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口味日程安排" sheetId="2" r:id="rId4"/>
    <sheet name="口味日报" sheetId="3" r:id="rId5"/>
    <sheet name="销售部门信息" sheetId="4" r:id="rId6"/>
    <sheet name="口味清单" sheetId="5" r:id="rId7"/>
    <sheet name="口味清单 中国区" sheetId="6" r:id="rId8"/>
    <sheet name="日报统计" sheetId="7" r:id="rId9"/>
    <sheet name="请假" sheetId="8" r:id="rId10"/>
    <sheet name="销售评价" sheetId="9" r:id="rId1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xf numFmtId="165" fontId="0" fillId="0" borderId="0" xfId="0" applyNumberFormat="true" applyAlignment="false">
      <alignment/>
    </xf>
  </cellXfs>
  <cellStyles count="1">
    <cellStyle name="Normal" xfId="0" builtinId="0" customBuiltin="true"/>
  </cellStyles>
  <dxfs count="4">
    <dxf>
      <fill>
        <patternFill patternType="solid">
          <bgColor rgb="FFFBF4DF"/>
        </patternFill>
      </fill>
    </dxf>
    <dxf>
      <fill>
        <patternFill patternType="solid">
          <bgColor rgb="FFEFF0F1"/>
        </patternFill>
      </fill>
    </dxf>
    <dxf>
      <fill>
        <patternFill patternType="solid">
          <bgColor rgb="FFF2F8D3"/>
        </patternFill>
      </fill>
    </dxf>
    <dxf>
      <fill>
        <patternFill patternType="solid">
          <bgColor rgb="FFE7F8FE"/>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0" customWidth="1"/>
    <col min="9" max="9" width="0" customWidth="1"/>
    <col min="10" max="10" width="0"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0" customWidth="1"/>
    <col min="21" max="21" width="19" customWidth="1"/>
    <col min="22" max="22" width="0" customWidth="1"/>
    <col min="23" max="23" width="19" customWidth="1"/>
    <col min="24" max="24" width="19" customWidth="1"/>
    <col min="25" max="25" width="0" customWidth="1"/>
    <col min="26" max="26" width="19" customWidth="1"/>
    <col min="27" max="27" width="0" customWidth="1"/>
    <col min="28" max="28" width="19" customWidth="1"/>
    <col min="29" max="29" width="0" customWidth="1"/>
    <col min="30" max="30" width="0" customWidth="1"/>
    <col min="31" max="31" width="0" customWidth="1"/>
    <col min="32" max="32" width="0"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标题</t>
        </is>
      </c>
      <c r="B1" s="1" t="inlineStr">
        <is>
          <t>城市</t>
        </is>
      </c>
      <c r="C1" s="1" t="inlineStr">
        <is>
          <t>客户（品牌名）</t>
        </is>
      </c>
      <c r="D1" s="1" t="inlineStr">
        <is>
          <t>门店数</t>
        </is>
      </c>
      <c r="E1" s="1" t="inlineStr">
        <is>
          <t>客户等级</t>
        </is>
      </c>
      <c r="F1" s="1" t="inlineStr">
        <is>
          <t>项目性质</t>
        </is>
      </c>
      <c r="G1" s="1" t="inlineStr">
        <is>
          <t>状态</t>
        </is>
      </c>
      <c r="H1" s="1" t="inlineStr">
        <is>
          <t>进展</t>
        </is>
      </c>
      <c r="I1" s="1" t="inlineStr">
        <is>
          <t>完成时间（埋点）</t>
        </is>
      </c>
      <c r="J1" s="1" t="inlineStr">
        <is>
          <t>本周完成（埋点）</t>
        </is>
      </c>
      <c r="K1" s="1" t="inlineStr">
        <is>
          <t>口味工程师</t>
        </is>
      </c>
      <c r="L1" s="1" t="inlineStr">
        <is>
          <t>开始时间</t>
        </is>
      </c>
      <c r="M1" s="1" t="inlineStr">
        <is>
          <t>实际结束时间</t>
        </is>
      </c>
      <c r="N1" s="1" t="inlineStr">
        <is>
          <t>计划结束时间</t>
        </is>
      </c>
      <c r="O1" s="1" t="inlineStr">
        <is>
          <t>项目支持时间</t>
        </is>
      </c>
      <c r="P1" s="1" t="inlineStr">
        <is>
          <t>上周项目支持时间（12月15日-21日）</t>
        </is>
      </c>
      <c r="Q1" s="1" t="inlineStr">
        <is>
          <t>口味工程师画像描述</t>
        </is>
      </c>
      <c r="R1" s="1" t="inlineStr">
        <is>
          <t>需求人数</t>
        </is>
      </c>
      <c r="S1" s="1" t="inlineStr">
        <is>
          <t>意向口味工程师</t>
        </is>
      </c>
      <c r="T1" s="1" t="inlineStr">
        <is>
          <t>是否客户厨师陪同</t>
        </is>
      </c>
      <c r="U1" s="1" t="inlineStr">
        <is>
          <t>销售</t>
        </is>
      </c>
      <c r="V1" s="1" t="inlineStr">
        <is>
          <t>销售.部门</t>
        </is>
      </c>
      <c r="W1" s="1" t="inlineStr">
        <is>
          <t>部门</t>
        </is>
      </c>
      <c r="X1" s="1" t="inlineStr">
        <is>
          <t>日报抄送</t>
        </is>
      </c>
      <c r="Y1" s="1" t="inlineStr">
        <is>
          <t>总结汇报</t>
        </is>
      </c>
      <c r="Z1" s="1" t="inlineStr">
        <is>
          <t>销管评价</t>
        </is>
      </c>
      <c r="AA1" s="1" t="inlineStr">
        <is>
          <t>创建时间</t>
        </is>
      </c>
      <c r="AB1" s="1" t="inlineStr">
        <is>
          <t>提醒</t>
        </is>
      </c>
      <c r="AC1" s="1" t="inlineStr">
        <is>
          <t>最新日报时间</t>
        </is>
      </c>
      <c r="AD1" s="1" t="inlineStr">
        <is>
          <t>日报更新情况</t>
        </is>
      </c>
      <c r="AE1" s="1" t="inlineStr">
        <is>
          <t>创建人</t>
        </is>
      </c>
      <c r="AF1" s="1" t="inlineStr">
        <is>
          <t>口味日报</t>
        </is>
      </c>
      <c r="AG1" s="1" t="inlineStr">
        <is>
          <t>任务安排</t>
        </is>
      </c>
      <c r="AH1" s="1" t="inlineStr">
        <is>
          <t>住宿安排</t>
        </is>
      </c>
      <c r="AI1" s="1" t="inlineStr">
        <is>
          <t>是否付费POC</t>
        </is>
      </c>
      <c r="AJ1" s="1" t="inlineStr">
        <is>
          <t>销售评价</t>
        </is>
      </c>
      <c r="AK1" s="1" t="inlineStr">
        <is>
          <t>具体项目（客户+项目名）</t>
        </is>
      </c>
      <c r="AL1" s="1" t="inlineStr">
        <is>
          <t>是否为白名单客户</t>
        </is>
      </c>
      <c r="AM1" s="1" t="inlineStr">
        <is>
          <t>是否立项（非白名单客户填写）</t>
        </is>
      </c>
      <c r="AN1" s="1" t="inlineStr">
        <is>
          <t>门店名称</t>
        </is>
      </c>
      <c r="AO1" s="1" t="inlineStr">
        <is>
          <t>天数</t>
        </is>
      </c>
      <c r="AP1" s="1" t="inlineStr">
        <is>
          <t>父记录</t>
        </is>
      </c>
      <c r="AQ1" s="1" t="inlineStr">
        <is>
          <t>代理商标注</t>
        </is>
      </c>
    </row>
    <row r="2" ht="25.5" customHeight="1">
      <c r="A2" t="inlineStr">
        <is>
          <t>许宝华-深圳-休假-休假 销管分配</t>
        </is>
      </c>
      <c r="B2" t="inlineStr">
        <is>
          <t>深圳</t>
        </is>
      </c>
      <c r="C2" t="inlineStr">
        <is>
          <t>休假</t>
        </is>
      </c>
      <c r="D2"/>
      <c r="E2"/>
      <c r="F2" t="inlineStr">
        <is>
          <t>休假</t>
        </is>
      </c>
      <c r="G2" t="inlineStr">
        <is>
          <t>销管分配</t>
        </is>
      </c>
      <c r="H2" t="inlineStr">
        <is>
          <t>NA</t>
        </is>
      </c>
      <c r="I2" s="2"/>
      <c r="J2" t="inlineStr">
        <is>
          <t>53周 -5~12.31</t>
        </is>
      </c>
      <c r="K2" t="inlineStr">
        <is>
          <t>许宝华</t>
        </is>
      </c>
      <c r="L2" s="2">
        <v>46122</v>
      </c>
      <c r="M2" s="2"/>
      <c r="N2" s="2">
        <v>46122</v>
      </c>
      <c r="O2" t="inlineStr">
        <is>
          <t>0</t>
        </is>
      </c>
      <c r="P2" t="inlineStr">
        <is>
          <t>0</t>
        </is>
      </c>
      <c r="Q2"/>
      <c r="R2"/>
      <c r="S2"/>
      <c r="T2"/>
      <c r="U2" t="inlineStr">
        <is>
          <t>曾维超</t>
        </is>
      </c>
      <c r="V2" t="inlineStr">
        <is>
          <t>销售管理部</t>
        </is>
      </c>
      <c r="W2" t="inlineStr">
        <is>
          <t>销售管理</t>
        </is>
      </c>
      <c r="X2" t="inlineStr">
        <is>
          <t>李阳</t>
        </is>
      </c>
      <c r="Y2" s="3"/>
      <c r="Z2"/>
      <c r="AA2" s="2">
        <v>46122.6878125</v>
      </c>
      <c r="AB2" t="inlineStr">
        <is>
          <t>戳一下</t>
        </is>
      </c>
      <c r="AC2" s="2"/>
      <c r="AD2" t="inlineStr">
        <is>
          <t>未更新</t>
        </is>
      </c>
      <c r="AE2" t="inlineStr">
        <is>
          <t>许宝华</t>
        </is>
      </c>
      <c r="AF2"/>
      <c r="AG2"/>
      <c r="AH2"/>
      <c r="AI2"/>
      <c r="AJ2"/>
      <c r="AK2"/>
      <c r="AL2"/>
      <c r="AM2"/>
      <c r="AN2"/>
      <c r="AO2" t="inlineStr">
        <is>
          <t>-46122.0</t>
        </is>
      </c>
      <c r="AP2"/>
      <c r="AQ2"/>
    </row>
    <row r="3" ht="25.5" customHeight="1">
      <c r="A3" t="inlineStr">
        <is>
          <t>尹龙强-深圳-深圳-休假 销管分配</t>
        </is>
      </c>
      <c r="B3" t="inlineStr">
        <is>
          <t>深圳</t>
        </is>
      </c>
      <c r="C3" t="inlineStr">
        <is>
          <t>深圳</t>
        </is>
      </c>
      <c r="D3"/>
      <c r="E3"/>
      <c r="F3" t="inlineStr">
        <is>
          <t>休假</t>
        </is>
      </c>
      <c r="G3" t="inlineStr">
        <is>
          <t>销管分配</t>
        </is>
      </c>
      <c r="H3" t="inlineStr">
        <is>
          <t>NA</t>
        </is>
      </c>
      <c r="I3" s="2"/>
      <c r="J3" t="inlineStr">
        <is>
          <t>53周 -5~12.31</t>
        </is>
      </c>
      <c r="K3" t="inlineStr">
        <is>
          <t>尹龙强</t>
        </is>
      </c>
      <c r="L3" s="2">
        <v>46122</v>
      </c>
      <c r="M3" s="2"/>
      <c r="N3" s="2">
        <v>46122</v>
      </c>
      <c r="O3" t="inlineStr">
        <is>
          <t>0</t>
        </is>
      </c>
      <c r="P3" t="inlineStr">
        <is>
          <t>0</t>
        </is>
      </c>
      <c r="Q3"/>
      <c r="R3"/>
      <c r="S3"/>
      <c r="T3"/>
      <c r="U3" t="inlineStr">
        <is>
          <t>曾维超</t>
        </is>
      </c>
      <c r="V3" t="inlineStr">
        <is>
          <t>销售管理部</t>
        </is>
      </c>
      <c r="W3" t="inlineStr">
        <is>
          <t>销售管理</t>
        </is>
      </c>
      <c r="X3" t="inlineStr">
        <is>
          <t>李阳</t>
        </is>
      </c>
      <c r="Y3" s="3"/>
      <c r="Z3"/>
      <c r="AA3" s="2">
        <v>46122.4525</v>
      </c>
      <c r="AB3" t="inlineStr">
        <is>
          <t>戳一下</t>
        </is>
      </c>
      <c r="AC3" s="2"/>
      <c r="AD3" t="inlineStr">
        <is>
          <t>未更新</t>
        </is>
      </c>
      <c r="AE3" t="inlineStr">
        <is>
          <t>尹龙强</t>
        </is>
      </c>
      <c r="AF3"/>
      <c r="AG3"/>
      <c r="AH3"/>
      <c r="AI3"/>
      <c r="AJ3"/>
      <c r="AK3"/>
      <c r="AL3"/>
      <c r="AM3"/>
      <c r="AN3"/>
      <c r="AO3" t="inlineStr">
        <is>
          <t>-46122.0</t>
        </is>
      </c>
      <c r="AP3"/>
      <c r="AQ3"/>
    </row>
    <row r="4" ht="25.5" customHeight="1">
      <c r="A4" t="inlineStr">
        <is>
          <t>冯明-成都-兆恒源-叶美丽-POC 进行中</t>
        </is>
      </c>
      <c r="B4" t="inlineStr">
        <is>
          <t>成都</t>
        </is>
      </c>
      <c r="C4" t="inlineStr">
        <is>
          <t>兆恒源-叶美丽</t>
        </is>
      </c>
      <c r="D4"/>
      <c r="E4" t="inlineStr">
        <is>
          <t>金牌</t>
        </is>
      </c>
      <c r="F4" t="inlineStr">
        <is>
          <t>POC</t>
        </is>
      </c>
      <c r="G4" t="inlineStr">
        <is>
          <t>进行中</t>
        </is>
      </c>
      <c r="H4" t="inlineStr">
        <is>
          <t>本周结束</t>
        </is>
      </c>
      <c r="I4" s="2"/>
      <c r="J4" t="inlineStr">
        <is>
          <t>53周 -5~12.31</t>
        </is>
      </c>
      <c r="K4" t="inlineStr">
        <is>
          <t>冯明</t>
        </is>
      </c>
      <c r="L4" s="2">
        <v>46122</v>
      </c>
      <c r="M4" s="2"/>
      <c r="N4" s="2">
        <v>46122</v>
      </c>
      <c r="O4" t="inlineStr">
        <is>
          <t>1</t>
        </is>
      </c>
      <c r="P4" t="inlineStr">
        <is>
          <t>0</t>
        </is>
      </c>
      <c r="Q4"/>
      <c r="R4"/>
      <c r="S4"/>
      <c r="T4"/>
      <c r="U4" t="inlineStr">
        <is>
          <t>吕佳</t>
        </is>
      </c>
      <c r="V4" t="inlineStr">
        <is>
          <t>华北区销售团队</t>
        </is>
      </c>
      <c r="W4" t="inlineStr">
        <is>
          <t>北区</t>
        </is>
      </c>
      <c r="X4" t="inlineStr">
        <is>
          <t>李岳丰</t>
        </is>
      </c>
      <c r="Y4" s="3"/>
      <c r="Z4"/>
      <c r="AA4" s="2">
        <v>46122.01949074074</v>
      </c>
      <c r="AB4" t="inlineStr">
        <is>
          <t>戳一下</t>
        </is>
      </c>
      <c r="AC4" s="2"/>
      <c r="AD4" t="inlineStr">
        <is>
          <t>未更新</t>
        </is>
      </c>
      <c r="AE4" t="inlineStr">
        <is>
          <t>冯明</t>
        </is>
      </c>
      <c r="AF4"/>
      <c r="AG4"/>
      <c r="AH4"/>
      <c r="AI4"/>
      <c r="AJ4"/>
      <c r="AK4"/>
      <c r="AL4"/>
      <c r="AM4"/>
      <c r="AN4"/>
      <c r="AO4" t="inlineStr">
        <is>
          <t>-46122.0</t>
        </is>
      </c>
      <c r="AP4"/>
      <c r="AQ4"/>
    </row>
    <row r="5" ht="25.5" customHeight="1">
      <c r="A5" t="inlineStr">
        <is>
          <t>冯明-成都-CN-外卖店模型 进行中</t>
        </is>
      </c>
      <c r="B5" t="inlineStr">
        <is>
          <t>成都</t>
        </is>
      </c>
      <c r="C5" t="inlineStr">
        <is>
          <t>CN</t>
        </is>
      </c>
      <c r="D5"/>
      <c r="E5" t="inlineStr">
        <is>
          <t>SS</t>
        </is>
      </c>
      <c r="F5" t="inlineStr">
        <is>
          <t>外卖店模型</t>
        </is>
      </c>
      <c r="G5" t="inlineStr">
        <is>
          <t>进行中</t>
        </is>
      </c>
      <c r="H5" t="inlineStr">
        <is>
          <t>已结束</t>
        </is>
      </c>
      <c r="I5" s="2"/>
      <c r="J5" t="inlineStr">
        <is>
          <t>53周 -5~12.31</t>
        </is>
      </c>
      <c r="K5" t="inlineStr">
        <is>
          <t>冯明</t>
        </is>
      </c>
      <c r="L5" s="2">
        <v>46121</v>
      </c>
      <c r="M5" s="2"/>
      <c r="N5" s="2">
        <v>46121</v>
      </c>
      <c r="O5" t="inlineStr">
        <is>
          <t>2</t>
        </is>
      </c>
      <c r="P5" t="inlineStr">
        <is>
          <t>0</t>
        </is>
      </c>
      <c r="Q5"/>
      <c r="R5"/>
      <c r="S5"/>
      <c r="T5"/>
      <c r="U5" t="inlineStr">
        <is>
          <t>关胜元</t>
        </is>
      </c>
      <c r="V5" t="inlineStr">
        <is>
          <t>BST及创新团队</t>
        </is>
      </c>
      <c r="W5" t="inlineStr">
        <is>
          <t>BST</t>
        </is>
      </c>
      <c r="X5" t="inlineStr">
        <is>
          <t>张铭麒</t>
        </is>
      </c>
      <c r="Y5" s="3"/>
      <c r="Z5"/>
      <c r="AA5" s="2">
        <v>46120.92046296296</v>
      </c>
      <c r="AB5" t="inlineStr">
        <is>
          <t>戳一下</t>
        </is>
      </c>
      <c r="AC5" s="2"/>
      <c r="AD5" t="inlineStr">
        <is>
          <t>未更新</t>
        </is>
      </c>
      <c r="AE5" t="inlineStr">
        <is>
          <t>冯明</t>
        </is>
      </c>
      <c r="AF5"/>
      <c r="AG5"/>
      <c r="AH5"/>
      <c r="AI5"/>
      <c r="AJ5"/>
      <c r="AK5"/>
      <c r="AL5"/>
      <c r="AM5"/>
      <c r="AN5"/>
      <c r="AO5" t="inlineStr">
        <is>
          <t>-46121.0</t>
        </is>
      </c>
      <c r="AP5"/>
      <c r="AQ5"/>
    </row>
    <row r="6" ht="25.5" customHeight="1">
      <c r="A6" t="inlineStr">
        <is>
          <t>高秦-淄博-兆恒源-叶美丽-新店开业 进行中</t>
        </is>
      </c>
      <c r="B6" t="inlineStr">
        <is>
          <t>淄博</t>
        </is>
      </c>
      <c r="C6" t="inlineStr">
        <is>
          <t>兆恒源-叶美丽</t>
        </is>
      </c>
      <c r="D6"/>
      <c r="E6" t="inlineStr">
        <is>
          <t>金牌</t>
        </is>
      </c>
      <c r="F6" t="inlineStr">
        <is>
          <t>新店开业</t>
        </is>
      </c>
      <c r="G6" t="inlineStr">
        <is>
          <t>进行中</t>
        </is>
      </c>
      <c r="H6" t="inlineStr">
        <is>
          <t>本周结束</t>
        </is>
      </c>
      <c r="I6" s="2"/>
      <c r="J6" t="inlineStr">
        <is>
          <t>53周 -5~12.31</t>
        </is>
      </c>
      <c r="K6" t="inlineStr">
        <is>
          <t>高秦</t>
        </is>
      </c>
      <c r="L6" s="2">
        <v>46122</v>
      </c>
      <c r="M6" s="2"/>
      <c r="N6" s="2">
        <v>46123</v>
      </c>
      <c r="O6" t="inlineStr">
        <is>
          <t>1</t>
        </is>
      </c>
      <c r="P6" t="inlineStr">
        <is>
          <t>0</t>
        </is>
      </c>
      <c r="Q6"/>
      <c r="R6"/>
      <c r="S6"/>
      <c r="T6"/>
      <c r="U6" t="inlineStr">
        <is>
          <t>吕佳</t>
        </is>
      </c>
      <c r="V6" t="inlineStr">
        <is>
          <t>华北区销售团队</t>
        </is>
      </c>
      <c r="W6" t="inlineStr">
        <is>
          <t>北区</t>
        </is>
      </c>
      <c r="X6" t="inlineStr">
        <is>
          <t>李岳丰</t>
        </is>
      </c>
      <c r="Y6" s="3"/>
      <c r="Z6"/>
      <c r="AA6" s="2">
        <v>46122.053715277776</v>
      </c>
      <c r="AB6" t="inlineStr">
        <is>
          <t>戳一下</t>
        </is>
      </c>
      <c r="AC6" s="2">
        <v>46121</v>
      </c>
      <c r="AD6" t="inlineStr">
        <is>
          <t>已更新</t>
        </is>
      </c>
      <c r="AE6" t="inlineStr">
        <is>
          <t>高秦</t>
        </is>
      </c>
      <c r="AF6"/>
      <c r="AG6"/>
      <c r="AH6"/>
      <c r="AI6"/>
      <c r="AJ6"/>
      <c r="AK6"/>
      <c r="AL6"/>
      <c r="AM6"/>
      <c r="AN6" t="inlineStr">
        <is>
          <t>叶美丽淄博店</t>
        </is>
      </c>
      <c r="AO6" t="inlineStr">
        <is>
          <t>-46122.0</t>
        </is>
      </c>
      <c r="AP6"/>
      <c r="AQ6"/>
    </row>
    <row r="7" ht="25.5" customHeight="1">
      <c r="A7" t="inlineStr">
        <is>
          <t>高秦-淄博-兆恒源-叶美丽-新店开业 进行中</t>
        </is>
      </c>
      <c r="B7" t="inlineStr">
        <is>
          <t>淄博</t>
        </is>
      </c>
      <c r="C7" t="inlineStr">
        <is>
          <t>兆恒源-叶美丽</t>
        </is>
      </c>
      <c r="D7"/>
      <c r="E7" t="inlineStr">
        <is>
          <t>金牌</t>
        </is>
      </c>
      <c r="F7" t="inlineStr">
        <is>
          <t>新店开业</t>
        </is>
      </c>
      <c r="G7" t="inlineStr">
        <is>
          <t>进行中</t>
        </is>
      </c>
      <c r="H7" t="inlineStr">
        <is>
          <t>已结束</t>
        </is>
      </c>
      <c r="I7" s="2"/>
      <c r="J7" t="inlineStr">
        <is>
          <t>53周 -5~12.31</t>
        </is>
      </c>
      <c r="K7" t="inlineStr">
        <is>
          <t>高秦</t>
        </is>
      </c>
      <c r="L7" s="2">
        <v>46120</v>
      </c>
      <c r="M7" s="2"/>
      <c r="N7" s="2">
        <v>46121</v>
      </c>
      <c r="O7" t="inlineStr">
        <is>
          <t>3</t>
        </is>
      </c>
      <c r="P7" t="inlineStr">
        <is>
          <t>0</t>
        </is>
      </c>
      <c r="Q7"/>
      <c r="R7"/>
      <c r="S7"/>
      <c r="T7"/>
      <c r="U7" t="inlineStr">
        <is>
          <t>吕佳</t>
        </is>
      </c>
      <c r="V7" t="inlineStr">
        <is>
          <t>华北区销售团队</t>
        </is>
      </c>
      <c r="W7" t="inlineStr">
        <is>
          <t>北区</t>
        </is>
      </c>
      <c r="X7" t="inlineStr">
        <is>
          <t>李岳丰</t>
        </is>
      </c>
      <c r="Y7" s="3"/>
      <c r="Z7"/>
      <c r="AA7" s="2">
        <v>46119.214155092595</v>
      </c>
      <c r="AB7" t="inlineStr">
        <is>
          <t>戳一下</t>
        </is>
      </c>
      <c r="AC7" s="2">
        <v>46121</v>
      </c>
      <c r="AD7" t="inlineStr">
        <is>
          <t>已更新</t>
        </is>
      </c>
      <c r="AE7" t="inlineStr">
        <is>
          <t>高秦</t>
        </is>
      </c>
      <c r="AF7" t="inlineStr">
        <is>
          <t>2026-04-09 高秦-淄博-兆恒源-叶美丽-新店开业 进行中</t>
        </is>
      </c>
      <c r="AG7"/>
      <c r="AH7"/>
      <c r="AI7"/>
      <c r="AJ7"/>
      <c r="AK7"/>
      <c r="AL7"/>
      <c r="AM7"/>
      <c r="AN7" t="inlineStr">
        <is>
          <t>山东省淄博市张店区步行街北段57号叶美丽的老公是厨师店</t>
        </is>
      </c>
      <c r="AO7" t="inlineStr">
        <is>
          <t>-46120.0</t>
        </is>
      </c>
      <c r="AP7"/>
      <c r="AQ7"/>
    </row>
    <row r="8" ht="25.5" customHeight="1">
      <c r="A8" t="inlineStr">
        <is>
          <t>胡光中-北京-绿茶-品牌巡店 进行中</t>
        </is>
      </c>
      <c r="B8" t="inlineStr">
        <is>
          <t>北京</t>
        </is>
      </c>
      <c r="C8" t="inlineStr">
        <is>
          <t>绿茶</t>
        </is>
      </c>
      <c r="D8"/>
      <c r="E8" t="inlineStr">
        <is>
          <t>SS</t>
        </is>
      </c>
      <c r="F8" t="inlineStr">
        <is>
          <t>品牌巡店</t>
        </is>
      </c>
      <c r="G8" t="inlineStr">
        <is>
          <t>进行中</t>
        </is>
      </c>
      <c r="H8" t="inlineStr">
        <is>
          <t>已结束</t>
        </is>
      </c>
      <c r="I8" s="2"/>
      <c r="J8" t="inlineStr">
        <is>
          <t>53周 -5~12.31</t>
        </is>
      </c>
      <c r="K8" t="inlineStr">
        <is>
          <t>胡光中</t>
        </is>
      </c>
      <c r="L8" s="2">
        <v>46120</v>
      </c>
      <c r="M8" s="2">
        <v>46121.99789351852</v>
      </c>
      <c r="N8" s="2">
        <v>46121</v>
      </c>
      <c r="O8" t="inlineStr">
        <is>
          <t>3</t>
        </is>
      </c>
      <c r="P8" t="inlineStr">
        <is>
          <t>0</t>
        </is>
      </c>
      <c r="Q8"/>
      <c r="R8"/>
      <c r="S8"/>
      <c r="T8"/>
      <c r="U8" t="inlineStr">
        <is>
          <t>张铭麒</t>
        </is>
      </c>
      <c r="V8" t="inlineStr">
        <is>
          <t>BST及创新团队</t>
        </is>
      </c>
      <c r="W8" t="inlineStr">
        <is>
          <t>BST</t>
        </is>
      </c>
      <c r="X8" t="inlineStr">
        <is>
          <t>李岳丰
吴薇</t>
        </is>
      </c>
      <c r="Y8" s="3"/>
      <c r="Z8"/>
      <c r="AA8" s="2">
        <v>46120.98085648148</v>
      </c>
      <c r="AB8" t="inlineStr">
        <is>
          <t>戳一下</t>
        </is>
      </c>
      <c r="AC8" s="2">
        <v>46121</v>
      </c>
      <c r="AD8" t="inlineStr">
        <is>
          <t>已更新</t>
        </is>
      </c>
      <c r="AE8" t="inlineStr">
        <is>
          <t>胡光中</t>
        </is>
      </c>
      <c r="AF8" t="inlineStr">
        <is>
          <t>2026-04-08 胡光中-北京-绿茶-品牌巡店 进行中,2026-04-09 胡光中-北京-绿茶-品牌巡店 进行中</t>
        </is>
      </c>
      <c r="AG8"/>
      <c r="AH8"/>
      <c r="AI8"/>
      <c r="AJ8"/>
      <c r="AK8"/>
      <c r="AL8"/>
      <c r="AM8"/>
      <c r="AN8" t="inlineStr">
        <is>
          <t>北京区域</t>
        </is>
      </c>
      <c r="AO8" t="inlineStr">
        <is>
          <t>2.0</t>
        </is>
      </c>
      <c r="AP8"/>
      <c r="AQ8"/>
    </row>
    <row r="9" ht="25.5" customHeight="1">
      <c r="A9" t="inlineStr">
        <is>
          <t>雷祖进-首尔-农耕记-POC+开业支持 进行中</t>
        </is>
      </c>
      <c r="B9" t="inlineStr">
        <is>
          <t>首尔</t>
        </is>
      </c>
      <c r="C9" t="inlineStr">
        <is>
          <t>农耕记</t>
        </is>
      </c>
      <c r="D9"/>
      <c r="E9" t="inlineStr">
        <is>
          <t>SS</t>
        </is>
      </c>
      <c r="F9" t="inlineStr">
        <is>
          <t>POC+开业支持</t>
        </is>
      </c>
      <c r="G9" t="inlineStr">
        <is>
          <t>进行中</t>
        </is>
      </c>
      <c r="H9" t="inlineStr">
        <is>
          <t>本周结束</t>
        </is>
      </c>
      <c r="I9" s="2"/>
      <c r="J9" t="inlineStr">
        <is>
          <t>53周 -5~12.31</t>
        </is>
      </c>
      <c r="K9" t="inlineStr">
        <is>
          <t>雷祖进</t>
        </is>
      </c>
      <c r="L9" s="2">
        <v>46118</v>
      </c>
      <c r="M9" s="2"/>
      <c r="N9" s="2">
        <v>46122</v>
      </c>
      <c r="O9" t="inlineStr">
        <is>
          <t>5</t>
        </is>
      </c>
      <c r="P9" t="inlineStr">
        <is>
          <t>0</t>
        </is>
      </c>
      <c r="Q9"/>
      <c r="R9"/>
      <c r="S9"/>
      <c r="T9"/>
      <c r="U9" t="inlineStr">
        <is>
          <t>张铭麒</t>
        </is>
      </c>
      <c r="V9" t="inlineStr">
        <is>
          <t>BST及创新团队</t>
        </is>
      </c>
      <c r="W9" t="inlineStr">
        <is>
          <t>BST</t>
        </is>
      </c>
      <c r="X9" t="inlineStr">
        <is>
          <t>李岳丰
吴薇</t>
        </is>
      </c>
      <c r="Y9" s="3"/>
      <c r="Z9"/>
      <c r="AA9" s="2">
        <v>46119.07716435185</v>
      </c>
      <c r="AB9" t="inlineStr">
        <is>
          <t>戳一下</t>
        </is>
      </c>
      <c r="AC9" s="2"/>
      <c r="AD9" t="inlineStr">
        <is>
          <t>未更新</t>
        </is>
      </c>
      <c r="AE9" t="inlineStr">
        <is>
          <t>雷祖进</t>
        </is>
      </c>
      <c r="AF9"/>
      <c r="AG9"/>
      <c r="AH9"/>
      <c r="AI9"/>
      <c r="AJ9"/>
      <c r="AK9"/>
      <c r="AL9"/>
      <c r="AM9"/>
      <c r="AN9"/>
      <c r="AO9" t="inlineStr">
        <is>
          <t>-46118.0</t>
        </is>
      </c>
      <c r="AP9"/>
      <c r="AQ9"/>
    </row>
    <row r="10" ht="25.5" customHeight="1">
      <c r="A10" t="inlineStr">
        <is>
          <t>刘兰强-北京-400线索demo-解决问题 进行中</t>
        </is>
      </c>
      <c r="B10" t="inlineStr">
        <is>
          <t>北京</t>
        </is>
      </c>
      <c r="C10" t="inlineStr">
        <is>
          <t>400线索demo</t>
        </is>
      </c>
      <c r="D10"/>
      <c r="E10" t="inlineStr">
        <is>
          <t>未定级</t>
        </is>
      </c>
      <c r="F10" t="inlineStr">
        <is>
          <t>解决问题</t>
        </is>
      </c>
      <c r="G10" t="inlineStr">
        <is>
          <t>进行中</t>
        </is>
      </c>
      <c r="H10" t="inlineStr">
        <is>
          <t>本周结束</t>
        </is>
      </c>
      <c r="I10" s="2"/>
      <c r="J10" t="inlineStr">
        <is>
          <t>53周 -5~12.31</t>
        </is>
      </c>
      <c r="K10" t="inlineStr">
        <is>
          <t>刘兰强</t>
        </is>
      </c>
      <c r="L10" s="2">
        <v>46122</v>
      </c>
      <c r="M10" s="2"/>
      <c r="N10" s="2">
        <v>46122</v>
      </c>
      <c r="O10" t="inlineStr">
        <is>
          <t>1</t>
        </is>
      </c>
      <c r="P10" t="inlineStr">
        <is>
          <t>0</t>
        </is>
      </c>
      <c r="Q10"/>
      <c r="R10"/>
      <c r="S10"/>
      <c r="T10"/>
      <c r="U10" t="inlineStr">
        <is>
          <t>成宇</t>
        </is>
      </c>
      <c r="V10" t="inlineStr">
        <is>
          <t>华北区销售团队</t>
        </is>
      </c>
      <c r="W10" t="inlineStr">
        <is>
          <t>北区</t>
        </is>
      </c>
      <c r="X10" t="inlineStr">
        <is>
          <t>吕佳
李岳丰</t>
        </is>
      </c>
      <c r="Y10" s="3"/>
      <c r="Z10"/>
      <c r="AA10" s="2">
        <v>46121.96008101852</v>
      </c>
      <c r="AB10" t="inlineStr">
        <is>
          <t>戳一下</t>
        </is>
      </c>
      <c r="AC10" s="2"/>
      <c r="AD10" t="inlineStr">
        <is>
          <t>未更新</t>
        </is>
      </c>
      <c r="AE10" t="inlineStr">
        <is>
          <t>刘兰强</t>
        </is>
      </c>
      <c r="AF10"/>
      <c r="AG10"/>
      <c r="AH10"/>
      <c r="AI10"/>
      <c r="AJ10"/>
      <c r="AK10"/>
      <c r="AL10"/>
      <c r="AM10"/>
      <c r="AN10"/>
      <c r="AO10" t="inlineStr">
        <is>
          <t>-46122.0</t>
        </is>
      </c>
      <c r="AP10"/>
      <c r="AQ10"/>
    </row>
    <row r="11" ht="25.5" customHeight="1">
      <c r="A11" t="inlineStr">
        <is>
          <t>刘兰强-北京-400线索客户demo-POC 进行中</t>
        </is>
      </c>
      <c r="B11" t="inlineStr">
        <is>
          <t>北京</t>
        </is>
      </c>
      <c r="C11" t="inlineStr">
        <is>
          <t>400线索客户demo</t>
        </is>
      </c>
      <c r="D11"/>
      <c r="E11" t="inlineStr">
        <is>
          <t>金牌</t>
        </is>
      </c>
      <c r="F11" t="inlineStr">
        <is>
          <t>POC</t>
        </is>
      </c>
      <c r="G11" t="inlineStr">
        <is>
          <t>进行中</t>
        </is>
      </c>
      <c r="H11" t="inlineStr">
        <is>
          <t>已结束</t>
        </is>
      </c>
      <c r="I11" s="2"/>
      <c r="J11" t="inlineStr">
        <is>
          <t>53周 -5~12.31</t>
        </is>
      </c>
      <c r="K11" t="inlineStr">
        <is>
          <t>刘兰强</t>
        </is>
      </c>
      <c r="L11" s="2">
        <v>46121</v>
      </c>
      <c r="M11" s="2"/>
      <c r="N11" s="2">
        <v>46121</v>
      </c>
      <c r="O11" t="inlineStr">
        <is>
          <t>2</t>
        </is>
      </c>
      <c r="P11" t="inlineStr">
        <is>
          <t>0</t>
        </is>
      </c>
      <c r="Q11"/>
      <c r="R11"/>
      <c r="S11"/>
      <c r="T11"/>
      <c r="U11" t="inlineStr">
        <is>
          <t>成宇</t>
        </is>
      </c>
      <c r="V11" t="inlineStr">
        <is>
          <t>华北区销售团队</t>
        </is>
      </c>
      <c r="W11" t="inlineStr">
        <is>
          <t>北区</t>
        </is>
      </c>
      <c r="X11" t="inlineStr">
        <is>
          <t>吕佳
李岳丰</t>
        </is>
      </c>
      <c r="Y11" s="3"/>
      <c r="Z11"/>
      <c r="AA11" s="2">
        <v>46120.944699074076</v>
      </c>
      <c r="AB11" t="inlineStr">
        <is>
          <t>戳一下</t>
        </is>
      </c>
      <c r="AC11" s="2">
        <v>46121</v>
      </c>
      <c r="AD11" t="inlineStr">
        <is>
          <t>已更新</t>
        </is>
      </c>
      <c r="AE11" t="inlineStr">
        <is>
          <t>刘兰强</t>
        </is>
      </c>
      <c r="AF11" t="inlineStr">
        <is>
          <t>2026-04-09 刘兰强-北京-400线索客户demo-POC 进行中</t>
        </is>
      </c>
      <c r="AG11"/>
      <c r="AH11"/>
      <c r="AI11"/>
      <c r="AJ11"/>
      <c r="AK11"/>
      <c r="AL11"/>
      <c r="AM11"/>
      <c r="AN11"/>
      <c r="AO11" t="inlineStr">
        <is>
          <t>-46121.0</t>
        </is>
      </c>
      <c r="AP11"/>
      <c r="AQ11"/>
    </row>
    <row r="12" ht="25.5" customHeight="1">
      <c r="A12" t="inlineStr">
        <is>
          <t>罗刚-深圳-休假-休假 进行中</t>
        </is>
      </c>
      <c r="B12" t="inlineStr">
        <is>
          <t>深圳</t>
        </is>
      </c>
      <c r="C12" t="inlineStr">
        <is>
          <t>休假</t>
        </is>
      </c>
      <c r="D12"/>
      <c r="E12" t="inlineStr">
        <is>
          <t>未定级</t>
        </is>
      </c>
      <c r="F12" t="inlineStr">
        <is>
          <t>休假</t>
        </is>
      </c>
      <c r="G12" t="inlineStr">
        <is>
          <t>进行中</t>
        </is>
      </c>
      <c r="H12" t="inlineStr">
        <is>
          <t>本周结束</t>
        </is>
      </c>
      <c r="I12" s="2"/>
      <c r="J12" t="inlineStr">
        <is>
          <t>53周 -5~12.31</t>
        </is>
      </c>
      <c r="K12" t="inlineStr">
        <is>
          <t>罗刚</t>
        </is>
      </c>
      <c r="L12" s="2">
        <v>46122</v>
      </c>
      <c r="M12" s="2"/>
      <c r="N12" s="2">
        <v>46122</v>
      </c>
      <c r="O12" t="inlineStr">
        <is>
          <t>1</t>
        </is>
      </c>
      <c r="P12" t="inlineStr">
        <is>
          <t>0</t>
        </is>
      </c>
      <c r="Q12"/>
      <c r="R12"/>
      <c r="S12"/>
      <c r="T12"/>
      <c r="U12" t="inlineStr">
        <is>
          <t>曾维超</t>
        </is>
      </c>
      <c r="V12" t="inlineStr">
        <is>
          <t>销售管理部</t>
        </is>
      </c>
      <c r="W12" t="inlineStr">
        <is>
          <t>销售管理</t>
        </is>
      </c>
      <c r="X12" t="inlineStr">
        <is>
          <t>李阳</t>
        </is>
      </c>
      <c r="Y12" s="3"/>
      <c r="Z12"/>
      <c r="AA12" s="2">
        <v>46121.79207175926</v>
      </c>
      <c r="AB12" t="inlineStr">
        <is>
          <t>戳一下</t>
        </is>
      </c>
      <c r="AC12" s="2"/>
      <c r="AD12" t="inlineStr">
        <is>
          <t>未更新</t>
        </is>
      </c>
      <c r="AE12" t="inlineStr">
        <is>
          <t>罗刚</t>
        </is>
      </c>
      <c r="AF12"/>
      <c r="AG12"/>
      <c r="AH12"/>
      <c r="AI12"/>
      <c r="AJ12"/>
      <c r="AK12"/>
      <c r="AL12"/>
      <c r="AM12"/>
      <c r="AN12"/>
      <c r="AO12" t="inlineStr">
        <is>
          <t>-46122.0</t>
        </is>
      </c>
      <c r="AP12"/>
      <c r="AQ12"/>
    </row>
    <row r="13" ht="25.5" customHeight="1">
      <c r="A13" t="inlineStr">
        <is>
          <t>罗刚-广州-中国移动南方基地-培训支持 进行中</t>
        </is>
      </c>
      <c r="B13" t="inlineStr">
        <is>
          <t>广州</t>
        </is>
      </c>
      <c r="C13" t="inlineStr">
        <is>
          <t>中国移动南方基地</t>
        </is>
      </c>
      <c r="D13"/>
      <c r="E13" t="inlineStr">
        <is>
          <t>O</t>
        </is>
      </c>
      <c r="F13" t="inlineStr">
        <is>
          <t>培训支持</t>
        </is>
      </c>
      <c r="G13" t="inlineStr">
        <is>
          <t>进行中</t>
        </is>
      </c>
      <c r="H13" t="inlineStr">
        <is>
          <t>已结束</t>
        </is>
      </c>
      <c r="I13" s="2"/>
      <c r="J13" t="inlineStr">
        <is>
          <t>53周 -5~12.31</t>
        </is>
      </c>
      <c r="K13" t="inlineStr">
        <is>
          <t>罗刚</t>
        </is>
      </c>
      <c r="L13" s="2">
        <v>46119</v>
      </c>
      <c r="M13" s="2">
        <v>46121.93056712963</v>
      </c>
      <c r="N13" s="2">
        <v>46121</v>
      </c>
      <c r="O13" t="inlineStr">
        <is>
          <t>4</t>
        </is>
      </c>
      <c r="P13" t="inlineStr">
        <is>
          <t>0</t>
        </is>
      </c>
      <c r="Q13"/>
      <c r="R13"/>
      <c r="S13"/>
      <c r="T13"/>
      <c r="U13" t="inlineStr">
        <is>
          <t>张铭麒</t>
        </is>
      </c>
      <c r="V13" t="inlineStr">
        <is>
          <t>BST及创新团队</t>
        </is>
      </c>
      <c r="W13" t="inlineStr">
        <is>
          <t>BST</t>
        </is>
      </c>
      <c r="X13" t="inlineStr">
        <is>
          <t>李岳丰
吴薇</t>
        </is>
      </c>
      <c r="Y13" s="3"/>
      <c r="Z13"/>
      <c r="AA13" s="2">
        <v>46119.31364583333</v>
      </c>
      <c r="AB13" t="inlineStr">
        <is>
          <t>戳一下</t>
        </is>
      </c>
      <c r="AC13" s="2">
        <v>46121</v>
      </c>
      <c r="AD13" t="inlineStr">
        <is>
          <t>已更新</t>
        </is>
      </c>
      <c r="AE13" t="inlineStr">
        <is>
          <t>罗刚</t>
        </is>
      </c>
      <c r="AF13" t="inlineStr">
        <is>
          <t>2026-04-07 罗刚-广州-中国移动南方基地-培训支持 进行中,2026-04-08 罗刚-广州-中国移动南方基地-培训支持 进行中,2026-04-09 罗刚-广州-中国移动南方基地-培训支持 进行中</t>
        </is>
      </c>
      <c r="AG13"/>
      <c r="AH13"/>
      <c r="AI13"/>
      <c r="AJ13"/>
      <c r="AK13"/>
      <c r="AL13"/>
      <c r="AM13"/>
      <c r="AN13"/>
      <c r="AO13" t="inlineStr">
        <is>
          <t>2.9</t>
        </is>
      </c>
      <c r="AP13"/>
      <c r="AQ13"/>
    </row>
    <row r="14" ht="25.5" customHeight="1">
      <c r="A14" t="inlineStr">
        <is>
          <t>马志明-东莞-不停智造科技有限公司-POC 进行中</t>
        </is>
      </c>
      <c r="B14" t="inlineStr">
        <is>
          <t>东莞</t>
        </is>
      </c>
      <c r="C14" t="inlineStr">
        <is>
          <t>不停智造科技有限公司</t>
        </is>
      </c>
      <c r="D14"/>
      <c r="E14" t="inlineStr">
        <is>
          <t>市场活动</t>
        </is>
      </c>
      <c r="F14" t="inlineStr">
        <is>
          <t>POC</t>
        </is>
      </c>
      <c r="G14" t="inlineStr">
        <is>
          <t>进行中</t>
        </is>
      </c>
      <c r="H14" t="inlineStr">
        <is>
          <t>本周结束</t>
        </is>
      </c>
      <c r="I14" s="2"/>
      <c r="J14" t="inlineStr">
        <is>
          <t>53周 -5~12.31</t>
        </is>
      </c>
      <c r="K14" t="inlineStr">
        <is>
          <t>马志明</t>
        </is>
      </c>
      <c r="L14" s="2">
        <v>46122</v>
      </c>
      <c r="M14" s="2"/>
      <c r="N14" s="2">
        <v>46122</v>
      </c>
      <c r="O14" t="inlineStr">
        <is>
          <t>1</t>
        </is>
      </c>
      <c r="P14" t="inlineStr">
        <is>
          <t>0</t>
        </is>
      </c>
      <c r="Q14"/>
      <c r="R14"/>
      <c r="S14"/>
      <c r="T14"/>
      <c r="U14" t="inlineStr">
        <is>
          <t>曾维超</t>
        </is>
      </c>
      <c r="V14" t="inlineStr">
        <is>
          <t>销售管理部</t>
        </is>
      </c>
      <c r="W14" t="inlineStr">
        <is>
          <t>销售管理</t>
        </is>
      </c>
      <c r="X14" t="inlineStr">
        <is>
          <t>李阳</t>
        </is>
      </c>
      <c r="Y14" s="3"/>
      <c r="Z14"/>
      <c r="AA14" s="2">
        <v>46121.900185185186</v>
      </c>
      <c r="AB14" t="inlineStr">
        <is>
          <t>戳一下</t>
        </is>
      </c>
      <c r="AC14" s="2">
        <v>46121</v>
      </c>
      <c r="AD14" t="inlineStr">
        <is>
          <t>已更新</t>
        </is>
      </c>
      <c r="AE14" t="inlineStr">
        <is>
          <t>马志明</t>
        </is>
      </c>
      <c r="AF14"/>
      <c r="AG14"/>
      <c r="AH14"/>
      <c r="AI14"/>
      <c r="AJ14"/>
      <c r="AK14"/>
      <c r="AL14"/>
      <c r="AM14"/>
      <c r="AN14"/>
      <c r="AO14" t="inlineStr">
        <is>
          <t>-46122.0</t>
        </is>
      </c>
      <c r="AP14"/>
      <c r="AQ14"/>
    </row>
    <row r="15" ht="25.5" customHeight="1">
      <c r="A15" t="inlineStr">
        <is>
          <t>马志明-东莞-不停智造科技有限公司-POC 进行中</t>
        </is>
      </c>
      <c r="B15" t="inlineStr">
        <is>
          <t>东莞</t>
        </is>
      </c>
      <c r="C15" t="inlineStr">
        <is>
          <t>不停智造科技有限公司</t>
        </is>
      </c>
      <c r="D15"/>
      <c r="E15" t="inlineStr">
        <is>
          <t>市场活动</t>
        </is>
      </c>
      <c r="F15" t="inlineStr">
        <is>
          <t>POC</t>
        </is>
      </c>
      <c r="G15" t="inlineStr">
        <is>
          <t>进行中</t>
        </is>
      </c>
      <c r="H15" t="inlineStr">
        <is>
          <t>已结束</t>
        </is>
      </c>
      <c r="I15" s="2"/>
      <c r="J15" t="inlineStr">
        <is>
          <t>53周 -5~12.31</t>
        </is>
      </c>
      <c r="K15" t="inlineStr">
        <is>
          <t>马志明</t>
        </is>
      </c>
      <c r="L15" s="2">
        <v>46121</v>
      </c>
      <c r="M15" s="2"/>
      <c r="N15" s="2">
        <v>46121</v>
      </c>
      <c r="O15" t="inlineStr">
        <is>
          <t>2</t>
        </is>
      </c>
      <c r="P15" t="inlineStr">
        <is>
          <t>0</t>
        </is>
      </c>
      <c r="Q15"/>
      <c r="R15"/>
      <c r="S15"/>
      <c r="T15"/>
      <c r="U15" t="inlineStr">
        <is>
          <t>曾维超</t>
        </is>
      </c>
      <c r="V15" t="inlineStr">
        <is>
          <t>销售管理部</t>
        </is>
      </c>
      <c r="W15" t="inlineStr">
        <is>
          <t>销售管理</t>
        </is>
      </c>
      <c r="X15" t="inlineStr">
        <is>
          <t>李阳</t>
        </is>
      </c>
      <c r="Y15" s="3"/>
      <c r="Z15"/>
      <c r="AA15" s="2">
        <v>46121.72673611111</v>
      </c>
      <c r="AB15" t="inlineStr">
        <is>
          <t>戳一下</t>
        </is>
      </c>
      <c r="AC15" s="2">
        <v>46121</v>
      </c>
      <c r="AD15" t="inlineStr">
        <is>
          <t>已更新</t>
        </is>
      </c>
      <c r="AE15" t="inlineStr">
        <is>
          <t>马志明</t>
        </is>
      </c>
      <c r="AF15" t="inlineStr">
        <is>
          <t>2026-04-09 马志明-东莞-不停智造科技有限公司-POC 进行中</t>
        </is>
      </c>
      <c r="AG15"/>
      <c r="AH15"/>
      <c r="AI15"/>
      <c r="AJ15"/>
      <c r="AK15"/>
      <c r="AL15"/>
      <c r="AM15"/>
      <c r="AN15"/>
      <c r="AO15" t="inlineStr">
        <is>
          <t>-46121.0</t>
        </is>
      </c>
      <c r="AP15"/>
      <c r="AQ15"/>
    </row>
    <row r="16" ht="25.5" customHeight="1">
      <c r="A16" t="inlineStr">
        <is>
          <t>王野-长沙-大碗先生-解决问题 进行中</t>
        </is>
      </c>
      <c r="B16" t="inlineStr">
        <is>
          <t>长沙</t>
        </is>
      </c>
      <c r="C16" t="inlineStr">
        <is>
          <t>大碗先生</t>
        </is>
      </c>
      <c r="D16"/>
      <c r="E16" t="inlineStr">
        <is>
          <t>SS</t>
        </is>
      </c>
      <c r="F16" t="inlineStr">
        <is>
          <t>解决问题</t>
        </is>
      </c>
      <c r="G16" t="inlineStr">
        <is>
          <t>进行中</t>
        </is>
      </c>
      <c r="H16" t="inlineStr">
        <is>
          <t>本周结束</t>
        </is>
      </c>
      <c r="I16" s="2"/>
      <c r="J16" t="inlineStr">
        <is>
          <t>53周 -5~12.31</t>
        </is>
      </c>
      <c r="K16" t="inlineStr">
        <is>
          <t>王野</t>
        </is>
      </c>
      <c r="L16" s="2">
        <v>46119</v>
      </c>
      <c r="M16" s="2"/>
      <c r="N16" s="2">
        <v>46124</v>
      </c>
      <c r="O16" t="inlineStr">
        <is>
          <t>4</t>
        </is>
      </c>
      <c r="P16" t="inlineStr">
        <is>
          <t>0</t>
        </is>
      </c>
      <c r="Q16"/>
      <c r="R16"/>
      <c r="S16"/>
      <c r="T16"/>
      <c r="U16" t="inlineStr">
        <is>
          <t>关胜元</t>
        </is>
      </c>
      <c r="V16" t="inlineStr">
        <is>
          <t>BST及创新团队</t>
        </is>
      </c>
      <c r="W16" t="inlineStr">
        <is>
          <t>BST</t>
        </is>
      </c>
      <c r="X16" t="inlineStr">
        <is>
          <t>张铭麒</t>
        </is>
      </c>
      <c r="Y16" s="3"/>
      <c r="Z16"/>
      <c r="AA16" s="2">
        <v>46117.37230324074</v>
      </c>
      <c r="AB16" t="inlineStr">
        <is>
          <t>戳一下</t>
        </is>
      </c>
      <c r="AC16" s="2">
        <v>46121</v>
      </c>
      <c r="AD16" t="inlineStr">
        <is>
          <t>已更新</t>
        </is>
      </c>
      <c r="AE16" t="inlineStr">
        <is>
          <t>王野</t>
        </is>
      </c>
      <c r="AF16" t="inlineStr">
        <is>
          <t>2026-04-07 王野-长沙-大碗先生-解决问题 进行中,2026-04-08 王野-长沙-大碗先生-解决问题 进行中,2026-04-09 王野-长沙-大碗先生-解决问题 进行中</t>
        </is>
      </c>
      <c r="AG16"/>
      <c r="AH16"/>
      <c r="AI16"/>
      <c r="AJ16"/>
      <c r="AK16"/>
      <c r="AL16"/>
      <c r="AM16"/>
      <c r="AN16"/>
      <c r="AO16" t="inlineStr">
        <is>
          <t>-46119.0</t>
        </is>
      </c>
      <c r="AP16"/>
      <c r="AQ16"/>
    </row>
    <row r="17" ht="25.5" customHeight="1">
      <c r="A17" t="inlineStr">
        <is>
          <t>习丁予-西安-休假-休假 进行中</t>
        </is>
      </c>
      <c r="B17" t="inlineStr">
        <is>
          <t>西安</t>
        </is>
      </c>
      <c r="C17" t="inlineStr">
        <is>
          <t>休假</t>
        </is>
      </c>
      <c r="D17"/>
      <c r="E17" t="inlineStr">
        <is>
          <t>未定级</t>
        </is>
      </c>
      <c r="F17" t="inlineStr">
        <is>
          <t>休假</t>
        </is>
      </c>
      <c r="G17" t="inlineStr">
        <is>
          <t>进行中</t>
        </is>
      </c>
      <c r="H17" t="inlineStr">
        <is>
          <t>已结束</t>
        </is>
      </c>
      <c r="I17" s="2"/>
      <c r="J17" t="inlineStr">
        <is>
          <t>53周 -5~12.31</t>
        </is>
      </c>
      <c r="K17" t="inlineStr">
        <is>
          <t>习丁予</t>
        </is>
      </c>
      <c r="L17" s="2">
        <v>46121</v>
      </c>
      <c r="M17" s="2"/>
      <c r="N17" s="2">
        <v>46121</v>
      </c>
      <c r="O17" t="inlineStr">
        <is>
          <t>2</t>
        </is>
      </c>
      <c r="P17" t="inlineStr">
        <is>
          <t>0</t>
        </is>
      </c>
      <c r="Q17"/>
      <c r="R17"/>
      <c r="S17"/>
      <c r="T17"/>
      <c r="U17" t="inlineStr">
        <is>
          <t>曾维超</t>
        </is>
      </c>
      <c r="V17" t="inlineStr">
        <is>
          <t>销售管理部</t>
        </is>
      </c>
      <c r="W17" t="inlineStr">
        <is>
          <t>销售管理</t>
        </is>
      </c>
      <c r="X17" t="inlineStr">
        <is>
          <t>李阳</t>
        </is>
      </c>
      <c r="Y17" s="3"/>
      <c r="Z17"/>
      <c r="AA17" s="2">
        <v>46121.44935185185</v>
      </c>
      <c r="AB17" t="inlineStr">
        <is>
          <t>戳一下</t>
        </is>
      </c>
      <c r="AC17" s="2"/>
      <c r="AD17" t="inlineStr">
        <is>
          <t>未更新</t>
        </is>
      </c>
      <c r="AE17" t="inlineStr">
        <is>
          <t>习丁予</t>
        </is>
      </c>
      <c r="AF17"/>
      <c r="AG17"/>
      <c r="AH17"/>
      <c r="AI17"/>
      <c r="AJ17"/>
      <c r="AK17"/>
      <c r="AL17"/>
      <c r="AM17"/>
      <c r="AN17"/>
      <c r="AO17" t="inlineStr">
        <is>
          <t>-46121.0</t>
        </is>
      </c>
      <c r="AP17"/>
      <c r="AQ17"/>
    </row>
    <row r="18" ht="25.5" customHeight="1">
      <c r="A18" t="inlineStr">
        <is>
          <t>许宝华-衡阳-休假-休假 进行中</t>
        </is>
      </c>
      <c r="B18" t="inlineStr">
        <is>
          <t>衡阳</t>
        </is>
      </c>
      <c r="C18" t="inlineStr">
        <is>
          <t>休假</t>
        </is>
      </c>
      <c r="D18"/>
      <c r="E18" t="inlineStr">
        <is>
          <t>未定级</t>
        </is>
      </c>
      <c r="F18" t="inlineStr">
        <is>
          <t>休假</t>
        </is>
      </c>
      <c r="G18" t="inlineStr">
        <is>
          <t>进行中</t>
        </is>
      </c>
      <c r="H18" t="inlineStr">
        <is>
          <t>已结束</t>
        </is>
      </c>
      <c r="I18" s="2"/>
      <c r="J18" t="inlineStr">
        <is>
          <t>53周 -5~12.31</t>
        </is>
      </c>
      <c r="K18" t="inlineStr">
        <is>
          <t>许宝华</t>
        </is>
      </c>
      <c r="L18" s="2">
        <v>46121</v>
      </c>
      <c r="M18" s="2"/>
      <c r="N18" s="2">
        <v>46121</v>
      </c>
      <c r="O18" t="inlineStr">
        <is>
          <t>2</t>
        </is>
      </c>
      <c r="P18" t="inlineStr">
        <is>
          <t>0</t>
        </is>
      </c>
      <c r="Q18"/>
      <c r="R18"/>
      <c r="S18"/>
      <c r="T18"/>
      <c r="U18" t="inlineStr">
        <is>
          <t>曾维超</t>
        </is>
      </c>
      <c r="V18" t="inlineStr">
        <is>
          <t>销售管理部</t>
        </is>
      </c>
      <c r="W18" t="inlineStr">
        <is>
          <t>销售管理</t>
        </is>
      </c>
      <c r="X18" t="inlineStr">
        <is>
          <t>李阳</t>
        </is>
      </c>
      <c r="Y18" s="3"/>
      <c r="Z18"/>
      <c r="AA18" s="2">
        <v>46121.768472222226</v>
      </c>
      <c r="AB18" t="inlineStr">
        <is>
          <t>戳一下</t>
        </is>
      </c>
      <c r="AC18" s="2"/>
      <c r="AD18" t="inlineStr">
        <is>
          <t>未更新</t>
        </is>
      </c>
      <c r="AE18" t="inlineStr">
        <is>
          <t>许宝华</t>
        </is>
      </c>
      <c r="AF18"/>
      <c r="AG18"/>
      <c r="AH18"/>
      <c r="AI18"/>
      <c r="AJ18"/>
      <c r="AK18"/>
      <c r="AL18"/>
      <c r="AM18"/>
      <c r="AN18"/>
      <c r="AO18" t="inlineStr">
        <is>
          <t>-46121.0</t>
        </is>
      </c>
      <c r="AP18"/>
      <c r="AQ18"/>
    </row>
    <row r="19" ht="25.5" customHeight="1">
      <c r="A19" t="inlineStr">
        <is>
          <t>许宝华-衡阳-休假-休假 进行中</t>
        </is>
      </c>
      <c r="B19" t="inlineStr">
        <is>
          <t>衡阳</t>
        </is>
      </c>
      <c r="C19" t="inlineStr">
        <is>
          <t>休假</t>
        </is>
      </c>
      <c r="D19"/>
      <c r="E19" t="inlineStr">
        <is>
          <t>未定级</t>
        </is>
      </c>
      <c r="F19" t="inlineStr">
        <is>
          <t>休假</t>
        </is>
      </c>
      <c r="G19" t="inlineStr">
        <is>
          <t>进行中</t>
        </is>
      </c>
      <c r="H19" t="inlineStr">
        <is>
          <t>已结束</t>
        </is>
      </c>
      <c r="I19" s="2"/>
      <c r="J19" t="inlineStr">
        <is>
          <t>53周 -5~12.31</t>
        </is>
      </c>
      <c r="K19" t="inlineStr">
        <is>
          <t>许宝华</t>
        </is>
      </c>
      <c r="L19" s="2">
        <v>46120</v>
      </c>
      <c r="M19" s="2"/>
      <c r="N19" s="2">
        <v>46120</v>
      </c>
      <c r="O19" t="inlineStr">
        <is>
          <t>3</t>
        </is>
      </c>
      <c r="P19" t="inlineStr">
        <is>
          <t>0</t>
        </is>
      </c>
      <c r="Q19"/>
      <c r="R19"/>
      <c r="S19"/>
      <c r="T19"/>
      <c r="U19" t="inlineStr">
        <is>
          <t>曾维超</t>
        </is>
      </c>
      <c r="V19" t="inlineStr">
        <is>
          <t>销售管理部</t>
        </is>
      </c>
      <c r="W19" t="inlineStr">
        <is>
          <t>销售管理</t>
        </is>
      </c>
      <c r="X19" t="inlineStr">
        <is>
          <t>李阳</t>
        </is>
      </c>
      <c r="Y19" s="3"/>
      <c r="Z19"/>
      <c r="AA19" s="2">
        <v>46120.90457175926</v>
      </c>
      <c r="AB19" t="inlineStr">
        <is>
          <t>戳一下</t>
        </is>
      </c>
      <c r="AC19" s="2"/>
      <c r="AD19" t="inlineStr">
        <is>
          <t>未更新</t>
        </is>
      </c>
      <c r="AE19" t="inlineStr">
        <is>
          <t>许宝华</t>
        </is>
      </c>
      <c r="AF19"/>
      <c r="AG19"/>
      <c r="AH19"/>
      <c r="AI19"/>
      <c r="AJ19"/>
      <c r="AK19"/>
      <c r="AL19"/>
      <c r="AM19"/>
      <c r="AN19"/>
      <c r="AO19" t="inlineStr">
        <is>
          <t>-46120.0</t>
        </is>
      </c>
      <c r="AP19"/>
      <c r="AQ19"/>
    </row>
    <row r="20" ht="25.5" customHeight="1">
      <c r="A20" t="inlineStr">
        <is>
          <t>杨梓雄-沈阳-椒爱-POC 进行中</t>
        </is>
      </c>
      <c r="B20" t="inlineStr">
        <is>
          <t>沈阳</t>
        </is>
      </c>
      <c r="C20" t="inlineStr">
        <is>
          <t>椒爱</t>
        </is>
      </c>
      <c r="D20"/>
      <c r="E20" t="inlineStr">
        <is>
          <t>SS</t>
        </is>
      </c>
      <c r="F20" t="inlineStr">
        <is>
          <t>POC</t>
        </is>
      </c>
      <c r="G20" t="inlineStr">
        <is>
          <t>进行中</t>
        </is>
      </c>
      <c r="H20" t="inlineStr">
        <is>
          <t>进行中</t>
        </is>
      </c>
      <c r="I20" s="2"/>
      <c r="J20" t="inlineStr">
        <is>
          <t>53周 -5~12.31</t>
        </is>
      </c>
      <c r="K20" t="inlineStr">
        <is>
          <t>杨梓雄</t>
        </is>
      </c>
      <c r="L20" s="2">
        <v>46121</v>
      </c>
      <c r="M20" s="2"/>
      <c r="N20" s="2">
        <v>46129</v>
      </c>
      <c r="O20" t="inlineStr">
        <is>
          <t>2</t>
        </is>
      </c>
      <c r="P20" t="inlineStr">
        <is>
          <t>0</t>
        </is>
      </c>
      <c r="Q20" t="inlineStr">
        <is>
          <t>川菜</t>
        </is>
      </c>
      <c r="R20">
        <v>1</v>
      </c>
      <c r="S20"/>
      <c r="T20"/>
      <c r="U20" t="inlineStr">
        <is>
          <t>成宇</t>
        </is>
      </c>
      <c r="V20" t="inlineStr">
        <is>
          <t>华北区销售团队</t>
        </is>
      </c>
      <c r="W20" t="inlineStr">
        <is>
          <t>北区</t>
        </is>
      </c>
      <c r="X20" t="inlineStr">
        <is>
          <t>吕佳
李岳丰</t>
        </is>
      </c>
      <c r="Y20" s="3"/>
      <c r="Z20"/>
      <c r="AA20" s="2">
        <v>46120.39078703704</v>
      </c>
      <c r="AB20" t="inlineStr">
        <is>
          <t>戳一下</t>
        </is>
      </c>
      <c r="AC20" s="2">
        <v>46121</v>
      </c>
      <c r="AD20" t="inlineStr">
        <is>
          <t>已更新</t>
        </is>
      </c>
      <c r="AE20" t="inlineStr">
        <is>
          <t>成宇</t>
        </is>
      </c>
      <c r="AF20" t="inlineStr">
        <is>
          <t>2026-04-09 杨梓雄-沈阳-椒爱-POC 进行中</t>
        </is>
      </c>
      <c r="AG20" t="inlineStr">
        <is>
          <t>机器应用培训，完成不少于10道菜品录入</t>
        </is>
      </c>
      <c r="AH20" t="inlineStr">
        <is>
          <t>酒店</t>
        </is>
      </c>
      <c r="AI20" t="inlineStr">
        <is>
          <t>未收费</t>
        </is>
      </c>
      <c r="AJ20"/>
      <c r="AK20"/>
      <c r="AL20"/>
      <c r="AM20"/>
      <c r="AN20"/>
      <c r="AO20" t="inlineStr">
        <is>
          <t>-46121.0</t>
        </is>
      </c>
      <c r="AP20"/>
      <c r="AQ20"/>
    </row>
    <row r="21" ht="25.5" customHeight="1">
      <c r="A21" t="inlineStr">
        <is>
          <t>尹龙强-深圳-深圳-休假 进行中</t>
        </is>
      </c>
      <c r="B21" t="inlineStr">
        <is>
          <t>深圳</t>
        </is>
      </c>
      <c r="C21" t="inlineStr">
        <is>
          <t>深圳</t>
        </is>
      </c>
      <c r="D21"/>
      <c r="E21" t="inlineStr">
        <is>
          <t>未定级</t>
        </is>
      </c>
      <c r="F21" t="inlineStr">
        <is>
          <t>休假</t>
        </is>
      </c>
      <c r="G21" t="inlineStr">
        <is>
          <t>进行中</t>
        </is>
      </c>
      <c r="H21" t="inlineStr">
        <is>
          <t>已结束</t>
        </is>
      </c>
      <c r="I21" s="2"/>
      <c r="J21" t="inlineStr">
        <is>
          <t>53周 -5~12.31</t>
        </is>
      </c>
      <c r="K21" t="inlineStr">
        <is>
          <t>尹龙强</t>
        </is>
      </c>
      <c r="L21" s="2">
        <v>46121</v>
      </c>
      <c r="M21" s="2"/>
      <c r="N21" s="2">
        <v>46121</v>
      </c>
      <c r="O21" t="inlineStr">
        <is>
          <t>2</t>
        </is>
      </c>
      <c r="P21" t="inlineStr">
        <is>
          <t>0</t>
        </is>
      </c>
      <c r="Q21"/>
      <c r="R21"/>
      <c r="S21"/>
      <c r="T21"/>
      <c r="U21" t="inlineStr">
        <is>
          <t>曾维超</t>
        </is>
      </c>
      <c r="V21" t="inlineStr">
        <is>
          <t>销售管理部</t>
        </is>
      </c>
      <c r="W21" t="inlineStr">
        <is>
          <t>销售管理</t>
        </is>
      </c>
      <c r="X21" t="inlineStr">
        <is>
          <t>李阳</t>
        </is>
      </c>
      <c r="Y21" s="3"/>
      <c r="Z21"/>
      <c r="AA21" s="2">
        <v>46121.40957175926</v>
      </c>
      <c r="AB21" t="inlineStr">
        <is>
          <t>戳一下</t>
        </is>
      </c>
      <c r="AC21" s="2"/>
      <c r="AD21" t="inlineStr">
        <is>
          <t>未更新</t>
        </is>
      </c>
      <c r="AE21" t="inlineStr">
        <is>
          <t>尹龙强</t>
        </is>
      </c>
      <c r="AF21"/>
      <c r="AG21"/>
      <c r="AH21"/>
      <c r="AI21"/>
      <c r="AJ21"/>
      <c r="AK21"/>
      <c r="AL21"/>
      <c r="AM21"/>
      <c r="AN21"/>
      <c r="AO21" t="inlineStr">
        <is>
          <t>-46121.0</t>
        </is>
      </c>
      <c r="AP21"/>
      <c r="AQ21"/>
    </row>
    <row r="22" ht="25.5" customHeight="1">
      <c r="A22" t="inlineStr">
        <is>
          <t>曹发-郴州-休假-休假 已结束</t>
        </is>
      </c>
      <c r="B22" t="inlineStr">
        <is>
          <t>郴州</t>
        </is>
      </c>
      <c r="C22" t="inlineStr">
        <is>
          <t>休假</t>
        </is>
      </c>
      <c r="D22"/>
      <c r="E22" t="inlineStr">
        <is>
          <t>未定级</t>
        </is>
      </c>
      <c r="F22" t="inlineStr">
        <is>
          <t>休假</t>
        </is>
      </c>
      <c r="G22" t="inlineStr">
        <is>
          <t>已结束</t>
        </is>
      </c>
      <c r="H22" t="inlineStr">
        <is>
          <t>NA</t>
        </is>
      </c>
      <c r="I22" s="2"/>
      <c r="J22" t="inlineStr">
        <is>
          <t>53周 -5~12.31</t>
        </is>
      </c>
      <c r="K22" t="inlineStr">
        <is>
          <t>曹发</t>
        </is>
      </c>
      <c r="L22" s="2">
        <v>46023</v>
      </c>
      <c r="M22" s="2">
        <v>46029</v>
      </c>
      <c r="N22" s="2">
        <v>46029</v>
      </c>
      <c r="O22" t="inlineStr">
        <is>
          <t>7</t>
        </is>
      </c>
      <c r="P22" t="inlineStr">
        <is>
          <t>-10</t>
        </is>
      </c>
      <c r="Q22"/>
      <c r="R22"/>
      <c r="S22"/>
      <c r="T22"/>
      <c r="U22" t="inlineStr">
        <is>
          <t>曹发</t>
        </is>
      </c>
      <c r="V22" t="inlineStr">
        <is>
          <t>中国区口味组</t>
        </is>
      </c>
      <c r="W22"/>
      <c r="X22"/>
      <c r="Y22" s="3"/>
      <c r="Z22"/>
      <c r="AA22" s="2">
        <v>46028.54734953704</v>
      </c>
      <c r="AB22" t="inlineStr">
        <is>
          <t>戳一下</t>
        </is>
      </c>
      <c r="AC22" s="2"/>
      <c r="AD22" t="inlineStr">
        <is>
          <t>未更新</t>
        </is>
      </c>
      <c r="AE22" t="inlineStr">
        <is>
          <t>曹发</t>
        </is>
      </c>
      <c r="AF22"/>
      <c r="AG22"/>
      <c r="AH22"/>
      <c r="AI22"/>
      <c r="AJ22"/>
      <c r="AK22"/>
      <c r="AL22"/>
      <c r="AM22"/>
      <c r="AN22"/>
      <c r="AO22" t="inlineStr">
        <is>
          <t>6.0</t>
        </is>
      </c>
      <c r="AP22"/>
      <c r="AQ22"/>
    </row>
    <row r="23" ht="25.5" customHeight="1">
      <c r="A23" t="inlineStr">
        <is>
          <t>曹发-北京-犟骨头-POC 已结束</t>
        </is>
      </c>
      <c r="B23" t="inlineStr">
        <is>
          <t>北京</t>
        </is>
      </c>
      <c r="C23" t="inlineStr">
        <is>
          <t>犟骨头</t>
        </is>
      </c>
      <c r="D23"/>
      <c r="E23" t="inlineStr">
        <is>
          <t>S</t>
        </is>
      </c>
      <c r="F23" t="inlineStr">
        <is>
          <t>POC</t>
        </is>
      </c>
      <c r="G23" t="inlineStr">
        <is>
          <t>已结束</t>
        </is>
      </c>
      <c r="H23" t="inlineStr">
        <is>
          <t>NA</t>
        </is>
      </c>
      <c r="I23" s="2"/>
      <c r="J23" t="inlineStr">
        <is>
          <t>53周 -5~12.31</t>
        </is>
      </c>
      <c r="K23" t="inlineStr">
        <is>
          <t>曹发</t>
        </is>
      </c>
      <c r="L23" s="2">
        <v>46022</v>
      </c>
      <c r="M23" s="2">
        <v>46022</v>
      </c>
      <c r="N23" s="2">
        <v>46022</v>
      </c>
      <c r="O23" t="inlineStr">
        <is>
          <t>1</t>
        </is>
      </c>
      <c r="P23" t="inlineStr">
        <is>
          <t>-9</t>
        </is>
      </c>
      <c r="Q23" t="inlineStr">
        <is>
          <t>家常菜</t>
        </is>
      </c>
      <c r="R23">
        <v>1</v>
      </c>
      <c r="S23" t="inlineStr">
        <is>
          <t>范富豪</t>
        </is>
      </c>
      <c r="T23"/>
      <c r="U23" t="inlineStr">
        <is>
          <t>成宇</t>
        </is>
      </c>
      <c r="V23" t="inlineStr">
        <is>
          <t>华北区销售团队</t>
        </is>
      </c>
      <c r="W23" t="inlineStr">
        <is>
          <t>北区</t>
        </is>
      </c>
      <c r="X23" t="inlineStr">
        <is>
          <t>吕佳
李岳丰</t>
        </is>
      </c>
      <c r="Y23" s="3"/>
      <c r="Z23"/>
      <c r="AA23" s="2">
        <v>46021.40230324074</v>
      </c>
      <c r="AB23" t="inlineStr">
        <is>
          <t>戳一下</t>
        </is>
      </c>
      <c r="AC23" s="2"/>
      <c r="AD23" t="inlineStr">
        <is>
          <t>未更新</t>
        </is>
      </c>
      <c r="AE23" t="inlineStr">
        <is>
          <t>成宇</t>
        </is>
      </c>
      <c r="AF23" t="inlineStr">
        <is>
          <t>2025-12-31 曹发-北京-犟骨头-POC 已结束</t>
        </is>
      </c>
      <c r="AG23" t="inlineStr">
        <is>
          <t>犟骨头兴丰店，六道菜入录，口味调整，门店培训使用</t>
        </is>
      </c>
      <c r="AH23" t="inlineStr">
        <is>
          <t>集体宿舍</t>
        </is>
      </c>
      <c r="AI23" t="inlineStr">
        <is>
          <t>未收费</t>
        </is>
      </c>
      <c r="AJ23"/>
      <c r="AK23"/>
      <c r="AL23"/>
      <c r="AM23"/>
      <c r="AN23"/>
      <c r="AO23" t="inlineStr">
        <is>
          <t>0.0</t>
        </is>
      </c>
      <c r="AP23"/>
      <c r="AQ23"/>
    </row>
    <row r="24" ht="25.5" customHeight="1">
      <c r="A24" t="inlineStr">
        <is>
          <t>曹发-北京-美餐-POC 已结束</t>
        </is>
      </c>
      <c r="B24" t="inlineStr">
        <is>
          <t>北京</t>
        </is>
      </c>
      <c r="C24" t="inlineStr">
        <is>
          <t>美餐</t>
        </is>
      </c>
      <c r="D24"/>
      <c r="E24" t="inlineStr">
        <is>
          <t>S</t>
        </is>
      </c>
      <c r="F24" t="inlineStr">
        <is>
          <t>POC</t>
        </is>
      </c>
      <c r="G24" t="inlineStr">
        <is>
          <t>已结束</t>
        </is>
      </c>
      <c r="H24" t="inlineStr">
        <is>
          <t>NA</t>
        </is>
      </c>
      <c r="I24" s="2"/>
      <c r="J24" t="inlineStr">
        <is>
          <t>53周 -5~12.31</t>
        </is>
      </c>
      <c r="K24" t="inlineStr">
        <is>
          <t>曹发</t>
        </is>
      </c>
      <c r="L24" s="2">
        <v>46020</v>
      </c>
      <c r="M24" s="2">
        <v>46021</v>
      </c>
      <c r="N24" s="2">
        <v>46022</v>
      </c>
      <c r="O24" t="inlineStr">
        <is>
          <t>2</t>
        </is>
      </c>
      <c r="P24" t="inlineStr">
        <is>
          <t>-7</t>
        </is>
      </c>
      <c r="Q24" t="inlineStr">
        <is>
          <t>无</t>
        </is>
      </c>
      <c r="R24">
        <v>1</v>
      </c>
      <c r="S24" t="inlineStr">
        <is>
          <t>曹发</t>
        </is>
      </c>
      <c r="T24"/>
      <c r="U24" t="inlineStr">
        <is>
          <t>马骅</t>
        </is>
      </c>
      <c r="V24" t="inlineStr">
        <is>
          <t>华东区销售团队</t>
        </is>
      </c>
      <c r="W24" t="inlineStr">
        <is>
          <t>华东区</t>
        </is>
      </c>
      <c r="X24" t="inlineStr">
        <is>
          <t>李岳丰</t>
        </is>
      </c>
      <c r="Y24" s="3"/>
      <c r="Z24"/>
      <c r="AA24" s="2">
        <v>46018.49668981481</v>
      </c>
      <c r="AB24" t="inlineStr">
        <is>
          <t>戳一下</t>
        </is>
      </c>
      <c r="AC24" s="2"/>
      <c r="AD24" t="inlineStr">
        <is>
          <t>未更新</t>
        </is>
      </c>
      <c r="AE24" t="inlineStr">
        <is>
          <t>马骅</t>
        </is>
      </c>
      <c r="AF24" t="inlineStr">
        <is>
          <t>2025-12-29 曹发-北京-美餐-POC 已结束,2025-12-30 曹发-北京-美餐-POC 已结束</t>
        </is>
      </c>
      <c r="AG24" t="inlineStr">
        <is>
          <t>菜品录入测试/竟对</t>
        </is>
      </c>
      <c r="AH24" t="inlineStr">
        <is>
          <t>集体宿舍</t>
        </is>
      </c>
      <c r="AI24" t="inlineStr">
        <is>
          <t>未收费</t>
        </is>
      </c>
      <c r="AJ24" t="inlineStr">
        <is>
          <t>沟通能力强，技术服务能力强</t>
        </is>
      </c>
      <c r="AK24"/>
      <c r="AL24"/>
      <c r="AM24"/>
      <c r="AN24"/>
      <c r="AO24" t="inlineStr">
        <is>
          <t>1.0</t>
        </is>
      </c>
      <c r="AP24"/>
      <c r="AQ24"/>
    </row>
    <row r="25" ht="25.5" customHeight="1">
      <c r="A25" t="inlineStr">
        <is>
          <t>曹发-北京-美餐-POC 已结束</t>
        </is>
      </c>
      <c r="B25" t="inlineStr">
        <is>
          <t>北京</t>
        </is>
      </c>
      <c r="C25" t="inlineStr">
        <is>
          <t>美餐</t>
        </is>
      </c>
      <c r="D25"/>
      <c r="E25" t="inlineStr">
        <is>
          <t>S</t>
        </is>
      </c>
      <c r="F25" t="inlineStr">
        <is>
          <t>POC</t>
        </is>
      </c>
      <c r="G25" t="inlineStr">
        <is>
          <t>已结束</t>
        </is>
      </c>
      <c r="H25" t="inlineStr">
        <is>
          <t>NA</t>
        </is>
      </c>
      <c r="I25" s="2"/>
      <c r="J25" t="inlineStr">
        <is>
          <t>53周 -5~12.31</t>
        </is>
      </c>
      <c r="K25" t="inlineStr">
        <is>
          <t>曹发</t>
        </is>
      </c>
      <c r="L25" s="2">
        <v>46013</v>
      </c>
      <c r="M25" s="2">
        <v>46017</v>
      </c>
      <c r="N25" s="2">
        <v>46017</v>
      </c>
      <c r="O25" t="inlineStr">
        <is>
          <t>5</t>
        </is>
      </c>
      <c r="P25" t="inlineStr">
        <is>
          <t>0</t>
        </is>
      </c>
      <c r="Q25" t="inlineStr">
        <is>
          <t>无</t>
        </is>
      </c>
      <c r="R25">
        <v>1</v>
      </c>
      <c r="S25" t="inlineStr">
        <is>
          <t>曹发</t>
        </is>
      </c>
      <c r="T25"/>
      <c r="U25" t="inlineStr">
        <is>
          <t>马骅</t>
        </is>
      </c>
      <c r="V25"/>
      <c r="W25" t="inlineStr">
        <is>
          <t>华东区</t>
        </is>
      </c>
      <c r="X25" t="inlineStr">
        <is>
          <t>李岳丰</t>
        </is>
      </c>
      <c r="Y25" s="3"/>
      <c r="Z25"/>
      <c r="AA25" s="2">
        <v>46011.03297453704</v>
      </c>
      <c r="AB25" t="inlineStr">
        <is>
          <t>戳一下</t>
        </is>
      </c>
      <c r="AC25" s="2">
        <v>46017</v>
      </c>
      <c r="AD25" t="inlineStr">
        <is>
          <t>未更新</t>
        </is>
      </c>
      <c r="AE25" t="inlineStr">
        <is>
          <t>马骅</t>
        </is>
      </c>
      <c r="AF25" t="inlineStr">
        <is>
          <t>2025-12-22 曹发-北京-美餐-POC 已结束,2025-12-23 曹发-北京-美餐-POC 已结束,2025-12-24 曹发-北京-美餐-POC 已结束,2025-12-25 曹发-北京-美餐-POC 已结束,2025-12-26 曹发-北京-美餐-POC 已结束</t>
        </is>
      </c>
      <c r="AG25" t="inlineStr">
        <is>
          <t>菜品大份对接梳理</t>
        </is>
      </c>
      <c r="AH25" t="inlineStr">
        <is>
          <t>集体宿舍</t>
        </is>
      </c>
      <c r="AI25" t="inlineStr">
        <is>
          <t>未收费</t>
        </is>
      </c>
      <c r="AJ25" t="inlineStr">
        <is>
          <t>沟通能力强，技术服务能力强</t>
        </is>
      </c>
      <c r="AK25"/>
      <c r="AL25"/>
      <c r="AM25"/>
      <c r="AN25"/>
      <c r="AO25" t="inlineStr">
        <is>
          <t>4.0</t>
        </is>
      </c>
      <c r="AP25"/>
      <c r="AQ25"/>
    </row>
    <row r="26" ht="25.5" customHeight="1">
      <c r="A26" t="inlineStr">
        <is>
          <t>曹发-北京-美餐-POC 已结束</t>
        </is>
      </c>
      <c r="B26" t="inlineStr">
        <is>
          <t>北京</t>
        </is>
      </c>
      <c r="C26" t="inlineStr">
        <is>
          <t>美餐</t>
        </is>
      </c>
      <c r="D26"/>
      <c r="E26" t="inlineStr">
        <is>
          <t>S</t>
        </is>
      </c>
      <c r="F26" t="inlineStr">
        <is>
          <t>POC</t>
        </is>
      </c>
      <c r="G26" t="inlineStr">
        <is>
          <t>已结束</t>
        </is>
      </c>
      <c r="H26" t="inlineStr">
        <is>
          <t>NA</t>
        </is>
      </c>
      <c r="I26" s="2"/>
      <c r="J26" t="inlineStr">
        <is>
          <t>53周 -5~12.31</t>
        </is>
      </c>
      <c r="K26" t="inlineStr">
        <is>
          <t>曹发</t>
        </is>
      </c>
      <c r="L26" s="2">
        <v>46008</v>
      </c>
      <c r="M26" s="2">
        <v>46010</v>
      </c>
      <c r="N26" s="2">
        <v>46010</v>
      </c>
      <c r="O26" t="inlineStr">
        <is>
          <t>3</t>
        </is>
      </c>
      <c r="P26" t="inlineStr">
        <is>
          <t>3</t>
        </is>
      </c>
      <c r="Q26" t="inlineStr">
        <is>
          <t>曹发</t>
        </is>
      </c>
      <c r="R26">
        <v>1</v>
      </c>
      <c r="S26" t="inlineStr">
        <is>
          <t>曹发</t>
        </is>
      </c>
      <c r="T26"/>
      <c r="U26" t="inlineStr">
        <is>
          <t>马骅</t>
        </is>
      </c>
      <c r="V26"/>
      <c r="W26" t="inlineStr">
        <is>
          <t>华东区</t>
        </is>
      </c>
      <c r="X26" t="inlineStr">
        <is>
          <t>李岳丰</t>
        </is>
      </c>
      <c r="Y26" s="3"/>
      <c r="Z26"/>
      <c r="AA26" s="2">
        <v>46007.743842592594</v>
      </c>
      <c r="AB26" t="inlineStr">
        <is>
          <t>戳一下</t>
        </is>
      </c>
      <c r="AC26" s="2">
        <v>46010</v>
      </c>
      <c r="AD26" t="inlineStr">
        <is>
          <t>未更新</t>
        </is>
      </c>
      <c r="AE26" t="inlineStr">
        <is>
          <t>马骅</t>
        </is>
      </c>
      <c r="AF26" t="inlineStr">
        <is>
          <t>2025-12-17 曹发-北京-美餐-POC 已结束,2025-12-19 曹发-北京-美餐-POC 已结束</t>
        </is>
      </c>
      <c r="AG26" t="inlineStr">
        <is>
          <t>设备教学</t>
        </is>
      </c>
      <c r="AH26" t="inlineStr">
        <is>
          <t>集体宿舍</t>
        </is>
      </c>
      <c r="AI26" t="inlineStr">
        <is>
          <t>未收费</t>
        </is>
      </c>
      <c r="AJ26" t="inlineStr">
        <is>
          <t>沟通能力强，技术服务能力强</t>
        </is>
      </c>
      <c r="AK26"/>
      <c r="AL26"/>
      <c r="AM26"/>
      <c r="AN26"/>
      <c r="AO26" t="inlineStr">
        <is>
          <t>2.0</t>
        </is>
      </c>
      <c r="AP26"/>
      <c r="AQ26"/>
    </row>
    <row r="27" ht="25.5" customHeight="1">
      <c r="A27" t="inlineStr">
        <is>
          <t>曹发-台州-水晶光电-DEMO 已结束</t>
        </is>
      </c>
      <c r="B27" t="inlineStr">
        <is>
          <t>台州</t>
        </is>
      </c>
      <c r="C27" t="inlineStr">
        <is>
          <t>水晶光电</t>
        </is>
      </c>
      <c r="D27"/>
      <c r="E27" t="inlineStr">
        <is>
          <t>S</t>
        </is>
      </c>
      <c r="F27" t="inlineStr">
        <is>
          <t>DEMO</t>
        </is>
      </c>
      <c r="G27" t="inlineStr">
        <is>
          <t>已结束</t>
        </is>
      </c>
      <c r="H27" t="inlineStr">
        <is>
          <t>NA</t>
        </is>
      </c>
      <c r="I27" s="2"/>
      <c r="J27" t="inlineStr">
        <is>
          <t>53周 -5~12.31</t>
        </is>
      </c>
      <c r="K27" t="inlineStr">
        <is>
          <t>曹发</t>
        </is>
      </c>
      <c r="L27" s="2">
        <v>45999</v>
      </c>
      <c r="M27" s="2">
        <v>46000</v>
      </c>
      <c r="N27" s="2">
        <v>46000</v>
      </c>
      <c r="O27" t="inlineStr">
        <is>
          <t>2</t>
        </is>
      </c>
      <c r="P27" t="inlineStr">
        <is>
          <t>-5</t>
        </is>
      </c>
      <c r="Q27" t="inlineStr">
        <is>
          <t>菜品理解能力强劲，川湘菜江浙菜</t>
        </is>
      </c>
      <c r="R27">
        <v>1</v>
      </c>
      <c r="S27"/>
      <c r="T27"/>
      <c r="U27" t="inlineStr">
        <is>
          <t>马骅</t>
        </is>
      </c>
      <c r="V27"/>
      <c r="W27" t="inlineStr">
        <is>
          <t>华东区</t>
        </is>
      </c>
      <c r="X27" t="inlineStr">
        <is>
          <t>李岳丰</t>
        </is>
      </c>
      <c r="Y27" s="3"/>
      <c r="Z27"/>
      <c r="AA27" s="2">
        <v>45995.61898148148</v>
      </c>
      <c r="AB27" t="inlineStr">
        <is>
          <t>戳一下</t>
        </is>
      </c>
      <c r="AC27" s="2"/>
      <c r="AD27" t="inlineStr">
        <is>
          <t>未更新</t>
        </is>
      </c>
      <c r="AE27" t="inlineStr">
        <is>
          <t>马骅</t>
        </is>
      </c>
      <c r="AF27"/>
      <c r="AG27" t="inlineStr">
        <is>
          <t>完成6到菜品准备及烹饪。</t>
        </is>
      </c>
      <c r="AH27" t="inlineStr">
        <is>
          <t>酒店</t>
        </is>
      </c>
      <c r="AI27"/>
      <c r="AJ27" t="inlineStr">
        <is>
          <t>产品把控力足，出品稳定性强</t>
        </is>
      </c>
      <c r="AK27"/>
      <c r="AL27"/>
      <c r="AM27"/>
      <c r="AN27"/>
      <c r="AO27" t="inlineStr">
        <is>
          <t>1.0</t>
        </is>
      </c>
      <c r="AP27"/>
      <c r="AQ27"/>
    </row>
    <row r="28" ht="25.5" customHeight="1">
      <c r="A28" t="inlineStr">
        <is>
          <t>曹发-杭州-浙江日报-解决问题 已结束</t>
        </is>
      </c>
      <c r="B28" t="inlineStr">
        <is>
          <t>杭州</t>
        </is>
      </c>
      <c r="C28" t="inlineStr">
        <is>
          <t>浙江日报</t>
        </is>
      </c>
      <c r="D28"/>
      <c r="E28" t="inlineStr">
        <is>
          <t>S</t>
        </is>
      </c>
      <c r="F28" t="inlineStr">
        <is>
          <t>解决问题</t>
        </is>
      </c>
      <c r="G28" t="inlineStr">
        <is>
          <t>已结束</t>
        </is>
      </c>
      <c r="H28" t="inlineStr">
        <is>
          <t>NA</t>
        </is>
      </c>
      <c r="I28" s="2"/>
      <c r="J28" t="inlineStr">
        <is>
          <t>53周 -5~12.31</t>
        </is>
      </c>
      <c r="K28" t="inlineStr">
        <is>
          <t>曹发</t>
        </is>
      </c>
      <c r="L28" s="2">
        <v>45995</v>
      </c>
      <c r="M28" s="2">
        <v>45996.98037037037</v>
      </c>
      <c r="N28" s="2">
        <v>45996</v>
      </c>
      <c r="O28" t="inlineStr">
        <is>
          <t>2</t>
        </is>
      </c>
      <c r="P28" t="inlineStr">
        <is>
          <t>-9</t>
        </is>
      </c>
      <c r="Q28" t="inlineStr">
        <is>
          <t>新品录入要求了解江浙菜</t>
        </is>
      </c>
      <c r="R28">
        <v>1</v>
      </c>
      <c r="S28" t="inlineStr">
        <is>
          <t>曹发</t>
        </is>
      </c>
      <c r="T28"/>
      <c r="U28" t="inlineStr">
        <is>
          <t>马骅</t>
        </is>
      </c>
      <c r="V28"/>
      <c r="W28" t="inlineStr">
        <is>
          <t>华东区</t>
        </is>
      </c>
      <c r="X28" t="inlineStr">
        <is>
          <t>李岳丰</t>
        </is>
      </c>
      <c r="Y28" s="3"/>
      <c r="Z28"/>
      <c r="AA28" s="2">
        <v>45994.526284722226</v>
      </c>
      <c r="AB28" t="inlineStr">
        <is>
          <t>戳一下</t>
        </is>
      </c>
      <c r="AC28" s="2">
        <v>45996</v>
      </c>
      <c r="AD28" t="inlineStr">
        <is>
          <t>未更新</t>
        </is>
      </c>
      <c r="AE28" t="inlineStr">
        <is>
          <t>马骅</t>
        </is>
      </c>
      <c r="AF28" t="inlineStr">
        <is>
          <t>2025-12-04 曹发-杭州-浙江日报-解决问题 已结束,2025-12-05 曹发-杭州-浙江日报-解决问题 已结束</t>
        </is>
      </c>
      <c r="AG28" t="inlineStr">
        <is>
          <t>新菜录入，新人教学。</t>
        </is>
      </c>
      <c r="AH28" t="inlineStr">
        <is>
          <t>酒店</t>
        </is>
      </c>
      <c r="AI28"/>
      <c r="AJ28"/>
      <c r="AK28"/>
      <c r="AL28"/>
      <c r="AM28"/>
      <c r="AN28"/>
      <c r="AO28" t="inlineStr">
        <is>
          <t>2.0</t>
        </is>
      </c>
      <c r="AP28"/>
      <c r="AQ28"/>
    </row>
    <row r="29" ht="25.5" customHeight="1">
      <c r="A29" t="inlineStr">
        <is>
          <t>曹发-珠海-绿茶-新店开业 已结束</t>
        </is>
      </c>
      <c r="B29" t="inlineStr">
        <is>
          <t>珠海</t>
        </is>
      </c>
      <c r="C29" t="inlineStr">
        <is>
          <t>绿茶</t>
        </is>
      </c>
      <c r="D29"/>
      <c r="E29" t="inlineStr">
        <is>
          <t>SS</t>
        </is>
      </c>
      <c r="F29" t="inlineStr">
        <is>
          <t>新店开业</t>
        </is>
      </c>
      <c r="G29" t="inlineStr">
        <is>
          <t>已结束</t>
        </is>
      </c>
      <c r="H29" t="inlineStr">
        <is>
          <t>NA</t>
        </is>
      </c>
      <c r="I29" s="2"/>
      <c r="J29" t="inlineStr">
        <is>
          <t>53周 -5~12.31</t>
        </is>
      </c>
      <c r="K29" t="inlineStr">
        <is>
          <t>曹发</t>
        </is>
      </c>
      <c r="L29" s="2">
        <v>45990</v>
      </c>
      <c r="M29" s="2">
        <v>45993</v>
      </c>
      <c r="N29" s="2">
        <v>45993</v>
      </c>
      <c r="O29" t="inlineStr">
        <is>
          <t>4</t>
        </is>
      </c>
      <c r="P29" t="inlineStr">
        <is>
          <t>-12</t>
        </is>
      </c>
      <c r="Q29" t="inlineStr">
        <is>
          <t>懂绿茶，会铁锅</t>
        </is>
      </c>
      <c r="R29">
        <v>1</v>
      </c>
      <c r="S29"/>
      <c r="T29"/>
      <c r="U29" t="inlineStr">
        <is>
          <t>张铭麒</t>
        </is>
      </c>
      <c r="V29"/>
      <c r="W29" t="inlineStr">
        <is>
          <t>BST</t>
        </is>
      </c>
      <c r="X29" t="inlineStr">
        <is>
          <t>李岳丰
吴薇</t>
        </is>
      </c>
      <c r="Y29" s="3"/>
      <c r="Z29"/>
      <c r="AA29" s="2">
        <v>45989.825</v>
      </c>
      <c r="AB29" t="inlineStr">
        <is>
          <t>戳一下</t>
        </is>
      </c>
      <c r="AC29" s="2">
        <v>45992</v>
      </c>
      <c r="AD29" t="inlineStr">
        <is>
          <t>未更新</t>
        </is>
      </c>
      <c r="AE29" t="inlineStr">
        <is>
          <t>曾维超</t>
        </is>
      </c>
      <c r="AF29" t="inlineStr">
        <is>
          <t>2025-11-29 曹发-珠海-绿茶-新店开业 已结束,2025-11-30 曹发-珠海-绿茶-新店开业 已结束,2025-12-01 曹发-珠海-绿茶-新店开业 已结束</t>
        </is>
      </c>
      <c r="AG29" t="inlineStr">
        <is>
          <t>新店开业</t>
        </is>
      </c>
      <c r="AH29" t="inlineStr">
        <is>
          <t>客户宿舍</t>
        </is>
      </c>
      <c r="AI29"/>
      <c r="AJ29"/>
      <c r="AK29"/>
      <c r="AL29"/>
      <c r="AM29"/>
      <c r="AN29" t="inlineStr">
        <is>
          <t>绿茶珠海印象城店</t>
        </is>
      </c>
      <c r="AO29" t="inlineStr">
        <is>
          <t>3.0</t>
        </is>
      </c>
      <c r="AP29"/>
      <c r="AQ29"/>
    </row>
    <row r="30" ht="25.5" customHeight="1">
      <c r="A30" t="inlineStr">
        <is>
          <t>曹发-北京-美餐-POC+开业支持 已结束</t>
        </is>
      </c>
      <c r="B30" t="inlineStr">
        <is>
          <t>北京</t>
        </is>
      </c>
      <c r="C30" t="inlineStr">
        <is>
          <t>美餐</t>
        </is>
      </c>
      <c r="D30"/>
      <c r="E30" t="inlineStr">
        <is>
          <t>S</t>
        </is>
      </c>
      <c r="F30" t="inlineStr">
        <is>
          <t>POC+开业支持</t>
        </is>
      </c>
      <c r="G30" t="inlineStr">
        <is>
          <t>已结束</t>
        </is>
      </c>
      <c r="H30" t="inlineStr">
        <is>
          <t>NA</t>
        </is>
      </c>
      <c r="I30" s="2"/>
      <c r="J30" t="inlineStr">
        <is>
          <t>53周 -5~12.31</t>
        </is>
      </c>
      <c r="K30" t="inlineStr">
        <is>
          <t>曹发</t>
        </is>
      </c>
      <c r="L30" s="2">
        <v>46001</v>
      </c>
      <c r="M30" s="2">
        <v>46007</v>
      </c>
      <c r="N30" s="2">
        <v>46007</v>
      </c>
      <c r="O30" t="inlineStr">
        <is>
          <t>7</t>
        </is>
      </c>
      <c r="P30" t="inlineStr">
        <is>
          <t>2</t>
        </is>
      </c>
      <c r="Q30" t="inlineStr">
        <is>
          <t>设备了解程度要高，</t>
        </is>
      </c>
      <c r="R30">
        <v>1</v>
      </c>
      <c r="S30" t="inlineStr">
        <is>
          <t>曹发</t>
        </is>
      </c>
      <c r="T30"/>
      <c r="U30" t="inlineStr">
        <is>
          <t>马骅</t>
        </is>
      </c>
      <c r="V30"/>
      <c r="W30" t="inlineStr">
        <is>
          <t>华东区</t>
        </is>
      </c>
      <c r="X30" t="inlineStr">
        <is>
          <t>李岳丰</t>
        </is>
      </c>
      <c r="Y30" s="3"/>
      <c r="Z30"/>
      <c r="AA30" s="2">
        <v>45988.90002314815</v>
      </c>
      <c r="AB30" t="inlineStr">
        <is>
          <t>戳一下</t>
        </is>
      </c>
      <c r="AC30" s="2">
        <v>46006</v>
      </c>
      <c r="AD30" t="inlineStr">
        <is>
          <t>未更新</t>
        </is>
      </c>
      <c r="AE30" t="inlineStr">
        <is>
          <t>马骅</t>
        </is>
      </c>
      <c r="AF30" t="inlineStr">
        <is>
          <t>2025-12-10 曹发-北京-美餐-POC+开业支持 已结束,2025-12-11 曹发-北京-美餐-POC+开业支持 已结束,2025-12-12 曹发-北京-美餐-POC+开业支持 已结束,2025-12-15 曹发-北京-美餐-POC+开业支持 已结束</t>
        </is>
      </c>
      <c r="AG30" t="inlineStr">
        <is>
          <t>设备使用教学</t>
        </is>
      </c>
      <c r="AH30" t="inlineStr">
        <is>
          <t>集体宿舍</t>
        </is>
      </c>
      <c r="AI30"/>
      <c r="AJ30"/>
      <c r="AK30"/>
      <c r="AL30"/>
      <c r="AM30"/>
      <c r="AN30"/>
      <c r="AO30" t="inlineStr">
        <is>
          <t>6.0</t>
        </is>
      </c>
      <c r="AP30"/>
      <c r="AQ30"/>
    </row>
    <row r="31" ht="25.5" customHeight="1">
      <c r="A31" t="inlineStr">
        <is>
          <t>曹发-杭州-浙江日报-新店开业 已结束</t>
        </is>
      </c>
      <c r="B31" t="inlineStr">
        <is>
          <t>杭州</t>
        </is>
      </c>
      <c r="C31" t="inlineStr">
        <is>
          <t>浙江日报</t>
        </is>
      </c>
      <c r="D31"/>
      <c r="E31" t="inlineStr">
        <is>
          <t>S</t>
        </is>
      </c>
      <c r="F31" t="inlineStr">
        <is>
          <t>新店开业</t>
        </is>
      </c>
      <c r="G31" t="inlineStr">
        <is>
          <t>已结束</t>
        </is>
      </c>
      <c r="H31" t="inlineStr">
        <is>
          <t>NA</t>
        </is>
      </c>
      <c r="I31" s="2"/>
      <c r="J31" t="inlineStr">
        <is>
          <t>53周 -5~12.31</t>
        </is>
      </c>
      <c r="K31" t="inlineStr">
        <is>
          <t>曹发</t>
        </is>
      </c>
      <c r="L31" s="2">
        <v>45985</v>
      </c>
      <c r="M31" s="2">
        <v>45989.95923611111</v>
      </c>
      <c r="N31" s="2">
        <v>45989</v>
      </c>
      <c r="O31" t="inlineStr">
        <is>
          <t>5</t>
        </is>
      </c>
      <c r="P31" t="inlineStr">
        <is>
          <t>-16</t>
        </is>
      </c>
      <c r="Q31" t="inlineStr">
        <is>
          <t>曹发</t>
        </is>
      </c>
      <c r="R31">
        <v>1</v>
      </c>
      <c r="S31" t="inlineStr">
        <is>
          <t>曹发</t>
        </is>
      </c>
      <c r="T31"/>
      <c r="U31" t="inlineStr">
        <is>
          <t>马骅</t>
        </is>
      </c>
      <c r="V31"/>
      <c r="W31" t="inlineStr">
        <is>
          <t>华东区</t>
        </is>
      </c>
      <c r="X31" t="inlineStr">
        <is>
          <t>李岳丰</t>
        </is>
      </c>
      <c r="Y31" s="3"/>
      <c r="Z31"/>
      <c r="AA31" s="2">
        <v>45985.52444444445</v>
      </c>
      <c r="AB31" t="inlineStr">
        <is>
          <t>戳一下</t>
        </is>
      </c>
      <c r="AC31" s="2">
        <v>45989</v>
      </c>
      <c r="AD31" t="inlineStr">
        <is>
          <t>未更新</t>
        </is>
      </c>
      <c r="AE31" t="inlineStr">
        <is>
          <t>马骅</t>
        </is>
      </c>
      <c r="AF31" t="inlineStr">
        <is>
          <t>2025-11-24 曹发-杭州-浙江日报-新店开业 已结束,2025-11-25 曹发-杭州-浙江日报-新店开业 已结束,2025-11-26 曹发-杭州-浙江日报-新店开业 已结束,2025-11-27 曹发-杭州-浙江日报-新店开业 已结束,2025-11-28 曹发-杭州-浙江日报-新店开业 已结束</t>
        </is>
      </c>
      <c r="AG31" t="inlineStr">
        <is>
          <t>30到菜品录入</t>
        </is>
      </c>
      <c r="AH31" t="inlineStr">
        <is>
          <t>酒店</t>
        </is>
      </c>
      <c r="AI31"/>
      <c r="AJ31" t="inlineStr">
        <is>
          <t>经验丰富，对客认真负责仔细。</t>
        </is>
      </c>
      <c r="AK31"/>
      <c r="AL31"/>
      <c r="AM31"/>
      <c r="AN31" t="inlineStr">
        <is>
          <t>浙江日报</t>
        </is>
      </c>
      <c r="AO31" t="inlineStr">
        <is>
          <t>5.0</t>
        </is>
      </c>
      <c r="AP31"/>
      <c r="AQ31"/>
    </row>
    <row r="32" ht="25.5" customHeight="1">
      <c r="A32" t="inlineStr">
        <is>
          <t>曹发-上海-谷田稻香-解决问题 已结束</t>
        </is>
      </c>
      <c r="B32" t="inlineStr">
        <is>
          <t>上海</t>
        </is>
      </c>
      <c r="C32" t="inlineStr">
        <is>
          <t>谷田稻香</t>
        </is>
      </c>
      <c r="D32"/>
      <c r="E32" t="inlineStr">
        <is>
          <t>SS</t>
        </is>
      </c>
      <c r="F32" t="inlineStr">
        <is>
          <t>解决问题</t>
        </is>
      </c>
      <c r="G32" t="inlineStr">
        <is>
          <t>已结束</t>
        </is>
      </c>
      <c r="H32" t="inlineStr">
        <is>
          <t>NA</t>
        </is>
      </c>
      <c r="I32" s="2"/>
      <c r="J32" t="inlineStr">
        <is>
          <t>53周 -5~12.31</t>
        </is>
      </c>
      <c r="K32" t="inlineStr">
        <is>
          <t>曹发</t>
        </is>
      </c>
      <c r="L32" s="2">
        <v>45981</v>
      </c>
      <c r="M32" s="2">
        <v>45982.95365740741</v>
      </c>
      <c r="N32" s="2">
        <v>45982</v>
      </c>
      <c r="O32" t="inlineStr">
        <is>
          <t>2</t>
        </is>
      </c>
      <c r="P32" t="inlineStr">
        <is>
          <t>-23</t>
        </is>
      </c>
      <c r="Q32" t="inlineStr">
        <is>
          <t>有谷田支持经验</t>
        </is>
      </c>
      <c r="R32">
        <v>1</v>
      </c>
      <c r="S32" t="inlineStr">
        <is>
          <t>曹发</t>
        </is>
      </c>
      <c r="T32"/>
      <c r="U32" t="inlineStr">
        <is>
          <t>朱元元</t>
        </is>
      </c>
      <c r="V32"/>
      <c r="W32" t="inlineStr">
        <is>
          <t>华东区</t>
        </is>
      </c>
      <c r="X32" t="inlineStr">
        <is>
          <t>朱元元</t>
        </is>
      </c>
      <c r="Y32" s="3"/>
      <c r="Z32"/>
      <c r="AA32" s="2">
        <v>45980.45243055555</v>
      </c>
      <c r="AB32" t="inlineStr">
        <is>
          <t>戳一下</t>
        </is>
      </c>
      <c r="AC32" s="2">
        <v>45982</v>
      </c>
      <c r="AD32" t="inlineStr">
        <is>
          <t>未更新</t>
        </is>
      </c>
      <c r="AE32" t="inlineStr">
        <is>
          <t>朱元元</t>
        </is>
      </c>
      <c r="AF32" t="inlineStr">
        <is>
          <t>2025-11-19 曹发-上海-谷田稻香-解决问题 已结束,2025-11-20 曹发-上海-谷田稻香-解决问题 已结束,2025-11-21 曹发-上海-谷田稻香-解决问题 已结束</t>
        </is>
      </c>
      <c r="AG32" t="inlineStr">
        <is>
          <t>解决客户现场出品不稳定问题</t>
        </is>
      </c>
      <c r="AH32" t="inlineStr">
        <is>
          <t>酒店</t>
        </is>
      </c>
      <c r="AI32"/>
      <c r="AJ32"/>
      <c r="AK32"/>
      <c r="AL32"/>
      <c r="AM32"/>
      <c r="AN32"/>
      <c r="AO32" t="inlineStr">
        <is>
          <t>2.0</t>
        </is>
      </c>
      <c r="AP32"/>
      <c r="AQ32"/>
    </row>
    <row r="33" ht="25.5" customHeight="1">
      <c r="A33" t="inlineStr">
        <is>
          <t>曹发-上海-掌柜集团-DEMO 已结束</t>
        </is>
      </c>
      <c r="B33" t="inlineStr">
        <is>
          <t>上海</t>
        </is>
      </c>
      <c r="C33" t="inlineStr">
        <is>
          <t>掌柜集团</t>
        </is>
      </c>
      <c r="D33"/>
      <c r="E33" t="inlineStr">
        <is>
          <t>S</t>
        </is>
      </c>
      <c r="F33" t="inlineStr">
        <is>
          <t>DEMO</t>
        </is>
      </c>
      <c r="G33" t="inlineStr">
        <is>
          <t>已结束</t>
        </is>
      </c>
      <c r="H33" t="inlineStr">
        <is>
          <t>NA</t>
        </is>
      </c>
      <c r="I33" s="2"/>
      <c r="J33" t="inlineStr">
        <is>
          <t>53周 -5~12.31</t>
        </is>
      </c>
      <c r="K33" t="inlineStr">
        <is>
          <t>曹发</t>
        </is>
      </c>
      <c r="L33" s="2">
        <v>45973</v>
      </c>
      <c r="M33" s="2">
        <v>45974.930451388886</v>
      </c>
      <c r="N33" s="2">
        <v>45974</v>
      </c>
      <c r="O33" t="inlineStr">
        <is>
          <t>2</t>
        </is>
      </c>
      <c r="P33" t="inlineStr">
        <is>
          <t>-31</t>
        </is>
      </c>
      <c r="Q33" t="inlineStr">
        <is>
          <t>小展车Demo经验</t>
        </is>
      </c>
      <c r="R33">
        <v>1</v>
      </c>
      <c r="S33" t="inlineStr">
        <is>
          <t>曹发</t>
        </is>
      </c>
      <c r="T33"/>
      <c r="U33" t="inlineStr">
        <is>
          <t>朱元元</t>
        </is>
      </c>
      <c r="V33"/>
      <c r="W33" t="inlineStr">
        <is>
          <t>华东区</t>
        </is>
      </c>
      <c r="X33" t="inlineStr">
        <is>
          <t>朱元元</t>
        </is>
      </c>
      <c r="Y33" s="3"/>
      <c r="Z33"/>
      <c r="AA33" s="2">
        <v>45966.667037037034</v>
      </c>
      <c r="AB33" t="inlineStr">
        <is>
          <t>戳一下</t>
        </is>
      </c>
      <c r="AC33" s="2">
        <v>45974</v>
      </c>
      <c r="AD33" t="inlineStr">
        <is>
          <t>未更新</t>
        </is>
      </c>
      <c r="AE33" t="inlineStr">
        <is>
          <t>朱元元</t>
        </is>
      </c>
      <c r="AF33" t="inlineStr">
        <is>
          <t>2025-11-13 曹发-上海-掌柜集团-DEMO 已结束</t>
        </is>
      </c>
      <c r="AG33" t="inlineStr">
        <is>
          <t>配合11月13日小展车Demo现场试菜</t>
        </is>
      </c>
      <c r="AH33" t="inlineStr">
        <is>
          <t>酒店</t>
        </is>
      </c>
      <c r="AI33"/>
      <c r="AJ33"/>
      <c r="AK33"/>
      <c r="AL33"/>
      <c r="AM33"/>
      <c r="AN33"/>
      <c r="AO33" t="inlineStr">
        <is>
          <t>1.9</t>
        </is>
      </c>
      <c r="AP33"/>
      <c r="AQ33"/>
    </row>
    <row r="34" ht="25.5" customHeight="1">
      <c r="A34" t="inlineStr">
        <is>
          <t>曹发-南通-绿茶-铁锅导入 已结束</t>
        </is>
      </c>
      <c r="B34" t="inlineStr">
        <is>
          <t>南通</t>
        </is>
      </c>
      <c r="C34" t="inlineStr">
        <is>
          <t>绿茶</t>
        </is>
      </c>
      <c r="D34"/>
      <c r="E34" t="inlineStr">
        <is>
          <t>SS</t>
        </is>
      </c>
      <c r="F34" t="inlineStr">
        <is>
          <t>铁锅导入</t>
        </is>
      </c>
      <c r="G34" t="inlineStr">
        <is>
          <t>已结束</t>
        </is>
      </c>
      <c r="H34" t="inlineStr">
        <is>
          <t>NA</t>
        </is>
      </c>
      <c r="I34" s="2"/>
      <c r="J34" t="inlineStr">
        <is>
          <t>53周 -5~12.31</t>
        </is>
      </c>
      <c r="K34" t="inlineStr">
        <is>
          <t>曹发</t>
        </is>
      </c>
      <c r="L34" s="2">
        <v>45966</v>
      </c>
      <c r="M34" s="2">
        <v>45969.94866898148</v>
      </c>
      <c r="N34" s="2">
        <v>45968</v>
      </c>
      <c r="O34" t="inlineStr">
        <is>
          <t>4</t>
        </is>
      </c>
      <c r="P34" t="inlineStr">
        <is>
          <t>-36</t>
        </is>
      </c>
      <c r="Q34" t="inlineStr">
        <is>
          <t>懂绿茶，会铁锅</t>
        </is>
      </c>
      <c r="R34">
        <v>1</v>
      </c>
      <c r="S34"/>
      <c r="T34"/>
      <c r="U34" t="inlineStr">
        <is>
          <t>张铭麒</t>
        </is>
      </c>
      <c r="V34"/>
      <c r="W34" t="inlineStr">
        <is>
          <t>BST</t>
        </is>
      </c>
      <c r="X34" t="inlineStr">
        <is>
          <t>李岳丰
吴薇</t>
        </is>
      </c>
      <c r="Y34" s="3"/>
      <c r="Z34"/>
      <c r="AA34" s="2">
        <v>45965.45379629629</v>
      </c>
      <c r="AB34" t="inlineStr">
        <is>
          <t>戳一下</t>
        </is>
      </c>
      <c r="AC34" s="2">
        <v>45969</v>
      </c>
      <c r="AD34" t="inlineStr">
        <is>
          <t>未更新</t>
        </is>
      </c>
      <c r="AE34" t="inlineStr">
        <is>
          <t>曾维超</t>
        </is>
      </c>
      <c r="AF34" t="inlineStr">
        <is>
          <t>2025-11-05 曹发-南通-绿茶-铁锅导入 已结束,2025-11-06 曹发-南通-绿茶-铁锅导入 已结束,2025-11-07 曹发-南通-绿茶-铁锅导入 已结束,2025-11-08 曹发-南通-绿茶-铁锅导入 已结束</t>
        </is>
      </c>
      <c r="AG34" t="inlineStr">
        <is>
          <t>完成铁锅导入</t>
        </is>
      </c>
      <c r="AH34" t="inlineStr">
        <is>
          <t>酒店</t>
        </is>
      </c>
      <c r="AI34"/>
      <c r="AJ34"/>
      <c r="AK34"/>
      <c r="AL34"/>
      <c r="AM34"/>
      <c r="AN34" t="inlineStr">
        <is>
          <t>绿茶南通CBD大有境店</t>
        </is>
      </c>
      <c r="AO34" t="inlineStr">
        <is>
          <t>3.9</t>
        </is>
      </c>
      <c r="AP34"/>
      <c r="AQ34"/>
    </row>
    <row r="35" ht="25.5" customHeight="1">
      <c r="A35" t="inlineStr">
        <is>
          <t>曹发-惠州-绿茶-新店开业 已结束</t>
        </is>
      </c>
      <c r="B35" t="inlineStr">
        <is>
          <t>惠州</t>
        </is>
      </c>
      <c r="C35" t="inlineStr">
        <is>
          <t>绿茶</t>
        </is>
      </c>
      <c r="D35"/>
      <c r="E35" t="inlineStr">
        <is>
          <t>SS</t>
        </is>
      </c>
      <c r="F35" t="inlineStr">
        <is>
          <t>新店开业</t>
        </is>
      </c>
      <c r="G35" t="inlineStr">
        <is>
          <t>已结束</t>
        </is>
      </c>
      <c r="H35" t="inlineStr">
        <is>
          <t>NA</t>
        </is>
      </c>
      <c r="I35" s="2"/>
      <c r="J35" t="inlineStr">
        <is>
          <t>53周 -5~12.31</t>
        </is>
      </c>
      <c r="K35" t="inlineStr">
        <is>
          <t>曹发</t>
        </is>
      </c>
      <c r="L35" s="2">
        <v>45960</v>
      </c>
      <c r="M35" s="2">
        <v>45964.94608796296</v>
      </c>
      <c r="N35" s="2">
        <v>45964</v>
      </c>
      <c r="O35" t="inlineStr">
        <is>
          <t>5</t>
        </is>
      </c>
      <c r="P35" t="inlineStr">
        <is>
          <t>-41</t>
        </is>
      </c>
      <c r="Q35" t="inlineStr">
        <is>
          <t>懂绿茶，会铁锅</t>
        </is>
      </c>
      <c r="R35">
        <v>1</v>
      </c>
      <c r="S35"/>
      <c r="T35"/>
      <c r="U35" t="inlineStr">
        <is>
          <t>张铭麒</t>
        </is>
      </c>
      <c r="V35"/>
      <c r="W35" t="inlineStr">
        <is>
          <t>BST</t>
        </is>
      </c>
      <c r="X35" t="inlineStr">
        <is>
          <t>李岳丰
吴薇</t>
        </is>
      </c>
      <c r="Y35" s="3"/>
      <c r="Z35"/>
      <c r="AA35" s="2">
        <v>45960.637974537036</v>
      </c>
      <c r="AB35" t="inlineStr">
        <is>
          <t>戳一下</t>
        </is>
      </c>
      <c r="AC35" s="2">
        <v>45964</v>
      </c>
      <c r="AD35" t="inlineStr">
        <is>
          <t>未更新</t>
        </is>
      </c>
      <c r="AE35" t="inlineStr">
        <is>
          <t>曾维超</t>
        </is>
      </c>
      <c r="AF35" t="inlineStr">
        <is>
          <t>2025-10-31 曹发-惠州-绿茶-新店开业 已结束,2025-11-01 曹发-惠州-绿茶-新店开业 已结束,2025-11-02 曹发-惠州-绿茶-新店开业 已结束,2025-11-03 曹发-惠州-绿茶-新店开业 已结束</t>
        </is>
      </c>
      <c r="AG35" t="inlineStr">
        <is>
          <t>新店开业</t>
        </is>
      </c>
      <c r="AH35" t="inlineStr">
        <is>
          <t>酒店</t>
        </is>
      </c>
      <c r="AI35"/>
      <c r="AJ35"/>
      <c r="AK35"/>
      <c r="AL35"/>
      <c r="AM35"/>
      <c r="AN35" t="inlineStr">
        <is>
          <t>绿茶惠州东平永旺店</t>
        </is>
      </c>
      <c r="AO35" t="inlineStr">
        <is>
          <t>4.9</t>
        </is>
      </c>
      <c r="AP35"/>
      <c r="AQ35"/>
    </row>
    <row r="36" ht="25.5" customHeight="1">
      <c r="A36" t="inlineStr">
        <is>
          <t>曹发-上海-谷田稻香-POC+开业支持 已结束</t>
        </is>
      </c>
      <c r="B36" t="inlineStr">
        <is>
          <t>上海</t>
        </is>
      </c>
      <c r="C36" t="inlineStr">
        <is>
          <t>谷田稻香</t>
        </is>
      </c>
      <c r="D36"/>
      <c r="E36" t="inlineStr">
        <is>
          <t>SS</t>
        </is>
      </c>
      <c r="F36" t="inlineStr">
        <is>
          <t>POC+开业支持</t>
        </is>
      </c>
      <c r="G36" t="inlineStr">
        <is>
          <t>已结束</t>
        </is>
      </c>
      <c r="H36" t="inlineStr">
        <is>
          <t>NA</t>
        </is>
      </c>
      <c r="I36" s="2"/>
      <c r="J36" t="inlineStr">
        <is>
          <t>53周 -5~12.31</t>
        </is>
      </c>
      <c r="K36" t="inlineStr">
        <is>
          <t>曹发</t>
        </is>
      </c>
      <c r="L36" s="2">
        <v>45969</v>
      </c>
      <c r="M36" s="2">
        <v>45973</v>
      </c>
      <c r="N36" s="2">
        <v>45984</v>
      </c>
      <c r="O36" t="inlineStr">
        <is>
          <t>5</t>
        </is>
      </c>
      <c r="P36" t="inlineStr">
        <is>
          <t>-32</t>
        </is>
      </c>
      <c r="Q36" t="inlineStr">
        <is>
          <t>有快餐连锁poc经验</t>
        </is>
      </c>
      <c r="R36">
        <v>1</v>
      </c>
      <c r="S36" t="inlineStr">
        <is>
          <t>范富豪</t>
        </is>
      </c>
      <c r="T36"/>
      <c r="U36" t="inlineStr">
        <is>
          <t>朱元元</t>
        </is>
      </c>
      <c r="V36"/>
      <c r="W36" t="inlineStr">
        <is>
          <t>华东区</t>
        </is>
      </c>
      <c r="X36" t="inlineStr">
        <is>
          <t>朱元元</t>
        </is>
      </c>
      <c r="Y36" s="3"/>
      <c r="Z36"/>
      <c r="AA36" s="2">
        <v>45960.45326388889</v>
      </c>
      <c r="AB36" t="inlineStr">
        <is>
          <t>戳一下</t>
        </is>
      </c>
      <c r="AC36" s="2">
        <v>45973</v>
      </c>
      <c r="AD36" t="inlineStr">
        <is>
          <t>未更新</t>
        </is>
      </c>
      <c r="AE36" t="inlineStr">
        <is>
          <t>朱元元</t>
        </is>
      </c>
      <c r="AF36" t="inlineStr">
        <is>
          <t>2025-11-09 曹发-上海-谷田稻香-POC+开业支持 已结束,2025-11-10 曹发-上海-谷田稻香-POC+开业支持 已结束,2025-11-11 曹发-上海-谷田稻香-POC+开业支持 已结束,2025-11-12 曹发-上海-谷田稻香-POC+开业支持 已结束</t>
        </is>
      </c>
      <c r="AG36" t="inlineStr">
        <is>
          <t>配合谷田的研发，完成所有机器人菜品的录入工作</t>
        </is>
      </c>
      <c r="AH36" t="inlineStr">
        <is>
          <t>酒店</t>
        </is>
      </c>
      <c r="AI36"/>
      <c r="AJ36"/>
      <c r="AK36"/>
      <c r="AL36"/>
      <c r="AM36"/>
      <c r="AN36"/>
      <c r="AO36" t="inlineStr">
        <is>
          <t>4.0</t>
        </is>
      </c>
      <c r="AP36"/>
      <c r="AQ36"/>
    </row>
    <row r="37" ht="25.5" customHeight="1">
      <c r="A37" t="inlineStr">
        <is>
          <t>曹发-广州-绿茶-品牌巡店 已结束</t>
        </is>
      </c>
      <c r="B37" t="inlineStr">
        <is>
          <t>广州</t>
        </is>
      </c>
      <c r="C37" t="inlineStr">
        <is>
          <t>绿茶</t>
        </is>
      </c>
      <c r="D37"/>
      <c r="E37" t="inlineStr">
        <is>
          <t>SS</t>
        </is>
      </c>
      <c r="F37" t="inlineStr">
        <is>
          <t>品牌巡店</t>
        </is>
      </c>
      <c r="G37" t="inlineStr">
        <is>
          <t>已结束</t>
        </is>
      </c>
      <c r="H37" t="inlineStr">
        <is>
          <t>NA</t>
        </is>
      </c>
      <c r="I37" s="2"/>
      <c r="J37" t="inlineStr">
        <is>
          <t>53周 -5~12.31</t>
        </is>
      </c>
      <c r="K37" t="inlineStr">
        <is>
          <t>曹发</t>
        </is>
      </c>
      <c r="L37" s="2">
        <v>45950</v>
      </c>
      <c r="M37" s="2">
        <v>45950.99625</v>
      </c>
      <c r="N37" s="2">
        <v>45950</v>
      </c>
      <c r="O37" t="inlineStr">
        <is>
          <t>1</t>
        </is>
      </c>
      <c r="P37" t="inlineStr">
        <is>
          <t>-55</t>
        </is>
      </c>
      <c r="Q37" t="inlineStr">
        <is>
          <t>铁锅</t>
        </is>
      </c>
      <c r="R37">
        <v>1</v>
      </c>
      <c r="S37"/>
      <c r="T37"/>
      <c r="U37" t="inlineStr">
        <is>
          <t>张铭麒</t>
        </is>
      </c>
      <c r="V37"/>
      <c r="W37" t="inlineStr">
        <is>
          <t>BST</t>
        </is>
      </c>
      <c r="X37" t="inlineStr">
        <is>
          <t>李岳丰
吴薇</t>
        </is>
      </c>
      <c r="Y37" s="3"/>
      <c r="Z37"/>
      <c r="AA37" s="2">
        <v>45949.98075231481</v>
      </c>
      <c r="AB37" t="inlineStr">
        <is>
          <t>戳一下</t>
        </is>
      </c>
      <c r="AC37" s="2">
        <v>45950</v>
      </c>
      <c r="AD37" t="inlineStr">
        <is>
          <t>未更新</t>
        </is>
      </c>
      <c r="AE37" t="inlineStr">
        <is>
          <t>曾维超</t>
        </is>
      </c>
      <c r="AF37" t="inlineStr">
        <is>
          <t>2025-10-20 曹发-广州-绿茶-品牌巡店 已结束</t>
        </is>
      </c>
      <c r="AG37" t="inlineStr">
        <is>
          <t>广州绿茶1家店，客语一家店</t>
        </is>
      </c>
      <c r="AH37" t="inlineStr">
        <is>
          <t>酒店</t>
        </is>
      </c>
      <c r="AI37"/>
      <c r="AJ37"/>
      <c r="AK37"/>
      <c r="AL37"/>
      <c r="AM37"/>
      <c r="AN37"/>
      <c r="AO37" t="inlineStr">
        <is>
          <t>1.0</t>
        </is>
      </c>
      <c r="AP37"/>
      <c r="AQ37"/>
    </row>
    <row r="38" ht="25.5" customHeight="1">
      <c r="A38" t="inlineStr">
        <is>
          <t>曹发-广州-绿茶-铁锅导入 已结束</t>
        </is>
      </c>
      <c r="B38" t="inlineStr">
        <is>
          <t>广州</t>
        </is>
      </c>
      <c r="C38" t="inlineStr">
        <is>
          <t>绿茶</t>
        </is>
      </c>
      <c r="D38"/>
      <c r="E38" t="inlineStr">
        <is>
          <t>SS</t>
        </is>
      </c>
      <c r="F38" t="inlineStr">
        <is>
          <t>铁锅导入</t>
        </is>
      </c>
      <c r="G38" t="inlineStr">
        <is>
          <t>已结束</t>
        </is>
      </c>
      <c r="H38" t="inlineStr">
        <is>
          <t>NA</t>
        </is>
      </c>
      <c r="I38" s="2"/>
      <c r="J38" t="inlineStr">
        <is>
          <t>53周 -5~12.31</t>
        </is>
      </c>
      <c r="K38" t="inlineStr">
        <is>
          <t>曹发</t>
        </is>
      </c>
      <c r="L38" s="2">
        <v>45951</v>
      </c>
      <c r="M38" s="2">
        <v>45953.965219907404</v>
      </c>
      <c r="N38" s="2">
        <v>45953</v>
      </c>
      <c r="O38" t="inlineStr">
        <is>
          <t>3</t>
        </is>
      </c>
      <c r="P38" t="inlineStr">
        <is>
          <t>-52</t>
        </is>
      </c>
      <c r="Q38" t="inlineStr">
        <is>
          <t>绿茶铁锅导入</t>
        </is>
      </c>
      <c r="R38">
        <v>1</v>
      </c>
      <c r="S38"/>
      <c r="T38"/>
      <c r="U38" t="inlineStr">
        <is>
          <t>张铭麒</t>
        </is>
      </c>
      <c r="V38"/>
      <c r="W38" t="inlineStr">
        <is>
          <t>BST</t>
        </is>
      </c>
      <c r="X38" t="inlineStr">
        <is>
          <t>李岳丰
吴薇</t>
        </is>
      </c>
      <c r="Y38" s="3"/>
      <c r="Z38"/>
      <c r="AA38" s="2">
        <v>45948.93619212963</v>
      </c>
      <c r="AB38" t="inlineStr">
        <is>
          <t>戳一下</t>
        </is>
      </c>
      <c r="AC38" s="2">
        <v>45953</v>
      </c>
      <c r="AD38" t="inlineStr">
        <is>
          <t>未更新</t>
        </is>
      </c>
      <c r="AE38" t="inlineStr">
        <is>
          <t>曾维超</t>
        </is>
      </c>
      <c r="AF38" t="inlineStr">
        <is>
          <t>2025-10-21 曹发-广州-绿茶-铁锅导入 已结束,2025-10-22 曹发-广州-绿茶-铁锅导入 已结束,2025-10-23 曹发-广州-绿茶-铁锅导入 已结束</t>
        </is>
      </c>
      <c r="AG38" t="inlineStr">
        <is>
          <t>铁锅导入</t>
        </is>
      </c>
      <c r="AH38" t="inlineStr">
        <is>
          <t>酒店</t>
        </is>
      </c>
      <c r="AI38"/>
      <c r="AJ38"/>
      <c r="AK38"/>
      <c r="AL38"/>
      <c r="AM38"/>
      <c r="AN38" t="inlineStr">
        <is>
          <t>绿茶广州嘉峪太阳城店</t>
        </is>
      </c>
      <c r="AO38" t="inlineStr">
        <is>
          <t>3.0</t>
        </is>
      </c>
      <c r="AP38"/>
      <c r="AQ38"/>
    </row>
    <row r="39" ht="25.5" customHeight="1">
      <c r="A39" t="inlineStr">
        <is>
          <t>曹发-武汉-华商纵横20周年峰会-DEMO 已结束</t>
        </is>
      </c>
      <c r="B39" t="inlineStr">
        <is>
          <t>武汉</t>
        </is>
      </c>
      <c r="C39" t="inlineStr">
        <is>
          <t>华商纵横20周年峰会</t>
        </is>
      </c>
      <c r="D39"/>
      <c r="E39" t="inlineStr">
        <is>
          <t>未定级</t>
        </is>
      </c>
      <c r="F39" t="inlineStr">
        <is>
          <t>DEMO</t>
        </is>
      </c>
      <c r="G39" t="inlineStr">
        <is>
          <t>已结束</t>
        </is>
      </c>
      <c r="H39" t="inlineStr">
        <is>
          <t>NA</t>
        </is>
      </c>
      <c r="I39" s="2"/>
      <c r="J39" t="inlineStr">
        <is>
          <t>53周 -5~12.31</t>
        </is>
      </c>
      <c r="K39" t="inlineStr">
        <is>
          <t>曹发</t>
        </is>
      </c>
      <c r="L39" s="2">
        <v>45957</v>
      </c>
      <c r="M39" s="2">
        <v>45960.931550925925</v>
      </c>
      <c r="N39" s="2">
        <v>45960</v>
      </c>
      <c r="O39" t="inlineStr">
        <is>
          <t>4</t>
        </is>
      </c>
      <c r="P39" t="inlineStr">
        <is>
          <t>-45</t>
        </is>
      </c>
      <c r="Q39" t="inlineStr">
        <is>
          <t>会湖北菜系</t>
        </is>
      </c>
      <c r="R39">
        <v>1</v>
      </c>
      <c r="S39"/>
      <c r="T39"/>
      <c r="U39" t="inlineStr">
        <is>
          <t>涂凯</t>
        </is>
      </c>
      <c r="V39"/>
      <c r="W39" t="inlineStr">
        <is>
          <t>BST</t>
        </is>
      </c>
      <c r="X39" t="inlineStr">
        <is>
          <t>张铭麒
吴薇
李岳丰</t>
        </is>
      </c>
      <c r="Y39" s="3"/>
      <c r="Z39"/>
      <c r="AA39" s="2">
        <v>45946.635416666664</v>
      </c>
      <c r="AB39" t="inlineStr">
        <is>
          <t>戳一下</t>
        </is>
      </c>
      <c r="AC39" s="2">
        <v>45960</v>
      </c>
      <c r="AD39" t="inlineStr">
        <is>
          <t>未更新</t>
        </is>
      </c>
      <c r="AE39" t="inlineStr">
        <is>
          <t>吴展樱</t>
        </is>
      </c>
      <c r="AF39" t="inlineStr">
        <is>
          <t>2025-10-29 曹发-武汉-华商纵横20周年峰会-DEMO 已结束,2025-10-28 曹发-武汉-华商纵横20周年峰会-DEMO 已结束,2025-10-30 曹发-武汉-华商纵横20周年峰会-DEMO 已结束</t>
        </is>
      </c>
      <c r="AG39" t="inlineStr">
        <is>
          <t>武汉-华商纵横20周年峰会，现场有试吃活动，需要做有锅气，但油烟少的菜品</t>
        </is>
      </c>
      <c r="AH39" t="inlineStr">
        <is>
          <t>酒店</t>
        </is>
      </c>
      <c r="AI39"/>
      <c r="AJ39" t="inlineStr">
        <is>
          <t>认真负责且现场有较好的客户沟通能力</t>
        </is>
      </c>
      <c r="AK39"/>
      <c r="AL39"/>
      <c r="AM39"/>
      <c r="AN39"/>
      <c r="AO39" t="inlineStr">
        <is>
          <t>3.9</t>
        </is>
      </c>
      <c r="AP39"/>
      <c r="AQ39"/>
    </row>
    <row r="40" ht="25.5" customHeight="1">
      <c r="A40" t="inlineStr">
        <is>
          <t>曹发--休假-休假 已结束</t>
        </is>
      </c>
      <c r="B40"/>
      <c r="C40" t="inlineStr">
        <is>
          <t>休假</t>
        </is>
      </c>
      <c r="D40"/>
      <c r="E40" t="inlineStr">
        <is>
          <t>未定级</t>
        </is>
      </c>
      <c r="F40" t="inlineStr">
        <is>
          <t>休假</t>
        </is>
      </c>
      <c r="G40" t="inlineStr">
        <is>
          <t>已结束</t>
        </is>
      </c>
      <c r="H40" t="inlineStr">
        <is>
          <t>NA</t>
        </is>
      </c>
      <c r="I40" s="2"/>
      <c r="J40" t="inlineStr">
        <is>
          <t>53周 -5~12.31</t>
        </is>
      </c>
      <c r="K40" t="inlineStr">
        <is>
          <t>曹发</t>
        </is>
      </c>
      <c r="L40" s="2">
        <v>45939</v>
      </c>
      <c r="M40" s="2">
        <v>45939</v>
      </c>
      <c r="N40" s="2">
        <v>45939.5</v>
      </c>
      <c r="O40" t="inlineStr">
        <is>
          <t>1</t>
        </is>
      </c>
      <c r="P40" t="inlineStr">
        <is>
          <t>-66</t>
        </is>
      </c>
      <c r="Q40"/>
      <c r="R40"/>
      <c r="S40"/>
      <c r="T40"/>
      <c r="U40"/>
      <c r="V40"/>
      <c r="W40"/>
      <c r="X40"/>
      <c r="Y40" s="3"/>
      <c r="Z40"/>
      <c r="AA40" s="2">
        <v>45939.84130787037</v>
      </c>
      <c r="AB40" t="inlineStr">
        <is>
          <t>戳一下</t>
        </is>
      </c>
      <c r="AC40" s="2"/>
      <c r="AD40" t="inlineStr">
        <is>
          <t>未更新</t>
        </is>
      </c>
      <c r="AE40" t="inlineStr">
        <is>
          <t>多维表格助手</t>
        </is>
      </c>
      <c r="AF40"/>
      <c r="AG40"/>
      <c r="AH40"/>
      <c r="AI40"/>
      <c r="AJ40"/>
      <c r="AK40"/>
      <c r="AL40"/>
      <c r="AM40"/>
      <c r="AN40"/>
      <c r="AO40" t="inlineStr">
        <is>
          <t>0.0</t>
        </is>
      </c>
      <c r="AP40"/>
      <c r="AQ40"/>
    </row>
    <row r="41" ht="25.5" customHeight="1">
      <c r="A41" t="inlineStr">
        <is>
          <t>曹发-上海-半天妖-DEMO 已结束</t>
        </is>
      </c>
      <c r="B41" t="inlineStr">
        <is>
          <t>上海</t>
        </is>
      </c>
      <c r="C41" t="inlineStr">
        <is>
          <t>半天妖</t>
        </is>
      </c>
      <c r="D41"/>
      <c r="E41" t="inlineStr">
        <is>
          <t>S</t>
        </is>
      </c>
      <c r="F41" t="inlineStr">
        <is>
          <t>DEMO</t>
        </is>
      </c>
      <c r="G41" t="inlineStr">
        <is>
          <t>已结束</t>
        </is>
      </c>
      <c r="H41" t="inlineStr">
        <is>
          <t>NA</t>
        </is>
      </c>
      <c r="I41" s="2"/>
      <c r="J41" t="inlineStr">
        <is>
          <t>53周 -5~12.31</t>
        </is>
      </c>
      <c r="K41" t="inlineStr">
        <is>
          <t>曹发</t>
        </is>
      </c>
      <c r="L41" s="2">
        <v>45942</v>
      </c>
      <c r="M41" s="2">
        <v>45942.928078703706</v>
      </c>
      <c r="N41" s="2">
        <v>45942</v>
      </c>
      <c r="O41" t="inlineStr">
        <is>
          <t>1</t>
        </is>
      </c>
      <c r="P41" t="inlineStr">
        <is>
          <t>-63</t>
        </is>
      </c>
      <c r="Q41" t="inlineStr">
        <is>
          <t>川湘菜系</t>
        </is>
      </c>
      <c r="R41">
        <v>1</v>
      </c>
      <c r="S41" t="inlineStr">
        <is>
          <t>曹发</t>
        </is>
      </c>
      <c r="T41"/>
      <c r="U41" t="inlineStr">
        <is>
          <t>朱元元</t>
        </is>
      </c>
      <c r="V41"/>
      <c r="W41" t="inlineStr">
        <is>
          <t>华东区</t>
        </is>
      </c>
      <c r="X41" t="inlineStr">
        <is>
          <t>朱元元</t>
        </is>
      </c>
      <c r="Y41" s="3"/>
      <c r="Z41"/>
      <c r="AA41" s="2">
        <v>45939.51357638889</v>
      </c>
      <c r="AB41" t="inlineStr">
        <is>
          <t>戳一下</t>
        </is>
      </c>
      <c r="AC41" s="2">
        <v>45942</v>
      </c>
      <c r="AD41" t="inlineStr">
        <is>
          <t>未更新</t>
        </is>
      </c>
      <c r="AE41" t="inlineStr">
        <is>
          <t>朱元元</t>
        </is>
      </c>
      <c r="AF41" t="inlineStr">
        <is>
          <t>2025-10-12 曹发-上海-半天妖-DEMO 已结束</t>
        </is>
      </c>
      <c r="AG41" t="inlineStr">
        <is>
          <t>配合完成小展车试菜Demo，菜品：湘味辣椒小炒肉 ，辣子鸡/宫保鸡丁，麻婆豆腐 ，西红柿炒蛋/酸辣土豆丝，炖牛肉，炒面或者炒饭。</t>
        </is>
      </c>
      <c r="AH41" t="inlineStr">
        <is>
          <t>酒店</t>
        </is>
      </c>
      <c r="AI41"/>
      <c r="AJ41"/>
      <c r="AK41"/>
      <c r="AL41"/>
      <c r="AM41"/>
      <c r="AN41"/>
      <c r="AO41" t="inlineStr">
        <is>
          <t>0.9</t>
        </is>
      </c>
      <c r="AP41"/>
      <c r="AQ41"/>
    </row>
    <row r="42" ht="25.5" customHeight="1">
      <c r="A42" t="inlineStr">
        <is>
          <t>曹发--休假-休假 已结束</t>
        </is>
      </c>
      <c r="B42"/>
      <c r="C42" t="inlineStr">
        <is>
          <t>休假</t>
        </is>
      </c>
      <c r="D42"/>
      <c r="E42" t="inlineStr">
        <is>
          <t>未定级</t>
        </is>
      </c>
      <c r="F42" t="inlineStr">
        <is>
          <t>休假</t>
        </is>
      </c>
      <c r="G42" t="inlineStr">
        <is>
          <t>已结束</t>
        </is>
      </c>
      <c r="H42" t="inlineStr">
        <is>
          <t>NA</t>
        </is>
      </c>
      <c r="I42" s="2"/>
      <c r="J42" t="inlineStr">
        <is>
          <t>53周 -5~12.31</t>
        </is>
      </c>
      <c r="K42" t="inlineStr">
        <is>
          <t>曹发</t>
        </is>
      </c>
      <c r="L42" s="2">
        <v>45936</v>
      </c>
      <c r="M42" s="2">
        <v>45938</v>
      </c>
      <c r="N42" s="2">
        <v>45938.5</v>
      </c>
      <c r="O42" t="inlineStr">
        <is>
          <t>3</t>
        </is>
      </c>
      <c r="P42" t="inlineStr">
        <is>
          <t>-67</t>
        </is>
      </c>
      <c r="Q42"/>
      <c r="R42"/>
      <c r="S42"/>
      <c r="T42"/>
      <c r="U42"/>
      <c r="V42"/>
      <c r="W42"/>
      <c r="X42"/>
      <c r="Y42" s="3"/>
      <c r="Z42"/>
      <c r="AA42" s="2">
        <v>45935.75822916667</v>
      </c>
      <c r="AB42" t="inlineStr">
        <is>
          <t>戳一下</t>
        </is>
      </c>
      <c r="AC42" s="2"/>
      <c r="AD42" t="inlineStr">
        <is>
          <t>未更新</t>
        </is>
      </c>
      <c r="AE42" t="inlineStr">
        <is>
          <t>多维表格助手</t>
        </is>
      </c>
      <c r="AF42"/>
      <c r="AG42"/>
      <c r="AH42"/>
      <c r="AI42"/>
      <c r="AJ42"/>
      <c r="AK42"/>
      <c r="AL42"/>
      <c r="AM42"/>
      <c r="AN42"/>
      <c r="AO42" t="inlineStr">
        <is>
          <t>2.0</t>
        </is>
      </c>
      <c r="AP42"/>
      <c r="AQ42"/>
    </row>
    <row r="43" ht="25.5" customHeight="1">
      <c r="A43" t="inlineStr">
        <is>
          <t>曹发--休假-休假 已结束</t>
        </is>
      </c>
      <c r="B43"/>
      <c r="C43" t="inlineStr">
        <is>
          <t>休假</t>
        </is>
      </c>
      <c r="D43"/>
      <c r="E43" t="inlineStr">
        <is>
          <t>未定级</t>
        </is>
      </c>
      <c r="F43" t="inlineStr">
        <is>
          <t>休假</t>
        </is>
      </c>
      <c r="G43" t="inlineStr">
        <is>
          <t>已结束</t>
        </is>
      </c>
      <c r="H43" t="inlineStr">
        <is>
          <t>NA</t>
        </is>
      </c>
      <c r="I43" s="2"/>
      <c r="J43" t="inlineStr">
        <is>
          <t>53周 -5~12.31</t>
        </is>
      </c>
      <c r="K43" t="inlineStr">
        <is>
          <t>曹发</t>
        </is>
      </c>
      <c r="L43" s="2">
        <v>45933</v>
      </c>
      <c r="M43" s="2">
        <v>45935</v>
      </c>
      <c r="N43" s="2">
        <v>45935.5</v>
      </c>
      <c r="O43" t="inlineStr">
        <is>
          <t>3</t>
        </is>
      </c>
      <c r="P43" t="inlineStr">
        <is>
          <t>-70</t>
        </is>
      </c>
      <c r="Q43"/>
      <c r="R43"/>
      <c r="S43"/>
      <c r="T43"/>
      <c r="U43"/>
      <c r="V43"/>
      <c r="W43"/>
      <c r="X43"/>
      <c r="Y43" s="3"/>
      <c r="Z43"/>
      <c r="AA43" s="2">
        <v>45933.42453703703</v>
      </c>
      <c r="AB43" t="inlineStr">
        <is>
          <t>戳一下</t>
        </is>
      </c>
      <c r="AC43" s="2"/>
      <c r="AD43" t="inlineStr">
        <is>
          <t>未更新</t>
        </is>
      </c>
      <c r="AE43" t="inlineStr">
        <is>
          <t>多维表格助手</t>
        </is>
      </c>
      <c r="AF43"/>
      <c r="AG43"/>
      <c r="AH43"/>
      <c r="AI43"/>
      <c r="AJ43"/>
      <c r="AK43"/>
      <c r="AL43"/>
      <c r="AM43"/>
      <c r="AN43"/>
      <c r="AO43" t="inlineStr">
        <is>
          <t>2.0</t>
        </is>
      </c>
      <c r="AP43"/>
      <c r="AQ43"/>
    </row>
    <row r="44" ht="25.5" customHeight="1">
      <c r="A44" t="inlineStr">
        <is>
          <t>曹发-上海-宜德饭堂-POC 已结束</t>
        </is>
      </c>
      <c r="B44" t="inlineStr">
        <is>
          <t>上海</t>
        </is>
      </c>
      <c r="C44" t="inlineStr">
        <is>
          <t>宜德饭堂</t>
        </is>
      </c>
      <c r="D44"/>
      <c r="E44" t="inlineStr">
        <is>
          <t>S</t>
        </is>
      </c>
      <c r="F44" t="inlineStr">
        <is>
          <t>POC</t>
        </is>
      </c>
      <c r="G44" t="inlineStr">
        <is>
          <t>已结束</t>
        </is>
      </c>
      <c r="H44" t="inlineStr">
        <is>
          <t>NA</t>
        </is>
      </c>
      <c r="I44" s="2"/>
      <c r="J44" t="inlineStr">
        <is>
          <t>53周 -5~12.31</t>
        </is>
      </c>
      <c r="K44" t="inlineStr">
        <is>
          <t>曹发</t>
        </is>
      </c>
      <c r="L44" s="2">
        <v>45940</v>
      </c>
      <c r="M44" s="2">
        <v>45947.97486111111</v>
      </c>
      <c r="N44" s="2">
        <v>45956</v>
      </c>
      <c r="O44" t="inlineStr">
        <is>
          <t>8</t>
        </is>
      </c>
      <c r="P44" t="inlineStr">
        <is>
          <t>-58</t>
        </is>
      </c>
      <c r="Q44" t="inlineStr">
        <is>
          <t>中式快餐，具备一定的沟通能力，资深的口味调整能力。</t>
        </is>
      </c>
      <c r="R44">
        <v>1</v>
      </c>
      <c r="S44" t="inlineStr">
        <is>
          <t>曹发</t>
        </is>
      </c>
      <c r="T44"/>
      <c r="U44" t="inlineStr">
        <is>
          <t>张博文</t>
        </is>
      </c>
      <c r="V44"/>
      <c r="W44" t="inlineStr">
        <is>
          <t>华东区</t>
        </is>
      </c>
      <c r="X44" t="inlineStr">
        <is>
          <t>卞俊军</t>
        </is>
      </c>
      <c r="Y44" s="3"/>
      <c r="Z44"/>
      <c r="AA44" s="2">
        <v>45929.52305555555</v>
      </c>
      <c r="AB44" t="inlineStr">
        <is>
          <t>戳一下</t>
        </is>
      </c>
      <c r="AC44" s="2">
        <v>45947</v>
      </c>
      <c r="AD44" t="inlineStr">
        <is>
          <t>未更新</t>
        </is>
      </c>
      <c r="AE44" t="inlineStr">
        <is>
          <t>张博文</t>
        </is>
      </c>
      <c r="AF44" t="inlineStr">
        <is>
          <t>2025-10-10 曹发-上海-宜德饭堂-POC 已结束,2025-10-11 曹发-上海-宜德饭堂-POC 已结束,2025-10-13 曹发-上海-宜德饭堂-POC 已结束,2025-10-14 曹发-上海-宜德饭堂-POC 已结束,2025-10-15 曹发-上海-宜德饭堂-POC 已结束,2025-10-17 曹发-上海-宜德饭堂-POC 已结束</t>
        </is>
      </c>
      <c r="AG44" t="inlineStr">
        <is>
          <t>完成TOP菜品的录入，不粘锅的演示，设备的常见BUG告知，处理</t>
        </is>
      </c>
      <c r="AH44" t="inlineStr">
        <is>
          <t>酒店</t>
        </is>
      </c>
      <c r="AI44" t="inlineStr">
        <is>
          <t>未收费</t>
        </is>
      </c>
      <c r="AJ44" t="inlineStr">
        <is>
          <t>很专业，对于菜品的还原度，口味，色泽得到客户的认可</t>
        </is>
      </c>
      <c r="AK44"/>
      <c r="AL44"/>
      <c r="AM44"/>
      <c r="AN44"/>
      <c r="AO44" t="inlineStr">
        <is>
          <t>8.0</t>
        </is>
      </c>
      <c r="AP44"/>
      <c r="AQ44"/>
    </row>
    <row r="45" ht="25.5" customHeight="1">
      <c r="A45" t="inlineStr">
        <is>
          <t>曹发--休假-休假 已结束</t>
        </is>
      </c>
      <c r="B45"/>
      <c r="C45" t="inlineStr">
        <is>
          <t>休假</t>
        </is>
      </c>
      <c r="D45"/>
      <c r="E45" t="inlineStr">
        <is>
          <t>未定级</t>
        </is>
      </c>
      <c r="F45" t="inlineStr">
        <is>
          <t>休假</t>
        </is>
      </c>
      <c r="G45" t="inlineStr">
        <is>
          <t>已结束</t>
        </is>
      </c>
      <c r="H45" t="inlineStr">
        <is>
          <t>NA</t>
        </is>
      </c>
      <c r="I45" s="2"/>
      <c r="J45" t="inlineStr">
        <is>
          <t>53周 -5~12.31</t>
        </is>
      </c>
      <c r="K45" t="inlineStr">
        <is>
          <t>曹发</t>
        </is>
      </c>
      <c r="L45" s="2">
        <v>45926</v>
      </c>
      <c r="M45" s="2">
        <v>45926</v>
      </c>
      <c r="N45" s="2">
        <v>45926.5</v>
      </c>
      <c r="O45" t="inlineStr">
        <is>
          <t>1</t>
        </is>
      </c>
      <c r="P45" t="inlineStr">
        <is>
          <t>-79</t>
        </is>
      </c>
      <c r="Q45"/>
      <c r="R45"/>
      <c r="S45"/>
      <c r="T45"/>
      <c r="U45"/>
      <c r="V45"/>
      <c r="W45"/>
      <c r="X45"/>
      <c r="Y45" s="3"/>
      <c r="Z45"/>
      <c r="AA45" s="2">
        <v>45926.38324074074</v>
      </c>
      <c r="AB45" t="inlineStr">
        <is>
          <t>戳一下</t>
        </is>
      </c>
      <c r="AC45" s="2"/>
      <c r="AD45" t="inlineStr">
        <is>
          <t>未更新</t>
        </is>
      </c>
      <c r="AE45" t="inlineStr">
        <is>
          <t>多维表格助手</t>
        </is>
      </c>
      <c r="AF45"/>
      <c r="AG45"/>
      <c r="AH45"/>
      <c r="AI45"/>
      <c r="AJ45"/>
      <c r="AK45"/>
      <c r="AL45"/>
      <c r="AM45"/>
      <c r="AN45"/>
      <c r="AO45" t="inlineStr">
        <is>
          <t>0.0</t>
        </is>
      </c>
      <c r="AP45"/>
      <c r="AQ45"/>
    </row>
    <row r="46" ht="25.5" customHeight="1">
      <c r="A46" t="inlineStr">
        <is>
          <t>曹发--休假-休假 已结束</t>
        </is>
      </c>
      <c r="B46"/>
      <c r="C46" t="inlineStr">
        <is>
          <t>休假</t>
        </is>
      </c>
      <c r="D46"/>
      <c r="E46" t="inlineStr">
        <is>
          <t>未定级</t>
        </is>
      </c>
      <c r="F46" t="inlineStr">
        <is>
          <t>休假</t>
        </is>
      </c>
      <c r="G46" t="inlineStr">
        <is>
          <t>已结束</t>
        </is>
      </c>
      <c r="H46" t="inlineStr">
        <is>
          <t>NA</t>
        </is>
      </c>
      <c r="I46" s="2"/>
      <c r="J46" t="inlineStr">
        <is>
          <t>53周 -5~12.31</t>
        </is>
      </c>
      <c r="K46" t="inlineStr">
        <is>
          <t>曹发</t>
        </is>
      </c>
      <c r="L46" s="2">
        <v>45924</v>
      </c>
      <c r="M46" s="2">
        <v>45924</v>
      </c>
      <c r="N46" s="2">
        <v>45924.5</v>
      </c>
      <c r="O46" t="inlineStr">
        <is>
          <t>1</t>
        </is>
      </c>
      <c r="P46" t="inlineStr">
        <is>
          <t>-81</t>
        </is>
      </c>
      <c r="Q46"/>
      <c r="R46"/>
      <c r="S46"/>
      <c r="T46"/>
      <c r="U46"/>
      <c r="V46"/>
      <c r="W46"/>
      <c r="X46"/>
      <c r="Y46" s="3"/>
      <c r="Z46"/>
      <c r="AA46" s="2">
        <v>45924.424675925926</v>
      </c>
      <c r="AB46" t="inlineStr">
        <is>
          <t>戳一下</t>
        </is>
      </c>
      <c r="AC46" s="2"/>
      <c r="AD46" t="inlineStr">
        <is>
          <t>未更新</t>
        </is>
      </c>
      <c r="AE46" t="inlineStr">
        <is>
          <t>多维表格助手</t>
        </is>
      </c>
      <c r="AF46"/>
      <c r="AG46"/>
      <c r="AH46"/>
      <c r="AI46"/>
      <c r="AJ46"/>
      <c r="AK46"/>
      <c r="AL46"/>
      <c r="AM46"/>
      <c r="AN46"/>
      <c r="AO46" t="inlineStr">
        <is>
          <t>0.0</t>
        </is>
      </c>
      <c r="AP46"/>
      <c r="AQ46"/>
    </row>
    <row r="47" ht="25.5" customHeight="1">
      <c r="A47" t="inlineStr">
        <is>
          <t>曹发-上海-绿茶-新店开业 已结束</t>
        </is>
      </c>
      <c r="B47" t="inlineStr">
        <is>
          <t>上海</t>
        </is>
      </c>
      <c r="C47" t="inlineStr">
        <is>
          <t>绿茶</t>
        </is>
      </c>
      <c r="D47"/>
      <c r="E47" t="inlineStr">
        <is>
          <t>SS</t>
        </is>
      </c>
      <c r="F47" t="inlineStr">
        <is>
          <t>新店开业</t>
        </is>
      </c>
      <c r="G47" t="inlineStr">
        <is>
          <t>已结束</t>
        </is>
      </c>
      <c r="H47" t="inlineStr">
        <is>
          <t>NA</t>
        </is>
      </c>
      <c r="I47" s="2"/>
      <c r="J47" t="inlineStr">
        <is>
          <t>53周 -5~12.31</t>
        </is>
      </c>
      <c r="K47" t="inlineStr">
        <is>
          <t>曹发</t>
        </is>
      </c>
      <c r="L47" s="2">
        <v>45926</v>
      </c>
      <c r="M47" s="2">
        <v>45932.970717592594</v>
      </c>
      <c r="N47" s="2">
        <v>45931</v>
      </c>
      <c r="O47" t="inlineStr">
        <is>
          <t>7</t>
        </is>
      </c>
      <c r="P47" t="inlineStr">
        <is>
          <t>-73</t>
        </is>
      </c>
      <c r="Q47" t="inlineStr">
        <is>
          <t>开业能力</t>
        </is>
      </c>
      <c r="R47">
        <v>1</v>
      </c>
      <c r="S47"/>
      <c r="T47"/>
      <c r="U47" t="inlineStr">
        <is>
          <t>张铭麒</t>
        </is>
      </c>
      <c r="V47" t="inlineStr">
        <is>
          <t>BST及创新团队</t>
        </is>
      </c>
      <c r="W47" t="inlineStr">
        <is>
          <t>BST</t>
        </is>
      </c>
      <c r="X47" t="inlineStr">
        <is>
          <t>李岳丰
吴薇</t>
        </is>
      </c>
      <c r="Y47" s="3"/>
      <c r="Z47"/>
      <c r="AA47" s="2">
        <v>45922.75041666667</v>
      </c>
      <c r="AB47" t="inlineStr">
        <is>
          <t>戳一下</t>
        </is>
      </c>
      <c r="AC47" s="2">
        <v>45932</v>
      </c>
      <c r="AD47" t="inlineStr">
        <is>
          <t>未更新</t>
        </is>
      </c>
      <c r="AE47" t="inlineStr">
        <is>
          <t>曾维超</t>
        </is>
      </c>
      <c r="AF47" t="inlineStr">
        <is>
          <t>2025-09-27 曹发-上海-绿茶-新店开业 已结束,2025-09-28 曹发-上海-绿茶-新店开业 已结束,2025-09-29 曹发-上海-绿茶-新店开业 已结束,2025-09-30 曹发-上海-绿茶-新店开业 已结束,2025-10-01 曹发-上海-绿茶-新店开业 已结束,2025-10-02 曹发-上海-绿茶-新店开业 已结束</t>
        </is>
      </c>
      <c r="AG47" t="inlineStr">
        <is>
          <t>新店开业试菜、操作员培训、开业支持</t>
        </is>
      </c>
      <c r="AH47" t="inlineStr">
        <is>
          <t>客户宿舍</t>
        </is>
      </c>
      <c r="AI47"/>
      <c r="AJ47"/>
      <c r="AK47" t="inlineStr">
        <is>
          <t>绿茶上海嘉定中信万达店</t>
        </is>
      </c>
      <c r="AL47"/>
      <c r="AM47"/>
      <c r="AN47"/>
      <c r="AO47" t="inlineStr">
        <is>
          <t>7.0</t>
        </is>
      </c>
      <c r="AP47"/>
      <c r="AQ47"/>
    </row>
    <row r="48" ht="25.5" customHeight="1">
      <c r="A48" t="inlineStr">
        <is>
          <t>曹发--休假-休假 已结束</t>
        </is>
      </c>
      <c r="B48"/>
      <c r="C48" t="inlineStr">
        <is>
          <t>休假</t>
        </is>
      </c>
      <c r="D48"/>
      <c r="E48" t="inlineStr">
        <is>
          <t>未定级</t>
        </is>
      </c>
      <c r="F48" t="inlineStr">
        <is>
          <t>休假</t>
        </is>
      </c>
      <c r="G48" t="inlineStr">
        <is>
          <t>已结束</t>
        </is>
      </c>
      <c r="H48" t="inlineStr">
        <is>
          <t>NA</t>
        </is>
      </c>
      <c r="I48" s="2"/>
      <c r="J48" t="inlineStr">
        <is>
          <t>53周 -5~12.31</t>
        </is>
      </c>
      <c r="K48" t="inlineStr">
        <is>
          <t>曹发</t>
        </is>
      </c>
      <c r="L48" s="2">
        <v>45920</v>
      </c>
      <c r="M48" s="2">
        <v>45920</v>
      </c>
      <c r="N48" s="2">
        <v>45920.5</v>
      </c>
      <c r="O48" t="inlineStr">
        <is>
          <t>1</t>
        </is>
      </c>
      <c r="P48" t="inlineStr">
        <is>
          <t>-85</t>
        </is>
      </c>
      <c r="Q48"/>
      <c r="R48"/>
      <c r="S48"/>
      <c r="T48"/>
      <c r="U48"/>
      <c r="V48"/>
      <c r="W48"/>
      <c r="X48"/>
      <c r="Y48" s="3"/>
      <c r="Z48"/>
      <c r="AA48" s="2">
        <v>45920.54988425926</v>
      </c>
      <c r="AB48" t="inlineStr">
        <is>
          <t>戳一下</t>
        </is>
      </c>
      <c r="AC48" s="2"/>
      <c r="AD48" t="inlineStr">
        <is>
          <t>未更新</t>
        </is>
      </c>
      <c r="AE48" t="inlineStr">
        <is>
          <t>多维表格助手</t>
        </is>
      </c>
      <c r="AF48"/>
      <c r="AG48"/>
      <c r="AH48"/>
      <c r="AI48"/>
      <c r="AJ48"/>
      <c r="AK48"/>
      <c r="AL48"/>
      <c r="AM48"/>
      <c r="AN48"/>
      <c r="AO48" t="inlineStr">
        <is>
          <t>0.0</t>
        </is>
      </c>
      <c r="AP48"/>
      <c r="AQ48"/>
    </row>
    <row r="49" ht="25.5" customHeight="1">
      <c r="A49" t="inlineStr">
        <is>
          <t>曹发-上海-香格里拉-DEMO 已结束</t>
        </is>
      </c>
      <c r="B49" t="inlineStr">
        <is>
          <t>上海</t>
        </is>
      </c>
      <c r="C49" t="inlineStr">
        <is>
          <t>香格里拉</t>
        </is>
      </c>
      <c r="D49"/>
      <c r="E49" t="inlineStr">
        <is>
          <t>S</t>
        </is>
      </c>
      <c r="F49" t="inlineStr">
        <is>
          <t>DEMO</t>
        </is>
      </c>
      <c r="G49" t="inlineStr">
        <is>
          <t>已结束</t>
        </is>
      </c>
      <c r="H49" t="inlineStr">
        <is>
          <t>NA</t>
        </is>
      </c>
      <c r="I49" s="2"/>
      <c r="J49" t="inlineStr">
        <is>
          <t>53周 -5~12.31</t>
        </is>
      </c>
      <c r="K49" t="inlineStr">
        <is>
          <t>曹发</t>
        </is>
      </c>
      <c r="L49" s="2">
        <v>45919</v>
      </c>
      <c r="M49" s="2">
        <v>45919</v>
      </c>
      <c r="N49" s="2">
        <v>45919</v>
      </c>
      <c r="O49" t="inlineStr">
        <is>
          <t>1</t>
        </is>
      </c>
      <c r="P49" t="inlineStr">
        <is>
          <t>-86</t>
        </is>
      </c>
      <c r="Q49" t="inlineStr">
        <is>
          <t>江浙菜</t>
        </is>
      </c>
      <c r="R49">
        <v>2</v>
      </c>
      <c r="S49" t="inlineStr">
        <is>
          <t>曹发</t>
        </is>
      </c>
      <c r="T49"/>
      <c r="U49" t="inlineStr">
        <is>
          <t>倪洁</t>
        </is>
      </c>
      <c r="V49" t="inlineStr">
        <is>
          <t>华东区销售团队</t>
        </is>
      </c>
      <c r="W49" t="inlineStr">
        <is>
          <t>华东区</t>
        </is>
      </c>
      <c r="X49" t="inlineStr">
        <is>
          <t>卞俊军</t>
        </is>
      </c>
      <c r="Y49" s="3"/>
      <c r="Z49"/>
      <c r="AA49" s="2">
        <v>45912.801458333335</v>
      </c>
      <c r="AB49" t="inlineStr">
        <is>
          <t>戳一下</t>
        </is>
      </c>
      <c r="AC49" s="2">
        <v>45919</v>
      </c>
      <c r="AD49" t="inlineStr">
        <is>
          <t>未更新</t>
        </is>
      </c>
      <c r="AE49" t="inlineStr">
        <is>
          <t>倪洁</t>
        </is>
      </c>
      <c r="AF49" t="inlineStr">
        <is>
          <t>2025-09-18 曹发-上海-香格里拉-DEMO 已结束,2025-09-19 曹发-上海-香格里拉-DEMO 已结束</t>
        </is>
      </c>
      <c r="AG49" t="inlineStr">
        <is>
          <t>80公斤炒饭</t>
        </is>
      </c>
      <c r="AH49"/>
      <c r="AI49"/>
      <c r="AJ49" t="inlineStr">
        <is>
          <t>测试123</t>
        </is>
      </c>
      <c r="AK49"/>
      <c r="AL49"/>
      <c r="AM49"/>
      <c r="AN49"/>
      <c r="AO49" t="inlineStr">
        <is>
          <t>0.0</t>
        </is>
      </c>
      <c r="AP49"/>
      <c r="AQ49"/>
    </row>
    <row r="50" ht="25.5" customHeight="1">
      <c r="A50" t="inlineStr">
        <is>
          <t>曹发-杭州-新白鹿-铁锅导入 已结束</t>
        </is>
      </c>
      <c r="B50" t="inlineStr">
        <is>
          <t>杭州</t>
        </is>
      </c>
      <c r="C50" t="inlineStr">
        <is>
          <t>新白鹿</t>
        </is>
      </c>
      <c r="D50"/>
      <c r="E50" t="inlineStr">
        <is>
          <t>S</t>
        </is>
      </c>
      <c r="F50" t="inlineStr">
        <is>
          <t>铁锅导入</t>
        </is>
      </c>
      <c r="G50" t="inlineStr">
        <is>
          <t>已结束</t>
        </is>
      </c>
      <c r="H50" t="inlineStr">
        <is>
          <t>NA</t>
        </is>
      </c>
      <c r="I50" s="2"/>
      <c r="J50" t="inlineStr">
        <is>
          <t>53周 -5~12.31</t>
        </is>
      </c>
      <c r="K50" t="inlineStr">
        <is>
          <t>曹发</t>
        </is>
      </c>
      <c r="L50" s="2">
        <v>45916</v>
      </c>
      <c r="M50" s="2">
        <v>45925.94778935185</v>
      </c>
      <c r="N50" s="2">
        <v>45926</v>
      </c>
      <c r="O50" t="inlineStr">
        <is>
          <t>10</t>
        </is>
      </c>
      <c r="P50" t="inlineStr">
        <is>
          <t>-80</t>
        </is>
      </c>
      <c r="Q50" t="inlineStr">
        <is>
          <t>江浙菜</t>
        </is>
      </c>
      <c r="R50">
        <v>1</v>
      </c>
      <c r="S50"/>
      <c r="T50"/>
      <c r="U50" t="inlineStr">
        <is>
          <t>朱元元</t>
        </is>
      </c>
      <c r="V50" t="inlineStr">
        <is>
          <t>华东销售组</t>
        </is>
      </c>
      <c r="W50" t="inlineStr">
        <is>
          <t>华东区</t>
        </is>
      </c>
      <c r="X50" t="inlineStr">
        <is>
          <t>朱元元</t>
        </is>
      </c>
      <c r="Y50" s="3"/>
      <c r="Z50"/>
      <c r="AA50" s="2">
        <v>45908.758472222224</v>
      </c>
      <c r="AB50" t="inlineStr">
        <is>
          <t>戳一下</t>
        </is>
      </c>
      <c r="AC50" s="2">
        <v>45925</v>
      </c>
      <c r="AD50" t="inlineStr">
        <is>
          <t>未更新</t>
        </is>
      </c>
      <c r="AE50" t="inlineStr">
        <is>
          <t>朱元元</t>
        </is>
      </c>
      <c r="AF50" t="inlineStr">
        <is>
          <t>2025-09-16 曹发-杭州-新白鹿-铁锅导入 已结束,2025-09-17 曹发-杭州-新白鹿-铁锅导入 已结束,2025-09-19 曹发-杭州-新白鹿-铁锅导入 已结束,2025-09-21 曹发-杭州-新白鹿-铁锅导入 已结束,2025-09-22 曹发-杭州-新白鹿-铁锅导入 已结束,2025-09-23 曹发-杭州-新白鹿-铁锅导入 已结束,2025-09-25 曹发-杭州-新白鹿-铁锅导入 已结束</t>
        </is>
      </c>
      <c r="AG50"/>
      <c r="AH50"/>
      <c r="AI50"/>
      <c r="AJ50"/>
      <c r="AK50"/>
      <c r="AL50"/>
      <c r="AM50"/>
      <c r="AN50"/>
      <c r="AO50" t="inlineStr">
        <is>
          <t>9.9</t>
        </is>
      </c>
      <c r="AP50"/>
      <c r="AQ50"/>
    </row>
    <row r="51" ht="25.5" customHeight="1">
      <c r="A51" t="inlineStr">
        <is>
          <t>曹发-郴州-上海和记小菜-POC 已结束</t>
        </is>
      </c>
      <c r="B51" t="inlineStr">
        <is>
          <t>郴州</t>
        </is>
      </c>
      <c r="C51" t="inlineStr">
        <is>
          <t>上海和记小菜</t>
        </is>
      </c>
      <c r="D51"/>
      <c r="E51" t="inlineStr">
        <is>
          <t>O</t>
        </is>
      </c>
      <c r="F51" t="inlineStr">
        <is>
          <t>POC</t>
        </is>
      </c>
      <c r="G51" t="inlineStr">
        <is>
          <t>已结束</t>
        </is>
      </c>
      <c r="H51" t="inlineStr">
        <is>
          <t>NA</t>
        </is>
      </c>
      <c r="I51" s="2"/>
      <c r="J51" t="inlineStr">
        <is>
          <t>53周 -5~12.31</t>
        </is>
      </c>
      <c r="K51" t="inlineStr">
        <is>
          <t>曹发</t>
        </is>
      </c>
      <c r="L51" s="2">
        <v>45903</v>
      </c>
      <c r="M51" s="2">
        <v>45916</v>
      </c>
      <c r="N51" s="2">
        <v>45915</v>
      </c>
      <c r="O51" t="inlineStr">
        <is>
          <t>14</t>
        </is>
      </c>
      <c r="P51" t="inlineStr">
        <is>
          <t>-89</t>
        </is>
      </c>
      <c r="Q51"/>
      <c r="R51"/>
      <c r="S51"/>
      <c r="T51"/>
      <c r="U51" t="inlineStr">
        <is>
          <t>游科</t>
        </is>
      </c>
      <c r="V51" t="inlineStr">
        <is>
          <t>华东销售组</t>
        </is>
      </c>
      <c r="W51" t="inlineStr">
        <is>
          <t>华东区</t>
        </is>
      </c>
      <c r="X51" t="inlineStr">
        <is>
          <t>卞俊军</t>
        </is>
      </c>
      <c r="Y51" s="3"/>
      <c r="Z51"/>
      <c r="AA51" s="2">
        <v>45902.773726851854</v>
      </c>
      <c r="AB51" t="inlineStr">
        <is>
          <t>戳一下</t>
        </is>
      </c>
      <c r="AC51" s="2">
        <v>45915</v>
      </c>
      <c r="AD51" t="inlineStr">
        <is>
          <t>未更新</t>
        </is>
      </c>
      <c r="AE51" t="inlineStr">
        <is>
          <t>曹发</t>
        </is>
      </c>
      <c r="AF51" t="inlineStr">
        <is>
          <t>2025-09-03 曹发-郴州-上海和记小菜-POC 已结束,2025-09-04 曹发-郴州-上海和记小菜-POC 已结束,2025-09-05 曹发-郴州-上海和记小菜-POC 已结束,2025-09-06 曹发-郴州-上海和记小菜-POC 已结束,2025-09-08 曹发-郴州-上海和记小菜-POC 已结束,2025-09-09 曹发-郴州-上海和记小菜-POC 已结束,2025-09-10 曹发-郴州-上海和记小菜-POC 已结束,2025-09-11 曹发-郴州-上海和记小菜-POC 已结束,2025-09-12 曹发-郴州-上海和记小菜-POC 已结束,2025-09-13 曹发-郴州-上海和记小菜-POC 已结束,2025-09-14 曹发-郴州-上海和记小菜-POC 已结束,2025-09-15 曹发-郴州-上海和记小菜-POC 已结束</t>
        </is>
      </c>
      <c r="AG51"/>
      <c r="AH51"/>
      <c r="AI51"/>
      <c r="AJ51"/>
      <c r="AK51"/>
      <c r="AL51"/>
      <c r="AM51"/>
      <c r="AN51"/>
      <c r="AO51" t="inlineStr">
        <is>
          <t>13.0</t>
        </is>
      </c>
      <c r="AP51"/>
      <c r="AQ51"/>
    </row>
    <row r="52" ht="25.5" customHeight="1">
      <c r="A52" t="inlineStr">
        <is>
          <t>陈龙-重庆-聚慧-培训支持 已结束</t>
        </is>
      </c>
      <c r="B52" t="inlineStr">
        <is>
          <t>重庆</t>
        </is>
      </c>
      <c r="C52" t="inlineStr">
        <is>
          <t>聚慧</t>
        </is>
      </c>
      <c r="D52"/>
      <c r="E52" t="inlineStr">
        <is>
          <t>SS</t>
        </is>
      </c>
      <c r="F52" t="inlineStr">
        <is>
          <t>培训支持</t>
        </is>
      </c>
      <c r="G52" t="inlineStr">
        <is>
          <t>已结束</t>
        </is>
      </c>
      <c r="H52" t="inlineStr">
        <is>
          <t>NA</t>
        </is>
      </c>
      <c r="I52" s="2"/>
      <c r="J52" t="inlineStr">
        <is>
          <t>53周 -5~12.31</t>
        </is>
      </c>
      <c r="K52" t="inlineStr">
        <is>
          <t>陈龙</t>
        </is>
      </c>
      <c r="L52" s="2">
        <v>45984</v>
      </c>
      <c r="M52" s="2">
        <v>45989</v>
      </c>
      <c r="N52" s="2">
        <v>45988</v>
      </c>
      <c r="O52" t="inlineStr">
        <is>
          <t>6</t>
        </is>
      </c>
      <c r="P52" t="inlineStr">
        <is>
          <t>-16</t>
        </is>
      </c>
      <c r="Q52" t="inlineStr">
        <is>
          <t>能讲清楚机器原理，有丰富的人工转化机器操作的经验</t>
        </is>
      </c>
      <c r="R52">
        <v>1</v>
      </c>
      <c r="S52"/>
      <c r="T52"/>
      <c r="U52" t="inlineStr">
        <is>
          <t>赵兴</t>
        </is>
      </c>
      <c r="V52"/>
      <c r="W52" t="inlineStr">
        <is>
          <t>BST</t>
        </is>
      </c>
      <c r="X52" t="inlineStr">
        <is>
          <t>李岳丰</t>
        </is>
      </c>
      <c r="Y52" s="3"/>
      <c r="Z52"/>
      <c r="AA52" s="2">
        <v>45980.68613425926</v>
      </c>
      <c r="AB52" t="inlineStr">
        <is>
          <t>戳一下</t>
        </is>
      </c>
      <c r="AC52" s="2">
        <v>45988</v>
      </c>
      <c r="AD52" t="inlineStr">
        <is>
          <t>未更新</t>
        </is>
      </c>
      <c r="AE52" t="inlineStr">
        <is>
          <t>赵兴</t>
        </is>
      </c>
      <c r="AF52" t="inlineStr">
        <is>
          <t>2025-11-26 陈龙-重庆-聚慧-培训支持 已结束,2025-11-27 陈龙-重庆-聚慧-培训支持 已结束</t>
        </is>
      </c>
      <c r="AG52" t="inlineStr">
        <is>
          <t>1.机器基本原理培训；2.完成15道录菜；3.培训对方人员掌握录菜技能</t>
        </is>
      </c>
      <c r="AH52" t="inlineStr">
        <is>
          <t>酒店</t>
        </is>
      </c>
      <c r="AI52"/>
      <c r="AJ52" t="inlineStr">
        <is>
          <t>专心细致，有序推进，目标明确，技术过硬。</t>
        </is>
      </c>
      <c r="AK52"/>
      <c r="AL52"/>
      <c r="AM52"/>
      <c r="AN52"/>
      <c r="AO52" t="inlineStr">
        <is>
          <t>5.0</t>
        </is>
      </c>
      <c r="AP52"/>
      <c r="AQ52"/>
    </row>
    <row r="53" ht="25.5" customHeight="1">
      <c r="A53" t="inlineStr">
        <is>
          <t>陈龙-深圳-渝月川菜-新店开业 已结束</t>
        </is>
      </c>
      <c r="B53" t="inlineStr">
        <is>
          <t>深圳</t>
        </is>
      </c>
      <c r="C53" t="inlineStr">
        <is>
          <t>渝月川菜</t>
        </is>
      </c>
      <c r="D53"/>
      <c r="E53" t="inlineStr">
        <is>
          <t>S</t>
        </is>
      </c>
      <c r="F53" t="inlineStr">
        <is>
          <t>新店开业</t>
        </is>
      </c>
      <c r="G53" t="inlineStr">
        <is>
          <t>已结束</t>
        </is>
      </c>
      <c r="H53" t="inlineStr">
        <is>
          <t>NA</t>
        </is>
      </c>
      <c r="I53" s="2"/>
      <c r="J53" t="inlineStr">
        <is>
          <t>53周 -5~12.31</t>
        </is>
      </c>
      <c r="K53" t="inlineStr">
        <is>
          <t>陈龙</t>
        </is>
      </c>
      <c r="L53" s="2">
        <v>45925</v>
      </c>
      <c r="M53" s="2">
        <v>45925</v>
      </c>
      <c r="N53" s="2">
        <v>45925</v>
      </c>
      <c r="O53" t="inlineStr">
        <is>
          <t>1</t>
        </is>
      </c>
      <c r="P53" t="inlineStr">
        <is>
          <t>-80</t>
        </is>
      </c>
      <c r="Q53" t="inlineStr">
        <is>
          <t>川菜</t>
        </is>
      </c>
      <c r="R53">
        <v>1</v>
      </c>
      <c r="S53"/>
      <c r="T53"/>
      <c r="U53" t="inlineStr">
        <is>
          <t>吴健华</t>
        </is>
      </c>
      <c r="V53"/>
      <c r="W53" t="inlineStr">
        <is>
          <t>华南区</t>
        </is>
      </c>
      <c r="X53" t="inlineStr">
        <is>
          <t>王言</t>
        </is>
      </c>
      <c r="Y53" s="3"/>
      <c r="Z53"/>
      <c r="AA53" s="2">
        <v>45925.36684027778</v>
      </c>
      <c r="AB53" t="inlineStr">
        <is>
          <t>戳一下</t>
        </is>
      </c>
      <c r="AC53" s="2"/>
      <c r="AD53" t="inlineStr">
        <is>
          <t>未更新</t>
        </is>
      </c>
      <c r="AE53" t="inlineStr">
        <is>
          <t>吴健华</t>
        </is>
      </c>
      <c r="AF53"/>
      <c r="AG53" t="inlineStr">
        <is>
          <t>支持新店开业</t>
        </is>
      </c>
      <c r="AH53" t="inlineStr">
        <is>
          <t>酒店</t>
        </is>
      </c>
      <c r="AI53"/>
      <c r="AJ53"/>
      <c r="AK53"/>
      <c r="AL53"/>
      <c r="AM53"/>
      <c r="AN53"/>
      <c r="AO53" t="inlineStr">
        <is>
          <t>0.0</t>
        </is>
      </c>
      <c r="AP53"/>
      <c r="AQ53"/>
    </row>
    <row r="54" ht="25.5" customHeight="1">
      <c r="A54" t="inlineStr">
        <is>
          <t>程云鹏-北京-金鼎轩-新店开业 已结束</t>
        </is>
      </c>
      <c r="B54" t="inlineStr">
        <is>
          <t>北京</t>
        </is>
      </c>
      <c r="C54" t="inlineStr">
        <is>
          <t>金鼎轩</t>
        </is>
      </c>
      <c r="D54"/>
      <c r="E54" t="inlineStr">
        <is>
          <t>SS</t>
        </is>
      </c>
      <c r="F54" t="inlineStr">
        <is>
          <t>新店开业</t>
        </is>
      </c>
      <c r="G54" t="inlineStr">
        <is>
          <t>已结束</t>
        </is>
      </c>
      <c r="H54" t="inlineStr">
        <is>
          <t>NA</t>
        </is>
      </c>
      <c r="I54" s="2"/>
      <c r="J54" t="inlineStr">
        <is>
          <t>53周 -5~12.31</t>
        </is>
      </c>
      <c r="K54" t="inlineStr">
        <is>
          <t>程云鹏</t>
        </is>
      </c>
      <c r="L54" s="2">
        <v>46043</v>
      </c>
      <c r="M54" s="2">
        <v>46046</v>
      </c>
      <c r="N54" s="2">
        <v>46045</v>
      </c>
      <c r="O54" t="inlineStr">
        <is>
          <t>4</t>
        </is>
      </c>
      <c r="P54" t="inlineStr">
        <is>
          <t>-30</t>
        </is>
      </c>
      <c r="Q54"/>
      <c r="R54"/>
      <c r="S54"/>
      <c r="T54"/>
      <c r="U54" t="inlineStr">
        <is>
          <t>吕佳</t>
        </is>
      </c>
      <c r="V54" t="inlineStr">
        <is>
          <t>华北区销售团队</t>
        </is>
      </c>
      <c r="W54" t="inlineStr">
        <is>
          <t>北区</t>
        </is>
      </c>
      <c r="X54" t="inlineStr">
        <is>
          <t>李岳丰</t>
        </is>
      </c>
      <c r="Y54" s="3"/>
      <c r="Z54"/>
      <c r="AA54" s="2">
        <v>46043.96616898148</v>
      </c>
      <c r="AB54" t="inlineStr">
        <is>
          <t>戳一下</t>
        </is>
      </c>
      <c r="AC54" s="2">
        <v>46045</v>
      </c>
      <c r="AD54" t="inlineStr">
        <is>
          <t>未更新</t>
        </is>
      </c>
      <c r="AE54" t="inlineStr">
        <is>
          <t>程云鹏</t>
        </is>
      </c>
      <c r="AF54" t="inlineStr">
        <is>
          <t>2026-01-21 程云鹏-北京-金鼎轩-新店开业 已结束,2026-01-22 程云鹏-北京-金鼎轩-新店开业 已结束,2026-01-23 程云鹏-北京-金鼎轩-新店开业 已结束</t>
        </is>
      </c>
      <c r="AG54"/>
      <c r="AH54"/>
      <c r="AI54"/>
      <c r="AJ54"/>
      <c r="AK54"/>
      <c r="AL54"/>
      <c r="AM54"/>
      <c r="AN54" t="inlineStr">
        <is>
          <t>金鼎轩（地坛店）</t>
        </is>
      </c>
      <c r="AO54" t="inlineStr">
        <is>
          <t>3.0</t>
        </is>
      </c>
      <c r="AP54"/>
      <c r="AQ54"/>
    </row>
    <row r="55" ht="25.5" customHeight="1">
      <c r="A55" t="inlineStr">
        <is>
          <t>程云鹏-北京-北京-休假 已结束</t>
        </is>
      </c>
      <c r="B55" t="inlineStr">
        <is>
          <t>北京</t>
        </is>
      </c>
      <c r="C55" t="inlineStr">
        <is>
          <t>北京</t>
        </is>
      </c>
      <c r="D55"/>
      <c r="E55" t="inlineStr">
        <is>
          <t>未定级</t>
        </is>
      </c>
      <c r="F55" t="inlineStr">
        <is>
          <t>休假</t>
        </is>
      </c>
      <c r="G55" t="inlineStr">
        <is>
          <t>已结束</t>
        </is>
      </c>
      <c r="H55" t="inlineStr">
        <is>
          <t>NA</t>
        </is>
      </c>
      <c r="I55" s="2"/>
      <c r="J55" t="inlineStr">
        <is>
          <t>53周 -5~12.31</t>
        </is>
      </c>
      <c r="K55" t="inlineStr">
        <is>
          <t>程云鹏</t>
        </is>
      </c>
      <c r="L55" s="2">
        <v>46040</v>
      </c>
      <c r="M55" s="2">
        <v>46040</v>
      </c>
      <c r="N55" s="2">
        <v>46040</v>
      </c>
      <c r="O55" t="inlineStr">
        <is>
          <t>1</t>
        </is>
      </c>
      <c r="P55" t="inlineStr">
        <is>
          <t>-27</t>
        </is>
      </c>
      <c r="Q55"/>
      <c r="R55"/>
      <c r="S55"/>
      <c r="T55"/>
      <c r="U55" t="inlineStr">
        <is>
          <t>关胜元</t>
        </is>
      </c>
      <c r="V55" t="inlineStr">
        <is>
          <t>BST及创新团队</t>
        </is>
      </c>
      <c r="W55" t="inlineStr">
        <is>
          <t>BST</t>
        </is>
      </c>
      <c r="X55" t="inlineStr">
        <is>
          <t>张铭麒</t>
        </is>
      </c>
      <c r="Y55" s="3"/>
      <c r="Z55"/>
      <c r="AA55" s="2">
        <v>46040.64061342592</v>
      </c>
      <c r="AB55" t="inlineStr">
        <is>
          <t>戳一下</t>
        </is>
      </c>
      <c r="AC55" s="2"/>
      <c r="AD55" t="inlineStr">
        <is>
          <t>未更新</t>
        </is>
      </c>
      <c r="AE55" t="inlineStr">
        <is>
          <t>程云鹏</t>
        </is>
      </c>
      <c r="AF55"/>
      <c r="AG55"/>
      <c r="AH55"/>
      <c r="AI55"/>
      <c r="AJ55"/>
      <c r="AK55"/>
      <c r="AL55"/>
      <c r="AM55"/>
      <c r="AN55"/>
      <c r="AO55" t="inlineStr">
        <is>
          <t>0.0</t>
        </is>
      </c>
      <c r="AP55"/>
      <c r="AQ55"/>
    </row>
    <row r="56" ht="25.5" customHeight="1">
      <c r="A56" t="inlineStr">
        <is>
          <t>程云鹏-北京-大鸭梨-品牌巡店 已结束</t>
        </is>
      </c>
      <c r="B56" t="inlineStr">
        <is>
          <t>北京</t>
        </is>
      </c>
      <c r="C56" t="inlineStr">
        <is>
          <t>大鸭梨</t>
        </is>
      </c>
      <c r="D56"/>
      <c r="E56" t="inlineStr">
        <is>
          <t>SS</t>
        </is>
      </c>
      <c r="F56" t="inlineStr">
        <is>
          <t>品牌巡店</t>
        </is>
      </c>
      <c r="G56" t="inlineStr">
        <is>
          <t>已结束</t>
        </is>
      </c>
      <c r="H56" t="inlineStr">
        <is>
          <t>NA</t>
        </is>
      </c>
      <c r="I56" s="2"/>
      <c r="J56" t="inlineStr">
        <is>
          <t>53周 -5~12.31</t>
        </is>
      </c>
      <c r="K56" t="inlineStr">
        <is>
          <t>程云鹏</t>
        </is>
      </c>
      <c r="L56" s="2">
        <v>46039</v>
      </c>
      <c r="M56" s="2">
        <v>46042.989953703705</v>
      </c>
      <c r="N56" s="2">
        <v>46042</v>
      </c>
      <c r="O56" t="inlineStr">
        <is>
          <t>4</t>
        </is>
      </c>
      <c r="P56" t="inlineStr">
        <is>
          <t>-26</t>
        </is>
      </c>
      <c r="Q56"/>
      <c r="R56"/>
      <c r="S56"/>
      <c r="T56"/>
      <c r="U56" t="inlineStr">
        <is>
          <t>关胜元</t>
        </is>
      </c>
      <c r="V56" t="inlineStr">
        <is>
          <t>BST及创新团队</t>
        </is>
      </c>
      <c r="W56" t="inlineStr">
        <is>
          <t>BST</t>
        </is>
      </c>
      <c r="X56" t="inlineStr">
        <is>
          <t>张铭麒</t>
        </is>
      </c>
      <c r="Y56" s="3"/>
      <c r="Z56"/>
      <c r="AA56" s="2">
        <v>46039.467824074076</v>
      </c>
      <c r="AB56" t="inlineStr">
        <is>
          <t>戳一下</t>
        </is>
      </c>
      <c r="AC56" s="2">
        <v>46042</v>
      </c>
      <c r="AD56" t="inlineStr">
        <is>
          <t>未更新</t>
        </is>
      </c>
      <c r="AE56" t="inlineStr">
        <is>
          <t>程云鹏</t>
        </is>
      </c>
      <c r="AF56" t="inlineStr">
        <is>
          <t>2026-01-17 程云鹏-北京-大鸭梨-品牌巡店 已结束,2026-01-19 程云鹏-北京-大鸭梨-品牌巡店 已结束,2026-01-20 程云鹏-北京-大鸭梨-品牌巡店 已结束</t>
        </is>
      </c>
      <c r="AG56"/>
      <c r="AH56"/>
      <c r="AI56"/>
      <c r="AJ56"/>
      <c r="AK56"/>
      <c r="AL56"/>
      <c r="AM56"/>
      <c r="AN56" t="inlineStr">
        <is>
          <t>大鸭梨</t>
        </is>
      </c>
      <c r="AO56" t="inlineStr">
        <is>
          <t>4.0</t>
        </is>
      </c>
      <c r="AP56"/>
      <c r="AQ56"/>
    </row>
    <row r="57" ht="25.5" customHeight="1">
      <c r="A57" t="inlineStr">
        <is>
          <t>程云鹏-北京-大鸭梨-品牌巡店 已结束</t>
        </is>
      </c>
      <c r="B57" t="inlineStr">
        <is>
          <t>北京</t>
        </is>
      </c>
      <c r="C57" t="inlineStr">
        <is>
          <t>大鸭梨</t>
        </is>
      </c>
      <c r="D57"/>
      <c r="E57" t="inlineStr">
        <is>
          <t>SS</t>
        </is>
      </c>
      <c r="F57" t="inlineStr">
        <is>
          <t>品牌巡店</t>
        </is>
      </c>
      <c r="G57" t="inlineStr">
        <is>
          <t>已结束</t>
        </is>
      </c>
      <c r="H57" t="inlineStr">
        <is>
          <t>NA</t>
        </is>
      </c>
      <c r="I57" s="2"/>
      <c r="J57" t="inlineStr">
        <is>
          <t>53周 -5~12.31</t>
        </is>
      </c>
      <c r="K57" t="inlineStr">
        <is>
          <t>程云鹏</t>
        </is>
      </c>
      <c r="L57" s="2">
        <v>46038</v>
      </c>
      <c r="M57" s="2">
        <v>46038</v>
      </c>
      <c r="N57" s="2">
        <v>46038</v>
      </c>
      <c r="O57" t="inlineStr">
        <is>
          <t>1</t>
        </is>
      </c>
      <c r="P57" t="inlineStr">
        <is>
          <t>-25</t>
        </is>
      </c>
      <c r="Q57"/>
      <c r="R57"/>
      <c r="S57"/>
      <c r="T57"/>
      <c r="U57" t="inlineStr">
        <is>
          <t>关胜元</t>
        </is>
      </c>
      <c r="V57" t="inlineStr">
        <is>
          <t>BST及创新团队</t>
        </is>
      </c>
      <c r="W57" t="inlineStr">
        <is>
          <t>BST</t>
        </is>
      </c>
      <c r="X57" t="inlineStr">
        <is>
          <t>张铭麒</t>
        </is>
      </c>
      <c r="Y57" s="3"/>
      <c r="Z57"/>
      <c r="AA57" s="2">
        <v>46038.46913194445</v>
      </c>
      <c r="AB57" t="inlineStr">
        <is>
          <t>戳一下</t>
        </is>
      </c>
      <c r="AC57" s="2"/>
      <c r="AD57" t="inlineStr">
        <is>
          <t>未更新</t>
        </is>
      </c>
      <c r="AE57" t="inlineStr">
        <is>
          <t>程云鹏</t>
        </is>
      </c>
      <c r="AF57" t="inlineStr">
        <is>
          <t>2026-01-16 程云鹏-北京-大鸭梨-品牌巡店 已结束</t>
        </is>
      </c>
      <c r="AG57"/>
      <c r="AH57"/>
      <c r="AI57"/>
      <c r="AJ57"/>
      <c r="AK57"/>
      <c r="AL57"/>
      <c r="AM57"/>
      <c r="AN57" t="inlineStr">
        <is>
          <t>大鸭梨（光彩店）</t>
        </is>
      </c>
      <c r="AO57" t="inlineStr">
        <is>
          <t>0.0</t>
        </is>
      </c>
      <c r="AP57"/>
      <c r="AQ57"/>
    </row>
    <row r="58" ht="25.5" customHeight="1">
      <c r="A58" t="inlineStr">
        <is>
          <t>程云鹏-北京-大鸭梨-品牌巡店 已结束</t>
        </is>
      </c>
      <c r="B58" t="inlineStr">
        <is>
          <t>北京</t>
        </is>
      </c>
      <c r="C58" t="inlineStr">
        <is>
          <t>大鸭梨</t>
        </is>
      </c>
      <c r="D58"/>
      <c r="E58" t="inlineStr">
        <is>
          <t>SS</t>
        </is>
      </c>
      <c r="F58" t="inlineStr">
        <is>
          <t>品牌巡店</t>
        </is>
      </c>
      <c r="G58" t="inlineStr">
        <is>
          <t>已结束</t>
        </is>
      </c>
      <c r="H58" t="inlineStr">
        <is>
          <t>NA</t>
        </is>
      </c>
      <c r="I58" s="2"/>
      <c r="J58" t="inlineStr">
        <is>
          <t>53周 -5~12.31</t>
        </is>
      </c>
      <c r="K58" t="inlineStr">
        <is>
          <t>程云鹏</t>
        </is>
      </c>
      <c r="L58" s="2">
        <v>46037</v>
      </c>
      <c r="M58" s="2">
        <v>46037.961006944446</v>
      </c>
      <c r="N58" s="2">
        <v>46037</v>
      </c>
      <c r="O58" t="inlineStr">
        <is>
          <t>1</t>
        </is>
      </c>
      <c r="P58" t="inlineStr">
        <is>
          <t>-24</t>
        </is>
      </c>
      <c r="Q58"/>
      <c r="R58"/>
      <c r="S58"/>
      <c r="T58"/>
      <c r="U58" t="inlineStr">
        <is>
          <t>关胜元</t>
        </is>
      </c>
      <c r="V58" t="inlineStr">
        <is>
          <t>BST及创新团队</t>
        </is>
      </c>
      <c r="W58" t="inlineStr">
        <is>
          <t>BST</t>
        </is>
      </c>
      <c r="X58" t="inlineStr">
        <is>
          <t>张铭麒</t>
        </is>
      </c>
      <c r="Y58" s="3"/>
      <c r="Z58"/>
      <c r="AA58" s="2">
        <v>46037.95900462963</v>
      </c>
      <c r="AB58" t="inlineStr">
        <is>
          <t>戳一下</t>
        </is>
      </c>
      <c r="AC58" s="2">
        <v>46037</v>
      </c>
      <c r="AD58" t="inlineStr">
        <is>
          <t>未更新</t>
        </is>
      </c>
      <c r="AE58" t="inlineStr">
        <is>
          <t>程云鹏</t>
        </is>
      </c>
      <c r="AF58" t="inlineStr">
        <is>
          <t>2026-01-15 程云鹏-北京-大鸭梨-品牌巡店 已结束</t>
        </is>
      </c>
      <c r="AG58"/>
      <c r="AH58"/>
      <c r="AI58"/>
      <c r="AJ58"/>
      <c r="AK58"/>
      <c r="AL58"/>
      <c r="AM58"/>
      <c r="AN58" t="inlineStr">
        <is>
          <t>大鸭梨光彩店</t>
        </is>
      </c>
      <c r="AO58" t="inlineStr">
        <is>
          <t>1.0</t>
        </is>
      </c>
      <c r="AP58"/>
      <c r="AQ58"/>
    </row>
    <row r="59" ht="25.5" customHeight="1">
      <c r="A59" t="inlineStr">
        <is>
          <t>程云鹏-北京-大鸭梨-品牌巡店 已结束</t>
        </is>
      </c>
      <c r="B59" t="inlineStr">
        <is>
          <t>北京</t>
        </is>
      </c>
      <c r="C59" t="inlineStr">
        <is>
          <t>大鸭梨</t>
        </is>
      </c>
      <c r="D59"/>
      <c r="E59" t="inlineStr">
        <is>
          <t>SS</t>
        </is>
      </c>
      <c r="F59" t="inlineStr">
        <is>
          <t>品牌巡店</t>
        </is>
      </c>
      <c r="G59" t="inlineStr">
        <is>
          <t>已结束</t>
        </is>
      </c>
      <c r="H59" t="inlineStr">
        <is>
          <t>NA</t>
        </is>
      </c>
      <c r="I59" s="2"/>
      <c r="J59" t="inlineStr">
        <is>
          <t>53周 -5~12.31</t>
        </is>
      </c>
      <c r="K59" t="inlineStr">
        <is>
          <t>程云鹏</t>
        </is>
      </c>
      <c r="L59" s="2">
        <v>46036</v>
      </c>
      <c r="M59" s="2">
        <v>46037.961006944446</v>
      </c>
      <c r="N59" s="2">
        <v>46036</v>
      </c>
      <c r="O59" t="inlineStr">
        <is>
          <t>2</t>
        </is>
      </c>
      <c r="P59" t="inlineStr">
        <is>
          <t>-23</t>
        </is>
      </c>
      <c r="Q59"/>
      <c r="R59"/>
      <c r="S59"/>
      <c r="T59"/>
      <c r="U59" t="inlineStr">
        <is>
          <t>关胜元</t>
        </is>
      </c>
      <c r="V59" t="inlineStr">
        <is>
          <t>BST及创新团队</t>
        </is>
      </c>
      <c r="W59" t="inlineStr">
        <is>
          <t>BST</t>
        </is>
      </c>
      <c r="X59" t="inlineStr">
        <is>
          <t>张铭麒</t>
        </is>
      </c>
      <c r="Y59" s="3"/>
      <c r="Z59"/>
      <c r="AA59" s="2">
        <v>46036.66564814815</v>
      </c>
      <c r="AB59" t="inlineStr">
        <is>
          <t>戳一下</t>
        </is>
      </c>
      <c r="AC59" s="2">
        <v>46038</v>
      </c>
      <c r="AD59" t="inlineStr">
        <is>
          <t>未更新</t>
        </is>
      </c>
      <c r="AE59" t="inlineStr">
        <is>
          <t>程云鹏</t>
        </is>
      </c>
      <c r="AF59" t="inlineStr">
        <is>
          <t>2026-01-14 程云鹏-北京-大鸭梨-品牌巡店 已结束</t>
        </is>
      </c>
      <c r="AG59"/>
      <c r="AH59"/>
      <c r="AI59"/>
      <c r="AJ59"/>
      <c r="AK59"/>
      <c r="AL59"/>
      <c r="AM59"/>
      <c r="AN59" t="inlineStr">
        <is>
          <t>大鸭梨鸟巢店，右安门店</t>
        </is>
      </c>
      <c r="AO59" t="inlineStr">
        <is>
          <t>2.0</t>
        </is>
      </c>
      <c r="AP59"/>
      <c r="AQ59"/>
    </row>
    <row r="60" ht="25.5" customHeight="1">
      <c r="A60" t="inlineStr">
        <is>
          <t>程云鹏-北京-大鸭梨-品牌巡店 已结束</t>
        </is>
      </c>
      <c r="B60" t="inlineStr">
        <is>
          <t>北京</t>
        </is>
      </c>
      <c r="C60" t="inlineStr">
        <is>
          <t>大鸭梨</t>
        </is>
      </c>
      <c r="D60"/>
      <c r="E60" t="inlineStr">
        <is>
          <t>SS</t>
        </is>
      </c>
      <c r="F60" t="inlineStr">
        <is>
          <t>品牌巡店</t>
        </is>
      </c>
      <c r="G60" t="inlineStr">
        <is>
          <t>已结束</t>
        </is>
      </c>
      <c r="H60" t="inlineStr">
        <is>
          <t>NA</t>
        </is>
      </c>
      <c r="I60" s="2"/>
      <c r="J60" t="inlineStr">
        <is>
          <t>53周 -5~12.31</t>
        </is>
      </c>
      <c r="K60" t="inlineStr">
        <is>
          <t>程云鹏</t>
        </is>
      </c>
      <c r="L60" s="2">
        <v>46035</v>
      </c>
      <c r="M60" s="2">
        <v>46035.962905092594</v>
      </c>
      <c r="N60" s="2">
        <v>46035</v>
      </c>
      <c r="O60" t="inlineStr">
        <is>
          <t>1</t>
        </is>
      </c>
      <c r="P60" t="inlineStr">
        <is>
          <t>-22</t>
        </is>
      </c>
      <c r="Q60"/>
      <c r="R60"/>
      <c r="S60"/>
      <c r="T60"/>
      <c r="U60" t="inlineStr">
        <is>
          <t>关胜元</t>
        </is>
      </c>
      <c r="V60" t="inlineStr">
        <is>
          <t>BST及创新团队</t>
        </is>
      </c>
      <c r="W60" t="inlineStr">
        <is>
          <t>BST</t>
        </is>
      </c>
      <c r="X60" t="inlineStr">
        <is>
          <t>张铭麒</t>
        </is>
      </c>
      <c r="Y60" s="3"/>
      <c r="Z60"/>
      <c r="AA60" s="2">
        <v>46035.71702546296</v>
      </c>
      <c r="AB60" t="inlineStr">
        <is>
          <t>戳一下</t>
        </is>
      </c>
      <c r="AC60" s="2">
        <v>46038</v>
      </c>
      <c r="AD60" t="inlineStr">
        <is>
          <t>未更新</t>
        </is>
      </c>
      <c r="AE60" t="inlineStr">
        <is>
          <t>程云鹏</t>
        </is>
      </c>
      <c r="AF60" t="inlineStr">
        <is>
          <t>2026-01-13 程云鹏-北京-大鸭梨-品牌巡店 已结束</t>
        </is>
      </c>
      <c r="AG60"/>
      <c r="AH60"/>
      <c r="AI60"/>
      <c r="AJ60"/>
      <c r="AK60"/>
      <c r="AL60"/>
      <c r="AM60"/>
      <c r="AN60" t="inlineStr">
        <is>
          <t>大鸭梨（中关村店）</t>
        </is>
      </c>
      <c r="AO60" t="inlineStr">
        <is>
          <t>1.0</t>
        </is>
      </c>
      <c r="AP60"/>
      <c r="AQ60"/>
    </row>
    <row r="61" ht="25.5" customHeight="1">
      <c r="A61" t="inlineStr">
        <is>
          <t>程云鹏-北京-北京-休假 已结束</t>
        </is>
      </c>
      <c r="B61" t="inlineStr">
        <is>
          <t>北京</t>
        </is>
      </c>
      <c r="C61" t="inlineStr">
        <is>
          <t>北京</t>
        </is>
      </c>
      <c r="D61"/>
      <c r="E61" t="inlineStr">
        <is>
          <t>未定级</t>
        </is>
      </c>
      <c r="F61" t="inlineStr">
        <is>
          <t>休假</t>
        </is>
      </c>
      <c r="G61" t="inlineStr">
        <is>
          <t>已结束</t>
        </is>
      </c>
      <c r="H61" t="inlineStr">
        <is>
          <t>NA</t>
        </is>
      </c>
      <c r="I61" s="2"/>
      <c r="J61" t="inlineStr">
        <is>
          <t>53周 -5~12.31</t>
        </is>
      </c>
      <c r="K61" t="inlineStr">
        <is>
          <t>程云鹏</t>
        </is>
      </c>
      <c r="L61" s="2">
        <v>46034</v>
      </c>
      <c r="M61" s="2">
        <v>46034</v>
      </c>
      <c r="N61" s="2">
        <v>46034</v>
      </c>
      <c r="O61" t="inlineStr">
        <is>
          <t>1</t>
        </is>
      </c>
      <c r="P61" t="inlineStr">
        <is>
          <t>-21</t>
        </is>
      </c>
      <c r="Q61"/>
      <c r="R61"/>
      <c r="S61"/>
      <c r="T61"/>
      <c r="U61" t="inlineStr">
        <is>
          <t>吕佳</t>
        </is>
      </c>
      <c r="V61" t="inlineStr">
        <is>
          <t>华北区销售团队</t>
        </is>
      </c>
      <c r="W61" t="inlineStr">
        <is>
          <t>北区</t>
        </is>
      </c>
      <c r="X61" t="inlineStr">
        <is>
          <t>李岳丰</t>
        </is>
      </c>
      <c r="Y61" s="3"/>
      <c r="Z61"/>
      <c r="AA61" s="2">
        <v>46034.38002314815</v>
      </c>
      <c r="AB61" t="inlineStr">
        <is>
          <t>戳一下</t>
        </is>
      </c>
      <c r="AC61" s="2"/>
      <c r="AD61" t="inlineStr">
        <is>
          <t>未更新</t>
        </is>
      </c>
      <c r="AE61" t="inlineStr">
        <is>
          <t>程云鹏</t>
        </is>
      </c>
      <c r="AF61"/>
      <c r="AG61"/>
      <c r="AH61"/>
      <c r="AI61"/>
      <c r="AJ61"/>
      <c r="AK61"/>
      <c r="AL61"/>
      <c r="AM61"/>
      <c r="AN61"/>
      <c r="AO61" t="inlineStr">
        <is>
          <t>0.0</t>
        </is>
      </c>
      <c r="AP61"/>
      <c r="AQ61"/>
    </row>
    <row r="62" ht="25.5" customHeight="1">
      <c r="A62" t="inlineStr">
        <is>
          <t>程云鹏-北京-北京-休假 已结束</t>
        </is>
      </c>
      <c r="B62" t="inlineStr">
        <is>
          <t>北京</t>
        </is>
      </c>
      <c r="C62" t="inlineStr">
        <is>
          <t>北京</t>
        </is>
      </c>
      <c r="D62"/>
      <c r="E62" t="inlineStr">
        <is>
          <t>未定级</t>
        </is>
      </c>
      <c r="F62" t="inlineStr">
        <is>
          <t>休假</t>
        </is>
      </c>
      <c r="G62" t="inlineStr">
        <is>
          <t>已结束</t>
        </is>
      </c>
      <c r="H62" t="inlineStr">
        <is>
          <t>NA</t>
        </is>
      </c>
      <c r="I62" s="2"/>
      <c r="J62" t="inlineStr">
        <is>
          <t>53周 -5~12.31</t>
        </is>
      </c>
      <c r="K62" t="inlineStr">
        <is>
          <t>程云鹏</t>
        </is>
      </c>
      <c r="L62" s="2">
        <v>46033</v>
      </c>
      <c r="M62" s="2">
        <v>46033</v>
      </c>
      <c r="N62" s="2">
        <v>46033</v>
      </c>
      <c r="O62" t="inlineStr">
        <is>
          <t>1</t>
        </is>
      </c>
      <c r="P62" t="inlineStr">
        <is>
          <t>-20</t>
        </is>
      </c>
      <c r="Q62"/>
      <c r="R62"/>
      <c r="S62"/>
      <c r="T62"/>
      <c r="U62" t="inlineStr">
        <is>
          <t>吕佳</t>
        </is>
      </c>
      <c r="V62" t="inlineStr">
        <is>
          <t>华北区销售团队</t>
        </is>
      </c>
      <c r="W62" t="inlineStr">
        <is>
          <t>北区</t>
        </is>
      </c>
      <c r="X62" t="inlineStr">
        <is>
          <t>李岳丰</t>
        </is>
      </c>
      <c r="Y62" s="3"/>
      <c r="Z62"/>
      <c r="AA62" s="2">
        <v>46033.43399305556</v>
      </c>
      <c r="AB62" t="inlineStr">
        <is>
          <t>戳一下</t>
        </is>
      </c>
      <c r="AC62" s="2"/>
      <c r="AD62" t="inlineStr">
        <is>
          <t>未更新</t>
        </is>
      </c>
      <c r="AE62" t="inlineStr">
        <is>
          <t>程云鹏</t>
        </is>
      </c>
      <c r="AF62"/>
      <c r="AG62"/>
      <c r="AH62"/>
      <c r="AI62"/>
      <c r="AJ62"/>
      <c r="AK62"/>
      <c r="AL62"/>
      <c r="AM62"/>
      <c r="AN62"/>
      <c r="AO62" t="inlineStr">
        <is>
          <t>0.0</t>
        </is>
      </c>
      <c r="AP62"/>
      <c r="AQ62"/>
    </row>
    <row r="63" ht="25.5" customHeight="1">
      <c r="A63" t="inlineStr">
        <is>
          <t>程云鹏-北京-金鼎轩-新店开业 已结束</t>
        </is>
      </c>
      <c r="B63" t="inlineStr">
        <is>
          <t>北京</t>
        </is>
      </c>
      <c r="C63" t="inlineStr">
        <is>
          <t>金鼎轩</t>
        </is>
      </c>
      <c r="D63"/>
      <c r="E63" t="inlineStr">
        <is>
          <t>SS</t>
        </is>
      </c>
      <c r="F63" t="inlineStr">
        <is>
          <t>新店开业</t>
        </is>
      </c>
      <c r="G63" t="inlineStr">
        <is>
          <t>已结束</t>
        </is>
      </c>
      <c r="H63" t="inlineStr">
        <is>
          <t>NA</t>
        </is>
      </c>
      <c r="I63" s="2"/>
      <c r="J63" t="inlineStr">
        <is>
          <t>53周 -5~12.31</t>
        </is>
      </c>
      <c r="K63" t="inlineStr">
        <is>
          <t>程云鹏</t>
        </is>
      </c>
      <c r="L63" s="2">
        <v>46032</v>
      </c>
      <c r="M63" s="2">
        <v>46033</v>
      </c>
      <c r="N63" s="2">
        <v>46033</v>
      </c>
      <c r="O63" t="inlineStr">
        <is>
          <t>2</t>
        </is>
      </c>
      <c r="P63" t="inlineStr">
        <is>
          <t>-19</t>
        </is>
      </c>
      <c r="Q63"/>
      <c r="R63"/>
      <c r="S63"/>
      <c r="T63"/>
      <c r="U63" t="inlineStr">
        <is>
          <t>吕佳</t>
        </is>
      </c>
      <c r="V63" t="inlineStr">
        <is>
          <t>华北区销售团队</t>
        </is>
      </c>
      <c r="W63" t="inlineStr">
        <is>
          <t>北区</t>
        </is>
      </c>
      <c r="X63" t="inlineStr">
        <is>
          <t>李岳丰</t>
        </is>
      </c>
      <c r="Y63" s="3"/>
      <c r="Z63"/>
      <c r="AA63" s="2">
        <v>46032.870717592596</v>
      </c>
      <c r="AB63" t="inlineStr">
        <is>
          <t>戳一下</t>
        </is>
      </c>
      <c r="AC63" s="2">
        <v>46032</v>
      </c>
      <c r="AD63" t="inlineStr">
        <is>
          <t>未更新</t>
        </is>
      </c>
      <c r="AE63" t="inlineStr">
        <is>
          <t>程云鹏</t>
        </is>
      </c>
      <c r="AF63" t="inlineStr">
        <is>
          <t>2026-01-10 程云鹏-北京-金鼎轩-新店开业 已结束</t>
        </is>
      </c>
      <c r="AG63"/>
      <c r="AH63"/>
      <c r="AI63"/>
      <c r="AJ63"/>
      <c r="AK63"/>
      <c r="AL63"/>
      <c r="AM63"/>
      <c r="AN63" t="inlineStr">
        <is>
          <t>金鼎轩（地坛店）</t>
        </is>
      </c>
      <c r="AO63" t="inlineStr">
        <is>
          <t>1.0</t>
        </is>
      </c>
      <c r="AP63"/>
      <c r="AQ63"/>
    </row>
    <row r="64" ht="25.5" customHeight="1">
      <c r="A64" t="inlineStr">
        <is>
          <t>程云鹏-北京-金鼎轩-新店开业 已结束</t>
        </is>
      </c>
      <c r="B64" t="inlineStr">
        <is>
          <t>北京</t>
        </is>
      </c>
      <c r="C64" t="inlineStr">
        <is>
          <t>金鼎轩</t>
        </is>
      </c>
      <c r="D64"/>
      <c r="E64" t="inlineStr">
        <is>
          <t>SS</t>
        </is>
      </c>
      <c r="F64" t="inlineStr">
        <is>
          <t>新店开业</t>
        </is>
      </c>
      <c r="G64" t="inlineStr">
        <is>
          <t>已结束</t>
        </is>
      </c>
      <c r="H64" t="inlineStr">
        <is>
          <t>NA</t>
        </is>
      </c>
      <c r="I64" s="2"/>
      <c r="J64" t="inlineStr">
        <is>
          <t>53周 -5~12.31</t>
        </is>
      </c>
      <c r="K64" t="inlineStr">
        <is>
          <t>程云鹏</t>
        </is>
      </c>
      <c r="L64" s="2">
        <v>46031</v>
      </c>
      <c r="M64" s="2">
        <v>46031</v>
      </c>
      <c r="N64" s="2">
        <v>46031</v>
      </c>
      <c r="O64" t="inlineStr">
        <is>
          <t>1</t>
        </is>
      </c>
      <c r="P64" t="inlineStr">
        <is>
          <t>-18</t>
        </is>
      </c>
      <c r="Q64"/>
      <c r="R64"/>
      <c r="S64"/>
      <c r="T64"/>
      <c r="U64" t="inlineStr">
        <is>
          <t>吕佳</t>
        </is>
      </c>
      <c r="V64" t="inlineStr">
        <is>
          <t>华北区销售团队</t>
        </is>
      </c>
      <c r="W64" t="inlineStr">
        <is>
          <t>北区</t>
        </is>
      </c>
      <c r="X64" t="inlineStr">
        <is>
          <t>李岳丰</t>
        </is>
      </c>
      <c r="Y64" s="3"/>
      <c r="Z64"/>
      <c r="AA64" s="2">
        <v>46031.41484953704</v>
      </c>
      <c r="AB64" t="inlineStr">
        <is>
          <t>戳一下</t>
        </is>
      </c>
      <c r="AC64" s="2">
        <v>46032</v>
      </c>
      <c r="AD64" t="inlineStr">
        <is>
          <t>未更新</t>
        </is>
      </c>
      <c r="AE64" t="inlineStr">
        <is>
          <t>程云鹏</t>
        </is>
      </c>
      <c r="AF64" t="inlineStr">
        <is>
          <t>2026-01-09 程云鹏-北京-金鼎轩-新店开业 已结束</t>
        </is>
      </c>
      <c r="AG64"/>
      <c r="AH64"/>
      <c r="AI64"/>
      <c r="AJ64"/>
      <c r="AK64"/>
      <c r="AL64"/>
      <c r="AM64"/>
      <c r="AN64" t="inlineStr">
        <is>
          <t>金鼎轩（地坛店）</t>
        </is>
      </c>
      <c r="AO64" t="inlineStr">
        <is>
          <t>0.0</t>
        </is>
      </c>
      <c r="AP64"/>
      <c r="AQ64"/>
    </row>
    <row r="65" ht="25.5" customHeight="1">
      <c r="A65" t="inlineStr">
        <is>
          <t>程云鹏-北京-金鼎轩-新店开业 已结束</t>
        </is>
      </c>
      <c r="B65" t="inlineStr">
        <is>
          <t>北京</t>
        </is>
      </c>
      <c r="C65" t="inlineStr">
        <is>
          <t>金鼎轩</t>
        </is>
      </c>
      <c r="D65"/>
      <c r="E65" t="inlineStr">
        <is>
          <t>SS</t>
        </is>
      </c>
      <c r="F65" t="inlineStr">
        <is>
          <t>新店开业</t>
        </is>
      </c>
      <c r="G65" t="inlineStr">
        <is>
          <t>已结束</t>
        </is>
      </c>
      <c r="H65" t="inlineStr">
        <is>
          <t>NA</t>
        </is>
      </c>
      <c r="I65" s="2"/>
      <c r="J65" t="inlineStr">
        <is>
          <t>53周 -5~12.31</t>
        </is>
      </c>
      <c r="K65" t="inlineStr">
        <is>
          <t>程云鹏</t>
        </is>
      </c>
      <c r="L65" s="2">
        <v>46030</v>
      </c>
      <c r="M65" s="2">
        <v>46030</v>
      </c>
      <c r="N65" s="2">
        <v>46030</v>
      </c>
      <c r="O65" t="inlineStr">
        <is>
          <t>1</t>
        </is>
      </c>
      <c r="P65" t="inlineStr">
        <is>
          <t>-17</t>
        </is>
      </c>
      <c r="Q65"/>
      <c r="R65"/>
      <c r="S65"/>
      <c r="T65"/>
      <c r="U65" t="inlineStr">
        <is>
          <t>吕佳</t>
        </is>
      </c>
      <c r="V65" t="inlineStr">
        <is>
          <t>华北区销售团队</t>
        </is>
      </c>
      <c r="W65" t="inlineStr">
        <is>
          <t>北区</t>
        </is>
      </c>
      <c r="X65" t="inlineStr">
        <is>
          <t>李岳丰</t>
        </is>
      </c>
      <c r="Y65" s="3"/>
      <c r="Z65"/>
      <c r="AA65" s="2">
        <v>46030.435219907406</v>
      </c>
      <c r="AB65" t="inlineStr">
        <is>
          <t>戳一下</t>
        </is>
      </c>
      <c r="AC65" s="2">
        <v>46030</v>
      </c>
      <c r="AD65" t="inlineStr">
        <is>
          <t>未更新</t>
        </is>
      </c>
      <c r="AE65" t="inlineStr">
        <is>
          <t>程云鹏</t>
        </is>
      </c>
      <c r="AF65" t="inlineStr">
        <is>
          <t>2026-01-08 程云鹏-北京-金鼎轩-新店开业 已结束</t>
        </is>
      </c>
      <c r="AG65"/>
      <c r="AH65"/>
      <c r="AI65"/>
      <c r="AJ65"/>
      <c r="AK65"/>
      <c r="AL65"/>
      <c r="AM65"/>
      <c r="AN65" t="inlineStr">
        <is>
          <t>金鼎轩（地坛店）</t>
        </is>
      </c>
      <c r="AO65" t="inlineStr">
        <is>
          <t>0.0</t>
        </is>
      </c>
      <c r="AP65"/>
      <c r="AQ65"/>
    </row>
    <row r="66" ht="25.5" customHeight="1">
      <c r="A66" t="inlineStr">
        <is>
          <t>程云鹏-北京-绿茶-品牌巡店 已结束</t>
        </is>
      </c>
      <c r="B66" t="inlineStr">
        <is>
          <t>北京</t>
        </is>
      </c>
      <c r="C66" t="inlineStr">
        <is>
          <t>绿茶</t>
        </is>
      </c>
      <c r="D66"/>
      <c r="E66" t="inlineStr">
        <is>
          <t>SS</t>
        </is>
      </c>
      <c r="F66" t="inlineStr">
        <is>
          <t>品牌巡店</t>
        </is>
      </c>
      <c r="G66" t="inlineStr">
        <is>
          <t>已结束</t>
        </is>
      </c>
      <c r="H66" t="inlineStr">
        <is>
          <t>NA</t>
        </is>
      </c>
      <c r="I66" s="2"/>
      <c r="J66" t="inlineStr">
        <is>
          <t>53周 -5~12.31</t>
        </is>
      </c>
      <c r="K66" t="inlineStr">
        <is>
          <t>程云鹏</t>
        </is>
      </c>
      <c r="L66" s="2">
        <v>46029</v>
      </c>
      <c r="M66" s="2">
        <v>46029.98469907408</v>
      </c>
      <c r="N66" s="2">
        <v>46029</v>
      </c>
      <c r="O66" t="inlineStr">
        <is>
          <t>1</t>
        </is>
      </c>
      <c r="P66" t="inlineStr">
        <is>
          <t>-16</t>
        </is>
      </c>
      <c r="Q66"/>
      <c r="R66"/>
      <c r="S66"/>
      <c r="T66"/>
      <c r="U66" t="inlineStr">
        <is>
          <t>张铭麒</t>
        </is>
      </c>
      <c r="V66" t="inlineStr">
        <is>
          <t>BST及创新团队</t>
        </is>
      </c>
      <c r="W66" t="inlineStr">
        <is>
          <t>BST</t>
        </is>
      </c>
      <c r="X66" t="inlineStr">
        <is>
          <t>李岳丰
吴薇</t>
        </is>
      </c>
      <c r="Y66" s="3"/>
      <c r="Z66"/>
      <c r="AA66" s="2">
        <v>46029.58898148148</v>
      </c>
      <c r="AB66" t="inlineStr">
        <is>
          <t>戳一下</t>
        </is>
      </c>
      <c r="AC66" s="2">
        <v>46029</v>
      </c>
      <c r="AD66" t="inlineStr">
        <is>
          <t>未更新</t>
        </is>
      </c>
      <c r="AE66" t="inlineStr">
        <is>
          <t>程云鹏</t>
        </is>
      </c>
      <c r="AF66" t="inlineStr">
        <is>
          <t>2026-01-07 程云鹏-北京-绿茶-品牌巡店 已结束</t>
        </is>
      </c>
      <c r="AG66"/>
      <c r="AH66"/>
      <c r="AI66"/>
      <c r="AJ66"/>
      <c r="AK66"/>
      <c r="AL66"/>
      <c r="AM66"/>
      <c r="AN66" t="inlineStr">
        <is>
          <t>绿茶餐厅新辰里学清路店</t>
        </is>
      </c>
      <c r="AO66" t="inlineStr">
        <is>
          <t>1.0</t>
        </is>
      </c>
      <c r="AP66"/>
      <c r="AQ66"/>
    </row>
    <row r="67" ht="25.5" customHeight="1">
      <c r="A67" t="inlineStr">
        <is>
          <t>程云鹏-北京-北京-休假 已结束</t>
        </is>
      </c>
      <c r="B67" t="inlineStr">
        <is>
          <t>北京</t>
        </is>
      </c>
      <c r="C67" t="inlineStr">
        <is>
          <t>北京</t>
        </is>
      </c>
      <c r="D67"/>
      <c r="E67" t="inlineStr">
        <is>
          <t>未定级</t>
        </is>
      </c>
      <c r="F67" t="inlineStr">
        <is>
          <t>休假</t>
        </is>
      </c>
      <c r="G67" t="inlineStr">
        <is>
          <t>已结束</t>
        </is>
      </c>
      <c r="H67" t="inlineStr">
        <is>
          <t>NA</t>
        </is>
      </c>
      <c r="I67" s="2"/>
      <c r="J67" t="inlineStr">
        <is>
          <t>53周 -5~12.31</t>
        </is>
      </c>
      <c r="K67" t="inlineStr">
        <is>
          <t>程云鹏</t>
        </is>
      </c>
      <c r="L67" s="2">
        <v>46027</v>
      </c>
      <c r="M67" s="2">
        <v>46028</v>
      </c>
      <c r="N67" s="2">
        <v>46028</v>
      </c>
      <c r="O67" t="inlineStr">
        <is>
          <t>2</t>
        </is>
      </c>
      <c r="P67" t="inlineStr">
        <is>
          <t>-14</t>
        </is>
      </c>
      <c r="Q67"/>
      <c r="R67"/>
      <c r="S67"/>
      <c r="T67"/>
      <c r="U67" t="inlineStr">
        <is>
          <t>程云鹏</t>
        </is>
      </c>
      <c r="V67" t="inlineStr">
        <is>
          <t>中国区口味组</t>
        </is>
      </c>
      <c r="W67"/>
      <c r="X67"/>
      <c r="Y67" s="3"/>
      <c r="Z67"/>
      <c r="AA67" s="2">
        <v>46028.432546296295</v>
      </c>
      <c r="AB67" t="inlineStr">
        <is>
          <t>戳一下</t>
        </is>
      </c>
      <c r="AC67" s="2"/>
      <c r="AD67" t="inlineStr">
        <is>
          <t>未更新</t>
        </is>
      </c>
      <c r="AE67" t="inlineStr">
        <is>
          <t>程云鹏</t>
        </is>
      </c>
      <c r="AF67"/>
      <c r="AG67"/>
      <c r="AH67"/>
      <c r="AI67"/>
      <c r="AJ67"/>
      <c r="AK67"/>
      <c r="AL67"/>
      <c r="AM67"/>
      <c r="AN67"/>
      <c r="AO67" t="inlineStr">
        <is>
          <t>1.0</t>
        </is>
      </c>
      <c r="AP67"/>
      <c r="AQ67"/>
    </row>
    <row r="68" ht="25.5" customHeight="1">
      <c r="A68" t="inlineStr">
        <is>
          <t>程云鹏-北京-北京-休假 已结束</t>
        </is>
      </c>
      <c r="B68" t="inlineStr">
        <is>
          <t>北京</t>
        </is>
      </c>
      <c r="C68" t="inlineStr">
        <is>
          <t>北京</t>
        </is>
      </c>
      <c r="D68"/>
      <c r="E68" t="inlineStr">
        <is>
          <t>未定级</t>
        </is>
      </c>
      <c r="F68" t="inlineStr">
        <is>
          <t>休假</t>
        </is>
      </c>
      <c r="G68" t="inlineStr">
        <is>
          <t>已结束</t>
        </is>
      </c>
      <c r="H68" t="inlineStr">
        <is>
          <t>NA</t>
        </is>
      </c>
      <c r="I68" s="2"/>
      <c r="J68" t="inlineStr">
        <is>
          <t>53周 -5~12.31</t>
        </is>
      </c>
      <c r="K68" t="inlineStr">
        <is>
          <t>程云鹏</t>
        </is>
      </c>
      <c r="L68" s="2">
        <v>46026</v>
      </c>
      <c r="M68" s="2">
        <v>46026</v>
      </c>
      <c r="N68" s="2">
        <v>46026</v>
      </c>
      <c r="O68" t="inlineStr">
        <is>
          <t>1</t>
        </is>
      </c>
      <c r="P68" t="inlineStr">
        <is>
          <t>-13</t>
        </is>
      </c>
      <c r="Q68"/>
      <c r="R68"/>
      <c r="S68"/>
      <c r="T68"/>
      <c r="U68" t="inlineStr">
        <is>
          <t>程云鹏</t>
        </is>
      </c>
      <c r="V68" t="inlineStr">
        <is>
          <t>中国区口味组</t>
        </is>
      </c>
      <c r="W68"/>
      <c r="X68"/>
      <c r="Y68" s="3"/>
      <c r="Z68"/>
      <c r="AA68" s="2">
        <v>46026.41873842593</v>
      </c>
      <c r="AB68" t="inlineStr">
        <is>
          <t>戳一下</t>
        </is>
      </c>
      <c r="AC68" s="2"/>
      <c r="AD68" t="inlineStr">
        <is>
          <t>未更新</t>
        </is>
      </c>
      <c r="AE68" t="inlineStr">
        <is>
          <t>程云鹏</t>
        </is>
      </c>
      <c r="AF68"/>
      <c r="AG68"/>
      <c r="AH68"/>
      <c r="AI68"/>
      <c r="AJ68"/>
      <c r="AK68"/>
      <c r="AL68"/>
      <c r="AM68"/>
      <c r="AN68"/>
      <c r="AO68" t="inlineStr">
        <is>
          <t>0.0</t>
        </is>
      </c>
      <c r="AP68"/>
      <c r="AQ68"/>
    </row>
    <row r="69" ht="25.5" customHeight="1">
      <c r="A69" t="inlineStr">
        <is>
          <t>程云鹏-上海-绿茶-新店开业 已结束</t>
        </is>
      </c>
      <c r="B69" t="inlineStr">
        <is>
          <t>上海</t>
        </is>
      </c>
      <c r="C69" t="inlineStr">
        <is>
          <t>绿茶</t>
        </is>
      </c>
      <c r="D69"/>
      <c r="E69" t="inlineStr">
        <is>
          <t>SS</t>
        </is>
      </c>
      <c r="F69" t="inlineStr">
        <is>
          <t>新店开业</t>
        </is>
      </c>
      <c r="G69" t="inlineStr">
        <is>
          <t>已结束</t>
        </is>
      </c>
      <c r="H69" t="inlineStr">
        <is>
          <t>NA</t>
        </is>
      </c>
      <c r="I69" s="2"/>
      <c r="J69" t="inlineStr">
        <is>
          <t>53周 -5~12.31</t>
        </is>
      </c>
      <c r="K69" t="inlineStr">
        <is>
          <t>程云鹏</t>
        </is>
      </c>
      <c r="L69" s="2">
        <v>46024</v>
      </c>
      <c r="M69" s="2">
        <v>46025.92186342592</v>
      </c>
      <c r="N69" s="2">
        <v>46025</v>
      </c>
      <c r="O69" t="inlineStr">
        <is>
          <t>2</t>
        </is>
      </c>
      <c r="P69" t="inlineStr">
        <is>
          <t>-11</t>
        </is>
      </c>
      <c r="Q69"/>
      <c r="R69"/>
      <c r="S69"/>
      <c r="T69"/>
      <c r="U69" t="inlineStr">
        <is>
          <t>张铭麒</t>
        </is>
      </c>
      <c r="V69" t="inlineStr">
        <is>
          <t>BST及创新团队</t>
        </is>
      </c>
      <c r="W69" t="inlineStr">
        <is>
          <t>BST</t>
        </is>
      </c>
      <c r="X69" t="inlineStr">
        <is>
          <t>李岳丰
吴薇</t>
        </is>
      </c>
      <c r="Y69" s="3"/>
      <c r="Z69"/>
      <c r="AA69" s="2">
        <v>46024.86908564815</v>
      </c>
      <c r="AB69" t="inlineStr">
        <is>
          <t>戳一下</t>
        </is>
      </c>
      <c r="AC69" s="2">
        <v>46025</v>
      </c>
      <c r="AD69" t="inlineStr">
        <is>
          <t>未更新</t>
        </is>
      </c>
      <c r="AE69" t="inlineStr">
        <is>
          <t>程云鹏</t>
        </is>
      </c>
      <c r="AF69" t="inlineStr">
        <is>
          <t>2026-01-02 程云鹏-上海-绿茶-新店开业 已结束,2026-01-03 程云鹏-上海-绿茶-新店开业 已结束</t>
        </is>
      </c>
      <c r="AG69"/>
      <c r="AH69"/>
      <c r="AI69"/>
      <c r="AJ69"/>
      <c r="AK69"/>
      <c r="AL69"/>
      <c r="AM69"/>
      <c r="AN69" t="inlineStr">
        <is>
          <t>绿茶餐厅（）颛桥万达店</t>
        </is>
      </c>
      <c r="AO69" t="inlineStr">
        <is>
          <t>1.9</t>
        </is>
      </c>
      <c r="AP69"/>
      <c r="AQ69"/>
    </row>
    <row r="70" ht="25.5" customHeight="1">
      <c r="A70" t="inlineStr">
        <is>
          <t>程云鹏-上海-绿茶-新店开业 已结束</t>
        </is>
      </c>
      <c r="B70" t="inlineStr">
        <is>
          <t>上海</t>
        </is>
      </c>
      <c r="C70" t="inlineStr">
        <is>
          <t>绿茶</t>
        </is>
      </c>
      <c r="D70"/>
      <c r="E70" t="inlineStr">
        <is>
          <t>SS</t>
        </is>
      </c>
      <c r="F70" t="inlineStr">
        <is>
          <t>新店开业</t>
        </is>
      </c>
      <c r="G70" t="inlineStr">
        <is>
          <t>已结束</t>
        </is>
      </c>
      <c r="H70" t="inlineStr">
        <is>
          <t>NA</t>
        </is>
      </c>
      <c r="I70" s="2"/>
      <c r="J70" t="inlineStr">
        <is>
          <t>53周 -5~12.31</t>
        </is>
      </c>
      <c r="K70" t="inlineStr">
        <is>
          <t>程云鹏</t>
        </is>
      </c>
      <c r="L70" s="2">
        <v>46022</v>
      </c>
      <c r="M70" s="2">
        <v>46025.92186342592</v>
      </c>
      <c r="N70" s="2">
        <v>46024</v>
      </c>
      <c r="O70" t="inlineStr">
        <is>
          <t>4</t>
        </is>
      </c>
      <c r="P70" t="inlineStr">
        <is>
          <t>-9</t>
        </is>
      </c>
      <c r="Q70"/>
      <c r="R70"/>
      <c r="S70"/>
      <c r="T70"/>
      <c r="U70" t="inlineStr">
        <is>
          <t>张铭麒</t>
        </is>
      </c>
      <c r="V70" t="inlineStr">
        <is>
          <t>BST及创新团队</t>
        </is>
      </c>
      <c r="W70" t="inlineStr">
        <is>
          <t>BST</t>
        </is>
      </c>
      <c r="X70" t="inlineStr">
        <is>
          <t>李岳丰
吴薇</t>
        </is>
      </c>
      <c r="Y70" s="3"/>
      <c r="Z70"/>
      <c r="AA70" s="2">
        <v>46022.80231481481</v>
      </c>
      <c r="AB70" t="inlineStr">
        <is>
          <t>戳一下</t>
        </is>
      </c>
      <c r="AC70" s="2">
        <v>46025</v>
      </c>
      <c r="AD70" t="inlineStr">
        <is>
          <t>未更新</t>
        </is>
      </c>
      <c r="AE70" t="inlineStr">
        <is>
          <t>程云鹏</t>
        </is>
      </c>
      <c r="AF70" t="inlineStr">
        <is>
          <t>2025-12-31 程云鹏-上海-绿茶-新店开业 已结束,2026-01-01 程云鹏-上海-绿茶-新店开业 已结束</t>
        </is>
      </c>
      <c r="AG70"/>
      <c r="AH70"/>
      <c r="AI70"/>
      <c r="AJ70"/>
      <c r="AK70"/>
      <c r="AL70"/>
      <c r="AM70"/>
      <c r="AN70" t="inlineStr">
        <is>
          <t>绿茶餐厅（颛桥万达店）</t>
        </is>
      </c>
      <c r="AO70" t="inlineStr">
        <is>
          <t>3.9</t>
        </is>
      </c>
      <c r="AP70"/>
      <c r="AQ70"/>
    </row>
    <row r="71" ht="25.5" customHeight="1">
      <c r="A71" t="inlineStr">
        <is>
          <t>程云鹏-苏州-绿茶-品牌巡店 已结束</t>
        </is>
      </c>
      <c r="B71" t="inlineStr">
        <is>
          <t>苏州</t>
        </is>
      </c>
      <c r="C71" t="inlineStr">
        <is>
          <t>绿茶</t>
        </is>
      </c>
      <c r="D71"/>
      <c r="E71" t="inlineStr">
        <is>
          <t>SS</t>
        </is>
      </c>
      <c r="F71" t="inlineStr">
        <is>
          <t>品牌巡店</t>
        </is>
      </c>
      <c r="G71" t="inlineStr">
        <is>
          <t>已结束</t>
        </is>
      </c>
      <c r="H71" t="inlineStr">
        <is>
          <t>NA</t>
        </is>
      </c>
      <c r="I71" s="2"/>
      <c r="J71" t="inlineStr">
        <is>
          <t>53周 -5~12.31</t>
        </is>
      </c>
      <c r="K71" t="inlineStr">
        <is>
          <t>程云鹏</t>
        </is>
      </c>
      <c r="L71" s="2">
        <v>46021</v>
      </c>
      <c r="M71" s="2">
        <v>46052</v>
      </c>
      <c r="N71" s="2">
        <v>46021</v>
      </c>
      <c r="O71" t="inlineStr">
        <is>
          <t>32</t>
        </is>
      </c>
      <c r="P71" t="inlineStr">
        <is>
          <t>-8</t>
        </is>
      </c>
      <c r="Q71"/>
      <c r="R71"/>
      <c r="S71"/>
      <c r="T71"/>
      <c r="U71" t="inlineStr">
        <is>
          <t>张铭麒</t>
        </is>
      </c>
      <c r="V71" t="inlineStr">
        <is>
          <t>BST及创新团队</t>
        </is>
      </c>
      <c r="W71" t="inlineStr">
        <is>
          <t>BST</t>
        </is>
      </c>
      <c r="X71" t="inlineStr">
        <is>
          <t>李岳丰
吴薇</t>
        </is>
      </c>
      <c r="Y71" s="3"/>
      <c r="Z71"/>
      <c r="AA71" s="2">
        <v>46020.83252314815</v>
      </c>
      <c r="AB71" t="inlineStr">
        <is>
          <t>戳一下</t>
        </is>
      </c>
      <c r="AC71" s="2"/>
      <c r="AD71" t="inlineStr">
        <is>
          <t>未更新</t>
        </is>
      </c>
      <c r="AE71" t="inlineStr">
        <is>
          <t>程云鹏</t>
        </is>
      </c>
      <c r="AF71" t="inlineStr">
        <is>
          <t>2025-12-30 程云鹏-苏州-绿茶-品牌巡店 已结束</t>
        </is>
      </c>
      <c r="AG71"/>
      <c r="AH71"/>
      <c r="AI71"/>
      <c r="AJ71"/>
      <c r="AK71"/>
      <c r="AL71"/>
      <c r="AM71"/>
      <c r="AN71" t="inlineStr">
        <is>
          <t>绿茶狮山龙湖店</t>
        </is>
      </c>
      <c r="AO71" t="inlineStr">
        <is>
          <t>31.0</t>
        </is>
      </c>
      <c r="AP71"/>
      <c r="AQ71"/>
    </row>
    <row r="72" ht="25.5" customHeight="1">
      <c r="A72" t="inlineStr">
        <is>
          <t>程云鹏-上海-绿茶-新店开业 已结束</t>
        </is>
      </c>
      <c r="B72" t="inlineStr">
        <is>
          <t>上海</t>
        </is>
      </c>
      <c r="C72" t="inlineStr">
        <is>
          <t>绿茶</t>
        </is>
      </c>
      <c r="D72"/>
      <c r="E72" t="inlineStr">
        <is>
          <t>SS</t>
        </is>
      </c>
      <c r="F72" t="inlineStr">
        <is>
          <t>新店开业</t>
        </is>
      </c>
      <c r="G72" t="inlineStr">
        <is>
          <t>已结束</t>
        </is>
      </c>
      <c r="H72" t="inlineStr">
        <is>
          <t>NA</t>
        </is>
      </c>
      <c r="I72" s="2"/>
      <c r="J72" t="inlineStr">
        <is>
          <t>53周 -5~12.31</t>
        </is>
      </c>
      <c r="K72" t="inlineStr">
        <is>
          <t>程云鹏</t>
        </is>
      </c>
      <c r="L72" s="2">
        <v>46020</v>
      </c>
      <c r="M72" s="2">
        <v>46020</v>
      </c>
      <c r="N72" s="2">
        <v>46020</v>
      </c>
      <c r="O72" t="inlineStr">
        <is>
          <t>1</t>
        </is>
      </c>
      <c r="P72" t="inlineStr">
        <is>
          <t>-7</t>
        </is>
      </c>
      <c r="Q72"/>
      <c r="R72"/>
      <c r="S72"/>
      <c r="T72"/>
      <c r="U72" t="inlineStr">
        <is>
          <t>张铭麒</t>
        </is>
      </c>
      <c r="V72" t="inlineStr">
        <is>
          <t>BST及创新团队</t>
        </is>
      </c>
      <c r="W72" t="inlineStr">
        <is>
          <t>BST</t>
        </is>
      </c>
      <c r="X72" t="inlineStr">
        <is>
          <t>李岳丰
吴薇</t>
        </is>
      </c>
      <c r="Y72" s="3"/>
      <c r="Z72"/>
      <c r="AA72" s="2">
        <v>46020.492581018516</v>
      </c>
      <c r="AB72" t="inlineStr">
        <is>
          <t>戳一下</t>
        </is>
      </c>
      <c r="AC72" s="2"/>
      <c r="AD72" t="inlineStr">
        <is>
          <t>未更新</t>
        </is>
      </c>
      <c r="AE72" t="inlineStr">
        <is>
          <t>程云鹏</t>
        </is>
      </c>
      <c r="AF72" t="inlineStr">
        <is>
          <t>2025-12-29 程云鹏-上海-绿茶-新店开业 已结束</t>
        </is>
      </c>
      <c r="AG72"/>
      <c r="AH72"/>
      <c r="AI72"/>
      <c r="AJ72"/>
      <c r="AK72"/>
      <c r="AL72"/>
      <c r="AM72"/>
      <c r="AN72" t="inlineStr">
        <is>
          <t>绿茶餐厅（上海颛桥万达店）</t>
        </is>
      </c>
      <c r="AO72" t="inlineStr">
        <is>
          <t>0.0</t>
        </is>
      </c>
      <c r="AP72"/>
      <c r="AQ72"/>
    </row>
    <row r="73" ht="25.5" customHeight="1">
      <c r="A73" t="inlineStr">
        <is>
          <t>程云鹏-上海-绿茶-品牌巡店 已结束</t>
        </is>
      </c>
      <c r="B73" t="inlineStr">
        <is>
          <t>上海</t>
        </is>
      </c>
      <c r="C73" t="inlineStr">
        <is>
          <t>绿茶</t>
        </is>
      </c>
      <c r="D73"/>
      <c r="E73" t="inlineStr">
        <is>
          <t>SS</t>
        </is>
      </c>
      <c r="F73" t="inlineStr">
        <is>
          <t>品牌巡店</t>
        </is>
      </c>
      <c r="G73" t="inlineStr">
        <is>
          <t>已结束</t>
        </is>
      </c>
      <c r="H73" t="inlineStr">
        <is>
          <t>NA</t>
        </is>
      </c>
      <c r="I73" s="2"/>
      <c r="J73" t="inlineStr">
        <is>
          <t>53周 -5~12.31</t>
        </is>
      </c>
      <c r="K73" t="inlineStr">
        <is>
          <t>程云鹏</t>
        </is>
      </c>
      <c r="L73" s="2">
        <v>46018</v>
      </c>
      <c r="M73" s="2">
        <v>46019</v>
      </c>
      <c r="N73" s="2">
        <v>46019</v>
      </c>
      <c r="O73" t="inlineStr">
        <is>
          <t>2</t>
        </is>
      </c>
      <c r="P73" t="inlineStr">
        <is>
          <t>-5</t>
        </is>
      </c>
      <c r="Q73"/>
      <c r="R73"/>
      <c r="S73"/>
      <c r="T73"/>
      <c r="U73" t="inlineStr">
        <is>
          <t>张铭麒</t>
        </is>
      </c>
      <c r="V73" t="inlineStr">
        <is>
          <t>BST及创新团队</t>
        </is>
      </c>
      <c r="W73" t="inlineStr">
        <is>
          <t>BST</t>
        </is>
      </c>
      <c r="X73" t="inlineStr">
        <is>
          <t>李岳丰
吴薇</t>
        </is>
      </c>
      <c r="Y73" s="3"/>
      <c r="Z73"/>
      <c r="AA73" s="2">
        <v>46017.556666666664</v>
      </c>
      <c r="AB73" t="inlineStr">
        <is>
          <t>戳一下</t>
        </is>
      </c>
      <c r="AC73" s="2">
        <v>46017</v>
      </c>
      <c r="AD73" t="inlineStr">
        <is>
          <t>未更新</t>
        </is>
      </c>
      <c r="AE73" t="inlineStr">
        <is>
          <t>程云鹏</t>
        </is>
      </c>
      <c r="AF73" t="inlineStr">
        <is>
          <t>2025-12-26 程云鹏-上海-绿茶-品牌巡店 已结束,2025-12-27 程云鹏-上海-绿茶-品牌巡店 已结束,2025-12-28 程云鹏-上海-绿茶-品牌巡店 已结束</t>
        </is>
      </c>
      <c r="AG73"/>
      <c r="AH73"/>
      <c r="AI73"/>
      <c r="AJ73"/>
      <c r="AK73"/>
      <c r="AL73"/>
      <c r="AM73"/>
      <c r="AN73" t="inlineStr">
        <is>
          <t>绿茶餐厅</t>
        </is>
      </c>
      <c r="AO73" t="inlineStr">
        <is>
          <t>1.0</t>
        </is>
      </c>
      <c r="AP73"/>
      <c r="AQ73"/>
    </row>
    <row r="74" ht="25.5" customHeight="1">
      <c r="A74" t="inlineStr">
        <is>
          <t>程云鹏-北京-北京-休假 已结束</t>
        </is>
      </c>
      <c r="B74" t="inlineStr">
        <is>
          <t>北京</t>
        </is>
      </c>
      <c r="C74" t="inlineStr">
        <is>
          <t>北京</t>
        </is>
      </c>
      <c r="D74"/>
      <c r="E74" t="inlineStr">
        <is>
          <t>未定级</t>
        </is>
      </c>
      <c r="F74" t="inlineStr">
        <is>
          <t>休假</t>
        </is>
      </c>
      <c r="G74" t="inlineStr">
        <is>
          <t>已结束</t>
        </is>
      </c>
      <c r="H74" t="inlineStr">
        <is>
          <t>NA</t>
        </is>
      </c>
      <c r="I74" s="2"/>
      <c r="J74" t="inlineStr">
        <is>
          <t>53周 -5~12.31</t>
        </is>
      </c>
      <c r="K74" t="inlineStr">
        <is>
          <t>程云鹏</t>
        </is>
      </c>
      <c r="L74" s="2">
        <v>46016</v>
      </c>
      <c r="M74" s="2">
        <v>46016</v>
      </c>
      <c r="N74" s="2">
        <v>46016</v>
      </c>
      <c r="O74" t="inlineStr">
        <is>
          <t>1</t>
        </is>
      </c>
      <c r="P74" t="inlineStr">
        <is>
          <t>-3</t>
        </is>
      </c>
      <c r="Q74"/>
      <c r="R74"/>
      <c r="S74"/>
      <c r="T74"/>
      <c r="U74"/>
      <c r="V74"/>
      <c r="W74"/>
      <c r="X74"/>
      <c r="Y74" s="3"/>
      <c r="Z74"/>
      <c r="AA74" s="2">
        <v>46016.74725694444</v>
      </c>
      <c r="AB74" t="inlineStr">
        <is>
          <t>戳一下</t>
        </is>
      </c>
      <c r="AC74" s="2"/>
      <c r="AD74" t="inlineStr">
        <is>
          <t>未更新</t>
        </is>
      </c>
      <c r="AE74" t="inlineStr">
        <is>
          <t>程云鹏</t>
        </is>
      </c>
      <c r="AF74"/>
      <c r="AG74"/>
      <c r="AH74"/>
      <c r="AI74"/>
      <c r="AJ74"/>
      <c r="AK74"/>
      <c r="AL74"/>
      <c r="AM74"/>
      <c r="AN74"/>
      <c r="AO74" t="inlineStr">
        <is>
          <t>0.0</t>
        </is>
      </c>
      <c r="AP74"/>
      <c r="AQ74"/>
    </row>
    <row r="75" ht="25.5" customHeight="1">
      <c r="A75" t="inlineStr">
        <is>
          <t>程云鹏-上海-绿茶-新店开业 已结束</t>
        </is>
      </c>
      <c r="B75" t="inlineStr">
        <is>
          <t>上海</t>
        </is>
      </c>
      <c r="C75" t="inlineStr">
        <is>
          <t>绿茶</t>
        </is>
      </c>
      <c r="D75"/>
      <c r="E75" t="inlineStr">
        <is>
          <t>SS</t>
        </is>
      </c>
      <c r="F75" t="inlineStr">
        <is>
          <t>新店开业</t>
        </is>
      </c>
      <c r="G75" t="inlineStr">
        <is>
          <t>已结束</t>
        </is>
      </c>
      <c r="H75" t="inlineStr">
        <is>
          <t>NA</t>
        </is>
      </c>
      <c r="I75" s="2"/>
      <c r="J75" t="inlineStr">
        <is>
          <t>53周 -5~12.31</t>
        </is>
      </c>
      <c r="K75" t="inlineStr">
        <is>
          <t>程云鹏</t>
        </is>
      </c>
      <c r="L75" s="2">
        <v>46017</v>
      </c>
      <c r="M75" s="2">
        <v>46017</v>
      </c>
      <c r="N75" s="2">
        <v>46018</v>
      </c>
      <c r="O75" t="inlineStr">
        <is>
          <t>1</t>
        </is>
      </c>
      <c r="P75" t="inlineStr">
        <is>
          <t>-4</t>
        </is>
      </c>
      <c r="Q75" t="inlineStr">
        <is>
          <t>懂绿茶，会铁锅</t>
        </is>
      </c>
      <c r="R75">
        <v>1</v>
      </c>
      <c r="S75"/>
      <c r="T75"/>
      <c r="U75" t="inlineStr">
        <is>
          <t>张铭麒</t>
        </is>
      </c>
      <c r="V75" t="inlineStr">
        <is>
          <t>BST及创新团队</t>
        </is>
      </c>
      <c r="W75" t="inlineStr">
        <is>
          <t>BST</t>
        </is>
      </c>
      <c r="X75" t="inlineStr">
        <is>
          <t>李岳丰
吴薇</t>
        </is>
      </c>
      <c r="Y75" s="3"/>
      <c r="Z75"/>
      <c r="AA75" s="2">
        <v>46016.73918981481</v>
      </c>
      <c r="AB75" t="inlineStr">
        <is>
          <t>戳一下</t>
        </is>
      </c>
      <c r="AC75" s="2"/>
      <c r="AD75" t="inlineStr">
        <is>
          <t>未更新</t>
        </is>
      </c>
      <c r="AE75" t="inlineStr">
        <is>
          <t>曾维超</t>
        </is>
      </c>
      <c r="AF75"/>
      <c r="AG75" t="inlineStr">
        <is>
          <t>绿茶开业前试菜</t>
        </is>
      </c>
      <c r="AH75" t="inlineStr">
        <is>
          <t>客户宿舍</t>
        </is>
      </c>
      <c r="AI75"/>
      <c r="AJ75"/>
      <c r="AK75"/>
      <c r="AL75"/>
      <c r="AM75"/>
      <c r="AN75" t="inlineStr">
        <is>
          <t>绿茶上海颛桥万达店</t>
        </is>
      </c>
      <c r="AO75" t="inlineStr">
        <is>
          <t>0.0</t>
        </is>
      </c>
      <c r="AP75"/>
      <c r="AQ75"/>
    </row>
    <row r="76" ht="25.5" customHeight="1">
      <c r="A76" t="inlineStr">
        <is>
          <t>程云鹏-衡水-绿茶-新店开业 已结束</t>
        </is>
      </c>
      <c r="B76" t="inlineStr">
        <is>
          <t>衡水</t>
        </is>
      </c>
      <c r="C76" t="inlineStr">
        <is>
          <t>绿茶</t>
        </is>
      </c>
      <c r="D76"/>
      <c r="E76" t="inlineStr">
        <is>
          <t>SS</t>
        </is>
      </c>
      <c r="F76" t="inlineStr">
        <is>
          <t>新店开业</t>
        </is>
      </c>
      <c r="G76" t="inlineStr">
        <is>
          <t>已结束</t>
        </is>
      </c>
      <c r="H76" t="inlineStr">
        <is>
          <t>NA</t>
        </is>
      </c>
      <c r="I76" s="2"/>
      <c r="J76" t="inlineStr">
        <is>
          <t>53周 -5~12.31</t>
        </is>
      </c>
      <c r="K76" t="inlineStr">
        <is>
          <t>程云鹏</t>
        </is>
      </c>
      <c r="L76" s="2">
        <v>46014</v>
      </c>
      <c r="M76" s="2">
        <v>46015.97508101852</v>
      </c>
      <c r="N76" s="2">
        <v>46016</v>
      </c>
      <c r="O76" t="inlineStr">
        <is>
          <t>2</t>
        </is>
      </c>
      <c r="P76" t="inlineStr">
        <is>
          <t>-1</t>
        </is>
      </c>
      <c r="Q76"/>
      <c r="R76"/>
      <c r="S76"/>
      <c r="T76"/>
      <c r="U76" t="inlineStr">
        <is>
          <t>张铭麒</t>
        </is>
      </c>
      <c r="V76" t="inlineStr">
        <is>
          <t>BST及创新团队</t>
        </is>
      </c>
      <c r="W76" t="inlineStr">
        <is>
          <t>BST</t>
        </is>
      </c>
      <c r="X76" t="inlineStr">
        <is>
          <t>李岳丰
吴薇</t>
        </is>
      </c>
      <c r="Y76" s="3"/>
      <c r="Z76"/>
      <c r="AA76" s="2">
        <v>46014.95755787037</v>
      </c>
      <c r="AB76" t="inlineStr">
        <is>
          <t>戳一下</t>
        </is>
      </c>
      <c r="AC76" s="2">
        <v>46015</v>
      </c>
      <c r="AD76" t="inlineStr">
        <is>
          <t>未更新</t>
        </is>
      </c>
      <c r="AE76" t="inlineStr">
        <is>
          <t>程云鹏</t>
        </is>
      </c>
      <c r="AF76" t="inlineStr">
        <is>
          <t>2025-12-23 程云鹏-衡水-绿茶-新店开业 已结束,2025-12-24 程云鹏-衡水-绿茶-新店开业 已结束</t>
        </is>
      </c>
      <c r="AG76"/>
      <c r="AH76"/>
      <c r="AI76"/>
      <c r="AJ76"/>
      <c r="AK76"/>
      <c r="AL76"/>
      <c r="AM76"/>
      <c r="AN76" t="inlineStr">
        <is>
          <t>绿茶餐厅</t>
        </is>
      </c>
      <c r="AO76" t="inlineStr">
        <is>
          <t>2.0</t>
        </is>
      </c>
      <c r="AP76"/>
      <c r="AQ76"/>
    </row>
    <row r="77" ht="25.5" customHeight="1">
      <c r="A77" t="inlineStr">
        <is>
          <t>程云鹏-衡水-绿茶-休假 已结束</t>
        </is>
      </c>
      <c r="B77" t="inlineStr">
        <is>
          <t>衡水</t>
        </is>
      </c>
      <c r="C77" t="inlineStr">
        <is>
          <t>绿茶</t>
        </is>
      </c>
      <c r="D77"/>
      <c r="E77" t="inlineStr">
        <is>
          <t>未定级</t>
        </is>
      </c>
      <c r="F77" t="inlineStr">
        <is>
          <t>休假</t>
        </is>
      </c>
      <c r="G77" t="inlineStr">
        <is>
          <t>已结束</t>
        </is>
      </c>
      <c r="H77" t="inlineStr">
        <is>
          <t>NA</t>
        </is>
      </c>
      <c r="I77" s="2"/>
      <c r="J77" t="inlineStr">
        <is>
          <t>53周 -5~12.31</t>
        </is>
      </c>
      <c r="K77" t="inlineStr">
        <is>
          <t>程云鹏</t>
        </is>
      </c>
      <c r="L77" s="2">
        <v>46013</v>
      </c>
      <c r="M77" s="2">
        <v>46013</v>
      </c>
      <c r="N77" s="2">
        <v>46013</v>
      </c>
      <c r="O77" t="inlineStr">
        <is>
          <t>1</t>
        </is>
      </c>
      <c r="P77" t="inlineStr">
        <is>
          <t>0</t>
        </is>
      </c>
      <c r="Q77"/>
      <c r="R77"/>
      <c r="S77"/>
      <c r="T77"/>
      <c r="U77" t="inlineStr">
        <is>
          <t>张铭麒</t>
        </is>
      </c>
      <c r="V77"/>
      <c r="W77" t="inlineStr">
        <is>
          <t>BST</t>
        </is>
      </c>
      <c r="X77" t="inlineStr">
        <is>
          <t>李岳丰
吴薇</t>
        </is>
      </c>
      <c r="Y77" s="3"/>
      <c r="Z77"/>
      <c r="AA77" s="2">
        <v>46013.371099537035</v>
      </c>
      <c r="AB77" t="inlineStr">
        <is>
          <t>戳一下</t>
        </is>
      </c>
      <c r="AC77" s="2"/>
      <c r="AD77" t="inlineStr">
        <is>
          <t>未更新</t>
        </is>
      </c>
      <c r="AE77" t="inlineStr">
        <is>
          <t>程云鹏</t>
        </is>
      </c>
      <c r="AF77"/>
      <c r="AG77"/>
      <c r="AH77"/>
      <c r="AI77"/>
      <c r="AJ77"/>
      <c r="AK77"/>
      <c r="AL77"/>
      <c r="AM77"/>
      <c r="AN77"/>
      <c r="AO77" t="inlineStr">
        <is>
          <t>0.0</t>
        </is>
      </c>
      <c r="AP77"/>
      <c r="AQ77"/>
    </row>
    <row r="78" ht="25.5" customHeight="1">
      <c r="A78" t="inlineStr">
        <is>
          <t>程云鹏-衡水-绿茶-新店开业 已结束</t>
        </is>
      </c>
      <c r="B78" t="inlineStr">
        <is>
          <t>衡水</t>
        </is>
      </c>
      <c r="C78" t="inlineStr">
        <is>
          <t>绿茶</t>
        </is>
      </c>
      <c r="D78"/>
      <c r="E78" t="inlineStr">
        <is>
          <t>SS</t>
        </is>
      </c>
      <c r="F78" t="inlineStr">
        <is>
          <t>新店开业</t>
        </is>
      </c>
      <c r="G78" t="inlineStr">
        <is>
          <t>已结束</t>
        </is>
      </c>
      <c r="H78" t="inlineStr">
        <is>
          <t>NA</t>
        </is>
      </c>
      <c r="I78" s="2"/>
      <c r="J78" t="inlineStr">
        <is>
          <t>53周 -5~12.31</t>
        </is>
      </c>
      <c r="K78" t="inlineStr">
        <is>
          <t>程云鹏</t>
        </is>
      </c>
      <c r="L78" s="2">
        <v>46011</v>
      </c>
      <c r="M78" s="2">
        <v>46012</v>
      </c>
      <c r="N78" s="2">
        <v>46012</v>
      </c>
      <c r="O78" t="inlineStr">
        <is>
          <t>2</t>
        </is>
      </c>
      <c r="P78" t="inlineStr">
        <is>
          <t>2</t>
        </is>
      </c>
      <c r="Q78"/>
      <c r="R78"/>
      <c r="S78"/>
      <c r="T78"/>
      <c r="U78" t="inlineStr">
        <is>
          <t>张铭麒</t>
        </is>
      </c>
      <c r="V78"/>
      <c r="W78" t="inlineStr">
        <is>
          <t>BST</t>
        </is>
      </c>
      <c r="X78" t="inlineStr">
        <is>
          <t>李岳丰
吴薇</t>
        </is>
      </c>
      <c r="Y78" s="3"/>
      <c r="Z78"/>
      <c r="AA78" s="2">
        <v>46011.812939814816</v>
      </c>
      <c r="AB78" t="inlineStr">
        <is>
          <t>戳一下</t>
        </is>
      </c>
      <c r="AC78" s="2">
        <v>46012</v>
      </c>
      <c r="AD78" t="inlineStr">
        <is>
          <t>未更新</t>
        </is>
      </c>
      <c r="AE78" t="inlineStr">
        <is>
          <t>程云鹏</t>
        </is>
      </c>
      <c r="AF78" t="inlineStr">
        <is>
          <t>2025-12-20 程云鹏-衡水-绿茶-新店开业 已结束,2025-12-21 程云鹏-衡水-绿茶-新店开业 已结束</t>
        </is>
      </c>
      <c r="AG78"/>
      <c r="AH78"/>
      <c r="AI78"/>
      <c r="AJ78"/>
      <c r="AK78"/>
      <c r="AL78"/>
      <c r="AM78"/>
      <c r="AN78" t="inlineStr">
        <is>
          <t>绿茶餐厅</t>
        </is>
      </c>
      <c r="AO78" t="inlineStr">
        <is>
          <t>1.0</t>
        </is>
      </c>
      <c r="AP78"/>
      <c r="AQ78"/>
    </row>
    <row r="79" ht="25.5" customHeight="1">
      <c r="A79" t="inlineStr">
        <is>
          <t>程云鹏-北京-丝路伊兰-培训支持 已结束</t>
        </is>
      </c>
      <c r="B79" t="inlineStr">
        <is>
          <t>北京</t>
        </is>
      </c>
      <c r="C79" t="inlineStr">
        <is>
          <t>丝路伊兰</t>
        </is>
      </c>
      <c r="D79"/>
      <c r="E79" t="inlineStr">
        <is>
          <t>O</t>
        </is>
      </c>
      <c r="F79" t="inlineStr">
        <is>
          <t>培训支持</t>
        </is>
      </c>
      <c r="G79" t="inlineStr">
        <is>
          <t>已结束</t>
        </is>
      </c>
      <c r="H79" t="inlineStr">
        <is>
          <t>NA</t>
        </is>
      </c>
      <c r="I79" s="2"/>
      <c r="J79" t="inlineStr">
        <is>
          <t>53周 -5~12.31</t>
        </is>
      </c>
      <c r="K79" t="inlineStr">
        <is>
          <t>程云鹏</t>
        </is>
      </c>
      <c r="L79" s="2">
        <v>46010</v>
      </c>
      <c r="M79" s="2">
        <v>46010.92435185185</v>
      </c>
      <c r="N79" s="2">
        <v>46010</v>
      </c>
      <c r="O79" t="inlineStr">
        <is>
          <t>1</t>
        </is>
      </c>
      <c r="P79" t="inlineStr">
        <is>
          <t>1</t>
        </is>
      </c>
      <c r="Q79"/>
      <c r="R79"/>
      <c r="S79"/>
      <c r="T79"/>
      <c r="U79" t="inlineStr">
        <is>
          <t>吕佳</t>
        </is>
      </c>
      <c r="V79"/>
      <c r="W79" t="inlineStr">
        <is>
          <t>北区</t>
        </is>
      </c>
      <c r="X79" t="inlineStr">
        <is>
          <t>李岳丰</t>
        </is>
      </c>
      <c r="Y79" s="3"/>
      <c r="Z79"/>
      <c r="AA79" s="2">
        <v>46009.90232638889</v>
      </c>
      <c r="AB79" t="inlineStr">
        <is>
          <t>戳一下</t>
        </is>
      </c>
      <c r="AC79" s="2">
        <v>46010</v>
      </c>
      <c r="AD79" t="inlineStr">
        <is>
          <t>未更新</t>
        </is>
      </c>
      <c r="AE79" t="inlineStr">
        <is>
          <t>程云鹏</t>
        </is>
      </c>
      <c r="AF79" t="inlineStr">
        <is>
          <t>2025-12-19 程云鹏-北京-丝路伊兰-培训支持 已结束</t>
        </is>
      </c>
      <c r="AG79"/>
      <c r="AH79"/>
      <c r="AI79"/>
      <c r="AJ79"/>
      <c r="AK79"/>
      <c r="AL79"/>
      <c r="AM79"/>
      <c r="AN79"/>
      <c r="AO79" t="inlineStr">
        <is>
          <t>0.9</t>
        </is>
      </c>
      <c r="AP79"/>
      <c r="AQ79"/>
    </row>
    <row r="80" ht="25.5" customHeight="1">
      <c r="A80" t="inlineStr">
        <is>
          <t>程云鹏-北京-便利蜂-外卖店模型 已结束</t>
        </is>
      </c>
      <c r="B80" t="inlineStr">
        <is>
          <t>北京</t>
        </is>
      </c>
      <c r="C80" t="inlineStr">
        <is>
          <t>便利蜂</t>
        </is>
      </c>
      <c r="D80"/>
      <c r="E80" t="inlineStr">
        <is>
          <t>SS</t>
        </is>
      </c>
      <c r="F80" t="inlineStr">
        <is>
          <t>外卖店模型</t>
        </is>
      </c>
      <c r="G80" t="inlineStr">
        <is>
          <t>已结束</t>
        </is>
      </c>
      <c r="H80" t="inlineStr">
        <is>
          <t>NA</t>
        </is>
      </c>
      <c r="I80" s="2"/>
      <c r="J80" t="inlineStr">
        <is>
          <t>53周 -5~12.31</t>
        </is>
      </c>
      <c r="K80" t="inlineStr">
        <is>
          <t>程云鹏</t>
        </is>
      </c>
      <c r="L80" s="2">
        <v>46006</v>
      </c>
      <c r="M80" s="2">
        <v>46009.89983796296</v>
      </c>
      <c r="N80" s="2">
        <v>46010</v>
      </c>
      <c r="O80" t="inlineStr">
        <is>
          <t>4</t>
        </is>
      </c>
      <c r="P80" t="inlineStr">
        <is>
          <t>4</t>
        </is>
      </c>
      <c r="Q80"/>
      <c r="R80"/>
      <c r="S80"/>
      <c r="T80"/>
      <c r="U80" t="inlineStr">
        <is>
          <t>吴薇</t>
        </is>
      </c>
      <c r="V80"/>
      <c r="W80"/>
      <c r="X80"/>
      <c r="Y80" s="3"/>
      <c r="Z80"/>
      <c r="AA80" s="2">
        <v>46006.38233796296</v>
      </c>
      <c r="AB80" t="inlineStr">
        <is>
          <t>戳一下</t>
        </is>
      </c>
      <c r="AC80" s="2">
        <v>46009</v>
      </c>
      <c r="AD80" t="inlineStr">
        <is>
          <t>未更新</t>
        </is>
      </c>
      <c r="AE80" t="inlineStr">
        <is>
          <t>程云鹏</t>
        </is>
      </c>
      <c r="AF80" t="inlineStr">
        <is>
          <t>2025-12-15 程云鹏-北京-便利蜂-外卖店模型 已结束,2025-12-16 程云鹏-北京-便利蜂-外卖店模型 已结束,2025-12-17 程云鹏-北京-便利蜂-外卖店模型 已结束,2025-12-18 程云鹏-北京-便利蜂-外卖店模型 已结束</t>
        </is>
      </c>
      <c r="AG80"/>
      <c r="AH80"/>
      <c r="AI80"/>
      <c r="AJ80"/>
      <c r="AK80"/>
      <c r="AL80"/>
      <c r="AM80"/>
      <c r="AN80"/>
      <c r="AO80" t="inlineStr">
        <is>
          <t>3.9</t>
        </is>
      </c>
      <c r="AP80"/>
      <c r="AQ80"/>
    </row>
    <row r="81" ht="25.5" customHeight="1">
      <c r="A81" t="inlineStr">
        <is>
          <t>程云鹏-北京-便利蜂-休假 已结束</t>
        </is>
      </c>
      <c r="B81" t="inlineStr">
        <is>
          <t>北京</t>
        </is>
      </c>
      <c r="C81" t="inlineStr">
        <is>
          <t>便利蜂</t>
        </is>
      </c>
      <c r="D81"/>
      <c r="E81" t="inlineStr">
        <is>
          <t>未定级</t>
        </is>
      </c>
      <c r="F81" t="inlineStr">
        <is>
          <t>休假</t>
        </is>
      </c>
      <c r="G81" t="inlineStr">
        <is>
          <t>已结束</t>
        </is>
      </c>
      <c r="H81" t="inlineStr">
        <is>
          <t>NA</t>
        </is>
      </c>
      <c r="I81" s="2"/>
      <c r="J81" t="inlineStr">
        <is>
          <t>53周 -5~12.31</t>
        </is>
      </c>
      <c r="K81" t="inlineStr">
        <is>
          <t>程云鹏</t>
        </is>
      </c>
      <c r="L81" s="2">
        <v>46005</v>
      </c>
      <c r="M81" s="2">
        <v>46005</v>
      </c>
      <c r="N81" s="2">
        <v>46005</v>
      </c>
      <c r="O81" t="inlineStr">
        <is>
          <t>1</t>
        </is>
      </c>
      <c r="P81" t="inlineStr">
        <is>
          <t>0</t>
        </is>
      </c>
      <c r="Q81"/>
      <c r="R81"/>
      <c r="S81"/>
      <c r="T81"/>
      <c r="U81" t="inlineStr">
        <is>
          <t>吴薇</t>
        </is>
      </c>
      <c r="V81"/>
      <c r="W81"/>
      <c r="X81"/>
      <c r="Y81" s="3"/>
      <c r="Z81"/>
      <c r="AA81" s="2">
        <v>46004.91019675926</v>
      </c>
      <c r="AB81" t="inlineStr">
        <is>
          <t>戳一下</t>
        </is>
      </c>
      <c r="AC81" s="2"/>
      <c r="AD81" t="inlineStr">
        <is>
          <t>未更新</t>
        </is>
      </c>
      <c r="AE81" t="inlineStr">
        <is>
          <t>程云鹏</t>
        </is>
      </c>
      <c r="AF81"/>
      <c r="AG81"/>
      <c r="AH81"/>
      <c r="AI81"/>
      <c r="AJ81"/>
      <c r="AK81"/>
      <c r="AL81"/>
      <c r="AM81"/>
      <c r="AN81"/>
      <c r="AO81" t="inlineStr">
        <is>
          <t>0.0</t>
        </is>
      </c>
      <c r="AP81"/>
      <c r="AQ81"/>
    </row>
    <row r="82" ht="25.5" customHeight="1">
      <c r="A82" t="inlineStr">
        <is>
          <t>程云鹏-北京-便利蜂-休假 已结束</t>
        </is>
      </c>
      <c r="B82" t="inlineStr">
        <is>
          <t>北京</t>
        </is>
      </c>
      <c r="C82" t="inlineStr">
        <is>
          <t>便利蜂</t>
        </is>
      </c>
      <c r="D82"/>
      <c r="E82" t="inlineStr">
        <is>
          <t>未定级</t>
        </is>
      </c>
      <c r="F82" t="inlineStr">
        <is>
          <t>休假</t>
        </is>
      </c>
      <c r="G82" t="inlineStr">
        <is>
          <t>已结束</t>
        </is>
      </c>
      <c r="H82" t="inlineStr">
        <is>
          <t>NA</t>
        </is>
      </c>
      <c r="I82" s="2"/>
      <c r="J82" t="inlineStr">
        <is>
          <t>53周 -5~12.31</t>
        </is>
      </c>
      <c r="K82" t="inlineStr">
        <is>
          <t>程云鹏</t>
        </is>
      </c>
      <c r="L82" s="2">
        <v>46004</v>
      </c>
      <c r="M82" s="2">
        <v>46004</v>
      </c>
      <c r="N82" s="2">
        <v>46004</v>
      </c>
      <c r="O82" t="inlineStr">
        <is>
          <t>1</t>
        </is>
      </c>
      <c r="P82" t="inlineStr">
        <is>
          <t>-1</t>
        </is>
      </c>
      <c r="Q82"/>
      <c r="R82"/>
      <c r="S82"/>
      <c r="T82"/>
      <c r="U82" t="inlineStr">
        <is>
          <t>吴薇</t>
        </is>
      </c>
      <c r="V82"/>
      <c r="W82"/>
      <c r="X82"/>
      <c r="Y82" s="3"/>
      <c r="Z82"/>
      <c r="AA82" s="2">
        <v>46004.37877314815</v>
      </c>
      <c r="AB82" t="inlineStr">
        <is>
          <t>戳一下</t>
        </is>
      </c>
      <c r="AC82" s="2"/>
      <c r="AD82" t="inlineStr">
        <is>
          <t>未更新</t>
        </is>
      </c>
      <c r="AE82" t="inlineStr">
        <is>
          <t>程云鹏</t>
        </is>
      </c>
      <c r="AF82"/>
      <c r="AG82"/>
      <c r="AH82"/>
      <c r="AI82"/>
      <c r="AJ82"/>
      <c r="AK82"/>
      <c r="AL82"/>
      <c r="AM82"/>
      <c r="AN82"/>
      <c r="AO82" t="inlineStr">
        <is>
          <t>0.0</t>
        </is>
      </c>
      <c r="AP82"/>
      <c r="AQ82"/>
    </row>
    <row r="83" ht="25.5" customHeight="1">
      <c r="A83" t="inlineStr">
        <is>
          <t>程云鹏-北京-便利蜂-外卖店模型 已结束</t>
        </is>
      </c>
      <c r="B83" t="inlineStr">
        <is>
          <t>北京</t>
        </is>
      </c>
      <c r="C83" t="inlineStr">
        <is>
          <t>便利蜂</t>
        </is>
      </c>
      <c r="D83"/>
      <c r="E83" t="inlineStr">
        <is>
          <t>SS</t>
        </is>
      </c>
      <c r="F83" t="inlineStr">
        <is>
          <t>外卖店模型</t>
        </is>
      </c>
      <c r="G83" t="inlineStr">
        <is>
          <t>已结束</t>
        </is>
      </c>
      <c r="H83" t="inlineStr">
        <is>
          <t>NA</t>
        </is>
      </c>
      <c r="I83" s="2"/>
      <c r="J83" t="inlineStr">
        <is>
          <t>53周 -5~12.31</t>
        </is>
      </c>
      <c r="K83" t="inlineStr">
        <is>
          <t>程云鹏</t>
        </is>
      </c>
      <c r="L83" s="2">
        <v>45999</v>
      </c>
      <c r="M83" s="2">
        <v>46003.89974537037</v>
      </c>
      <c r="N83" s="2">
        <v>46003</v>
      </c>
      <c r="O83" t="inlineStr">
        <is>
          <t>5</t>
        </is>
      </c>
      <c r="P83" t="inlineStr">
        <is>
          <t>-2</t>
        </is>
      </c>
      <c r="Q83"/>
      <c r="R83"/>
      <c r="S83"/>
      <c r="T83"/>
      <c r="U83" t="inlineStr">
        <is>
          <t>吴薇</t>
        </is>
      </c>
      <c r="V83"/>
      <c r="W83"/>
      <c r="X83"/>
      <c r="Y83" s="3"/>
      <c r="Z83"/>
      <c r="AA83" s="2">
        <v>45999.6340625</v>
      </c>
      <c r="AB83" t="inlineStr">
        <is>
          <t>戳一下</t>
        </is>
      </c>
      <c r="AC83" s="2">
        <v>46003</v>
      </c>
      <c r="AD83" t="inlineStr">
        <is>
          <t>未更新</t>
        </is>
      </c>
      <c r="AE83" t="inlineStr">
        <is>
          <t>程云鹏</t>
        </is>
      </c>
      <c r="AF83" t="inlineStr">
        <is>
          <t>2025-12-08 程云鹏-北京-便利蜂-外卖店模型 已结束,2025-12-09 程云鹏-北京-便利蜂-外卖店模型 已结束,2025-12-10 程云鹏-北京-便利蜂-外卖店模型 已结束,2025-12-11 程云鹏-北京-便利蜂-外卖店模型 已结束,2025-12-12 程云鹏-北京-便利蜂-外卖店模型 已结束</t>
        </is>
      </c>
      <c r="AG83"/>
      <c r="AH83"/>
      <c r="AI83"/>
      <c r="AJ83"/>
      <c r="AK83"/>
      <c r="AL83"/>
      <c r="AM83"/>
      <c r="AN83"/>
      <c r="AO83" t="inlineStr">
        <is>
          <t>4.9</t>
        </is>
      </c>
      <c r="AP83"/>
      <c r="AQ83"/>
    </row>
    <row r="84" ht="25.5" customHeight="1">
      <c r="A84" t="inlineStr">
        <is>
          <t>程云鹏-北京-便利蜂-外卖店模型 已结束</t>
        </is>
      </c>
      <c r="B84" t="inlineStr">
        <is>
          <t>北京</t>
        </is>
      </c>
      <c r="C84" t="inlineStr">
        <is>
          <t>便利蜂</t>
        </is>
      </c>
      <c r="D84"/>
      <c r="E84" t="inlineStr">
        <is>
          <t>SS</t>
        </is>
      </c>
      <c r="F84" t="inlineStr">
        <is>
          <t>外卖店模型</t>
        </is>
      </c>
      <c r="G84" t="inlineStr">
        <is>
          <t>已结束</t>
        </is>
      </c>
      <c r="H84" t="inlineStr">
        <is>
          <t>NA</t>
        </is>
      </c>
      <c r="I84" s="2"/>
      <c r="J84" t="inlineStr">
        <is>
          <t>53周 -5~12.31</t>
        </is>
      </c>
      <c r="K84" t="inlineStr">
        <is>
          <t>程云鹏</t>
        </is>
      </c>
      <c r="L84" s="2">
        <v>45992</v>
      </c>
      <c r="M84" s="2">
        <v>45996.88423611111</v>
      </c>
      <c r="N84" s="2">
        <v>45996</v>
      </c>
      <c r="O84" t="inlineStr">
        <is>
          <t>5</t>
        </is>
      </c>
      <c r="P84" t="inlineStr">
        <is>
          <t>-9</t>
        </is>
      </c>
      <c r="Q84"/>
      <c r="R84"/>
      <c r="S84"/>
      <c r="T84"/>
      <c r="U84" t="inlineStr">
        <is>
          <t>吴薇</t>
        </is>
      </c>
      <c r="V84"/>
      <c r="W84"/>
      <c r="X84"/>
      <c r="Y84" s="3"/>
      <c r="Z84"/>
      <c r="AA84" s="2">
        <v>45992.87163194444</v>
      </c>
      <c r="AB84" t="inlineStr">
        <is>
          <t>戳一下</t>
        </is>
      </c>
      <c r="AC84" s="2">
        <v>45996</v>
      </c>
      <c r="AD84" t="inlineStr">
        <is>
          <t>未更新</t>
        </is>
      </c>
      <c r="AE84" t="inlineStr">
        <is>
          <t>程云鹏</t>
        </is>
      </c>
      <c r="AF84" t="inlineStr">
        <is>
          <t>2025-12-01 程云鹏-北京-便利蜂-外卖店模型 已结束,2025-12-02 程云鹏-北京-便利蜂-外卖店模型 已结束,2025-12-03 程云鹏-北京-便利蜂-外卖店模型 已结束,2025-12-04 程云鹏-北京-便利蜂-外卖店模型 已结束,2025-12-05 程云鹏-北京-便利蜂-外卖店模型 已结束</t>
        </is>
      </c>
      <c r="AG84"/>
      <c r="AH84"/>
      <c r="AI84"/>
      <c r="AJ84"/>
      <c r="AK84"/>
      <c r="AL84"/>
      <c r="AM84"/>
      <c r="AN84"/>
      <c r="AO84" t="inlineStr">
        <is>
          <t>4.9</t>
        </is>
      </c>
      <c r="AP84"/>
      <c r="AQ84"/>
    </row>
    <row r="85" ht="25.5" customHeight="1">
      <c r="A85" t="inlineStr">
        <is>
          <t>程云鹏-北京-便利蜂-外卖店模型 已结束</t>
        </is>
      </c>
      <c r="B85" t="inlineStr">
        <is>
          <t>北京</t>
        </is>
      </c>
      <c r="C85" t="inlineStr">
        <is>
          <t>便利蜂</t>
        </is>
      </c>
      <c r="D85"/>
      <c r="E85" t="inlineStr">
        <is>
          <t>SS</t>
        </is>
      </c>
      <c r="F85" t="inlineStr">
        <is>
          <t>外卖店模型</t>
        </is>
      </c>
      <c r="G85" t="inlineStr">
        <is>
          <t>已结束</t>
        </is>
      </c>
      <c r="H85" t="inlineStr">
        <is>
          <t>NA</t>
        </is>
      </c>
      <c r="I85" s="2"/>
      <c r="J85" t="inlineStr">
        <is>
          <t>53周 -5~12.31</t>
        </is>
      </c>
      <c r="K85" t="inlineStr">
        <is>
          <t>程云鹏</t>
        </is>
      </c>
      <c r="L85" s="2">
        <v>45985</v>
      </c>
      <c r="M85" s="2">
        <v>45989.925358796296</v>
      </c>
      <c r="N85" s="2">
        <v>45991</v>
      </c>
      <c r="O85" t="inlineStr">
        <is>
          <t>5</t>
        </is>
      </c>
      <c r="P85" t="inlineStr">
        <is>
          <t>-16</t>
        </is>
      </c>
      <c r="Q85"/>
      <c r="R85"/>
      <c r="S85"/>
      <c r="T85"/>
      <c r="U85" t="inlineStr">
        <is>
          <t>吴薇</t>
        </is>
      </c>
      <c r="V85"/>
      <c r="W85"/>
      <c r="X85"/>
      <c r="Y85" s="3"/>
      <c r="Z85"/>
      <c r="AA85" s="2">
        <v>45985.426770833335</v>
      </c>
      <c r="AB85" t="inlineStr">
        <is>
          <t>戳一下</t>
        </is>
      </c>
      <c r="AC85" s="2">
        <v>45989</v>
      </c>
      <c r="AD85" t="inlineStr">
        <is>
          <t>未更新</t>
        </is>
      </c>
      <c r="AE85" t="inlineStr">
        <is>
          <t>程云鹏</t>
        </is>
      </c>
      <c r="AF85" t="inlineStr">
        <is>
          <t>2025-11-24 程云鹏-北京-便利蜂-外卖店模型 已结束,2025-11-25 程云鹏-北京-便利蜂-外卖店模型 已结束,2025-11-26 程云鹏-北京-便利蜂-外卖店模型 已结束,2025-11-27 程云鹏-北京-便利蜂-外卖店模型 已结束,2025-11-28 程云鹏-北京-便利蜂-外卖店模型 已结束</t>
        </is>
      </c>
      <c r="AG85"/>
      <c r="AH85"/>
      <c r="AI85"/>
      <c r="AJ85"/>
      <c r="AK85"/>
      <c r="AL85"/>
      <c r="AM85"/>
      <c r="AN85"/>
      <c r="AO85" t="inlineStr">
        <is>
          <t>4.9</t>
        </is>
      </c>
      <c r="AP85"/>
      <c r="AQ85"/>
    </row>
    <row r="86" ht="25.5" customHeight="1">
      <c r="A86" t="inlineStr">
        <is>
          <t>程云鹏-北京-便利蜂-外卖店模型 已结束</t>
        </is>
      </c>
      <c r="B86" t="inlineStr">
        <is>
          <t>北京</t>
        </is>
      </c>
      <c r="C86" t="inlineStr">
        <is>
          <t>便利蜂</t>
        </is>
      </c>
      <c r="D86"/>
      <c r="E86" t="inlineStr">
        <is>
          <t>SS</t>
        </is>
      </c>
      <c r="F86" t="inlineStr">
        <is>
          <t>外卖店模型</t>
        </is>
      </c>
      <c r="G86" t="inlineStr">
        <is>
          <t>已结束</t>
        </is>
      </c>
      <c r="H86" t="inlineStr">
        <is>
          <t>NA</t>
        </is>
      </c>
      <c r="I86" s="2"/>
      <c r="J86" t="inlineStr">
        <is>
          <t>53周 -5~12.31</t>
        </is>
      </c>
      <c r="K86" t="inlineStr">
        <is>
          <t>程云鹏</t>
        </is>
      </c>
      <c r="L86" s="2">
        <v>45978</v>
      </c>
      <c r="M86" s="2">
        <v>45984</v>
      </c>
      <c r="N86" s="2">
        <v>45984</v>
      </c>
      <c r="O86" t="inlineStr">
        <is>
          <t>7</t>
        </is>
      </c>
      <c r="P86" t="inlineStr">
        <is>
          <t>-21</t>
        </is>
      </c>
      <c r="Q86"/>
      <c r="R86"/>
      <c r="S86"/>
      <c r="T86"/>
      <c r="U86" t="inlineStr">
        <is>
          <t>吴薇</t>
        </is>
      </c>
      <c r="V86"/>
      <c r="W86"/>
      <c r="X86"/>
      <c r="Y86" s="3"/>
      <c r="Z86"/>
      <c r="AA86" s="2">
        <v>45978.87130787037</v>
      </c>
      <c r="AB86" t="inlineStr">
        <is>
          <t>戳一下</t>
        </is>
      </c>
      <c r="AC86" s="2">
        <v>45983</v>
      </c>
      <c r="AD86" t="inlineStr">
        <is>
          <t>未更新</t>
        </is>
      </c>
      <c r="AE86" t="inlineStr">
        <is>
          <t>程云鹏</t>
        </is>
      </c>
      <c r="AF86" t="inlineStr">
        <is>
          <t>2025-11-17 程云鹏-北京-便利蜂-外卖店模型 已结束,2025-11-18 程云鹏-北京-便利蜂-外卖店模型 已结束,2025-11-19 程云鹏-北京-便利蜂-外卖店模型 已结束,2025-11-20 程云鹏-北京-便利蜂-外卖店模型 已结束,2025-11-21 程云鹏-北京-便利蜂-外卖店模型 已结束,2025-11-22 程云鹏-北京-便利蜂-外卖店模型 已结束</t>
        </is>
      </c>
      <c r="AG86"/>
      <c r="AH86"/>
      <c r="AI86"/>
      <c r="AJ86"/>
      <c r="AK86"/>
      <c r="AL86"/>
      <c r="AM86"/>
      <c r="AN86"/>
      <c r="AO86" t="inlineStr">
        <is>
          <t>6.0</t>
        </is>
      </c>
      <c r="AP86"/>
      <c r="AQ86"/>
    </row>
    <row r="87" ht="25.5" customHeight="1">
      <c r="A87" t="inlineStr">
        <is>
          <t>程云鹏-北京-便利蜂-外卖店模型 已结束</t>
        </is>
      </c>
      <c r="B87" t="inlineStr">
        <is>
          <t>北京</t>
        </is>
      </c>
      <c r="C87" t="inlineStr">
        <is>
          <t>便利蜂</t>
        </is>
      </c>
      <c r="D87"/>
      <c r="E87" t="inlineStr">
        <is>
          <t>SS</t>
        </is>
      </c>
      <c r="F87" t="inlineStr">
        <is>
          <t>外卖店模型</t>
        </is>
      </c>
      <c r="G87" t="inlineStr">
        <is>
          <t>已结束</t>
        </is>
      </c>
      <c r="H87" t="inlineStr">
        <is>
          <t>NA</t>
        </is>
      </c>
      <c r="I87" s="2"/>
      <c r="J87" t="inlineStr">
        <is>
          <t>53周 -5~12.31</t>
        </is>
      </c>
      <c r="K87" t="inlineStr">
        <is>
          <t>程云鹏</t>
        </is>
      </c>
      <c r="L87" s="2">
        <v>45958</v>
      </c>
      <c r="M87" s="2">
        <v>45958</v>
      </c>
      <c r="N87" s="2">
        <v>45958</v>
      </c>
      <c r="O87" t="inlineStr">
        <is>
          <t>1</t>
        </is>
      </c>
      <c r="P87" t="inlineStr">
        <is>
          <t>-47</t>
        </is>
      </c>
      <c r="Q87"/>
      <c r="R87"/>
      <c r="S87"/>
      <c r="T87"/>
      <c r="U87" t="inlineStr">
        <is>
          <t>吴薇</t>
        </is>
      </c>
      <c r="V87"/>
      <c r="W87"/>
      <c r="X87"/>
      <c r="Y87" s="3"/>
      <c r="Z87"/>
      <c r="AA87" s="2">
        <v>45971.45579861111</v>
      </c>
      <c r="AB87" t="inlineStr">
        <is>
          <t>戳一下</t>
        </is>
      </c>
      <c r="AC87" s="2">
        <v>45973</v>
      </c>
      <c r="AD87" t="inlineStr">
        <is>
          <t>未更新</t>
        </is>
      </c>
      <c r="AE87" t="inlineStr">
        <is>
          <t>程云鹏</t>
        </is>
      </c>
      <c r="AF87" t="inlineStr">
        <is>
          <t>2025-11-10 程云鹏-北京-便利蜂-外卖店模型 已结束,2025-11-11 程云鹏-北京-便利蜂-外卖店模型 已结束,2025-11-12 程云鹏-北京-便利蜂-外卖店模型 已结束</t>
        </is>
      </c>
      <c r="AG87"/>
      <c r="AH87"/>
      <c r="AI87"/>
      <c r="AJ87"/>
      <c r="AK87"/>
      <c r="AL87"/>
      <c r="AM87"/>
      <c r="AN87"/>
      <c r="AO87" t="inlineStr">
        <is>
          <t>0.0</t>
        </is>
      </c>
      <c r="AP87"/>
      <c r="AQ87"/>
    </row>
    <row r="88" ht="25.5" customHeight="1">
      <c r="A88" t="inlineStr">
        <is>
          <t>程云鹏-北京-便利蜂-外卖店模型 已结束</t>
        </is>
      </c>
      <c r="B88" t="inlineStr">
        <is>
          <t>北京</t>
        </is>
      </c>
      <c r="C88" t="inlineStr">
        <is>
          <t>便利蜂</t>
        </is>
      </c>
      <c r="D88"/>
      <c r="E88" t="inlineStr">
        <is>
          <t>SS</t>
        </is>
      </c>
      <c r="F88" t="inlineStr">
        <is>
          <t>外卖店模型</t>
        </is>
      </c>
      <c r="G88" t="inlineStr">
        <is>
          <t>已结束</t>
        </is>
      </c>
      <c r="H88" t="inlineStr">
        <is>
          <t>NA</t>
        </is>
      </c>
      <c r="I88" s="2"/>
      <c r="J88" t="inlineStr">
        <is>
          <t>53周 -5~12.31</t>
        </is>
      </c>
      <c r="K88" t="inlineStr">
        <is>
          <t>程云鹏</t>
        </is>
      </c>
      <c r="L88" s="2">
        <v>45971</v>
      </c>
      <c r="M88" s="2">
        <v>45976.90204861111</v>
      </c>
      <c r="N88" s="2">
        <v>45977</v>
      </c>
      <c r="O88" t="inlineStr">
        <is>
          <t>6</t>
        </is>
      </c>
      <c r="P88" t="inlineStr">
        <is>
          <t>-29</t>
        </is>
      </c>
      <c r="Q88"/>
      <c r="R88"/>
      <c r="S88"/>
      <c r="T88"/>
      <c r="U88" t="inlineStr">
        <is>
          <t>吴薇</t>
        </is>
      </c>
      <c r="V88"/>
      <c r="W88"/>
      <c r="X88"/>
      <c r="Y88" s="3"/>
      <c r="Z88"/>
      <c r="AA88" s="2">
        <v>45971.416030092594</v>
      </c>
      <c r="AB88" t="inlineStr">
        <is>
          <t>戳一下</t>
        </is>
      </c>
      <c r="AC88" s="2">
        <v>45976</v>
      </c>
      <c r="AD88" t="inlineStr">
        <is>
          <t>未更新</t>
        </is>
      </c>
      <c r="AE88" t="inlineStr">
        <is>
          <t>程云鹏</t>
        </is>
      </c>
      <c r="AF88" t="inlineStr">
        <is>
          <t>2025-11-13 程云鹏-北京-便利蜂-外卖店模型 已结束,2025-11-14 程云鹏-北京-便利蜂-外卖店模型 已结束,2025-11-15 程云鹏-北京-便利蜂-外卖店模型 已结束</t>
        </is>
      </c>
      <c r="AG88"/>
      <c r="AH88"/>
      <c r="AI88"/>
      <c r="AJ88"/>
      <c r="AK88"/>
      <c r="AL88"/>
      <c r="AM88"/>
      <c r="AN88"/>
      <c r="AO88" t="inlineStr">
        <is>
          <t>5.9</t>
        </is>
      </c>
      <c r="AP88"/>
      <c r="AQ88"/>
    </row>
    <row r="89" ht="25.5" customHeight="1">
      <c r="A89" t="inlineStr">
        <is>
          <t>程云鹏-北京-便利蜂-外卖店模型 已结束</t>
        </is>
      </c>
      <c r="B89" t="inlineStr">
        <is>
          <t>北京</t>
        </is>
      </c>
      <c r="C89" t="inlineStr">
        <is>
          <t>便利蜂</t>
        </is>
      </c>
      <c r="D89"/>
      <c r="E89" t="inlineStr">
        <is>
          <t>SS</t>
        </is>
      </c>
      <c r="F89" t="inlineStr">
        <is>
          <t>外卖店模型</t>
        </is>
      </c>
      <c r="G89" t="inlineStr">
        <is>
          <t>已结束</t>
        </is>
      </c>
      <c r="H89" t="inlineStr">
        <is>
          <t>NA</t>
        </is>
      </c>
      <c r="I89" s="2"/>
      <c r="J89" t="inlineStr">
        <is>
          <t>53周 -5~12.31</t>
        </is>
      </c>
      <c r="K89" t="inlineStr">
        <is>
          <t>程云鹏</t>
        </is>
      </c>
      <c r="L89" s="2">
        <v>45964</v>
      </c>
      <c r="M89" s="2">
        <v>45968</v>
      </c>
      <c r="N89" s="2">
        <v>45968</v>
      </c>
      <c r="O89" t="inlineStr">
        <is>
          <t>5</t>
        </is>
      </c>
      <c r="P89" t="inlineStr">
        <is>
          <t>-37</t>
        </is>
      </c>
      <c r="Q89"/>
      <c r="R89"/>
      <c r="S89"/>
      <c r="T89"/>
      <c r="U89" t="inlineStr">
        <is>
          <t>吴薇</t>
        </is>
      </c>
      <c r="V89"/>
      <c r="W89"/>
      <c r="X89"/>
      <c r="Y89" s="3"/>
      <c r="Z89"/>
      <c r="AA89" s="2">
        <v>45964.74576388889</v>
      </c>
      <c r="AB89" t="inlineStr">
        <is>
          <t>戳一下</t>
        </is>
      </c>
      <c r="AC89" s="2">
        <v>45970</v>
      </c>
      <c r="AD89" t="inlineStr">
        <is>
          <t>未更新</t>
        </is>
      </c>
      <c r="AE89" t="inlineStr">
        <is>
          <t>程云鹏</t>
        </is>
      </c>
      <c r="AF89" t="inlineStr">
        <is>
          <t>2025-11-03 程云鹏-北京-便利蜂-外卖店模型 已结束,2025-11-04 程云鹏-北京-便利蜂-外卖店模型 已结束,2025-11-05 程云鹏-北京-便利蜂-外卖店模型 已结束,2025-11-06 程云鹏-北京-便利蜂-外卖店模型 已结束,2025-11-07 程云鹏-北京-便利蜂-外卖店模型 已结束,2025-11-09 程云鹏-北京-便利蜂-外卖店模型 已结束</t>
        </is>
      </c>
      <c r="AG89"/>
      <c r="AH89"/>
      <c r="AI89"/>
      <c r="AJ89"/>
      <c r="AK89"/>
      <c r="AL89"/>
      <c r="AM89"/>
      <c r="AN89"/>
      <c r="AO89" t="inlineStr">
        <is>
          <t>4.0</t>
        </is>
      </c>
      <c r="AP89"/>
      <c r="AQ89"/>
    </row>
    <row r="90" ht="25.5" customHeight="1">
      <c r="A90" t="inlineStr">
        <is>
          <t>程云鹏-北京-便利蜂-外卖店模型 已结束</t>
        </is>
      </c>
      <c r="B90" t="inlineStr">
        <is>
          <t>北京</t>
        </is>
      </c>
      <c r="C90" t="inlineStr">
        <is>
          <t>便利蜂</t>
        </is>
      </c>
      <c r="D90"/>
      <c r="E90" t="inlineStr">
        <is>
          <t>SS</t>
        </is>
      </c>
      <c r="F90" t="inlineStr">
        <is>
          <t>外卖店模型</t>
        </is>
      </c>
      <c r="G90" t="inlineStr">
        <is>
          <t>已结束</t>
        </is>
      </c>
      <c r="H90" t="inlineStr">
        <is>
          <t>NA</t>
        </is>
      </c>
      <c r="I90" s="2"/>
      <c r="J90" t="inlineStr">
        <is>
          <t>53周 -5~12.31</t>
        </is>
      </c>
      <c r="K90" t="inlineStr">
        <is>
          <t>程云鹏</t>
        </is>
      </c>
      <c r="L90" s="2">
        <v>45958</v>
      </c>
      <c r="M90" s="2">
        <v>45963</v>
      </c>
      <c r="N90" s="2">
        <v>45963</v>
      </c>
      <c r="O90" t="inlineStr">
        <is>
          <t>6</t>
        </is>
      </c>
      <c r="P90" t="inlineStr">
        <is>
          <t>-42</t>
        </is>
      </c>
      <c r="Q90"/>
      <c r="R90"/>
      <c r="S90"/>
      <c r="T90"/>
      <c r="U90" t="inlineStr">
        <is>
          <t>吴薇</t>
        </is>
      </c>
      <c r="V90"/>
      <c r="W90"/>
      <c r="X90"/>
      <c r="Y90" s="3"/>
      <c r="Z90"/>
      <c r="AA90" s="2">
        <v>45958.42826388889</v>
      </c>
      <c r="AB90" t="inlineStr">
        <is>
          <t>戳一下</t>
        </is>
      </c>
      <c r="AC90" s="2">
        <v>45965</v>
      </c>
      <c r="AD90" t="inlineStr">
        <is>
          <t>未更新</t>
        </is>
      </c>
      <c r="AE90" t="inlineStr">
        <is>
          <t>程云鹏</t>
        </is>
      </c>
      <c r="AF90" t="inlineStr">
        <is>
          <t>2025-10-29 程云鹏-北京-便利蜂-外卖店模型 已结束,2025-10-30 程云鹏-北京-便利蜂-外卖店模型 已结束,2025-10-31 程云鹏-北京-便利蜂-外卖店模型 已结束,2025-11-01 程云鹏-北京-便利蜂-外卖店模型 已结束</t>
        </is>
      </c>
      <c r="AG90"/>
      <c r="AH90"/>
      <c r="AI90"/>
      <c r="AJ90"/>
      <c r="AK90"/>
      <c r="AL90"/>
      <c r="AM90"/>
      <c r="AN90"/>
      <c r="AO90" t="inlineStr">
        <is>
          <t>5.0</t>
        </is>
      </c>
      <c r="AP90"/>
      <c r="AQ90"/>
    </row>
    <row r="91" ht="25.5" customHeight="1">
      <c r="A91" t="inlineStr">
        <is>
          <t>程云鹏-北京-浣熊萝卜饭盒-外卖店模型 已结束</t>
        </is>
      </c>
      <c r="B91" t="inlineStr">
        <is>
          <t>北京</t>
        </is>
      </c>
      <c r="C91" t="inlineStr">
        <is>
          <t>浣熊萝卜饭盒</t>
        </is>
      </c>
      <c r="D91"/>
      <c r="E91" t="inlineStr">
        <is>
          <t>SS</t>
        </is>
      </c>
      <c r="F91" t="inlineStr">
        <is>
          <t>外卖店模型</t>
        </is>
      </c>
      <c r="G91" t="inlineStr">
        <is>
          <t>已结束</t>
        </is>
      </c>
      <c r="H91" t="inlineStr">
        <is>
          <t>NA</t>
        </is>
      </c>
      <c r="I91" s="2"/>
      <c r="J91" t="inlineStr">
        <is>
          <t>53周 -5~12.31</t>
        </is>
      </c>
      <c r="K91" t="inlineStr">
        <is>
          <t>程云鹏</t>
        </is>
      </c>
      <c r="L91" s="2">
        <v>45949</v>
      </c>
      <c r="M91" s="2">
        <v>45957.8140625</v>
      </c>
      <c r="N91" s="2">
        <v>45955</v>
      </c>
      <c r="O91" t="inlineStr">
        <is>
          <t>9</t>
        </is>
      </c>
      <c r="P91" t="inlineStr">
        <is>
          <t>-48</t>
        </is>
      </c>
      <c r="Q91"/>
      <c r="R91"/>
      <c r="S91"/>
      <c r="T91"/>
      <c r="U91" t="inlineStr">
        <is>
          <t>吴薇</t>
        </is>
      </c>
      <c r="V91"/>
      <c r="W91"/>
      <c r="X91"/>
      <c r="Y91" s="3"/>
      <c r="Z91"/>
      <c r="AA91" s="2">
        <v>45949.97692129629</v>
      </c>
      <c r="AB91" t="inlineStr">
        <is>
          <t>戳一下</t>
        </is>
      </c>
      <c r="AC91" s="2">
        <v>45957</v>
      </c>
      <c r="AD91" t="inlineStr">
        <is>
          <t>未更新</t>
        </is>
      </c>
      <c r="AE91" t="inlineStr">
        <is>
          <t>程云鹏</t>
        </is>
      </c>
      <c r="AF91" t="inlineStr">
        <is>
          <t>2025-10-21 程云鹏-北京-浣熊萝卜饭盒-外卖店模型 已结束,2025-10-22 程云鹏-北京-浣熊萝卜饭盒-外卖店模型 已结束,2025-10-23 程云鹏-北京-浣熊萝卜饭盒-外卖店模型 已结束,2025-10-24 程云鹏-北京-浣熊萝卜饭盒-外卖店模型 已结束,2025-10-27 程云鹏-北京-浣熊萝卜饭盒-外卖店模型 已结束</t>
        </is>
      </c>
      <c r="AG91"/>
      <c r="AH91"/>
      <c r="AI91"/>
      <c r="AJ91"/>
      <c r="AK91"/>
      <c r="AL91"/>
      <c r="AM91"/>
      <c r="AN91"/>
      <c r="AO91" t="inlineStr">
        <is>
          <t>8.8</t>
        </is>
      </c>
      <c r="AP91"/>
      <c r="AQ91"/>
    </row>
    <row r="92" ht="25.5" customHeight="1">
      <c r="A92" t="inlineStr">
        <is>
          <t>程云鹏--休假-休假 已结束</t>
        </is>
      </c>
      <c r="B92"/>
      <c r="C92" t="inlineStr">
        <is>
          <t>休假</t>
        </is>
      </c>
      <c r="D92"/>
      <c r="E92" t="inlineStr">
        <is>
          <t>未定级</t>
        </is>
      </c>
      <c r="F92" t="inlineStr">
        <is>
          <t>休假</t>
        </is>
      </c>
      <c r="G92" t="inlineStr">
        <is>
          <t>已结束</t>
        </is>
      </c>
      <c r="H92" t="inlineStr">
        <is>
          <t>NA</t>
        </is>
      </c>
      <c r="I92" s="2"/>
      <c r="J92" t="inlineStr">
        <is>
          <t>53周 -5~12.31</t>
        </is>
      </c>
      <c r="K92" t="inlineStr">
        <is>
          <t>程云鹏</t>
        </is>
      </c>
      <c r="L92" s="2">
        <v>45942</v>
      </c>
      <c r="M92" s="2">
        <v>45942</v>
      </c>
      <c r="N92" s="2">
        <v>45942.5</v>
      </c>
      <c r="O92" t="inlineStr">
        <is>
          <t>1</t>
        </is>
      </c>
      <c r="P92" t="inlineStr">
        <is>
          <t>-63</t>
        </is>
      </c>
      <c r="Q92"/>
      <c r="R92"/>
      <c r="S92"/>
      <c r="T92"/>
      <c r="U92"/>
      <c r="V92"/>
      <c r="W92"/>
      <c r="X92"/>
      <c r="Y92" s="3"/>
      <c r="Z92"/>
      <c r="AA92" s="2">
        <v>45941.68246527778</v>
      </c>
      <c r="AB92" t="inlineStr">
        <is>
          <t>戳一下</t>
        </is>
      </c>
      <c r="AC92" s="2"/>
      <c r="AD92" t="inlineStr">
        <is>
          <t>未更新</t>
        </is>
      </c>
      <c r="AE92" t="inlineStr">
        <is>
          <t>多维表格助手</t>
        </is>
      </c>
      <c r="AF92"/>
      <c r="AG92"/>
      <c r="AH92"/>
      <c r="AI92"/>
      <c r="AJ92"/>
      <c r="AK92"/>
      <c r="AL92"/>
      <c r="AM92"/>
      <c r="AN92"/>
      <c r="AO92" t="inlineStr">
        <is>
          <t>0.0</t>
        </is>
      </c>
      <c r="AP92"/>
      <c r="AQ92"/>
    </row>
    <row r="93" ht="25.5" customHeight="1">
      <c r="A93" t="inlineStr">
        <is>
          <t>程云鹏--休假-休假 已结束</t>
        </is>
      </c>
      <c r="B93"/>
      <c r="C93" t="inlineStr">
        <is>
          <t>休假</t>
        </is>
      </c>
      <c r="D93"/>
      <c r="E93" t="inlineStr">
        <is>
          <t>未定级</t>
        </is>
      </c>
      <c r="F93" t="inlineStr">
        <is>
          <t>休假</t>
        </is>
      </c>
      <c r="G93" t="inlineStr">
        <is>
          <t>已结束</t>
        </is>
      </c>
      <c r="H93" t="inlineStr">
        <is>
          <t>NA</t>
        </is>
      </c>
      <c r="I93" s="2"/>
      <c r="J93" t="inlineStr">
        <is>
          <t>53周 -5~12.31</t>
        </is>
      </c>
      <c r="K93" t="inlineStr">
        <is>
          <t>程云鹏</t>
        </is>
      </c>
      <c r="L93" s="2">
        <v>45940</v>
      </c>
      <c r="M93" s="2">
        <v>45941</v>
      </c>
      <c r="N93" s="2">
        <v>45941.5</v>
      </c>
      <c r="O93" t="inlineStr">
        <is>
          <t>2</t>
        </is>
      </c>
      <c r="P93" t="inlineStr">
        <is>
          <t>-64</t>
        </is>
      </c>
      <c r="Q93"/>
      <c r="R93"/>
      <c r="S93"/>
      <c r="T93"/>
      <c r="U93"/>
      <c r="V93"/>
      <c r="W93"/>
      <c r="X93"/>
      <c r="Y93" s="3"/>
      <c r="Z93"/>
      <c r="AA93" s="2">
        <v>45939.79956018519</v>
      </c>
      <c r="AB93" t="inlineStr">
        <is>
          <t>戳一下</t>
        </is>
      </c>
      <c r="AC93" s="2"/>
      <c r="AD93" t="inlineStr">
        <is>
          <t>未更新</t>
        </is>
      </c>
      <c r="AE93" t="inlineStr">
        <is>
          <t>多维表格助手</t>
        </is>
      </c>
      <c r="AF93"/>
      <c r="AG93"/>
      <c r="AH93"/>
      <c r="AI93"/>
      <c r="AJ93"/>
      <c r="AK93"/>
      <c r="AL93"/>
      <c r="AM93"/>
      <c r="AN93"/>
      <c r="AO93" t="inlineStr">
        <is>
          <t>1.0</t>
        </is>
      </c>
      <c r="AP93"/>
      <c r="AQ93"/>
    </row>
    <row r="94" ht="25.5" customHeight="1">
      <c r="A94" t="inlineStr">
        <is>
          <t>程云鹏--休假-休假 已结束</t>
        </is>
      </c>
      <c r="B94"/>
      <c r="C94" t="inlineStr">
        <is>
          <t>休假</t>
        </is>
      </c>
      <c r="D94"/>
      <c r="E94" t="inlineStr">
        <is>
          <t>未定级</t>
        </is>
      </c>
      <c r="F94" t="inlineStr">
        <is>
          <t>休假</t>
        </is>
      </c>
      <c r="G94" t="inlineStr">
        <is>
          <t>已结束</t>
        </is>
      </c>
      <c r="H94" t="inlineStr">
        <is>
          <t>NA</t>
        </is>
      </c>
      <c r="I94" s="2"/>
      <c r="J94" t="inlineStr">
        <is>
          <t>53周 -5~12.31</t>
        </is>
      </c>
      <c r="K94" t="inlineStr">
        <is>
          <t>程云鹏</t>
        </is>
      </c>
      <c r="L94" s="2">
        <v>45935</v>
      </c>
      <c r="M94" s="2">
        <v>45938</v>
      </c>
      <c r="N94" s="2">
        <v>45938.5</v>
      </c>
      <c r="O94" t="inlineStr">
        <is>
          <t>4</t>
        </is>
      </c>
      <c r="P94" t="inlineStr">
        <is>
          <t>-67</t>
        </is>
      </c>
      <c r="Q94"/>
      <c r="R94"/>
      <c r="S94"/>
      <c r="T94"/>
      <c r="U94"/>
      <c r="V94"/>
      <c r="W94"/>
      <c r="X94"/>
      <c r="Y94" s="3"/>
      <c r="Z94"/>
      <c r="AA94" s="2">
        <v>45934.54986111111</v>
      </c>
      <c r="AB94" t="inlineStr">
        <is>
          <t>戳一下</t>
        </is>
      </c>
      <c r="AC94" s="2"/>
      <c r="AD94" t="inlineStr">
        <is>
          <t>未更新</t>
        </is>
      </c>
      <c r="AE94" t="inlineStr">
        <is>
          <t>多维表格助手</t>
        </is>
      </c>
      <c r="AF94"/>
      <c r="AG94"/>
      <c r="AH94"/>
      <c r="AI94"/>
      <c r="AJ94"/>
      <c r="AK94"/>
      <c r="AL94"/>
      <c r="AM94"/>
      <c r="AN94"/>
      <c r="AO94" t="inlineStr">
        <is>
          <t>3.0</t>
        </is>
      </c>
      <c r="AP94"/>
      <c r="AQ94"/>
    </row>
    <row r="95" ht="25.5" customHeight="1">
      <c r="A95" t="inlineStr">
        <is>
          <t>程云鹏--休假-休假 已结束</t>
        </is>
      </c>
      <c r="B95"/>
      <c r="C95" t="inlineStr">
        <is>
          <t>休假</t>
        </is>
      </c>
      <c r="D95"/>
      <c r="E95" t="inlineStr">
        <is>
          <t>未定级</t>
        </is>
      </c>
      <c r="F95" t="inlineStr">
        <is>
          <t>休假</t>
        </is>
      </c>
      <c r="G95" t="inlineStr">
        <is>
          <t>已结束</t>
        </is>
      </c>
      <c r="H95" t="inlineStr">
        <is>
          <t>NA</t>
        </is>
      </c>
      <c r="I95" s="2"/>
      <c r="J95" t="inlineStr">
        <is>
          <t>53周 -5~12.31</t>
        </is>
      </c>
      <c r="K95" t="inlineStr">
        <is>
          <t>程云鹏</t>
        </is>
      </c>
      <c r="L95" s="2">
        <v>45931</v>
      </c>
      <c r="M95" s="2">
        <v>45934</v>
      </c>
      <c r="N95" s="2">
        <v>45934.5</v>
      </c>
      <c r="O95" t="inlineStr">
        <is>
          <t>4</t>
        </is>
      </c>
      <c r="P95" t="inlineStr">
        <is>
          <t>-71</t>
        </is>
      </c>
      <c r="Q95"/>
      <c r="R95"/>
      <c r="S95"/>
      <c r="T95"/>
      <c r="U95"/>
      <c r="V95"/>
      <c r="W95"/>
      <c r="X95"/>
      <c r="Y95" s="3"/>
      <c r="Z95"/>
      <c r="AA95" s="2">
        <v>45931.00784722222</v>
      </c>
      <c r="AB95" t="inlineStr">
        <is>
          <t>戳一下</t>
        </is>
      </c>
      <c r="AC95" s="2"/>
      <c r="AD95" t="inlineStr">
        <is>
          <t>未更新</t>
        </is>
      </c>
      <c r="AE95" t="inlineStr">
        <is>
          <t>多维表格助手</t>
        </is>
      </c>
      <c r="AF95"/>
      <c r="AG95"/>
      <c r="AH95"/>
      <c r="AI95"/>
      <c r="AJ95"/>
      <c r="AK95"/>
      <c r="AL95"/>
      <c r="AM95"/>
      <c r="AN95"/>
      <c r="AO95" t="inlineStr">
        <is>
          <t>3.0</t>
        </is>
      </c>
      <c r="AP95"/>
      <c r="AQ95"/>
    </row>
    <row r="96" ht="25.5" customHeight="1">
      <c r="A96" t="inlineStr">
        <is>
          <t>程云鹏--休假-休假 已结束</t>
        </is>
      </c>
      <c r="B96"/>
      <c r="C96" t="inlineStr">
        <is>
          <t>休假</t>
        </is>
      </c>
      <c r="D96"/>
      <c r="E96" t="inlineStr">
        <is>
          <t>未定级</t>
        </is>
      </c>
      <c r="F96" t="inlineStr">
        <is>
          <t>休假</t>
        </is>
      </c>
      <c r="G96" t="inlineStr">
        <is>
          <t>已结束</t>
        </is>
      </c>
      <c r="H96" t="inlineStr">
        <is>
          <t>NA</t>
        </is>
      </c>
      <c r="I96" s="2"/>
      <c r="J96" t="inlineStr">
        <is>
          <t>53周 -5~12.31</t>
        </is>
      </c>
      <c r="K96" t="inlineStr">
        <is>
          <t>程云鹏</t>
        </is>
      </c>
      <c r="L96" s="2">
        <v>45929</v>
      </c>
      <c r="M96" s="2">
        <v>45930</v>
      </c>
      <c r="N96" s="2">
        <v>45930.5</v>
      </c>
      <c r="O96" t="inlineStr">
        <is>
          <t>2</t>
        </is>
      </c>
      <c r="P96" t="inlineStr">
        <is>
          <t>-75</t>
        </is>
      </c>
      <c r="Q96"/>
      <c r="R96"/>
      <c r="S96"/>
      <c r="T96"/>
      <c r="U96"/>
      <c r="V96"/>
      <c r="W96"/>
      <c r="X96"/>
      <c r="Y96" s="3"/>
      <c r="Z96"/>
      <c r="AA96" s="2">
        <v>45928.8828587963</v>
      </c>
      <c r="AB96" t="inlineStr">
        <is>
          <t>戳一下</t>
        </is>
      </c>
      <c r="AC96" s="2"/>
      <c r="AD96" t="inlineStr">
        <is>
          <t>未更新</t>
        </is>
      </c>
      <c r="AE96" t="inlineStr">
        <is>
          <t>多维表格助手</t>
        </is>
      </c>
      <c r="AF96"/>
      <c r="AG96"/>
      <c r="AH96"/>
      <c r="AI96"/>
      <c r="AJ96"/>
      <c r="AK96"/>
      <c r="AL96"/>
      <c r="AM96"/>
      <c r="AN96"/>
      <c r="AO96" t="inlineStr">
        <is>
          <t>1.0</t>
        </is>
      </c>
      <c r="AP96"/>
      <c r="AQ96"/>
    </row>
    <row r="97" ht="25.5" customHeight="1">
      <c r="A97" t="inlineStr">
        <is>
          <t>程云鹏--休假-休假 已结束</t>
        </is>
      </c>
      <c r="B97"/>
      <c r="C97" t="inlineStr">
        <is>
          <t>休假</t>
        </is>
      </c>
      <c r="D97"/>
      <c r="E97" t="inlineStr">
        <is>
          <t>未定级</t>
        </is>
      </c>
      <c r="F97" t="inlineStr">
        <is>
          <t>休假</t>
        </is>
      </c>
      <c r="G97" t="inlineStr">
        <is>
          <t>已结束</t>
        </is>
      </c>
      <c r="H97" t="inlineStr">
        <is>
          <t>NA</t>
        </is>
      </c>
      <c r="I97" s="2"/>
      <c r="J97" t="inlineStr">
        <is>
          <t>53周 -5~12.31</t>
        </is>
      </c>
      <c r="K97" t="inlineStr">
        <is>
          <t>程云鹏</t>
        </is>
      </c>
      <c r="L97" s="2">
        <v>45927</v>
      </c>
      <c r="M97" s="2">
        <v>45928</v>
      </c>
      <c r="N97" s="2">
        <v>45928.5</v>
      </c>
      <c r="O97" t="inlineStr">
        <is>
          <t>2</t>
        </is>
      </c>
      <c r="P97" t="inlineStr">
        <is>
          <t>-77</t>
        </is>
      </c>
      <c r="Q97"/>
      <c r="R97"/>
      <c r="S97"/>
      <c r="T97"/>
      <c r="U97"/>
      <c r="V97"/>
      <c r="W97"/>
      <c r="X97"/>
      <c r="Y97" s="3"/>
      <c r="Z97"/>
      <c r="AA97" s="2">
        <v>45926.59165509259</v>
      </c>
      <c r="AB97" t="inlineStr">
        <is>
          <t>戳一下</t>
        </is>
      </c>
      <c r="AC97" s="2"/>
      <c r="AD97" t="inlineStr">
        <is>
          <t>未更新</t>
        </is>
      </c>
      <c r="AE97" t="inlineStr">
        <is>
          <t>多维表格助手</t>
        </is>
      </c>
      <c r="AF97"/>
      <c r="AG97"/>
      <c r="AH97"/>
      <c r="AI97"/>
      <c r="AJ97"/>
      <c r="AK97"/>
      <c r="AL97"/>
      <c r="AM97"/>
      <c r="AN97"/>
      <c r="AO97" t="inlineStr">
        <is>
          <t>1.0</t>
        </is>
      </c>
      <c r="AP97"/>
      <c r="AQ97"/>
    </row>
    <row r="98" ht="25.5" customHeight="1">
      <c r="A98" t="inlineStr">
        <is>
          <t>程云鹏--休假-休假 已结束</t>
        </is>
      </c>
      <c r="B98"/>
      <c r="C98" t="inlineStr">
        <is>
          <t>休假</t>
        </is>
      </c>
      <c r="D98"/>
      <c r="E98" t="inlineStr">
        <is>
          <t>未定级</t>
        </is>
      </c>
      <c r="F98" t="inlineStr">
        <is>
          <t>休假</t>
        </is>
      </c>
      <c r="G98" t="inlineStr">
        <is>
          <t>已结束</t>
        </is>
      </c>
      <c r="H98" t="inlineStr">
        <is>
          <t>NA</t>
        </is>
      </c>
      <c r="I98" s="2"/>
      <c r="J98" t="inlineStr">
        <is>
          <t>53周 -5~12.31</t>
        </is>
      </c>
      <c r="K98" t="inlineStr">
        <is>
          <t>程云鹏</t>
        </is>
      </c>
      <c r="L98" s="2">
        <v>45925</v>
      </c>
      <c r="M98" s="2">
        <v>45926</v>
      </c>
      <c r="N98" s="2">
        <v>45926.5</v>
      </c>
      <c r="O98" t="inlineStr">
        <is>
          <t>2</t>
        </is>
      </c>
      <c r="P98" t="inlineStr">
        <is>
          <t>-79</t>
        </is>
      </c>
      <c r="Q98"/>
      <c r="R98"/>
      <c r="S98"/>
      <c r="T98"/>
      <c r="U98"/>
      <c r="V98"/>
      <c r="W98"/>
      <c r="X98"/>
      <c r="Y98" s="3"/>
      <c r="Z98"/>
      <c r="AA98" s="2">
        <v>45924.79961805556</v>
      </c>
      <c r="AB98" t="inlineStr">
        <is>
          <t>戳一下</t>
        </is>
      </c>
      <c r="AC98" s="2"/>
      <c r="AD98" t="inlineStr">
        <is>
          <t>未更新</t>
        </is>
      </c>
      <c r="AE98" t="inlineStr">
        <is>
          <t>多维表格助手</t>
        </is>
      </c>
      <c r="AF98"/>
      <c r="AG98"/>
      <c r="AH98"/>
      <c r="AI98"/>
      <c r="AJ98"/>
      <c r="AK98"/>
      <c r="AL98"/>
      <c r="AM98"/>
      <c r="AN98"/>
      <c r="AO98" t="inlineStr">
        <is>
          <t>1.0</t>
        </is>
      </c>
      <c r="AP98"/>
      <c r="AQ98"/>
    </row>
    <row r="99" ht="25.5" customHeight="1">
      <c r="A99" t="inlineStr">
        <is>
          <t>程云鹏-北京-望京萝卜饭盒-外卖店模型 已结束</t>
        </is>
      </c>
      <c r="B99" t="inlineStr">
        <is>
          <t>北京</t>
        </is>
      </c>
      <c r="C99" t="inlineStr">
        <is>
          <t>望京萝卜饭盒</t>
        </is>
      </c>
      <c r="D99"/>
      <c r="E99" t="inlineStr">
        <is>
          <t>SS</t>
        </is>
      </c>
      <c r="F99" t="inlineStr">
        <is>
          <t>外卖店模型</t>
        </is>
      </c>
      <c r="G99" t="inlineStr">
        <is>
          <t>已结束</t>
        </is>
      </c>
      <c r="H99" t="inlineStr">
        <is>
          <t>NA</t>
        </is>
      </c>
      <c r="I99" s="2"/>
      <c r="J99" t="inlineStr">
        <is>
          <t>53周 -5~12.31</t>
        </is>
      </c>
      <c r="K99" t="inlineStr">
        <is>
          <t>程云鹏</t>
        </is>
      </c>
      <c r="L99" s="2">
        <v>45917</v>
      </c>
      <c r="M99" s="2">
        <v>45924</v>
      </c>
      <c r="N99" s="2">
        <v>45924</v>
      </c>
      <c r="O99" t="inlineStr">
        <is>
          <t>8</t>
        </is>
      </c>
      <c r="P99" t="inlineStr">
        <is>
          <t>-81</t>
        </is>
      </c>
      <c r="Q99"/>
      <c r="R99"/>
      <c r="S99"/>
      <c r="T99"/>
      <c r="U99" t="inlineStr">
        <is>
          <t>吴薇</t>
        </is>
      </c>
      <c r="V99" t="inlineStr">
        <is>
          <t>创新中心</t>
        </is>
      </c>
      <c r="W99"/>
      <c r="X99"/>
      <c r="Y99" s="3"/>
      <c r="Z99"/>
      <c r="AA99" s="2">
        <v>45908.009351851855</v>
      </c>
      <c r="AB99" t="inlineStr">
        <is>
          <t>戳一下</t>
        </is>
      </c>
      <c r="AC99" s="2">
        <v>45950</v>
      </c>
      <c r="AD99" t="inlineStr">
        <is>
          <t>未更新</t>
        </is>
      </c>
      <c r="AE99" t="inlineStr">
        <is>
          <t>李阳</t>
        </is>
      </c>
      <c r="AF99"/>
      <c r="AG99"/>
      <c r="AH99"/>
      <c r="AI99"/>
      <c r="AJ99"/>
      <c r="AK99"/>
      <c r="AL99"/>
      <c r="AM99"/>
      <c r="AN99"/>
      <c r="AO99" t="inlineStr">
        <is>
          <t>7.0</t>
        </is>
      </c>
      <c r="AP99"/>
      <c r="AQ99"/>
    </row>
    <row r="100" ht="25.5" customHeight="1">
      <c r="A100" t="inlineStr">
        <is>
          <t>程云鹏-成都-轻蔬集-外卖店模型 已结束</t>
        </is>
      </c>
      <c r="B100" t="inlineStr">
        <is>
          <t>成都</t>
        </is>
      </c>
      <c r="C100" t="inlineStr">
        <is>
          <t>轻蔬集</t>
        </is>
      </c>
      <c r="D100"/>
      <c r="E100" t="inlineStr">
        <is>
          <t>SS</t>
        </is>
      </c>
      <c r="F100" t="inlineStr">
        <is>
          <t>外卖店模型</t>
        </is>
      </c>
      <c r="G100" t="inlineStr">
        <is>
          <t>已结束</t>
        </is>
      </c>
      <c r="H100" t="inlineStr">
        <is>
          <t>NA</t>
        </is>
      </c>
      <c r="I100" s="2"/>
      <c r="J100" t="inlineStr">
        <is>
          <t>53周 -5~12.31</t>
        </is>
      </c>
      <c r="K100" t="inlineStr">
        <is>
          <t>程云鹏</t>
        </is>
      </c>
      <c r="L100" s="2">
        <v>45909</v>
      </c>
      <c r="M100" s="2">
        <v>45915</v>
      </c>
      <c r="N100" s="2">
        <v>45916</v>
      </c>
      <c r="O100" t="inlineStr">
        <is>
          <t>7</t>
        </is>
      </c>
      <c r="P100" t="inlineStr">
        <is>
          <t>-90</t>
        </is>
      </c>
      <c r="Q100" t="inlineStr">
        <is>
          <t>浣熊萝卜饭盒店长程云鹏因项目需求要去成都学习，4-5天</t>
        </is>
      </c>
      <c r="R100">
        <v>1</v>
      </c>
      <c r="S100" t="inlineStr">
        <is>
          <t>程云鹏</t>
        </is>
      </c>
      <c r="T100"/>
      <c r="U100" t="inlineStr">
        <is>
          <t>吴薇</t>
        </is>
      </c>
      <c r="V100" t="inlineStr">
        <is>
          <t>创新中心</t>
        </is>
      </c>
      <c r="W100"/>
      <c r="X100"/>
      <c r="Y100" s="3"/>
      <c r="Z100"/>
      <c r="AA100" s="2">
        <v>45906.92244212963</v>
      </c>
      <c r="AB100" t="inlineStr">
        <is>
          <t>戳一下</t>
        </is>
      </c>
      <c r="AC100" s="2">
        <v>45915</v>
      </c>
      <c r="AD100" t="inlineStr">
        <is>
          <t>未更新</t>
        </is>
      </c>
      <c r="AE100" t="inlineStr">
        <is>
          <t>曾维超</t>
        </is>
      </c>
      <c r="AF100" t="inlineStr">
        <is>
          <t>2025-09-10 程云鹏-成都-轻蔬集-外卖店模型 已结束,2025-09-11 程云鹏-成都-轻蔬集-外卖店模型 已结束,2025-09-12 程云鹏-成都-轻蔬集-外卖店模型 已结束,2025-09-13 程云鹏-成都-轻蔬集-外卖店模型 已结束,2025-09-14 程云鹏-成都-轻蔬集-外卖店模型 已结束,2025-09-15 程云鹏-成都-轻蔬集-外卖店模型 已结束</t>
        </is>
      </c>
      <c r="AG100"/>
      <c r="AH100"/>
      <c r="AI100"/>
      <c r="AJ100"/>
      <c r="AK100"/>
      <c r="AL100"/>
      <c r="AM100"/>
      <c r="AN100"/>
      <c r="AO100" t="inlineStr">
        <is>
          <t>6.0</t>
        </is>
      </c>
      <c r="AP100"/>
      <c r="AQ100"/>
    </row>
    <row r="101" ht="25.5" customHeight="1">
      <c r="A101" t="inlineStr">
        <is>
          <t>程云鹏-北京-望京萝卜饭盒-外卖店模型 已结束</t>
        </is>
      </c>
      <c r="B101" t="inlineStr">
        <is>
          <t>北京</t>
        </is>
      </c>
      <c r="C101" t="inlineStr">
        <is>
          <t>望京萝卜饭盒</t>
        </is>
      </c>
      <c r="D101"/>
      <c r="E101" t="inlineStr">
        <is>
          <t>SS</t>
        </is>
      </c>
      <c r="F101" t="inlineStr">
        <is>
          <t>外卖店模型</t>
        </is>
      </c>
      <c r="G101" t="inlineStr">
        <is>
          <t>已结束</t>
        </is>
      </c>
      <c r="H101" t="inlineStr">
        <is>
          <t>NA</t>
        </is>
      </c>
      <c r="I101" s="2"/>
      <c r="J101" t="inlineStr">
        <is>
          <t>53周 -5~12.31</t>
        </is>
      </c>
      <c r="K101" t="inlineStr">
        <is>
          <t>程云鹏</t>
        </is>
      </c>
      <c r="L101" s="2">
        <v>45865</v>
      </c>
      <c r="M101" s="2">
        <v>45908</v>
      </c>
      <c r="N101" s="2">
        <v>45908</v>
      </c>
      <c r="O101" t="inlineStr">
        <is>
          <t>44</t>
        </is>
      </c>
      <c r="P101" t="inlineStr">
        <is>
          <t>-97</t>
        </is>
      </c>
      <c r="Q101"/>
      <c r="R101"/>
      <c r="S101"/>
      <c r="T101"/>
      <c r="U101" t="inlineStr">
        <is>
          <t>吴薇</t>
        </is>
      </c>
      <c r="V101" t="inlineStr">
        <is>
          <t>创新中心</t>
        </is>
      </c>
      <c r="W101"/>
      <c r="X101"/>
      <c r="Y101" s="3"/>
      <c r="Z101"/>
      <c r="AA101" s="2">
        <v>45902.78761574074</v>
      </c>
      <c r="AB101" t="inlineStr">
        <is>
          <t>戳一下</t>
        </is>
      </c>
      <c r="AC101" s="2">
        <v>45950</v>
      </c>
      <c r="AD101" t="inlineStr">
        <is>
          <t>未更新</t>
        </is>
      </c>
      <c r="AE101" t="inlineStr">
        <is>
          <t>程云鹏</t>
        </is>
      </c>
      <c r="AF101" t="inlineStr">
        <is>
          <t>2025-09-03 程云鹏-北京-望京萝卜饭盒-外卖店模型 已结束,2025-09-04 程云鹏-北京-望京萝卜饭盒-外卖店模型 已结束,2025-09-05 程云鹏-北京-望京萝卜饭盒-外卖店模型 已结束,2025-09-06 程云鹏-北京-望京萝卜饭盒-外卖店模型 已结束,2025-10-19 程云鹏-北京-望京萝卜饭盒-外卖店模型 已结束,2025-10-20 程云鹏-北京-望京萝卜饭盒-外卖店模型 已结束</t>
        </is>
      </c>
      <c r="AG101"/>
      <c r="AH101"/>
      <c r="AI101"/>
      <c r="AJ101"/>
      <c r="AK101"/>
      <c r="AL101"/>
      <c r="AM101"/>
      <c r="AN101"/>
      <c r="AO101" t="inlineStr">
        <is>
          <t>43.0</t>
        </is>
      </c>
      <c r="AP101"/>
      <c r="AQ101"/>
    </row>
    <row r="102" ht="25.5" customHeight="1">
      <c r="A102" t="inlineStr">
        <is>
          <t>崔培杰-北京-便利蜂-休假 已结束</t>
        </is>
      </c>
      <c r="B102" t="inlineStr">
        <is>
          <t>北京</t>
        </is>
      </c>
      <c r="C102" t="inlineStr">
        <is>
          <t>便利蜂</t>
        </is>
      </c>
      <c r="D102"/>
      <c r="E102" t="inlineStr">
        <is>
          <t>未定级</t>
        </is>
      </c>
      <c r="F102" t="inlineStr">
        <is>
          <t>休假</t>
        </is>
      </c>
      <c r="G102" t="inlineStr">
        <is>
          <t>已结束</t>
        </is>
      </c>
      <c r="H102" t="inlineStr">
        <is>
          <t>NA</t>
        </is>
      </c>
      <c r="I102" s="2"/>
      <c r="J102" t="inlineStr">
        <is>
          <t>53周 -5~12.31</t>
        </is>
      </c>
      <c r="K102" t="inlineStr">
        <is>
          <t>崔培杰</t>
        </is>
      </c>
      <c r="L102" s="2">
        <v>45997</v>
      </c>
      <c r="M102" s="2">
        <v>45997</v>
      </c>
      <c r="N102" s="2">
        <v>45997</v>
      </c>
      <c r="O102" t="inlineStr">
        <is>
          <t>1</t>
        </is>
      </c>
      <c r="P102" t="inlineStr">
        <is>
          <t>-8</t>
        </is>
      </c>
      <c r="Q102"/>
      <c r="R102"/>
      <c r="S102"/>
      <c r="T102"/>
      <c r="U102" t="inlineStr">
        <is>
          <t>何舒琦</t>
        </is>
      </c>
      <c r="V102"/>
      <c r="W102" t="inlineStr">
        <is>
          <t>创新中心</t>
        </is>
      </c>
      <c r="X102" t="inlineStr">
        <is>
          <t>吴薇
张铭麒</t>
        </is>
      </c>
      <c r="Y102" s="3"/>
      <c r="Z102"/>
      <c r="AA102" s="2">
        <v>45997.94194444444</v>
      </c>
      <c r="AB102" t="inlineStr">
        <is>
          <t>戳一下</t>
        </is>
      </c>
      <c r="AC102" s="2"/>
      <c r="AD102" t="inlineStr">
        <is>
          <t>未更新</t>
        </is>
      </c>
      <c r="AE102" t="inlineStr">
        <is>
          <t>崔培杰</t>
        </is>
      </c>
      <c r="AF102"/>
      <c r="AG102"/>
      <c r="AH102"/>
      <c r="AI102"/>
      <c r="AJ102"/>
      <c r="AK102"/>
      <c r="AL102"/>
      <c r="AM102"/>
      <c r="AN102"/>
      <c r="AO102" t="inlineStr">
        <is>
          <t>0.0</t>
        </is>
      </c>
      <c r="AP102"/>
      <c r="AQ102"/>
    </row>
    <row r="103" ht="25.5" customHeight="1">
      <c r="A103" t="inlineStr">
        <is>
          <t>崔培杰-北京-便利蜂-培训支持 已结束</t>
        </is>
      </c>
      <c r="B103" t="inlineStr">
        <is>
          <t>北京</t>
        </is>
      </c>
      <c r="C103" t="inlineStr">
        <is>
          <t>便利蜂</t>
        </is>
      </c>
      <c r="D103"/>
      <c r="E103"/>
      <c r="F103" t="inlineStr">
        <is>
          <t>培训支持</t>
        </is>
      </c>
      <c r="G103" t="inlineStr">
        <is>
          <t>已结束</t>
        </is>
      </c>
      <c r="H103" t="inlineStr">
        <is>
          <t>NA</t>
        </is>
      </c>
      <c r="I103" s="2"/>
      <c r="J103" t="inlineStr">
        <is>
          <t>53周 -5~12.31</t>
        </is>
      </c>
      <c r="K103" t="inlineStr">
        <is>
          <t>崔培杰</t>
        </is>
      </c>
      <c r="L103" s="2">
        <v>45995</v>
      </c>
      <c r="M103" s="2">
        <v>45996</v>
      </c>
      <c r="N103" s="2">
        <v>45996</v>
      </c>
      <c r="O103" t="inlineStr">
        <is>
          <t>2</t>
        </is>
      </c>
      <c r="P103" t="inlineStr">
        <is>
          <t>-9</t>
        </is>
      </c>
      <c r="Q103"/>
      <c r="R103"/>
      <c r="S103"/>
      <c r="T103"/>
      <c r="U103" t="inlineStr">
        <is>
          <t>何舒琦</t>
        </is>
      </c>
      <c r="V103"/>
      <c r="W103" t="inlineStr">
        <is>
          <t>创新中心</t>
        </is>
      </c>
      <c r="X103" t="inlineStr">
        <is>
          <t>吴薇
张铭麒</t>
        </is>
      </c>
      <c r="Y103" s="3"/>
      <c r="Z103"/>
      <c r="AA103" s="2">
        <v>45995.94449074074</v>
      </c>
      <c r="AB103" t="inlineStr">
        <is>
          <t>戳一下</t>
        </is>
      </c>
      <c r="AC103" s="2">
        <v>45998</v>
      </c>
      <c r="AD103" t="inlineStr">
        <is>
          <t>未更新</t>
        </is>
      </c>
      <c r="AE103" t="inlineStr">
        <is>
          <t>崔培杰</t>
        </is>
      </c>
      <c r="AF103" t="inlineStr">
        <is>
          <t>2025-12-04 崔培杰-北京-便利蜂-培训支持 已结束,2025-12-05 崔培杰-北京-便利蜂-培训支持 已结束,2025-12-07 崔培杰-北京-便利蜂-培训支持 已结束</t>
        </is>
      </c>
      <c r="AG103"/>
      <c r="AH103"/>
      <c r="AI103"/>
      <c r="AJ103"/>
      <c r="AK103"/>
      <c r="AL103"/>
      <c r="AM103"/>
      <c r="AN103"/>
      <c r="AO103" t="inlineStr">
        <is>
          <t>1.0</t>
        </is>
      </c>
      <c r="AP103"/>
      <c r="AQ103"/>
    </row>
    <row r="104" ht="25.5" customHeight="1">
      <c r="A104" t="inlineStr">
        <is>
          <t>崔培杰-北京-便利蜂-休假 已结束</t>
        </is>
      </c>
      <c r="B104" t="inlineStr">
        <is>
          <t>北京</t>
        </is>
      </c>
      <c r="C104" t="inlineStr">
        <is>
          <t>便利蜂</t>
        </is>
      </c>
      <c r="D104"/>
      <c r="E104" t="inlineStr">
        <is>
          <t>未定级</t>
        </is>
      </c>
      <c r="F104" t="inlineStr">
        <is>
          <t>休假</t>
        </is>
      </c>
      <c r="G104" t="inlineStr">
        <is>
          <t>已结束</t>
        </is>
      </c>
      <c r="H104" t="inlineStr">
        <is>
          <t>NA</t>
        </is>
      </c>
      <c r="I104" s="2"/>
      <c r="J104" t="inlineStr">
        <is>
          <t>53周 -5~12.31</t>
        </is>
      </c>
      <c r="K104" t="inlineStr">
        <is>
          <t>崔培杰</t>
        </is>
      </c>
      <c r="L104" s="2">
        <v>45991</v>
      </c>
      <c r="M104" s="2">
        <v>45991</v>
      </c>
      <c r="N104" s="2">
        <v>45991</v>
      </c>
      <c r="O104" t="inlineStr">
        <is>
          <t>1</t>
        </is>
      </c>
      <c r="P104" t="inlineStr">
        <is>
          <t>-14</t>
        </is>
      </c>
      <c r="Q104"/>
      <c r="R104"/>
      <c r="S104"/>
      <c r="T104"/>
      <c r="U104" t="inlineStr">
        <is>
          <t>何舒琦</t>
        </is>
      </c>
      <c r="V104"/>
      <c r="W104" t="inlineStr">
        <is>
          <t>创新中心</t>
        </is>
      </c>
      <c r="X104" t="inlineStr">
        <is>
          <t>吴薇
张铭麒</t>
        </is>
      </c>
      <c r="Y104" s="3"/>
      <c r="Z104"/>
      <c r="AA104" s="2">
        <v>45990.93140046296</v>
      </c>
      <c r="AB104" t="inlineStr">
        <is>
          <t>戳一下</t>
        </is>
      </c>
      <c r="AC104" s="2"/>
      <c r="AD104" t="inlineStr">
        <is>
          <t>未更新</t>
        </is>
      </c>
      <c r="AE104" t="inlineStr">
        <is>
          <t>崔培杰</t>
        </is>
      </c>
      <c r="AF104"/>
      <c r="AG104"/>
      <c r="AH104"/>
      <c r="AI104"/>
      <c r="AJ104"/>
      <c r="AK104"/>
      <c r="AL104"/>
      <c r="AM104"/>
      <c r="AN104"/>
      <c r="AO104" t="inlineStr">
        <is>
          <t>0.0</t>
        </is>
      </c>
      <c r="AP104"/>
      <c r="AQ104"/>
    </row>
    <row r="105" ht="25.5" customHeight="1">
      <c r="A105" t="inlineStr">
        <is>
          <t>崔培杰-北京-便利蜂-培训支持 已结束</t>
        </is>
      </c>
      <c r="B105" t="inlineStr">
        <is>
          <t>北京</t>
        </is>
      </c>
      <c r="C105" t="inlineStr">
        <is>
          <t>便利蜂</t>
        </is>
      </c>
      <c r="D105"/>
      <c r="E105" t="inlineStr">
        <is>
          <t>SS</t>
        </is>
      </c>
      <c r="F105" t="inlineStr">
        <is>
          <t>培训支持</t>
        </is>
      </c>
      <c r="G105" t="inlineStr">
        <is>
          <t>已结束</t>
        </is>
      </c>
      <c r="H105" t="inlineStr">
        <is>
          <t>NA</t>
        </is>
      </c>
      <c r="I105" s="2"/>
      <c r="J105" t="inlineStr">
        <is>
          <t>53周 -5~12.31</t>
        </is>
      </c>
      <c r="K105" t="inlineStr">
        <is>
          <t>崔培杰</t>
        </is>
      </c>
      <c r="L105" s="2">
        <v>45985</v>
      </c>
      <c r="M105" s="2">
        <v>45991</v>
      </c>
      <c r="N105" s="2">
        <v>45991</v>
      </c>
      <c r="O105" t="inlineStr">
        <is>
          <t>7</t>
        </is>
      </c>
      <c r="P105" t="inlineStr">
        <is>
          <t>-14</t>
        </is>
      </c>
      <c r="Q105"/>
      <c r="R105"/>
      <c r="S105"/>
      <c r="T105"/>
      <c r="U105" t="inlineStr">
        <is>
          <t>何舒琦</t>
        </is>
      </c>
      <c r="V105"/>
      <c r="W105" t="inlineStr">
        <is>
          <t>创新中心</t>
        </is>
      </c>
      <c r="X105" t="inlineStr">
        <is>
          <t>吴薇
张铭麒</t>
        </is>
      </c>
      <c r="Y105" s="3"/>
      <c r="Z105"/>
      <c r="AA105" s="2">
        <v>45985.4965625</v>
      </c>
      <c r="AB105" t="inlineStr">
        <is>
          <t>戳一下</t>
        </is>
      </c>
      <c r="AC105" s="2">
        <v>45994</v>
      </c>
      <c r="AD105" t="inlineStr">
        <is>
          <t>未更新</t>
        </is>
      </c>
      <c r="AE105" t="inlineStr">
        <is>
          <t>崔培杰</t>
        </is>
      </c>
      <c r="AF105" t="inlineStr">
        <is>
          <t>2025-11-24 崔培杰-北京-便利蜂-培训支持 已结束,2025-11-25 崔培杰-北京-便利蜂-培训支持 已结束,2025-11-26 崔培杰-北京-便利蜂-培训支持 已结束,2025-11-27 崔培杰-北京-便利蜂-培训支持 已结束,2025-11-28 崔培杰-北京-便利蜂-培训支持 已结束,2025-11-29 崔培杰-北京-便利蜂-培训支持 已结束,2025-12-01 崔培杰-北京-便利蜂-培训支持 已结束,2025-12-02 崔培杰-北京-便利蜂-培训支持 已结束,2025-12-03 崔培杰-北京-便利蜂-培训支持 已结束</t>
        </is>
      </c>
      <c r="AG105"/>
      <c r="AH105"/>
      <c r="AI105"/>
      <c r="AJ105"/>
      <c r="AK105"/>
      <c r="AL105"/>
      <c r="AM105"/>
      <c r="AN105"/>
      <c r="AO105" t="inlineStr">
        <is>
          <t>6.0</t>
        </is>
      </c>
      <c r="AP105"/>
      <c r="AQ105"/>
    </row>
    <row r="106" ht="25.5" customHeight="1">
      <c r="A106" t="inlineStr">
        <is>
          <t>崔培杰-北京-便利蜂-培训支持 已结束</t>
        </is>
      </c>
      <c r="B106" t="inlineStr">
        <is>
          <t>北京</t>
        </is>
      </c>
      <c r="C106" t="inlineStr">
        <is>
          <t>便利蜂</t>
        </is>
      </c>
      <c r="D106"/>
      <c r="E106" t="inlineStr">
        <is>
          <t>SS</t>
        </is>
      </c>
      <c r="F106" t="inlineStr">
        <is>
          <t>培训支持</t>
        </is>
      </c>
      <c r="G106" t="inlineStr">
        <is>
          <t>已结束</t>
        </is>
      </c>
      <c r="H106" t="inlineStr">
        <is>
          <t>NA</t>
        </is>
      </c>
      <c r="I106" s="2"/>
      <c r="J106" t="inlineStr">
        <is>
          <t>53周 -5~12.31</t>
        </is>
      </c>
      <c r="K106" t="inlineStr">
        <is>
          <t>崔培杰</t>
        </is>
      </c>
      <c r="L106" s="2">
        <v>45978</v>
      </c>
      <c r="M106" s="2">
        <v>45984</v>
      </c>
      <c r="N106" s="2">
        <v>45984</v>
      </c>
      <c r="O106" t="inlineStr">
        <is>
          <t>7</t>
        </is>
      </c>
      <c r="P106" t="inlineStr">
        <is>
          <t>-21</t>
        </is>
      </c>
      <c r="Q106"/>
      <c r="R106"/>
      <c r="S106"/>
      <c r="T106"/>
      <c r="U106" t="inlineStr">
        <is>
          <t>何舒琦</t>
        </is>
      </c>
      <c r="V106"/>
      <c r="W106" t="inlineStr">
        <is>
          <t>创新中心</t>
        </is>
      </c>
      <c r="X106" t="inlineStr">
        <is>
          <t>吴薇
张铭麒</t>
        </is>
      </c>
      <c r="Y106" s="3"/>
      <c r="Z106"/>
      <c r="AA106" s="2">
        <v>45978.864340277774</v>
      </c>
      <c r="AB106" t="inlineStr">
        <is>
          <t>戳一下</t>
        </is>
      </c>
      <c r="AC106" s="2">
        <v>45984</v>
      </c>
      <c r="AD106" t="inlineStr">
        <is>
          <t>未更新</t>
        </is>
      </c>
      <c r="AE106" t="inlineStr">
        <is>
          <t>崔培杰</t>
        </is>
      </c>
      <c r="AF106" t="inlineStr">
        <is>
          <t>2025-11-17 崔培杰-北京-便利蜂-培训支持 已结束,2025-11-18 崔培杰-北京-便利蜂-培训支持 已结束,2025-11-19 崔培杰-北京-便利蜂-培训支持 已结束,2025-11-20 崔培杰-北京-便利蜂-培训支持 已结束,2025-11-21 崔培杰-北京-便利蜂-培训支持 已结束,2025-11-23 崔培杰-北京-便利蜂-培训支持 已结束</t>
        </is>
      </c>
      <c r="AG106"/>
      <c r="AH106"/>
      <c r="AI106"/>
      <c r="AJ106"/>
      <c r="AK106"/>
      <c r="AL106"/>
      <c r="AM106"/>
      <c r="AN106"/>
      <c r="AO106" t="inlineStr">
        <is>
          <t>6.0</t>
        </is>
      </c>
      <c r="AP106"/>
      <c r="AQ106"/>
    </row>
    <row r="107" ht="25.5" customHeight="1">
      <c r="A107" t="inlineStr">
        <is>
          <t>崔培杰-北京-便利蜂-新店开业 已结束</t>
        </is>
      </c>
      <c r="B107" t="inlineStr">
        <is>
          <t>北京</t>
        </is>
      </c>
      <c r="C107" t="inlineStr">
        <is>
          <t>便利蜂</t>
        </is>
      </c>
      <c r="D107"/>
      <c r="E107" t="inlineStr">
        <is>
          <t>SS</t>
        </is>
      </c>
      <c r="F107" t="inlineStr">
        <is>
          <t>新店开业</t>
        </is>
      </c>
      <c r="G107" t="inlineStr">
        <is>
          <t>已结束</t>
        </is>
      </c>
      <c r="H107" t="inlineStr">
        <is>
          <t>NA</t>
        </is>
      </c>
      <c r="I107" s="2"/>
      <c r="J107" t="inlineStr">
        <is>
          <t>53周 -5~12.31</t>
        </is>
      </c>
      <c r="K107" t="inlineStr">
        <is>
          <t>崔培杰</t>
        </is>
      </c>
      <c r="L107" s="2">
        <v>45974</v>
      </c>
      <c r="M107" s="2">
        <v>45976.95002314815</v>
      </c>
      <c r="N107" s="2">
        <v>45976</v>
      </c>
      <c r="O107" t="inlineStr">
        <is>
          <t>3</t>
        </is>
      </c>
      <c r="P107" t="inlineStr">
        <is>
          <t>-29</t>
        </is>
      </c>
      <c r="Q107" t="inlineStr">
        <is>
          <t>熟悉机器操作</t>
        </is>
      </c>
      <c r="R107">
        <v>1</v>
      </c>
      <c r="S107"/>
      <c r="T107"/>
      <c r="U107" t="inlineStr">
        <is>
          <t>何舒琦</t>
        </is>
      </c>
      <c r="V107"/>
      <c r="W107" t="inlineStr">
        <is>
          <t>创新中心</t>
        </is>
      </c>
      <c r="X107" t="inlineStr">
        <is>
          <t>吴薇
张铭麒</t>
        </is>
      </c>
      <c r="Y107" s="3"/>
      <c r="Z107"/>
      <c r="AA107" s="2">
        <v>45974.447696759256</v>
      </c>
      <c r="AB107" t="inlineStr">
        <is>
          <t>戳一下</t>
        </is>
      </c>
      <c r="AC107" s="2">
        <v>45976</v>
      </c>
      <c r="AD107" t="inlineStr">
        <is>
          <t>未更新</t>
        </is>
      </c>
      <c r="AE107" t="inlineStr">
        <is>
          <t>曾维超</t>
        </is>
      </c>
      <c r="AF107" t="inlineStr">
        <is>
          <t>2025-11-13 崔培杰-北京-便利蜂-新店开业 已结束,2025-11-14 崔培杰-北京-便利蜂-新店开业 已结束,2025-11-15 崔培杰-北京-便利蜂-新店开业 已结束</t>
        </is>
      </c>
      <c r="AG107" t="inlineStr">
        <is>
          <t>便利蜂新店开业，操作员培训</t>
        </is>
      </c>
      <c r="AH107" t="inlineStr">
        <is>
          <t>集体宿舍</t>
        </is>
      </c>
      <c r="AI107"/>
      <c r="AJ107"/>
      <c r="AK107"/>
      <c r="AL107"/>
      <c r="AM107"/>
      <c r="AN107" t="inlineStr">
        <is>
          <t>便利蜂北京店</t>
        </is>
      </c>
      <c r="AO107" t="inlineStr">
        <is>
          <t>3.0</t>
        </is>
      </c>
      <c r="AP107"/>
      <c r="AQ107"/>
    </row>
    <row r="108" ht="25.5" customHeight="1">
      <c r="A108" t="inlineStr">
        <is>
          <t>崔培杰-北京-新人培训-浣熊-培训支持 已结束</t>
        </is>
      </c>
      <c r="B108" t="inlineStr">
        <is>
          <t>北京</t>
        </is>
      </c>
      <c r="C108" t="inlineStr">
        <is>
          <t>新人培训-浣熊</t>
        </is>
      </c>
      <c r="D108"/>
      <c r="E108" t="inlineStr">
        <is>
          <t>SS</t>
        </is>
      </c>
      <c r="F108" t="inlineStr">
        <is>
          <t>培训支持</t>
        </is>
      </c>
      <c r="G108" t="inlineStr">
        <is>
          <t>已结束</t>
        </is>
      </c>
      <c r="H108" t="inlineStr">
        <is>
          <t>NA</t>
        </is>
      </c>
      <c r="I108" s="2"/>
      <c r="J108" t="inlineStr">
        <is>
          <t>53周 -5~12.31</t>
        </is>
      </c>
      <c r="K108" t="inlineStr">
        <is>
          <t>崔培杰</t>
        </is>
      </c>
      <c r="L108" s="2">
        <v>45968</v>
      </c>
      <c r="M108" s="2">
        <v>45974</v>
      </c>
      <c r="N108" s="2">
        <v>45991</v>
      </c>
      <c r="O108" t="inlineStr">
        <is>
          <t>7</t>
        </is>
      </c>
      <c r="P108" t="inlineStr">
        <is>
          <t>-31</t>
        </is>
      </c>
      <c r="Q108" t="inlineStr">
        <is>
          <t>新人</t>
        </is>
      </c>
      <c r="R108">
        <v>1</v>
      </c>
      <c r="S108"/>
      <c r="T108"/>
      <c r="U108" t="inlineStr">
        <is>
          <t>曾维超</t>
        </is>
      </c>
      <c r="V108"/>
      <c r="W108" t="inlineStr">
        <is>
          <t>销售管理</t>
        </is>
      </c>
      <c r="X108" t="inlineStr">
        <is>
          <t>李阳</t>
        </is>
      </c>
      <c r="Y108" s="3"/>
      <c r="Z108"/>
      <c r="AA108" s="2">
        <v>45967.75164351852</v>
      </c>
      <c r="AB108" t="inlineStr">
        <is>
          <t>戳一下</t>
        </is>
      </c>
      <c r="AC108" s="2">
        <v>45973</v>
      </c>
      <c r="AD108" t="inlineStr">
        <is>
          <t>未更新</t>
        </is>
      </c>
      <c r="AE108" t="inlineStr">
        <is>
          <t>曾维超</t>
        </is>
      </c>
      <c r="AF108" t="inlineStr">
        <is>
          <t>2025-11-07 崔培杰-北京-新人培训-浣熊-培训支持 已结束,2025-11-08 崔培杰-北京-新人培训-浣熊-培训支持 已结束,2025-11-09 崔培杰-北京-新人培训-浣熊-培训支持 已结束,2025-11-10 崔培杰-北京-新人培训-浣熊-培训支持 已结束,2025-11-11 崔培杰-北京-新人培训-浣熊-培训支持 已结束,2025-11-12 崔培杰-北京-新人培训-浣熊-培训支持 已结束</t>
        </is>
      </c>
      <c r="AG108" t="inlineStr">
        <is>
          <t>新人培训</t>
        </is>
      </c>
      <c r="AH108" t="inlineStr">
        <is>
          <t>集体宿舍</t>
        </is>
      </c>
      <c r="AI108"/>
      <c r="AJ108"/>
      <c r="AK108"/>
      <c r="AL108"/>
      <c r="AM108"/>
      <c r="AN108"/>
      <c r="AO108" t="inlineStr">
        <is>
          <t>6.0</t>
        </is>
      </c>
      <c r="AP108"/>
      <c r="AQ108"/>
    </row>
    <row r="109" ht="25.5" customHeight="1">
      <c r="A109" t="inlineStr">
        <is>
          <t>丁敬文-山西-绿茶-新店开业 已结束</t>
        </is>
      </c>
      <c r="B109" t="inlineStr">
        <is>
          <t>山西</t>
        </is>
      </c>
      <c r="C109" t="inlineStr">
        <is>
          <t>绿茶</t>
        </is>
      </c>
      <c r="D109"/>
      <c r="E109" t="inlineStr">
        <is>
          <t>SS</t>
        </is>
      </c>
      <c r="F109" t="inlineStr">
        <is>
          <t>新店开业</t>
        </is>
      </c>
      <c r="G109" t="inlineStr">
        <is>
          <t>已结束</t>
        </is>
      </c>
      <c r="H109" t="inlineStr">
        <is>
          <t>NA</t>
        </is>
      </c>
      <c r="I109" s="2"/>
      <c r="J109" t="inlineStr">
        <is>
          <t>53周 -5~12.31</t>
        </is>
      </c>
      <c r="K109" t="inlineStr">
        <is>
          <t>丁敬文</t>
        </is>
      </c>
      <c r="L109" s="2">
        <v>46042</v>
      </c>
      <c r="M109" s="2">
        <v>46046.93790509259</v>
      </c>
      <c r="N109" s="2">
        <v>46044</v>
      </c>
      <c r="O109" t="inlineStr">
        <is>
          <t>5</t>
        </is>
      </c>
      <c r="P109" t="inlineStr">
        <is>
          <t>-29</t>
        </is>
      </c>
      <c r="Q109"/>
      <c r="R109"/>
      <c r="S109"/>
      <c r="T109"/>
      <c r="U109" t="inlineStr">
        <is>
          <t>张铭麒</t>
        </is>
      </c>
      <c r="V109" t="inlineStr">
        <is>
          <t>BST及创新团队</t>
        </is>
      </c>
      <c r="W109" t="inlineStr">
        <is>
          <t>BST</t>
        </is>
      </c>
      <c r="X109" t="inlineStr">
        <is>
          <t>李岳丰
吴薇</t>
        </is>
      </c>
      <c r="Y109" s="3"/>
      <c r="Z109"/>
      <c r="AA109" s="2">
        <v>46042.953148148146</v>
      </c>
      <c r="AB109" t="inlineStr">
        <is>
          <t>戳一下</t>
        </is>
      </c>
      <c r="AC109" s="2">
        <v>46046</v>
      </c>
      <c r="AD109" t="inlineStr">
        <is>
          <t>未更新</t>
        </is>
      </c>
      <c r="AE109" t="inlineStr">
        <is>
          <t>丁敬文</t>
        </is>
      </c>
      <c r="AF109" t="inlineStr">
        <is>
          <t>2026-01-20 丁敬文-山西-绿茶-新店开业 已结束,2026-01-21 丁敬文-山西-绿茶-新店开业 已结束,2026-01-23 丁敬文-山西-绿茶-新店开业 已结束,2026-01-23 丁敬文-山西-绿茶-新店开业 已结束,2026-01-24 丁敬文-山西-绿茶-新店开业 已结束</t>
        </is>
      </c>
      <c r="AG109"/>
      <c r="AH109"/>
      <c r="AI109"/>
      <c r="AJ109"/>
      <c r="AK109"/>
      <c r="AL109"/>
      <c r="AM109"/>
      <c r="AN109" t="inlineStr">
        <is>
          <t>山西太原绿茶铜锣湾购物广场店</t>
        </is>
      </c>
      <c r="AO109" t="inlineStr">
        <is>
          <t>4.9</t>
        </is>
      </c>
      <c r="AP109"/>
      <c r="AQ109"/>
    </row>
    <row r="110" ht="25.5" customHeight="1">
      <c r="A110" t="inlineStr">
        <is>
          <t>丁敬文-北京-绿茶-培训支持 已结束</t>
        </is>
      </c>
      <c r="B110" t="inlineStr">
        <is>
          <t>北京</t>
        </is>
      </c>
      <c r="C110" t="inlineStr">
        <is>
          <t>绿茶</t>
        </is>
      </c>
      <c r="D110"/>
      <c r="E110" t="inlineStr">
        <is>
          <t>SS</t>
        </is>
      </c>
      <c r="F110" t="inlineStr">
        <is>
          <t>培训支持</t>
        </is>
      </c>
      <c r="G110" t="inlineStr">
        <is>
          <t>已结束</t>
        </is>
      </c>
      <c r="H110" t="inlineStr">
        <is>
          <t>NA</t>
        </is>
      </c>
      <c r="I110" s="2"/>
      <c r="J110" t="inlineStr">
        <is>
          <t>53周 -5~12.31</t>
        </is>
      </c>
      <c r="K110" t="inlineStr">
        <is>
          <t>丁敬文</t>
        </is>
      </c>
      <c r="L110" s="2">
        <v>46031</v>
      </c>
      <c r="M110" s="2">
        <v>46036</v>
      </c>
      <c r="N110" s="2">
        <v>46036</v>
      </c>
      <c r="O110" t="inlineStr">
        <is>
          <t>6</t>
        </is>
      </c>
      <c r="P110" t="inlineStr">
        <is>
          <t>-18</t>
        </is>
      </c>
      <c r="Q110"/>
      <c r="R110"/>
      <c r="S110"/>
      <c r="T110"/>
      <c r="U110" t="inlineStr">
        <is>
          <t>曾维超</t>
        </is>
      </c>
      <c r="V110" t="inlineStr">
        <is>
          <t>销售管理部</t>
        </is>
      </c>
      <c r="W110" t="inlineStr">
        <is>
          <t>销售管理</t>
        </is>
      </c>
      <c r="X110" t="inlineStr">
        <is>
          <t>李阳</t>
        </is>
      </c>
      <c r="Y110" s="3"/>
      <c r="Z110"/>
      <c r="AA110" s="2">
        <v>46031.83224537037</v>
      </c>
      <c r="AB110" t="inlineStr">
        <is>
          <t>戳一下</t>
        </is>
      </c>
      <c r="AC110" s="2">
        <v>46037</v>
      </c>
      <c r="AD110" t="inlineStr">
        <is>
          <t>未更新</t>
        </is>
      </c>
      <c r="AE110" t="inlineStr">
        <is>
          <t>丁敬文</t>
        </is>
      </c>
      <c r="AF110" t="inlineStr">
        <is>
          <t>2026-01-10 丁敬文-北京-绿茶-培训支持 已结束,2026-01-11 丁敬文-北京-绿茶-培训支持 已结束,2026-01-12 丁敬文-北京-绿茶-培训支持 已结束,2026-01-13 丁敬文-北京-绿茶-培训支持 已结束,2026-01-15 丁敬文-北京-绿茶-培训支持 已结束</t>
        </is>
      </c>
      <c r="AG110"/>
      <c r="AH110"/>
      <c r="AI110"/>
      <c r="AJ110"/>
      <c r="AK110"/>
      <c r="AL110"/>
      <c r="AM110"/>
      <c r="AN110"/>
      <c r="AO110" t="inlineStr">
        <is>
          <t>5.0</t>
        </is>
      </c>
      <c r="AP110"/>
      <c r="AQ110"/>
    </row>
    <row r="111" ht="25.5" customHeight="1">
      <c r="A111" t="inlineStr">
        <is>
          <t>丁敬文-北京-绿茶-培训支持 已结束</t>
        </is>
      </c>
      <c r="B111" t="inlineStr">
        <is>
          <t>北京</t>
        </is>
      </c>
      <c r="C111" t="inlineStr">
        <is>
          <t>绿茶</t>
        </is>
      </c>
      <c r="D111"/>
      <c r="E111" t="inlineStr">
        <is>
          <t>SS</t>
        </is>
      </c>
      <c r="F111" t="inlineStr">
        <is>
          <t>培训支持</t>
        </is>
      </c>
      <c r="G111" t="inlineStr">
        <is>
          <t>已结束</t>
        </is>
      </c>
      <c r="H111" t="inlineStr">
        <is>
          <t>NA</t>
        </is>
      </c>
      <c r="I111" s="2"/>
      <c r="J111" t="inlineStr">
        <is>
          <t>53周 -5~12.31</t>
        </is>
      </c>
      <c r="K111" t="inlineStr">
        <is>
          <t>丁敬文</t>
        </is>
      </c>
      <c r="L111" s="2">
        <v>46030</v>
      </c>
      <c r="M111" s="2">
        <v>46033</v>
      </c>
      <c r="N111" s="2">
        <v>46033</v>
      </c>
      <c r="O111" t="inlineStr">
        <is>
          <t>4</t>
        </is>
      </c>
      <c r="P111" t="inlineStr">
        <is>
          <t>-17</t>
        </is>
      </c>
      <c r="Q111"/>
      <c r="R111"/>
      <c r="S111"/>
      <c r="T111"/>
      <c r="U111" t="inlineStr">
        <is>
          <t>丁敬文</t>
        </is>
      </c>
      <c r="V111" t="inlineStr">
        <is>
          <t>中国区口味组</t>
        </is>
      </c>
      <c r="W111"/>
      <c r="X111"/>
      <c r="Y111" s="3"/>
      <c r="Z111"/>
      <c r="AA111" s="2">
        <v>46030.77408564815</v>
      </c>
      <c r="AB111" t="inlineStr">
        <is>
          <t>戳一下</t>
        </is>
      </c>
      <c r="AC111" s="2">
        <v>46030</v>
      </c>
      <c r="AD111" t="inlineStr">
        <is>
          <t>未更新</t>
        </is>
      </c>
      <c r="AE111" t="inlineStr">
        <is>
          <t>丁敬文</t>
        </is>
      </c>
      <c r="AF111" t="inlineStr">
        <is>
          <t>2026-01-08 丁敬文-北京-绿茶-培训支持 已结束</t>
        </is>
      </c>
      <c r="AG111"/>
      <c r="AH111"/>
      <c r="AI111"/>
      <c r="AJ111"/>
      <c r="AK111"/>
      <c r="AL111"/>
      <c r="AM111"/>
      <c r="AN111"/>
      <c r="AO111" t="inlineStr">
        <is>
          <t>3.0</t>
        </is>
      </c>
      <c r="AP111"/>
      <c r="AQ111"/>
    </row>
    <row r="112" ht="25.5" customHeight="1">
      <c r="A112" t="inlineStr">
        <is>
          <t>丁敬文-北京-休息-休假 已结束</t>
        </is>
      </c>
      <c r="B112" t="inlineStr">
        <is>
          <t>北京</t>
        </is>
      </c>
      <c r="C112" t="inlineStr">
        <is>
          <t>休息</t>
        </is>
      </c>
      <c r="D112"/>
      <c r="E112" t="inlineStr">
        <is>
          <t>未定级</t>
        </is>
      </c>
      <c r="F112" t="inlineStr">
        <is>
          <t>休假</t>
        </is>
      </c>
      <c r="G112" t="inlineStr">
        <is>
          <t>已结束</t>
        </is>
      </c>
      <c r="H112" t="inlineStr">
        <is>
          <t>NA</t>
        </is>
      </c>
      <c r="I112" s="2"/>
      <c r="J112" t="inlineStr">
        <is>
          <t>53周 -5~12.31</t>
        </is>
      </c>
      <c r="K112" t="inlineStr">
        <is>
          <t>丁敬文</t>
        </is>
      </c>
      <c r="L112" s="2">
        <v>46029</v>
      </c>
      <c r="M112" s="2">
        <v>46029</v>
      </c>
      <c r="N112" s="2">
        <v>46029</v>
      </c>
      <c r="O112" t="inlineStr">
        <is>
          <t>1</t>
        </is>
      </c>
      <c r="P112" t="inlineStr">
        <is>
          <t>-16</t>
        </is>
      </c>
      <c r="Q112"/>
      <c r="R112"/>
      <c r="S112"/>
      <c r="T112"/>
      <c r="U112" t="inlineStr">
        <is>
          <t>丁敬文</t>
        </is>
      </c>
      <c r="V112" t="inlineStr">
        <is>
          <t>中国区口味组</t>
        </is>
      </c>
      <c r="W112"/>
      <c r="X112"/>
      <c r="Y112" s="3"/>
      <c r="Z112"/>
      <c r="AA112" s="2">
        <v>46030.772835648146</v>
      </c>
      <c r="AB112" t="inlineStr">
        <is>
          <t>戳一下</t>
        </is>
      </c>
      <c r="AC112" s="2"/>
      <c r="AD112" t="inlineStr">
        <is>
          <t>未更新</t>
        </is>
      </c>
      <c r="AE112" t="inlineStr">
        <is>
          <t>丁敬文</t>
        </is>
      </c>
      <c r="AF112"/>
      <c r="AG112"/>
      <c r="AH112"/>
      <c r="AI112"/>
      <c r="AJ112"/>
      <c r="AK112"/>
      <c r="AL112"/>
      <c r="AM112"/>
      <c r="AN112"/>
      <c r="AO112" t="inlineStr">
        <is>
          <t>0.0</t>
        </is>
      </c>
      <c r="AP112"/>
      <c r="AQ112"/>
    </row>
    <row r="113" ht="25.5" customHeight="1">
      <c r="A113" t="inlineStr">
        <is>
          <t>丁敬文-北京-休息-休假 已结束</t>
        </is>
      </c>
      <c r="B113" t="inlineStr">
        <is>
          <t>北京</t>
        </is>
      </c>
      <c r="C113" t="inlineStr">
        <is>
          <t>休息</t>
        </is>
      </c>
      <c r="D113"/>
      <c r="E113" t="inlineStr">
        <is>
          <t>未定级</t>
        </is>
      </c>
      <c r="F113" t="inlineStr">
        <is>
          <t>休假</t>
        </is>
      </c>
      <c r="G113" t="inlineStr">
        <is>
          <t>已结束</t>
        </is>
      </c>
      <c r="H113" t="inlineStr">
        <is>
          <t>NA</t>
        </is>
      </c>
      <c r="I113" s="2"/>
      <c r="J113" t="inlineStr">
        <is>
          <t>53周 -5~12.31</t>
        </is>
      </c>
      <c r="K113" t="inlineStr">
        <is>
          <t>丁敬文</t>
        </is>
      </c>
      <c r="L113" s="2">
        <v>46027</v>
      </c>
      <c r="M113" s="2">
        <v>46028</v>
      </c>
      <c r="N113" s="2">
        <v>46028</v>
      </c>
      <c r="O113" t="inlineStr">
        <is>
          <t>2</t>
        </is>
      </c>
      <c r="P113" t="inlineStr">
        <is>
          <t>-14</t>
        </is>
      </c>
      <c r="Q113"/>
      <c r="R113"/>
      <c r="S113"/>
      <c r="T113"/>
      <c r="U113" t="inlineStr">
        <is>
          <t>丁敬文</t>
        </is>
      </c>
      <c r="V113" t="inlineStr">
        <is>
          <t>中国区口味组</t>
        </is>
      </c>
      <c r="W113"/>
      <c r="X113"/>
      <c r="Y113" s="3"/>
      <c r="Z113"/>
      <c r="AA113" s="2">
        <v>46028.44101851852</v>
      </c>
      <c r="AB113" t="inlineStr">
        <is>
          <t>戳一下</t>
        </is>
      </c>
      <c r="AC113" s="2"/>
      <c r="AD113" t="inlineStr">
        <is>
          <t>未更新</t>
        </is>
      </c>
      <c r="AE113" t="inlineStr">
        <is>
          <t>丁敬文</t>
        </is>
      </c>
      <c r="AF113"/>
      <c r="AG113"/>
      <c r="AH113"/>
      <c r="AI113"/>
      <c r="AJ113"/>
      <c r="AK113"/>
      <c r="AL113"/>
      <c r="AM113"/>
      <c r="AN113"/>
      <c r="AO113" t="inlineStr">
        <is>
          <t>1.0</t>
        </is>
      </c>
      <c r="AP113"/>
      <c r="AQ113"/>
    </row>
    <row r="114" ht="25.5" customHeight="1">
      <c r="A114" t="inlineStr">
        <is>
          <t>丁敬文-北京-紫光园-新店开业 已结束</t>
        </is>
      </c>
      <c r="B114" t="inlineStr">
        <is>
          <t>北京</t>
        </is>
      </c>
      <c r="C114" t="inlineStr">
        <is>
          <t>紫光园</t>
        </is>
      </c>
      <c r="D114"/>
      <c r="E114" t="inlineStr">
        <is>
          <t>SS</t>
        </is>
      </c>
      <c r="F114" t="inlineStr">
        <is>
          <t>新店开业</t>
        </is>
      </c>
      <c r="G114" t="inlineStr">
        <is>
          <t>已结束</t>
        </is>
      </c>
      <c r="H114" t="inlineStr">
        <is>
          <t>NA</t>
        </is>
      </c>
      <c r="I114" s="2"/>
      <c r="J114" t="inlineStr">
        <is>
          <t>53周 -5~12.31</t>
        </is>
      </c>
      <c r="K114" t="inlineStr">
        <is>
          <t>丁敬文</t>
        </is>
      </c>
      <c r="L114" s="2">
        <v>46022</v>
      </c>
      <c r="M114" s="2">
        <v>46026.973229166666</v>
      </c>
      <c r="N114" s="2">
        <v>46024</v>
      </c>
      <c r="O114" t="inlineStr">
        <is>
          <t>5</t>
        </is>
      </c>
      <c r="P114" t="inlineStr">
        <is>
          <t>-9</t>
        </is>
      </c>
      <c r="Q114"/>
      <c r="R114"/>
      <c r="S114"/>
      <c r="T114"/>
      <c r="U114" t="inlineStr">
        <is>
          <t>关胜元</t>
        </is>
      </c>
      <c r="V114" t="inlineStr">
        <is>
          <t>BST及创新团队</t>
        </is>
      </c>
      <c r="W114" t="inlineStr">
        <is>
          <t>BST</t>
        </is>
      </c>
      <c r="X114" t="inlineStr">
        <is>
          <t>张铭麒</t>
        </is>
      </c>
      <c r="Y114" s="3"/>
      <c r="Z114"/>
      <c r="AA114" s="2">
        <v>46023.64755787037</v>
      </c>
      <c r="AB114" t="inlineStr">
        <is>
          <t>戳一下</t>
        </is>
      </c>
      <c r="AC114" s="2">
        <v>46026</v>
      </c>
      <c r="AD114" t="inlineStr">
        <is>
          <t>未更新</t>
        </is>
      </c>
      <c r="AE114" t="inlineStr">
        <is>
          <t>丁敬文</t>
        </is>
      </c>
      <c r="AF114" t="inlineStr">
        <is>
          <t>2026-01-01 丁敬文-北京-紫光园-新店开业 已结束,2026-01-02 丁敬文-北京-紫光园-新店开业 已结束,2026-01-03 丁敬文-北京-紫光园-新店开业 已结束,2026-01-04 丁敬文-北京-紫光园-新店开业 已结束</t>
        </is>
      </c>
      <c r="AG114"/>
      <c r="AH114"/>
      <c r="AI114"/>
      <c r="AJ114"/>
      <c r="AK114"/>
      <c r="AL114"/>
      <c r="AM114"/>
      <c r="AN114" t="inlineStr">
        <is>
          <t>紫光园北京西站店</t>
        </is>
      </c>
      <c r="AO114" t="inlineStr">
        <is>
          <t>5.0</t>
        </is>
      </c>
      <c r="AP114"/>
      <c r="AQ114"/>
    </row>
    <row r="115" ht="25.5" customHeight="1">
      <c r="A115" t="inlineStr">
        <is>
          <t>丁敬文-石家庄-紫光园-新店开业 已结束</t>
        </is>
      </c>
      <c r="B115" t="inlineStr">
        <is>
          <t>石家庄</t>
        </is>
      </c>
      <c r="C115" t="inlineStr">
        <is>
          <t>紫光园</t>
        </is>
      </c>
      <c r="D115"/>
      <c r="E115" t="inlineStr">
        <is>
          <t>SS</t>
        </is>
      </c>
      <c r="F115" t="inlineStr">
        <is>
          <t>新店开业</t>
        </is>
      </c>
      <c r="G115" t="inlineStr">
        <is>
          <t>已结束</t>
        </is>
      </c>
      <c r="H115" t="inlineStr">
        <is>
          <t>NA</t>
        </is>
      </c>
      <c r="I115" s="2"/>
      <c r="J115" t="inlineStr">
        <is>
          <t>53周 -5~12.31</t>
        </is>
      </c>
      <c r="K115" t="inlineStr">
        <is>
          <t>丁敬文</t>
        </is>
      </c>
      <c r="L115" s="2">
        <v>46019</v>
      </c>
      <c r="M115" s="2">
        <v>46022</v>
      </c>
      <c r="N115" s="2">
        <v>46022</v>
      </c>
      <c r="O115" t="inlineStr">
        <is>
          <t>4</t>
        </is>
      </c>
      <c r="P115" t="inlineStr">
        <is>
          <t>-6</t>
        </is>
      </c>
      <c r="Q115"/>
      <c r="R115"/>
      <c r="S115"/>
      <c r="T115"/>
      <c r="U115" t="inlineStr">
        <is>
          <t>关胜元</t>
        </is>
      </c>
      <c r="V115" t="inlineStr">
        <is>
          <t>BST及创新团队</t>
        </is>
      </c>
      <c r="W115" t="inlineStr">
        <is>
          <t>BST</t>
        </is>
      </c>
      <c r="X115" t="inlineStr">
        <is>
          <t>张铭麒</t>
        </is>
      </c>
      <c r="Y115" s="3"/>
      <c r="Z115"/>
      <c r="AA115" s="2">
        <v>46019.58731481482</v>
      </c>
      <c r="AB115" t="inlineStr">
        <is>
          <t>戳一下</t>
        </is>
      </c>
      <c r="AC115" s="2"/>
      <c r="AD115" t="inlineStr">
        <is>
          <t>未更新</t>
        </is>
      </c>
      <c r="AE115" t="inlineStr">
        <is>
          <t>丁敬文</t>
        </is>
      </c>
      <c r="AF115" t="inlineStr">
        <is>
          <t>2025-12-28 丁敬文-石家庄-紫光园-新店开业 已结束,2025-12-29 丁敬文-石家庄-紫光园-新店开业 已结束,2025-12-30 丁敬文-石家庄-紫光园-新店开业 已结束,2025-12-31 丁敬文-石家庄-紫光园-新店开业 已结束</t>
        </is>
      </c>
      <c r="AG115"/>
      <c r="AH115"/>
      <c r="AI115"/>
      <c r="AJ115"/>
      <c r="AK115"/>
      <c r="AL115"/>
      <c r="AM115"/>
      <c r="AN115" t="inlineStr">
        <is>
          <t>紫光园</t>
        </is>
      </c>
      <c r="AO115" t="inlineStr">
        <is>
          <t>3.0</t>
        </is>
      </c>
      <c r="AP115"/>
      <c r="AQ115"/>
    </row>
    <row r="116" ht="25.5" customHeight="1">
      <c r="A116" t="inlineStr">
        <is>
          <t>丁敬文-北京-便利蜂-休假 已结束</t>
        </is>
      </c>
      <c r="B116" t="inlineStr">
        <is>
          <t>北京</t>
        </is>
      </c>
      <c r="C116" t="inlineStr">
        <is>
          <t>便利蜂</t>
        </is>
      </c>
      <c r="D116"/>
      <c r="E116" t="inlineStr">
        <is>
          <t>未定级</t>
        </is>
      </c>
      <c r="F116" t="inlineStr">
        <is>
          <t>休假</t>
        </is>
      </c>
      <c r="G116" t="inlineStr">
        <is>
          <t>已结束</t>
        </is>
      </c>
      <c r="H116" t="inlineStr">
        <is>
          <t>NA</t>
        </is>
      </c>
      <c r="I116" s="2"/>
      <c r="J116" t="inlineStr">
        <is>
          <t>53周 -5~12.31</t>
        </is>
      </c>
      <c r="K116" t="inlineStr">
        <is>
          <t>丁敬文</t>
        </is>
      </c>
      <c r="L116" s="2">
        <v>46018</v>
      </c>
      <c r="M116" s="2">
        <v>46018</v>
      </c>
      <c r="N116" s="2">
        <v>46018</v>
      </c>
      <c r="O116" t="inlineStr">
        <is>
          <t>1</t>
        </is>
      </c>
      <c r="P116" t="inlineStr">
        <is>
          <t>-5</t>
        </is>
      </c>
      <c r="Q116"/>
      <c r="R116"/>
      <c r="S116"/>
      <c r="T116"/>
      <c r="U116" t="inlineStr">
        <is>
          <t>吴薇</t>
        </is>
      </c>
      <c r="V116" t="inlineStr">
        <is>
          <t>创新中心</t>
        </is>
      </c>
      <c r="W116"/>
      <c r="X116"/>
      <c r="Y116" s="3"/>
      <c r="Z116"/>
      <c r="AA116" s="2">
        <v>46018.44427083333</v>
      </c>
      <c r="AB116" t="inlineStr">
        <is>
          <t>戳一下</t>
        </is>
      </c>
      <c r="AC116" s="2"/>
      <c r="AD116" t="inlineStr">
        <is>
          <t>未更新</t>
        </is>
      </c>
      <c r="AE116" t="inlineStr">
        <is>
          <t>丁敬文</t>
        </is>
      </c>
      <c r="AF116"/>
      <c r="AG116"/>
      <c r="AH116"/>
      <c r="AI116"/>
      <c r="AJ116"/>
      <c r="AK116"/>
      <c r="AL116"/>
      <c r="AM116"/>
      <c r="AN116"/>
      <c r="AO116" t="inlineStr">
        <is>
          <t>0.0</t>
        </is>
      </c>
      <c r="AP116"/>
      <c r="AQ116"/>
    </row>
    <row r="117" ht="25.5" customHeight="1">
      <c r="A117" t="inlineStr">
        <is>
          <t>丁敬文-北京-便利蜂-外卖店模型 已结束</t>
        </is>
      </c>
      <c r="B117" t="inlineStr">
        <is>
          <t>北京</t>
        </is>
      </c>
      <c r="C117" t="inlineStr">
        <is>
          <t>便利蜂</t>
        </is>
      </c>
      <c r="D117"/>
      <c r="E117" t="inlineStr">
        <is>
          <t>SS</t>
        </is>
      </c>
      <c r="F117" t="inlineStr">
        <is>
          <t>外卖店模型</t>
        </is>
      </c>
      <c r="G117" t="inlineStr">
        <is>
          <t>已结束</t>
        </is>
      </c>
      <c r="H117" t="inlineStr">
        <is>
          <t>NA</t>
        </is>
      </c>
      <c r="I117" s="2"/>
      <c r="J117" t="inlineStr">
        <is>
          <t>53周 -5~12.31</t>
        </is>
      </c>
      <c r="K117" t="inlineStr">
        <is>
          <t>丁敬文</t>
        </is>
      </c>
      <c r="L117" s="2">
        <v>46013</v>
      </c>
      <c r="M117" s="2">
        <v>46017</v>
      </c>
      <c r="N117" s="2">
        <v>46019</v>
      </c>
      <c r="O117" t="inlineStr">
        <is>
          <t>5</t>
        </is>
      </c>
      <c r="P117" t="inlineStr">
        <is>
          <t>0</t>
        </is>
      </c>
      <c r="Q117"/>
      <c r="R117"/>
      <c r="S117"/>
      <c r="T117"/>
      <c r="U117" t="inlineStr">
        <is>
          <t>吴薇</t>
        </is>
      </c>
      <c r="V117"/>
      <c r="W117"/>
      <c r="X117"/>
      <c r="Y117" s="3"/>
      <c r="Z117"/>
      <c r="AA117" s="2">
        <v>46012.95689814815</v>
      </c>
      <c r="AB117" t="inlineStr">
        <is>
          <t>戳一下</t>
        </is>
      </c>
      <c r="AC117" s="2">
        <v>46017</v>
      </c>
      <c r="AD117" t="inlineStr">
        <is>
          <t>未更新</t>
        </is>
      </c>
      <c r="AE117" t="inlineStr">
        <is>
          <t>丁敬文</t>
        </is>
      </c>
      <c r="AF117" t="inlineStr">
        <is>
          <t>2025-12-22 丁敬文-北京-便利蜂-外卖店模型 已结束,2025-12-23 丁敬文-北京-便利蜂-外卖店模型 已结束,2025-12-24 丁敬文-北京-便利蜂-外卖店模型 已结束,2025-12-25 丁敬文-北京-便利蜂-外卖店模型 已结束,2025-12-26 丁敬文-北京-便利蜂-外卖店模型 已结束</t>
        </is>
      </c>
      <c r="AG117"/>
      <c r="AH117"/>
      <c r="AI117"/>
      <c r="AJ117"/>
      <c r="AK117"/>
      <c r="AL117"/>
      <c r="AM117"/>
      <c r="AN117"/>
      <c r="AO117" t="inlineStr">
        <is>
          <t>4.0</t>
        </is>
      </c>
      <c r="AP117"/>
      <c r="AQ117"/>
    </row>
    <row r="118" ht="25.5" customHeight="1">
      <c r="A118" t="inlineStr">
        <is>
          <t>丁敬文-北京-便利蜂-休假 已结束</t>
        </is>
      </c>
      <c r="B118" t="inlineStr">
        <is>
          <t>北京</t>
        </is>
      </c>
      <c r="C118" t="inlineStr">
        <is>
          <t>便利蜂</t>
        </is>
      </c>
      <c r="D118"/>
      <c r="E118" t="inlineStr">
        <is>
          <t>未定级</t>
        </is>
      </c>
      <c r="F118" t="inlineStr">
        <is>
          <t>休假</t>
        </is>
      </c>
      <c r="G118" t="inlineStr">
        <is>
          <t>已结束</t>
        </is>
      </c>
      <c r="H118" t="inlineStr">
        <is>
          <t>NA</t>
        </is>
      </c>
      <c r="I118" s="2"/>
      <c r="J118" t="inlineStr">
        <is>
          <t>53周 -5~12.31</t>
        </is>
      </c>
      <c r="K118" t="inlineStr">
        <is>
          <t>丁敬文</t>
        </is>
      </c>
      <c r="L118" s="2">
        <v>46011</v>
      </c>
      <c r="M118" s="2">
        <v>46012</v>
      </c>
      <c r="N118" s="2">
        <v>46012</v>
      </c>
      <c r="O118" t="inlineStr">
        <is>
          <t>2</t>
        </is>
      </c>
      <c r="P118" t="inlineStr">
        <is>
          <t>2</t>
        </is>
      </c>
      <c r="Q118"/>
      <c r="R118"/>
      <c r="S118"/>
      <c r="T118"/>
      <c r="U118" t="inlineStr">
        <is>
          <t>吴薇</t>
        </is>
      </c>
      <c r="V118"/>
      <c r="W118"/>
      <c r="X118"/>
      <c r="Y118" s="3"/>
      <c r="Z118"/>
      <c r="AA118" s="2">
        <v>46011.34116898148</v>
      </c>
      <c r="AB118" t="inlineStr">
        <is>
          <t>戳一下</t>
        </is>
      </c>
      <c r="AC118" s="2"/>
      <c r="AD118" t="inlineStr">
        <is>
          <t>未更新</t>
        </is>
      </c>
      <c r="AE118" t="inlineStr">
        <is>
          <t>丁敬文</t>
        </is>
      </c>
      <c r="AF118"/>
      <c r="AG118"/>
      <c r="AH118"/>
      <c r="AI118"/>
      <c r="AJ118"/>
      <c r="AK118"/>
      <c r="AL118"/>
      <c r="AM118"/>
      <c r="AN118"/>
      <c r="AO118" t="inlineStr">
        <is>
          <t>1.0</t>
        </is>
      </c>
      <c r="AP118"/>
      <c r="AQ118"/>
    </row>
    <row r="119" ht="25.5" customHeight="1">
      <c r="A119" t="inlineStr">
        <is>
          <t>丁敬文-北京-便利蜂-外卖店模型 已结束</t>
        </is>
      </c>
      <c r="B119" t="inlineStr">
        <is>
          <t>北京</t>
        </is>
      </c>
      <c r="C119" t="inlineStr">
        <is>
          <t>便利蜂</t>
        </is>
      </c>
      <c r="D119"/>
      <c r="E119" t="inlineStr">
        <is>
          <t>SS</t>
        </is>
      </c>
      <c r="F119" t="inlineStr">
        <is>
          <t>外卖店模型</t>
        </is>
      </c>
      <c r="G119" t="inlineStr">
        <is>
          <t>已结束</t>
        </is>
      </c>
      <c r="H119" t="inlineStr">
        <is>
          <t>NA</t>
        </is>
      </c>
      <c r="I119" s="2"/>
      <c r="J119" t="inlineStr">
        <is>
          <t>53周 -5~12.31</t>
        </is>
      </c>
      <c r="K119" t="inlineStr">
        <is>
          <t>丁敬文</t>
        </is>
      </c>
      <c r="L119" s="2">
        <v>46006</v>
      </c>
      <c r="M119" s="2">
        <v>46010</v>
      </c>
      <c r="N119" s="2">
        <v>46012</v>
      </c>
      <c r="O119" t="inlineStr">
        <is>
          <t>5</t>
        </is>
      </c>
      <c r="P119" t="inlineStr">
        <is>
          <t>5</t>
        </is>
      </c>
      <c r="Q119"/>
      <c r="R119"/>
      <c r="S119"/>
      <c r="T119"/>
      <c r="U119" t="inlineStr">
        <is>
          <t>吴薇</t>
        </is>
      </c>
      <c r="V119"/>
      <c r="W119"/>
      <c r="X119"/>
      <c r="Y119" s="3"/>
      <c r="Z119"/>
      <c r="AA119" s="2">
        <v>46006.914930555555</v>
      </c>
      <c r="AB119" t="inlineStr">
        <is>
          <t>戳一下</t>
        </is>
      </c>
      <c r="AC119" s="2">
        <v>46010</v>
      </c>
      <c r="AD119" t="inlineStr">
        <is>
          <t>未更新</t>
        </is>
      </c>
      <c r="AE119" t="inlineStr">
        <is>
          <t>丁敬文</t>
        </is>
      </c>
      <c r="AF119" t="inlineStr">
        <is>
          <t>2025-12-16 丁敬文-北京-便利蜂-外卖店模型 已结束,2025-12-17 丁敬文-北京-便利蜂-外卖店模型 已结束,2025-12-18 丁敬文-北京-便利蜂-外卖店模型 已结束,2025-12-19 丁敬文-北京-便利蜂-外卖店模型 已结束</t>
        </is>
      </c>
      <c r="AG119"/>
      <c r="AH119"/>
      <c r="AI119"/>
      <c r="AJ119"/>
      <c r="AK119"/>
      <c r="AL119"/>
      <c r="AM119"/>
      <c r="AN119"/>
      <c r="AO119" t="inlineStr">
        <is>
          <t>4.0</t>
        </is>
      </c>
      <c r="AP119"/>
      <c r="AQ119"/>
    </row>
    <row r="120" ht="25.5" customHeight="1">
      <c r="A120" t="inlineStr">
        <is>
          <t>丁敬文-北京-便利蜂-外卖店模型 已结束</t>
        </is>
      </c>
      <c r="B120" t="inlineStr">
        <is>
          <t>北京</t>
        </is>
      </c>
      <c r="C120" t="inlineStr">
        <is>
          <t>便利蜂</t>
        </is>
      </c>
      <c r="D120"/>
      <c r="E120" t="inlineStr">
        <is>
          <t>SS</t>
        </is>
      </c>
      <c r="F120" t="inlineStr">
        <is>
          <t>外卖店模型</t>
        </is>
      </c>
      <c r="G120" t="inlineStr">
        <is>
          <t>已结束</t>
        </is>
      </c>
      <c r="H120" t="inlineStr">
        <is>
          <t>NA</t>
        </is>
      </c>
      <c r="I120" s="2"/>
      <c r="J120" t="inlineStr">
        <is>
          <t>53周 -5~12.31</t>
        </is>
      </c>
      <c r="K120" t="inlineStr">
        <is>
          <t>丁敬文</t>
        </is>
      </c>
      <c r="L120" s="2">
        <v>45999</v>
      </c>
      <c r="M120" s="2">
        <v>46005</v>
      </c>
      <c r="N120" s="2">
        <v>46005</v>
      </c>
      <c r="O120" t="inlineStr">
        <is>
          <t>7</t>
        </is>
      </c>
      <c r="P120" t="inlineStr">
        <is>
          <t>0</t>
        </is>
      </c>
      <c r="Q120"/>
      <c r="R120"/>
      <c r="S120"/>
      <c r="T120"/>
      <c r="U120" t="inlineStr">
        <is>
          <t>吴薇</t>
        </is>
      </c>
      <c r="V120"/>
      <c r="W120"/>
      <c r="X120"/>
      <c r="Y120" s="3"/>
      <c r="Z120"/>
      <c r="AA120" s="2">
        <v>45999.40619212963</v>
      </c>
      <c r="AB120" t="inlineStr">
        <is>
          <t>戳一下</t>
        </is>
      </c>
      <c r="AC120" s="2">
        <v>46006</v>
      </c>
      <c r="AD120" t="inlineStr">
        <is>
          <t>未更新</t>
        </is>
      </c>
      <c r="AE120" t="inlineStr">
        <is>
          <t>丁敬文</t>
        </is>
      </c>
      <c r="AF120" t="inlineStr">
        <is>
          <t>2025-12-08 丁敬文-北京-便利蜂-外卖店模型 已结束,2025-12-09 丁敬文-北京-便利蜂-外卖店模型 已结束,2025-12-11 丁敬文-北京-便利蜂-外卖店模型 已结束,2025-12-12 丁敬文-北京-便利蜂-外卖店模型 已结束,2025-12-13 丁敬文-北京-便利蜂-外卖店模型 已结束,2025-12-15 丁敬文-北京-便利蜂-外卖店模型 已结束</t>
        </is>
      </c>
      <c r="AG120"/>
      <c r="AH120"/>
      <c r="AI120"/>
      <c r="AJ120"/>
      <c r="AK120"/>
      <c r="AL120"/>
      <c r="AM120"/>
      <c r="AN120"/>
      <c r="AO120" t="inlineStr">
        <is>
          <t>6.0</t>
        </is>
      </c>
      <c r="AP120"/>
      <c r="AQ120"/>
    </row>
    <row r="121" ht="25.5" customHeight="1">
      <c r="A121" t="inlineStr">
        <is>
          <t>丁敬文-郑州-丹尼斯-POC 已结束</t>
        </is>
      </c>
      <c r="B121" t="inlineStr">
        <is>
          <t>郑州</t>
        </is>
      </c>
      <c r="C121" t="inlineStr">
        <is>
          <t>丹尼斯</t>
        </is>
      </c>
      <c r="D121"/>
      <c r="E121" t="inlineStr">
        <is>
          <t>S</t>
        </is>
      </c>
      <c r="F121" t="inlineStr">
        <is>
          <t>POC</t>
        </is>
      </c>
      <c r="G121" t="inlineStr">
        <is>
          <t>已结束</t>
        </is>
      </c>
      <c r="H121" t="inlineStr">
        <is>
          <t>NA</t>
        </is>
      </c>
      <c r="I121" s="2"/>
      <c r="J121" t="inlineStr">
        <is>
          <t>53周 -5~12.31</t>
        </is>
      </c>
      <c r="K121" t="inlineStr">
        <is>
          <t>丁敬文</t>
        </is>
      </c>
      <c r="L121" s="2">
        <v>45988</v>
      </c>
      <c r="M121" s="2">
        <v>45993.89244212963</v>
      </c>
      <c r="N121" s="2">
        <v>45993</v>
      </c>
      <c r="O121" t="inlineStr">
        <is>
          <t>6</t>
        </is>
      </c>
      <c r="P121" t="inlineStr">
        <is>
          <t>-12</t>
        </is>
      </c>
      <c r="Q121" t="inlineStr">
        <is>
          <t>熟悉设备，能够培训</t>
        </is>
      </c>
      <c r="R121">
        <v>1</v>
      </c>
      <c r="S121"/>
      <c r="T121"/>
      <c r="U121" t="inlineStr">
        <is>
          <t>涂凯</t>
        </is>
      </c>
      <c r="V121"/>
      <c r="W121" t="inlineStr">
        <is>
          <t>BST</t>
        </is>
      </c>
      <c r="X121" t="inlineStr">
        <is>
          <t>张铭麒
吴薇
李岳丰</t>
        </is>
      </c>
      <c r="Y121" s="3"/>
      <c r="Z121"/>
      <c r="AA121" s="2">
        <v>45987.836180555554</v>
      </c>
      <c r="AB121" t="inlineStr">
        <is>
          <t>戳一下</t>
        </is>
      </c>
      <c r="AC121" s="2">
        <v>45993</v>
      </c>
      <c r="AD121" t="inlineStr">
        <is>
          <t>未更新</t>
        </is>
      </c>
      <c r="AE121" t="inlineStr">
        <is>
          <t>曾维超</t>
        </is>
      </c>
      <c r="AF121" t="inlineStr">
        <is>
          <t>2025-11-27 丁敬文-郑州-丹尼斯-POC 已结束,2025-11-28 丁敬文-郑州-丹尼斯-POC 已结束,2025-11-29 丁敬文-郑州-丹尼斯-POC 已结束,2025-11-30 丁敬文-郑州-丹尼斯-POC 已结束,2025-12-01 丁敬文-郑州-丹尼斯-POC 已结束,2025-12-02 丁敬文-郑州-丹尼斯-POC 已结束</t>
        </is>
      </c>
      <c r="AG121" t="inlineStr">
        <is>
          <t>丹尼斯</t>
        </is>
      </c>
      <c r="AH121" t="inlineStr">
        <is>
          <t>酒店</t>
        </is>
      </c>
      <c r="AI121" t="inlineStr">
        <is>
          <t>未收费</t>
        </is>
      </c>
      <c r="AJ121"/>
      <c r="AK121"/>
      <c r="AL121"/>
      <c r="AM121"/>
      <c r="AN121"/>
      <c r="AO121" t="inlineStr">
        <is>
          <t>5.9</t>
        </is>
      </c>
      <c r="AP121"/>
      <c r="AQ121"/>
    </row>
    <row r="122" ht="25.5" customHeight="1">
      <c r="A122" t="inlineStr">
        <is>
          <t>丁敬文-北京-便利蜂-POC 已结束</t>
        </is>
      </c>
      <c r="B122" t="inlineStr">
        <is>
          <t>北京</t>
        </is>
      </c>
      <c r="C122" t="inlineStr">
        <is>
          <t>便利蜂</t>
        </is>
      </c>
      <c r="D122"/>
      <c r="E122" t="inlineStr">
        <is>
          <t>SS</t>
        </is>
      </c>
      <c r="F122" t="inlineStr">
        <is>
          <t>POC</t>
        </is>
      </c>
      <c r="G122" t="inlineStr">
        <is>
          <t>已结束</t>
        </is>
      </c>
      <c r="H122" t="inlineStr">
        <is>
          <t>NA</t>
        </is>
      </c>
      <c r="I122" s="2"/>
      <c r="J122" t="inlineStr">
        <is>
          <t>53周 -5~12.31</t>
        </is>
      </c>
      <c r="K122" t="inlineStr">
        <is>
          <t>丁敬文</t>
        </is>
      </c>
      <c r="L122" s="2">
        <v>45985</v>
      </c>
      <c r="M122" s="2">
        <v>45987.91680555556</v>
      </c>
      <c r="N122" s="2">
        <v>45987</v>
      </c>
      <c r="O122" t="inlineStr">
        <is>
          <t>3</t>
        </is>
      </c>
      <c r="P122" t="inlineStr">
        <is>
          <t>-18</t>
        </is>
      </c>
      <c r="Q122"/>
      <c r="R122"/>
      <c r="S122"/>
      <c r="T122"/>
      <c r="U122" t="inlineStr">
        <is>
          <t>吴薇</t>
        </is>
      </c>
      <c r="V122"/>
      <c r="W122"/>
      <c r="X122"/>
      <c r="Y122" s="3"/>
      <c r="Z122"/>
      <c r="AA122" s="2">
        <v>45985.396006944444</v>
      </c>
      <c r="AB122" t="inlineStr">
        <is>
          <t>戳一下</t>
        </is>
      </c>
      <c r="AC122" s="2">
        <v>45987</v>
      </c>
      <c r="AD122" t="inlineStr">
        <is>
          <t>未更新</t>
        </is>
      </c>
      <c r="AE122" t="inlineStr">
        <is>
          <t>丁敬文</t>
        </is>
      </c>
      <c r="AF122" t="inlineStr">
        <is>
          <t>2025-11-24 丁敬文-北京-便利蜂-POC 已结束,2025-11-25 丁敬文-北京-便利蜂-POC 已结束,2025-11-26 丁敬文-北京-便利蜂-POC 已结束</t>
        </is>
      </c>
      <c r="AG122"/>
      <c r="AH122"/>
      <c r="AI122"/>
      <c r="AJ122"/>
      <c r="AK122"/>
      <c r="AL122"/>
      <c r="AM122"/>
      <c r="AN122"/>
      <c r="AO122" t="inlineStr">
        <is>
          <t>2.9</t>
        </is>
      </c>
      <c r="AP122"/>
      <c r="AQ122"/>
    </row>
    <row r="123" ht="25.5" customHeight="1">
      <c r="A123" t="inlineStr">
        <is>
          <t>丁敬文-北京-便利蜂-POC 已结束</t>
        </is>
      </c>
      <c r="B123" t="inlineStr">
        <is>
          <t>北京</t>
        </is>
      </c>
      <c r="C123" t="inlineStr">
        <is>
          <t>便利蜂</t>
        </is>
      </c>
      <c r="D123"/>
      <c r="E123" t="inlineStr">
        <is>
          <t>SS</t>
        </is>
      </c>
      <c r="F123" t="inlineStr">
        <is>
          <t>POC</t>
        </is>
      </c>
      <c r="G123" t="inlineStr">
        <is>
          <t>已结束</t>
        </is>
      </c>
      <c r="H123" t="inlineStr">
        <is>
          <t>NA</t>
        </is>
      </c>
      <c r="I123" s="2"/>
      <c r="J123" t="inlineStr">
        <is>
          <t>53周 -5~12.31</t>
        </is>
      </c>
      <c r="K123" t="inlineStr">
        <is>
          <t>丁敬文</t>
        </is>
      </c>
      <c r="L123" s="2">
        <v>45982</v>
      </c>
      <c r="M123" s="2">
        <v>45984</v>
      </c>
      <c r="N123" s="2">
        <v>45984</v>
      </c>
      <c r="O123" t="inlineStr">
        <is>
          <t>3</t>
        </is>
      </c>
      <c r="P123" t="inlineStr">
        <is>
          <t>-21</t>
        </is>
      </c>
      <c r="Q123"/>
      <c r="R123"/>
      <c r="S123"/>
      <c r="T123"/>
      <c r="U123" t="inlineStr">
        <is>
          <t>吴薇</t>
        </is>
      </c>
      <c r="V123"/>
      <c r="W123"/>
      <c r="X123"/>
      <c r="Y123" s="3"/>
      <c r="Z123"/>
      <c r="AA123" s="2">
        <v>45982.72243055556</v>
      </c>
      <c r="AB123" t="inlineStr">
        <is>
          <t>戳一下</t>
        </is>
      </c>
      <c r="AC123" s="2"/>
      <c r="AD123" t="inlineStr">
        <is>
          <t>未更新</t>
        </is>
      </c>
      <c r="AE123" t="inlineStr">
        <is>
          <t>丁敬文</t>
        </is>
      </c>
      <c r="AF123"/>
      <c r="AG123"/>
      <c r="AH123"/>
      <c r="AI123"/>
      <c r="AJ123"/>
      <c r="AK123"/>
      <c r="AL123"/>
      <c r="AM123"/>
      <c r="AN123"/>
      <c r="AO123" t="inlineStr">
        <is>
          <t>2.0</t>
        </is>
      </c>
      <c r="AP123"/>
      <c r="AQ123"/>
    </row>
    <row r="124" ht="25.5" customHeight="1">
      <c r="A124" t="inlineStr">
        <is>
          <t>丁敬文-北京-萝卜饭盒-外卖店模型 已结束</t>
        </is>
      </c>
      <c r="B124" t="inlineStr">
        <is>
          <t>北京</t>
        </is>
      </c>
      <c r="C124" t="inlineStr">
        <is>
          <t>萝卜饭盒</t>
        </is>
      </c>
      <c r="D124"/>
      <c r="E124" t="inlineStr">
        <is>
          <t>SS</t>
        </is>
      </c>
      <c r="F124" t="inlineStr">
        <is>
          <t>外卖店模型</t>
        </is>
      </c>
      <c r="G124" t="inlineStr">
        <is>
          <t>已结束</t>
        </is>
      </c>
      <c r="H124" t="inlineStr">
        <is>
          <t>NA</t>
        </is>
      </c>
      <c r="I124" s="2"/>
      <c r="J124" t="inlineStr">
        <is>
          <t>53周 -5~12.31</t>
        </is>
      </c>
      <c r="K124" t="inlineStr">
        <is>
          <t>丁敬文</t>
        </is>
      </c>
      <c r="L124" s="2">
        <v>45968</v>
      </c>
      <c r="M124" s="2">
        <v>45970.969201388885</v>
      </c>
      <c r="N124" s="2">
        <v>45972</v>
      </c>
      <c r="O124" t="inlineStr">
        <is>
          <t>3</t>
        </is>
      </c>
      <c r="P124" t="inlineStr">
        <is>
          <t>-35</t>
        </is>
      </c>
      <c r="Q124"/>
      <c r="R124"/>
      <c r="S124"/>
      <c r="T124"/>
      <c r="U124" t="inlineStr">
        <is>
          <t>吴薇</t>
        </is>
      </c>
      <c r="V124"/>
      <c r="W124"/>
      <c r="X124"/>
      <c r="Y124" s="3"/>
      <c r="Z124"/>
      <c r="AA124" s="2">
        <v>45968.96402777778</v>
      </c>
      <c r="AB124" t="inlineStr">
        <is>
          <t>戳一下</t>
        </is>
      </c>
      <c r="AC124" s="2">
        <v>45970</v>
      </c>
      <c r="AD124" t="inlineStr">
        <is>
          <t>未更新</t>
        </is>
      </c>
      <c r="AE124" t="inlineStr">
        <is>
          <t>丁敬文</t>
        </is>
      </c>
      <c r="AF124" t="inlineStr">
        <is>
          <t>2025-11-09 丁敬文-北京-萝卜饭盒-外卖店模型 已结束</t>
        </is>
      </c>
      <c r="AG124"/>
      <c r="AH124"/>
      <c r="AI124"/>
      <c r="AJ124"/>
      <c r="AK124"/>
      <c r="AL124"/>
      <c r="AM124"/>
      <c r="AN124"/>
      <c r="AO124" t="inlineStr">
        <is>
          <t>3.0</t>
        </is>
      </c>
      <c r="AP124"/>
      <c r="AQ124"/>
    </row>
    <row r="125" ht="25.5" customHeight="1">
      <c r="A125" t="inlineStr">
        <is>
          <t>丁敬文-北京-便利蜂-POC 已结束</t>
        </is>
      </c>
      <c r="B125" t="inlineStr">
        <is>
          <t>北京</t>
        </is>
      </c>
      <c r="C125" t="inlineStr">
        <is>
          <t>便利蜂</t>
        </is>
      </c>
      <c r="D125"/>
      <c r="E125" t="inlineStr">
        <is>
          <t>SS</t>
        </is>
      </c>
      <c r="F125" t="inlineStr">
        <is>
          <t>POC</t>
        </is>
      </c>
      <c r="G125" t="inlineStr">
        <is>
          <t>已结束</t>
        </is>
      </c>
      <c r="H125" t="inlineStr">
        <is>
          <t>NA</t>
        </is>
      </c>
      <c r="I125" s="2"/>
      <c r="J125" t="inlineStr">
        <is>
          <t>53周 -5~12.31</t>
        </is>
      </c>
      <c r="K125" t="inlineStr">
        <is>
          <t>丁敬文</t>
        </is>
      </c>
      <c r="L125" s="2">
        <v>45972</v>
      </c>
      <c r="M125" s="2">
        <v>45978.944398148145</v>
      </c>
      <c r="N125" s="2">
        <v>45977</v>
      </c>
      <c r="O125" t="inlineStr">
        <is>
          <t>7</t>
        </is>
      </c>
      <c r="P125" t="inlineStr">
        <is>
          <t>-27</t>
        </is>
      </c>
      <c r="Q125" t="inlineStr">
        <is>
          <t>外卖熟悉</t>
        </is>
      </c>
      <c r="R125">
        <v>3</v>
      </c>
      <c r="S125"/>
      <c r="T125"/>
      <c r="U125" t="inlineStr">
        <is>
          <t>吴薇</t>
        </is>
      </c>
      <c r="V125"/>
      <c r="W125"/>
      <c r="X125"/>
      <c r="Y125" s="3"/>
      <c r="Z125"/>
      <c r="AA125" s="2">
        <v>45967.72917824074</v>
      </c>
      <c r="AB125" t="inlineStr">
        <is>
          <t>戳一下</t>
        </is>
      </c>
      <c r="AC125" s="2">
        <v>45983</v>
      </c>
      <c r="AD125" t="inlineStr">
        <is>
          <t>未更新</t>
        </is>
      </c>
      <c r="AE125" t="inlineStr">
        <is>
          <t>何舒琦</t>
        </is>
      </c>
      <c r="AF125" t="inlineStr">
        <is>
          <t>2025-11-08 丁敬文-北京-便利蜂-POC 已结束,2025-11-10 丁敬文-北京-便利蜂-POC 已结束,2025-11-11 丁敬文-北京-便利蜂-POC 已结束,2025-11-12 丁敬文-北京-便利蜂-POC 已结束,2025-11-13 丁敬文-北京-便利蜂-POC 已结束,2025-11-14 丁敬文-北京-便利蜂-POC 已结束,2025-11-15 丁敬文-北京-便利蜂-POC 已结束,2025-11-17 丁敬文-北京-便利蜂-POC 已结束,2025-11-18 丁敬文-北京-便利蜂-POC 已结束,2025-11-19 丁敬文-北京-便利蜂-POC 已结束,2025-11-20 丁敬文-北京-便利蜂-POC 已结束,2025-11-21 丁敬文-北京-便利蜂-POC 已结束,2025-11-22 丁敬文-北京-便利蜂-POC 已结束</t>
        </is>
      </c>
      <c r="AG125" t="inlineStr">
        <is>
          <t>日坛新模式验证，另外两个店冲百单</t>
        </is>
      </c>
      <c r="AH125" t="inlineStr">
        <is>
          <t>集体宿舍</t>
        </is>
      </c>
      <c r="AI125" t="inlineStr">
        <is>
          <t>未收费</t>
        </is>
      </c>
      <c r="AJ125"/>
      <c r="AK125"/>
      <c r="AL125"/>
      <c r="AM125"/>
      <c r="AN125"/>
      <c r="AO125" t="inlineStr">
        <is>
          <t>6.9</t>
        </is>
      </c>
      <c r="AP125"/>
      <c r="AQ125"/>
    </row>
    <row r="126" ht="25.5" customHeight="1">
      <c r="A126" t="inlineStr">
        <is>
          <t>丁敬文-北京-萝卜饭盒-外卖店模型 已结束</t>
        </is>
      </c>
      <c r="B126" t="inlineStr">
        <is>
          <t>北京</t>
        </is>
      </c>
      <c r="C126" t="inlineStr">
        <is>
          <t>萝卜饭盒</t>
        </is>
      </c>
      <c r="D126"/>
      <c r="E126" t="inlineStr">
        <is>
          <t>SS</t>
        </is>
      </c>
      <c r="F126" t="inlineStr">
        <is>
          <t>外卖店模型</t>
        </is>
      </c>
      <c r="G126" t="inlineStr">
        <is>
          <t>已结束</t>
        </is>
      </c>
      <c r="H126" t="inlineStr">
        <is>
          <t>NA</t>
        </is>
      </c>
      <c r="I126" s="2"/>
      <c r="J126" t="inlineStr">
        <is>
          <t>53周 -5~12.31</t>
        </is>
      </c>
      <c r="K126" t="inlineStr">
        <is>
          <t>丁敬文</t>
        </is>
      </c>
      <c r="L126" s="2">
        <v>45966</v>
      </c>
      <c r="M126" s="2">
        <v>45968.96434027778</v>
      </c>
      <c r="N126" s="2">
        <v>45970</v>
      </c>
      <c r="O126" t="inlineStr">
        <is>
          <t>3</t>
        </is>
      </c>
      <c r="P126" t="inlineStr">
        <is>
          <t>-37</t>
        </is>
      </c>
      <c r="Q126"/>
      <c r="R126"/>
      <c r="S126"/>
      <c r="T126"/>
      <c r="U126" t="inlineStr">
        <is>
          <t>吴薇</t>
        </is>
      </c>
      <c r="V126"/>
      <c r="W126"/>
      <c r="X126"/>
      <c r="Y126" s="3"/>
      <c r="Z126"/>
      <c r="AA126" s="2">
        <v>45966.989340277774</v>
      </c>
      <c r="AB126" t="inlineStr">
        <is>
          <t>戳一下</t>
        </is>
      </c>
      <c r="AC126" s="2">
        <v>45968</v>
      </c>
      <c r="AD126" t="inlineStr">
        <is>
          <t>未更新</t>
        </is>
      </c>
      <c r="AE126" t="inlineStr">
        <is>
          <t>丁敬文</t>
        </is>
      </c>
      <c r="AF126" t="inlineStr">
        <is>
          <t>2025-11-07 丁敬文-北京-萝卜饭盒-外卖店模型 已结束</t>
        </is>
      </c>
      <c r="AG126"/>
      <c r="AH126"/>
      <c r="AI126"/>
      <c r="AJ126"/>
      <c r="AK126"/>
      <c r="AL126"/>
      <c r="AM126"/>
      <c r="AN126"/>
      <c r="AO126" t="inlineStr">
        <is>
          <t>3.0</t>
        </is>
      </c>
      <c r="AP126"/>
      <c r="AQ126"/>
    </row>
    <row r="127" ht="25.5" customHeight="1">
      <c r="A127" t="inlineStr">
        <is>
          <t>丁敬文-北京-萝卜饭盒-外卖店模型 已结束</t>
        </is>
      </c>
      <c r="B127" t="inlineStr">
        <is>
          <t>北京</t>
        </is>
      </c>
      <c r="C127" t="inlineStr">
        <is>
          <t>萝卜饭盒</t>
        </is>
      </c>
      <c r="D127"/>
      <c r="E127" t="inlineStr">
        <is>
          <t>SS</t>
        </is>
      </c>
      <c r="F127" t="inlineStr">
        <is>
          <t>外卖店模型</t>
        </is>
      </c>
      <c r="G127" t="inlineStr">
        <is>
          <t>已结束</t>
        </is>
      </c>
      <c r="H127" t="inlineStr">
        <is>
          <t>NA</t>
        </is>
      </c>
      <c r="I127" s="2"/>
      <c r="J127" t="inlineStr">
        <is>
          <t>53周 -5~12.31</t>
        </is>
      </c>
      <c r="K127" t="inlineStr">
        <is>
          <t>丁敬文</t>
        </is>
      </c>
      <c r="L127" s="2">
        <v>45965</v>
      </c>
      <c r="M127" s="2">
        <v>45965</v>
      </c>
      <c r="N127" s="2">
        <v>45965</v>
      </c>
      <c r="O127" t="inlineStr">
        <is>
          <t>1</t>
        </is>
      </c>
      <c r="P127" t="inlineStr">
        <is>
          <t>-40</t>
        </is>
      </c>
      <c r="Q127"/>
      <c r="R127"/>
      <c r="S127"/>
      <c r="T127"/>
      <c r="U127" t="inlineStr">
        <is>
          <t>吴薇</t>
        </is>
      </c>
      <c r="V127"/>
      <c r="W127"/>
      <c r="X127"/>
      <c r="Y127" s="3"/>
      <c r="Z127"/>
      <c r="AA127" s="2">
        <v>45965.99097222222</v>
      </c>
      <c r="AB127" t="inlineStr">
        <is>
          <t>戳一下</t>
        </is>
      </c>
      <c r="AC127" s="2"/>
      <c r="AD127" t="inlineStr">
        <is>
          <t>未更新</t>
        </is>
      </c>
      <c r="AE127" t="inlineStr">
        <is>
          <t>丁敬文</t>
        </is>
      </c>
      <c r="AF127"/>
      <c r="AG127"/>
      <c r="AH127"/>
      <c r="AI127"/>
      <c r="AJ127"/>
      <c r="AK127"/>
      <c r="AL127"/>
      <c r="AM127"/>
      <c r="AN127"/>
      <c r="AO127" t="inlineStr">
        <is>
          <t>0.0</t>
        </is>
      </c>
      <c r="AP127"/>
      <c r="AQ127"/>
    </row>
    <row r="128" ht="25.5" customHeight="1">
      <c r="A128" t="inlineStr">
        <is>
          <t>丁敬文-北京-萝卜饭盒-外卖店模型 已结束</t>
        </is>
      </c>
      <c r="B128" t="inlineStr">
        <is>
          <t>北京</t>
        </is>
      </c>
      <c r="C128" t="inlineStr">
        <is>
          <t>萝卜饭盒</t>
        </is>
      </c>
      <c r="D128"/>
      <c r="E128" t="inlineStr">
        <is>
          <t>SS</t>
        </is>
      </c>
      <c r="F128" t="inlineStr">
        <is>
          <t>外卖店模型</t>
        </is>
      </c>
      <c r="G128" t="inlineStr">
        <is>
          <t>已结束</t>
        </is>
      </c>
      <c r="H128" t="inlineStr">
        <is>
          <t>NA</t>
        </is>
      </c>
      <c r="I128" s="2"/>
      <c r="J128" t="inlineStr">
        <is>
          <t>53周 -5~12.31</t>
        </is>
      </c>
      <c r="K128" t="inlineStr">
        <is>
          <t>丁敬文</t>
        </is>
      </c>
      <c r="L128" s="2">
        <v>45964</v>
      </c>
      <c r="M128" s="2">
        <v>45964</v>
      </c>
      <c r="N128" s="2">
        <v>45964</v>
      </c>
      <c r="O128" t="inlineStr">
        <is>
          <t>1</t>
        </is>
      </c>
      <c r="P128" t="inlineStr">
        <is>
          <t>-41</t>
        </is>
      </c>
      <c r="Q128"/>
      <c r="R128"/>
      <c r="S128"/>
      <c r="T128"/>
      <c r="U128" t="inlineStr">
        <is>
          <t>吴薇</t>
        </is>
      </c>
      <c r="V128"/>
      <c r="W128"/>
      <c r="X128"/>
      <c r="Y128" s="3"/>
      <c r="Z128"/>
      <c r="AA128" s="2">
        <v>45964.951203703706</v>
      </c>
      <c r="AB128" t="inlineStr">
        <is>
          <t>戳一下</t>
        </is>
      </c>
      <c r="AC128" s="2"/>
      <c r="AD128" t="inlineStr">
        <is>
          <t>未更新</t>
        </is>
      </c>
      <c r="AE128" t="inlineStr">
        <is>
          <t>丁敬文</t>
        </is>
      </c>
      <c r="AF128"/>
      <c r="AG128"/>
      <c r="AH128"/>
      <c r="AI128"/>
      <c r="AJ128"/>
      <c r="AK128"/>
      <c r="AL128"/>
      <c r="AM128"/>
      <c r="AN128"/>
      <c r="AO128" t="inlineStr">
        <is>
          <t>0.0</t>
        </is>
      </c>
      <c r="AP128"/>
      <c r="AQ128"/>
    </row>
    <row r="129" ht="25.5" customHeight="1">
      <c r="A129" t="inlineStr">
        <is>
          <t>丁敬文-北京-萝卜饭盒-外卖店模型 已结束</t>
        </is>
      </c>
      <c r="B129" t="inlineStr">
        <is>
          <t>北京</t>
        </is>
      </c>
      <c r="C129" t="inlineStr">
        <is>
          <t>萝卜饭盒</t>
        </is>
      </c>
      <c r="D129"/>
      <c r="E129" t="inlineStr">
        <is>
          <t>SS</t>
        </is>
      </c>
      <c r="F129" t="inlineStr">
        <is>
          <t>外卖店模型</t>
        </is>
      </c>
      <c r="G129" t="inlineStr">
        <is>
          <t>已结束</t>
        </is>
      </c>
      <c r="H129" t="inlineStr">
        <is>
          <t>NA</t>
        </is>
      </c>
      <c r="I129" s="2"/>
      <c r="J129" t="inlineStr">
        <is>
          <t>53周 -5~12.31</t>
        </is>
      </c>
      <c r="K129" t="inlineStr">
        <is>
          <t>丁敬文</t>
        </is>
      </c>
      <c r="L129" s="2">
        <v>45963</v>
      </c>
      <c r="M129" s="2">
        <v>45963</v>
      </c>
      <c r="N129" s="2">
        <v>45963</v>
      </c>
      <c r="O129" t="inlineStr">
        <is>
          <t>1</t>
        </is>
      </c>
      <c r="P129" t="inlineStr">
        <is>
          <t>-42</t>
        </is>
      </c>
      <c r="Q129"/>
      <c r="R129"/>
      <c r="S129"/>
      <c r="T129"/>
      <c r="U129" t="inlineStr">
        <is>
          <t>吴薇</t>
        </is>
      </c>
      <c r="V129"/>
      <c r="W129"/>
      <c r="X129"/>
      <c r="Y129" s="3"/>
      <c r="Z129"/>
      <c r="AA129" s="2">
        <v>45963.929398148146</v>
      </c>
      <c r="AB129" t="inlineStr">
        <is>
          <t>戳一下</t>
        </is>
      </c>
      <c r="AC129" s="2">
        <v>45963</v>
      </c>
      <c r="AD129" t="inlineStr">
        <is>
          <t>未更新</t>
        </is>
      </c>
      <c r="AE129" t="inlineStr">
        <is>
          <t>丁敬文</t>
        </is>
      </c>
      <c r="AF129" t="inlineStr">
        <is>
          <t>2025-11-02 丁敬文-北京-萝卜饭盒-外卖店模型 已结束</t>
        </is>
      </c>
      <c r="AG129"/>
      <c r="AH129"/>
      <c r="AI129"/>
      <c r="AJ129"/>
      <c r="AK129"/>
      <c r="AL129"/>
      <c r="AM129"/>
      <c r="AN129"/>
      <c r="AO129" t="inlineStr">
        <is>
          <t>0.0</t>
        </is>
      </c>
      <c r="AP129"/>
      <c r="AQ129"/>
    </row>
    <row r="130" ht="25.5" customHeight="1">
      <c r="A130" t="inlineStr">
        <is>
          <t>丁敬文-北京-萝卜饭盒-外卖店模型 已结束</t>
        </is>
      </c>
      <c r="B130" t="inlineStr">
        <is>
          <t>北京</t>
        </is>
      </c>
      <c r="C130" t="inlineStr">
        <is>
          <t>萝卜饭盒</t>
        </is>
      </c>
      <c r="D130"/>
      <c r="E130" t="inlineStr">
        <is>
          <t>SS</t>
        </is>
      </c>
      <c r="F130" t="inlineStr">
        <is>
          <t>外卖店模型</t>
        </is>
      </c>
      <c r="G130" t="inlineStr">
        <is>
          <t>已结束</t>
        </is>
      </c>
      <c r="H130" t="inlineStr">
        <is>
          <t>NA</t>
        </is>
      </c>
      <c r="I130" s="2"/>
      <c r="J130" t="inlineStr">
        <is>
          <t>53周 -5~12.31</t>
        </is>
      </c>
      <c r="K130" t="inlineStr">
        <is>
          <t>丁敬文</t>
        </is>
      </c>
      <c r="L130" s="2">
        <v>45961</v>
      </c>
      <c r="M130" s="2">
        <v>45961</v>
      </c>
      <c r="N130" s="2">
        <v>45961</v>
      </c>
      <c r="O130" t="inlineStr">
        <is>
          <t>1</t>
        </is>
      </c>
      <c r="P130" t="inlineStr">
        <is>
          <t>-44</t>
        </is>
      </c>
      <c r="Q130"/>
      <c r="R130"/>
      <c r="S130"/>
      <c r="T130"/>
      <c r="U130" t="inlineStr">
        <is>
          <t>吴薇</t>
        </is>
      </c>
      <c r="V130"/>
      <c r="W130"/>
      <c r="X130"/>
      <c r="Y130" s="3"/>
      <c r="Z130"/>
      <c r="AA130" s="2">
        <v>45961.94033564815</v>
      </c>
      <c r="AB130" t="inlineStr">
        <is>
          <t>戳一下</t>
        </is>
      </c>
      <c r="AC130" s="2"/>
      <c r="AD130" t="inlineStr">
        <is>
          <t>未更新</t>
        </is>
      </c>
      <c r="AE130" t="inlineStr">
        <is>
          <t>丁敬文</t>
        </is>
      </c>
      <c r="AF130"/>
      <c r="AG130"/>
      <c r="AH130"/>
      <c r="AI130"/>
      <c r="AJ130"/>
      <c r="AK130"/>
      <c r="AL130"/>
      <c r="AM130"/>
      <c r="AN130"/>
      <c r="AO130" t="inlineStr">
        <is>
          <t>0.0</t>
        </is>
      </c>
      <c r="AP130"/>
      <c r="AQ130"/>
    </row>
    <row r="131" ht="25.5" customHeight="1">
      <c r="A131" t="inlineStr">
        <is>
          <t>丁敬文-北京-萝卜饭盒-外卖店模型 已结束</t>
        </is>
      </c>
      <c r="B131" t="inlineStr">
        <is>
          <t>北京</t>
        </is>
      </c>
      <c r="C131" t="inlineStr">
        <is>
          <t>萝卜饭盒</t>
        </is>
      </c>
      <c r="D131"/>
      <c r="E131" t="inlineStr">
        <is>
          <t>SS</t>
        </is>
      </c>
      <c r="F131" t="inlineStr">
        <is>
          <t>外卖店模型</t>
        </is>
      </c>
      <c r="G131" t="inlineStr">
        <is>
          <t>已结束</t>
        </is>
      </c>
      <c r="H131" t="inlineStr">
        <is>
          <t>NA</t>
        </is>
      </c>
      <c r="I131" s="2"/>
      <c r="J131" t="inlineStr">
        <is>
          <t>53周 -5~12.31</t>
        </is>
      </c>
      <c r="K131" t="inlineStr">
        <is>
          <t>丁敬文</t>
        </is>
      </c>
      <c r="L131" s="2">
        <v>45960</v>
      </c>
      <c r="M131" s="2">
        <v>45960</v>
      </c>
      <c r="N131" s="2">
        <v>45960</v>
      </c>
      <c r="O131" t="inlineStr">
        <is>
          <t>1</t>
        </is>
      </c>
      <c r="P131" t="inlineStr">
        <is>
          <t>-45</t>
        </is>
      </c>
      <c r="Q131"/>
      <c r="R131"/>
      <c r="S131"/>
      <c r="T131"/>
      <c r="U131" t="inlineStr">
        <is>
          <t>吴薇</t>
        </is>
      </c>
      <c r="V131"/>
      <c r="W131"/>
      <c r="X131"/>
      <c r="Y131" s="3"/>
      <c r="Z131"/>
      <c r="AA131" s="2">
        <v>45960.99304398148</v>
      </c>
      <c r="AB131" t="inlineStr">
        <is>
          <t>戳一下</t>
        </is>
      </c>
      <c r="AC131" s="2"/>
      <c r="AD131" t="inlineStr">
        <is>
          <t>未更新</t>
        </is>
      </c>
      <c r="AE131" t="inlineStr">
        <is>
          <t>丁敬文</t>
        </is>
      </c>
      <c r="AF131"/>
      <c r="AG131"/>
      <c r="AH131"/>
      <c r="AI131"/>
      <c r="AJ131"/>
      <c r="AK131"/>
      <c r="AL131"/>
      <c r="AM131"/>
      <c r="AN131"/>
      <c r="AO131" t="inlineStr">
        <is>
          <t>0.0</t>
        </is>
      </c>
      <c r="AP131"/>
      <c r="AQ131"/>
    </row>
    <row r="132" ht="25.5" customHeight="1">
      <c r="A132" t="inlineStr">
        <is>
          <t>丁敬文-北京-萝卜饭盒-外卖店模型 已结束</t>
        </is>
      </c>
      <c r="B132" t="inlineStr">
        <is>
          <t>北京</t>
        </is>
      </c>
      <c r="C132" t="inlineStr">
        <is>
          <t>萝卜饭盒</t>
        </is>
      </c>
      <c r="D132"/>
      <c r="E132" t="inlineStr">
        <is>
          <t>SS</t>
        </is>
      </c>
      <c r="F132" t="inlineStr">
        <is>
          <t>外卖店模型</t>
        </is>
      </c>
      <c r="G132" t="inlineStr">
        <is>
          <t>已结束</t>
        </is>
      </c>
      <c r="H132" t="inlineStr">
        <is>
          <t>NA</t>
        </is>
      </c>
      <c r="I132" s="2"/>
      <c r="J132" t="inlineStr">
        <is>
          <t>53周 -5~12.31</t>
        </is>
      </c>
      <c r="K132" t="inlineStr">
        <is>
          <t>丁敬文</t>
        </is>
      </c>
      <c r="L132" s="2">
        <v>45958</v>
      </c>
      <c r="M132" s="2">
        <v>45958</v>
      </c>
      <c r="N132" s="2">
        <v>45958</v>
      </c>
      <c r="O132" t="inlineStr">
        <is>
          <t>1</t>
        </is>
      </c>
      <c r="P132" t="inlineStr">
        <is>
          <t>-47</t>
        </is>
      </c>
      <c r="Q132"/>
      <c r="R132"/>
      <c r="S132"/>
      <c r="T132"/>
      <c r="U132" t="inlineStr">
        <is>
          <t>吴薇</t>
        </is>
      </c>
      <c r="V132"/>
      <c r="W132"/>
      <c r="X132"/>
      <c r="Y132" s="3"/>
      <c r="Z132"/>
      <c r="AA132" s="2">
        <v>45958.9041087963</v>
      </c>
      <c r="AB132" t="inlineStr">
        <is>
          <t>戳一下</t>
        </is>
      </c>
      <c r="AC132" s="2">
        <v>45960</v>
      </c>
      <c r="AD132" t="inlineStr">
        <is>
          <t>未更新</t>
        </is>
      </c>
      <c r="AE132" t="inlineStr">
        <is>
          <t>丁敬文</t>
        </is>
      </c>
      <c r="AF132" t="inlineStr">
        <is>
          <t>2025-10-30 丁敬文-北京-萝卜饭盒-外卖店模型 已结束</t>
        </is>
      </c>
      <c r="AG132"/>
      <c r="AH132"/>
      <c r="AI132"/>
      <c r="AJ132"/>
      <c r="AK132"/>
      <c r="AL132"/>
      <c r="AM132"/>
      <c r="AN132"/>
      <c r="AO132" t="inlineStr">
        <is>
          <t>0.0</t>
        </is>
      </c>
      <c r="AP132"/>
      <c r="AQ132"/>
    </row>
    <row r="133" ht="25.5" customHeight="1">
      <c r="A133" t="inlineStr">
        <is>
          <t>丁敬文-北京-萝卜饭盒-外卖店模型 已结束</t>
        </is>
      </c>
      <c r="B133" t="inlineStr">
        <is>
          <t>北京</t>
        </is>
      </c>
      <c r="C133" t="inlineStr">
        <is>
          <t>萝卜饭盒</t>
        </is>
      </c>
      <c r="D133"/>
      <c r="E133" t="inlineStr">
        <is>
          <t>SS</t>
        </is>
      </c>
      <c r="F133" t="inlineStr">
        <is>
          <t>外卖店模型</t>
        </is>
      </c>
      <c r="G133" t="inlineStr">
        <is>
          <t>已结束</t>
        </is>
      </c>
      <c r="H133" t="inlineStr">
        <is>
          <t>NA</t>
        </is>
      </c>
      <c r="I133" s="2"/>
      <c r="J133" t="inlineStr">
        <is>
          <t>53周 -5~12.31</t>
        </is>
      </c>
      <c r="K133" t="inlineStr">
        <is>
          <t>丁敬文</t>
        </is>
      </c>
      <c r="L133" s="2">
        <v>45950</v>
      </c>
      <c r="M133" s="2">
        <v>45950</v>
      </c>
      <c r="N133" s="2">
        <v>45950</v>
      </c>
      <c r="O133" t="inlineStr">
        <is>
          <t>1</t>
        </is>
      </c>
      <c r="P133" t="inlineStr">
        <is>
          <t>-55</t>
        </is>
      </c>
      <c r="Q133"/>
      <c r="R133"/>
      <c r="S133"/>
      <c r="T133"/>
      <c r="U133" t="inlineStr">
        <is>
          <t>吴薇</t>
        </is>
      </c>
      <c r="V133"/>
      <c r="W133"/>
      <c r="X133"/>
      <c r="Y133" s="3"/>
      <c r="Z133"/>
      <c r="AA133" s="2">
        <v>45950.93714120371</v>
      </c>
      <c r="AB133" t="inlineStr">
        <is>
          <t>戳一下</t>
        </is>
      </c>
      <c r="AC133" s="2"/>
      <c r="AD133" t="inlineStr">
        <is>
          <t>未更新</t>
        </is>
      </c>
      <c r="AE133" t="inlineStr">
        <is>
          <t>丁敬文</t>
        </is>
      </c>
      <c r="AF133"/>
      <c r="AG133"/>
      <c r="AH133"/>
      <c r="AI133"/>
      <c r="AJ133"/>
      <c r="AK133"/>
      <c r="AL133"/>
      <c r="AM133"/>
      <c r="AN133"/>
      <c r="AO133" t="inlineStr">
        <is>
          <t>0.0</t>
        </is>
      </c>
      <c r="AP133"/>
      <c r="AQ133"/>
    </row>
    <row r="134" ht="25.5" customHeight="1">
      <c r="A134" t="inlineStr">
        <is>
          <t>丁敬文-北京-绿茶-新店开业 已结束</t>
        </is>
      </c>
      <c r="B134" t="inlineStr">
        <is>
          <t>北京</t>
        </is>
      </c>
      <c r="C134" t="inlineStr">
        <is>
          <t>绿茶</t>
        </is>
      </c>
      <c r="D134"/>
      <c r="E134" t="inlineStr">
        <is>
          <t>SS</t>
        </is>
      </c>
      <c r="F134" t="inlineStr">
        <is>
          <t>新店开业</t>
        </is>
      </c>
      <c r="G134" t="inlineStr">
        <is>
          <t>已结束</t>
        </is>
      </c>
      <c r="H134" t="inlineStr">
        <is>
          <t>NA</t>
        </is>
      </c>
      <c r="I134" s="2"/>
      <c r="J134" t="inlineStr">
        <is>
          <t>53周 -5~12.31</t>
        </is>
      </c>
      <c r="K134" t="inlineStr">
        <is>
          <t>丁敬文</t>
        </is>
      </c>
      <c r="L134" s="2">
        <v>45929</v>
      </c>
      <c r="M134" s="2">
        <v>45933.8865625</v>
      </c>
      <c r="N134" s="2">
        <v>45933</v>
      </c>
      <c r="O134" t="inlineStr">
        <is>
          <t>5</t>
        </is>
      </c>
      <c r="P134" t="inlineStr">
        <is>
          <t>-72</t>
        </is>
      </c>
      <c r="Q134" t="inlineStr">
        <is>
          <t>开过绿茶新店的口味优先</t>
        </is>
      </c>
      <c r="R134"/>
      <c r="S134"/>
      <c r="T134"/>
      <c r="U134"/>
      <c r="V134"/>
      <c r="W134"/>
      <c r="X134"/>
      <c r="Y134" s="3"/>
      <c r="Z134"/>
      <c r="AA134" s="2">
        <v>45925.43814814815</v>
      </c>
      <c r="AB134" t="inlineStr">
        <is>
          <t>戳一下</t>
        </is>
      </c>
      <c r="AC134" s="2">
        <v>45933</v>
      </c>
      <c r="AD134" t="inlineStr">
        <is>
          <t>未更新</t>
        </is>
      </c>
      <c r="AE134" t="inlineStr">
        <is>
          <t>曾维超</t>
        </is>
      </c>
      <c r="AF134" t="inlineStr">
        <is>
          <t>2025-10-01 丁敬文-北京-绿茶-新店开业 已结束,2025-10-02 丁敬文-北京-绿茶-新店开业 已结束,2025-10-03 丁敬文-北京-绿茶-新店开业 已结束</t>
        </is>
      </c>
      <c r="AG134"/>
      <c r="AH134"/>
      <c r="AI134"/>
      <c r="AJ134"/>
      <c r="AK134" t="inlineStr">
        <is>
          <t>绿茶北京魏公芳华里店</t>
        </is>
      </c>
      <c r="AL134"/>
      <c r="AM134"/>
      <c r="AN134"/>
      <c r="AO134" t="inlineStr">
        <is>
          <t>4.9</t>
        </is>
      </c>
      <c r="AP134"/>
      <c r="AQ134"/>
    </row>
    <row r="135" ht="25.5" customHeight="1">
      <c r="A135" t="inlineStr">
        <is>
          <t>丁敬文-北京-望京萝卜饭盒-外卖店模型 已结束</t>
        </is>
      </c>
      <c r="B135" t="inlineStr">
        <is>
          <t>北京</t>
        </is>
      </c>
      <c r="C135" t="inlineStr">
        <is>
          <t>望京萝卜饭盒</t>
        </is>
      </c>
      <c r="D135"/>
      <c r="E135" t="inlineStr">
        <is>
          <t>SS</t>
        </is>
      </c>
      <c r="F135" t="inlineStr">
        <is>
          <t>外卖店模型</t>
        </is>
      </c>
      <c r="G135" t="inlineStr">
        <is>
          <t>已结束</t>
        </is>
      </c>
      <c r="H135" t="inlineStr">
        <is>
          <t>NA</t>
        </is>
      </c>
      <c r="I135" s="2"/>
      <c r="J135" t="inlineStr">
        <is>
          <t>53周 -5~12.31</t>
        </is>
      </c>
      <c r="K135" t="inlineStr">
        <is>
          <t>丁敬文</t>
        </is>
      </c>
      <c r="L135" s="2">
        <v>45864</v>
      </c>
      <c r="M135" s="2">
        <v>45926</v>
      </c>
      <c r="N135" s="2">
        <v>45930</v>
      </c>
      <c r="O135" t="inlineStr">
        <is>
          <t>63</t>
        </is>
      </c>
      <c r="P135" t="inlineStr">
        <is>
          <t>-79</t>
        </is>
      </c>
      <c r="Q135"/>
      <c r="R135"/>
      <c r="S135"/>
      <c r="T135"/>
      <c r="U135" t="inlineStr">
        <is>
          <t>吴薇</t>
        </is>
      </c>
      <c r="V135" t="inlineStr">
        <is>
          <t>创新中心</t>
        </is>
      </c>
      <c r="W135"/>
      <c r="X135"/>
      <c r="Y135" s="3"/>
      <c r="Z135"/>
      <c r="AA135" s="2">
        <v>45903.500625</v>
      </c>
      <c r="AB135" t="inlineStr">
        <is>
          <t>戳一下</t>
        </is>
      </c>
      <c r="AC135" s="2">
        <v>45957</v>
      </c>
      <c r="AD135" t="inlineStr">
        <is>
          <t>未更新</t>
        </is>
      </c>
      <c r="AE135" t="inlineStr">
        <is>
          <t>丁敬文</t>
        </is>
      </c>
      <c r="AF135" t="inlineStr">
        <is>
          <t>2025-09-05 丁敬文-北京-望京萝卜饭盒-外卖店模型 已结束,2025-10-20 丁敬文-北京-望京萝卜饭盒-外卖店模型 已结束,2025-10-26 丁敬文-北京-望京萝卜饭盒-外卖店模型 已结束,2025-10-27 丁敬文-北京-望京萝卜饭盒-外卖店模型 已结束</t>
        </is>
      </c>
      <c r="AG135"/>
      <c r="AH135"/>
      <c r="AI135"/>
      <c r="AJ135"/>
      <c r="AK135"/>
      <c r="AL135"/>
      <c r="AM135"/>
      <c r="AN135"/>
      <c r="AO135" t="inlineStr">
        <is>
          <t>62.0</t>
        </is>
      </c>
      <c r="AP135"/>
      <c r="AQ135"/>
    </row>
    <row r="136" ht="25.5" customHeight="1">
      <c r="A136" t="inlineStr">
        <is>
          <t>范富豪-洛阳-排休-休假 已结束</t>
        </is>
      </c>
      <c r="B136" t="inlineStr">
        <is>
          <t>洛阳</t>
        </is>
      </c>
      <c r="C136" t="inlineStr">
        <is>
          <t>排休</t>
        </is>
      </c>
      <c r="D136"/>
      <c r="E136" t="inlineStr">
        <is>
          <t>未定级</t>
        </is>
      </c>
      <c r="F136" t="inlineStr">
        <is>
          <t>休假</t>
        </is>
      </c>
      <c r="G136" t="inlineStr">
        <is>
          <t>已结束</t>
        </is>
      </c>
      <c r="H136" t="inlineStr">
        <is>
          <t>NA</t>
        </is>
      </c>
      <c r="I136" s="2"/>
      <c r="J136" t="inlineStr">
        <is>
          <t>53周 -5~12.31</t>
        </is>
      </c>
      <c r="K136" t="inlineStr">
        <is>
          <t>范富豪</t>
        </is>
      </c>
      <c r="L136" s="2">
        <v>46046</v>
      </c>
      <c r="M136" s="2">
        <v>46047</v>
      </c>
      <c r="N136" s="2">
        <v>46047</v>
      </c>
      <c r="O136" t="inlineStr">
        <is>
          <t>2</t>
        </is>
      </c>
      <c r="P136" t="inlineStr">
        <is>
          <t>-33</t>
        </is>
      </c>
      <c r="Q136"/>
      <c r="R136"/>
      <c r="S136"/>
      <c r="T136"/>
      <c r="U136" t="inlineStr">
        <is>
          <t>曾维超</t>
        </is>
      </c>
      <c r="V136" t="inlineStr">
        <is>
          <t>销售管理部</t>
        </is>
      </c>
      <c r="W136" t="inlineStr">
        <is>
          <t>销售管理</t>
        </is>
      </c>
      <c r="X136" t="inlineStr">
        <is>
          <t>李阳</t>
        </is>
      </c>
      <c r="Y136" s="3"/>
      <c r="Z136"/>
      <c r="AA136" s="2">
        <v>46045.98094907407</v>
      </c>
      <c r="AB136" t="inlineStr">
        <is>
          <t>戳一下</t>
        </is>
      </c>
      <c r="AC136" s="2"/>
      <c r="AD136" t="inlineStr">
        <is>
          <t>未更新</t>
        </is>
      </c>
      <c r="AE136" t="inlineStr">
        <is>
          <t>范富豪</t>
        </is>
      </c>
      <c r="AF136"/>
      <c r="AG136"/>
      <c r="AH136"/>
      <c r="AI136"/>
      <c r="AJ136"/>
      <c r="AK136"/>
      <c r="AL136"/>
      <c r="AM136"/>
      <c r="AN136"/>
      <c r="AO136" t="inlineStr">
        <is>
          <t>1.0</t>
        </is>
      </c>
      <c r="AP136"/>
      <c r="AQ136"/>
    </row>
    <row r="137" ht="25.5" customHeight="1">
      <c r="A137" t="inlineStr">
        <is>
          <t>范富豪-西安-窄门活动-培训支持 已结束</t>
        </is>
      </c>
      <c r="B137" t="inlineStr">
        <is>
          <t>西安</t>
        </is>
      </c>
      <c r="C137" t="inlineStr">
        <is>
          <t>窄门活动</t>
        </is>
      </c>
      <c r="D137"/>
      <c r="E137" t="inlineStr">
        <is>
          <t>市场活动</t>
        </is>
      </c>
      <c r="F137" t="inlineStr">
        <is>
          <t>培训支持</t>
        </is>
      </c>
      <c r="G137" t="inlineStr">
        <is>
          <t>已结束</t>
        </is>
      </c>
      <c r="H137" t="inlineStr">
        <is>
          <t>NA</t>
        </is>
      </c>
      <c r="I137" s="2"/>
      <c r="J137" t="inlineStr">
        <is>
          <t>53周 -5~12.31</t>
        </is>
      </c>
      <c r="K137" t="inlineStr">
        <is>
          <t>范富豪</t>
        </is>
      </c>
      <c r="L137" s="2">
        <v>46043</v>
      </c>
      <c r="M137" s="2">
        <v>46045</v>
      </c>
      <c r="N137" s="2">
        <v>46044</v>
      </c>
      <c r="O137" t="inlineStr">
        <is>
          <t>3</t>
        </is>
      </c>
      <c r="P137" t="inlineStr">
        <is>
          <t>-30</t>
        </is>
      </c>
      <c r="Q137"/>
      <c r="R137"/>
      <c r="S137"/>
      <c r="T137"/>
      <c r="U137" t="inlineStr">
        <is>
          <t>吕佳</t>
        </is>
      </c>
      <c r="V137" t="inlineStr">
        <is>
          <t>华北区销售团队</t>
        </is>
      </c>
      <c r="W137" t="inlineStr">
        <is>
          <t>北区</t>
        </is>
      </c>
      <c r="X137" t="inlineStr">
        <is>
          <t>李岳丰</t>
        </is>
      </c>
      <c r="Y137" s="3"/>
      <c r="Z137"/>
      <c r="AA137" s="2">
        <v>46043.451365740744</v>
      </c>
      <c r="AB137" t="inlineStr">
        <is>
          <t>戳一下</t>
        </is>
      </c>
      <c r="AC137" s="2">
        <v>46045</v>
      </c>
      <c r="AD137" t="inlineStr">
        <is>
          <t>未更新</t>
        </is>
      </c>
      <c r="AE137" t="inlineStr">
        <is>
          <t>范富豪</t>
        </is>
      </c>
      <c r="AF137" t="inlineStr">
        <is>
          <t>2026-01-21 范富豪-西安-窄门活动-培训支持 已结束,2026-01-22 范富豪-西安-窄门活动-培训支持 已结束,2026-01-23 范富豪-西安-窄门活动-培训支持 已结束</t>
        </is>
      </c>
      <c r="AG137"/>
      <c r="AH137"/>
      <c r="AI137"/>
      <c r="AJ137"/>
      <c r="AK137"/>
      <c r="AL137"/>
      <c r="AM137"/>
      <c r="AN137"/>
      <c r="AO137" t="inlineStr">
        <is>
          <t>2.0</t>
        </is>
      </c>
      <c r="AP137"/>
      <c r="AQ137"/>
    </row>
    <row r="138" ht="25.5" customHeight="1">
      <c r="A138" t="inlineStr">
        <is>
          <t>范富豪-石家庄-绿茶-铁锅导入 已结束</t>
        </is>
      </c>
      <c r="B138" t="inlineStr">
        <is>
          <t>石家庄</t>
        </is>
      </c>
      <c r="C138" t="inlineStr">
        <is>
          <t>绿茶</t>
        </is>
      </c>
      <c r="D138"/>
      <c r="E138" t="inlineStr">
        <is>
          <t>SS</t>
        </is>
      </c>
      <c r="F138" t="inlineStr">
        <is>
          <t>铁锅导入</t>
        </is>
      </c>
      <c r="G138" t="inlineStr">
        <is>
          <t>已结束</t>
        </is>
      </c>
      <c r="H138" t="inlineStr">
        <is>
          <t>NA</t>
        </is>
      </c>
      <c r="I138" s="2"/>
      <c r="J138" t="inlineStr">
        <is>
          <t>53周 -5~12.31</t>
        </is>
      </c>
      <c r="K138" t="inlineStr">
        <is>
          <t>范富豪</t>
        </is>
      </c>
      <c r="L138" s="2">
        <v>46041</v>
      </c>
      <c r="M138" s="2">
        <v>46042.995729166665</v>
      </c>
      <c r="N138" s="2">
        <v>46042</v>
      </c>
      <c r="O138" t="inlineStr">
        <is>
          <t>2</t>
        </is>
      </c>
      <c r="P138" t="inlineStr">
        <is>
          <t>-28</t>
        </is>
      </c>
      <c r="Q138" t="inlineStr">
        <is>
          <t>懂绿茶，会铁锅</t>
        </is>
      </c>
      <c r="R138">
        <v>1</v>
      </c>
      <c r="S138"/>
      <c r="T138"/>
      <c r="U138" t="inlineStr">
        <is>
          <t>张铭麒</t>
        </is>
      </c>
      <c r="V138" t="inlineStr">
        <is>
          <t>BST及创新团队</t>
        </is>
      </c>
      <c r="W138" t="inlineStr">
        <is>
          <t>BST</t>
        </is>
      </c>
      <c r="X138" t="inlineStr">
        <is>
          <t>李岳丰
吴薇</t>
        </is>
      </c>
      <c r="Y138" s="3"/>
      <c r="Z138"/>
      <c r="AA138" s="2">
        <v>46039.68796296296</v>
      </c>
      <c r="AB138" t="inlineStr">
        <is>
          <t>戳一下</t>
        </is>
      </c>
      <c r="AC138" s="2">
        <v>46042</v>
      </c>
      <c r="AD138" t="inlineStr">
        <is>
          <t>未更新</t>
        </is>
      </c>
      <c r="AE138" t="inlineStr">
        <is>
          <t>曾维超</t>
        </is>
      </c>
      <c r="AF138" t="inlineStr">
        <is>
          <t>2026-01-19 范富豪-石家庄-绿茶-铁锅导入 已结束,2026-01-20 范富豪-石家庄-绿茶-铁锅导入 已结束</t>
        </is>
      </c>
      <c r="AG138" t="inlineStr">
        <is>
          <t>铁锅导入、铁锅培训、门店巡检</t>
        </is>
      </c>
      <c r="AH138" t="inlineStr">
        <is>
          <t>酒店</t>
        </is>
      </c>
      <c r="AI138"/>
      <c r="AJ138"/>
      <c r="AK138"/>
      <c r="AL138"/>
      <c r="AM138"/>
      <c r="AN138" t="inlineStr">
        <is>
          <t>绿茶石家庄裕华万达店</t>
        </is>
      </c>
      <c r="AO138" t="inlineStr">
        <is>
          <t>2.0</t>
        </is>
      </c>
      <c r="AP138"/>
      <c r="AQ138"/>
    </row>
    <row r="139" ht="25.5" customHeight="1">
      <c r="A139" t="inlineStr">
        <is>
          <t>范富豪-石家庄-紫光园-品牌巡店 已结束</t>
        </is>
      </c>
      <c r="B139" t="inlineStr">
        <is>
          <t>石家庄</t>
        </is>
      </c>
      <c r="C139" t="inlineStr">
        <is>
          <t>紫光园</t>
        </is>
      </c>
      <c r="D139"/>
      <c r="E139" t="inlineStr">
        <is>
          <t>SS</t>
        </is>
      </c>
      <c r="F139" t="inlineStr">
        <is>
          <t>品牌巡店</t>
        </is>
      </c>
      <c r="G139" t="inlineStr">
        <is>
          <t>已结束</t>
        </is>
      </c>
      <c r="H139" t="inlineStr">
        <is>
          <t>NA</t>
        </is>
      </c>
      <c r="I139" s="2"/>
      <c r="J139" t="inlineStr">
        <is>
          <t>53周 -5~12.31</t>
        </is>
      </c>
      <c r="K139" t="inlineStr">
        <is>
          <t>范富豪</t>
        </is>
      </c>
      <c r="L139" s="2">
        <v>46038</v>
      </c>
      <c r="M139" s="2">
        <v>46038</v>
      </c>
      <c r="N139" s="2">
        <v>46038</v>
      </c>
      <c r="O139" t="inlineStr">
        <is>
          <t>1</t>
        </is>
      </c>
      <c r="P139" t="inlineStr">
        <is>
          <t>-25</t>
        </is>
      </c>
      <c r="Q139"/>
      <c r="R139"/>
      <c r="S139"/>
      <c r="T139"/>
      <c r="U139" t="inlineStr">
        <is>
          <t>关胜元</t>
        </is>
      </c>
      <c r="V139" t="inlineStr">
        <is>
          <t>BST及创新团队</t>
        </is>
      </c>
      <c r="W139" t="inlineStr">
        <is>
          <t>BST</t>
        </is>
      </c>
      <c r="X139" t="inlineStr">
        <is>
          <t>张铭麒</t>
        </is>
      </c>
      <c r="Y139" s="3"/>
      <c r="Z139"/>
      <c r="AA139" s="2">
        <v>46038.51126157407</v>
      </c>
      <c r="AB139" t="inlineStr">
        <is>
          <t>戳一下</t>
        </is>
      </c>
      <c r="AC139" s="2">
        <v>46038</v>
      </c>
      <c r="AD139" t="inlineStr">
        <is>
          <t>未更新</t>
        </is>
      </c>
      <c r="AE139" t="inlineStr">
        <is>
          <t>范富豪</t>
        </is>
      </c>
      <c r="AF139" t="inlineStr">
        <is>
          <t>2026-01-16 范富豪-石家庄-紫光园-品牌巡店 已结束</t>
        </is>
      </c>
      <c r="AG139"/>
      <c r="AH139"/>
      <c r="AI139"/>
      <c r="AJ139"/>
      <c r="AK139"/>
      <c r="AL139"/>
      <c r="AM139"/>
      <c r="AN139" t="inlineStr">
        <is>
          <t>石家庄，（新世界店）（翟营大街店）</t>
        </is>
      </c>
      <c r="AO139" t="inlineStr">
        <is>
          <t>0.0</t>
        </is>
      </c>
      <c r="AP139"/>
      <c r="AQ139"/>
    </row>
    <row r="140" ht="25.5" customHeight="1">
      <c r="A140" t="inlineStr">
        <is>
          <t>范富豪-石家庄-紫光园-新店开业 已结束</t>
        </is>
      </c>
      <c r="B140" t="inlineStr">
        <is>
          <t>石家庄</t>
        </is>
      </c>
      <c r="C140" t="inlineStr">
        <is>
          <t>紫光园</t>
        </is>
      </c>
      <c r="D140"/>
      <c r="E140" t="inlineStr">
        <is>
          <t>SS</t>
        </is>
      </c>
      <c r="F140" t="inlineStr">
        <is>
          <t>新店开业</t>
        </is>
      </c>
      <c r="G140" t="inlineStr">
        <is>
          <t>已结束</t>
        </is>
      </c>
      <c r="H140" t="inlineStr">
        <is>
          <t>NA</t>
        </is>
      </c>
      <c r="I140" s="2"/>
      <c r="J140" t="inlineStr">
        <is>
          <t>53周 -5~12.31</t>
        </is>
      </c>
      <c r="K140" t="inlineStr">
        <is>
          <t>范富豪</t>
        </is>
      </c>
      <c r="L140" s="2">
        <v>46035</v>
      </c>
      <c r="M140" s="2">
        <v>46037</v>
      </c>
      <c r="N140" s="2">
        <v>46037</v>
      </c>
      <c r="O140" t="inlineStr">
        <is>
          <t>3</t>
        </is>
      </c>
      <c r="P140" t="inlineStr">
        <is>
          <t>-22</t>
        </is>
      </c>
      <c r="Q140"/>
      <c r="R140"/>
      <c r="S140"/>
      <c r="T140"/>
      <c r="U140" t="inlineStr">
        <is>
          <t>关胜元</t>
        </is>
      </c>
      <c r="V140" t="inlineStr">
        <is>
          <t>BST及创新团队</t>
        </is>
      </c>
      <c r="W140" t="inlineStr">
        <is>
          <t>BST</t>
        </is>
      </c>
      <c r="X140" t="inlineStr">
        <is>
          <t>张铭麒</t>
        </is>
      </c>
      <c r="Y140" s="3"/>
      <c r="Z140"/>
      <c r="AA140" s="2">
        <v>46035.961805555555</v>
      </c>
      <c r="AB140" t="inlineStr">
        <is>
          <t>戳一下</t>
        </is>
      </c>
      <c r="AC140" s="2">
        <v>46037</v>
      </c>
      <c r="AD140" t="inlineStr">
        <is>
          <t>未更新</t>
        </is>
      </c>
      <c r="AE140" t="inlineStr">
        <is>
          <t>范富豪</t>
        </is>
      </c>
      <c r="AF140" t="inlineStr">
        <is>
          <t>2026-01-13 范富豪-石家庄-紫光园-新店开业 已结束,2026-01-14 范富豪-石家庄-紫光园-新店开业 已结束,2026-01-15 范富豪-石家庄-紫光园-新店开业 已结束</t>
        </is>
      </c>
      <c r="AG140"/>
      <c r="AH140"/>
      <c r="AI140"/>
      <c r="AJ140"/>
      <c r="AK140"/>
      <c r="AL140"/>
      <c r="AM140"/>
      <c r="AN140" t="inlineStr">
        <is>
          <t>紫光园禧欢里店</t>
        </is>
      </c>
      <c r="AO140" t="inlineStr">
        <is>
          <t>2.0</t>
        </is>
      </c>
      <c r="AP140"/>
      <c r="AQ140"/>
    </row>
    <row r="141" ht="25.5" customHeight="1">
      <c r="A141" t="inlineStr">
        <is>
          <t>范富豪-北京-大鸭梨-新店开业 已结束</t>
        </is>
      </c>
      <c r="B141" t="inlineStr">
        <is>
          <t>北京</t>
        </is>
      </c>
      <c r="C141" t="inlineStr">
        <is>
          <t>大鸭梨</t>
        </is>
      </c>
      <c r="D141"/>
      <c r="E141" t="inlineStr">
        <is>
          <t>SS</t>
        </is>
      </c>
      <c r="F141" t="inlineStr">
        <is>
          <t>新店开业</t>
        </is>
      </c>
      <c r="G141" t="inlineStr">
        <is>
          <t>已结束</t>
        </is>
      </c>
      <c r="H141" t="inlineStr">
        <is>
          <t>NA</t>
        </is>
      </c>
      <c r="I141" s="2"/>
      <c r="J141" t="inlineStr">
        <is>
          <t>53周 -5~12.31</t>
        </is>
      </c>
      <c r="K141" t="inlineStr">
        <is>
          <t>范富豪</t>
        </is>
      </c>
      <c r="L141" s="2">
        <v>46031</v>
      </c>
      <c r="M141" s="2">
        <v>46035.03568287037</v>
      </c>
      <c r="N141" s="2">
        <v>46033</v>
      </c>
      <c r="O141" t="inlineStr">
        <is>
          <t>5</t>
        </is>
      </c>
      <c r="P141" t="inlineStr">
        <is>
          <t>-18</t>
        </is>
      </c>
      <c r="Q141"/>
      <c r="R141"/>
      <c r="S141"/>
      <c r="T141"/>
      <c r="U141" t="inlineStr">
        <is>
          <t>关胜元</t>
        </is>
      </c>
      <c r="V141" t="inlineStr">
        <is>
          <t>BST及创新团队</t>
        </is>
      </c>
      <c r="W141" t="inlineStr">
        <is>
          <t>BST</t>
        </is>
      </c>
      <c r="X141" t="inlineStr">
        <is>
          <t>张铭麒</t>
        </is>
      </c>
      <c r="Y141" s="3"/>
      <c r="Z141"/>
      <c r="AA141" s="2">
        <v>46030.96434027778</v>
      </c>
      <c r="AB141" t="inlineStr">
        <is>
          <t>戳一下</t>
        </is>
      </c>
      <c r="AC141" s="2">
        <v>46032</v>
      </c>
      <c r="AD141" t="inlineStr">
        <is>
          <t>未更新</t>
        </is>
      </c>
      <c r="AE141" t="inlineStr">
        <is>
          <t>范富豪</t>
        </is>
      </c>
      <c r="AF141" t="inlineStr">
        <is>
          <t>2026-01-09 范富豪-北京-大鸭梨-新店开业 已结束,2026-01-10 范富豪-北京-大鸭梨-新店开业 已结束,2026-01-13 范富豪-北京-大鸭梨-新店开业 已结束,2026-01-11 范富豪-北京-大鸭梨-新店开业 已结束</t>
        </is>
      </c>
      <c r="AG141"/>
      <c r="AH141"/>
      <c r="AI141"/>
      <c r="AJ141"/>
      <c r="AK141"/>
      <c r="AL141"/>
      <c r="AM141"/>
      <c r="AN141" t="inlineStr">
        <is>
          <t>大鸭梨亚运村店</t>
        </is>
      </c>
      <c r="AO141" t="inlineStr">
        <is>
          <t>4.0</t>
        </is>
      </c>
      <c r="AP141"/>
      <c r="AQ141"/>
    </row>
    <row r="142" ht="25.5" customHeight="1">
      <c r="A142" t="inlineStr">
        <is>
          <t>范富豪-北京-绿茶-铁锅导入 已结束</t>
        </is>
      </c>
      <c r="B142" t="inlineStr">
        <is>
          <t>北京</t>
        </is>
      </c>
      <c r="C142" t="inlineStr">
        <is>
          <t>绿茶</t>
        </is>
      </c>
      <c r="D142"/>
      <c r="E142" t="inlineStr">
        <is>
          <t>SS</t>
        </is>
      </c>
      <c r="F142" t="inlineStr">
        <is>
          <t>铁锅导入</t>
        </is>
      </c>
      <c r="G142" t="inlineStr">
        <is>
          <t>已结束</t>
        </is>
      </c>
      <c r="H142" t="inlineStr">
        <is>
          <t>NA</t>
        </is>
      </c>
      <c r="I142" s="2"/>
      <c r="J142" t="inlineStr">
        <is>
          <t>53周 -5~12.31</t>
        </is>
      </c>
      <c r="K142" t="inlineStr">
        <is>
          <t>范富豪</t>
        </is>
      </c>
      <c r="L142" s="2">
        <v>46030</v>
      </c>
      <c r="M142" s="2">
        <v>46030.961875</v>
      </c>
      <c r="N142" s="2">
        <v>46030</v>
      </c>
      <c r="O142" t="inlineStr">
        <is>
          <t>1</t>
        </is>
      </c>
      <c r="P142" t="inlineStr">
        <is>
          <t>-17</t>
        </is>
      </c>
      <c r="Q142"/>
      <c r="R142"/>
      <c r="S142"/>
      <c r="T142"/>
      <c r="U142" t="inlineStr">
        <is>
          <t>张铭麒</t>
        </is>
      </c>
      <c r="V142" t="inlineStr">
        <is>
          <t>BST及创新团队</t>
        </is>
      </c>
      <c r="W142" t="inlineStr">
        <is>
          <t>BST</t>
        </is>
      </c>
      <c r="X142" t="inlineStr">
        <is>
          <t>李岳丰
吴薇</t>
        </is>
      </c>
      <c r="Y142" s="3"/>
      <c r="Z142"/>
      <c r="AA142" s="2">
        <v>46030.86984953703</v>
      </c>
      <c r="AB142" t="inlineStr">
        <is>
          <t>戳一下</t>
        </is>
      </c>
      <c r="AC142" s="2">
        <v>46030</v>
      </c>
      <c r="AD142" t="inlineStr">
        <is>
          <t>未更新</t>
        </is>
      </c>
      <c r="AE142" t="inlineStr">
        <is>
          <t>范富豪</t>
        </is>
      </c>
      <c r="AF142" t="inlineStr">
        <is>
          <t>2026-01-08 范富豪-北京-绿茶-铁锅导入 已结束,2026-01-08 范富豪-北京-绿茶-铁锅导入 已结束</t>
        </is>
      </c>
      <c r="AG142"/>
      <c r="AH142"/>
      <c r="AI142"/>
      <c r="AJ142"/>
      <c r="AK142"/>
      <c r="AL142"/>
      <c r="AM142"/>
      <c r="AN142" t="inlineStr">
        <is>
          <t>大兴上德银泰店</t>
        </is>
      </c>
      <c r="AO142" t="inlineStr">
        <is>
          <t>1.0</t>
        </is>
      </c>
      <c r="AP142"/>
      <c r="AQ142"/>
    </row>
    <row r="143" ht="25.5" customHeight="1">
      <c r="A143" t="inlineStr">
        <is>
          <t>范富豪-北京-绿茶-品牌巡店 已结束</t>
        </is>
      </c>
      <c r="B143" t="inlineStr">
        <is>
          <t>北京</t>
        </is>
      </c>
      <c r="C143" t="inlineStr">
        <is>
          <t>绿茶</t>
        </is>
      </c>
      <c r="D143"/>
      <c r="E143" t="inlineStr">
        <is>
          <t>SS</t>
        </is>
      </c>
      <c r="F143" t="inlineStr">
        <is>
          <t>品牌巡店</t>
        </is>
      </c>
      <c r="G143" t="inlineStr">
        <is>
          <t>已结束</t>
        </is>
      </c>
      <c r="H143" t="inlineStr">
        <is>
          <t>NA</t>
        </is>
      </c>
      <c r="I143" s="2"/>
      <c r="J143" t="inlineStr">
        <is>
          <t>53周 -5~12.31</t>
        </is>
      </c>
      <c r="K143" t="inlineStr">
        <is>
          <t>范富豪</t>
        </is>
      </c>
      <c r="L143" s="2">
        <v>46029</v>
      </c>
      <c r="M143" s="2">
        <v>46029.989224537036</v>
      </c>
      <c r="N143" s="2">
        <v>46029</v>
      </c>
      <c r="O143" t="inlineStr">
        <is>
          <t>1</t>
        </is>
      </c>
      <c r="P143" t="inlineStr">
        <is>
          <t>-16</t>
        </is>
      </c>
      <c r="Q143"/>
      <c r="R143"/>
      <c r="S143"/>
      <c r="T143"/>
      <c r="U143" t="inlineStr">
        <is>
          <t>张铭麒</t>
        </is>
      </c>
      <c r="V143" t="inlineStr">
        <is>
          <t>BST及创新团队</t>
        </is>
      </c>
      <c r="W143" t="inlineStr">
        <is>
          <t>BST</t>
        </is>
      </c>
      <c r="X143" t="inlineStr">
        <is>
          <t>李岳丰
吴薇</t>
        </is>
      </c>
      <c r="Y143" s="3"/>
      <c r="Z143"/>
      <c r="AA143" s="2">
        <v>46029.51765046296</v>
      </c>
      <c r="AB143" t="inlineStr">
        <is>
          <t>戳一下</t>
        </is>
      </c>
      <c r="AC143" s="2">
        <v>46029</v>
      </c>
      <c r="AD143" t="inlineStr">
        <is>
          <t>未更新</t>
        </is>
      </c>
      <c r="AE143" t="inlineStr">
        <is>
          <t>范富豪</t>
        </is>
      </c>
      <c r="AF143" t="inlineStr">
        <is>
          <t>2026-01-07 范富豪-北京-绿茶-品牌巡店 已结束</t>
        </is>
      </c>
      <c r="AG143"/>
      <c r="AH143"/>
      <c r="AI143"/>
      <c r="AJ143"/>
      <c r="AK143"/>
      <c r="AL143"/>
      <c r="AM143"/>
      <c r="AN143" t="inlineStr">
        <is>
          <t>北京大兴上德银泰店</t>
        </is>
      </c>
      <c r="AO143" t="inlineStr">
        <is>
          <t>1.0</t>
        </is>
      </c>
      <c r="AP143"/>
      <c r="AQ143"/>
    </row>
    <row r="144" ht="25.5" customHeight="1">
      <c r="A144" t="inlineStr">
        <is>
          <t>范富豪-北京-眉州东坡-解决问题 已结束</t>
        </is>
      </c>
      <c r="B144" t="inlineStr">
        <is>
          <t>北京</t>
        </is>
      </c>
      <c r="C144" t="inlineStr">
        <is>
          <t>眉州东坡</t>
        </is>
      </c>
      <c r="D144"/>
      <c r="E144" t="inlineStr">
        <is>
          <t>S</t>
        </is>
      </c>
      <c r="F144" t="inlineStr">
        <is>
          <t>解决问题</t>
        </is>
      </c>
      <c r="G144" t="inlineStr">
        <is>
          <t>已结束</t>
        </is>
      </c>
      <c r="H144" t="inlineStr">
        <is>
          <t>NA</t>
        </is>
      </c>
      <c r="I144" s="2"/>
      <c r="J144" t="inlineStr">
        <is>
          <t>53周 -5~12.31</t>
        </is>
      </c>
      <c r="K144" t="inlineStr">
        <is>
          <t>范富豪</t>
        </is>
      </c>
      <c r="L144" s="2">
        <v>46028</v>
      </c>
      <c r="M144" s="2">
        <v>46028.98851851852</v>
      </c>
      <c r="N144" s="2">
        <v>46028</v>
      </c>
      <c r="O144" t="inlineStr">
        <is>
          <t>1</t>
        </is>
      </c>
      <c r="P144" t="inlineStr">
        <is>
          <t>-15</t>
        </is>
      </c>
      <c r="Q144"/>
      <c r="R144"/>
      <c r="S144"/>
      <c r="T144"/>
      <c r="U144" t="inlineStr">
        <is>
          <t>高秦</t>
        </is>
      </c>
      <c r="V144" t="inlineStr">
        <is>
          <t>BST及创新团队</t>
        </is>
      </c>
      <c r="W144"/>
      <c r="X144"/>
      <c r="Y144" s="3"/>
      <c r="Z144"/>
      <c r="AA144" s="2">
        <v>46028.44741898148</v>
      </c>
      <c r="AB144" t="inlineStr">
        <is>
          <t>戳一下</t>
        </is>
      </c>
      <c r="AC144" s="2">
        <v>46028</v>
      </c>
      <c r="AD144" t="inlineStr">
        <is>
          <t>未更新</t>
        </is>
      </c>
      <c r="AE144" t="inlineStr">
        <is>
          <t>范富豪</t>
        </is>
      </c>
      <c r="AF144" t="inlineStr">
        <is>
          <t>2026-01-06 范富豪-北京-眉州东坡-解决问题 已结束</t>
        </is>
      </c>
      <c r="AG144"/>
      <c r="AH144"/>
      <c r="AI144"/>
      <c r="AJ144"/>
      <c r="AK144"/>
      <c r="AL144"/>
      <c r="AM144"/>
      <c r="AN144"/>
      <c r="AO144" t="inlineStr">
        <is>
          <t>1.0</t>
        </is>
      </c>
      <c r="AP144"/>
      <c r="AQ144"/>
    </row>
    <row r="145" ht="25.5" customHeight="1">
      <c r="A145" t="inlineStr">
        <is>
          <t>范富豪-北京-眉州东坡-解决问题 已结束</t>
        </is>
      </c>
      <c r="B145" t="inlineStr">
        <is>
          <t>北京</t>
        </is>
      </c>
      <c r="C145" t="inlineStr">
        <is>
          <t>眉州东坡</t>
        </is>
      </c>
      <c r="D145"/>
      <c r="E145" t="inlineStr">
        <is>
          <t>S</t>
        </is>
      </c>
      <c r="F145" t="inlineStr">
        <is>
          <t>解决问题</t>
        </is>
      </c>
      <c r="G145" t="inlineStr">
        <is>
          <t>已结束</t>
        </is>
      </c>
      <c r="H145" t="inlineStr">
        <is>
          <t>NA</t>
        </is>
      </c>
      <c r="I145" s="2"/>
      <c r="J145" t="inlineStr">
        <is>
          <t>53周 -5~12.31</t>
        </is>
      </c>
      <c r="K145" t="inlineStr">
        <is>
          <t>范富豪</t>
        </is>
      </c>
      <c r="L145" s="2">
        <v>46027</v>
      </c>
      <c r="M145" s="2">
        <v>46027.99085648148</v>
      </c>
      <c r="N145" s="2">
        <v>46027</v>
      </c>
      <c r="O145" t="inlineStr">
        <is>
          <t>1</t>
        </is>
      </c>
      <c r="P145" t="inlineStr">
        <is>
          <t>-14</t>
        </is>
      </c>
      <c r="Q145" t="inlineStr">
        <is>
          <t>懂川菜</t>
        </is>
      </c>
      <c r="R145">
        <v>1</v>
      </c>
      <c r="S145"/>
      <c r="T145"/>
      <c r="U145" t="inlineStr">
        <is>
          <t>吕佳</t>
        </is>
      </c>
      <c r="V145" t="inlineStr">
        <is>
          <t>华北区销售团队</t>
        </is>
      </c>
      <c r="W145" t="inlineStr">
        <is>
          <t>北区</t>
        </is>
      </c>
      <c r="X145" t="inlineStr">
        <is>
          <t>李岳丰</t>
        </is>
      </c>
      <c r="Y145" s="3"/>
      <c r="Z145"/>
      <c r="AA145" s="2">
        <v>46026.61145833333</v>
      </c>
      <c r="AB145" t="inlineStr">
        <is>
          <t>戳一下</t>
        </is>
      </c>
      <c r="AC145" s="2">
        <v>46027</v>
      </c>
      <c r="AD145" t="inlineStr">
        <is>
          <t>未更新</t>
        </is>
      </c>
      <c r="AE145" t="inlineStr">
        <is>
          <t>曾维超</t>
        </is>
      </c>
      <c r="AF145" t="inlineStr">
        <is>
          <t>2026-01-05 范富豪-北京-眉州东坡-解决问题 已结束</t>
        </is>
      </c>
      <c r="AG145" t="inlineStr">
        <is>
          <t>菜品整改</t>
        </is>
      </c>
      <c r="AH145" t="inlineStr">
        <is>
          <t>集体宿舍</t>
        </is>
      </c>
      <c r="AI145"/>
      <c r="AJ145"/>
      <c r="AK145"/>
      <c r="AL145"/>
      <c r="AM145"/>
      <c r="AN145"/>
      <c r="AO145" t="inlineStr">
        <is>
          <t>1.0</t>
        </is>
      </c>
      <c r="AP145"/>
      <c r="AQ145"/>
    </row>
    <row r="146" ht="25.5" customHeight="1">
      <c r="A146" t="inlineStr">
        <is>
          <t>范富豪-秦皇岛-农耕记-POC+开业支持 已结束</t>
        </is>
      </c>
      <c r="B146" t="inlineStr">
        <is>
          <t>秦皇岛</t>
        </is>
      </c>
      <c r="C146" t="inlineStr">
        <is>
          <t>农耕记</t>
        </is>
      </c>
      <c r="D146"/>
      <c r="E146" t="inlineStr">
        <is>
          <t>SS</t>
        </is>
      </c>
      <c r="F146" t="inlineStr">
        <is>
          <t>POC+开业支持</t>
        </is>
      </c>
      <c r="G146" t="inlineStr">
        <is>
          <t>已结束</t>
        </is>
      </c>
      <c r="H146" t="inlineStr">
        <is>
          <t>NA</t>
        </is>
      </c>
      <c r="I146" s="2"/>
      <c r="J146" t="inlineStr">
        <is>
          <t>53周 -5~12.31</t>
        </is>
      </c>
      <c r="K146" t="inlineStr">
        <is>
          <t>范富豪</t>
        </is>
      </c>
      <c r="L146" s="2">
        <v>46014</v>
      </c>
      <c r="M146" s="2">
        <v>46019</v>
      </c>
      <c r="N146" s="2">
        <v>46019</v>
      </c>
      <c r="O146" t="inlineStr">
        <is>
          <t>6</t>
        </is>
      </c>
      <c r="P146" t="inlineStr">
        <is>
          <t>-1</t>
        </is>
      </c>
      <c r="Q146"/>
      <c r="R146"/>
      <c r="S146"/>
      <c r="T146"/>
      <c r="U146" t="inlineStr">
        <is>
          <t>张铭麒</t>
        </is>
      </c>
      <c r="V146" t="inlineStr">
        <is>
          <t>BST及创新团队</t>
        </is>
      </c>
      <c r="W146" t="inlineStr">
        <is>
          <t>BST</t>
        </is>
      </c>
      <c r="X146" t="inlineStr">
        <is>
          <t>李岳丰
吴薇</t>
        </is>
      </c>
      <c r="Y146" s="3"/>
      <c r="Z146"/>
      <c r="AA146" s="2">
        <v>46014.93814814815</v>
      </c>
      <c r="AB146" t="inlineStr">
        <is>
          <t>戳一下</t>
        </is>
      </c>
      <c r="AC146" s="2">
        <v>46017</v>
      </c>
      <c r="AD146" t="inlineStr">
        <is>
          <t>未更新</t>
        </is>
      </c>
      <c r="AE146" t="inlineStr">
        <is>
          <t>范富豪</t>
        </is>
      </c>
      <c r="AF146" t="inlineStr">
        <is>
          <t>2025-12-23 范富豪-秦皇岛-农耕记-POC+开业支持 已结束,2025-12-24 范富豪-秦皇岛-农耕记-POC+开业支持 已结束,2025-12-25 范富豪-秦皇岛-农耕记-POC+开业支持 已结束,2025-12-26 范富豪-秦皇岛-农耕记-POC+开业支持 已结束,2025-12-27 范富豪-秦皇岛-农耕记-POC+开业支持 已结束,2025-12-28 范富豪-秦皇岛-农耕记-POC+开业支持 已结束</t>
        </is>
      </c>
      <c r="AG146"/>
      <c r="AH146"/>
      <c r="AI146"/>
      <c r="AJ146"/>
      <c r="AK146"/>
      <c r="AL146"/>
      <c r="AM146"/>
      <c r="AN146"/>
      <c r="AO146" t="inlineStr">
        <is>
          <t>5.0</t>
        </is>
      </c>
      <c r="AP146"/>
      <c r="AQ146"/>
    </row>
    <row r="147" ht="25.5" customHeight="1">
      <c r="A147" t="inlineStr">
        <is>
          <t>范富豪-威海荣成-绿茶-新店开业 已结束</t>
        </is>
      </c>
      <c r="B147" t="inlineStr">
        <is>
          <t>威海荣成</t>
        </is>
      </c>
      <c r="C147" t="inlineStr">
        <is>
          <t>绿茶</t>
        </is>
      </c>
      <c r="D147"/>
      <c r="E147" t="inlineStr">
        <is>
          <t>SS</t>
        </is>
      </c>
      <c r="F147" t="inlineStr">
        <is>
          <t>新店开业</t>
        </is>
      </c>
      <c r="G147" t="inlineStr">
        <is>
          <t>已结束</t>
        </is>
      </c>
      <c r="H147" t="inlineStr">
        <is>
          <t>NA</t>
        </is>
      </c>
      <c r="I147" s="2"/>
      <c r="J147" t="inlineStr">
        <is>
          <t>53周 -5~12.31</t>
        </is>
      </c>
      <c r="K147" t="inlineStr">
        <is>
          <t>范富豪</t>
        </is>
      </c>
      <c r="L147" s="2">
        <v>46012</v>
      </c>
      <c r="M147" s="2">
        <v>46014.054189814815</v>
      </c>
      <c r="N147" s="2">
        <v>46013</v>
      </c>
      <c r="O147" t="inlineStr">
        <is>
          <t>3</t>
        </is>
      </c>
      <c r="P147" t="inlineStr">
        <is>
          <t>1</t>
        </is>
      </c>
      <c r="Q147"/>
      <c r="R147"/>
      <c r="S147"/>
      <c r="T147"/>
      <c r="U147" t="inlineStr">
        <is>
          <t>张铭麒</t>
        </is>
      </c>
      <c r="V147"/>
      <c r="W147" t="inlineStr">
        <is>
          <t>BST</t>
        </is>
      </c>
      <c r="X147" t="inlineStr">
        <is>
          <t>李岳丰
吴薇</t>
        </is>
      </c>
      <c r="Y147" s="3"/>
      <c r="Z147"/>
      <c r="AA147" s="2">
        <v>46012.9452662037</v>
      </c>
      <c r="AB147" t="inlineStr">
        <is>
          <t>戳一下</t>
        </is>
      </c>
      <c r="AC147" s="2">
        <v>46013</v>
      </c>
      <c r="AD147" t="inlineStr">
        <is>
          <t>未更新</t>
        </is>
      </c>
      <c r="AE147" t="inlineStr">
        <is>
          <t>范富豪</t>
        </is>
      </c>
      <c r="AF147" t="inlineStr">
        <is>
          <t>2025-12-21 范富豪-威海荣成-绿茶-新店开业 已结束,2025-12-22 范富豪-威海荣成-绿茶-新店开业 已结束</t>
        </is>
      </c>
      <c r="AG147"/>
      <c r="AH147"/>
      <c r="AI147"/>
      <c r="AJ147"/>
      <c r="AK147"/>
      <c r="AL147"/>
      <c r="AM147"/>
      <c r="AN147" t="inlineStr">
        <is>
          <t>绿茶餐厅（荣成九龙城店）开业支持</t>
        </is>
      </c>
      <c r="AO147" t="inlineStr">
        <is>
          <t>2.1</t>
        </is>
      </c>
      <c r="AP147"/>
      <c r="AQ147"/>
    </row>
    <row r="148" ht="25.5" customHeight="1">
      <c r="A148" t="inlineStr">
        <is>
          <t>范富豪-威海-绿茶-解决问题 已结束</t>
        </is>
      </c>
      <c r="B148" t="inlineStr">
        <is>
          <t>威海</t>
        </is>
      </c>
      <c r="C148" t="inlineStr">
        <is>
          <t>绿茶</t>
        </is>
      </c>
      <c r="D148"/>
      <c r="E148" t="inlineStr">
        <is>
          <t>SS</t>
        </is>
      </c>
      <c r="F148" t="inlineStr">
        <is>
          <t>解决问题</t>
        </is>
      </c>
      <c r="G148" t="inlineStr">
        <is>
          <t>已结束</t>
        </is>
      </c>
      <c r="H148" t="inlineStr">
        <is>
          <t>NA</t>
        </is>
      </c>
      <c r="I148" s="2"/>
      <c r="J148" t="inlineStr">
        <is>
          <t>53周 -5~12.31</t>
        </is>
      </c>
      <c r="K148" t="inlineStr">
        <is>
          <t>范富豪</t>
        </is>
      </c>
      <c r="L148" s="2">
        <v>46011</v>
      </c>
      <c r="M148" s="2">
        <v>46011.97190972222</v>
      </c>
      <c r="N148" s="2">
        <v>46011</v>
      </c>
      <c r="O148" t="inlineStr">
        <is>
          <t>1</t>
        </is>
      </c>
      <c r="P148" t="inlineStr">
        <is>
          <t>1</t>
        </is>
      </c>
      <c r="Q148"/>
      <c r="R148"/>
      <c r="S148"/>
      <c r="T148"/>
      <c r="U148" t="inlineStr">
        <is>
          <t>张铭麒</t>
        </is>
      </c>
      <c r="V148"/>
      <c r="W148" t="inlineStr">
        <is>
          <t>BST</t>
        </is>
      </c>
      <c r="X148" t="inlineStr">
        <is>
          <t>李岳丰
吴薇</t>
        </is>
      </c>
      <c r="Y148" s="3"/>
      <c r="Z148"/>
      <c r="AA148" s="2">
        <v>46010.89387731482</v>
      </c>
      <c r="AB148" t="inlineStr">
        <is>
          <t>戳一下</t>
        </is>
      </c>
      <c r="AC148" s="2">
        <v>46011</v>
      </c>
      <c r="AD148" t="inlineStr">
        <is>
          <t>未更新</t>
        </is>
      </c>
      <c r="AE148" t="inlineStr">
        <is>
          <t>范富豪</t>
        </is>
      </c>
      <c r="AF148" t="inlineStr">
        <is>
          <t>2025-12-20 范富豪-威海-绿茶-解决问题 已结束</t>
        </is>
      </c>
      <c r="AG148" t="inlineStr">
        <is>
          <t>威海威高广场店设备维修油管更换</t>
        </is>
      </c>
      <c r="AH148"/>
      <c r="AI148"/>
      <c r="AJ148"/>
      <c r="AK148"/>
      <c r="AL148"/>
      <c r="AM148"/>
      <c r="AN148"/>
      <c r="AO148" t="inlineStr">
        <is>
          <t>1.0</t>
        </is>
      </c>
      <c r="AP148"/>
      <c r="AQ148"/>
    </row>
    <row r="149" ht="25.5" customHeight="1">
      <c r="A149" t="inlineStr">
        <is>
          <t>范富豪-威海-绿茶-新店开业 已结束</t>
        </is>
      </c>
      <c r="B149" t="inlineStr">
        <is>
          <t>威海</t>
        </is>
      </c>
      <c r="C149" t="inlineStr">
        <is>
          <t>绿茶</t>
        </is>
      </c>
      <c r="D149"/>
      <c r="E149" t="inlineStr">
        <is>
          <t>SS</t>
        </is>
      </c>
      <c r="F149" t="inlineStr">
        <is>
          <t>新店开业</t>
        </is>
      </c>
      <c r="G149" t="inlineStr">
        <is>
          <t>已结束</t>
        </is>
      </c>
      <c r="H149" t="inlineStr">
        <is>
          <t>NA</t>
        </is>
      </c>
      <c r="I149" s="2"/>
      <c r="J149" t="inlineStr">
        <is>
          <t>53周 -5~12.31</t>
        </is>
      </c>
      <c r="K149" t="inlineStr">
        <is>
          <t>范富豪</t>
        </is>
      </c>
      <c r="L149" s="2">
        <v>46010</v>
      </c>
      <c r="M149" s="2">
        <v>46010.95303240741</v>
      </c>
      <c r="N149" s="2">
        <v>46010</v>
      </c>
      <c r="O149" t="inlineStr">
        <is>
          <t>1</t>
        </is>
      </c>
      <c r="P149" t="inlineStr">
        <is>
          <t>1</t>
        </is>
      </c>
      <c r="Q149" t="inlineStr">
        <is>
          <t>懂绿茶、会铁锅</t>
        </is>
      </c>
      <c r="R149">
        <v>1</v>
      </c>
      <c r="S149"/>
      <c r="T149"/>
      <c r="U149" t="inlineStr">
        <is>
          <t>张铭麒</t>
        </is>
      </c>
      <c r="V149"/>
      <c r="W149" t="inlineStr">
        <is>
          <t>BST</t>
        </is>
      </c>
      <c r="X149" t="inlineStr">
        <is>
          <t>李岳丰
吴薇</t>
        </is>
      </c>
      <c r="Y149" s="3"/>
      <c r="Z149"/>
      <c r="AA149" s="2">
        <v>46009.673101851855</v>
      </c>
      <c r="AB149" t="inlineStr">
        <is>
          <t>戳一下</t>
        </is>
      </c>
      <c r="AC149" s="2">
        <v>46010</v>
      </c>
      <c r="AD149" t="inlineStr">
        <is>
          <t>未更新</t>
        </is>
      </c>
      <c r="AE149" t="inlineStr">
        <is>
          <t>曾维超</t>
        </is>
      </c>
      <c r="AF149" t="inlineStr">
        <is>
          <t>2025-12-19 范富豪-威海-绿茶-新店开业 已结束</t>
        </is>
      </c>
      <c r="AG149" t="inlineStr">
        <is>
          <t>试菜</t>
        </is>
      </c>
      <c r="AH149" t="inlineStr">
        <is>
          <t>客户宿舍</t>
        </is>
      </c>
      <c r="AI149"/>
      <c r="AJ149"/>
      <c r="AK149"/>
      <c r="AL149"/>
      <c r="AM149"/>
      <c r="AN149" t="inlineStr">
        <is>
          <t>绿茶山东威海荣成九龙城店</t>
        </is>
      </c>
      <c r="AO149" t="inlineStr">
        <is>
          <t>1.0</t>
        </is>
      </c>
      <c r="AP149"/>
      <c r="AQ149"/>
    </row>
    <row r="150" ht="25.5" customHeight="1">
      <c r="A150" t="inlineStr">
        <is>
          <t>范富豪-北京-丝路伊兰-铁锅导入 已结束</t>
        </is>
      </c>
      <c r="B150" t="inlineStr">
        <is>
          <t>北京</t>
        </is>
      </c>
      <c r="C150" t="inlineStr">
        <is>
          <t>丝路伊兰</t>
        </is>
      </c>
      <c r="D150"/>
      <c r="E150" t="inlineStr">
        <is>
          <t>未定级</t>
        </is>
      </c>
      <c r="F150" t="inlineStr">
        <is>
          <t>铁锅导入</t>
        </is>
      </c>
      <c r="G150" t="inlineStr">
        <is>
          <t>已结束</t>
        </is>
      </c>
      <c r="H150" t="inlineStr">
        <is>
          <t>NA</t>
        </is>
      </c>
      <c r="I150" s="2"/>
      <c r="J150" t="inlineStr">
        <is>
          <t>53周 -5~12.31</t>
        </is>
      </c>
      <c r="K150" t="inlineStr">
        <is>
          <t>范富豪</t>
        </is>
      </c>
      <c r="L150" s="2">
        <v>46008</v>
      </c>
      <c r="M150" s="2">
        <v>46008.999247685184</v>
      </c>
      <c r="N150" s="2">
        <v>46008</v>
      </c>
      <c r="O150" t="inlineStr">
        <is>
          <t>1</t>
        </is>
      </c>
      <c r="P150" t="inlineStr">
        <is>
          <t>1</t>
        </is>
      </c>
      <c r="Q150"/>
      <c r="R150"/>
      <c r="S150"/>
      <c r="T150"/>
      <c r="U150" t="inlineStr">
        <is>
          <t>吕佳</t>
        </is>
      </c>
      <c r="V150"/>
      <c r="W150" t="inlineStr">
        <is>
          <t>北区</t>
        </is>
      </c>
      <c r="X150" t="inlineStr">
        <is>
          <t>李岳丰</t>
        </is>
      </c>
      <c r="Y150" s="3"/>
      <c r="Z150"/>
      <c r="AA150" s="2">
        <v>46008.00471064815</v>
      </c>
      <c r="AB150" t="inlineStr">
        <is>
          <t>戳一下</t>
        </is>
      </c>
      <c r="AC150" s="2">
        <v>46008</v>
      </c>
      <c r="AD150" t="inlineStr">
        <is>
          <t>未更新</t>
        </is>
      </c>
      <c r="AE150" t="inlineStr">
        <is>
          <t>范富豪</t>
        </is>
      </c>
      <c r="AF150" t="inlineStr">
        <is>
          <t>2025-12-17 范富豪-北京-丝路伊兰-铁锅导入 已结束</t>
        </is>
      </c>
      <c r="AG150"/>
      <c r="AH150"/>
      <c r="AI150"/>
      <c r="AJ150"/>
      <c r="AK150"/>
      <c r="AL150"/>
      <c r="AM150"/>
      <c r="AN150" t="inlineStr">
        <is>
          <t>丝路依兰，兰州牛肉面（枣林前街店）</t>
        </is>
      </c>
      <c r="AO150" t="inlineStr">
        <is>
          <t>1.0</t>
        </is>
      </c>
      <c r="AP150"/>
      <c r="AQ150"/>
    </row>
    <row r="151" ht="25.5" customHeight="1">
      <c r="A151" t="inlineStr">
        <is>
          <t>范富豪-北京-犟骨头-POC 已结束</t>
        </is>
      </c>
      <c r="B151" t="inlineStr">
        <is>
          <t>北京</t>
        </is>
      </c>
      <c r="C151" t="inlineStr">
        <is>
          <t>犟骨头</t>
        </is>
      </c>
      <c r="D151"/>
      <c r="E151" t="inlineStr">
        <is>
          <t>S</t>
        </is>
      </c>
      <c r="F151" t="inlineStr">
        <is>
          <t>POC</t>
        </is>
      </c>
      <c r="G151" t="inlineStr">
        <is>
          <t>已结束</t>
        </is>
      </c>
      <c r="H151" t="inlineStr">
        <is>
          <t>NA</t>
        </is>
      </c>
      <c r="I151" s="2"/>
      <c r="J151" t="inlineStr">
        <is>
          <t>53周 -5~12.31</t>
        </is>
      </c>
      <c r="K151" t="inlineStr">
        <is>
          <t>范富豪</t>
        </is>
      </c>
      <c r="L151" s="2">
        <v>46009</v>
      </c>
      <c r="M151" s="2">
        <v>46010.29540509259</v>
      </c>
      <c r="N151" s="2">
        <v>46009</v>
      </c>
      <c r="O151" t="inlineStr">
        <is>
          <t>2</t>
        </is>
      </c>
      <c r="P151" t="inlineStr">
        <is>
          <t>2</t>
        </is>
      </c>
      <c r="Q151" t="inlineStr">
        <is>
          <t>家常菜</t>
        </is>
      </c>
      <c r="R151">
        <v>1</v>
      </c>
      <c r="S151" t="inlineStr">
        <is>
          <t>尹龙强</t>
        </is>
      </c>
      <c r="T151"/>
      <c r="U151" t="inlineStr">
        <is>
          <t>成宇</t>
        </is>
      </c>
      <c r="V151"/>
      <c r="W151" t="inlineStr">
        <is>
          <t>北区</t>
        </is>
      </c>
      <c r="X151" t="inlineStr">
        <is>
          <t>吕佳
李岳丰</t>
        </is>
      </c>
      <c r="Y151" s="3"/>
      <c r="Z151"/>
      <c r="AA151" s="2">
        <v>46007.422164351854</v>
      </c>
      <c r="AB151" t="inlineStr">
        <is>
          <t>戳一下</t>
        </is>
      </c>
      <c r="AC151" s="2">
        <v>46009</v>
      </c>
      <c r="AD151" t="inlineStr">
        <is>
          <t>未更新</t>
        </is>
      </c>
      <c r="AE151" t="inlineStr">
        <is>
          <t>成宇</t>
        </is>
      </c>
      <c r="AF151" t="inlineStr">
        <is>
          <t>2025-12-19 范富豪-北京-犟骨头-POC 已结束,2025-12-18 范富豪-北京-犟骨头-POC 已结束</t>
        </is>
      </c>
      <c r="AG151" t="inlineStr">
        <is>
          <t>四道菜品调试录制，凯德店机器调试</t>
        </is>
      </c>
      <c r="AH151" t="inlineStr">
        <is>
          <t>集体宿舍</t>
        </is>
      </c>
      <c r="AI151" t="inlineStr">
        <is>
          <t>未收费</t>
        </is>
      </c>
      <c r="AJ151"/>
      <c r="AK151"/>
      <c r="AL151"/>
      <c r="AM151"/>
      <c r="AN151"/>
      <c r="AO151" t="inlineStr">
        <is>
          <t>1.3</t>
        </is>
      </c>
      <c r="AP151"/>
      <c r="AQ151"/>
    </row>
    <row r="152" ht="25.5" customHeight="1">
      <c r="A152" t="inlineStr">
        <is>
          <t>范富豪-北京-大鸭梨-新店开业 已结束</t>
        </is>
      </c>
      <c r="B152" t="inlineStr">
        <is>
          <t>北京</t>
        </is>
      </c>
      <c r="C152" t="inlineStr">
        <is>
          <t>大鸭梨</t>
        </is>
      </c>
      <c r="D152"/>
      <c r="E152" t="inlineStr">
        <is>
          <t>SS</t>
        </is>
      </c>
      <c r="F152" t="inlineStr">
        <is>
          <t>新店开业</t>
        </is>
      </c>
      <c r="G152" t="inlineStr">
        <is>
          <t>已结束</t>
        </is>
      </c>
      <c r="H152" t="inlineStr">
        <is>
          <t>NA</t>
        </is>
      </c>
      <c r="I152" s="2"/>
      <c r="J152" t="inlineStr">
        <is>
          <t>53周 -5~12.31</t>
        </is>
      </c>
      <c r="K152" t="inlineStr">
        <is>
          <t>范富豪</t>
        </is>
      </c>
      <c r="L152" s="2">
        <v>46006</v>
      </c>
      <c r="M152" s="2">
        <v>46035.03568287037</v>
      </c>
      <c r="N152" s="2">
        <v>46008</v>
      </c>
      <c r="O152" t="inlineStr">
        <is>
          <t>30</t>
        </is>
      </c>
      <c r="P152" t="inlineStr">
        <is>
          <t>7</t>
        </is>
      </c>
      <c r="Q152"/>
      <c r="R152"/>
      <c r="S152"/>
      <c r="T152"/>
      <c r="U152" t="inlineStr">
        <is>
          <t>关胜元</t>
        </is>
      </c>
      <c r="V152"/>
      <c r="W152" t="inlineStr">
        <is>
          <t>BST</t>
        </is>
      </c>
      <c r="X152" t="inlineStr">
        <is>
          <t>张铭麒</t>
        </is>
      </c>
      <c r="Y152" s="3"/>
      <c r="Z152"/>
      <c r="AA152" s="2">
        <v>46006.548113425924</v>
      </c>
      <c r="AB152" t="inlineStr">
        <is>
          <t>戳一下</t>
        </is>
      </c>
      <c r="AC152" s="2">
        <v>46006</v>
      </c>
      <c r="AD152" t="inlineStr">
        <is>
          <t>未更新</t>
        </is>
      </c>
      <c r="AE152" t="inlineStr">
        <is>
          <t>范富豪</t>
        </is>
      </c>
      <c r="AF152" t="inlineStr">
        <is>
          <t>2025-12-15 范富豪-北京-大鸭梨-新店开业 已结束</t>
        </is>
      </c>
      <c r="AG152"/>
      <c r="AH152"/>
      <c r="AI152"/>
      <c r="AJ152"/>
      <c r="AK152"/>
      <c r="AL152"/>
      <c r="AM152"/>
      <c r="AN152" t="inlineStr">
        <is>
          <t>大鸭梨（旧宫店）</t>
        </is>
      </c>
      <c r="AO152" t="inlineStr">
        <is>
          <t>29.0</t>
        </is>
      </c>
      <c r="AP152"/>
      <c r="AQ152"/>
    </row>
    <row r="153" ht="25.5" customHeight="1">
      <c r="A153" t="inlineStr">
        <is>
          <t>范富豪-北京-聚点串吧-新店开业 已结束</t>
        </is>
      </c>
      <c r="B153" t="inlineStr">
        <is>
          <t>北京</t>
        </is>
      </c>
      <c r="C153" t="inlineStr">
        <is>
          <t>聚点串吧</t>
        </is>
      </c>
      <c r="D153"/>
      <c r="E153" t="inlineStr">
        <is>
          <t>S</t>
        </is>
      </c>
      <c r="F153" t="inlineStr">
        <is>
          <t>新店开业</t>
        </is>
      </c>
      <c r="G153" t="inlineStr">
        <is>
          <t>已结束</t>
        </is>
      </c>
      <c r="H153" t="inlineStr">
        <is>
          <t>NA</t>
        </is>
      </c>
      <c r="I153" s="2"/>
      <c r="J153" t="inlineStr">
        <is>
          <t>53周 -5~12.31</t>
        </is>
      </c>
      <c r="K153" t="inlineStr">
        <is>
          <t>范富豪</t>
        </is>
      </c>
      <c r="L153" s="2">
        <v>46004</v>
      </c>
      <c r="M153" s="2">
        <v>46005</v>
      </c>
      <c r="N153" s="2">
        <v>46005</v>
      </c>
      <c r="O153" t="inlineStr">
        <is>
          <t>2</t>
        </is>
      </c>
      <c r="P153" t="inlineStr">
        <is>
          <t>0</t>
        </is>
      </c>
      <c r="Q153"/>
      <c r="R153"/>
      <c r="S153"/>
      <c r="T153"/>
      <c r="U153" t="inlineStr">
        <is>
          <t>吕佳</t>
        </is>
      </c>
      <c r="V153"/>
      <c r="W153" t="inlineStr">
        <is>
          <t>北区</t>
        </is>
      </c>
      <c r="X153" t="inlineStr">
        <is>
          <t>李岳丰</t>
        </is>
      </c>
      <c r="Y153" s="3"/>
      <c r="Z153"/>
      <c r="AA153" s="2">
        <v>46004.96537037037</v>
      </c>
      <c r="AB153" t="inlineStr">
        <is>
          <t>戳一下</t>
        </is>
      </c>
      <c r="AC153" s="2">
        <v>46005</v>
      </c>
      <c r="AD153" t="inlineStr">
        <is>
          <t>未更新</t>
        </is>
      </c>
      <c r="AE153" t="inlineStr">
        <is>
          <t>范富豪</t>
        </is>
      </c>
      <c r="AF153" t="inlineStr">
        <is>
          <t>2025-12-14 范富豪-北京-聚点串吧-新店开业 已结束,2025-12-13 范富豪-北京-聚点串吧-新店开业 已结束,2025-12-14 范富豪-北京-聚点串吧-新店开业 已结束</t>
        </is>
      </c>
      <c r="AG153"/>
      <c r="AH153"/>
      <c r="AI153"/>
      <c r="AJ153"/>
      <c r="AK153"/>
      <c r="AL153"/>
      <c r="AM153"/>
      <c r="AN153" t="inlineStr">
        <is>
          <t>聚点串吧（蓝色港湾店）</t>
        </is>
      </c>
      <c r="AO153" t="inlineStr">
        <is>
          <t>1.0</t>
        </is>
      </c>
      <c r="AP153"/>
      <c r="AQ153"/>
    </row>
    <row r="154" ht="25.5" customHeight="1">
      <c r="A154" t="inlineStr">
        <is>
          <t>范富豪-北京-聚点串吧项目支持-解决问题 已结束</t>
        </is>
      </c>
      <c r="B154" t="inlineStr">
        <is>
          <t>北京</t>
        </is>
      </c>
      <c r="C154" t="inlineStr">
        <is>
          <t>聚点串吧项目支持</t>
        </is>
      </c>
      <c r="D154"/>
      <c r="E154"/>
      <c r="F154" t="inlineStr">
        <is>
          <t>解决问题</t>
        </is>
      </c>
      <c r="G154" t="inlineStr">
        <is>
          <t>已结束</t>
        </is>
      </c>
      <c r="H154" t="inlineStr">
        <is>
          <t>NA</t>
        </is>
      </c>
      <c r="I154" s="2"/>
      <c r="J154" t="inlineStr">
        <is>
          <t>53周 -5~12.31</t>
        </is>
      </c>
      <c r="K154" t="inlineStr">
        <is>
          <t>范富豪</t>
        </is>
      </c>
      <c r="L154" s="2">
        <v>46003</v>
      </c>
      <c r="M154" s="2">
        <v>46003.99917824074</v>
      </c>
      <c r="N154" s="2">
        <v>46003</v>
      </c>
      <c r="O154" t="inlineStr">
        <is>
          <t>1</t>
        </is>
      </c>
      <c r="P154" t="inlineStr">
        <is>
          <t>-2</t>
        </is>
      </c>
      <c r="Q154"/>
      <c r="R154"/>
      <c r="S154"/>
      <c r="T154"/>
      <c r="U154" t="inlineStr">
        <is>
          <t>吕佳</t>
        </is>
      </c>
      <c r="V154"/>
      <c r="W154" t="inlineStr">
        <is>
          <t>北区</t>
        </is>
      </c>
      <c r="X154" t="inlineStr">
        <is>
          <t>李岳丰</t>
        </is>
      </c>
      <c r="Y154" s="3"/>
      <c r="Z154"/>
      <c r="AA154" s="2">
        <v>46003.41462962963</v>
      </c>
      <c r="AB154" t="inlineStr">
        <is>
          <t>戳一下</t>
        </is>
      </c>
      <c r="AC154" s="2">
        <v>46003</v>
      </c>
      <c r="AD154" t="inlineStr">
        <is>
          <t>未更新</t>
        </is>
      </c>
      <c r="AE154" t="inlineStr">
        <is>
          <t>范富豪</t>
        </is>
      </c>
      <c r="AF154" t="inlineStr">
        <is>
          <t>2025-12-12 范富豪-北京-聚点串吧项目支持-解决问题 已结束</t>
        </is>
      </c>
      <c r="AG154"/>
      <c r="AH154"/>
      <c r="AI154"/>
      <c r="AJ154"/>
      <c r="AK154"/>
      <c r="AL154"/>
      <c r="AM154"/>
      <c r="AN154"/>
      <c r="AO154" t="inlineStr">
        <is>
          <t>1.0</t>
        </is>
      </c>
      <c r="AP154"/>
      <c r="AQ154"/>
    </row>
    <row r="155" ht="25.5" customHeight="1">
      <c r="A155" t="inlineStr">
        <is>
          <t>范富豪-北京-大鸭梨-解决问题 已结束</t>
        </is>
      </c>
      <c r="B155" t="inlineStr">
        <is>
          <t>北京</t>
        </is>
      </c>
      <c r="C155" t="inlineStr">
        <is>
          <t>大鸭梨</t>
        </is>
      </c>
      <c r="D155"/>
      <c r="E155" t="inlineStr">
        <is>
          <t>SS</t>
        </is>
      </c>
      <c r="F155" t="inlineStr">
        <is>
          <t>解决问题</t>
        </is>
      </c>
      <c r="G155" t="inlineStr">
        <is>
          <t>已结束</t>
        </is>
      </c>
      <c r="H155" t="inlineStr">
        <is>
          <t>NA</t>
        </is>
      </c>
      <c r="I155" s="2"/>
      <c r="J155" t="inlineStr">
        <is>
          <t>53周 -5~12.31</t>
        </is>
      </c>
      <c r="K155" t="inlineStr">
        <is>
          <t>范富豪</t>
        </is>
      </c>
      <c r="L155" s="2">
        <v>46002</v>
      </c>
      <c r="M155" s="2">
        <v>46002.997407407405</v>
      </c>
      <c r="N155" s="2">
        <v>46002</v>
      </c>
      <c r="O155" t="inlineStr">
        <is>
          <t>1</t>
        </is>
      </c>
      <c r="P155" t="inlineStr">
        <is>
          <t>-3</t>
        </is>
      </c>
      <c r="Q155"/>
      <c r="R155"/>
      <c r="S155"/>
      <c r="T155"/>
      <c r="U155" t="inlineStr">
        <is>
          <t>关胜元</t>
        </is>
      </c>
      <c r="V155"/>
      <c r="W155" t="inlineStr">
        <is>
          <t>BST</t>
        </is>
      </c>
      <c r="X155" t="inlineStr">
        <is>
          <t>张铭麒</t>
        </is>
      </c>
      <c r="Y155" s="3"/>
      <c r="Z155"/>
      <c r="AA155" s="2">
        <v>46002.42152777778</v>
      </c>
      <c r="AB155" t="inlineStr">
        <is>
          <t>戳一下</t>
        </is>
      </c>
      <c r="AC155" s="2">
        <v>46002</v>
      </c>
      <c r="AD155" t="inlineStr">
        <is>
          <t>未更新</t>
        </is>
      </c>
      <c r="AE155" t="inlineStr">
        <is>
          <t>范富豪</t>
        </is>
      </c>
      <c r="AF155" t="inlineStr">
        <is>
          <t>2025-12-11 范富豪-北京-大鸭梨-解决问题 已结束</t>
        </is>
      </c>
      <c r="AG155"/>
      <c r="AH155"/>
      <c r="AI155"/>
      <c r="AJ155"/>
      <c r="AK155"/>
      <c r="AL155"/>
      <c r="AM155"/>
      <c r="AN155"/>
      <c r="AO155" t="inlineStr">
        <is>
          <t>1.0</t>
        </is>
      </c>
      <c r="AP155"/>
      <c r="AQ155"/>
    </row>
    <row r="156" ht="25.5" customHeight="1">
      <c r="A156" t="inlineStr">
        <is>
          <t>范富豪-北京-大鸭梨-新店开业 已结束</t>
        </is>
      </c>
      <c r="B156" t="inlineStr">
        <is>
          <t>北京</t>
        </is>
      </c>
      <c r="C156" t="inlineStr">
        <is>
          <t>大鸭梨</t>
        </is>
      </c>
      <c r="D156"/>
      <c r="E156" t="inlineStr">
        <is>
          <t>SS</t>
        </is>
      </c>
      <c r="F156" t="inlineStr">
        <is>
          <t>新店开业</t>
        </is>
      </c>
      <c r="G156" t="inlineStr">
        <is>
          <t>已结束</t>
        </is>
      </c>
      <c r="H156" t="inlineStr">
        <is>
          <t>NA</t>
        </is>
      </c>
      <c r="I156" s="2"/>
      <c r="J156" t="inlineStr">
        <is>
          <t>53周 -5~12.31</t>
        </is>
      </c>
      <c r="K156" t="inlineStr">
        <is>
          <t>范富豪</t>
        </is>
      </c>
      <c r="L156" s="2">
        <v>45999</v>
      </c>
      <c r="M156" s="2">
        <v>46035.03568287037</v>
      </c>
      <c r="N156" s="2">
        <v>46000</v>
      </c>
      <c r="O156" t="inlineStr">
        <is>
          <t>37</t>
        </is>
      </c>
      <c r="P156" t="inlineStr">
        <is>
          <t>7</t>
        </is>
      </c>
      <c r="Q156"/>
      <c r="R156"/>
      <c r="S156"/>
      <c r="T156"/>
      <c r="U156" t="inlineStr">
        <is>
          <t>关胜元</t>
        </is>
      </c>
      <c r="V156"/>
      <c r="W156" t="inlineStr">
        <is>
          <t>BST</t>
        </is>
      </c>
      <c r="X156" t="inlineStr">
        <is>
          <t>张铭麒</t>
        </is>
      </c>
      <c r="Y156" s="3"/>
      <c r="Z156"/>
      <c r="AA156" s="2">
        <v>45998.99539351852</v>
      </c>
      <c r="AB156" t="inlineStr">
        <is>
          <t>戳一下</t>
        </is>
      </c>
      <c r="AC156" s="2">
        <v>46033</v>
      </c>
      <c r="AD156" t="inlineStr">
        <is>
          <t>未更新</t>
        </is>
      </c>
      <c r="AE156" t="inlineStr">
        <is>
          <t>范富豪</t>
        </is>
      </c>
      <c r="AF156" t="inlineStr">
        <is>
          <t>2025-12-08 范富豪-北京-大鸭梨-新店开业 已结束,2025-12-09 范富豪-北京-大鸭梨-新店开业 已结束</t>
        </is>
      </c>
      <c r="AG156"/>
      <c r="AH156"/>
      <c r="AI156"/>
      <c r="AJ156"/>
      <c r="AK156"/>
      <c r="AL156"/>
      <c r="AM156"/>
      <c r="AN156" t="inlineStr">
        <is>
          <t>大鸭梨（旧宫店）</t>
        </is>
      </c>
      <c r="AO156" t="inlineStr">
        <is>
          <t>36.0</t>
        </is>
      </c>
      <c r="AP156"/>
      <c r="AQ156"/>
    </row>
    <row r="157" ht="25.5" customHeight="1">
      <c r="A157" t="inlineStr">
        <is>
          <t>范富豪-北京-紫光园-品牌巡店 已结束</t>
        </is>
      </c>
      <c r="B157" t="inlineStr">
        <is>
          <t>北京</t>
        </is>
      </c>
      <c r="C157" t="inlineStr">
        <is>
          <t>紫光园</t>
        </is>
      </c>
      <c r="D157"/>
      <c r="E157" t="inlineStr">
        <is>
          <t>SS</t>
        </is>
      </c>
      <c r="F157" t="inlineStr">
        <is>
          <t>品牌巡店</t>
        </is>
      </c>
      <c r="G157" t="inlineStr">
        <is>
          <t>已结束</t>
        </is>
      </c>
      <c r="H157" t="inlineStr">
        <is>
          <t>NA</t>
        </is>
      </c>
      <c r="I157" s="2"/>
      <c r="J157" t="inlineStr">
        <is>
          <t>53周 -5~12.31</t>
        </is>
      </c>
      <c r="K157" t="inlineStr">
        <is>
          <t>范富豪</t>
        </is>
      </c>
      <c r="L157" s="2">
        <v>45995</v>
      </c>
      <c r="M157" s="2">
        <v>45995.98484953704</v>
      </c>
      <c r="N157" s="2">
        <v>45995</v>
      </c>
      <c r="O157" t="inlineStr">
        <is>
          <t>1</t>
        </is>
      </c>
      <c r="P157" t="inlineStr">
        <is>
          <t>-10</t>
        </is>
      </c>
      <c r="Q157"/>
      <c r="R157"/>
      <c r="S157"/>
      <c r="T157"/>
      <c r="U157" t="inlineStr">
        <is>
          <t>关胜元</t>
        </is>
      </c>
      <c r="V157"/>
      <c r="W157" t="inlineStr">
        <is>
          <t>BST</t>
        </is>
      </c>
      <c r="X157" t="inlineStr">
        <is>
          <t>张铭麒</t>
        </is>
      </c>
      <c r="Y157" s="3"/>
      <c r="Z157"/>
      <c r="AA157" s="2">
        <v>45995.80353009259</v>
      </c>
      <c r="AB157" t="inlineStr">
        <is>
          <t>戳一下</t>
        </is>
      </c>
      <c r="AC157" s="2">
        <v>45995</v>
      </c>
      <c r="AD157" t="inlineStr">
        <is>
          <t>未更新</t>
        </is>
      </c>
      <c r="AE157" t="inlineStr">
        <is>
          <t>范富豪</t>
        </is>
      </c>
      <c r="AF157" t="inlineStr">
        <is>
          <t>2025-12-04 范富豪-北京-紫光园-品牌巡店 已结束</t>
        </is>
      </c>
      <c r="AG157"/>
      <c r="AH157"/>
      <c r="AI157"/>
      <c r="AJ157"/>
      <c r="AK157"/>
      <c r="AL157"/>
      <c r="AM157"/>
      <c r="AN157" t="inlineStr">
        <is>
          <t>紫光园平谷，常营店</t>
        </is>
      </c>
      <c r="AO157" t="inlineStr">
        <is>
          <t>1.0</t>
        </is>
      </c>
      <c r="AP157"/>
      <c r="AQ157"/>
    </row>
    <row r="158" ht="25.5" customHeight="1">
      <c r="A158" t="inlineStr">
        <is>
          <t>范富豪-北京-紫光园-新店开业 已结束</t>
        </is>
      </c>
      <c r="B158" t="inlineStr">
        <is>
          <t>北京</t>
        </is>
      </c>
      <c r="C158" t="inlineStr">
        <is>
          <t>紫光园</t>
        </is>
      </c>
      <c r="D158"/>
      <c r="E158" t="inlineStr">
        <is>
          <t>SS</t>
        </is>
      </c>
      <c r="F158" t="inlineStr">
        <is>
          <t>新店开业</t>
        </is>
      </c>
      <c r="G158" t="inlineStr">
        <is>
          <t>已结束</t>
        </is>
      </c>
      <c r="H158" t="inlineStr">
        <is>
          <t>NA</t>
        </is>
      </c>
      <c r="I158" s="2"/>
      <c r="J158" t="inlineStr">
        <is>
          <t>53周 -5~12.31</t>
        </is>
      </c>
      <c r="K158" t="inlineStr">
        <is>
          <t>范富豪</t>
        </is>
      </c>
      <c r="L158" s="2">
        <v>45996</v>
      </c>
      <c r="M158" s="2">
        <v>45998.964791666665</v>
      </c>
      <c r="N158" s="2">
        <v>45999</v>
      </c>
      <c r="O158" t="inlineStr">
        <is>
          <t>3</t>
        </is>
      </c>
      <c r="P158" t="inlineStr">
        <is>
          <t>-7</t>
        </is>
      </c>
      <c r="Q158"/>
      <c r="R158"/>
      <c r="S158"/>
      <c r="T158"/>
      <c r="U158" t="inlineStr">
        <is>
          <t>关胜元</t>
        </is>
      </c>
      <c r="V158"/>
      <c r="W158" t="inlineStr">
        <is>
          <t>BST</t>
        </is>
      </c>
      <c r="X158" t="inlineStr">
        <is>
          <t>张铭麒</t>
        </is>
      </c>
      <c r="Y158" s="3"/>
      <c r="Z158"/>
      <c r="AA158" s="2">
        <v>45995.773668981485</v>
      </c>
      <c r="AB158" t="inlineStr">
        <is>
          <t>戳一下</t>
        </is>
      </c>
      <c r="AC158" s="2">
        <v>45998</v>
      </c>
      <c r="AD158" t="inlineStr">
        <is>
          <t>未更新</t>
        </is>
      </c>
      <c r="AE158" t="inlineStr">
        <is>
          <t>范富豪</t>
        </is>
      </c>
      <c r="AF158" t="inlineStr">
        <is>
          <t>2025-12-05 范富豪-北京-紫光园-新店开业 已结束,2025-12-06 范富豪-北京-紫光园-新店开业 已结束,2025-12-07 范富豪-北京-紫光园-新店开业 已结束</t>
        </is>
      </c>
      <c r="AG158"/>
      <c r="AH158"/>
      <c r="AI158"/>
      <c r="AJ158"/>
      <c r="AK158"/>
      <c r="AL158"/>
      <c r="AM158"/>
      <c r="AN158" t="inlineStr">
        <is>
          <t>紫光园雍和宫店</t>
        </is>
      </c>
      <c r="AO158" t="inlineStr">
        <is>
          <t>3.0</t>
        </is>
      </c>
      <c r="AP158"/>
      <c r="AQ158"/>
    </row>
    <row r="159" ht="25.5" customHeight="1">
      <c r="A159" t="inlineStr">
        <is>
          <t>范富豪-北京-紫光园-解决问题 已结束</t>
        </is>
      </c>
      <c r="B159" t="inlineStr">
        <is>
          <t>北京</t>
        </is>
      </c>
      <c r="C159" t="inlineStr">
        <is>
          <t>紫光园</t>
        </is>
      </c>
      <c r="D159"/>
      <c r="E159" t="inlineStr">
        <is>
          <t>SS</t>
        </is>
      </c>
      <c r="F159" t="inlineStr">
        <is>
          <t>解决问题</t>
        </is>
      </c>
      <c r="G159" t="inlineStr">
        <is>
          <t>已结束</t>
        </is>
      </c>
      <c r="H159" t="inlineStr">
        <is>
          <t>NA</t>
        </is>
      </c>
      <c r="I159" s="2"/>
      <c r="J159" t="inlineStr">
        <is>
          <t>53周 -5~12.31</t>
        </is>
      </c>
      <c r="K159" t="inlineStr">
        <is>
          <t>范富豪</t>
        </is>
      </c>
      <c r="L159" s="2">
        <v>45982</v>
      </c>
      <c r="M159" s="2">
        <v>45991</v>
      </c>
      <c r="N159" s="2">
        <v>45991</v>
      </c>
      <c r="O159" t="inlineStr">
        <is>
          <t>10</t>
        </is>
      </c>
      <c r="P159" t="inlineStr">
        <is>
          <t>-14</t>
        </is>
      </c>
      <c r="Q159"/>
      <c r="R159"/>
      <c r="S159"/>
      <c r="T159"/>
      <c r="U159" t="inlineStr">
        <is>
          <t>关胜元</t>
        </is>
      </c>
      <c r="V159"/>
      <c r="W159" t="inlineStr">
        <is>
          <t>BST</t>
        </is>
      </c>
      <c r="X159" t="inlineStr">
        <is>
          <t>张铭麒</t>
        </is>
      </c>
      <c r="Y159" s="3"/>
      <c r="Z159"/>
      <c r="AA159" s="2">
        <v>45981.96965277778</v>
      </c>
      <c r="AB159" t="inlineStr">
        <is>
          <t>戳一下</t>
        </is>
      </c>
      <c r="AC159" s="2">
        <v>45993</v>
      </c>
      <c r="AD159" t="inlineStr">
        <is>
          <t>未更新</t>
        </is>
      </c>
      <c r="AE159" t="inlineStr">
        <is>
          <t>范富豪</t>
        </is>
      </c>
      <c r="AF159" t="inlineStr">
        <is>
          <t>2025-11-21 范富豪-北京-紫光园-解决问题 已结束,2025-11-22 范富豪-北京-紫光园-解决问题 已结束,2025-11-23 范富豪-北京-紫光园-解决问题 已结束,2025-11-24 范富豪-北京-紫光园-解决问题 已结束,2025-11-25 范富豪-北京-紫光园-解决问题 已结束,2025-11-26 范富豪-北京-紫光园-解决问题 已结束,2025-11-27 范富豪-北京-紫光园-解决问题 已结束,2025-11-28 范富豪-北京-紫光园-解决问题 已结束,2025-11-29 范富豪-北京-紫光园-解决问题 已结束,2025-11-30 范富豪-北京-紫光园-解决问题 已结束,2025-12-02 范富豪-北京-紫光园-解决问题 已结束</t>
        </is>
      </c>
      <c r="AG159"/>
      <c r="AH159"/>
      <c r="AI159"/>
      <c r="AJ159"/>
      <c r="AK159"/>
      <c r="AL159"/>
      <c r="AM159"/>
      <c r="AN159"/>
      <c r="AO159" t="inlineStr">
        <is>
          <t>9.0</t>
        </is>
      </c>
      <c r="AP159"/>
      <c r="AQ159"/>
    </row>
    <row r="160" ht="25.5" customHeight="1">
      <c r="A160" t="inlineStr">
        <is>
          <t>范富豪-北京-紫光园火锅店新员工培训-培训支持 已结束</t>
        </is>
      </c>
      <c r="B160" t="inlineStr">
        <is>
          <t>北京</t>
        </is>
      </c>
      <c r="C160" t="inlineStr">
        <is>
          <t>紫光园火锅店新员工培训</t>
        </is>
      </c>
      <c r="D160"/>
      <c r="E160" t="inlineStr">
        <is>
          <t>SS</t>
        </is>
      </c>
      <c r="F160" t="inlineStr">
        <is>
          <t>培训支持</t>
        </is>
      </c>
      <c r="G160" t="inlineStr">
        <is>
          <t>已结束</t>
        </is>
      </c>
      <c r="H160" t="inlineStr">
        <is>
          <t>NA</t>
        </is>
      </c>
      <c r="I160" s="2"/>
      <c r="J160" t="inlineStr">
        <is>
          <t>53周 -5~12.31</t>
        </is>
      </c>
      <c r="K160" t="inlineStr">
        <is>
          <t>范富豪</t>
        </is>
      </c>
      <c r="L160" s="2">
        <v>45980</v>
      </c>
      <c r="M160" s="2">
        <v>45981.96523148148</v>
      </c>
      <c r="N160" s="2">
        <v>45980</v>
      </c>
      <c r="O160" t="inlineStr">
        <is>
          <t>2</t>
        </is>
      </c>
      <c r="P160" t="inlineStr">
        <is>
          <t>-24</t>
        </is>
      </c>
      <c r="Q160"/>
      <c r="R160"/>
      <c r="S160"/>
      <c r="T160"/>
      <c r="U160" t="inlineStr">
        <is>
          <t>关胜元</t>
        </is>
      </c>
      <c r="V160"/>
      <c r="W160" t="inlineStr">
        <is>
          <t>BST</t>
        </is>
      </c>
      <c r="X160" t="inlineStr">
        <is>
          <t>张铭麒</t>
        </is>
      </c>
      <c r="Y160" s="3"/>
      <c r="Z160"/>
      <c r="AA160" s="2">
        <v>45979.94902777778</v>
      </c>
      <c r="AB160" t="inlineStr">
        <is>
          <t>戳一下</t>
        </is>
      </c>
      <c r="AC160" s="2">
        <v>45981</v>
      </c>
      <c r="AD160" t="inlineStr">
        <is>
          <t>未更新</t>
        </is>
      </c>
      <c r="AE160" t="inlineStr">
        <is>
          <t>范富豪</t>
        </is>
      </c>
      <c r="AF160" t="inlineStr">
        <is>
          <t>2025-11-19 范富豪-北京-紫光园火锅店新员工培训-培训支持 已结束,2025-11-20 范富豪-北京-紫光园火锅店新员工培训-培训支持 已结束</t>
        </is>
      </c>
      <c r="AG160"/>
      <c r="AH160"/>
      <c r="AI160"/>
      <c r="AJ160"/>
      <c r="AK160"/>
      <c r="AL160"/>
      <c r="AM160"/>
      <c r="AN160"/>
      <c r="AO160" t="inlineStr">
        <is>
          <t>2.0</t>
        </is>
      </c>
      <c r="AP160"/>
      <c r="AQ160"/>
    </row>
    <row r="161" ht="25.5" customHeight="1">
      <c r="A161" t="inlineStr">
        <is>
          <t>范富豪-北京-丰汇加demo-DEMO 已结束</t>
        </is>
      </c>
      <c r="B161" t="inlineStr">
        <is>
          <t>北京</t>
        </is>
      </c>
      <c r="C161" t="inlineStr">
        <is>
          <t>丰汇加demo</t>
        </is>
      </c>
      <c r="D161"/>
      <c r="E161" t="inlineStr">
        <is>
          <t>金牌</t>
        </is>
      </c>
      <c r="F161" t="inlineStr">
        <is>
          <t>DEMO</t>
        </is>
      </c>
      <c r="G161" t="inlineStr">
        <is>
          <t>已结束</t>
        </is>
      </c>
      <c r="H161" t="inlineStr">
        <is>
          <t>NA</t>
        </is>
      </c>
      <c r="I161" s="2"/>
      <c r="J161" t="inlineStr">
        <is>
          <t>53周 -5~12.31</t>
        </is>
      </c>
      <c r="K161" t="inlineStr">
        <is>
          <t>范富豪</t>
        </is>
      </c>
      <c r="L161" s="2">
        <v>45954</v>
      </c>
      <c r="M161" s="2">
        <v>45954.98296296296</v>
      </c>
      <c r="N161" s="2">
        <v>45954</v>
      </c>
      <c r="O161" t="inlineStr">
        <is>
          <t>1</t>
        </is>
      </c>
      <c r="P161" t="inlineStr">
        <is>
          <t>-51</t>
        </is>
      </c>
      <c r="Q161" t="inlineStr">
        <is>
          <t>现场演示，两个菜品，为客户讲解设备</t>
        </is>
      </c>
      <c r="R161">
        <v>1</v>
      </c>
      <c r="S161"/>
      <c r="T161"/>
      <c r="U161" t="inlineStr">
        <is>
          <t>高秦</t>
        </is>
      </c>
      <c r="V161"/>
      <c r="W161"/>
      <c r="X161"/>
      <c r="Y161" s="3"/>
      <c r="Z161"/>
      <c r="AA161" s="2">
        <v>45954.47513888889</v>
      </c>
      <c r="AB161" t="inlineStr">
        <is>
          <t>戳一下</t>
        </is>
      </c>
      <c r="AC161" s="2">
        <v>45954</v>
      </c>
      <c r="AD161" t="inlineStr">
        <is>
          <t>未更新</t>
        </is>
      </c>
      <c r="AE161" t="inlineStr">
        <is>
          <t>高秦</t>
        </is>
      </c>
      <c r="AF161" t="inlineStr">
        <is>
          <t>2025-10-24 范富豪-北京-丰汇加demo-DEMO 已结束</t>
        </is>
      </c>
      <c r="AG161" t="inlineStr">
        <is>
          <t>现场演示2道菜品</t>
        </is>
      </c>
      <c r="AH161" t="inlineStr">
        <is>
          <t>集体宿舍</t>
        </is>
      </c>
      <c r="AI161"/>
      <c r="AJ161"/>
      <c r="AK161"/>
      <c r="AL161"/>
      <c r="AM161"/>
      <c r="AN161"/>
      <c r="AO161" t="inlineStr">
        <is>
          <t>1.0</t>
        </is>
      </c>
      <c r="AP161"/>
      <c r="AQ161"/>
    </row>
    <row r="162" ht="25.5" customHeight="1">
      <c r="A162" t="inlineStr">
        <is>
          <t>范富豪-北京-便利蜂-POC+开业支持 已结束</t>
        </is>
      </c>
      <c r="B162" t="inlineStr">
        <is>
          <t>北京</t>
        </is>
      </c>
      <c r="C162" t="inlineStr">
        <is>
          <t>便利蜂</t>
        </is>
      </c>
      <c r="D162"/>
      <c r="E162" t="inlineStr">
        <is>
          <t>SS</t>
        </is>
      </c>
      <c r="F162" t="inlineStr">
        <is>
          <t>POC+开业支持</t>
        </is>
      </c>
      <c r="G162" t="inlineStr">
        <is>
          <t>已结束</t>
        </is>
      </c>
      <c r="H162" t="inlineStr">
        <is>
          <t>NA</t>
        </is>
      </c>
      <c r="I162" s="2"/>
      <c r="J162" t="inlineStr">
        <is>
          <t>53周 -5~12.31</t>
        </is>
      </c>
      <c r="K162" t="inlineStr">
        <is>
          <t>范富豪</t>
        </is>
      </c>
      <c r="L162" s="2">
        <v>45948</v>
      </c>
      <c r="M162" s="2">
        <v>45958.97974537037</v>
      </c>
      <c r="N162" s="2">
        <v>45958</v>
      </c>
      <c r="O162" t="inlineStr">
        <is>
          <t>11</t>
        </is>
      </c>
      <c r="P162" t="inlineStr">
        <is>
          <t>-47</t>
        </is>
      </c>
      <c r="Q162" t="inlineStr">
        <is>
          <t>熟悉机器</t>
        </is>
      </c>
      <c r="R162">
        <v>1</v>
      </c>
      <c r="S162" t="inlineStr">
        <is>
          <t>范富豪</t>
        </is>
      </c>
      <c r="T162"/>
      <c r="U162" t="inlineStr">
        <is>
          <t>吴薇</t>
        </is>
      </c>
      <c r="V162"/>
      <c r="W162"/>
      <c r="X162"/>
      <c r="Y162" s="3"/>
      <c r="Z162"/>
      <c r="AA162" s="2">
        <v>45945.721180555556</v>
      </c>
      <c r="AB162" t="inlineStr">
        <is>
          <t>戳一下</t>
        </is>
      </c>
      <c r="AC162" s="2">
        <v>45958</v>
      </c>
      <c r="AD162" t="inlineStr">
        <is>
          <t>未更新</t>
        </is>
      </c>
      <c r="AE162" t="inlineStr">
        <is>
          <t>何舒琦</t>
        </is>
      </c>
      <c r="AF162" t="inlineStr">
        <is>
          <t>2025-10-15 范富豪-北京-便利蜂-POC+开业支持 已结束,2025-10-16 范富豪-北京-便利蜂-POC+开业支持 已结束,2025-10-17 范富豪-北京-便利蜂-POC+开业支持 已结束,2025-10-20 范富豪-北京-便利蜂-POC+开业支持 已结束,2025-10-21 范富豪-北京-便利蜂-POC+开业支持 已结束,2025-10-22 范富豪-北京-便利蜂-POC+开业支持 已结束,2025-10-23 范富豪-北京-便利蜂-POC+开业支持 已结束,2025-10-25 范富豪-北京-便利蜂-POC+开业支持 已结束,2025-10-27 范富豪-北京-便利蜂-POC+开业支持 已结束,2025-10-28 范富豪-北京-便利蜂-POC+开业支持 已结束</t>
        </is>
      </c>
      <c r="AG162" t="inlineStr">
        <is>
          <t>blf三家门店上线支持</t>
        </is>
      </c>
      <c r="AH162" t="inlineStr">
        <is>
          <t>集体宿舍</t>
        </is>
      </c>
      <c r="AI162"/>
      <c r="AJ162"/>
      <c r="AK162"/>
      <c r="AL162"/>
      <c r="AM162"/>
      <c r="AN162"/>
      <c r="AO162" t="inlineStr">
        <is>
          <t>11.0</t>
        </is>
      </c>
      <c r="AP162"/>
      <c r="AQ162"/>
    </row>
    <row r="163" ht="25.5" customHeight="1">
      <c r="A163" t="inlineStr">
        <is>
          <t>范富豪-北京-便利蜂-POC+开业支持 已结束</t>
        </is>
      </c>
      <c r="B163" t="inlineStr">
        <is>
          <t>北京</t>
        </is>
      </c>
      <c r="C163" t="inlineStr">
        <is>
          <t>便利蜂</t>
        </is>
      </c>
      <c r="D163"/>
      <c r="E163" t="inlineStr">
        <is>
          <t>SS</t>
        </is>
      </c>
      <c r="F163" t="inlineStr">
        <is>
          <t>POC+开业支持</t>
        </is>
      </c>
      <c r="G163" t="inlineStr">
        <is>
          <t>已结束</t>
        </is>
      </c>
      <c r="H163" t="inlineStr">
        <is>
          <t>NA</t>
        </is>
      </c>
      <c r="I163" s="2"/>
      <c r="J163" t="inlineStr">
        <is>
          <t>53周 -5~12.31</t>
        </is>
      </c>
      <c r="K163" t="inlineStr">
        <is>
          <t>范富豪</t>
        </is>
      </c>
      <c r="L163" s="2">
        <v>45945</v>
      </c>
      <c r="M163" s="2">
        <v>45947</v>
      </c>
      <c r="N163" s="2">
        <v>45947</v>
      </c>
      <c r="O163" t="inlineStr">
        <is>
          <t>3</t>
        </is>
      </c>
      <c r="P163" t="inlineStr">
        <is>
          <t>-58</t>
        </is>
      </c>
      <c r="Q163" t="inlineStr">
        <is>
          <t>熟悉机器</t>
        </is>
      </c>
      <c r="R163">
        <v>1</v>
      </c>
      <c r="S163"/>
      <c r="T163"/>
      <c r="U163" t="inlineStr">
        <is>
          <t>吴薇</t>
        </is>
      </c>
      <c r="V163"/>
      <c r="W163"/>
      <c r="X163"/>
      <c r="Y163" s="3"/>
      <c r="Z163"/>
      <c r="AA163" s="2">
        <v>45944.742476851854</v>
      </c>
      <c r="AB163" t="inlineStr">
        <is>
          <t>戳一下</t>
        </is>
      </c>
      <c r="AC163" s="2"/>
      <c r="AD163" t="inlineStr">
        <is>
          <t>未更新</t>
        </is>
      </c>
      <c r="AE163" t="inlineStr">
        <is>
          <t>何舒琦</t>
        </is>
      </c>
      <c r="AF163"/>
      <c r="AG163" t="inlineStr">
        <is>
          <t>用blf的原材料给店员进行培训</t>
        </is>
      </c>
      <c r="AH163" t="inlineStr">
        <is>
          <t>酒店</t>
        </is>
      </c>
      <c r="AI163"/>
      <c r="AJ163"/>
      <c r="AK163"/>
      <c r="AL163"/>
      <c r="AM163"/>
      <c r="AN163"/>
      <c r="AO163" t="inlineStr">
        <is>
          <t>2.0</t>
        </is>
      </c>
      <c r="AP163"/>
      <c r="AQ163"/>
    </row>
    <row r="164" ht="25.5" customHeight="1">
      <c r="A164" t="inlineStr">
        <is>
          <t>范富豪--休假-休假 已结束</t>
        </is>
      </c>
      <c r="B164"/>
      <c r="C164" t="inlineStr">
        <is>
          <t>休假</t>
        </is>
      </c>
      <c r="D164"/>
      <c r="E164" t="inlineStr">
        <is>
          <t>未定级</t>
        </is>
      </c>
      <c r="F164" t="inlineStr">
        <is>
          <t>休假</t>
        </is>
      </c>
      <c r="G164" t="inlineStr">
        <is>
          <t>已结束</t>
        </is>
      </c>
      <c r="H164" t="inlineStr">
        <is>
          <t>NA</t>
        </is>
      </c>
      <c r="I164" s="2"/>
      <c r="J164" t="inlineStr">
        <is>
          <t>53周 -5~12.31</t>
        </is>
      </c>
      <c r="K164" t="inlineStr">
        <is>
          <t>范富豪</t>
        </is>
      </c>
      <c r="L164" s="2">
        <v>45943</v>
      </c>
      <c r="M164" s="2">
        <v>45943</v>
      </c>
      <c r="N164" s="2">
        <v>45943.5</v>
      </c>
      <c r="O164" t="inlineStr">
        <is>
          <t>1</t>
        </is>
      </c>
      <c r="P164" t="inlineStr">
        <is>
          <t>-62</t>
        </is>
      </c>
      <c r="Q164"/>
      <c r="R164"/>
      <c r="S164"/>
      <c r="T164"/>
      <c r="U164"/>
      <c r="V164"/>
      <c r="W164"/>
      <c r="X164"/>
      <c r="Y164" s="3"/>
      <c r="Z164"/>
      <c r="AA164" s="2">
        <v>45943.42519675926</v>
      </c>
      <c r="AB164" t="inlineStr">
        <is>
          <t>戳一下</t>
        </is>
      </c>
      <c r="AC164" s="2"/>
      <c r="AD164" t="inlineStr">
        <is>
          <t>未更新</t>
        </is>
      </c>
      <c r="AE164" t="inlineStr">
        <is>
          <t>多维表格助手</t>
        </is>
      </c>
      <c r="AF164"/>
      <c r="AG164"/>
      <c r="AH164"/>
      <c r="AI164"/>
      <c r="AJ164"/>
      <c r="AK164"/>
      <c r="AL164"/>
      <c r="AM164"/>
      <c r="AN164"/>
      <c r="AO164" t="inlineStr">
        <is>
          <t>0.0</t>
        </is>
      </c>
      <c r="AP164"/>
      <c r="AQ164"/>
    </row>
    <row r="165" ht="25.5" customHeight="1">
      <c r="A165" t="inlineStr">
        <is>
          <t>范富豪-北京-紫光园-品牌巡店 已结束</t>
        </is>
      </c>
      <c r="B165" t="inlineStr">
        <is>
          <t>北京</t>
        </is>
      </c>
      <c r="C165" t="inlineStr">
        <is>
          <t>紫光园</t>
        </is>
      </c>
      <c r="D165"/>
      <c r="E165" t="inlineStr">
        <is>
          <t>SS</t>
        </is>
      </c>
      <c r="F165" t="inlineStr">
        <is>
          <t>品牌巡店</t>
        </is>
      </c>
      <c r="G165" t="inlineStr">
        <is>
          <t>已结束</t>
        </is>
      </c>
      <c r="H165" t="inlineStr">
        <is>
          <t>NA</t>
        </is>
      </c>
      <c r="I165" s="2"/>
      <c r="J165" t="inlineStr">
        <is>
          <t>53周 -5~12.31</t>
        </is>
      </c>
      <c r="K165" t="inlineStr">
        <is>
          <t>范富豪</t>
        </is>
      </c>
      <c r="L165" s="2">
        <v>45942</v>
      </c>
      <c r="M165" s="2">
        <v>45949.97819444445</v>
      </c>
      <c r="N165" s="2">
        <v>45944</v>
      </c>
      <c r="O165" t="inlineStr">
        <is>
          <t>8</t>
        </is>
      </c>
      <c r="P165" t="inlineStr">
        <is>
          <t>-56</t>
        </is>
      </c>
      <c r="Q165" t="inlineStr">
        <is>
          <t>紫光园专属</t>
        </is>
      </c>
      <c r="R165">
        <v>1</v>
      </c>
      <c r="S165" t="inlineStr">
        <is>
          <t>范富豪</t>
        </is>
      </c>
      <c r="T165"/>
      <c r="U165" t="inlineStr">
        <is>
          <t>关胜元</t>
        </is>
      </c>
      <c r="V165"/>
      <c r="W165" t="inlineStr">
        <is>
          <t>BST</t>
        </is>
      </c>
      <c r="X165" t="inlineStr">
        <is>
          <t>张铭麒</t>
        </is>
      </c>
      <c r="Y165" s="3"/>
      <c r="Z165"/>
      <c r="AA165" s="2">
        <v>45942.97547453704</v>
      </c>
      <c r="AB165" t="inlineStr">
        <is>
          <t>戳一下</t>
        </is>
      </c>
      <c r="AC165" s="2">
        <v>45949</v>
      </c>
      <c r="AD165" t="inlineStr">
        <is>
          <t>未更新</t>
        </is>
      </c>
      <c r="AE165" t="inlineStr">
        <is>
          <t>曾维超</t>
        </is>
      </c>
      <c r="AF165" t="inlineStr">
        <is>
          <t>2025-10-12 范富豪-北京-紫光园-品牌巡店 已结束,2025-10-14 范富豪-北京-紫光园-品牌巡店 已结束,2025-10-18 范富豪-北京-紫光园-品牌巡店 已结束,2025-10-19 范富豪-北京-紫光园-品牌巡店 已结束</t>
        </is>
      </c>
      <c r="AG165"/>
      <c r="AH165"/>
      <c r="AI165"/>
      <c r="AJ165"/>
      <c r="AK165"/>
      <c r="AL165"/>
      <c r="AM165"/>
      <c r="AN165"/>
      <c r="AO165" t="inlineStr">
        <is>
          <t>8.0</t>
        </is>
      </c>
      <c r="AP165"/>
      <c r="AQ165"/>
    </row>
    <row r="166" ht="25.5" customHeight="1">
      <c r="A166" t="inlineStr">
        <is>
          <t>范富豪-郑州-超市调改大会-突发紧急支持（1天内） 已结束</t>
        </is>
      </c>
      <c r="B166" t="inlineStr">
        <is>
          <t>郑州</t>
        </is>
      </c>
      <c r="C166" t="inlineStr">
        <is>
          <t>超市调改大会</t>
        </is>
      </c>
      <c r="D166"/>
      <c r="E166" t="inlineStr">
        <is>
          <t>市场活动</t>
        </is>
      </c>
      <c r="F166" t="inlineStr">
        <is>
          <t>突发紧急支持（1天内）</t>
        </is>
      </c>
      <c r="G166" t="inlineStr">
        <is>
          <t>已结束</t>
        </is>
      </c>
      <c r="H166" t="inlineStr">
        <is>
          <t>NA</t>
        </is>
      </c>
      <c r="I166" s="2"/>
      <c r="J166" t="inlineStr">
        <is>
          <t>53周 -5~12.31</t>
        </is>
      </c>
      <c r="K166" t="inlineStr">
        <is>
          <t>范富豪</t>
        </is>
      </c>
      <c r="L166" s="2">
        <v>45940</v>
      </c>
      <c r="M166" s="2">
        <v>45941.954363425924</v>
      </c>
      <c r="N166" s="2">
        <v>45941</v>
      </c>
      <c r="O166" t="inlineStr">
        <is>
          <t>2</t>
        </is>
      </c>
      <c r="P166" t="inlineStr">
        <is>
          <t>-64</t>
        </is>
      </c>
      <c r="Q166" t="inlineStr">
        <is>
          <t>熟练使用铁锅</t>
        </is>
      </c>
      <c r="R166">
        <v>1</v>
      </c>
      <c r="S166"/>
      <c r="T166"/>
      <c r="U166" t="inlineStr">
        <is>
          <t>张铭麒</t>
        </is>
      </c>
      <c r="V166"/>
      <c r="W166" t="inlineStr">
        <is>
          <t>BST</t>
        </is>
      </c>
      <c r="X166" t="inlineStr">
        <is>
          <t>李岳丰
吴薇</t>
        </is>
      </c>
      <c r="Y166" s="3"/>
      <c r="Z166"/>
      <c r="AA166" s="2">
        <v>45939.946597222224</v>
      </c>
      <c r="AB166" t="inlineStr">
        <is>
          <t>戳一下</t>
        </is>
      </c>
      <c r="AC166" s="2">
        <v>45941</v>
      </c>
      <c r="AD166" t="inlineStr">
        <is>
          <t>未更新</t>
        </is>
      </c>
      <c r="AE166" t="inlineStr">
        <is>
          <t>曾维超</t>
        </is>
      </c>
      <c r="AF166" t="inlineStr">
        <is>
          <t>2025-10-10 范富豪-郑州-超市调改大会-突发紧急支持（1天内） 已结束,2025-10-11 范富豪-郑州-超市调改大会-突发紧急支持（1天内） 已结束</t>
        </is>
      </c>
      <c r="AG166"/>
      <c r="AH166" t="inlineStr">
        <is>
          <t>酒店</t>
        </is>
      </c>
      <c r="AI166"/>
      <c r="AJ166"/>
      <c r="AK166"/>
      <c r="AL166"/>
      <c r="AM166"/>
      <c r="AN166"/>
      <c r="AO166" t="inlineStr">
        <is>
          <t>2.0</t>
        </is>
      </c>
      <c r="AP166"/>
      <c r="AQ166"/>
    </row>
    <row r="167" ht="25.5" customHeight="1">
      <c r="A167" t="inlineStr">
        <is>
          <t>范富豪--休假-休假 已结束</t>
        </is>
      </c>
      <c r="B167"/>
      <c r="C167" t="inlineStr">
        <is>
          <t>休假</t>
        </is>
      </c>
      <c r="D167"/>
      <c r="E167" t="inlineStr">
        <is>
          <t>未定级</t>
        </is>
      </c>
      <c r="F167" t="inlineStr">
        <is>
          <t>休假</t>
        </is>
      </c>
      <c r="G167" t="inlineStr">
        <is>
          <t>已结束</t>
        </is>
      </c>
      <c r="H167" t="inlineStr">
        <is>
          <t>NA</t>
        </is>
      </c>
      <c r="I167" s="2"/>
      <c r="J167" t="inlineStr">
        <is>
          <t>53周 -5~12.31</t>
        </is>
      </c>
      <c r="K167" t="inlineStr">
        <is>
          <t>范富豪</t>
        </is>
      </c>
      <c r="L167" s="2">
        <v>45937</v>
      </c>
      <c r="M167" s="2">
        <v>45938</v>
      </c>
      <c r="N167" s="2">
        <v>45938.5</v>
      </c>
      <c r="O167" t="inlineStr">
        <is>
          <t>2</t>
        </is>
      </c>
      <c r="P167" t="inlineStr">
        <is>
          <t>-67</t>
        </is>
      </c>
      <c r="Q167"/>
      <c r="R167"/>
      <c r="S167"/>
      <c r="T167"/>
      <c r="U167"/>
      <c r="V167"/>
      <c r="W167"/>
      <c r="X167"/>
      <c r="Y167" s="3"/>
      <c r="Z167"/>
      <c r="AA167" s="2">
        <v>45937.42458333333</v>
      </c>
      <c r="AB167" t="inlineStr">
        <is>
          <t>戳一下</t>
        </is>
      </c>
      <c r="AC167" s="2"/>
      <c r="AD167" t="inlineStr">
        <is>
          <t>未更新</t>
        </is>
      </c>
      <c r="AE167" t="inlineStr">
        <is>
          <t>多维表格助手</t>
        </is>
      </c>
      <c r="AF167"/>
      <c r="AG167"/>
      <c r="AH167"/>
      <c r="AI167"/>
      <c r="AJ167"/>
      <c r="AK167"/>
      <c r="AL167"/>
      <c r="AM167"/>
      <c r="AN167"/>
      <c r="AO167" t="inlineStr">
        <is>
          <t>1.0</t>
        </is>
      </c>
      <c r="AP167"/>
      <c r="AQ167"/>
    </row>
    <row r="168" ht="25.5" customHeight="1">
      <c r="A168" t="inlineStr">
        <is>
          <t>范富豪-北京-紫光园-新店开业 已结束</t>
        </is>
      </c>
      <c r="B168" t="inlineStr">
        <is>
          <t>北京</t>
        </is>
      </c>
      <c r="C168" t="inlineStr">
        <is>
          <t>紫光园</t>
        </is>
      </c>
      <c r="D168"/>
      <c r="E168" t="inlineStr">
        <is>
          <t>SS</t>
        </is>
      </c>
      <c r="F168" t="inlineStr">
        <is>
          <t>新店开业</t>
        </is>
      </c>
      <c r="G168" t="inlineStr">
        <is>
          <t>已结束</t>
        </is>
      </c>
      <c r="H168" t="inlineStr">
        <is>
          <t>NA</t>
        </is>
      </c>
      <c r="I168" s="2"/>
      <c r="J168" t="inlineStr">
        <is>
          <t>53周 -5~12.31</t>
        </is>
      </c>
      <c r="K168" t="inlineStr">
        <is>
          <t>范富豪</t>
        </is>
      </c>
      <c r="L168" s="2">
        <v>45929</v>
      </c>
      <c r="M168" s="2">
        <v>45939.95884259259</v>
      </c>
      <c r="N168" s="2">
        <v>45934</v>
      </c>
      <c r="O168" t="inlineStr">
        <is>
          <t>11</t>
        </is>
      </c>
      <c r="P168" t="inlineStr">
        <is>
          <t>-66</t>
        </is>
      </c>
      <c r="Q168" t="inlineStr">
        <is>
          <t>熟悉紫光园</t>
        </is>
      </c>
      <c r="R168">
        <v>1</v>
      </c>
      <c r="S168"/>
      <c r="T168"/>
      <c r="U168" t="inlineStr">
        <is>
          <t>关胜元</t>
        </is>
      </c>
      <c r="V168"/>
      <c r="W168" t="inlineStr">
        <is>
          <t>BST</t>
        </is>
      </c>
      <c r="X168" t="inlineStr">
        <is>
          <t>张铭麒</t>
        </is>
      </c>
      <c r="Y168" s="3"/>
      <c r="Z168"/>
      <c r="AA168" s="2">
        <v>45931.49622685185</v>
      </c>
      <c r="AB168" t="inlineStr">
        <is>
          <t>戳一下</t>
        </is>
      </c>
      <c r="AC168" s="2">
        <v>45943</v>
      </c>
      <c r="AD168" t="inlineStr">
        <is>
          <t>未更新</t>
        </is>
      </c>
      <c r="AE168" t="inlineStr">
        <is>
          <t>曾维超</t>
        </is>
      </c>
      <c r="AF168" t="inlineStr">
        <is>
          <t>2025-10-01 范富豪-北京-紫光园-新店开业 已结束,2025-10-02 范富豪-北京-紫光园-新店开业 已结束,2025-10-03 范富豪-北京-紫光园-新店开业 已结束,2025-10-04 范富豪-北京-紫光园-新店开业 已结束,2025-10-05 范富豪-北京-紫光园-新店开业 已结束,2025-10-06 范富豪-北京-紫光园-新店开业 已结束,2025-10-09 范富豪-北京-紫光园-新店开业 已结束</t>
        </is>
      </c>
      <c r="AG168"/>
      <c r="AH168"/>
      <c r="AI168"/>
      <c r="AJ168"/>
      <c r="AK168"/>
      <c r="AL168"/>
      <c r="AM168"/>
      <c r="AN168"/>
      <c r="AO168" t="inlineStr">
        <is>
          <t>11.0</t>
        </is>
      </c>
      <c r="AP168"/>
      <c r="AQ168"/>
    </row>
    <row r="169" ht="25.5" customHeight="1">
      <c r="A169" t="inlineStr">
        <is>
          <t>范富豪-北京-大鸭梨-新店开业 已结束</t>
        </is>
      </c>
      <c r="B169" t="inlineStr">
        <is>
          <t>北京</t>
        </is>
      </c>
      <c r="C169" t="inlineStr">
        <is>
          <t>大鸭梨</t>
        </is>
      </c>
      <c r="D169"/>
      <c r="E169" t="inlineStr">
        <is>
          <t>SS</t>
        </is>
      </c>
      <c r="F169" t="inlineStr">
        <is>
          <t>新店开业</t>
        </is>
      </c>
      <c r="G169" t="inlineStr">
        <is>
          <t>已结束</t>
        </is>
      </c>
      <c r="H169" t="inlineStr">
        <is>
          <t>NA</t>
        </is>
      </c>
      <c r="I169" s="2"/>
      <c r="J169" t="inlineStr">
        <is>
          <t>53周 -5~12.31</t>
        </is>
      </c>
      <c r="K169" t="inlineStr">
        <is>
          <t>范富豪</t>
        </is>
      </c>
      <c r="L169" s="2">
        <v>45928</v>
      </c>
      <c r="M169" s="2">
        <v>45930</v>
      </c>
      <c r="N169" s="2">
        <v>45928</v>
      </c>
      <c r="O169" t="inlineStr">
        <is>
          <t>3</t>
        </is>
      </c>
      <c r="P169" t="inlineStr">
        <is>
          <t>-75</t>
        </is>
      </c>
      <c r="Q169" t="inlineStr">
        <is>
          <t>老口味</t>
        </is>
      </c>
      <c r="R169"/>
      <c r="S169"/>
      <c r="T169"/>
      <c r="U169" t="inlineStr">
        <is>
          <t>关胜元</t>
        </is>
      </c>
      <c r="V169"/>
      <c r="W169" t="inlineStr">
        <is>
          <t>BST</t>
        </is>
      </c>
      <c r="X169" t="inlineStr">
        <is>
          <t>张铭麒</t>
        </is>
      </c>
      <c r="Y169" s="3"/>
      <c r="Z169"/>
      <c r="AA169" s="2">
        <v>45928.40168981482</v>
      </c>
      <c r="AB169" t="inlineStr">
        <is>
          <t>戳一下</t>
        </is>
      </c>
      <c r="AC169" s="2">
        <v>46033</v>
      </c>
      <c r="AD169" t="inlineStr">
        <is>
          <t>未更新</t>
        </is>
      </c>
      <c r="AE169" t="inlineStr">
        <is>
          <t>曾维超</t>
        </is>
      </c>
      <c r="AF169" t="inlineStr">
        <is>
          <t>2025-09-28 范富豪-北京-大鸭梨-新店开业 已结束,2025-10-10 范富豪-北京-大鸭梨-新店开业 已结束</t>
        </is>
      </c>
      <c r="AG169"/>
      <c r="AH169"/>
      <c r="AI169"/>
      <c r="AJ169"/>
      <c r="AK169" t="inlineStr">
        <is>
          <t>大鸭梨鸟巢店</t>
        </is>
      </c>
      <c r="AL169"/>
      <c r="AM169"/>
      <c r="AN169"/>
      <c r="AO169" t="inlineStr">
        <is>
          <t>2.0</t>
        </is>
      </c>
      <c r="AP169"/>
      <c r="AQ169"/>
    </row>
    <row r="170" ht="25.5" customHeight="1">
      <c r="A170" t="inlineStr">
        <is>
          <t>范富豪-天津-紫光园-新店开业 已结束</t>
        </is>
      </c>
      <c r="B170" t="inlineStr">
        <is>
          <t>天津</t>
        </is>
      </c>
      <c r="C170" t="inlineStr">
        <is>
          <t>紫光园</t>
        </is>
      </c>
      <c r="D170"/>
      <c r="E170" t="inlineStr">
        <is>
          <t>SS</t>
        </is>
      </c>
      <c r="F170" t="inlineStr">
        <is>
          <t>新店开业</t>
        </is>
      </c>
      <c r="G170" t="inlineStr">
        <is>
          <t>已结束</t>
        </is>
      </c>
      <c r="H170" t="inlineStr">
        <is>
          <t>NA</t>
        </is>
      </c>
      <c r="I170" s="2"/>
      <c r="J170" t="inlineStr">
        <is>
          <t>53周 -5~12.31</t>
        </is>
      </c>
      <c r="K170" t="inlineStr">
        <is>
          <t>范富豪</t>
        </is>
      </c>
      <c r="L170" s="2">
        <v>45918</v>
      </c>
      <c r="M170" s="2">
        <v>45923.963530092595</v>
      </c>
      <c r="N170" s="2">
        <v>45924</v>
      </c>
      <c r="O170" t="inlineStr">
        <is>
          <t>6</t>
        </is>
      </c>
      <c r="P170" t="inlineStr">
        <is>
          <t>-82</t>
        </is>
      </c>
      <c r="Q170"/>
      <c r="R170"/>
      <c r="S170"/>
      <c r="T170"/>
      <c r="U170" t="inlineStr">
        <is>
          <t>黄莞</t>
        </is>
      </c>
      <c r="V170" t="inlineStr">
        <is>
          <t>华北区销售团队</t>
        </is>
      </c>
      <c r="W170" t="inlineStr">
        <is>
          <t>北区</t>
        </is>
      </c>
      <c r="X170"/>
      <c r="Y170" s="3"/>
      <c r="Z170"/>
      <c r="AA170" s="2">
        <v>45918.91940972222</v>
      </c>
      <c r="AB170" t="inlineStr">
        <is>
          <t>戳一下</t>
        </is>
      </c>
      <c r="AC170" s="2">
        <v>45923</v>
      </c>
      <c r="AD170" t="inlineStr">
        <is>
          <t>未更新</t>
        </is>
      </c>
      <c r="AE170" t="inlineStr">
        <is>
          <t>范富豪</t>
        </is>
      </c>
      <c r="AF170" t="inlineStr">
        <is>
          <t>2025-09-18 范富豪-天津-紫光园-新店开业 已结束,2025-09-19 范富豪-天津-紫光园-新店开业 已结束,2025-09-20 范富豪-天津-紫光园-新店开业 已结束,2025-09-21 范富豪-天津-紫光园-新店开业 已结束,2025-09-22 范富豪-天津-紫光园-新店开业 已结束,2025-09-23 范富豪-天津-紫光园-新店开业 已结束</t>
        </is>
      </c>
      <c r="AG170"/>
      <c r="AH170"/>
      <c r="AI170"/>
      <c r="AJ170"/>
      <c r="AK170"/>
      <c r="AL170"/>
      <c r="AM170"/>
      <c r="AN170"/>
      <c r="AO170" t="inlineStr">
        <is>
          <t>6.0</t>
        </is>
      </c>
      <c r="AP170"/>
      <c r="AQ170"/>
    </row>
    <row r="171" ht="25.5" customHeight="1">
      <c r="A171" t="inlineStr">
        <is>
          <t>范富豪--休假-休假 已结束</t>
        </is>
      </c>
      <c r="B171"/>
      <c r="C171" t="inlineStr">
        <is>
          <t>休假</t>
        </is>
      </c>
      <c r="D171"/>
      <c r="E171" t="inlineStr">
        <is>
          <t>未定级</t>
        </is>
      </c>
      <c r="F171" t="inlineStr">
        <is>
          <t>休假</t>
        </is>
      </c>
      <c r="G171" t="inlineStr">
        <is>
          <t>已结束</t>
        </is>
      </c>
      <c r="H171" t="inlineStr">
        <is>
          <t>NA</t>
        </is>
      </c>
      <c r="I171" s="2"/>
      <c r="J171" t="inlineStr">
        <is>
          <t>53周 -5~12.31</t>
        </is>
      </c>
      <c r="K171" t="inlineStr">
        <is>
          <t>范富豪</t>
        </is>
      </c>
      <c r="L171" s="2">
        <v>45917</v>
      </c>
      <c r="M171" s="2">
        <v>45918</v>
      </c>
      <c r="N171" s="2">
        <v>45918.5</v>
      </c>
      <c r="O171" t="inlineStr">
        <is>
          <t>2</t>
        </is>
      </c>
      <c r="P171" t="inlineStr">
        <is>
          <t>-87</t>
        </is>
      </c>
      <c r="Q171"/>
      <c r="R171"/>
      <c r="S171"/>
      <c r="T171"/>
      <c r="U171"/>
      <c r="V171"/>
      <c r="W171"/>
      <c r="X171"/>
      <c r="Y171" s="3"/>
      <c r="Z171"/>
      <c r="AA171" s="2">
        <v>45916.80128472222</v>
      </c>
      <c r="AB171" t="inlineStr">
        <is>
          <t>戳一下</t>
        </is>
      </c>
      <c r="AC171" s="2"/>
      <c r="AD171" t="inlineStr">
        <is>
          <t>未更新</t>
        </is>
      </c>
      <c r="AE171" t="inlineStr">
        <is>
          <t>多维表格助手</t>
        </is>
      </c>
      <c r="AF171"/>
      <c r="AG171"/>
      <c r="AH171"/>
      <c r="AI171"/>
      <c r="AJ171"/>
      <c r="AK171"/>
      <c r="AL171"/>
      <c r="AM171"/>
      <c r="AN171"/>
      <c r="AO171" t="inlineStr">
        <is>
          <t>1.0</t>
        </is>
      </c>
      <c r="AP171"/>
      <c r="AQ171"/>
    </row>
    <row r="172" ht="25.5" customHeight="1">
      <c r="A172" t="inlineStr">
        <is>
          <t>范富豪-河北-紫光园-新店开业 已结束</t>
        </is>
      </c>
      <c r="B172" t="inlineStr">
        <is>
          <t>河北</t>
        </is>
      </c>
      <c r="C172" t="inlineStr">
        <is>
          <t>紫光园</t>
        </is>
      </c>
      <c r="D172"/>
      <c r="E172" t="inlineStr">
        <is>
          <t>SS</t>
        </is>
      </c>
      <c r="F172" t="inlineStr">
        <is>
          <t>新店开业</t>
        </is>
      </c>
      <c r="G172" t="inlineStr">
        <is>
          <t>已结束</t>
        </is>
      </c>
      <c r="H172" t="inlineStr">
        <is>
          <t>NA</t>
        </is>
      </c>
      <c r="I172" s="2"/>
      <c r="J172" t="inlineStr">
        <is>
          <t>53周 -5~12.31</t>
        </is>
      </c>
      <c r="K172" t="inlineStr">
        <is>
          <t>范富豪</t>
        </is>
      </c>
      <c r="L172" s="2">
        <v>45906</v>
      </c>
      <c r="M172" s="2">
        <v>45910</v>
      </c>
      <c r="N172" s="2">
        <v>45910</v>
      </c>
      <c r="O172" t="inlineStr">
        <is>
          <t>5</t>
        </is>
      </c>
      <c r="P172" t="inlineStr">
        <is>
          <t>-95</t>
        </is>
      </c>
      <c r="Q172"/>
      <c r="R172"/>
      <c r="S172"/>
      <c r="T172"/>
      <c r="U172" t="inlineStr">
        <is>
          <t>张铭麒</t>
        </is>
      </c>
      <c r="V172" t="inlineStr">
        <is>
          <t>BST及创新团队</t>
        </is>
      </c>
      <c r="W172" t="inlineStr">
        <is>
          <t>BST</t>
        </is>
      </c>
      <c r="X172" t="inlineStr">
        <is>
          <t>李岳丰
吴薇</t>
        </is>
      </c>
      <c r="Y172" s="3"/>
      <c r="Z172"/>
      <c r="AA172" s="2">
        <v>45908.91881944444</v>
      </c>
      <c r="AB172" t="inlineStr">
        <is>
          <t>戳一下</t>
        </is>
      </c>
      <c r="AC172" s="2">
        <v>45909</v>
      </c>
      <c r="AD172" t="inlineStr">
        <is>
          <t>未更新</t>
        </is>
      </c>
      <c r="AE172" t="inlineStr">
        <is>
          <t>范富豪</t>
        </is>
      </c>
      <c r="AF172" t="inlineStr">
        <is>
          <t>2025-09-08 范富豪-河北-紫光园-新店开业 已结束,2025-09-09 范富豪-河北-紫光园-新店开业 已结束</t>
        </is>
      </c>
      <c r="AG172"/>
      <c r="AH172"/>
      <c r="AI172"/>
      <c r="AJ172"/>
      <c r="AK172"/>
      <c r="AL172"/>
      <c r="AM172"/>
      <c r="AN172"/>
      <c r="AO172" t="inlineStr">
        <is>
          <t>4.0</t>
        </is>
      </c>
      <c r="AP172"/>
      <c r="AQ172"/>
    </row>
    <row r="173" ht="25.5" customHeight="1">
      <c r="A173" t="inlineStr">
        <is>
          <t>范富豪-北京-紫光园-解决问题 已结束</t>
        </is>
      </c>
      <c r="B173" t="inlineStr">
        <is>
          <t>北京</t>
        </is>
      </c>
      <c r="C173" t="inlineStr">
        <is>
          <t>紫光园</t>
        </is>
      </c>
      <c r="D173"/>
      <c r="E173" t="inlineStr">
        <is>
          <t>SS</t>
        </is>
      </c>
      <c r="F173" t="inlineStr">
        <is>
          <t>解决问题</t>
        </is>
      </c>
      <c r="G173" t="inlineStr">
        <is>
          <t>已结束</t>
        </is>
      </c>
      <c r="H173" t="inlineStr">
        <is>
          <t>NA</t>
        </is>
      </c>
      <c r="I173" s="2"/>
      <c r="J173" t="inlineStr">
        <is>
          <t>53周 -5~12.31</t>
        </is>
      </c>
      <c r="K173" t="inlineStr">
        <is>
          <t>范富豪</t>
        </is>
      </c>
      <c r="L173" s="2">
        <v>45901</v>
      </c>
      <c r="M173" s="2">
        <v>45926.94829861111</v>
      </c>
      <c r="N173" s="2">
        <v>45927</v>
      </c>
      <c r="O173" t="inlineStr">
        <is>
          <t>26</t>
        </is>
      </c>
      <c r="P173" t="inlineStr">
        <is>
          <t>-79</t>
        </is>
      </c>
      <c r="Q173"/>
      <c r="R173"/>
      <c r="S173"/>
      <c r="T173"/>
      <c r="U173" t="inlineStr">
        <is>
          <t>关胜元</t>
        </is>
      </c>
      <c r="V173" t="inlineStr">
        <is>
          <t>BST及创新团队</t>
        </is>
      </c>
      <c r="W173" t="inlineStr">
        <is>
          <t>BST</t>
        </is>
      </c>
      <c r="X173" t="inlineStr">
        <is>
          <t>张铭麒</t>
        </is>
      </c>
      <c r="Y173" s="3"/>
      <c r="Z173"/>
      <c r="AA173" s="2">
        <v>45902.940300925926</v>
      </c>
      <c r="AB173" t="inlineStr">
        <is>
          <t>戳一下</t>
        </is>
      </c>
      <c r="AC173" s="2">
        <v>45930</v>
      </c>
      <c r="AD173" t="inlineStr">
        <is>
          <t>未更新</t>
        </is>
      </c>
      <c r="AE173" t="inlineStr">
        <is>
          <t>范富豪</t>
        </is>
      </c>
      <c r="AF173" t="inlineStr">
        <is>
          <t>2025-09-03 范富豪-北京-紫光园-解决问题 已结束,2025-09-04 范富豪-北京-紫光园-解决问题 已结束,2025-09-05 范富豪-北京-紫光园-解决问题 已结束,2025-09-06 范富豪-北京-紫光园-解决问题 已结束,2025-09-07 范富豪-北京-紫光园-解决问题 已结束,2025-09-10 范富豪-北京-紫光园-解决问题 已结束,2025-09-11 范富豪-北京-紫光园-解决问题 已结束,2025-09-24 范富豪-北京-紫光园-解决问题 已结束,2025-09-25 范富豪-北京-紫光园-解决问题 已结束,2025-09-26 范富豪-北京-紫光园-解决问题 已结束,2025-09-27 范富豪-北京-紫光园-解决问题 已结束,2025-09-29 范富豪-北京-紫光园-解决问题 已结束,2025-09-30 范富豪-北京-紫光园-解决问题 已结束</t>
        </is>
      </c>
      <c r="AG173"/>
      <c r="AH173"/>
      <c r="AI173"/>
      <c r="AJ173"/>
      <c r="AK173"/>
      <c r="AL173"/>
      <c r="AM173"/>
      <c r="AN173"/>
      <c r="AO173" t="inlineStr">
        <is>
          <t>25.9</t>
        </is>
      </c>
      <c r="AP173"/>
      <c r="AQ173"/>
    </row>
    <row r="174" ht="25.5" customHeight="1">
      <c r="A174" t="inlineStr">
        <is>
          <t>冯明-成都-休假-休假 已结束</t>
        </is>
      </c>
      <c r="B174" t="inlineStr">
        <is>
          <t>成都</t>
        </is>
      </c>
      <c r="C174" t="inlineStr">
        <is>
          <t>休假</t>
        </is>
      </c>
      <c r="D174"/>
      <c r="E174" t="inlineStr">
        <is>
          <t>未定级</t>
        </is>
      </c>
      <c r="F174" t="inlineStr">
        <is>
          <t>休假</t>
        </is>
      </c>
      <c r="G174" t="inlineStr">
        <is>
          <t>已结束</t>
        </is>
      </c>
      <c r="H174" t="inlineStr">
        <is>
          <t>NA</t>
        </is>
      </c>
      <c r="I174" s="2"/>
      <c r="J174" t="inlineStr">
        <is>
          <t>53周 -5~12.31</t>
        </is>
      </c>
      <c r="K174" t="inlineStr">
        <is>
          <t>冯明</t>
        </is>
      </c>
      <c r="L174" s="2">
        <v>46119</v>
      </c>
      <c r="M174" s="2">
        <v>46120</v>
      </c>
      <c r="N174" s="2">
        <v>46120</v>
      </c>
      <c r="O174" t="inlineStr">
        <is>
          <t>2</t>
        </is>
      </c>
      <c r="P174" t="inlineStr">
        <is>
          <t>-106</t>
        </is>
      </c>
      <c r="Q174"/>
      <c r="R174"/>
      <c r="S174"/>
      <c r="T174"/>
      <c r="U174" t="inlineStr">
        <is>
          <t>吕佳</t>
        </is>
      </c>
      <c r="V174" t="inlineStr">
        <is>
          <t>华北区销售团队</t>
        </is>
      </c>
      <c r="W174" t="inlineStr">
        <is>
          <t>北区</t>
        </is>
      </c>
      <c r="X174" t="inlineStr">
        <is>
          <t>李岳丰</t>
        </is>
      </c>
      <c r="Y174" s="3"/>
      <c r="Z174"/>
      <c r="AA174" s="2">
        <v>46119.498090277775</v>
      </c>
      <c r="AB174" t="inlineStr">
        <is>
          <t>戳一下</t>
        </is>
      </c>
      <c r="AC174" s="2"/>
      <c r="AD174" t="inlineStr">
        <is>
          <t>未更新</t>
        </is>
      </c>
      <c r="AE174" t="inlineStr">
        <is>
          <t>冯明</t>
        </is>
      </c>
      <c r="AF174"/>
      <c r="AG174"/>
      <c r="AH174"/>
      <c r="AI174"/>
      <c r="AJ174"/>
      <c r="AK174"/>
      <c r="AL174"/>
      <c r="AM174"/>
      <c r="AN174"/>
      <c r="AO174" t="inlineStr">
        <is>
          <t>1.0</t>
        </is>
      </c>
      <c r="AP174"/>
      <c r="AQ174"/>
    </row>
    <row r="175" ht="25.5" customHeight="1">
      <c r="A175" t="inlineStr">
        <is>
          <t>冯明-成都-兆恒源-叶美丽-POC 已结束</t>
        </is>
      </c>
      <c r="B175" t="inlineStr">
        <is>
          <t>成都</t>
        </is>
      </c>
      <c r="C175" t="inlineStr">
        <is>
          <t>兆恒源-叶美丽</t>
        </is>
      </c>
      <c r="D175"/>
      <c r="E175" t="inlineStr">
        <is>
          <t>金牌</t>
        </is>
      </c>
      <c r="F175" t="inlineStr">
        <is>
          <t>POC</t>
        </is>
      </c>
      <c r="G175" t="inlineStr">
        <is>
          <t>已结束</t>
        </is>
      </c>
      <c r="H175" t="inlineStr">
        <is>
          <t>NA</t>
        </is>
      </c>
      <c r="I175" s="2"/>
      <c r="J175" t="inlineStr">
        <is>
          <t>53周 -5~12.31</t>
        </is>
      </c>
      <c r="K175" t="inlineStr">
        <is>
          <t>冯明</t>
        </is>
      </c>
      <c r="L175" s="2">
        <v>46118</v>
      </c>
      <c r="M175" s="2">
        <v>46118</v>
      </c>
      <c r="N175" s="2">
        <v>46118</v>
      </c>
      <c r="O175" t="inlineStr">
        <is>
          <t>1</t>
        </is>
      </c>
      <c r="P175" t="inlineStr">
        <is>
          <t>-105</t>
        </is>
      </c>
      <c r="Q175"/>
      <c r="R175"/>
      <c r="S175"/>
      <c r="T175"/>
      <c r="U175" t="inlineStr">
        <is>
          <t>吕佳</t>
        </is>
      </c>
      <c r="V175" t="inlineStr">
        <is>
          <t>华北区销售团队</t>
        </is>
      </c>
      <c r="W175" t="inlineStr">
        <is>
          <t>北区</t>
        </is>
      </c>
      <c r="X175" t="inlineStr">
        <is>
          <t>李岳丰</t>
        </is>
      </c>
      <c r="Y175" s="3"/>
      <c r="Z175"/>
      <c r="AA175" s="2">
        <v>46118.649050925924</v>
      </c>
      <c r="AB175" t="inlineStr">
        <is>
          <t>戳一下</t>
        </is>
      </c>
      <c r="AC175" s="2"/>
      <c r="AD175" t="inlineStr">
        <is>
          <t>未更新</t>
        </is>
      </c>
      <c r="AE175" t="inlineStr">
        <is>
          <t>冯明</t>
        </is>
      </c>
      <c r="AF175"/>
      <c r="AG175"/>
      <c r="AH175"/>
      <c r="AI175"/>
      <c r="AJ175"/>
      <c r="AK175"/>
      <c r="AL175"/>
      <c r="AM175"/>
      <c r="AN175"/>
      <c r="AO175" t="inlineStr">
        <is>
          <t>0.0</t>
        </is>
      </c>
      <c r="AP175"/>
      <c r="AQ175"/>
    </row>
    <row r="176" ht="25.5" customHeight="1">
      <c r="A176" t="inlineStr">
        <is>
          <t>冯明-成都-兆恒源-叶美丽-POC 已结束</t>
        </is>
      </c>
      <c r="B176" t="inlineStr">
        <is>
          <t>成都</t>
        </is>
      </c>
      <c r="C176" t="inlineStr">
        <is>
          <t>兆恒源-叶美丽</t>
        </is>
      </c>
      <c r="D176"/>
      <c r="E176" t="inlineStr">
        <is>
          <t>金牌</t>
        </is>
      </c>
      <c r="F176" t="inlineStr">
        <is>
          <t>POC</t>
        </is>
      </c>
      <c r="G176" t="inlineStr">
        <is>
          <t>已结束</t>
        </is>
      </c>
      <c r="H176" t="inlineStr">
        <is>
          <t>NA</t>
        </is>
      </c>
      <c r="I176" s="2"/>
      <c r="J176" t="inlineStr">
        <is>
          <t>53周 -5~12.31</t>
        </is>
      </c>
      <c r="K176" t="inlineStr">
        <is>
          <t>冯明</t>
        </is>
      </c>
      <c r="L176" s="2">
        <v>46116</v>
      </c>
      <c r="M176" s="2">
        <v>46117</v>
      </c>
      <c r="N176" s="2">
        <v>46117</v>
      </c>
      <c r="O176" t="inlineStr">
        <is>
          <t>2</t>
        </is>
      </c>
      <c r="P176" t="inlineStr">
        <is>
          <t>-103</t>
        </is>
      </c>
      <c r="Q176"/>
      <c r="R176"/>
      <c r="S176"/>
      <c r="T176"/>
      <c r="U176" t="inlineStr">
        <is>
          <t>吕佳</t>
        </is>
      </c>
      <c r="V176" t="inlineStr">
        <is>
          <t>华北区销售团队</t>
        </is>
      </c>
      <c r="W176" t="inlineStr">
        <is>
          <t>北区</t>
        </is>
      </c>
      <c r="X176" t="inlineStr">
        <is>
          <t>李岳丰</t>
        </is>
      </c>
      <c r="Y176" s="3"/>
      <c r="Z176"/>
      <c r="AA176" s="2">
        <v>46115.011354166665</v>
      </c>
      <c r="AB176" t="inlineStr">
        <is>
          <t>戳一下</t>
        </is>
      </c>
      <c r="AC176" s="2">
        <v>46117</v>
      </c>
      <c r="AD176" t="inlineStr">
        <is>
          <t>未更新</t>
        </is>
      </c>
      <c r="AE176" t="inlineStr">
        <is>
          <t>冯明</t>
        </is>
      </c>
      <c r="AF176" t="inlineStr">
        <is>
          <t>2026-04-04 冯明-成都-兆恒源-叶美丽-POC 已结束,2026-04-05 冯明-成都-兆恒源-叶美丽-POC 已结束</t>
        </is>
      </c>
      <c r="AG176"/>
      <c r="AH176"/>
      <c r="AI176"/>
      <c r="AJ176"/>
      <c r="AK176"/>
      <c r="AL176"/>
      <c r="AM176"/>
      <c r="AN176"/>
      <c r="AO176" t="inlineStr">
        <is>
          <t>1.0</t>
        </is>
      </c>
      <c r="AP176"/>
      <c r="AQ176"/>
    </row>
    <row r="177" ht="25.5" customHeight="1">
      <c r="A177" t="inlineStr">
        <is>
          <t>冯明-成都-兆恒源-叶美丽-POC 已结束</t>
        </is>
      </c>
      <c r="B177" t="inlineStr">
        <is>
          <t>成都</t>
        </is>
      </c>
      <c r="C177" t="inlineStr">
        <is>
          <t>兆恒源-叶美丽</t>
        </is>
      </c>
      <c r="D177"/>
      <c r="E177" t="inlineStr">
        <is>
          <t>金牌</t>
        </is>
      </c>
      <c r="F177" t="inlineStr">
        <is>
          <t>POC</t>
        </is>
      </c>
      <c r="G177" t="inlineStr">
        <is>
          <t>已结束</t>
        </is>
      </c>
      <c r="H177" t="inlineStr">
        <is>
          <t>NA</t>
        </is>
      </c>
      <c r="I177" s="2"/>
      <c r="J177" t="inlineStr">
        <is>
          <t>53周 -5~12.31</t>
        </is>
      </c>
      <c r="K177" t="inlineStr">
        <is>
          <t>冯明</t>
        </is>
      </c>
      <c r="L177" s="2">
        <v>46113</v>
      </c>
      <c r="M177" s="2">
        <v>46115</v>
      </c>
      <c r="N177" s="2">
        <v>46115</v>
      </c>
      <c r="O177" t="inlineStr">
        <is>
          <t>3</t>
        </is>
      </c>
      <c r="P177" t="inlineStr">
        <is>
          <t>-100</t>
        </is>
      </c>
      <c r="Q177"/>
      <c r="R177"/>
      <c r="S177"/>
      <c r="T177"/>
      <c r="U177" t="inlineStr">
        <is>
          <t>吕佳</t>
        </is>
      </c>
      <c r="V177" t="inlineStr">
        <is>
          <t>华北区销售团队</t>
        </is>
      </c>
      <c r="W177" t="inlineStr">
        <is>
          <t>北区</t>
        </is>
      </c>
      <c r="X177" t="inlineStr">
        <is>
          <t>李岳丰</t>
        </is>
      </c>
      <c r="Y177" s="3"/>
      <c r="Z177"/>
      <c r="AA177" s="2">
        <v>46113.60167824074</v>
      </c>
      <c r="AB177" t="inlineStr">
        <is>
          <t>戳一下</t>
        </is>
      </c>
      <c r="AC177" s="2">
        <v>46117</v>
      </c>
      <c r="AD177" t="inlineStr">
        <is>
          <t>未更新</t>
        </is>
      </c>
      <c r="AE177" t="inlineStr">
        <is>
          <t>冯明</t>
        </is>
      </c>
      <c r="AF177" t="inlineStr">
        <is>
          <t>2026-03-31 冯明-成都-兆恒源-叶美丽-POC 已结束,2026-04-01 冯明-成都-兆恒源-叶美丽-POC 已结束,2026-04-02 冯明-成都-兆恒源-叶美丽-POC 已结束,2026-04-03 冯明-成都-兆恒源-叶美丽-POC 已结束</t>
        </is>
      </c>
      <c r="AG177"/>
      <c r="AH177"/>
      <c r="AI177"/>
      <c r="AJ177"/>
      <c r="AK177"/>
      <c r="AL177"/>
      <c r="AM177"/>
      <c r="AN177"/>
      <c r="AO177" t="inlineStr">
        <is>
          <t>2.0</t>
        </is>
      </c>
      <c r="AP177"/>
      <c r="AQ177" t="inlineStr">
        <is>
          <t>兆恒源</t>
        </is>
      </c>
    </row>
    <row r="178" ht="25.5" customHeight="1">
      <c r="A178" t="inlineStr">
        <is>
          <t>冯明-成都-兆恒源-叶美丽-POC 已结束</t>
        </is>
      </c>
      <c r="B178" t="inlineStr">
        <is>
          <t>成都</t>
        </is>
      </c>
      <c r="C178" t="inlineStr">
        <is>
          <t>兆恒源-叶美丽</t>
        </is>
      </c>
      <c r="D178"/>
      <c r="E178" t="inlineStr">
        <is>
          <t>金牌</t>
        </is>
      </c>
      <c r="F178" t="inlineStr">
        <is>
          <t>POC</t>
        </is>
      </c>
      <c r="G178" t="inlineStr">
        <is>
          <t>已结束</t>
        </is>
      </c>
      <c r="H178" t="inlineStr">
        <is>
          <t>NA</t>
        </is>
      </c>
      <c r="I178" s="2"/>
      <c r="J178" t="inlineStr">
        <is>
          <t>53周 -5~12.31</t>
        </is>
      </c>
      <c r="K178" t="inlineStr">
        <is>
          <t>冯明</t>
        </is>
      </c>
      <c r="L178" s="2">
        <v>46111</v>
      </c>
      <c r="M178" s="2">
        <v>46112</v>
      </c>
      <c r="N178" s="2">
        <v>46112</v>
      </c>
      <c r="O178" t="inlineStr">
        <is>
          <t>2</t>
        </is>
      </c>
      <c r="P178" t="inlineStr">
        <is>
          <t>-98</t>
        </is>
      </c>
      <c r="Q178"/>
      <c r="R178"/>
      <c r="S178"/>
      <c r="T178"/>
      <c r="U178" t="inlineStr">
        <is>
          <t>吕佳</t>
        </is>
      </c>
      <c r="V178" t="inlineStr">
        <is>
          <t>华北区销售团队</t>
        </is>
      </c>
      <c r="W178" t="inlineStr">
        <is>
          <t>北区</t>
        </is>
      </c>
      <c r="X178" t="inlineStr">
        <is>
          <t>李岳丰</t>
        </is>
      </c>
      <c r="Y178" s="3"/>
      <c r="Z178"/>
      <c r="AA178" s="2">
        <v>46111.4796412037</v>
      </c>
      <c r="AB178" t="inlineStr">
        <is>
          <t>戳一下</t>
        </is>
      </c>
      <c r="AC178" s="2">
        <v>46111</v>
      </c>
      <c r="AD178" t="inlineStr">
        <is>
          <t>未更新</t>
        </is>
      </c>
      <c r="AE178" t="inlineStr">
        <is>
          <t>冯明</t>
        </is>
      </c>
      <c r="AF178" t="inlineStr">
        <is>
          <t>2026-03-30 冯明-成都-兆恒源-叶美丽-POC 已结束</t>
        </is>
      </c>
      <c r="AG178"/>
      <c r="AH178"/>
      <c r="AI178"/>
      <c r="AJ178"/>
      <c r="AK178"/>
      <c r="AL178"/>
      <c r="AM178"/>
      <c r="AN178"/>
      <c r="AO178" t="inlineStr">
        <is>
          <t>1.0</t>
        </is>
      </c>
      <c r="AP178"/>
      <c r="AQ178" t="inlineStr">
        <is>
          <t>兆恒源</t>
        </is>
      </c>
    </row>
    <row r="179" ht="25.5" customHeight="1">
      <c r="A179" t="inlineStr">
        <is>
          <t>冯明-成都-兆恒源-叶美丽-POC 已结束</t>
        </is>
      </c>
      <c r="B179" t="inlineStr">
        <is>
          <t>成都</t>
        </is>
      </c>
      <c r="C179" t="inlineStr">
        <is>
          <t>兆恒源-叶美丽</t>
        </is>
      </c>
      <c r="D179"/>
      <c r="E179" t="inlineStr">
        <is>
          <t>金牌</t>
        </is>
      </c>
      <c r="F179" t="inlineStr">
        <is>
          <t>POC</t>
        </is>
      </c>
      <c r="G179" t="inlineStr">
        <is>
          <t>已结束</t>
        </is>
      </c>
      <c r="H179" t="inlineStr">
        <is>
          <t>NA</t>
        </is>
      </c>
      <c r="I179" s="2"/>
      <c r="J179" t="inlineStr">
        <is>
          <t>53周 -5~12.31</t>
        </is>
      </c>
      <c r="K179" t="inlineStr">
        <is>
          <t>冯明</t>
        </is>
      </c>
      <c r="L179" s="2">
        <v>46110</v>
      </c>
      <c r="M179" s="2">
        <v>46110</v>
      </c>
      <c r="N179" s="2">
        <v>46110</v>
      </c>
      <c r="O179" t="inlineStr">
        <is>
          <t>1</t>
        </is>
      </c>
      <c r="P179" t="inlineStr">
        <is>
          <t>-97</t>
        </is>
      </c>
      <c r="Q179"/>
      <c r="R179"/>
      <c r="S179"/>
      <c r="T179"/>
      <c r="U179" t="inlineStr">
        <is>
          <t>吕佳</t>
        </is>
      </c>
      <c r="V179" t="inlineStr">
        <is>
          <t>华北区销售团队</t>
        </is>
      </c>
      <c r="W179" t="inlineStr">
        <is>
          <t>北区</t>
        </is>
      </c>
      <c r="X179" t="inlineStr">
        <is>
          <t>李岳丰</t>
        </is>
      </c>
      <c r="Y179" s="3"/>
      <c r="Z179"/>
      <c r="AA179" s="2">
        <v>46109.970625</v>
      </c>
      <c r="AB179" t="inlineStr">
        <is>
          <t>戳一下</t>
        </is>
      </c>
      <c r="AC179" s="2"/>
      <c r="AD179" t="inlineStr">
        <is>
          <t>未更新</t>
        </is>
      </c>
      <c r="AE179" t="inlineStr">
        <is>
          <t>冯明</t>
        </is>
      </c>
      <c r="AF179"/>
      <c r="AG179"/>
      <c r="AH179"/>
      <c r="AI179"/>
      <c r="AJ179"/>
      <c r="AK179"/>
      <c r="AL179"/>
      <c r="AM179"/>
      <c r="AN179"/>
      <c r="AO179" t="inlineStr">
        <is>
          <t>0.0</t>
        </is>
      </c>
      <c r="AP179"/>
      <c r="AQ179" t="inlineStr">
        <is>
          <t>兆恒源</t>
        </is>
      </c>
    </row>
    <row r="180" ht="25.5" customHeight="1">
      <c r="A180" t="inlineStr">
        <is>
          <t>冯明-成都-兆恒源-叶美丽-POC 已结束</t>
        </is>
      </c>
      <c r="B180" t="inlineStr">
        <is>
          <t>成都</t>
        </is>
      </c>
      <c r="C180" t="inlineStr">
        <is>
          <t>兆恒源-叶美丽</t>
        </is>
      </c>
      <c r="D180"/>
      <c r="E180" t="inlineStr">
        <is>
          <t>金牌</t>
        </is>
      </c>
      <c r="F180" t="inlineStr">
        <is>
          <t>POC</t>
        </is>
      </c>
      <c r="G180" t="inlineStr">
        <is>
          <t>已结束</t>
        </is>
      </c>
      <c r="H180" t="inlineStr">
        <is>
          <t>NA</t>
        </is>
      </c>
      <c r="I180" s="2"/>
      <c r="J180" t="inlineStr">
        <is>
          <t>53周 -5~12.31</t>
        </is>
      </c>
      <c r="K180" t="inlineStr">
        <is>
          <t>冯明</t>
        </is>
      </c>
      <c r="L180" s="2">
        <v>46107</v>
      </c>
      <c r="M180" s="2">
        <v>46109</v>
      </c>
      <c r="N180" s="2">
        <v>46109</v>
      </c>
      <c r="O180" t="inlineStr">
        <is>
          <t>3</t>
        </is>
      </c>
      <c r="P180" t="inlineStr">
        <is>
          <t>-94</t>
        </is>
      </c>
      <c r="Q180"/>
      <c r="R180"/>
      <c r="S180"/>
      <c r="T180"/>
      <c r="U180" t="inlineStr">
        <is>
          <t>吕佳</t>
        </is>
      </c>
      <c r="V180" t="inlineStr">
        <is>
          <t>华北区销售团队</t>
        </is>
      </c>
      <c r="W180" t="inlineStr">
        <is>
          <t>北区</t>
        </is>
      </c>
      <c r="X180" t="inlineStr">
        <is>
          <t>李岳丰</t>
        </is>
      </c>
      <c r="Y180" s="3"/>
      <c r="Z180"/>
      <c r="AA180" s="2">
        <v>46106.64565972222</v>
      </c>
      <c r="AB180" t="inlineStr">
        <is>
          <t>戳一下</t>
        </is>
      </c>
      <c r="AC180" s="2">
        <v>46110</v>
      </c>
      <c r="AD180" t="inlineStr">
        <is>
          <t>未更新</t>
        </is>
      </c>
      <c r="AE180" t="inlineStr">
        <is>
          <t>冯明</t>
        </is>
      </c>
      <c r="AF180" t="inlineStr">
        <is>
          <t>2026-03-26 冯明-成都-兆恒源-叶美丽-POC 已结束,2026-03-27 冯明-成都-兆恒源-叶美丽-POC 已结束,2026-03-28 冯明-成都-兆恒源-叶美丽-POC 已结束,2026-03-29 冯明-成都-兆恒源-叶美丽-POC 已结束</t>
        </is>
      </c>
      <c r="AG180"/>
      <c r="AH180"/>
      <c r="AI180"/>
      <c r="AJ180"/>
      <c r="AK180"/>
      <c r="AL180"/>
      <c r="AM180"/>
      <c r="AN180"/>
      <c r="AO180" t="inlineStr">
        <is>
          <t>2.0</t>
        </is>
      </c>
      <c r="AP180"/>
      <c r="AQ180" t="inlineStr">
        <is>
          <t>兆恒源</t>
        </is>
      </c>
    </row>
    <row r="181" ht="25.5" customHeight="1">
      <c r="A181" t="inlineStr">
        <is>
          <t>冯明-杭州-休假-休假 已结束</t>
        </is>
      </c>
      <c r="B181" t="inlineStr">
        <is>
          <t>杭州</t>
        </is>
      </c>
      <c r="C181" t="inlineStr">
        <is>
          <t>休假</t>
        </is>
      </c>
      <c r="D181"/>
      <c r="E181"/>
      <c r="F181" t="inlineStr">
        <is>
          <t>休假</t>
        </is>
      </c>
      <c r="G181" t="inlineStr">
        <is>
          <t>已结束</t>
        </is>
      </c>
      <c r="H181" t="inlineStr">
        <is>
          <t>NA</t>
        </is>
      </c>
      <c r="I181" s="2"/>
      <c r="J181" t="inlineStr">
        <is>
          <t>53周 -5~12.31</t>
        </is>
      </c>
      <c r="K181" t="inlineStr">
        <is>
          <t>冯明</t>
        </is>
      </c>
      <c r="L181" s="2">
        <v>46103</v>
      </c>
      <c r="M181" s="2">
        <v>46103</v>
      </c>
      <c r="N181" s="2">
        <v>46103</v>
      </c>
      <c r="O181" t="inlineStr">
        <is>
          <t>1</t>
        </is>
      </c>
      <c r="P181" t="inlineStr">
        <is>
          <t>-90</t>
        </is>
      </c>
      <c r="Q181"/>
      <c r="R181"/>
      <c r="S181"/>
      <c r="T181"/>
      <c r="U181" t="inlineStr">
        <is>
          <t>曾维超</t>
        </is>
      </c>
      <c r="V181" t="inlineStr">
        <is>
          <t>销售管理部</t>
        </is>
      </c>
      <c r="W181" t="inlineStr">
        <is>
          <t>销售管理</t>
        </is>
      </c>
      <c r="X181" t="inlineStr">
        <is>
          <t>李阳</t>
        </is>
      </c>
      <c r="Y181" s="3"/>
      <c r="Z181"/>
      <c r="AA181" s="2">
        <v>46104.45167824074</v>
      </c>
      <c r="AB181" t="inlineStr">
        <is>
          <t>戳一下</t>
        </is>
      </c>
      <c r="AC181" s="2"/>
      <c r="AD181" t="inlineStr">
        <is>
          <t>未更新</t>
        </is>
      </c>
      <c r="AE181" t="inlineStr">
        <is>
          <t>曾维超</t>
        </is>
      </c>
      <c r="AF181"/>
      <c r="AG181"/>
      <c r="AH181"/>
      <c r="AI181"/>
      <c r="AJ181"/>
      <c r="AK181" t="inlineStr">
        <is>
          <t>休假</t>
        </is>
      </c>
      <c r="AL181"/>
      <c r="AM181"/>
      <c r="AN181"/>
      <c r="AO181" t="inlineStr">
        <is>
          <t>0.0</t>
        </is>
      </c>
      <c r="AP181"/>
      <c r="AQ181"/>
    </row>
    <row r="182" ht="25.5" customHeight="1">
      <c r="A182" t="inlineStr">
        <is>
          <t>冯明-杭州-休假-休假 已结束</t>
        </is>
      </c>
      <c r="B182" t="inlineStr">
        <is>
          <t>杭州</t>
        </is>
      </c>
      <c r="C182" t="inlineStr">
        <is>
          <t>休假</t>
        </is>
      </c>
      <c r="D182"/>
      <c r="E182" t="inlineStr">
        <is>
          <t>未定级</t>
        </is>
      </c>
      <c r="F182" t="inlineStr">
        <is>
          <t>休假</t>
        </is>
      </c>
      <c r="G182" t="inlineStr">
        <is>
          <t>已结束</t>
        </is>
      </c>
      <c r="H182" t="inlineStr">
        <is>
          <t>NA</t>
        </is>
      </c>
      <c r="I182" s="2"/>
      <c r="J182" t="inlineStr">
        <is>
          <t>53周 -5~12.31</t>
        </is>
      </c>
      <c r="K182" t="inlineStr">
        <is>
          <t>冯明</t>
        </is>
      </c>
      <c r="L182" s="2">
        <v>46104</v>
      </c>
      <c r="M182" s="2">
        <v>46106</v>
      </c>
      <c r="N182" s="2">
        <v>46106</v>
      </c>
      <c r="O182" t="inlineStr">
        <is>
          <t>3</t>
        </is>
      </c>
      <c r="P182" t="inlineStr">
        <is>
          <t>-91</t>
        </is>
      </c>
      <c r="Q182"/>
      <c r="R182"/>
      <c r="S182"/>
      <c r="T182"/>
      <c r="U182" t="inlineStr">
        <is>
          <t>曾维超</t>
        </is>
      </c>
      <c r="V182" t="inlineStr">
        <is>
          <t>销售管理部</t>
        </is>
      </c>
      <c r="W182" t="inlineStr">
        <is>
          <t>销售管理</t>
        </is>
      </c>
      <c r="X182" t="inlineStr">
        <is>
          <t>李阳</t>
        </is>
      </c>
      <c r="Y182" s="3"/>
      <c r="Z182"/>
      <c r="AA182" s="2">
        <v>46103.04993055556</v>
      </c>
      <c r="AB182" t="inlineStr">
        <is>
          <t>戳一下</t>
        </is>
      </c>
      <c r="AC182" s="2"/>
      <c r="AD182" t="inlineStr">
        <is>
          <t>未更新</t>
        </is>
      </c>
      <c r="AE182" t="inlineStr">
        <is>
          <t>冯明</t>
        </is>
      </c>
      <c r="AF182"/>
      <c r="AG182"/>
      <c r="AH182"/>
      <c r="AI182"/>
      <c r="AJ182"/>
      <c r="AK182"/>
      <c r="AL182"/>
      <c r="AM182"/>
      <c r="AN182"/>
      <c r="AO182" t="inlineStr">
        <is>
          <t>2.0</t>
        </is>
      </c>
      <c r="AP182"/>
      <c r="AQ182"/>
    </row>
    <row r="183" ht="25.5" customHeight="1">
      <c r="A183" t="inlineStr">
        <is>
          <t>冯明-温州-绿茶-铁锅导入 已结束</t>
        </is>
      </c>
      <c r="B183" t="inlineStr">
        <is>
          <t>温州</t>
        </is>
      </c>
      <c r="C183" t="inlineStr">
        <is>
          <t>绿茶</t>
        </is>
      </c>
      <c r="D183"/>
      <c r="E183" t="inlineStr">
        <is>
          <t>SS</t>
        </is>
      </c>
      <c r="F183" t="inlineStr">
        <is>
          <t>铁锅导入</t>
        </is>
      </c>
      <c r="G183" t="inlineStr">
        <is>
          <t>已结束</t>
        </is>
      </c>
      <c r="H183" t="inlineStr">
        <is>
          <t>NA</t>
        </is>
      </c>
      <c r="I183" s="2"/>
      <c r="J183" t="inlineStr">
        <is>
          <t>53周 -5~12.31</t>
        </is>
      </c>
      <c r="K183" t="inlineStr">
        <is>
          <t>冯明</t>
        </is>
      </c>
      <c r="L183" s="2">
        <v>46101</v>
      </c>
      <c r="M183" s="2">
        <v>46102.93746527778</v>
      </c>
      <c r="N183" s="2">
        <v>46102</v>
      </c>
      <c r="O183" t="inlineStr">
        <is>
          <t>2</t>
        </is>
      </c>
      <c r="P183" t="inlineStr">
        <is>
          <t>-88</t>
        </is>
      </c>
      <c r="Q183"/>
      <c r="R183"/>
      <c r="S183"/>
      <c r="T183"/>
      <c r="U183" t="inlineStr">
        <is>
          <t>张铭麒</t>
        </is>
      </c>
      <c r="V183" t="inlineStr">
        <is>
          <t>BST及创新团队</t>
        </is>
      </c>
      <c r="W183" t="inlineStr">
        <is>
          <t>BST</t>
        </is>
      </c>
      <c r="X183" t="inlineStr">
        <is>
          <t>李岳丰
吴薇</t>
        </is>
      </c>
      <c r="Y183" s="3"/>
      <c r="Z183"/>
      <c r="AA183" s="2">
        <v>46100.712685185186</v>
      </c>
      <c r="AB183" t="inlineStr">
        <is>
          <t>戳一下</t>
        </is>
      </c>
      <c r="AC183" s="2">
        <v>46102</v>
      </c>
      <c r="AD183" t="inlineStr">
        <is>
          <t>未更新</t>
        </is>
      </c>
      <c r="AE183" t="inlineStr">
        <is>
          <t>冯明</t>
        </is>
      </c>
      <c r="AF183" t="inlineStr">
        <is>
          <t>2026-03-20 冯明-温州-绿茶-铁锅导入 已结束,2026-03-21 冯明-温州-绿茶-铁锅导入 已结束</t>
        </is>
      </c>
      <c r="AG183"/>
      <c r="AH183"/>
      <c r="AI183"/>
      <c r="AJ183"/>
      <c r="AK183"/>
      <c r="AL183"/>
      <c r="AM183"/>
      <c r="AN183" t="inlineStr">
        <is>
          <t>温州绿茶乐清正大店</t>
        </is>
      </c>
      <c r="AO183" t="inlineStr">
        <is>
          <t>1.9</t>
        </is>
      </c>
      <c r="AP183"/>
      <c r="AQ183"/>
    </row>
    <row r="184" ht="25.5" customHeight="1">
      <c r="A184" t="inlineStr">
        <is>
          <t>冯明-上海-绿茶-铁锅导入 已结束</t>
        </is>
      </c>
      <c r="B184" t="inlineStr">
        <is>
          <t>上海</t>
        </is>
      </c>
      <c r="C184" t="inlineStr">
        <is>
          <t>绿茶</t>
        </is>
      </c>
      <c r="D184"/>
      <c r="E184" t="inlineStr">
        <is>
          <t>SS</t>
        </is>
      </c>
      <c r="F184" t="inlineStr">
        <is>
          <t>铁锅导入</t>
        </is>
      </c>
      <c r="G184" t="inlineStr">
        <is>
          <t>已结束</t>
        </is>
      </c>
      <c r="H184" t="inlineStr">
        <is>
          <t>NA</t>
        </is>
      </c>
      <c r="I184" s="2"/>
      <c r="J184" t="inlineStr">
        <is>
          <t>53周 -5~12.31</t>
        </is>
      </c>
      <c r="K184" t="inlineStr">
        <is>
          <t>冯明</t>
        </is>
      </c>
      <c r="L184" s="2">
        <v>46099</v>
      </c>
      <c r="M184" s="2">
        <v>46100.94925925926</v>
      </c>
      <c r="N184" s="2">
        <v>46100</v>
      </c>
      <c r="O184" t="inlineStr">
        <is>
          <t>2</t>
        </is>
      </c>
      <c r="P184" t="inlineStr">
        <is>
          <t>-86</t>
        </is>
      </c>
      <c r="Q184"/>
      <c r="R184"/>
      <c r="S184"/>
      <c r="T184"/>
      <c r="U184" t="inlineStr">
        <is>
          <t>张铭麒</t>
        </is>
      </c>
      <c r="V184" t="inlineStr">
        <is>
          <t>BST及创新团队</t>
        </is>
      </c>
      <c r="W184" t="inlineStr">
        <is>
          <t>BST</t>
        </is>
      </c>
      <c r="X184" t="inlineStr">
        <is>
          <t>李岳丰
吴薇</t>
        </is>
      </c>
      <c r="Y184" s="3"/>
      <c r="Z184"/>
      <c r="AA184" s="2">
        <v>46098.920648148145</v>
      </c>
      <c r="AB184" t="inlineStr">
        <is>
          <t>戳一下</t>
        </is>
      </c>
      <c r="AC184" s="2">
        <v>46100</v>
      </c>
      <c r="AD184" t="inlineStr">
        <is>
          <t>未更新</t>
        </is>
      </c>
      <c r="AE184" t="inlineStr">
        <is>
          <t>冯明</t>
        </is>
      </c>
      <c r="AF184" t="inlineStr">
        <is>
          <t>2026-03-17 冯明-上海-绿茶-铁锅导入 已结束,2026-03-18 冯明-上海-绿茶-铁锅导入 已结束,2026-03-19 冯明-上海-绿茶-铁锅导入 已结束</t>
        </is>
      </c>
      <c r="AG184"/>
      <c r="AH184"/>
      <c r="AI184"/>
      <c r="AJ184"/>
      <c r="AK184"/>
      <c r="AL184"/>
      <c r="AM184"/>
      <c r="AN184" t="inlineStr">
        <is>
          <t>绿茶浦江万达店</t>
        </is>
      </c>
      <c r="AO184" t="inlineStr">
        <is>
          <t>1.9</t>
        </is>
      </c>
      <c r="AP184"/>
      <c r="AQ184"/>
    </row>
    <row r="185" ht="25.5" customHeight="1">
      <c r="A185" t="inlineStr">
        <is>
          <t>冯明-上海-绿茶-铁锅导入 已结束</t>
        </is>
      </c>
      <c r="B185" t="inlineStr">
        <is>
          <t>上海</t>
        </is>
      </c>
      <c r="C185" t="inlineStr">
        <is>
          <t>绿茶</t>
        </is>
      </c>
      <c r="D185"/>
      <c r="E185" t="inlineStr">
        <is>
          <t>SS</t>
        </is>
      </c>
      <c r="F185" t="inlineStr">
        <is>
          <t>铁锅导入</t>
        </is>
      </c>
      <c r="G185" t="inlineStr">
        <is>
          <t>已结束</t>
        </is>
      </c>
      <c r="H185" t="inlineStr">
        <is>
          <t>NA</t>
        </is>
      </c>
      <c r="I185" s="2"/>
      <c r="J185" t="inlineStr">
        <is>
          <t>53周 -5~12.31</t>
        </is>
      </c>
      <c r="K185" t="inlineStr">
        <is>
          <t>冯明</t>
        </is>
      </c>
      <c r="L185" s="2">
        <v>46097</v>
      </c>
      <c r="M185" s="2">
        <v>46098</v>
      </c>
      <c r="N185" s="2">
        <v>46098</v>
      </c>
      <c r="O185" t="inlineStr">
        <is>
          <t>2</t>
        </is>
      </c>
      <c r="P185" t="inlineStr">
        <is>
          <t>-84</t>
        </is>
      </c>
      <c r="Q185"/>
      <c r="R185"/>
      <c r="S185"/>
      <c r="T185"/>
      <c r="U185" t="inlineStr">
        <is>
          <t>张铭麒</t>
        </is>
      </c>
      <c r="V185" t="inlineStr">
        <is>
          <t>BST及创新团队</t>
        </is>
      </c>
      <c r="W185" t="inlineStr">
        <is>
          <t>BST</t>
        </is>
      </c>
      <c r="X185" t="inlineStr">
        <is>
          <t>李岳丰
吴薇</t>
        </is>
      </c>
      <c r="Y185" s="3"/>
      <c r="Z185"/>
      <c r="AA185" s="2">
        <v>46097.00849537037</v>
      </c>
      <c r="AB185" t="inlineStr">
        <is>
          <t>戳一下</t>
        </is>
      </c>
      <c r="AC185" s="2">
        <v>46097</v>
      </c>
      <c r="AD185" t="inlineStr">
        <is>
          <t>未更新</t>
        </is>
      </c>
      <c r="AE185" t="inlineStr">
        <is>
          <t>冯明</t>
        </is>
      </c>
      <c r="AF185" t="inlineStr">
        <is>
          <t>2026-03-16 冯明-上海-绿茶-铁锅导入 已结束</t>
        </is>
      </c>
      <c r="AG185"/>
      <c r="AH185"/>
      <c r="AI185"/>
      <c r="AJ185"/>
      <c r="AK185"/>
      <c r="AL185"/>
      <c r="AM185"/>
      <c r="AN185" t="inlineStr">
        <is>
          <t>上海绿茶临港万达店</t>
        </is>
      </c>
      <c r="AO185" t="inlineStr">
        <is>
          <t>1.0</t>
        </is>
      </c>
      <c r="AP185"/>
      <c r="AQ185"/>
    </row>
    <row r="186" ht="25.5" customHeight="1">
      <c r="A186" t="inlineStr">
        <is>
          <t>冯明-上海-休假-休假 已结束</t>
        </is>
      </c>
      <c r="B186" t="inlineStr">
        <is>
          <t>上海</t>
        </is>
      </c>
      <c r="C186" t="inlineStr">
        <is>
          <t>休假</t>
        </is>
      </c>
      <c r="D186"/>
      <c r="E186" t="inlineStr">
        <is>
          <t>未定级</t>
        </is>
      </c>
      <c r="F186" t="inlineStr">
        <is>
          <t>休假</t>
        </is>
      </c>
      <c r="G186" t="inlineStr">
        <is>
          <t>已结束</t>
        </is>
      </c>
      <c r="H186" t="inlineStr">
        <is>
          <t>NA</t>
        </is>
      </c>
      <c r="I186" s="2"/>
      <c r="J186" t="inlineStr">
        <is>
          <t>53周 -5~12.31</t>
        </is>
      </c>
      <c r="K186" t="inlineStr">
        <is>
          <t>冯明</t>
        </is>
      </c>
      <c r="L186" s="2">
        <v>46095</v>
      </c>
      <c r="M186" s="2">
        <v>46096</v>
      </c>
      <c r="N186" s="2">
        <v>46096</v>
      </c>
      <c r="O186" t="inlineStr">
        <is>
          <t>2</t>
        </is>
      </c>
      <c r="P186" t="inlineStr">
        <is>
          <t>-82</t>
        </is>
      </c>
      <c r="Q186"/>
      <c r="R186"/>
      <c r="S186"/>
      <c r="T186"/>
      <c r="U186" t="inlineStr">
        <is>
          <t>张铭麒</t>
        </is>
      </c>
      <c r="V186" t="inlineStr">
        <is>
          <t>BST及创新团队</t>
        </is>
      </c>
      <c r="W186" t="inlineStr">
        <is>
          <t>BST</t>
        </is>
      </c>
      <c r="X186" t="inlineStr">
        <is>
          <t>李岳丰
吴薇</t>
        </is>
      </c>
      <c r="Y186" s="3"/>
      <c r="Z186"/>
      <c r="AA186" s="2">
        <v>46094.94482638889</v>
      </c>
      <c r="AB186" t="inlineStr">
        <is>
          <t>戳一下</t>
        </is>
      </c>
      <c r="AC186" s="2"/>
      <c r="AD186" t="inlineStr">
        <is>
          <t>未更新</t>
        </is>
      </c>
      <c r="AE186" t="inlineStr">
        <is>
          <t>冯明</t>
        </is>
      </c>
      <c r="AF186"/>
      <c r="AG186"/>
      <c r="AH186"/>
      <c r="AI186"/>
      <c r="AJ186"/>
      <c r="AK186"/>
      <c r="AL186"/>
      <c r="AM186"/>
      <c r="AN186"/>
      <c r="AO186" t="inlineStr">
        <is>
          <t>1.0</t>
        </is>
      </c>
      <c r="AP186"/>
      <c r="AQ186"/>
    </row>
    <row r="187" ht="25.5" customHeight="1">
      <c r="A187" t="inlineStr">
        <is>
          <t>冯明-上海-展车-俄罗斯零售团-DEMO 已结束</t>
        </is>
      </c>
      <c r="B187" t="inlineStr">
        <is>
          <t>上海</t>
        </is>
      </c>
      <c r="C187" t="inlineStr">
        <is>
          <t>展车-俄罗斯零售团</t>
        </is>
      </c>
      <c r="D187"/>
      <c r="E187" t="inlineStr">
        <is>
          <t>市场活动</t>
        </is>
      </c>
      <c r="F187" t="inlineStr">
        <is>
          <t>DEMO</t>
        </is>
      </c>
      <c r="G187" t="inlineStr">
        <is>
          <t>已结束</t>
        </is>
      </c>
      <c r="H187" t="inlineStr">
        <is>
          <t>NA</t>
        </is>
      </c>
      <c r="I187" s="2"/>
      <c r="J187" t="inlineStr">
        <is>
          <t>53周 -5~12.31</t>
        </is>
      </c>
      <c r="K187" t="inlineStr">
        <is>
          <t>冯明</t>
        </is>
      </c>
      <c r="L187" s="2">
        <v>46093</v>
      </c>
      <c r="M187" s="2">
        <v>46094</v>
      </c>
      <c r="N187" s="2">
        <v>46094</v>
      </c>
      <c r="O187" t="inlineStr">
        <is>
          <t>2</t>
        </is>
      </c>
      <c r="P187" t="inlineStr">
        <is>
          <t>-80</t>
        </is>
      </c>
      <c r="Q187"/>
      <c r="R187"/>
      <c r="S187"/>
      <c r="T187"/>
      <c r="U187" t="inlineStr">
        <is>
          <t>郭蓓</t>
        </is>
      </c>
      <c r="V187" t="inlineStr">
        <is>
          <t>市场部</t>
        </is>
      </c>
      <c r="W187" t="inlineStr">
        <is>
          <t>创新中心</t>
        </is>
      </c>
      <c r="X187" t="inlineStr">
        <is>
          <t>吴薇</t>
        </is>
      </c>
      <c r="Y187" s="3"/>
      <c r="Z187"/>
      <c r="AA187" s="2">
        <v>46093.98844907407</v>
      </c>
      <c r="AB187" t="inlineStr">
        <is>
          <t>戳一下</t>
        </is>
      </c>
      <c r="AC187" s="2">
        <v>46094</v>
      </c>
      <c r="AD187" t="inlineStr">
        <is>
          <t>未更新</t>
        </is>
      </c>
      <c r="AE187" t="inlineStr">
        <is>
          <t>冯明</t>
        </is>
      </c>
      <c r="AF187" t="inlineStr">
        <is>
          <t>2026-03-12 冯明-上海-展车-俄罗斯零售团-DEMO 已结束,2026-03-13 冯明-上海-展车-俄罗斯零售团-DEMO 已结束</t>
        </is>
      </c>
      <c r="AG187"/>
      <c r="AH187"/>
      <c r="AI187"/>
      <c r="AJ187" t="inlineStr">
        <is>
          <t>非常认真负责，协作一起成功demo。</t>
        </is>
      </c>
      <c r="AK187"/>
      <c r="AL187"/>
      <c r="AM187"/>
      <c r="AN187"/>
      <c r="AO187" t="inlineStr">
        <is>
          <t>1.0</t>
        </is>
      </c>
      <c r="AP187"/>
      <c r="AQ187"/>
    </row>
    <row r="188" ht="25.5" customHeight="1">
      <c r="A188" t="inlineStr">
        <is>
          <t>冯明-扬州-绿茶-铁锅导入 已结束</t>
        </is>
      </c>
      <c r="B188" t="inlineStr">
        <is>
          <t>扬州</t>
        </is>
      </c>
      <c r="C188" t="inlineStr">
        <is>
          <t>绿茶</t>
        </is>
      </c>
      <c r="D188"/>
      <c r="E188" t="inlineStr">
        <is>
          <t>SS</t>
        </is>
      </c>
      <c r="F188" t="inlineStr">
        <is>
          <t>铁锅导入</t>
        </is>
      </c>
      <c r="G188" t="inlineStr">
        <is>
          <t>已结束</t>
        </is>
      </c>
      <c r="H188" t="inlineStr">
        <is>
          <t>NA</t>
        </is>
      </c>
      <c r="I188" s="2"/>
      <c r="J188" t="inlineStr">
        <is>
          <t>53周 -5~12.31</t>
        </is>
      </c>
      <c r="K188" t="inlineStr">
        <is>
          <t>冯明</t>
        </is>
      </c>
      <c r="L188" s="2">
        <v>46091</v>
      </c>
      <c r="M188" s="2">
        <v>46092</v>
      </c>
      <c r="N188" s="2">
        <v>46092</v>
      </c>
      <c r="O188" t="inlineStr">
        <is>
          <t>2</t>
        </is>
      </c>
      <c r="P188" t="inlineStr">
        <is>
          <t>-78</t>
        </is>
      </c>
      <c r="Q188"/>
      <c r="R188"/>
      <c r="S188"/>
      <c r="T188"/>
      <c r="U188" t="inlineStr">
        <is>
          <t>张铭麒</t>
        </is>
      </c>
      <c r="V188" t="inlineStr">
        <is>
          <t>BST及创新团队</t>
        </is>
      </c>
      <c r="W188" t="inlineStr">
        <is>
          <t>BST</t>
        </is>
      </c>
      <c r="X188" t="inlineStr">
        <is>
          <t>李岳丰
吴薇</t>
        </is>
      </c>
      <c r="Y188" s="3"/>
      <c r="Z188"/>
      <c r="AA188" s="2">
        <v>46090.71145833333</v>
      </c>
      <c r="AB188" t="inlineStr">
        <is>
          <t>戳一下</t>
        </is>
      </c>
      <c r="AC188" s="2">
        <v>46092</v>
      </c>
      <c r="AD188" t="inlineStr">
        <is>
          <t>未更新</t>
        </is>
      </c>
      <c r="AE188" t="inlineStr">
        <is>
          <t>冯明</t>
        </is>
      </c>
      <c r="AF188" t="inlineStr">
        <is>
          <t>2026-03-10 冯明-扬州-绿茶-铁锅导入 已结束,2026-03-11 冯明-扬州-绿茶-铁锅导入 已结束</t>
        </is>
      </c>
      <c r="AG188"/>
      <c r="AH188"/>
      <c r="AI188"/>
      <c r="AJ188"/>
      <c r="AK188"/>
      <c r="AL188"/>
      <c r="AM188"/>
      <c r="AN188" t="inlineStr">
        <is>
          <t>绿茶扬州京华城店</t>
        </is>
      </c>
      <c r="AO188" t="inlineStr">
        <is>
          <t>1.0</t>
        </is>
      </c>
      <c r="AP188"/>
      <c r="AQ188"/>
    </row>
    <row r="189" ht="25.5" customHeight="1">
      <c r="A189" t="inlineStr">
        <is>
          <t>冯明-常州-绿茶-新店开业 已结束</t>
        </is>
      </c>
      <c r="B189" t="inlineStr">
        <is>
          <t>常州</t>
        </is>
      </c>
      <c r="C189" t="inlineStr">
        <is>
          <t>绿茶</t>
        </is>
      </c>
      <c r="D189"/>
      <c r="E189" t="inlineStr">
        <is>
          <t>SS</t>
        </is>
      </c>
      <c r="F189" t="inlineStr">
        <is>
          <t>新店开业</t>
        </is>
      </c>
      <c r="G189" t="inlineStr">
        <is>
          <t>已结束</t>
        </is>
      </c>
      <c r="H189" t="inlineStr">
        <is>
          <t>NA</t>
        </is>
      </c>
      <c r="I189" s="2"/>
      <c r="J189" t="inlineStr">
        <is>
          <t>53周 -5~12.31</t>
        </is>
      </c>
      <c r="K189" t="inlineStr">
        <is>
          <t>冯明</t>
        </is>
      </c>
      <c r="L189" s="2">
        <v>46089</v>
      </c>
      <c r="M189" s="2">
        <v>46089</v>
      </c>
      <c r="N189" s="2">
        <v>46089</v>
      </c>
      <c r="O189" t="inlineStr">
        <is>
          <t>1</t>
        </is>
      </c>
      <c r="P189" t="inlineStr">
        <is>
          <t>-76</t>
        </is>
      </c>
      <c r="Q189"/>
      <c r="R189"/>
      <c r="S189"/>
      <c r="T189"/>
      <c r="U189" t="inlineStr">
        <is>
          <t>张铭麒</t>
        </is>
      </c>
      <c r="V189" t="inlineStr">
        <is>
          <t>BST及创新团队</t>
        </is>
      </c>
      <c r="W189" t="inlineStr">
        <is>
          <t>BST</t>
        </is>
      </c>
      <c r="X189" t="inlineStr">
        <is>
          <t>李岳丰
吴薇</t>
        </is>
      </c>
      <c r="Y189" s="3"/>
      <c r="Z189"/>
      <c r="AA189" s="2">
        <v>46090.489594907405</v>
      </c>
      <c r="AB189" t="inlineStr">
        <is>
          <t>戳一下</t>
        </is>
      </c>
      <c r="AC189" s="2"/>
      <c r="AD189" t="inlineStr">
        <is>
          <t>未更新</t>
        </is>
      </c>
      <c r="AE189" t="inlineStr">
        <is>
          <t>冯明</t>
        </is>
      </c>
      <c r="AF189"/>
      <c r="AG189"/>
      <c r="AH189"/>
      <c r="AI189"/>
      <c r="AJ189"/>
      <c r="AK189"/>
      <c r="AL189"/>
      <c r="AM189"/>
      <c r="AN189" t="inlineStr">
        <is>
          <t>常州钟楼吾悦广场店</t>
        </is>
      </c>
      <c r="AO189" t="inlineStr">
        <is>
          <t>0.0</t>
        </is>
      </c>
      <c r="AP189"/>
      <c r="AQ189"/>
    </row>
    <row r="190" ht="25.5" customHeight="1">
      <c r="A190" t="inlineStr">
        <is>
          <t>冯明-常州-绿茶-新店开业 已结束</t>
        </is>
      </c>
      <c r="B190" t="inlineStr">
        <is>
          <t>常州</t>
        </is>
      </c>
      <c r="C190" t="inlineStr">
        <is>
          <t>绿茶</t>
        </is>
      </c>
      <c r="D190"/>
      <c r="E190" t="inlineStr">
        <is>
          <t>SS</t>
        </is>
      </c>
      <c r="F190" t="inlineStr">
        <is>
          <t>新店开业</t>
        </is>
      </c>
      <c r="G190" t="inlineStr">
        <is>
          <t>已结束</t>
        </is>
      </c>
      <c r="H190" t="inlineStr">
        <is>
          <t>NA</t>
        </is>
      </c>
      <c r="I190" s="2"/>
      <c r="J190" t="inlineStr">
        <is>
          <t>53周 -5~12.31</t>
        </is>
      </c>
      <c r="K190" t="inlineStr">
        <is>
          <t>冯明</t>
        </is>
      </c>
      <c r="L190" s="2">
        <v>46087</v>
      </c>
      <c r="M190" s="2">
        <v>46087</v>
      </c>
      <c r="N190" s="2">
        <v>46087</v>
      </c>
      <c r="O190" t="inlineStr">
        <is>
          <t>1</t>
        </is>
      </c>
      <c r="P190" t="inlineStr">
        <is>
          <t>-74</t>
        </is>
      </c>
      <c r="Q190"/>
      <c r="R190"/>
      <c r="S190"/>
      <c r="T190"/>
      <c r="U190" t="inlineStr">
        <is>
          <t>张铭麒</t>
        </is>
      </c>
      <c r="V190" t="inlineStr">
        <is>
          <t>BST及创新团队</t>
        </is>
      </c>
      <c r="W190" t="inlineStr">
        <is>
          <t>BST</t>
        </is>
      </c>
      <c r="X190" t="inlineStr">
        <is>
          <t>李岳丰
吴薇</t>
        </is>
      </c>
      <c r="Y190" s="3"/>
      <c r="Z190"/>
      <c r="AA190" s="2">
        <v>46090.48886574074</v>
      </c>
      <c r="AB190" t="inlineStr">
        <is>
          <t>戳一下</t>
        </is>
      </c>
      <c r="AC190" s="2"/>
      <c r="AD190" t="inlineStr">
        <is>
          <t>未更新</t>
        </is>
      </c>
      <c r="AE190" t="inlineStr">
        <is>
          <t>冯明</t>
        </is>
      </c>
      <c r="AF190"/>
      <c r="AG190"/>
      <c r="AH190"/>
      <c r="AI190"/>
      <c r="AJ190"/>
      <c r="AK190"/>
      <c r="AL190"/>
      <c r="AM190"/>
      <c r="AN190" t="inlineStr">
        <is>
          <t>常州钟楼吾悦广场店试菜</t>
        </is>
      </c>
      <c r="AO190" t="inlineStr">
        <is>
          <t>0.0</t>
        </is>
      </c>
      <c r="AP190"/>
      <c r="AQ190"/>
    </row>
    <row r="191" ht="25.5" customHeight="1">
      <c r="A191" t="inlineStr">
        <is>
          <t>冯明-常州-绿茶-新店开业 已结束</t>
        </is>
      </c>
      <c r="B191" t="inlineStr">
        <is>
          <t>常州</t>
        </is>
      </c>
      <c r="C191" t="inlineStr">
        <is>
          <t>绿茶</t>
        </is>
      </c>
      <c r="D191"/>
      <c r="E191" t="inlineStr">
        <is>
          <t>SS</t>
        </is>
      </c>
      <c r="F191" t="inlineStr">
        <is>
          <t>新店开业</t>
        </is>
      </c>
      <c r="G191" t="inlineStr">
        <is>
          <t>已结束</t>
        </is>
      </c>
      <c r="H191" t="inlineStr">
        <is>
          <t>NA</t>
        </is>
      </c>
      <c r="I191" s="2"/>
      <c r="J191" t="inlineStr">
        <is>
          <t>53周 -5~12.31</t>
        </is>
      </c>
      <c r="K191" t="inlineStr">
        <is>
          <t>冯明</t>
        </is>
      </c>
      <c r="L191" s="2">
        <v>46090</v>
      </c>
      <c r="M191" s="2">
        <v>46090</v>
      </c>
      <c r="N191" s="2">
        <v>46090</v>
      </c>
      <c r="O191" t="inlineStr">
        <is>
          <t>1</t>
        </is>
      </c>
      <c r="P191" t="inlineStr">
        <is>
          <t>-77</t>
        </is>
      </c>
      <c r="Q191"/>
      <c r="R191"/>
      <c r="S191"/>
      <c r="T191"/>
      <c r="U191" t="inlineStr">
        <is>
          <t>张铭麒</t>
        </is>
      </c>
      <c r="V191" t="inlineStr">
        <is>
          <t>BST及创新团队</t>
        </is>
      </c>
      <c r="W191" t="inlineStr">
        <is>
          <t>BST</t>
        </is>
      </c>
      <c r="X191" t="inlineStr">
        <is>
          <t>李岳丰
吴薇</t>
        </is>
      </c>
      <c r="Y191" s="3"/>
      <c r="Z191"/>
      <c r="AA191" s="2">
        <v>46090.01</v>
      </c>
      <c r="AB191" t="inlineStr">
        <is>
          <t>戳一下</t>
        </is>
      </c>
      <c r="AC191" s="2">
        <v>46090</v>
      </c>
      <c r="AD191" t="inlineStr">
        <is>
          <t>未更新</t>
        </is>
      </c>
      <c r="AE191" t="inlineStr">
        <is>
          <t>冯明</t>
        </is>
      </c>
      <c r="AF191" t="inlineStr">
        <is>
          <t>2026-03-08 冯明-常州-绿茶-新店开业 已结束,2026-03-09 冯明-常州-绿茶-新店开业 已结束</t>
        </is>
      </c>
      <c r="AG191"/>
      <c r="AH191"/>
      <c r="AI191"/>
      <c r="AJ191"/>
      <c r="AK191"/>
      <c r="AL191"/>
      <c r="AM191"/>
      <c r="AN191" t="inlineStr">
        <is>
          <t>常州钟楼吾悦广场店</t>
        </is>
      </c>
      <c r="AO191" t="inlineStr">
        <is>
          <t>0.0</t>
        </is>
      </c>
      <c r="AP191"/>
      <c r="AQ191"/>
    </row>
    <row r="192" ht="25.5" customHeight="1">
      <c r="A192" t="inlineStr">
        <is>
          <t>冯明-常州-绿茶-休假 已结束</t>
        </is>
      </c>
      <c r="B192" t="inlineStr">
        <is>
          <t>常州</t>
        </is>
      </c>
      <c r="C192" t="inlineStr">
        <is>
          <t>绿茶</t>
        </is>
      </c>
      <c r="D192"/>
      <c r="E192" t="inlineStr">
        <is>
          <t>SS</t>
        </is>
      </c>
      <c r="F192" t="inlineStr">
        <is>
          <t>休假</t>
        </is>
      </c>
      <c r="G192" t="inlineStr">
        <is>
          <t>已结束</t>
        </is>
      </c>
      <c r="H192" t="inlineStr">
        <is>
          <t>NA</t>
        </is>
      </c>
      <c r="I192" s="2"/>
      <c r="J192" t="inlineStr">
        <is>
          <t>53周 -5~12.31</t>
        </is>
      </c>
      <c r="K192" t="inlineStr">
        <is>
          <t>冯明</t>
        </is>
      </c>
      <c r="L192" s="2">
        <v>46088</v>
      </c>
      <c r="M192" s="2">
        <v>46088</v>
      </c>
      <c r="N192" s="2">
        <v>46088</v>
      </c>
      <c r="O192" t="inlineStr">
        <is>
          <t>1</t>
        </is>
      </c>
      <c r="P192" t="inlineStr">
        <is>
          <t>-75</t>
        </is>
      </c>
      <c r="Q192"/>
      <c r="R192"/>
      <c r="S192"/>
      <c r="T192"/>
      <c r="U192" t="inlineStr">
        <is>
          <t>曾维超</t>
        </is>
      </c>
      <c r="V192" t="inlineStr">
        <is>
          <t>销售管理部</t>
        </is>
      </c>
      <c r="W192" t="inlineStr">
        <is>
          <t>销售管理</t>
        </is>
      </c>
      <c r="X192" t="inlineStr">
        <is>
          <t>李阳</t>
        </is>
      </c>
      <c r="Y192" s="3"/>
      <c r="Z192"/>
      <c r="AA192" s="2">
        <v>46088.89040509259</v>
      </c>
      <c r="AB192" t="inlineStr">
        <is>
          <t>戳一下</t>
        </is>
      </c>
      <c r="AC192" s="2"/>
      <c r="AD192" t="inlineStr">
        <is>
          <t>未更新</t>
        </is>
      </c>
      <c r="AE192" t="inlineStr">
        <is>
          <t>冯明</t>
        </is>
      </c>
      <c r="AF192"/>
      <c r="AG192"/>
      <c r="AH192"/>
      <c r="AI192"/>
      <c r="AJ192"/>
      <c r="AK192"/>
      <c r="AL192"/>
      <c r="AM192"/>
      <c r="AN192"/>
      <c r="AO192" t="inlineStr">
        <is>
          <t>0.0</t>
        </is>
      </c>
      <c r="AP192"/>
      <c r="AQ192"/>
    </row>
    <row r="193" ht="25.5" customHeight="1">
      <c r="A193" t="inlineStr">
        <is>
          <t>冯明-上海-绿茶-铁锅导入 已结束</t>
        </is>
      </c>
      <c r="B193" t="inlineStr">
        <is>
          <t>上海</t>
        </is>
      </c>
      <c r="C193" t="inlineStr">
        <is>
          <t>绿茶</t>
        </is>
      </c>
      <c r="D193"/>
      <c r="E193" t="inlineStr">
        <is>
          <t>SS</t>
        </is>
      </c>
      <c r="F193" t="inlineStr">
        <is>
          <t>铁锅导入</t>
        </is>
      </c>
      <c r="G193" t="inlineStr">
        <is>
          <t>已结束</t>
        </is>
      </c>
      <c r="H193" t="inlineStr">
        <is>
          <t>NA</t>
        </is>
      </c>
      <c r="I193" s="2"/>
      <c r="J193" t="inlineStr">
        <is>
          <t>53周 -5~12.31</t>
        </is>
      </c>
      <c r="K193" t="inlineStr">
        <is>
          <t>冯明</t>
        </is>
      </c>
      <c r="L193" s="2">
        <v>46084</v>
      </c>
      <c r="M193" s="2">
        <v>46085</v>
      </c>
      <c r="N193" s="2">
        <v>46085</v>
      </c>
      <c r="O193" t="inlineStr">
        <is>
          <t>2</t>
        </is>
      </c>
      <c r="P193" t="inlineStr">
        <is>
          <t>-71</t>
        </is>
      </c>
      <c r="Q193"/>
      <c r="R193"/>
      <c r="S193"/>
      <c r="T193"/>
      <c r="U193" t="inlineStr">
        <is>
          <t>张铭麒</t>
        </is>
      </c>
      <c r="V193" t="inlineStr">
        <is>
          <t>BST及创新团队</t>
        </is>
      </c>
      <c r="W193" t="inlineStr">
        <is>
          <t>BST</t>
        </is>
      </c>
      <c r="X193" t="inlineStr">
        <is>
          <t>李岳丰
吴薇</t>
        </is>
      </c>
      <c r="Y193" s="3"/>
      <c r="Z193"/>
      <c r="AA193" s="2">
        <v>46084.658171296294</v>
      </c>
      <c r="AB193" t="inlineStr">
        <is>
          <t>戳一下</t>
        </is>
      </c>
      <c r="AC193" s="2">
        <v>46085</v>
      </c>
      <c r="AD193" t="inlineStr">
        <is>
          <t>未更新</t>
        </is>
      </c>
      <c r="AE193" t="inlineStr">
        <is>
          <t>冯明</t>
        </is>
      </c>
      <c r="AF193" t="inlineStr">
        <is>
          <t>2026-03-03 冯明-上海-绿茶-铁锅导入 已结束,2026-03-04 冯明-上海-绿茶-铁锅导入 已结束</t>
        </is>
      </c>
      <c r="AG193"/>
      <c r="AH193"/>
      <c r="AI193"/>
      <c r="AJ193"/>
      <c r="AK193"/>
      <c r="AL193"/>
      <c r="AM193"/>
      <c r="AN193" t="inlineStr">
        <is>
          <t>上海绿茶虹桥天街店</t>
        </is>
      </c>
      <c r="AO193" t="inlineStr">
        <is>
          <t>1.0</t>
        </is>
      </c>
      <c r="AP193"/>
      <c r="AQ193"/>
    </row>
    <row r="194" ht="25.5" customHeight="1">
      <c r="A194" t="inlineStr">
        <is>
          <t>冯明-南京-绿茶-铁锅导入 已结束</t>
        </is>
      </c>
      <c r="B194" t="inlineStr">
        <is>
          <t>南京</t>
        </is>
      </c>
      <c r="C194" t="inlineStr">
        <is>
          <t>绿茶</t>
        </is>
      </c>
      <c r="D194"/>
      <c r="E194" t="inlineStr">
        <is>
          <t>SS</t>
        </is>
      </c>
      <c r="F194" t="inlineStr">
        <is>
          <t>铁锅导入</t>
        </is>
      </c>
      <c r="G194" t="inlineStr">
        <is>
          <t>已结束</t>
        </is>
      </c>
      <c r="H194" t="inlineStr">
        <is>
          <t>NA</t>
        </is>
      </c>
      <c r="I194" s="2"/>
      <c r="J194" t="inlineStr">
        <is>
          <t>53周 -5~12.31</t>
        </is>
      </c>
      <c r="K194" t="inlineStr">
        <is>
          <t>冯明</t>
        </is>
      </c>
      <c r="L194" s="2">
        <v>46082</v>
      </c>
      <c r="M194" s="2">
        <v>46083.96947916667</v>
      </c>
      <c r="N194" s="2">
        <v>46084</v>
      </c>
      <c r="O194" t="inlineStr">
        <is>
          <t>2</t>
        </is>
      </c>
      <c r="P194" t="inlineStr">
        <is>
          <t>-69</t>
        </is>
      </c>
      <c r="Q194"/>
      <c r="R194"/>
      <c r="S194"/>
      <c r="T194"/>
      <c r="U194" t="inlineStr">
        <is>
          <t>张铭麒</t>
        </is>
      </c>
      <c r="V194" t="inlineStr">
        <is>
          <t>BST及创新团队</t>
        </is>
      </c>
      <c r="W194" t="inlineStr">
        <is>
          <t>BST</t>
        </is>
      </c>
      <c r="X194" t="inlineStr">
        <is>
          <t>李岳丰
吴薇</t>
        </is>
      </c>
      <c r="Y194" s="3"/>
      <c r="Z194"/>
      <c r="AA194" s="2">
        <v>46081.79630787037</v>
      </c>
      <c r="AB194" t="inlineStr">
        <is>
          <t>戳一下</t>
        </is>
      </c>
      <c r="AC194" s="2">
        <v>46083</v>
      </c>
      <c r="AD194" t="inlineStr">
        <is>
          <t>未更新</t>
        </is>
      </c>
      <c r="AE194" t="inlineStr">
        <is>
          <t>冯明</t>
        </is>
      </c>
      <c r="AF194" t="inlineStr">
        <is>
          <t>2026-03-01 冯明-南京-绿茶-铁锅导入 已结束,2026-03-02 冯明-南京-绿茶-铁锅导入 已结束</t>
        </is>
      </c>
      <c r="AG194"/>
      <c r="AH194"/>
      <c r="AI194"/>
      <c r="AJ194"/>
      <c r="AK194"/>
      <c r="AL194"/>
      <c r="AM194"/>
      <c r="AN194" t="inlineStr">
        <is>
          <t>绿茶南京金象城店</t>
        </is>
      </c>
      <c r="AO194" t="inlineStr">
        <is>
          <t>2.0</t>
        </is>
      </c>
      <c r="AP194"/>
      <c r="AQ194"/>
    </row>
    <row r="195" ht="25.5" customHeight="1">
      <c r="A195" t="inlineStr">
        <is>
          <t>冯明-常州-绿茶-新店开业 已结束</t>
        </is>
      </c>
      <c r="B195" t="inlineStr">
        <is>
          <t>常州</t>
        </is>
      </c>
      <c r="C195" t="inlineStr">
        <is>
          <t>绿茶</t>
        </is>
      </c>
      <c r="D195"/>
      <c r="E195" t="inlineStr">
        <is>
          <t>SS</t>
        </is>
      </c>
      <c r="F195" t="inlineStr">
        <is>
          <t>新店开业</t>
        </is>
      </c>
      <c r="G195" t="inlineStr">
        <is>
          <t>已结束</t>
        </is>
      </c>
      <c r="H195" t="inlineStr">
        <is>
          <t>NA</t>
        </is>
      </c>
      <c r="I195" s="2"/>
      <c r="J195" t="inlineStr">
        <is>
          <t>53周 -5~12.31</t>
        </is>
      </c>
      <c r="K195" t="inlineStr">
        <is>
          <t>冯明</t>
        </is>
      </c>
      <c r="L195" s="2">
        <v>46086</v>
      </c>
      <c r="M195" s="2">
        <v>46086.96494212963</v>
      </c>
      <c r="N195" s="2">
        <v>46087</v>
      </c>
      <c r="O195" t="inlineStr">
        <is>
          <t>1</t>
        </is>
      </c>
      <c r="P195" t="inlineStr">
        <is>
          <t>-73</t>
        </is>
      </c>
      <c r="Q195" t="inlineStr">
        <is>
          <t>懂绿茶，会铁锅</t>
        </is>
      </c>
      <c r="R195">
        <v>1</v>
      </c>
      <c r="S195"/>
      <c r="T195"/>
      <c r="U195" t="inlineStr">
        <is>
          <t>张铭麒</t>
        </is>
      </c>
      <c r="V195" t="inlineStr">
        <is>
          <t>BST及创新团队</t>
        </is>
      </c>
      <c r="W195" t="inlineStr">
        <is>
          <t>BST</t>
        </is>
      </c>
      <c r="X195" t="inlineStr">
        <is>
          <t>李岳丰
吴薇</t>
        </is>
      </c>
      <c r="Y195" s="3"/>
      <c r="Z195"/>
      <c r="AA195" s="2">
        <v>46080.81731481481</v>
      </c>
      <c r="AB195" t="inlineStr">
        <is>
          <t>戳一下</t>
        </is>
      </c>
      <c r="AC195" s="2">
        <v>46086</v>
      </c>
      <c r="AD195" t="inlineStr">
        <is>
          <t>未更新</t>
        </is>
      </c>
      <c r="AE195" t="inlineStr">
        <is>
          <t>曾维超</t>
        </is>
      </c>
      <c r="AF195" t="inlineStr">
        <is>
          <t>2026-03-05 冯明-常州-绿茶-新店开业 已结束</t>
        </is>
      </c>
      <c r="AG195" t="inlineStr">
        <is>
          <t>新店开业</t>
        </is>
      </c>
      <c r="AH195" t="inlineStr">
        <is>
          <t>客户宿舍</t>
        </is>
      </c>
      <c r="AI195"/>
      <c r="AJ195"/>
      <c r="AK195"/>
      <c r="AL195"/>
      <c r="AM195"/>
      <c r="AN195" t="inlineStr">
        <is>
          <t>绿茶常州钟楼吾悦店</t>
        </is>
      </c>
      <c r="AO195" t="inlineStr">
        <is>
          <t>1.0</t>
        </is>
      </c>
      <c r="AP195"/>
      <c r="AQ195"/>
    </row>
    <row r="196" ht="25.5" customHeight="1">
      <c r="A196" t="inlineStr">
        <is>
          <t>冯明-南阳-休假-休假 已结束</t>
        </is>
      </c>
      <c r="B196" t="inlineStr">
        <is>
          <t>南阳</t>
        </is>
      </c>
      <c r="C196" t="inlineStr">
        <is>
          <t>休假</t>
        </is>
      </c>
      <c r="D196"/>
      <c r="E196" t="inlineStr">
        <is>
          <t>未定级</t>
        </is>
      </c>
      <c r="F196" t="inlineStr">
        <is>
          <t>休假</t>
        </is>
      </c>
      <c r="G196" t="inlineStr">
        <is>
          <t>已结束</t>
        </is>
      </c>
      <c r="H196" t="inlineStr">
        <is>
          <t>NA</t>
        </is>
      </c>
      <c r="I196" s="2"/>
      <c r="J196" t="inlineStr">
        <is>
          <t>53周 -5~12.31</t>
        </is>
      </c>
      <c r="K196" t="inlineStr">
        <is>
          <t>冯明</t>
        </is>
      </c>
      <c r="L196" s="2">
        <v>46077</v>
      </c>
      <c r="M196" s="2">
        <v>46081</v>
      </c>
      <c r="N196" s="2">
        <v>46081</v>
      </c>
      <c r="O196" t="inlineStr">
        <is>
          <t>5</t>
        </is>
      </c>
      <c r="P196" t="inlineStr">
        <is>
          <t>-64</t>
        </is>
      </c>
      <c r="Q196"/>
      <c r="R196"/>
      <c r="S196"/>
      <c r="T196"/>
      <c r="U196" t="inlineStr">
        <is>
          <t>张铭麒</t>
        </is>
      </c>
      <c r="V196" t="inlineStr">
        <is>
          <t>BST及创新团队</t>
        </is>
      </c>
      <c r="W196" t="inlineStr">
        <is>
          <t>BST</t>
        </is>
      </c>
      <c r="X196" t="inlineStr">
        <is>
          <t>李岳丰
吴薇</t>
        </is>
      </c>
      <c r="Y196" s="3"/>
      <c r="Z196"/>
      <c r="AA196" s="2">
        <v>46078.660092592596</v>
      </c>
      <c r="AB196" t="inlineStr">
        <is>
          <t>戳一下</t>
        </is>
      </c>
      <c r="AC196" s="2"/>
      <c r="AD196" t="inlineStr">
        <is>
          <t>未更新</t>
        </is>
      </c>
      <c r="AE196" t="inlineStr">
        <is>
          <t>冯明</t>
        </is>
      </c>
      <c r="AF196"/>
      <c r="AG196"/>
      <c r="AH196"/>
      <c r="AI196"/>
      <c r="AJ196"/>
      <c r="AK196"/>
      <c r="AL196"/>
      <c r="AM196"/>
      <c r="AN196"/>
      <c r="AO196" t="inlineStr">
        <is>
          <t>4.0</t>
        </is>
      </c>
      <c r="AP196"/>
      <c r="AQ196"/>
    </row>
    <row r="197" ht="25.5" customHeight="1">
      <c r="A197" t="inlineStr">
        <is>
          <t>冯明-宜兴-绿茶-解决问题 已结束</t>
        </is>
      </c>
      <c r="B197" t="inlineStr">
        <is>
          <t>宜兴</t>
        </is>
      </c>
      <c r="C197" t="inlineStr">
        <is>
          <t>绿茶</t>
        </is>
      </c>
      <c r="D197"/>
      <c r="E197" t="inlineStr">
        <is>
          <t>SS</t>
        </is>
      </c>
      <c r="F197" t="inlineStr">
        <is>
          <t>解决问题</t>
        </is>
      </c>
      <c r="G197" t="inlineStr">
        <is>
          <t>已结束</t>
        </is>
      </c>
      <c r="H197" t="inlineStr">
        <is>
          <t>NA</t>
        </is>
      </c>
      <c r="I197" s="2"/>
      <c r="J197" t="inlineStr">
        <is>
          <t>53周 -5~12.31</t>
        </is>
      </c>
      <c r="K197" t="inlineStr">
        <is>
          <t>冯明</t>
        </is>
      </c>
      <c r="L197" s="2">
        <v>46075</v>
      </c>
      <c r="M197" s="2">
        <v>46077.920960648145</v>
      </c>
      <c r="N197" s="2">
        <v>46076</v>
      </c>
      <c r="O197" t="inlineStr">
        <is>
          <t>3</t>
        </is>
      </c>
      <c r="P197" t="inlineStr">
        <is>
          <t>-62</t>
        </is>
      </c>
      <c r="Q197"/>
      <c r="R197"/>
      <c r="S197"/>
      <c r="T197"/>
      <c r="U197" t="inlineStr">
        <is>
          <t>张铭麒</t>
        </is>
      </c>
      <c r="V197" t="inlineStr">
        <is>
          <t>BST及创新团队</t>
        </is>
      </c>
      <c r="W197" t="inlineStr">
        <is>
          <t>BST</t>
        </is>
      </c>
      <c r="X197" t="inlineStr">
        <is>
          <t>李岳丰
吴薇</t>
        </is>
      </c>
      <c r="Y197" s="3"/>
      <c r="Z197"/>
      <c r="AA197" s="2">
        <v>46076.04996527778</v>
      </c>
      <c r="AB197" t="inlineStr">
        <is>
          <t>戳一下</t>
        </is>
      </c>
      <c r="AC197" s="2">
        <v>46076</v>
      </c>
      <c r="AD197" t="inlineStr">
        <is>
          <t>未更新</t>
        </is>
      </c>
      <c r="AE197" t="inlineStr">
        <is>
          <t>冯明</t>
        </is>
      </c>
      <c r="AF197" t="inlineStr">
        <is>
          <t>2026-02-22 冯明-宜兴-绿茶-解决问题 已结束,2026-02-23 冯明-宜兴-绿茶-解决问题 已结束</t>
        </is>
      </c>
      <c r="AG197"/>
      <c r="AH197"/>
      <c r="AI197"/>
      <c r="AJ197"/>
      <c r="AK197"/>
      <c r="AL197"/>
      <c r="AM197"/>
      <c r="AN197"/>
      <c r="AO197" t="inlineStr">
        <is>
          <t>2.9</t>
        </is>
      </c>
      <c r="AP197"/>
      <c r="AQ197"/>
    </row>
    <row r="198" ht="25.5" customHeight="1">
      <c r="A198" t="inlineStr">
        <is>
          <t>冯明-宜兴-绿茶-解决问题 已结束</t>
        </is>
      </c>
      <c r="B198" t="inlineStr">
        <is>
          <t>宜兴</t>
        </is>
      </c>
      <c r="C198" t="inlineStr">
        <is>
          <t>绿茶</t>
        </is>
      </c>
      <c r="D198"/>
      <c r="E198" t="inlineStr">
        <is>
          <t>SS</t>
        </is>
      </c>
      <c r="F198" t="inlineStr">
        <is>
          <t>解决问题</t>
        </is>
      </c>
      <c r="G198" t="inlineStr">
        <is>
          <t>已结束</t>
        </is>
      </c>
      <c r="H198" t="inlineStr">
        <is>
          <t>NA</t>
        </is>
      </c>
      <c r="I198" s="2"/>
      <c r="J198" t="inlineStr">
        <is>
          <t>53周 -5~12.31</t>
        </is>
      </c>
      <c r="K198" t="inlineStr">
        <is>
          <t>冯明</t>
        </is>
      </c>
      <c r="L198" s="2">
        <v>46069</v>
      </c>
      <c r="M198" s="2">
        <v>46074</v>
      </c>
      <c r="N198" s="2">
        <v>46074</v>
      </c>
      <c r="O198" t="inlineStr">
        <is>
          <t>6</t>
        </is>
      </c>
      <c r="P198" t="inlineStr">
        <is>
          <t>-56</t>
        </is>
      </c>
      <c r="Q198"/>
      <c r="R198"/>
      <c r="S198"/>
      <c r="T198"/>
      <c r="U198" t="inlineStr">
        <is>
          <t>张铭麒</t>
        </is>
      </c>
      <c r="V198" t="inlineStr">
        <is>
          <t>BST及创新团队</t>
        </is>
      </c>
      <c r="W198" t="inlineStr">
        <is>
          <t>BST</t>
        </is>
      </c>
      <c r="X198" t="inlineStr">
        <is>
          <t>李岳丰
吴薇</t>
        </is>
      </c>
      <c r="Y198" s="3"/>
      <c r="Z198"/>
      <c r="AA198" s="2">
        <v>46068.96438657407</v>
      </c>
      <c r="AB198" t="inlineStr">
        <is>
          <t>戳一下</t>
        </is>
      </c>
      <c r="AC198" s="2">
        <v>46075</v>
      </c>
      <c r="AD198" t="inlineStr">
        <is>
          <t>未更新</t>
        </is>
      </c>
      <c r="AE198" t="inlineStr">
        <is>
          <t>冯明</t>
        </is>
      </c>
      <c r="AF198" t="inlineStr">
        <is>
          <t>2026-02-16 冯明-宜兴-绿茶-解决问题 已结束,2026-02-17 冯明-宜兴-绿茶-解决问题 已结束,2026-02-18 冯明-宜兴-绿茶-解决问题 已结束,2026-02-19 冯明-宜兴-绿茶-解决问题 已结束,2026-02-20 冯明-宜兴-绿茶-解决问题 已结束,2026-02-21 冯明-宜兴-绿茶-解决问题 已结束</t>
        </is>
      </c>
      <c r="AG198"/>
      <c r="AH198"/>
      <c r="AI198"/>
      <c r="AJ198"/>
      <c r="AK198"/>
      <c r="AL198"/>
      <c r="AM198"/>
      <c r="AN198"/>
      <c r="AO198" t="inlineStr">
        <is>
          <t>5.0</t>
        </is>
      </c>
      <c r="AP198"/>
      <c r="AQ198"/>
    </row>
    <row r="199" ht="25.5" customHeight="1">
      <c r="A199" t="inlineStr">
        <is>
          <t>冯明-宜兴市-绿茶-解决问题 已结束</t>
        </is>
      </c>
      <c r="B199" t="inlineStr">
        <is>
          <t>宜兴市</t>
        </is>
      </c>
      <c r="C199" t="inlineStr">
        <is>
          <t>绿茶</t>
        </is>
      </c>
      <c r="D199"/>
      <c r="E199" t="inlineStr">
        <is>
          <t>SS</t>
        </is>
      </c>
      <c r="F199" t="inlineStr">
        <is>
          <t>解决问题</t>
        </is>
      </c>
      <c r="G199" t="inlineStr">
        <is>
          <t>已结束</t>
        </is>
      </c>
      <c r="H199" t="inlineStr">
        <is>
          <t>NA</t>
        </is>
      </c>
      <c r="I199" s="2"/>
      <c r="J199" t="inlineStr">
        <is>
          <t>53周 -5~12.31</t>
        </is>
      </c>
      <c r="K199" t="inlineStr">
        <is>
          <t>冯明</t>
        </is>
      </c>
      <c r="L199" s="2">
        <v>46068</v>
      </c>
      <c r="M199" s="2">
        <v>46068</v>
      </c>
      <c r="N199" s="2">
        <v>46068</v>
      </c>
      <c r="O199" t="inlineStr">
        <is>
          <t>1</t>
        </is>
      </c>
      <c r="P199" t="inlineStr">
        <is>
          <t>-55</t>
        </is>
      </c>
      <c r="Q199"/>
      <c r="R199"/>
      <c r="S199"/>
      <c r="T199"/>
      <c r="U199" t="inlineStr">
        <is>
          <t>张铭麒</t>
        </is>
      </c>
      <c r="V199" t="inlineStr">
        <is>
          <t>BST及创新团队</t>
        </is>
      </c>
      <c r="W199" t="inlineStr">
        <is>
          <t>BST</t>
        </is>
      </c>
      <c r="X199" t="inlineStr">
        <is>
          <t>李岳丰
吴薇</t>
        </is>
      </c>
      <c r="Y199" s="3"/>
      <c r="Z199"/>
      <c r="AA199" s="2">
        <v>46067.960393518515</v>
      </c>
      <c r="AB199" t="inlineStr">
        <is>
          <t>戳一下</t>
        </is>
      </c>
      <c r="AC199" s="2">
        <v>46068</v>
      </c>
      <c r="AD199" t="inlineStr">
        <is>
          <t>未更新</t>
        </is>
      </c>
      <c r="AE199" t="inlineStr">
        <is>
          <t>冯明</t>
        </is>
      </c>
      <c r="AF199" t="inlineStr">
        <is>
          <t>2026-02-15 冯明-宜兴市-绿茶-解决问题 已结束</t>
        </is>
      </c>
      <c r="AG199"/>
      <c r="AH199"/>
      <c r="AI199"/>
      <c r="AJ199"/>
      <c r="AK199"/>
      <c r="AL199"/>
      <c r="AM199"/>
      <c r="AN199"/>
      <c r="AO199" t="inlineStr">
        <is>
          <t>0.0</t>
        </is>
      </c>
      <c r="AP199"/>
      <c r="AQ199"/>
    </row>
    <row r="200" ht="25.5" customHeight="1">
      <c r="A200" t="inlineStr">
        <is>
          <t>冯明-上海-绿茶-新店开业 已结束</t>
        </is>
      </c>
      <c r="B200" t="inlineStr">
        <is>
          <t>上海</t>
        </is>
      </c>
      <c r="C200" t="inlineStr">
        <is>
          <t>绿茶</t>
        </is>
      </c>
      <c r="D200"/>
      <c r="E200" t="inlineStr">
        <is>
          <t>SS</t>
        </is>
      </c>
      <c r="F200" t="inlineStr">
        <is>
          <t>新店开业</t>
        </is>
      </c>
      <c r="G200" t="inlineStr">
        <is>
          <t>已结束</t>
        </is>
      </c>
      <c r="H200" t="inlineStr">
        <is>
          <t>NA</t>
        </is>
      </c>
      <c r="I200" s="2"/>
      <c r="J200" t="inlineStr">
        <is>
          <t>53周 -5~12.31</t>
        </is>
      </c>
      <c r="K200" t="inlineStr">
        <is>
          <t>冯明</t>
        </is>
      </c>
      <c r="L200" s="2">
        <v>46066</v>
      </c>
      <c r="M200" s="2">
        <v>46067</v>
      </c>
      <c r="N200" s="2">
        <v>46067</v>
      </c>
      <c r="O200" t="inlineStr">
        <is>
          <t>2</t>
        </is>
      </c>
      <c r="P200" t="inlineStr">
        <is>
          <t>-53</t>
        </is>
      </c>
      <c r="Q200"/>
      <c r="R200"/>
      <c r="S200"/>
      <c r="T200"/>
      <c r="U200" t="inlineStr">
        <is>
          <t>张铭麒</t>
        </is>
      </c>
      <c r="V200" t="inlineStr">
        <is>
          <t>BST及创新团队</t>
        </is>
      </c>
      <c r="W200" t="inlineStr">
        <is>
          <t>BST</t>
        </is>
      </c>
      <c r="X200" t="inlineStr">
        <is>
          <t>李岳丰
吴薇</t>
        </is>
      </c>
      <c r="Y200" s="3"/>
      <c r="Z200"/>
      <c r="AA200" s="2">
        <v>46065.65453703704</v>
      </c>
      <c r="AB200" t="inlineStr">
        <is>
          <t>戳一下</t>
        </is>
      </c>
      <c r="AC200" s="2">
        <v>46067</v>
      </c>
      <c r="AD200" t="inlineStr">
        <is>
          <t>未更新</t>
        </is>
      </c>
      <c r="AE200" t="inlineStr">
        <is>
          <t>冯明</t>
        </is>
      </c>
      <c r="AF200" t="inlineStr">
        <is>
          <t>2026-02-13 冯明-上海-绿茶-新店开业 已结束,2026-02-14 冯明-上海-绿茶-新店开业 已结束</t>
        </is>
      </c>
      <c r="AG200"/>
      <c r="AH200"/>
      <c r="AI200"/>
      <c r="AJ200"/>
      <c r="AK200"/>
      <c r="AL200"/>
      <c r="AM200"/>
      <c r="AN200" t="inlineStr">
        <is>
          <t>绿茶南方商城店</t>
        </is>
      </c>
      <c r="AO200" t="inlineStr">
        <is>
          <t>1.0</t>
        </is>
      </c>
      <c r="AP200"/>
      <c r="AQ200"/>
    </row>
    <row r="201" ht="25.5" customHeight="1">
      <c r="A201" t="inlineStr">
        <is>
          <t>冯明-河北廊坊-紫光园-新店开业 已结束</t>
        </is>
      </c>
      <c r="B201" t="inlineStr">
        <is>
          <t>河北廊坊</t>
        </is>
      </c>
      <c r="C201" t="inlineStr">
        <is>
          <t>紫光园</t>
        </is>
      </c>
      <c r="D201"/>
      <c r="E201" t="inlineStr">
        <is>
          <t>SS</t>
        </is>
      </c>
      <c r="F201" t="inlineStr">
        <is>
          <t>新店开业</t>
        </is>
      </c>
      <c r="G201" t="inlineStr">
        <is>
          <t>已结束</t>
        </is>
      </c>
      <c r="H201" t="inlineStr">
        <is>
          <t>NA</t>
        </is>
      </c>
      <c r="I201" s="2"/>
      <c r="J201" t="inlineStr">
        <is>
          <t>53周 -5~12.31</t>
        </is>
      </c>
      <c r="K201" t="inlineStr">
        <is>
          <t>冯明</t>
        </is>
      </c>
      <c r="L201" s="2">
        <v>46065</v>
      </c>
      <c r="M201" s="2">
        <v>46066.05971064815</v>
      </c>
      <c r="N201" s="2">
        <v>46065</v>
      </c>
      <c r="O201" t="inlineStr">
        <is>
          <t>2</t>
        </is>
      </c>
      <c r="P201" t="inlineStr">
        <is>
          <t>-52</t>
        </is>
      </c>
      <c r="Q201"/>
      <c r="R201"/>
      <c r="S201"/>
      <c r="T201"/>
      <c r="U201" t="inlineStr">
        <is>
          <t>关胜元</t>
        </is>
      </c>
      <c r="V201" t="inlineStr">
        <is>
          <t>BST及创新团队</t>
        </is>
      </c>
      <c r="W201" t="inlineStr">
        <is>
          <t>BST</t>
        </is>
      </c>
      <c r="X201" t="inlineStr">
        <is>
          <t>张铭麒</t>
        </is>
      </c>
      <c r="Y201" s="3"/>
      <c r="Z201"/>
      <c r="AA201" s="2">
        <v>46065.55920138889</v>
      </c>
      <c r="AB201" t="inlineStr">
        <is>
          <t>戳一下</t>
        </is>
      </c>
      <c r="AC201" s="2">
        <v>46065</v>
      </c>
      <c r="AD201" t="inlineStr">
        <is>
          <t>未更新</t>
        </is>
      </c>
      <c r="AE201" t="inlineStr">
        <is>
          <t>冯明</t>
        </is>
      </c>
      <c r="AF201" t="inlineStr">
        <is>
          <t>2026-02-12 冯明-河北廊坊-紫光园-新店开业 已结束</t>
        </is>
      </c>
      <c r="AG201"/>
      <c r="AH201"/>
      <c r="AI201"/>
      <c r="AJ201"/>
      <c r="AK201"/>
      <c r="AL201"/>
      <c r="AM201"/>
      <c r="AN201" t="inlineStr">
        <is>
          <t>河北廊坊紫光园大厂中茂广场店</t>
        </is>
      </c>
      <c r="AO201" t="inlineStr">
        <is>
          <t>1.1</t>
        </is>
      </c>
      <c r="AP201"/>
      <c r="AQ201"/>
    </row>
    <row r="202" ht="25.5" customHeight="1">
      <c r="A202" t="inlineStr">
        <is>
          <t>冯明-北京-便利蜂-外卖店模型 已结束</t>
        </is>
      </c>
      <c r="B202" t="inlineStr">
        <is>
          <t>北京</t>
        </is>
      </c>
      <c r="C202" t="inlineStr">
        <is>
          <t>便利蜂</t>
        </is>
      </c>
      <c r="D202"/>
      <c r="E202" t="inlineStr">
        <is>
          <t>SS</t>
        </is>
      </c>
      <c r="F202" t="inlineStr">
        <is>
          <t>外卖店模型</t>
        </is>
      </c>
      <c r="G202" t="inlineStr">
        <is>
          <t>已结束</t>
        </is>
      </c>
      <c r="H202" t="inlineStr">
        <is>
          <t>NA</t>
        </is>
      </c>
      <c r="I202" s="2"/>
      <c r="J202" t="inlineStr">
        <is>
          <t>53周 -5~12.31</t>
        </is>
      </c>
      <c r="K202" t="inlineStr">
        <is>
          <t>冯明</t>
        </is>
      </c>
      <c r="L202" s="2">
        <v>46064</v>
      </c>
      <c r="M202" s="2">
        <v>46064</v>
      </c>
      <c r="N202" s="2">
        <v>46064</v>
      </c>
      <c r="O202" t="inlineStr">
        <is>
          <t>1</t>
        </is>
      </c>
      <c r="P202" t="inlineStr">
        <is>
          <t>-51</t>
        </is>
      </c>
      <c r="Q202"/>
      <c r="R202"/>
      <c r="S202"/>
      <c r="T202"/>
      <c r="U202" t="inlineStr">
        <is>
          <t>何舒琦</t>
        </is>
      </c>
      <c r="V202" t="inlineStr">
        <is>
          <t>创新中心</t>
        </is>
      </c>
      <c r="W202" t="inlineStr">
        <is>
          <t>创新中心</t>
        </is>
      </c>
      <c r="X202" t="inlineStr">
        <is>
          <t>吴薇
张铭麒</t>
        </is>
      </c>
      <c r="Y202" s="3"/>
      <c r="Z202"/>
      <c r="AA202" s="2">
        <v>46064.87795138889</v>
      </c>
      <c r="AB202" t="inlineStr">
        <is>
          <t>戳一下</t>
        </is>
      </c>
      <c r="AC202" s="2">
        <v>46064</v>
      </c>
      <c r="AD202" t="inlineStr">
        <is>
          <t>未更新</t>
        </is>
      </c>
      <c r="AE202" t="inlineStr">
        <is>
          <t>冯明</t>
        </is>
      </c>
      <c r="AF202" t="inlineStr">
        <is>
          <t>2026-02-11 冯明-北京-便利蜂-外卖店模型 已结束</t>
        </is>
      </c>
      <c r="AG202"/>
      <c r="AH202"/>
      <c r="AI202"/>
      <c r="AJ202"/>
      <c r="AK202"/>
      <c r="AL202"/>
      <c r="AM202"/>
      <c r="AN202"/>
      <c r="AO202" t="inlineStr">
        <is>
          <t>0.0</t>
        </is>
      </c>
      <c r="AP202"/>
      <c r="AQ202"/>
    </row>
    <row r="203" ht="25.5" customHeight="1">
      <c r="A203" t="inlineStr">
        <is>
          <t>冯明-北京-大鸭梨-解决问题 已结束</t>
        </is>
      </c>
      <c r="B203" t="inlineStr">
        <is>
          <t>北京</t>
        </is>
      </c>
      <c r="C203" t="inlineStr">
        <is>
          <t>大鸭梨</t>
        </is>
      </c>
      <c r="D203"/>
      <c r="E203" t="inlineStr">
        <is>
          <t>SS</t>
        </is>
      </c>
      <c r="F203" t="inlineStr">
        <is>
          <t>解决问题</t>
        </is>
      </c>
      <c r="G203" t="inlineStr">
        <is>
          <t>已结束</t>
        </is>
      </c>
      <c r="H203" t="inlineStr">
        <is>
          <t>NA</t>
        </is>
      </c>
      <c r="I203" s="2"/>
      <c r="J203" t="inlineStr">
        <is>
          <t>53周 -5~12.31</t>
        </is>
      </c>
      <c r="K203" t="inlineStr">
        <is>
          <t>冯明</t>
        </is>
      </c>
      <c r="L203" s="2">
        <v>46063</v>
      </c>
      <c r="M203" s="2">
        <v>46063</v>
      </c>
      <c r="N203" s="2">
        <v>46063</v>
      </c>
      <c r="O203" t="inlineStr">
        <is>
          <t>1</t>
        </is>
      </c>
      <c r="P203" t="inlineStr">
        <is>
          <t>-50</t>
        </is>
      </c>
      <c r="Q203"/>
      <c r="R203"/>
      <c r="S203"/>
      <c r="T203"/>
      <c r="U203" t="inlineStr">
        <is>
          <t>关胜元</t>
        </is>
      </c>
      <c r="V203" t="inlineStr">
        <is>
          <t>BST及创新团队</t>
        </is>
      </c>
      <c r="W203" t="inlineStr">
        <is>
          <t>BST</t>
        </is>
      </c>
      <c r="X203" t="inlineStr">
        <is>
          <t>张铭麒</t>
        </is>
      </c>
      <c r="Y203" s="3"/>
      <c r="Z203"/>
      <c r="AA203" s="2">
        <v>46063.52792824074</v>
      </c>
      <c r="AB203" t="inlineStr">
        <is>
          <t>戳一下</t>
        </is>
      </c>
      <c r="AC203" s="2">
        <v>46063</v>
      </c>
      <c r="AD203" t="inlineStr">
        <is>
          <t>未更新</t>
        </is>
      </c>
      <c r="AE203" t="inlineStr">
        <is>
          <t>冯明</t>
        </is>
      </c>
      <c r="AF203" t="inlineStr">
        <is>
          <t>2026-02-10 冯明-北京-大鸭梨-解决问题 已结束</t>
        </is>
      </c>
      <c r="AG203"/>
      <c r="AH203"/>
      <c r="AI203"/>
      <c r="AJ203"/>
      <c r="AK203"/>
      <c r="AL203"/>
      <c r="AM203"/>
      <c r="AN203"/>
      <c r="AO203" t="inlineStr">
        <is>
          <t>0.0</t>
        </is>
      </c>
      <c r="AP203"/>
      <c r="AQ203"/>
    </row>
    <row r="204" ht="25.5" customHeight="1">
      <c r="A204" t="inlineStr">
        <is>
          <t>冯明-北京-休假-休假 已结束</t>
        </is>
      </c>
      <c r="B204" t="inlineStr">
        <is>
          <t>北京</t>
        </is>
      </c>
      <c r="C204" t="inlineStr">
        <is>
          <t>休假</t>
        </is>
      </c>
      <c r="D204"/>
      <c r="E204" t="inlineStr">
        <is>
          <t>未定级</t>
        </is>
      </c>
      <c r="F204" t="inlineStr">
        <is>
          <t>休假</t>
        </is>
      </c>
      <c r="G204" t="inlineStr">
        <is>
          <t>已结束</t>
        </is>
      </c>
      <c r="H204" t="inlineStr">
        <is>
          <t>NA</t>
        </is>
      </c>
      <c r="I204" s="2"/>
      <c r="J204" t="inlineStr">
        <is>
          <t>53周 -5~12.31</t>
        </is>
      </c>
      <c r="K204" t="inlineStr">
        <is>
          <t>冯明</t>
        </is>
      </c>
      <c r="L204" s="2">
        <v>46062</v>
      </c>
      <c r="M204" s="2">
        <v>46062</v>
      </c>
      <c r="N204" s="2">
        <v>46062</v>
      </c>
      <c r="O204" t="inlineStr">
        <is>
          <t>1</t>
        </is>
      </c>
      <c r="P204" t="inlineStr">
        <is>
          <t>-49</t>
        </is>
      </c>
      <c r="Q204"/>
      <c r="R204"/>
      <c r="S204"/>
      <c r="T204"/>
      <c r="U204" t="inlineStr">
        <is>
          <t>曾维超</t>
        </is>
      </c>
      <c r="V204" t="inlineStr">
        <is>
          <t>销售管理部</t>
        </is>
      </c>
      <c r="W204" t="inlineStr">
        <is>
          <t>销售管理</t>
        </is>
      </c>
      <c r="X204" t="inlineStr">
        <is>
          <t>李阳</t>
        </is>
      </c>
      <c r="Y204" s="3"/>
      <c r="Z204"/>
      <c r="AA204" s="2">
        <v>46063.059849537036</v>
      </c>
      <c r="AB204" t="inlineStr">
        <is>
          <t>戳一下</t>
        </is>
      </c>
      <c r="AC204" s="2"/>
      <c r="AD204" t="inlineStr">
        <is>
          <t>未更新</t>
        </is>
      </c>
      <c r="AE204" t="inlineStr">
        <is>
          <t>冯明</t>
        </is>
      </c>
      <c r="AF204"/>
      <c r="AG204"/>
      <c r="AH204"/>
      <c r="AI204"/>
      <c r="AJ204"/>
      <c r="AK204"/>
      <c r="AL204"/>
      <c r="AM204"/>
      <c r="AN204"/>
      <c r="AO204" t="inlineStr">
        <is>
          <t>0.0</t>
        </is>
      </c>
      <c r="AP204"/>
      <c r="AQ204"/>
    </row>
    <row r="205" ht="25.5" customHeight="1">
      <c r="A205" t="inlineStr">
        <is>
          <t>冯明-北京-大鸭梨-新店开业 已结束</t>
        </is>
      </c>
      <c r="B205" t="inlineStr">
        <is>
          <t>北京</t>
        </is>
      </c>
      <c r="C205" t="inlineStr">
        <is>
          <t>大鸭梨</t>
        </is>
      </c>
      <c r="D205"/>
      <c r="E205" t="inlineStr">
        <is>
          <t>SS</t>
        </is>
      </c>
      <c r="F205" t="inlineStr">
        <is>
          <t>新店开业</t>
        </is>
      </c>
      <c r="G205" t="inlineStr">
        <is>
          <t>已结束</t>
        </is>
      </c>
      <c r="H205" t="inlineStr">
        <is>
          <t>NA</t>
        </is>
      </c>
      <c r="I205" s="2"/>
      <c r="J205" t="inlineStr">
        <is>
          <t>53周 -5~12.31</t>
        </is>
      </c>
      <c r="K205" t="inlineStr">
        <is>
          <t>冯明</t>
        </is>
      </c>
      <c r="L205" s="2">
        <v>46058</v>
      </c>
      <c r="M205" s="2">
        <v>46061</v>
      </c>
      <c r="N205" s="2">
        <v>46060</v>
      </c>
      <c r="O205" t="inlineStr">
        <is>
          <t>4</t>
        </is>
      </c>
      <c r="P205" t="inlineStr">
        <is>
          <t>-45</t>
        </is>
      </c>
      <c r="Q205"/>
      <c r="R205"/>
      <c r="S205"/>
      <c r="T205"/>
      <c r="U205" t="inlineStr">
        <is>
          <t>关胜元</t>
        </is>
      </c>
      <c r="V205" t="inlineStr">
        <is>
          <t>BST及创新团队</t>
        </is>
      </c>
      <c r="W205" t="inlineStr">
        <is>
          <t>BST</t>
        </is>
      </c>
      <c r="X205" t="inlineStr">
        <is>
          <t>张铭麒</t>
        </is>
      </c>
      <c r="Y205" s="3"/>
      <c r="Z205"/>
      <c r="AA205" s="2">
        <v>46058.904386574075</v>
      </c>
      <c r="AB205" t="inlineStr">
        <is>
          <t>戳一下</t>
        </is>
      </c>
      <c r="AC205" s="2">
        <v>46063.91268518518</v>
      </c>
      <c r="AD205" t="inlineStr">
        <is>
          <t>未更新</t>
        </is>
      </c>
      <c r="AE205" t="inlineStr">
        <is>
          <t>冯明</t>
        </is>
      </c>
      <c r="AF205" t="inlineStr">
        <is>
          <t>2026-02-05 冯明-北京-大鸭梨-新店开业 已结束,2026-02-07 冯明-北京-大鸭梨-新店开业 已结束,2026-02-06 冯明-北京-大鸭梨-新店开业 已结束,2026-02-07 冯明-北京-大鸭梨-新店开业 已结束,2026-02-08 冯明-北京-大鸭梨-新店开业 已结束,2026-02-10 冯明-北京-大鸭梨-新店开业 已结束</t>
        </is>
      </c>
      <c r="AG205"/>
      <c r="AH205"/>
      <c r="AI205"/>
      <c r="AJ205"/>
      <c r="AK205"/>
      <c r="AL205"/>
      <c r="AM205"/>
      <c r="AN205" t="inlineStr">
        <is>
          <t>大鸭梨长阳镇店</t>
        </is>
      </c>
      <c r="AO205" t="inlineStr">
        <is>
          <t>3.0</t>
        </is>
      </c>
      <c r="AP205"/>
      <c r="AQ205"/>
    </row>
    <row r="206" ht="25.5" customHeight="1">
      <c r="A206" t="inlineStr">
        <is>
          <t>冯明-北京-大鸭梨-品牌巡店 已结束</t>
        </is>
      </c>
      <c r="B206" t="inlineStr">
        <is>
          <t>北京</t>
        </is>
      </c>
      <c r="C206" t="inlineStr">
        <is>
          <t>大鸭梨</t>
        </is>
      </c>
      <c r="D206"/>
      <c r="E206" t="inlineStr">
        <is>
          <t>SS</t>
        </is>
      </c>
      <c r="F206" t="inlineStr">
        <is>
          <t>品牌巡店</t>
        </is>
      </c>
      <c r="G206" t="inlineStr">
        <is>
          <t>已结束</t>
        </is>
      </c>
      <c r="H206" t="inlineStr">
        <is>
          <t>NA</t>
        </is>
      </c>
      <c r="I206" s="2"/>
      <c r="J206" t="inlineStr">
        <is>
          <t>53周 -5~12.31</t>
        </is>
      </c>
      <c r="K206" t="inlineStr">
        <is>
          <t>冯明</t>
        </is>
      </c>
      <c r="L206" s="2">
        <v>46057</v>
      </c>
      <c r="M206" s="2">
        <v>46058.86928240741</v>
      </c>
      <c r="N206" s="2">
        <v>46057</v>
      </c>
      <c r="O206" t="inlineStr">
        <is>
          <t>2</t>
        </is>
      </c>
      <c r="P206" t="inlineStr">
        <is>
          <t>-44</t>
        </is>
      </c>
      <c r="Q206"/>
      <c r="R206"/>
      <c r="S206"/>
      <c r="T206"/>
      <c r="U206" t="inlineStr">
        <is>
          <t>关胜元</t>
        </is>
      </c>
      <c r="V206" t="inlineStr">
        <is>
          <t>BST及创新团队</t>
        </is>
      </c>
      <c r="W206" t="inlineStr">
        <is>
          <t>BST</t>
        </is>
      </c>
      <c r="X206" t="inlineStr">
        <is>
          <t>张铭麒</t>
        </is>
      </c>
      <c r="Y206" s="3"/>
      <c r="Z206"/>
      <c r="AA206" s="2">
        <v>46057.920115740744</v>
      </c>
      <c r="AB206" t="inlineStr">
        <is>
          <t>戳一下</t>
        </is>
      </c>
      <c r="AC206" s="2">
        <v>46057</v>
      </c>
      <c r="AD206" t="inlineStr">
        <is>
          <t>未更新</t>
        </is>
      </c>
      <c r="AE206" t="inlineStr">
        <is>
          <t>冯明</t>
        </is>
      </c>
      <c r="AF206" t="inlineStr">
        <is>
          <t>2026-02-04 冯明-北京-大鸭梨-品牌巡店 已结束</t>
        </is>
      </c>
      <c r="AG206"/>
      <c r="AH206"/>
      <c r="AI206"/>
      <c r="AJ206"/>
      <c r="AK206"/>
      <c r="AL206"/>
      <c r="AM206"/>
      <c r="AN206" t="inlineStr">
        <is>
          <t>北京大鸭梨方庄小精品店
北京大鸭梨顺义后沙峪店</t>
        </is>
      </c>
      <c r="AO206" t="inlineStr">
        <is>
          <t>1.9</t>
        </is>
      </c>
      <c r="AP206"/>
      <c r="AQ206"/>
    </row>
    <row r="207" ht="25.5" customHeight="1">
      <c r="A207" t="inlineStr">
        <is>
          <t>冯明-北京-金鼎轩-品牌巡店 已结束</t>
        </is>
      </c>
      <c r="B207" t="inlineStr">
        <is>
          <t>北京</t>
        </is>
      </c>
      <c r="C207" t="inlineStr">
        <is>
          <t>金鼎轩</t>
        </is>
      </c>
      <c r="D207"/>
      <c r="E207" t="inlineStr">
        <is>
          <t>SS</t>
        </is>
      </c>
      <c r="F207" t="inlineStr">
        <is>
          <t>品牌巡店</t>
        </is>
      </c>
      <c r="G207" t="inlineStr">
        <is>
          <t>已结束</t>
        </is>
      </c>
      <c r="H207" t="inlineStr">
        <is>
          <t>NA</t>
        </is>
      </c>
      <c r="I207" s="2"/>
      <c r="J207" t="inlineStr">
        <is>
          <t>53周 -5~12.31</t>
        </is>
      </c>
      <c r="K207" t="inlineStr">
        <is>
          <t>冯明</t>
        </is>
      </c>
      <c r="L207" s="2">
        <v>46055</v>
      </c>
      <c r="M207" s="2">
        <v>46057.079201388886</v>
      </c>
      <c r="N207" s="2">
        <v>46056</v>
      </c>
      <c r="O207" t="inlineStr">
        <is>
          <t>3</t>
        </is>
      </c>
      <c r="P207" t="inlineStr">
        <is>
          <t>-42</t>
        </is>
      </c>
      <c r="Q207"/>
      <c r="R207"/>
      <c r="S207"/>
      <c r="T207"/>
      <c r="U207" t="inlineStr">
        <is>
          <t>吕佳</t>
        </is>
      </c>
      <c r="V207" t="inlineStr">
        <is>
          <t>华北区销售团队</t>
        </is>
      </c>
      <c r="W207" t="inlineStr">
        <is>
          <t>北区</t>
        </is>
      </c>
      <c r="X207" t="inlineStr">
        <is>
          <t>李岳丰</t>
        </is>
      </c>
      <c r="Y207" s="3"/>
      <c r="Z207"/>
      <c r="AA207" s="2">
        <v>46056.014652777776</v>
      </c>
      <c r="AB207" t="inlineStr">
        <is>
          <t>戳一下</t>
        </is>
      </c>
      <c r="AC207" s="2">
        <v>46056</v>
      </c>
      <c r="AD207" t="inlineStr">
        <is>
          <t>未更新</t>
        </is>
      </c>
      <c r="AE207" t="inlineStr">
        <is>
          <t>冯明</t>
        </is>
      </c>
      <c r="AF207" t="inlineStr">
        <is>
          <t>2026-02-02 冯明-北京-金鼎轩-品牌巡店 已结束,2026-02-03 冯明-北京-金鼎轩-品牌巡店 已结束</t>
        </is>
      </c>
      <c r="AG207"/>
      <c r="AH207"/>
      <c r="AI207"/>
      <c r="AJ207"/>
      <c r="AK207"/>
      <c r="AL207"/>
      <c r="AM207"/>
      <c r="AN207" t="inlineStr">
        <is>
          <t>北京金鼎轩</t>
        </is>
      </c>
      <c r="AO207" t="inlineStr">
        <is>
          <t>2.1</t>
        </is>
      </c>
      <c r="AP207"/>
      <c r="AQ207"/>
    </row>
    <row r="208" ht="25.5" customHeight="1">
      <c r="A208" t="inlineStr">
        <is>
          <t>冯明-赣州-绿茶-新店开业 已结束</t>
        </is>
      </c>
      <c r="B208" t="inlineStr">
        <is>
          <t>赣州</t>
        </is>
      </c>
      <c r="C208" t="inlineStr">
        <is>
          <t>绿茶</t>
        </is>
      </c>
      <c r="D208"/>
      <c r="E208" t="inlineStr">
        <is>
          <t>SS</t>
        </is>
      </c>
      <c r="F208" t="inlineStr">
        <is>
          <t>新店开业</t>
        </is>
      </c>
      <c r="G208" t="inlineStr">
        <is>
          <t>已结束</t>
        </is>
      </c>
      <c r="H208" t="inlineStr">
        <is>
          <t>NA</t>
        </is>
      </c>
      <c r="I208" s="2"/>
      <c r="J208" t="inlineStr">
        <is>
          <t>53周 -5~12.31</t>
        </is>
      </c>
      <c r="K208" t="inlineStr">
        <is>
          <t>冯明</t>
        </is>
      </c>
      <c r="L208" s="2">
        <v>46045</v>
      </c>
      <c r="M208" s="2">
        <v>46051.06228009259</v>
      </c>
      <c r="N208" s="2">
        <v>46047</v>
      </c>
      <c r="O208" t="inlineStr">
        <is>
          <t>7</t>
        </is>
      </c>
      <c r="P208" t="inlineStr">
        <is>
          <t>-32</t>
        </is>
      </c>
      <c r="Q208"/>
      <c r="R208"/>
      <c r="S208"/>
      <c r="T208"/>
      <c r="U208" t="inlineStr">
        <is>
          <t>曾维超</t>
        </is>
      </c>
      <c r="V208" t="inlineStr">
        <is>
          <t>销售管理部</t>
        </is>
      </c>
      <c r="W208" t="inlineStr">
        <is>
          <t>销售管理</t>
        </is>
      </c>
      <c r="X208" t="inlineStr">
        <is>
          <t>李阳</t>
        </is>
      </c>
      <c r="Y208" s="3"/>
      <c r="Z208"/>
      <c r="AA208" s="2">
        <v>46045.91984953704</v>
      </c>
      <c r="AB208" t="inlineStr">
        <is>
          <t>戳一下</t>
        </is>
      </c>
      <c r="AC208" s="2">
        <v>46052</v>
      </c>
      <c r="AD208" t="inlineStr">
        <is>
          <t>未更新</t>
        </is>
      </c>
      <c r="AE208" t="inlineStr">
        <is>
          <t>冯明</t>
        </is>
      </c>
      <c r="AF208" t="inlineStr">
        <is>
          <t>2026-01-23 冯明-赣州-绿茶-新店开业 已结束,2026-01-24 冯明-赣州-绿茶-新店开业 已结束,2026-01-25 冯明-赣州-绿茶-新店开业 已结束,2026-01-27 冯明-赣州-绿茶-新店开业 已结束,2026-01-28 冯明-赣州-绿茶-新店开业 已结束,2026-01-30 冯明-赣州-绿茶-新店开业 已结束</t>
        </is>
      </c>
      <c r="AG208"/>
      <c r="AH208"/>
      <c r="AI208"/>
      <c r="AJ208"/>
      <c r="AK208"/>
      <c r="AL208"/>
      <c r="AM208"/>
      <c r="AN208" t="inlineStr">
        <is>
          <t>赣州绿茶南康远洋店</t>
        </is>
      </c>
      <c r="AO208" t="inlineStr">
        <is>
          <t>6.1</t>
        </is>
      </c>
      <c r="AP208"/>
      <c r="AQ208"/>
    </row>
    <row r="209" ht="25.5" customHeight="1">
      <c r="A209" t="inlineStr">
        <is>
          <t>冯明-成都-绿茶-品牌巡店 已结束</t>
        </is>
      </c>
      <c r="B209" t="inlineStr">
        <is>
          <t>成都</t>
        </is>
      </c>
      <c r="C209" t="inlineStr">
        <is>
          <t>绿茶</t>
        </is>
      </c>
      <c r="D209"/>
      <c r="E209" t="inlineStr">
        <is>
          <t>SS</t>
        </is>
      </c>
      <c r="F209" t="inlineStr">
        <is>
          <t>品牌巡店</t>
        </is>
      </c>
      <c r="G209" t="inlineStr">
        <is>
          <t>已结束</t>
        </is>
      </c>
      <c r="H209" t="inlineStr">
        <is>
          <t>NA</t>
        </is>
      </c>
      <c r="I209" s="2"/>
      <c r="J209" t="inlineStr">
        <is>
          <t>53周 -5~12.31</t>
        </is>
      </c>
      <c r="K209" t="inlineStr">
        <is>
          <t>冯明</t>
        </is>
      </c>
      <c r="L209" s="2">
        <v>46038</v>
      </c>
      <c r="M209" s="2">
        <v>46044</v>
      </c>
      <c r="N209" s="2">
        <v>46044</v>
      </c>
      <c r="O209" t="inlineStr">
        <is>
          <t>7</t>
        </is>
      </c>
      <c r="P209" t="inlineStr">
        <is>
          <t>-25</t>
        </is>
      </c>
      <c r="Q209"/>
      <c r="R209"/>
      <c r="S209"/>
      <c r="T209"/>
      <c r="U209" t="inlineStr">
        <is>
          <t>曾维超</t>
        </is>
      </c>
      <c r="V209" t="inlineStr">
        <is>
          <t>销售管理部</t>
        </is>
      </c>
      <c r="W209" t="inlineStr">
        <is>
          <t>销售管理</t>
        </is>
      </c>
      <c r="X209" t="inlineStr">
        <is>
          <t>李阳</t>
        </is>
      </c>
      <c r="Y209" s="3"/>
      <c r="Z209"/>
      <c r="AA209" s="2">
        <v>46038.98799768519</v>
      </c>
      <c r="AB209" t="inlineStr">
        <is>
          <t>戳一下</t>
        </is>
      </c>
      <c r="AC209" s="2">
        <v>46044</v>
      </c>
      <c r="AD209" t="inlineStr">
        <is>
          <t>未更新</t>
        </is>
      </c>
      <c r="AE209" t="inlineStr">
        <is>
          <t>冯明</t>
        </is>
      </c>
      <c r="AF209" t="inlineStr">
        <is>
          <t>2026-01-16 冯明-成都-绿茶-品牌巡店 已结束,2026-01-17 冯明-成都-绿茶-品牌巡店 已结束,2026-01-18 冯明-成都-绿茶-品牌巡店 已结束,2026-01-19 冯明-成都-绿茶-品牌巡店 已结束,2026-01-20 冯明-成都-绿茶-品牌巡店 已结束,2026-01-21 冯明-成都-绿茶-品牌巡店 已结束,2026-01-22 冯明-成都-绿茶-品牌巡店 已结束</t>
        </is>
      </c>
      <c r="AG209"/>
      <c r="AH209"/>
      <c r="AI209"/>
      <c r="AJ209"/>
      <c r="AK209"/>
      <c r="AL209"/>
      <c r="AM209"/>
      <c r="AN209" t="inlineStr">
        <is>
          <t>成都绿茶</t>
        </is>
      </c>
      <c r="AO209" t="inlineStr">
        <is>
          <t>6.0</t>
        </is>
      </c>
      <c r="AP209"/>
      <c r="AQ209"/>
    </row>
    <row r="210" ht="25.5" customHeight="1">
      <c r="A210" t="inlineStr">
        <is>
          <t>冯明-西昌-绿茶-铁锅导入 已结束</t>
        </is>
      </c>
      <c r="B210" t="inlineStr">
        <is>
          <t>西昌</t>
        </is>
      </c>
      <c r="C210" t="inlineStr">
        <is>
          <t>绿茶</t>
        </is>
      </c>
      <c r="D210"/>
      <c r="E210" t="inlineStr">
        <is>
          <t>SS</t>
        </is>
      </c>
      <c r="F210" t="inlineStr">
        <is>
          <t>铁锅导入</t>
        </is>
      </c>
      <c r="G210" t="inlineStr">
        <is>
          <t>已结束</t>
        </is>
      </c>
      <c r="H210" t="inlineStr">
        <is>
          <t>NA</t>
        </is>
      </c>
      <c r="I210" s="2"/>
      <c r="J210" t="inlineStr">
        <is>
          <t>53周 -5~12.31</t>
        </is>
      </c>
      <c r="K210" t="inlineStr">
        <is>
          <t>冯明</t>
        </is>
      </c>
      <c r="L210" s="2">
        <v>46035</v>
      </c>
      <c r="M210" s="2">
        <v>46039.018530092595</v>
      </c>
      <c r="N210" s="2">
        <v>46036</v>
      </c>
      <c r="O210" t="inlineStr">
        <is>
          <t>5</t>
        </is>
      </c>
      <c r="P210" t="inlineStr">
        <is>
          <t>-22</t>
        </is>
      </c>
      <c r="Q210"/>
      <c r="R210"/>
      <c r="S210"/>
      <c r="T210"/>
      <c r="U210" t="inlineStr">
        <is>
          <t>曾维超</t>
        </is>
      </c>
      <c r="V210" t="inlineStr">
        <is>
          <t>销售管理部</t>
        </is>
      </c>
      <c r="W210" t="inlineStr">
        <is>
          <t>销售管理</t>
        </is>
      </c>
      <c r="X210" t="inlineStr">
        <is>
          <t>李阳</t>
        </is>
      </c>
      <c r="Y210" s="3"/>
      <c r="Z210"/>
      <c r="AA210" s="2">
        <v>46035.981203703705</v>
      </c>
      <c r="AB210" t="inlineStr">
        <is>
          <t>戳一下</t>
        </is>
      </c>
      <c r="AC210" s="2">
        <v>46037</v>
      </c>
      <c r="AD210" t="inlineStr">
        <is>
          <t>未更新</t>
        </is>
      </c>
      <c r="AE210" t="inlineStr">
        <is>
          <t>冯明</t>
        </is>
      </c>
      <c r="AF210" t="inlineStr">
        <is>
          <t>2026-01-13 冯明-西昌-绿茶-铁锅导入 已结束,2026-01-14 冯明-西昌-绿茶-铁锅导入 已结束,2026-01-15 冯明-西昌-绿茶-铁锅导入 已结束</t>
        </is>
      </c>
      <c r="AG210"/>
      <c r="AH210"/>
      <c r="AI210"/>
      <c r="AJ210"/>
      <c r="AK210"/>
      <c r="AL210"/>
      <c r="AM210"/>
      <c r="AN210" t="inlineStr">
        <is>
          <t>西昌绿茶万达广场店</t>
        </is>
      </c>
      <c r="AO210" t="inlineStr">
        <is>
          <t>4.0</t>
        </is>
      </c>
      <c r="AP210"/>
      <c r="AQ210"/>
    </row>
    <row r="211" ht="25.5" customHeight="1">
      <c r="A211" t="inlineStr">
        <is>
          <t>冯明-重庆-绿茶-品牌巡店 已结束</t>
        </is>
      </c>
      <c r="B211" t="inlineStr">
        <is>
          <t>重庆</t>
        </is>
      </c>
      <c r="C211" t="inlineStr">
        <is>
          <t>绿茶</t>
        </is>
      </c>
      <c r="D211"/>
      <c r="E211" t="inlineStr">
        <is>
          <t>SS</t>
        </is>
      </c>
      <c r="F211" t="inlineStr">
        <is>
          <t>品牌巡店</t>
        </is>
      </c>
      <c r="G211" t="inlineStr">
        <is>
          <t>已结束</t>
        </is>
      </c>
      <c r="H211" t="inlineStr">
        <is>
          <t>NA</t>
        </is>
      </c>
      <c r="I211" s="2"/>
      <c r="J211" t="inlineStr">
        <is>
          <t>53周 -5~12.31</t>
        </is>
      </c>
      <c r="K211" t="inlineStr">
        <is>
          <t>冯明</t>
        </is>
      </c>
      <c r="L211" s="2">
        <v>46026</v>
      </c>
      <c r="M211" s="2">
        <v>46026</v>
      </c>
      <c r="N211" s="2">
        <v>46026</v>
      </c>
      <c r="O211" t="inlineStr">
        <is>
          <t>1</t>
        </is>
      </c>
      <c r="P211" t="inlineStr">
        <is>
          <t>-13</t>
        </is>
      </c>
      <c r="Q211"/>
      <c r="R211"/>
      <c r="S211"/>
      <c r="T211"/>
      <c r="U211" t="inlineStr">
        <is>
          <t>曾维超</t>
        </is>
      </c>
      <c r="V211" t="inlineStr">
        <is>
          <t>销售管理部</t>
        </is>
      </c>
      <c r="W211" t="inlineStr">
        <is>
          <t>销售管理</t>
        </is>
      </c>
      <c r="X211" t="inlineStr">
        <is>
          <t>李阳</t>
        </is>
      </c>
      <c r="Y211" s="3"/>
      <c r="Z211"/>
      <c r="AA211" s="2">
        <v>46027.0203125</v>
      </c>
      <c r="AB211" t="inlineStr">
        <is>
          <t>戳一下</t>
        </is>
      </c>
      <c r="AC211" s="2">
        <v>46033</v>
      </c>
      <c r="AD211" t="inlineStr">
        <is>
          <t>未更新</t>
        </is>
      </c>
      <c r="AE211" t="inlineStr">
        <is>
          <t>冯明</t>
        </is>
      </c>
      <c r="AF211" t="inlineStr">
        <is>
          <t>2026-01-04 冯明-重庆-绿茶-品牌巡店 已结束,2026-01-05 冯明-重庆-绿茶-品牌巡店 已结束,2026-01-06 冯明-重庆-绿茶-品牌巡店 已结束,2026-01-07 冯明-重庆-绿茶-品牌巡店 已结束,2026-01-08 冯明-重庆-绿茶-品牌巡店 已结束,2026-01-09 冯明-重庆-绿茶-品牌巡店 已结束,2026-01-10 冯明-重庆-绿茶-品牌巡店 已结束,2026-01-11 冯明-重庆-绿茶-品牌巡店 已结束,2026-01-12 冯明-重庆-绿茶-品牌巡店 已结束</t>
        </is>
      </c>
      <c r="AG211"/>
      <c r="AH211"/>
      <c r="AI211"/>
      <c r="AJ211"/>
      <c r="AK211"/>
      <c r="AL211"/>
      <c r="AM211"/>
      <c r="AN211" t="inlineStr">
        <is>
          <t>绿茶光环店</t>
        </is>
      </c>
      <c r="AO211" t="inlineStr">
        <is>
          <t>0.0</t>
        </is>
      </c>
      <c r="AP211"/>
      <c r="AQ211"/>
    </row>
    <row r="212" ht="25.5" customHeight="1">
      <c r="A212" t="inlineStr">
        <is>
          <t>冯明-重庆-绿茶-品牌巡店 已结束</t>
        </is>
      </c>
      <c r="B212" t="inlineStr">
        <is>
          <t>重庆</t>
        </is>
      </c>
      <c r="C212" t="inlineStr">
        <is>
          <t>绿茶</t>
        </is>
      </c>
      <c r="D212"/>
      <c r="E212" t="inlineStr">
        <is>
          <t>SS</t>
        </is>
      </c>
      <c r="F212" t="inlineStr">
        <is>
          <t>品牌巡店</t>
        </is>
      </c>
      <c r="G212" t="inlineStr">
        <is>
          <t>已结束</t>
        </is>
      </c>
      <c r="H212" t="inlineStr">
        <is>
          <t>NA</t>
        </is>
      </c>
      <c r="I212" s="2"/>
      <c r="J212" t="inlineStr">
        <is>
          <t>53周 -5~12.31</t>
        </is>
      </c>
      <c r="K212" t="inlineStr">
        <is>
          <t>冯明</t>
        </is>
      </c>
      <c r="L212" s="2">
        <v>46024</v>
      </c>
      <c r="M212" s="2">
        <v>46026.087685185186</v>
      </c>
      <c r="N212" s="2">
        <v>46024</v>
      </c>
      <c r="O212" t="inlineStr">
        <is>
          <t>3</t>
        </is>
      </c>
      <c r="P212" t="inlineStr">
        <is>
          <t>-11</t>
        </is>
      </c>
      <c r="Q212"/>
      <c r="R212"/>
      <c r="S212"/>
      <c r="T212"/>
      <c r="U212" t="inlineStr">
        <is>
          <t>曾维超</t>
        </is>
      </c>
      <c r="V212" t="inlineStr">
        <is>
          <t>销售管理部</t>
        </is>
      </c>
      <c r="W212" t="inlineStr">
        <is>
          <t>销售管理</t>
        </is>
      </c>
      <c r="X212" t="inlineStr">
        <is>
          <t>李阳</t>
        </is>
      </c>
      <c r="Y212" s="3"/>
      <c r="Z212"/>
      <c r="AA212" s="2">
        <v>46025.095983796295</v>
      </c>
      <c r="AB212" t="inlineStr">
        <is>
          <t>戳一下</t>
        </is>
      </c>
      <c r="AC212" s="2">
        <v>46034</v>
      </c>
      <c r="AD212" t="inlineStr">
        <is>
          <t>未更新</t>
        </is>
      </c>
      <c r="AE212" t="inlineStr">
        <is>
          <t>冯明</t>
        </is>
      </c>
      <c r="AF212" t="inlineStr">
        <is>
          <t>2026-01-02 冯明-重庆-绿茶-品牌巡店 已结束,2025-12-31 冯明-重庆-绿茶-品牌巡店 已结束,2026-01-03 冯明-重庆-绿茶-品牌巡店 已结束</t>
        </is>
      </c>
      <c r="AG212"/>
      <c r="AH212"/>
      <c r="AI212"/>
      <c r="AJ212"/>
      <c r="AK212"/>
      <c r="AL212"/>
      <c r="AM212"/>
      <c r="AN212" t="inlineStr">
        <is>
          <t>重庆新光天地店，重庆协信星光广场店</t>
        </is>
      </c>
      <c r="AO212" t="inlineStr">
        <is>
          <t>2.1</t>
        </is>
      </c>
      <c r="AP212"/>
      <c r="AQ212"/>
    </row>
    <row r="213" ht="25.5" customHeight="1">
      <c r="A213" t="inlineStr">
        <is>
          <t>冯明-重庆-绿茶-品牌巡店 已结束</t>
        </is>
      </c>
      <c r="B213" t="inlineStr">
        <is>
          <t>重庆</t>
        </is>
      </c>
      <c r="C213" t="inlineStr">
        <is>
          <t>绿茶</t>
        </is>
      </c>
      <c r="D213"/>
      <c r="E213" t="inlineStr">
        <is>
          <t>SS</t>
        </is>
      </c>
      <c r="F213" t="inlineStr">
        <is>
          <t>品牌巡店</t>
        </is>
      </c>
      <c r="G213" t="inlineStr">
        <is>
          <t>已结束</t>
        </is>
      </c>
      <c r="H213" t="inlineStr">
        <is>
          <t>NA</t>
        </is>
      </c>
      <c r="I213" s="2"/>
      <c r="J213" t="inlineStr">
        <is>
          <t>53周 -5~12.31</t>
        </is>
      </c>
      <c r="K213" t="inlineStr">
        <is>
          <t>冯明</t>
        </is>
      </c>
      <c r="L213" s="2">
        <v>46021</v>
      </c>
      <c r="M213" s="2">
        <v>46026.087685185186</v>
      </c>
      <c r="N213" s="2">
        <v>46022</v>
      </c>
      <c r="O213" t="inlineStr">
        <is>
          <t>6</t>
        </is>
      </c>
      <c r="P213" t="inlineStr">
        <is>
          <t>-8</t>
        </is>
      </c>
      <c r="Q213"/>
      <c r="R213"/>
      <c r="S213"/>
      <c r="T213"/>
      <c r="U213" t="inlineStr">
        <is>
          <t>曾维超</t>
        </is>
      </c>
      <c r="V213" t="inlineStr">
        <is>
          <t>销售管理部</t>
        </is>
      </c>
      <c r="W213" t="inlineStr">
        <is>
          <t>销售管理</t>
        </is>
      </c>
      <c r="X213" t="inlineStr">
        <is>
          <t>李阳</t>
        </is>
      </c>
      <c r="Y213" s="3"/>
      <c r="Z213"/>
      <c r="AA213" s="2">
        <v>46022.05850694444</v>
      </c>
      <c r="AB213" t="inlineStr">
        <is>
          <t>戳一下</t>
        </is>
      </c>
      <c r="AC213" s="2">
        <v>46034</v>
      </c>
      <c r="AD213" t="inlineStr">
        <is>
          <t>未更新</t>
        </is>
      </c>
      <c r="AE213" t="inlineStr">
        <is>
          <t>冯明</t>
        </is>
      </c>
      <c r="AF213" t="inlineStr">
        <is>
          <t>2025-12-30 冯明-重庆-绿茶-品牌巡店 已结束</t>
        </is>
      </c>
      <c r="AG213"/>
      <c r="AH213"/>
      <c r="AI213"/>
      <c r="AJ213"/>
      <c r="AK213"/>
      <c r="AL213"/>
      <c r="AM213"/>
      <c r="AN213" t="inlineStr">
        <is>
          <t>绿茶</t>
        </is>
      </c>
      <c r="AO213" t="inlineStr">
        <is>
          <t>5.1</t>
        </is>
      </c>
      <c r="AP213"/>
      <c r="AQ213"/>
    </row>
    <row r="214" ht="25.5" customHeight="1">
      <c r="A214" t="inlineStr">
        <is>
          <t>冯明-重庆-绿茶-铁锅导入 已结束</t>
        </is>
      </c>
      <c r="B214" t="inlineStr">
        <is>
          <t>重庆</t>
        </is>
      </c>
      <c r="C214" t="inlineStr">
        <is>
          <t>绿茶</t>
        </is>
      </c>
      <c r="D214"/>
      <c r="E214" t="inlineStr">
        <is>
          <t>SS</t>
        </is>
      </c>
      <c r="F214" t="inlineStr">
        <is>
          <t>铁锅导入</t>
        </is>
      </c>
      <c r="G214" t="inlineStr">
        <is>
          <t>已结束</t>
        </is>
      </c>
      <c r="H214" t="inlineStr">
        <is>
          <t>NA</t>
        </is>
      </c>
      <c r="I214" s="2"/>
      <c r="J214" t="inlineStr">
        <is>
          <t>53周 -5~12.31</t>
        </is>
      </c>
      <c r="K214" t="inlineStr">
        <is>
          <t>冯明</t>
        </is>
      </c>
      <c r="L214" s="2">
        <v>46019</v>
      </c>
      <c r="M214" s="2">
        <v>46020</v>
      </c>
      <c r="N214" s="2">
        <v>46020</v>
      </c>
      <c r="O214" t="inlineStr">
        <is>
          <t>2</t>
        </is>
      </c>
      <c r="P214" t="inlineStr">
        <is>
          <t>-6</t>
        </is>
      </c>
      <c r="Q214"/>
      <c r="R214"/>
      <c r="S214"/>
      <c r="T214"/>
      <c r="U214" t="inlineStr">
        <is>
          <t>曾维超</t>
        </is>
      </c>
      <c r="V214" t="inlineStr">
        <is>
          <t>销售管理部</t>
        </is>
      </c>
      <c r="W214" t="inlineStr">
        <is>
          <t>销售管理</t>
        </is>
      </c>
      <c r="X214" t="inlineStr">
        <is>
          <t>李阳</t>
        </is>
      </c>
      <c r="Y214" s="3"/>
      <c r="Z214"/>
      <c r="AA214" s="2">
        <v>46021.03644675926</v>
      </c>
      <c r="AB214" t="inlineStr">
        <is>
          <t>戳一下</t>
        </is>
      </c>
      <c r="AC214" s="2"/>
      <c r="AD214" t="inlineStr">
        <is>
          <t>未更新</t>
        </is>
      </c>
      <c r="AE214" t="inlineStr">
        <is>
          <t>冯明</t>
        </is>
      </c>
      <c r="AF214" t="inlineStr">
        <is>
          <t>2025-12-28 冯明-重庆-绿茶-铁锅导入 已结束,2025-12-29 冯明-重庆-绿茶-铁锅导入 已结束</t>
        </is>
      </c>
      <c r="AG214"/>
      <c r="AH214"/>
      <c r="AI214"/>
      <c r="AJ214"/>
      <c r="AK214"/>
      <c r="AL214"/>
      <c r="AM214"/>
      <c r="AN214" t="inlineStr">
        <is>
          <t>华宇广场</t>
        </is>
      </c>
      <c r="AO214" t="inlineStr">
        <is>
          <t>1.0</t>
        </is>
      </c>
      <c r="AP214"/>
      <c r="AQ214"/>
    </row>
    <row r="215" ht="25.5" customHeight="1">
      <c r="A215" t="inlineStr">
        <is>
          <t>冯明-重庆-绿茶-铁锅导入 已结束</t>
        </is>
      </c>
      <c r="B215" t="inlineStr">
        <is>
          <t>重庆</t>
        </is>
      </c>
      <c r="C215" t="inlineStr">
        <is>
          <t>绿茶</t>
        </is>
      </c>
      <c r="D215"/>
      <c r="E215" t="inlineStr">
        <is>
          <t>SS</t>
        </is>
      </c>
      <c r="F215" t="inlineStr">
        <is>
          <t>铁锅导入</t>
        </is>
      </c>
      <c r="G215" t="inlineStr">
        <is>
          <t>已结束</t>
        </is>
      </c>
      <c r="H215" t="inlineStr">
        <is>
          <t>NA</t>
        </is>
      </c>
      <c r="I215" s="2"/>
      <c r="J215" t="inlineStr">
        <is>
          <t>53周 -5~12.31</t>
        </is>
      </c>
      <c r="K215" t="inlineStr">
        <is>
          <t>冯明</t>
        </is>
      </c>
      <c r="L215" s="2">
        <v>46017</v>
      </c>
      <c r="M215" s="2">
        <v>46018</v>
      </c>
      <c r="N215" s="2">
        <v>46018</v>
      </c>
      <c r="O215" t="inlineStr">
        <is>
          <t>2</t>
        </is>
      </c>
      <c r="P215" t="inlineStr">
        <is>
          <t>-4</t>
        </is>
      </c>
      <c r="Q215"/>
      <c r="R215"/>
      <c r="S215"/>
      <c r="T215"/>
      <c r="U215" t="inlineStr">
        <is>
          <t>曾维超</t>
        </is>
      </c>
      <c r="V215" t="inlineStr">
        <is>
          <t>销售管理部</t>
        </is>
      </c>
      <c r="W215" t="inlineStr">
        <is>
          <t>销售管理</t>
        </is>
      </c>
      <c r="X215" t="inlineStr">
        <is>
          <t>李阳</t>
        </is>
      </c>
      <c r="Y215" s="3"/>
      <c r="Z215"/>
      <c r="AA215" s="2">
        <v>46019.013020833336</v>
      </c>
      <c r="AB215" t="inlineStr">
        <is>
          <t>戳一下</t>
        </is>
      </c>
      <c r="AC215" s="2"/>
      <c r="AD215" t="inlineStr">
        <is>
          <t>未更新</t>
        </is>
      </c>
      <c r="AE215" t="inlineStr">
        <is>
          <t>冯明</t>
        </is>
      </c>
      <c r="AF215" t="inlineStr">
        <is>
          <t>2025-12-26 冯明-重庆-绿茶-铁锅导入 已结束,2025-12-27 冯明-重庆-绿茶-铁锅导入 已结束</t>
        </is>
      </c>
      <c r="AG215"/>
      <c r="AH215"/>
      <c r="AI215"/>
      <c r="AJ215"/>
      <c r="AK215"/>
      <c r="AL215"/>
      <c r="AM215"/>
      <c r="AN215" t="inlineStr">
        <is>
          <t>重庆绿茶北城天街店</t>
        </is>
      </c>
      <c r="AO215" t="inlineStr">
        <is>
          <t>1.0</t>
        </is>
      </c>
      <c r="AP215"/>
      <c r="AQ215"/>
    </row>
    <row r="216" ht="25.5" customHeight="1">
      <c r="A216" t="inlineStr">
        <is>
          <t>冯明-重庆-绿茶-铁锅导入 已结束</t>
        </is>
      </c>
      <c r="B216" t="inlineStr">
        <is>
          <t>重庆</t>
        </is>
      </c>
      <c r="C216" t="inlineStr">
        <is>
          <t>绿茶</t>
        </is>
      </c>
      <c r="D216"/>
      <c r="E216"/>
      <c r="F216" t="inlineStr">
        <is>
          <t>铁锅导入</t>
        </is>
      </c>
      <c r="G216" t="inlineStr">
        <is>
          <t>已结束</t>
        </is>
      </c>
      <c r="H216" t="inlineStr">
        <is>
          <t>NA</t>
        </is>
      </c>
      <c r="I216" s="2"/>
      <c r="J216" t="inlineStr">
        <is>
          <t>53周 -5~12.31</t>
        </is>
      </c>
      <c r="K216" t="inlineStr">
        <is>
          <t>冯明</t>
        </is>
      </c>
      <c r="L216" s="2">
        <v>46015</v>
      </c>
      <c r="M216" s="2">
        <v>46017.01247685185</v>
      </c>
      <c r="N216" s="2">
        <v>46016</v>
      </c>
      <c r="O216" t="inlineStr">
        <is>
          <t>3</t>
        </is>
      </c>
      <c r="P216" t="inlineStr">
        <is>
          <t>-2</t>
        </is>
      </c>
      <c r="Q216"/>
      <c r="R216"/>
      <c r="S216"/>
      <c r="T216"/>
      <c r="U216" t="inlineStr">
        <is>
          <t>张铭麒</t>
        </is>
      </c>
      <c r="V216" t="inlineStr">
        <is>
          <t>BST及创新团队</t>
        </is>
      </c>
      <c r="W216" t="inlineStr">
        <is>
          <t>BST</t>
        </is>
      </c>
      <c r="X216" t="inlineStr">
        <is>
          <t>李岳丰
吴薇</t>
        </is>
      </c>
      <c r="Y216" s="3"/>
      <c r="Z216"/>
      <c r="AA216" s="2">
        <v>46016.940358796295</v>
      </c>
      <c r="AB216" t="inlineStr">
        <is>
          <t>戳一下</t>
        </is>
      </c>
      <c r="AC216" s="2">
        <v>46016</v>
      </c>
      <c r="AD216" t="inlineStr">
        <is>
          <t>未更新</t>
        </is>
      </c>
      <c r="AE216" t="inlineStr">
        <is>
          <t>冯明</t>
        </is>
      </c>
      <c r="AF216" t="inlineStr">
        <is>
          <t>2025-12-24 冯明-重庆-绿茶-铁锅导入 已结束,2025-12-25 冯明-重庆-绿茶-铁锅导入 已结束</t>
        </is>
      </c>
      <c r="AG216"/>
      <c r="AH216"/>
      <c r="AI216"/>
      <c r="AJ216"/>
      <c r="AK216"/>
      <c r="AL216"/>
      <c r="AM216"/>
      <c r="AN216" t="inlineStr">
        <is>
          <t>重庆公园天街店</t>
        </is>
      </c>
      <c r="AO216" t="inlineStr">
        <is>
          <t>2.0</t>
        </is>
      </c>
      <c r="AP216"/>
      <c r="AQ216"/>
    </row>
    <row r="217" ht="25.5" customHeight="1">
      <c r="A217" t="inlineStr">
        <is>
          <t>冯明-重庆-绿茶-铁锅导入 已结束</t>
        </is>
      </c>
      <c r="B217" t="inlineStr">
        <is>
          <t>重庆</t>
        </is>
      </c>
      <c r="C217" t="inlineStr">
        <is>
          <t>绿茶</t>
        </is>
      </c>
      <c r="D217"/>
      <c r="E217" t="inlineStr">
        <is>
          <t>SS</t>
        </is>
      </c>
      <c r="F217" t="inlineStr">
        <is>
          <t>铁锅导入</t>
        </is>
      </c>
      <c r="G217" t="inlineStr">
        <is>
          <t>已结束</t>
        </is>
      </c>
      <c r="H217" t="inlineStr">
        <is>
          <t>NA</t>
        </is>
      </c>
      <c r="I217" s="2"/>
      <c r="J217" t="inlineStr">
        <is>
          <t>53周 -5~12.31</t>
        </is>
      </c>
      <c r="K217" t="inlineStr">
        <is>
          <t>冯明</t>
        </is>
      </c>
      <c r="L217" s="2">
        <v>46013</v>
      </c>
      <c r="M217" s="2">
        <v>46015.008622685185</v>
      </c>
      <c r="N217" s="2">
        <v>46014</v>
      </c>
      <c r="O217" t="inlineStr">
        <is>
          <t>3</t>
        </is>
      </c>
      <c r="P217" t="inlineStr">
        <is>
          <t>0</t>
        </is>
      </c>
      <c r="Q217"/>
      <c r="R217"/>
      <c r="S217"/>
      <c r="T217"/>
      <c r="U217" t="inlineStr">
        <is>
          <t>张铭麒</t>
        </is>
      </c>
      <c r="V217"/>
      <c r="W217" t="inlineStr">
        <is>
          <t>BST</t>
        </is>
      </c>
      <c r="X217" t="inlineStr">
        <is>
          <t>李岳丰
吴薇</t>
        </is>
      </c>
      <c r="Y217" s="3"/>
      <c r="Z217"/>
      <c r="AA217" s="2">
        <v>46013.93733796296</v>
      </c>
      <c r="AB217" t="inlineStr">
        <is>
          <t>戳一下</t>
        </is>
      </c>
      <c r="AC217" s="2">
        <v>46015</v>
      </c>
      <c r="AD217" t="inlineStr">
        <is>
          <t>未更新</t>
        </is>
      </c>
      <c r="AE217" t="inlineStr">
        <is>
          <t>冯明</t>
        </is>
      </c>
      <c r="AF217" t="inlineStr">
        <is>
          <t>2025-12-23 冯明-重庆-绿茶-铁锅导入 已结束,2025-12-24 冯明-重庆-绿茶-铁锅导入 已结束</t>
        </is>
      </c>
      <c r="AG217"/>
      <c r="AH217"/>
      <c r="AI217"/>
      <c r="AJ217"/>
      <c r="AK217"/>
      <c r="AL217"/>
      <c r="AM217"/>
      <c r="AN217" t="inlineStr">
        <is>
          <t>重庆绿茶源著天街店</t>
        </is>
      </c>
      <c r="AO217" t="inlineStr">
        <is>
          <t>2.0</t>
        </is>
      </c>
      <c r="AP217"/>
      <c r="AQ217"/>
    </row>
    <row r="218" ht="25.5" customHeight="1">
      <c r="A218" t="inlineStr">
        <is>
          <t>冯明-重庆-绿茶-铁锅导入 已结束</t>
        </is>
      </c>
      <c r="B218" t="inlineStr">
        <is>
          <t>重庆</t>
        </is>
      </c>
      <c r="C218" t="inlineStr">
        <is>
          <t>绿茶</t>
        </is>
      </c>
      <c r="D218"/>
      <c r="E218"/>
      <c r="F218" t="inlineStr">
        <is>
          <t>铁锅导入</t>
        </is>
      </c>
      <c r="G218" t="inlineStr">
        <is>
          <t>已结束</t>
        </is>
      </c>
      <c r="H218" t="inlineStr">
        <is>
          <t>NA</t>
        </is>
      </c>
      <c r="I218" s="2"/>
      <c r="J218" t="inlineStr">
        <is>
          <t>53周 -5~12.31</t>
        </is>
      </c>
      <c r="K218" t="inlineStr">
        <is>
          <t>冯明</t>
        </is>
      </c>
      <c r="L218" s="2">
        <v>46010</v>
      </c>
      <c r="M218" s="2">
        <v>46012</v>
      </c>
      <c r="N218" s="2">
        <v>46012</v>
      </c>
      <c r="O218" t="inlineStr">
        <is>
          <t>3</t>
        </is>
      </c>
      <c r="P218" t="inlineStr">
        <is>
          <t>3</t>
        </is>
      </c>
      <c r="Q218"/>
      <c r="R218"/>
      <c r="S218"/>
      <c r="T218"/>
      <c r="U218" t="inlineStr">
        <is>
          <t>张铭麒</t>
        </is>
      </c>
      <c r="V218"/>
      <c r="W218" t="inlineStr">
        <is>
          <t>BST</t>
        </is>
      </c>
      <c r="X218" t="inlineStr">
        <is>
          <t>李岳丰
吴薇</t>
        </is>
      </c>
      <c r="Y218" s="3"/>
      <c r="Z218"/>
      <c r="AA218" s="2">
        <v>46010.694074074076</v>
      </c>
      <c r="AB218" t="inlineStr">
        <is>
          <t>戳一下</t>
        </is>
      </c>
      <c r="AC218" s="2">
        <v>46012</v>
      </c>
      <c r="AD218" t="inlineStr">
        <is>
          <t>未更新</t>
        </is>
      </c>
      <c r="AE218" t="inlineStr">
        <is>
          <t>冯明</t>
        </is>
      </c>
      <c r="AF218" t="inlineStr">
        <is>
          <t>2025-12-19 冯明-重庆-绿茶-铁锅导入 已结束,2025-12-20 冯明-重庆-绿茶-铁锅导入 已结束,2025-12-21 冯明-重庆-绿茶-铁锅导入 已结束</t>
        </is>
      </c>
      <c r="AG218"/>
      <c r="AH218"/>
      <c r="AI218"/>
      <c r="AJ218"/>
      <c r="AK218"/>
      <c r="AL218"/>
      <c r="AM218"/>
      <c r="AN218" t="inlineStr">
        <is>
          <t>重庆绿茶西城天街店</t>
        </is>
      </c>
      <c r="AO218" t="inlineStr">
        <is>
          <t>2.0</t>
        </is>
      </c>
      <c r="AP218"/>
      <c r="AQ218"/>
    </row>
    <row r="219" ht="25.5" customHeight="1">
      <c r="A219" t="inlineStr">
        <is>
          <t>冯明-山西长治-绿茶-铁锅导入 已结束</t>
        </is>
      </c>
      <c r="B219" t="inlineStr">
        <is>
          <t>山西长治</t>
        </is>
      </c>
      <c r="C219" t="inlineStr">
        <is>
          <t>绿茶</t>
        </is>
      </c>
      <c r="D219"/>
      <c r="E219" t="inlineStr">
        <is>
          <t>SS</t>
        </is>
      </c>
      <c r="F219" t="inlineStr">
        <is>
          <t>铁锅导入</t>
        </is>
      </c>
      <c r="G219" t="inlineStr">
        <is>
          <t>已结束</t>
        </is>
      </c>
      <c r="H219" t="inlineStr">
        <is>
          <t>NA</t>
        </is>
      </c>
      <c r="I219" s="2"/>
      <c r="J219" t="inlineStr">
        <is>
          <t>53周 -5~12.31</t>
        </is>
      </c>
      <c r="K219" t="inlineStr">
        <is>
          <t>冯明</t>
        </is>
      </c>
      <c r="L219" s="2">
        <v>46008</v>
      </c>
      <c r="M219" s="2">
        <v>46010.007581018515</v>
      </c>
      <c r="N219" s="2">
        <v>46009</v>
      </c>
      <c r="O219" t="inlineStr">
        <is>
          <t>3</t>
        </is>
      </c>
      <c r="P219" t="inlineStr">
        <is>
          <t>3</t>
        </is>
      </c>
      <c r="Q219"/>
      <c r="R219"/>
      <c r="S219"/>
      <c r="T219"/>
      <c r="U219" t="inlineStr">
        <is>
          <t>张铭麒</t>
        </is>
      </c>
      <c r="V219"/>
      <c r="W219" t="inlineStr">
        <is>
          <t>BST</t>
        </is>
      </c>
      <c r="X219" t="inlineStr">
        <is>
          <t>李岳丰
吴薇</t>
        </is>
      </c>
      <c r="Y219" s="3"/>
      <c r="Z219"/>
      <c r="AA219" s="2">
        <v>46007.94797453703</v>
      </c>
      <c r="AB219" t="inlineStr">
        <is>
          <t>戳一下</t>
        </is>
      </c>
      <c r="AC219" s="2">
        <v>46009</v>
      </c>
      <c r="AD219" t="inlineStr">
        <is>
          <t>未更新</t>
        </is>
      </c>
      <c r="AE219" t="inlineStr">
        <is>
          <t>冯明</t>
        </is>
      </c>
      <c r="AF219" t="inlineStr">
        <is>
          <t>2025-12-17 冯明-山西长治-绿茶-铁锅导入 已结束,2025-12-18 冯明-山西长治-绿茶-铁锅导入 已结束</t>
        </is>
      </c>
      <c r="AG219"/>
      <c r="AH219"/>
      <c r="AI219"/>
      <c r="AJ219"/>
      <c r="AK219"/>
      <c r="AL219"/>
      <c r="AM219"/>
      <c r="AN219" t="inlineStr">
        <is>
          <t>绿茶长治万达店</t>
        </is>
      </c>
      <c r="AO219" t="inlineStr">
        <is>
          <t>2.0</t>
        </is>
      </c>
      <c r="AP219"/>
      <c r="AQ219"/>
    </row>
    <row r="220" ht="25.5" customHeight="1">
      <c r="A220" t="inlineStr">
        <is>
          <t>冯明-山西太原-绿茶-铁锅导入 已结束</t>
        </is>
      </c>
      <c r="B220" t="inlineStr">
        <is>
          <t>山西太原</t>
        </is>
      </c>
      <c r="C220" t="inlineStr">
        <is>
          <t>绿茶</t>
        </is>
      </c>
      <c r="D220"/>
      <c r="E220" t="inlineStr">
        <is>
          <t>SS</t>
        </is>
      </c>
      <c r="F220" t="inlineStr">
        <is>
          <t>铁锅导入</t>
        </is>
      </c>
      <c r="G220" t="inlineStr">
        <is>
          <t>已结束</t>
        </is>
      </c>
      <c r="H220" t="inlineStr">
        <is>
          <t>NA</t>
        </is>
      </c>
      <c r="I220" s="2"/>
      <c r="J220" t="inlineStr">
        <is>
          <t>53周 -5~12.31</t>
        </is>
      </c>
      <c r="K220" t="inlineStr">
        <is>
          <t>冯明</t>
        </is>
      </c>
      <c r="L220" s="2">
        <v>46006</v>
      </c>
      <c r="M220" s="2">
        <v>46007.94579861111</v>
      </c>
      <c r="N220" s="2">
        <v>46008</v>
      </c>
      <c r="O220" t="inlineStr">
        <is>
          <t>2</t>
        </is>
      </c>
      <c r="P220" t="inlineStr">
        <is>
          <t>2</t>
        </is>
      </c>
      <c r="Q220"/>
      <c r="R220"/>
      <c r="S220"/>
      <c r="T220"/>
      <c r="U220" t="inlineStr">
        <is>
          <t>张铭麒</t>
        </is>
      </c>
      <c r="V220"/>
      <c r="W220" t="inlineStr">
        <is>
          <t>BST</t>
        </is>
      </c>
      <c r="X220" t="inlineStr">
        <is>
          <t>李岳丰
吴薇</t>
        </is>
      </c>
      <c r="Y220" s="3"/>
      <c r="Z220"/>
      <c r="AA220" s="2">
        <v>46006.04837962963</v>
      </c>
      <c r="AB220" t="inlineStr">
        <is>
          <t>戳一下</t>
        </is>
      </c>
      <c r="AC220" s="2">
        <v>46007</v>
      </c>
      <c r="AD220" t="inlineStr">
        <is>
          <t>未更新</t>
        </is>
      </c>
      <c r="AE220" t="inlineStr">
        <is>
          <t>冯明</t>
        </is>
      </c>
      <c r="AF220" t="inlineStr">
        <is>
          <t>2025-12-15 冯明-山西太原-绿茶-铁锅导入 已结束,2025-12-16 冯明-山西太原-绿茶-铁锅导入 已结束</t>
        </is>
      </c>
      <c r="AG220"/>
      <c r="AH220"/>
      <c r="AI220"/>
      <c r="AJ220"/>
      <c r="AK220"/>
      <c r="AL220"/>
      <c r="AM220"/>
      <c r="AN220" t="inlineStr">
        <is>
          <t>绿茶太原龙城万达广场店</t>
        </is>
      </c>
      <c r="AO220" t="inlineStr">
        <is>
          <t>1.9</t>
        </is>
      </c>
      <c r="AP220"/>
      <c r="AQ220"/>
    </row>
    <row r="221" ht="25.5" customHeight="1">
      <c r="A221" t="inlineStr">
        <is>
          <t>冯明-西安-绿茶-新店开业 已结束</t>
        </is>
      </c>
      <c r="B221" t="inlineStr">
        <is>
          <t>西安</t>
        </is>
      </c>
      <c r="C221" t="inlineStr">
        <is>
          <t>绿茶</t>
        </is>
      </c>
      <c r="D221"/>
      <c r="E221" t="inlineStr">
        <is>
          <t>SS</t>
        </is>
      </c>
      <c r="F221" t="inlineStr">
        <is>
          <t>新店开业</t>
        </is>
      </c>
      <c r="G221" t="inlineStr">
        <is>
          <t>已结束</t>
        </is>
      </c>
      <c r="H221" t="inlineStr">
        <is>
          <t>NA</t>
        </is>
      </c>
      <c r="I221" s="2"/>
      <c r="J221" t="inlineStr">
        <is>
          <t>53周 -5~12.31</t>
        </is>
      </c>
      <c r="K221" t="inlineStr">
        <is>
          <t>冯明</t>
        </is>
      </c>
      <c r="L221" s="2">
        <v>46003</v>
      </c>
      <c r="M221" s="2">
        <v>46005.97846064815</v>
      </c>
      <c r="N221" s="2">
        <v>46005</v>
      </c>
      <c r="O221" t="inlineStr">
        <is>
          <t>3</t>
        </is>
      </c>
      <c r="P221" t="inlineStr">
        <is>
          <t>0</t>
        </is>
      </c>
      <c r="Q221"/>
      <c r="R221"/>
      <c r="S221"/>
      <c r="T221"/>
      <c r="U221" t="inlineStr">
        <is>
          <t>张铭麒</t>
        </is>
      </c>
      <c r="V221"/>
      <c r="W221" t="inlineStr">
        <is>
          <t>BST</t>
        </is>
      </c>
      <c r="X221" t="inlineStr">
        <is>
          <t>李岳丰
吴薇</t>
        </is>
      </c>
      <c r="Y221" s="3"/>
      <c r="Z221"/>
      <c r="AA221" s="2">
        <v>46002.68287037037</v>
      </c>
      <c r="AB221" t="inlineStr">
        <is>
          <t>戳一下</t>
        </is>
      </c>
      <c r="AC221" s="2">
        <v>46005</v>
      </c>
      <c r="AD221" t="inlineStr">
        <is>
          <t>未更新</t>
        </is>
      </c>
      <c r="AE221" t="inlineStr">
        <is>
          <t>冯明</t>
        </is>
      </c>
      <c r="AF221" t="inlineStr">
        <is>
          <t>2025-12-11 冯明-西安-绿茶-新店开业 已结束,2025-12-12 冯明-西安-绿茶-新店开业 已结束,2025-12-13 冯明-西安-绿茶-新店开业 已结束,2025-12-14 冯明-西安-绿茶-新店开业 已结束</t>
        </is>
      </c>
      <c r="AG221"/>
      <c r="AH221"/>
      <c r="AI221"/>
      <c r="AJ221"/>
      <c r="AK221"/>
      <c r="AL221"/>
      <c r="AM221"/>
      <c r="AN221" t="inlineStr">
        <is>
          <t>绿茶西安金地店</t>
        </is>
      </c>
      <c r="AO221" t="inlineStr">
        <is>
          <t>3.0</t>
        </is>
      </c>
      <c r="AP221"/>
      <c r="AQ221"/>
    </row>
    <row r="222" ht="25.5" customHeight="1">
      <c r="A222" t="inlineStr">
        <is>
          <t>冯明-天津-绿茶-铁锅导入学习 已结束</t>
        </is>
      </c>
      <c r="B222" t="inlineStr">
        <is>
          <t>天津</t>
        </is>
      </c>
      <c r="C222" t="inlineStr">
        <is>
          <t>绿茶</t>
        </is>
      </c>
      <c r="D222"/>
      <c r="E222" t="inlineStr">
        <is>
          <t>SS</t>
        </is>
      </c>
      <c r="F222" t="inlineStr">
        <is>
          <t>铁锅导入学习</t>
        </is>
      </c>
      <c r="G222" t="inlineStr">
        <is>
          <t>已结束</t>
        </is>
      </c>
      <c r="H222" t="inlineStr">
        <is>
          <t>NA</t>
        </is>
      </c>
      <c r="I222" s="2"/>
      <c r="J222" t="inlineStr">
        <is>
          <t>53周 -5~12.31</t>
        </is>
      </c>
      <c r="K222" t="inlineStr">
        <is>
          <t>冯明</t>
        </is>
      </c>
      <c r="L222" s="2">
        <v>46002</v>
      </c>
      <c r="M222" s="2">
        <v>46002</v>
      </c>
      <c r="N222" s="2">
        <v>46002</v>
      </c>
      <c r="O222" t="inlineStr">
        <is>
          <t>1</t>
        </is>
      </c>
      <c r="P222" t="inlineStr">
        <is>
          <t>-3</t>
        </is>
      </c>
      <c r="Q222"/>
      <c r="R222"/>
      <c r="S222"/>
      <c r="T222"/>
      <c r="U222" t="inlineStr">
        <is>
          <t>张铭麒</t>
        </is>
      </c>
      <c r="V222"/>
      <c r="W222" t="inlineStr">
        <is>
          <t>BST</t>
        </is>
      </c>
      <c r="X222" t="inlineStr">
        <is>
          <t>李岳丰
吴薇</t>
        </is>
      </c>
      <c r="Y222" s="3"/>
      <c r="Z222"/>
      <c r="AA222" s="2">
        <v>46001.98465277778</v>
      </c>
      <c r="AB222" t="inlineStr">
        <is>
          <t>戳一下</t>
        </is>
      </c>
      <c r="AC222" s="2"/>
      <c r="AD222" t="inlineStr">
        <is>
          <t>未更新</t>
        </is>
      </c>
      <c r="AE222" t="inlineStr">
        <is>
          <t>冯明</t>
        </is>
      </c>
      <c r="AF222"/>
      <c r="AG222"/>
      <c r="AH222"/>
      <c r="AI222"/>
      <c r="AJ222"/>
      <c r="AK222"/>
      <c r="AL222"/>
      <c r="AM222"/>
      <c r="AN222" t="inlineStr">
        <is>
          <t>天津绿茶滨海店</t>
        </is>
      </c>
      <c r="AO222" t="inlineStr">
        <is>
          <t>0.0</t>
        </is>
      </c>
      <c r="AP222"/>
      <c r="AQ222"/>
    </row>
    <row r="223" ht="25.5" customHeight="1">
      <c r="A223" t="inlineStr">
        <is>
          <t>冯明-北京-大鸭梨小营店-解决问题 已结束</t>
        </is>
      </c>
      <c r="B223" t="inlineStr">
        <is>
          <t>北京</t>
        </is>
      </c>
      <c r="C223" t="inlineStr">
        <is>
          <t>大鸭梨小营店</t>
        </is>
      </c>
      <c r="D223"/>
      <c r="E223"/>
      <c r="F223" t="inlineStr">
        <is>
          <t>解决问题</t>
        </is>
      </c>
      <c r="G223" t="inlineStr">
        <is>
          <t>已结束</t>
        </is>
      </c>
      <c r="H223" t="inlineStr">
        <is>
          <t>NA</t>
        </is>
      </c>
      <c r="I223" s="2"/>
      <c r="J223" t="inlineStr">
        <is>
          <t>53周 -5~12.31</t>
        </is>
      </c>
      <c r="K223" t="inlineStr">
        <is>
          <t>冯明</t>
        </is>
      </c>
      <c r="L223" s="2">
        <v>45996</v>
      </c>
      <c r="M223" s="2">
        <v>45997.03755787037</v>
      </c>
      <c r="N223" s="2">
        <v>45996</v>
      </c>
      <c r="O223" t="inlineStr">
        <is>
          <t>2</t>
        </is>
      </c>
      <c r="P223" t="inlineStr">
        <is>
          <t>-8</t>
        </is>
      </c>
      <c r="Q223"/>
      <c r="R223"/>
      <c r="S223"/>
      <c r="T223"/>
      <c r="U223" t="inlineStr">
        <is>
          <t>曾维超</t>
        </is>
      </c>
      <c r="V223"/>
      <c r="W223" t="inlineStr">
        <is>
          <t>销售管理</t>
        </is>
      </c>
      <c r="X223" t="inlineStr">
        <is>
          <t>李阳</t>
        </is>
      </c>
      <c r="Y223" s="3"/>
      <c r="Z223"/>
      <c r="AA223" s="2">
        <v>45995.99084490741</v>
      </c>
      <c r="AB223" t="inlineStr">
        <is>
          <t>戳一下</t>
        </is>
      </c>
      <c r="AC223" s="2">
        <v>45996</v>
      </c>
      <c r="AD223" t="inlineStr">
        <is>
          <t>未更新</t>
        </is>
      </c>
      <c r="AE223" t="inlineStr">
        <is>
          <t>冯明</t>
        </is>
      </c>
      <c r="AF223" t="inlineStr">
        <is>
          <t>2025-12-05 冯明-北京-大鸭梨小营店-解决问题 已结束</t>
        </is>
      </c>
      <c r="AG223"/>
      <c r="AH223"/>
      <c r="AI223"/>
      <c r="AJ223"/>
      <c r="AK223"/>
      <c r="AL223"/>
      <c r="AM223"/>
      <c r="AN223"/>
      <c r="AO223" t="inlineStr">
        <is>
          <t>1.0</t>
        </is>
      </c>
      <c r="AP223"/>
      <c r="AQ223"/>
    </row>
    <row r="224" ht="25.5" customHeight="1">
      <c r="A224" t="inlineStr">
        <is>
          <t>冯明-燕郊-绿茶-新店开业 已结束</t>
        </is>
      </c>
      <c r="B224" t="inlineStr">
        <is>
          <t>燕郊</t>
        </is>
      </c>
      <c r="C224" t="inlineStr">
        <is>
          <t>绿茶</t>
        </is>
      </c>
      <c r="D224"/>
      <c r="E224" t="inlineStr">
        <is>
          <t>SS</t>
        </is>
      </c>
      <c r="F224" t="inlineStr">
        <is>
          <t>新店开业</t>
        </is>
      </c>
      <c r="G224" t="inlineStr">
        <is>
          <t>已结束</t>
        </is>
      </c>
      <c r="H224" t="inlineStr">
        <is>
          <t>NA</t>
        </is>
      </c>
      <c r="I224" s="2"/>
      <c r="J224" t="inlineStr">
        <is>
          <t>53周 -5~12.31</t>
        </is>
      </c>
      <c r="K224" t="inlineStr">
        <is>
          <t>冯明</t>
        </is>
      </c>
      <c r="L224" s="2">
        <v>45998</v>
      </c>
      <c r="M224" s="2">
        <v>46001.95578703703</v>
      </c>
      <c r="N224" s="2">
        <v>46001</v>
      </c>
      <c r="O224" t="inlineStr">
        <is>
          <t>4</t>
        </is>
      </c>
      <c r="P224" t="inlineStr">
        <is>
          <t>-4</t>
        </is>
      </c>
      <c r="Q224" t="inlineStr">
        <is>
          <t>懂绿茶，会铁锅</t>
        </is>
      </c>
      <c r="R224">
        <v>1</v>
      </c>
      <c r="S224"/>
      <c r="T224"/>
      <c r="U224" t="inlineStr">
        <is>
          <t>张铭麒</t>
        </is>
      </c>
      <c r="V224"/>
      <c r="W224" t="inlineStr">
        <is>
          <t>BST</t>
        </is>
      </c>
      <c r="X224" t="inlineStr">
        <is>
          <t>李岳丰
吴薇</t>
        </is>
      </c>
      <c r="Y224" s="3"/>
      <c r="Z224"/>
      <c r="AA224" s="2">
        <v>45989.83415509259</v>
      </c>
      <c r="AB224" t="inlineStr">
        <is>
          <t>戳一下</t>
        </is>
      </c>
      <c r="AC224" s="2">
        <v>46001</v>
      </c>
      <c r="AD224" t="inlineStr">
        <is>
          <t>未更新</t>
        </is>
      </c>
      <c r="AE224" t="inlineStr">
        <is>
          <t>曾维超</t>
        </is>
      </c>
      <c r="AF224" t="inlineStr">
        <is>
          <t>2025-12-07 冯明-燕郊-绿茶-新店开业 已结束,2025-12-08 冯明-燕郊-绿茶-新店开业 已结束,2025-12-09 冯明-燕郊-绿茶-新店开业 已结束,2025-12-10 冯明-燕郊-绿茶-新店开业 已结束</t>
        </is>
      </c>
      <c r="AG224" t="inlineStr">
        <is>
          <t>新店开业</t>
        </is>
      </c>
      <c r="AH224" t="inlineStr">
        <is>
          <t>客户宿舍</t>
        </is>
      </c>
      <c r="AI224"/>
      <c r="AJ224"/>
      <c r="AK224"/>
      <c r="AL224"/>
      <c r="AM224"/>
      <c r="AN224" t="inlineStr">
        <is>
          <t>绿茶河北燕郊明润广场店</t>
        </is>
      </c>
      <c r="AO224" t="inlineStr">
        <is>
          <t>4.0</t>
        </is>
      </c>
      <c r="AP224"/>
      <c r="AQ224"/>
    </row>
    <row r="225" ht="25.5" customHeight="1">
      <c r="A225" t="inlineStr">
        <is>
          <t>冯明-北京-绿茶-新店开业 已结束</t>
        </is>
      </c>
      <c r="B225" t="inlineStr">
        <is>
          <t>北京</t>
        </is>
      </c>
      <c r="C225" t="inlineStr">
        <is>
          <t>绿茶</t>
        </is>
      </c>
      <c r="D225"/>
      <c r="E225" t="inlineStr">
        <is>
          <t>SS</t>
        </is>
      </c>
      <c r="F225" t="inlineStr">
        <is>
          <t>新店开业</t>
        </is>
      </c>
      <c r="G225" t="inlineStr">
        <is>
          <t>已结束</t>
        </is>
      </c>
      <c r="H225" t="inlineStr">
        <is>
          <t>NA</t>
        </is>
      </c>
      <c r="I225" s="2"/>
      <c r="J225" t="inlineStr">
        <is>
          <t>53周 -5~12.31</t>
        </is>
      </c>
      <c r="K225" t="inlineStr">
        <is>
          <t>冯明</t>
        </is>
      </c>
      <c r="L225" s="2">
        <v>45991</v>
      </c>
      <c r="M225" s="2">
        <v>45995.001747685186</v>
      </c>
      <c r="N225" s="2">
        <v>45987</v>
      </c>
      <c r="O225" t="inlineStr">
        <is>
          <t>5</t>
        </is>
      </c>
      <c r="P225" t="inlineStr">
        <is>
          <t>-10</t>
        </is>
      </c>
      <c r="Q225" t="inlineStr">
        <is>
          <t>懂绿茶，会铁锅</t>
        </is>
      </c>
      <c r="R225">
        <v>1</v>
      </c>
      <c r="S225"/>
      <c r="T225"/>
      <c r="U225" t="inlineStr">
        <is>
          <t>张铭麒</t>
        </is>
      </c>
      <c r="V225"/>
      <c r="W225" t="inlineStr">
        <is>
          <t>BST</t>
        </is>
      </c>
      <c r="X225" t="inlineStr">
        <is>
          <t>李岳丰
吴薇</t>
        </is>
      </c>
      <c r="Y225" s="3"/>
      <c r="Z225"/>
      <c r="AA225" s="2">
        <v>45989.83295138889</v>
      </c>
      <c r="AB225" t="inlineStr">
        <is>
          <t>戳一下</t>
        </is>
      </c>
      <c r="AC225" s="2">
        <v>45995</v>
      </c>
      <c r="AD225" t="inlineStr">
        <is>
          <t>未更新</t>
        </is>
      </c>
      <c r="AE225" t="inlineStr">
        <is>
          <t>曾维超</t>
        </is>
      </c>
      <c r="AF225" t="inlineStr">
        <is>
          <t>2025-11-30 冯明-北京-绿茶-新店开业 已结束,2025-12-01 冯明-北京-绿茶-新店开业 已结束,2025-12-02 冯明-北京-绿茶-新店开业 已结束,2025-12-03 冯明-北京-绿茶-新店开业 已结束,2025-12-04 冯明-北京-绿茶-新店开业 已结束</t>
        </is>
      </c>
      <c r="AG225" t="inlineStr">
        <is>
          <t>绿茶新店开业</t>
        </is>
      </c>
      <c r="AH225" t="inlineStr">
        <is>
          <t>集体宿舍</t>
        </is>
      </c>
      <c r="AI225"/>
      <c r="AJ225"/>
      <c r="AK225"/>
      <c r="AL225"/>
      <c r="AM225"/>
      <c r="AN225" t="inlineStr">
        <is>
          <t>绿茶北京龙湖房山天街店</t>
        </is>
      </c>
      <c r="AO225" t="inlineStr">
        <is>
          <t>4.0</t>
        </is>
      </c>
      <c r="AP225"/>
      <c r="AQ225"/>
    </row>
    <row r="226" ht="25.5" customHeight="1">
      <c r="A226" t="inlineStr">
        <is>
          <t>冯明-晋江-绿茶-新店开业 已结束</t>
        </is>
      </c>
      <c r="B226" t="inlineStr">
        <is>
          <t>晋江</t>
        </is>
      </c>
      <c r="C226" t="inlineStr">
        <is>
          <t>绿茶</t>
        </is>
      </c>
      <c r="D226"/>
      <c r="E226" t="inlineStr">
        <is>
          <t>SS</t>
        </is>
      </c>
      <c r="F226" t="inlineStr">
        <is>
          <t>新店开业</t>
        </is>
      </c>
      <c r="G226" t="inlineStr">
        <is>
          <t>已结束</t>
        </is>
      </c>
      <c r="H226" t="inlineStr">
        <is>
          <t>NA</t>
        </is>
      </c>
      <c r="I226" s="2"/>
      <c r="J226" t="inlineStr">
        <is>
          <t>53周 -5~12.31</t>
        </is>
      </c>
      <c r="K226" t="inlineStr">
        <is>
          <t>冯明</t>
        </is>
      </c>
      <c r="L226" s="2">
        <v>45985</v>
      </c>
      <c r="M226" s="2">
        <v>45985.96304398148</v>
      </c>
      <c r="N226" s="2">
        <v>45985</v>
      </c>
      <c r="O226" t="inlineStr">
        <is>
          <t>1</t>
        </is>
      </c>
      <c r="P226" t="inlineStr">
        <is>
          <t>-20</t>
        </is>
      </c>
      <c r="Q226" t="inlineStr">
        <is>
          <t>懂绿茶，会铁锅</t>
        </is>
      </c>
      <c r="R226">
        <v>1</v>
      </c>
      <c r="S226"/>
      <c r="T226"/>
      <c r="U226" t="inlineStr">
        <is>
          <t>张铭麒</t>
        </is>
      </c>
      <c r="V226"/>
      <c r="W226" t="inlineStr">
        <is>
          <t>BST</t>
        </is>
      </c>
      <c r="X226" t="inlineStr">
        <is>
          <t>李岳丰
吴薇</t>
        </is>
      </c>
      <c r="Y226" s="3"/>
      <c r="Z226"/>
      <c r="AA226" s="2">
        <v>45984.87876157407</v>
      </c>
      <c r="AB226" t="inlineStr">
        <is>
          <t>戳一下</t>
        </is>
      </c>
      <c r="AC226" s="2">
        <v>45985</v>
      </c>
      <c r="AD226" t="inlineStr">
        <is>
          <t>未更新</t>
        </is>
      </c>
      <c r="AE226" t="inlineStr">
        <is>
          <t>曾维超</t>
        </is>
      </c>
      <c r="AF226" t="inlineStr">
        <is>
          <t>2025-11-24 冯明-晋江-绿茶-新店开业 已结束</t>
        </is>
      </c>
      <c r="AG226" t="inlineStr">
        <is>
          <t>绿茶开业试菜</t>
        </is>
      </c>
      <c r="AH226" t="inlineStr">
        <is>
          <t>客户宿舍</t>
        </is>
      </c>
      <c r="AI226"/>
      <c r="AJ226"/>
      <c r="AK226"/>
      <c r="AL226"/>
      <c r="AM226"/>
      <c r="AN226" t="inlineStr">
        <is>
          <t>绿茶晋江SM广场店</t>
        </is>
      </c>
      <c r="AO226" t="inlineStr">
        <is>
          <t>1.0</t>
        </is>
      </c>
      <c r="AP226"/>
      <c r="AQ226"/>
    </row>
    <row r="227" ht="25.5" customHeight="1">
      <c r="A227" t="inlineStr">
        <is>
          <t>冯明-山西晋城-绿茶-新店开业 已结束</t>
        </is>
      </c>
      <c r="B227" t="inlineStr">
        <is>
          <t>山西晋城</t>
        </is>
      </c>
      <c r="C227" t="inlineStr">
        <is>
          <t>绿茶</t>
        </is>
      </c>
      <c r="D227"/>
      <c r="E227" t="inlineStr">
        <is>
          <t>SS</t>
        </is>
      </c>
      <c r="F227" t="inlineStr">
        <is>
          <t>新店开业</t>
        </is>
      </c>
      <c r="G227" t="inlineStr">
        <is>
          <t>已结束</t>
        </is>
      </c>
      <c r="H227" t="inlineStr">
        <is>
          <t>NA</t>
        </is>
      </c>
      <c r="I227" s="2"/>
      <c r="J227" t="inlineStr">
        <is>
          <t>53周 -5~12.31</t>
        </is>
      </c>
      <c r="K227" t="inlineStr">
        <is>
          <t>冯明</t>
        </is>
      </c>
      <c r="L227" s="2">
        <v>45986</v>
      </c>
      <c r="M227" s="2">
        <v>45990.97224537037</v>
      </c>
      <c r="N227" s="2">
        <v>45989</v>
      </c>
      <c r="O227" t="inlineStr">
        <is>
          <t>5</t>
        </is>
      </c>
      <c r="P227" t="inlineStr">
        <is>
          <t>-15</t>
        </is>
      </c>
      <c r="Q227" t="inlineStr">
        <is>
          <t>懂绿茶，会铁锅</t>
        </is>
      </c>
      <c r="R227">
        <v>1</v>
      </c>
      <c r="S227"/>
      <c r="T227"/>
      <c r="U227" t="inlineStr">
        <is>
          <t>张铭麒</t>
        </is>
      </c>
      <c r="V227"/>
      <c r="W227" t="inlineStr">
        <is>
          <t>BST</t>
        </is>
      </c>
      <c r="X227" t="inlineStr">
        <is>
          <t>李岳丰
吴薇</t>
        </is>
      </c>
      <c r="Y227" s="3"/>
      <c r="Z227"/>
      <c r="AA227" s="2">
        <v>45984.48627314815</v>
      </c>
      <c r="AB227" t="inlineStr">
        <is>
          <t>戳一下</t>
        </is>
      </c>
      <c r="AC227" s="2">
        <v>45990</v>
      </c>
      <c r="AD227" t="inlineStr">
        <is>
          <t>未更新</t>
        </is>
      </c>
      <c r="AE227" t="inlineStr">
        <is>
          <t>曾维超</t>
        </is>
      </c>
      <c r="AF227" t="inlineStr">
        <is>
          <t>2025-11-25 冯明-山西晋城-绿茶-新店开业 已结束,2025-11-26 冯明-山西晋城-绿茶-新店开业 已结束,2025-11-27 冯明-山西晋城-绿茶-新店开业 已结束,2025-11-28 冯明-山西晋城-绿茶-新店开业 已结束,2025-11-29 冯明-山西晋城-绿茶-新店开业 已结束</t>
        </is>
      </c>
      <c r="AG227" t="inlineStr">
        <is>
          <t>绿茶门店开业，铁锅导入</t>
        </is>
      </c>
      <c r="AH227" t="inlineStr">
        <is>
          <t>客户宿舍</t>
        </is>
      </c>
      <c r="AI227"/>
      <c r="AJ227"/>
      <c r="AK227"/>
      <c r="AL227"/>
      <c r="AM227"/>
      <c r="AN227" t="inlineStr">
        <is>
          <t>绿茶山西晋城万达店</t>
        </is>
      </c>
      <c r="AO227" t="inlineStr">
        <is>
          <t>5.0</t>
        </is>
      </c>
      <c r="AP227"/>
      <c r="AQ227"/>
    </row>
    <row r="228" ht="25.5" customHeight="1">
      <c r="A228" t="inlineStr">
        <is>
          <t>冯明-北京-绿茶-解决问题 已结束</t>
        </is>
      </c>
      <c r="B228" t="inlineStr">
        <is>
          <t>北京</t>
        </is>
      </c>
      <c r="C228" t="inlineStr">
        <is>
          <t>绿茶</t>
        </is>
      </c>
      <c r="D228"/>
      <c r="E228"/>
      <c r="F228" t="inlineStr">
        <is>
          <t>解决问题</t>
        </is>
      </c>
      <c r="G228" t="inlineStr">
        <is>
          <t>已结束</t>
        </is>
      </c>
      <c r="H228" t="inlineStr">
        <is>
          <t>NA</t>
        </is>
      </c>
      <c r="I228" s="2"/>
      <c r="J228" t="inlineStr">
        <is>
          <t>53周 -5~12.31</t>
        </is>
      </c>
      <c r="K228" t="inlineStr">
        <is>
          <t>冯明</t>
        </is>
      </c>
      <c r="L228" s="2">
        <v>45982</v>
      </c>
      <c r="M228" s="2">
        <v>45982.9978125</v>
      </c>
      <c r="N228" s="2">
        <v>45982</v>
      </c>
      <c r="O228" t="inlineStr">
        <is>
          <t>1</t>
        </is>
      </c>
      <c r="P228" t="inlineStr">
        <is>
          <t>-23</t>
        </is>
      </c>
      <c r="Q228"/>
      <c r="R228"/>
      <c r="S228"/>
      <c r="T228"/>
      <c r="U228" t="inlineStr">
        <is>
          <t>张铭麒</t>
        </is>
      </c>
      <c r="V228"/>
      <c r="W228" t="inlineStr">
        <is>
          <t>BST</t>
        </is>
      </c>
      <c r="X228" t="inlineStr">
        <is>
          <t>李岳丰
吴薇</t>
        </is>
      </c>
      <c r="Y228" s="3"/>
      <c r="Z228"/>
      <c r="AA228" s="2">
        <v>45981.99657407407</v>
      </c>
      <c r="AB228" t="inlineStr">
        <is>
          <t>戳一下</t>
        </is>
      </c>
      <c r="AC228" s="2">
        <v>45982</v>
      </c>
      <c r="AD228" t="inlineStr">
        <is>
          <t>未更新</t>
        </is>
      </c>
      <c r="AE228" t="inlineStr">
        <is>
          <t>冯明</t>
        </is>
      </c>
      <c r="AF228" t="inlineStr">
        <is>
          <t>2025-11-21 冯明-北京-绿茶-解决问题 已结束</t>
        </is>
      </c>
      <c r="AG228"/>
      <c r="AH228"/>
      <c r="AI228"/>
      <c r="AJ228"/>
      <c r="AK228"/>
      <c r="AL228"/>
      <c r="AM228"/>
      <c r="AN228"/>
      <c r="AO228" t="inlineStr">
        <is>
          <t>1.0</t>
        </is>
      </c>
      <c r="AP228"/>
      <c r="AQ228"/>
    </row>
    <row r="229" ht="25.5" customHeight="1">
      <c r="A229" t="inlineStr">
        <is>
          <t>冯明-北京-绿茶-新店开业 已结束</t>
        </is>
      </c>
      <c r="B229" t="inlineStr">
        <is>
          <t>北京</t>
        </is>
      </c>
      <c r="C229" t="inlineStr">
        <is>
          <t>绿茶</t>
        </is>
      </c>
      <c r="D229"/>
      <c r="E229"/>
      <c r="F229" t="inlineStr">
        <is>
          <t>新店开业</t>
        </is>
      </c>
      <c r="G229" t="inlineStr">
        <is>
          <t>已结束</t>
        </is>
      </c>
      <c r="H229" t="inlineStr">
        <is>
          <t>NA</t>
        </is>
      </c>
      <c r="I229" s="2"/>
      <c r="J229" t="inlineStr">
        <is>
          <t>53周 -5~12.31</t>
        </is>
      </c>
      <c r="K229" t="inlineStr">
        <is>
          <t>冯明</t>
        </is>
      </c>
      <c r="L229" s="2">
        <v>45979</v>
      </c>
      <c r="M229" s="2">
        <v>45981.97546296296</v>
      </c>
      <c r="N229" s="2">
        <v>45981</v>
      </c>
      <c r="O229" t="inlineStr">
        <is>
          <t>3</t>
        </is>
      </c>
      <c r="P229" t="inlineStr">
        <is>
          <t>-24</t>
        </is>
      </c>
      <c r="Q229"/>
      <c r="R229"/>
      <c r="S229"/>
      <c r="T229"/>
      <c r="U229" t="inlineStr">
        <is>
          <t>张铭麒</t>
        </is>
      </c>
      <c r="V229"/>
      <c r="W229" t="inlineStr">
        <is>
          <t>BST</t>
        </is>
      </c>
      <c r="X229" t="inlineStr">
        <is>
          <t>李岳丰
吴薇</t>
        </is>
      </c>
      <c r="Y229" s="3"/>
      <c r="Z229"/>
      <c r="AA229" s="2">
        <v>45981.968090277776</v>
      </c>
      <c r="AB229" t="inlineStr">
        <is>
          <t>戳一下</t>
        </is>
      </c>
      <c r="AC229" s="2">
        <v>45981</v>
      </c>
      <c r="AD229" t="inlineStr">
        <is>
          <t>未更新</t>
        </is>
      </c>
      <c r="AE229" t="inlineStr">
        <is>
          <t>冯明</t>
        </is>
      </c>
      <c r="AF229" t="inlineStr">
        <is>
          <t>2025-11-18 冯明-北京-绿茶-新店开业 已结束,2025-11-19 冯明-北京-绿茶-新店开业 已结束,2025-11-20 冯明-北京-绿茶-新店开业 已结束</t>
        </is>
      </c>
      <c r="AG229"/>
      <c r="AH229"/>
      <c r="AI229"/>
      <c r="AJ229"/>
      <c r="AK229"/>
      <c r="AL229"/>
      <c r="AM229"/>
      <c r="AN229" t="inlineStr">
        <is>
          <t>绿茶惠多港购物中心店</t>
        </is>
      </c>
      <c r="AO229" t="inlineStr">
        <is>
          <t>3.0</t>
        </is>
      </c>
      <c r="AP229"/>
      <c r="AQ229"/>
    </row>
    <row r="230" ht="25.5" customHeight="1">
      <c r="A230" t="inlineStr">
        <is>
          <t>冯明-北京-便利蜂-新店开业 已结束</t>
        </is>
      </c>
      <c r="B230" t="inlineStr">
        <is>
          <t>北京</t>
        </is>
      </c>
      <c r="C230" t="inlineStr">
        <is>
          <t>便利蜂</t>
        </is>
      </c>
      <c r="D230"/>
      <c r="E230" t="inlineStr">
        <is>
          <t>SS</t>
        </is>
      </c>
      <c r="F230" t="inlineStr">
        <is>
          <t>新店开业</t>
        </is>
      </c>
      <c r="G230" t="inlineStr">
        <is>
          <t>已结束</t>
        </is>
      </c>
      <c r="H230" t="inlineStr">
        <is>
          <t>NA</t>
        </is>
      </c>
      <c r="I230" s="2"/>
      <c r="J230" t="inlineStr">
        <is>
          <t>53周 -5~12.31</t>
        </is>
      </c>
      <c r="K230" t="inlineStr">
        <is>
          <t>冯明</t>
        </is>
      </c>
      <c r="L230" s="2">
        <v>45977</v>
      </c>
      <c r="M230" s="2">
        <v>45977</v>
      </c>
      <c r="N230" s="2">
        <v>45977</v>
      </c>
      <c r="O230" t="inlineStr">
        <is>
          <t>1</t>
        </is>
      </c>
      <c r="P230" t="inlineStr">
        <is>
          <t>-28</t>
        </is>
      </c>
      <c r="Q230"/>
      <c r="R230"/>
      <c r="S230"/>
      <c r="T230"/>
      <c r="U230" t="inlineStr">
        <is>
          <t>曾维超</t>
        </is>
      </c>
      <c r="V230"/>
      <c r="W230" t="inlineStr">
        <is>
          <t>销售管理</t>
        </is>
      </c>
      <c r="X230" t="inlineStr">
        <is>
          <t>李阳</t>
        </is>
      </c>
      <c r="Y230" s="3"/>
      <c r="Z230"/>
      <c r="AA230" s="2">
        <v>45976.94996527778</v>
      </c>
      <c r="AB230" t="inlineStr">
        <is>
          <t>戳一下</t>
        </is>
      </c>
      <c r="AC230" s="2">
        <v>45977</v>
      </c>
      <c r="AD230" t="inlineStr">
        <is>
          <t>未更新</t>
        </is>
      </c>
      <c r="AE230" t="inlineStr">
        <is>
          <t>冯明</t>
        </is>
      </c>
      <c r="AF230" t="inlineStr">
        <is>
          <t>2025-11-16 冯明-北京-便利蜂-新店开业 已结束</t>
        </is>
      </c>
      <c r="AG230"/>
      <c r="AH230"/>
      <c r="AI230"/>
      <c r="AJ230" t="inlineStr">
        <is>
          <t>完成临时支持工作</t>
        </is>
      </c>
      <c r="AK230"/>
      <c r="AL230"/>
      <c r="AM230"/>
      <c r="AN230" t="inlineStr">
        <is>
          <t>便利蜂(恒通商务园2店)</t>
        </is>
      </c>
      <c r="AO230" t="inlineStr">
        <is>
          <t>0.0</t>
        </is>
      </c>
      <c r="AP230"/>
      <c r="AQ230"/>
    </row>
    <row r="231" ht="25.5" customHeight="1">
      <c r="A231" t="inlineStr">
        <is>
          <t>冯明-北京-大鸭梨右安门店-品牌巡店 已结束</t>
        </is>
      </c>
      <c r="B231" t="inlineStr">
        <is>
          <t>北京</t>
        </is>
      </c>
      <c r="C231" t="inlineStr">
        <is>
          <t>大鸭梨右安门店</t>
        </is>
      </c>
      <c r="D231"/>
      <c r="E231" t="inlineStr">
        <is>
          <t>SS</t>
        </is>
      </c>
      <c r="F231" t="inlineStr">
        <is>
          <t>品牌巡店</t>
        </is>
      </c>
      <c r="G231" t="inlineStr">
        <is>
          <t>已结束</t>
        </is>
      </c>
      <c r="H231" t="inlineStr">
        <is>
          <t>NA</t>
        </is>
      </c>
      <c r="I231" s="2"/>
      <c r="J231" t="inlineStr">
        <is>
          <t>53周 -5~12.31</t>
        </is>
      </c>
      <c r="K231" t="inlineStr">
        <is>
          <t>冯明</t>
        </is>
      </c>
      <c r="L231" s="2">
        <v>45971</v>
      </c>
      <c r="M231" s="2">
        <v>45971</v>
      </c>
      <c r="N231" s="2">
        <v>45971</v>
      </c>
      <c r="O231" t="inlineStr">
        <is>
          <t>1</t>
        </is>
      </c>
      <c r="P231" t="inlineStr">
        <is>
          <t>-34</t>
        </is>
      </c>
      <c r="Q231"/>
      <c r="R231"/>
      <c r="S231"/>
      <c r="T231"/>
      <c r="U231" t="inlineStr">
        <is>
          <t>曾维超</t>
        </is>
      </c>
      <c r="V231"/>
      <c r="W231" t="inlineStr">
        <is>
          <t>销售管理</t>
        </is>
      </c>
      <c r="X231" t="inlineStr">
        <is>
          <t>李阳</t>
        </is>
      </c>
      <c r="Y231" s="3"/>
      <c r="Z231"/>
      <c r="AA231" s="2">
        <v>45976.94871527778</v>
      </c>
      <c r="AB231" t="inlineStr">
        <is>
          <t>戳一下</t>
        </is>
      </c>
      <c r="AC231" s="2">
        <v>45971</v>
      </c>
      <c r="AD231" t="inlineStr">
        <is>
          <t>未更新</t>
        </is>
      </c>
      <c r="AE231" t="inlineStr">
        <is>
          <t>冯明</t>
        </is>
      </c>
      <c r="AF231" t="inlineStr">
        <is>
          <t>2025-11-10 冯明-北京-大鸭梨右安门店-品牌巡店 已结束</t>
        </is>
      </c>
      <c r="AG231"/>
      <c r="AH231"/>
      <c r="AI231"/>
      <c r="AJ231" t="inlineStr">
        <is>
          <t>无差错</t>
        </is>
      </c>
      <c r="AK231"/>
      <c r="AL231"/>
      <c r="AM231"/>
      <c r="AN231" t="inlineStr">
        <is>
          <t>大鸭梨右安店</t>
        </is>
      </c>
      <c r="AO231" t="inlineStr">
        <is>
          <t>0.0</t>
        </is>
      </c>
      <c r="AP231"/>
      <c r="AQ231"/>
    </row>
    <row r="232" ht="25.5" customHeight="1">
      <c r="A232" t="inlineStr">
        <is>
          <t>冯明-北京-绿茶-新店开业 已结束</t>
        </is>
      </c>
      <c r="B232" t="inlineStr">
        <is>
          <t>北京</t>
        </is>
      </c>
      <c r="C232" t="inlineStr">
        <is>
          <t>绿茶</t>
        </is>
      </c>
      <c r="D232"/>
      <c r="E232" t="inlineStr">
        <is>
          <t>SS</t>
        </is>
      </c>
      <c r="F232" t="inlineStr">
        <is>
          <t>新店开业</t>
        </is>
      </c>
      <c r="G232" t="inlineStr">
        <is>
          <t>已结束</t>
        </is>
      </c>
      <c r="H232" t="inlineStr">
        <is>
          <t>NA</t>
        </is>
      </c>
      <c r="I232" s="2"/>
      <c r="J232" t="inlineStr">
        <is>
          <t>53周 -5~12.31</t>
        </is>
      </c>
      <c r="K232" t="inlineStr">
        <is>
          <t>冯明</t>
        </is>
      </c>
      <c r="L232" s="2">
        <v>45973</v>
      </c>
      <c r="M232" s="2">
        <v>45974</v>
      </c>
      <c r="N232" s="2">
        <v>45974</v>
      </c>
      <c r="O232" t="inlineStr">
        <is>
          <t>2</t>
        </is>
      </c>
      <c r="P232" t="inlineStr">
        <is>
          <t>-31</t>
        </is>
      </c>
      <c r="Q232"/>
      <c r="R232"/>
      <c r="S232"/>
      <c r="T232"/>
      <c r="U232" t="inlineStr">
        <is>
          <t>张铭麒</t>
        </is>
      </c>
      <c r="V232"/>
      <c r="W232" t="inlineStr">
        <is>
          <t>BST</t>
        </is>
      </c>
      <c r="X232" t="inlineStr">
        <is>
          <t>李岳丰
吴薇</t>
        </is>
      </c>
      <c r="Y232" s="3"/>
      <c r="Z232"/>
      <c r="AA232" s="2">
        <v>45973.99496527778</v>
      </c>
      <c r="AB232" t="inlineStr">
        <is>
          <t>戳一下</t>
        </is>
      </c>
      <c r="AC232" s="2">
        <v>45975</v>
      </c>
      <c r="AD232" t="inlineStr">
        <is>
          <t>未更新</t>
        </is>
      </c>
      <c r="AE232" t="inlineStr">
        <is>
          <t>冯明</t>
        </is>
      </c>
      <c r="AF232" t="inlineStr">
        <is>
          <t>2025-11-12 冯明-北京-绿茶-新店开业 已结束,2025-11-14 冯明-北京-绿茶-新店开业 已结束</t>
        </is>
      </c>
      <c r="AG232"/>
      <c r="AH232"/>
      <c r="AI232"/>
      <c r="AJ232"/>
      <c r="AK232"/>
      <c r="AL232"/>
      <c r="AM232"/>
      <c r="AN232" t="inlineStr">
        <is>
          <t>绿茶北京合景摩方店</t>
        </is>
      </c>
      <c r="AO232" t="inlineStr">
        <is>
          <t>1.0</t>
        </is>
      </c>
      <c r="AP232"/>
      <c r="AQ232"/>
    </row>
    <row r="233" ht="25.5" customHeight="1">
      <c r="A233" t="inlineStr">
        <is>
          <t>冯明-北京-大鸭梨-POC+开业支持 已结束</t>
        </is>
      </c>
      <c r="B233" t="inlineStr">
        <is>
          <t>北京</t>
        </is>
      </c>
      <c r="C233" t="inlineStr">
        <is>
          <t>大鸭梨</t>
        </is>
      </c>
      <c r="D233"/>
      <c r="E233" t="inlineStr">
        <is>
          <t>S</t>
        </is>
      </c>
      <c r="F233" t="inlineStr">
        <is>
          <t>POC+开业支持</t>
        </is>
      </c>
      <c r="G233" t="inlineStr">
        <is>
          <t>已结束</t>
        </is>
      </c>
      <c r="H233" t="inlineStr">
        <is>
          <t>NA</t>
        </is>
      </c>
      <c r="I233" s="2"/>
      <c r="J233" t="inlineStr">
        <is>
          <t>53周 -5~12.31</t>
        </is>
      </c>
      <c r="K233" t="inlineStr">
        <is>
          <t>冯明</t>
        </is>
      </c>
      <c r="L233" s="2">
        <v>45971</v>
      </c>
      <c r="M233" s="2">
        <v>45972</v>
      </c>
      <c r="N233" s="2">
        <v>45982</v>
      </c>
      <c r="O233" t="inlineStr">
        <is>
          <t>2</t>
        </is>
      </c>
      <c r="P233" t="inlineStr">
        <is>
          <t>-33</t>
        </is>
      </c>
      <c r="Q233" t="inlineStr">
        <is>
          <t>熟悉机器和铁锅使用</t>
        </is>
      </c>
      <c r="R233">
        <v>1</v>
      </c>
      <c r="S233" t="inlineStr">
        <is>
          <t>冯明</t>
        </is>
      </c>
      <c r="T233"/>
      <c r="U233" t="inlineStr">
        <is>
          <t>关胜元</t>
        </is>
      </c>
      <c r="V233"/>
      <c r="W233" t="inlineStr">
        <is>
          <t>BST</t>
        </is>
      </c>
      <c r="X233" t="inlineStr">
        <is>
          <t>张铭麒</t>
        </is>
      </c>
      <c r="Y233" s="3"/>
      <c r="Z233"/>
      <c r="AA233" s="2">
        <v>45971.43269675926</v>
      </c>
      <c r="AB233" t="inlineStr">
        <is>
          <t>戳一下</t>
        </is>
      </c>
      <c r="AC233" s="2">
        <v>45972</v>
      </c>
      <c r="AD233" t="inlineStr">
        <is>
          <t>未更新</t>
        </is>
      </c>
      <c r="AE233" t="inlineStr">
        <is>
          <t>曾维超</t>
        </is>
      </c>
      <c r="AF233" t="inlineStr">
        <is>
          <t>2025-11-11 冯明-北京-大鸭梨-POC+开业支持 已结束</t>
        </is>
      </c>
      <c r="AG233" t="inlineStr">
        <is>
          <t>跟着师傅接受项目培训</t>
        </is>
      </c>
      <c r="AH233" t="inlineStr">
        <is>
          <t>集体宿舍</t>
        </is>
      </c>
      <c r="AI233"/>
      <c r="AJ233"/>
      <c r="AK233"/>
      <c r="AL233"/>
      <c r="AM233"/>
      <c r="AN233"/>
      <c r="AO233" t="inlineStr">
        <is>
          <t>1.0</t>
        </is>
      </c>
      <c r="AP233"/>
      <c r="AQ233"/>
    </row>
    <row r="234" ht="25.5" customHeight="1">
      <c r="A234" t="inlineStr">
        <is>
          <t>冯明-北京-浣熊萝卜饭盒-外卖店模型 已结束</t>
        </is>
      </c>
      <c r="B234" t="inlineStr">
        <is>
          <t>北京</t>
        </is>
      </c>
      <c r="C234" t="inlineStr">
        <is>
          <t>浣熊萝卜饭盒</t>
        </is>
      </c>
      <c r="D234"/>
      <c r="E234" t="inlineStr">
        <is>
          <t>SS</t>
        </is>
      </c>
      <c r="F234" t="inlineStr">
        <is>
          <t>外卖店模型</t>
        </is>
      </c>
      <c r="G234" t="inlineStr">
        <is>
          <t>已结束</t>
        </is>
      </c>
      <c r="H234" t="inlineStr">
        <is>
          <t>NA</t>
        </is>
      </c>
      <c r="I234" s="2"/>
      <c r="J234" t="inlineStr">
        <is>
          <t>53周 -5~12.31</t>
        </is>
      </c>
      <c r="K234" t="inlineStr">
        <is>
          <t>冯明</t>
        </is>
      </c>
      <c r="L234" s="2">
        <v>45948</v>
      </c>
      <c r="M234" s="2">
        <v>45970</v>
      </c>
      <c r="N234" s="2">
        <v>45975</v>
      </c>
      <c r="O234" t="inlineStr">
        <is>
          <t>23</t>
        </is>
      </c>
      <c r="P234" t="inlineStr">
        <is>
          <t>-35</t>
        </is>
      </c>
      <c r="Q234"/>
      <c r="R234"/>
      <c r="S234"/>
      <c r="T234"/>
      <c r="U234" t="inlineStr">
        <is>
          <t>吴薇</t>
        </is>
      </c>
      <c r="V234"/>
      <c r="W234"/>
      <c r="X234"/>
      <c r="Y234" s="3"/>
      <c r="Z234"/>
      <c r="AA234" s="2">
        <v>45949.95853009259</v>
      </c>
      <c r="AB234" t="inlineStr">
        <is>
          <t>戳一下</t>
        </is>
      </c>
      <c r="AC234" s="2">
        <v>45970</v>
      </c>
      <c r="AD234" t="inlineStr">
        <is>
          <t>未更新</t>
        </is>
      </c>
      <c r="AE234" t="inlineStr">
        <is>
          <t>曾维超</t>
        </is>
      </c>
      <c r="AF234" t="inlineStr">
        <is>
          <t>2025-10-19 冯明-北京-浣熊萝卜饭盒-外卖店模型 已结束,2025-10-20 冯明-北京-浣熊萝卜饭盒-外卖店模型 已结束,2025-10-20 冯明-北京-浣熊萝卜饭盒-外卖店模型 已结束,2025-10-21 冯明-北京-浣熊萝卜饭盒-外卖店模型 已结束,2025-10-22 冯明-北京-浣熊萝卜饭盒-外卖店模型 已结束,2025-10-23 冯明-北京-浣熊萝卜饭盒-外卖店模型 已结束,2025-10-24 冯明-北京-浣熊萝卜饭盒-外卖店模型 已结束,2025-10-25 冯明-北京-浣熊萝卜饭盒-外卖店模型 已结束,2025-10-27 冯明-北京-浣熊萝卜饭盒-外卖店模型 已结束,2025-10-28 冯明-北京-浣熊萝卜饭盒-外卖店模型 已结束,2025-10-29 冯明-北京-浣熊萝卜饭盒-外卖店模型 已结束,2025-10-30 冯明-北京-浣熊萝卜饭盒-外卖店模型 已结束,2025-10-31 冯明-北京-浣熊萝卜饭盒-外卖店模型 已结束,2025-11-01 冯明-北京-浣熊萝卜饭盒-外卖店模型 已结束,2025-11-03 冯明-北京-浣熊萝卜饭盒-外卖店模型 已结束,2025-11-04 冯明-北京-浣熊萝卜饭盒-外卖店模型 已结束,2025-11-05 冯明-北京-浣熊萝卜饭盒-外卖店模型 已结束,2025-11-06 冯明-北京-浣熊萝卜饭盒-外卖店模型 已结束,2025-11-07 冯明-北京-浣熊萝卜饭盒-外卖店模型 已结束,2025-11-08 冯明-北京-浣熊萝卜饭盒-外卖店模型 已结束,2025-11-09 冯明-北京-浣熊萝卜饭盒-外卖店模型 已结束</t>
        </is>
      </c>
      <c r="AG234"/>
      <c r="AH234"/>
      <c r="AI234"/>
      <c r="AJ234"/>
      <c r="AK234"/>
      <c r="AL234"/>
      <c r="AM234"/>
      <c r="AN234"/>
      <c r="AO234" t="inlineStr">
        <is>
          <t>22.0</t>
        </is>
      </c>
      <c r="AP234"/>
      <c r="AQ234"/>
    </row>
    <row r="235" ht="25.5" customHeight="1">
      <c r="A235" t="inlineStr">
        <is>
          <t>冯明-深圳-总部培训-培训支持 已结束</t>
        </is>
      </c>
      <c r="B235" t="inlineStr">
        <is>
          <t>深圳</t>
        </is>
      </c>
      <c r="C235" t="inlineStr">
        <is>
          <t>总部培训</t>
        </is>
      </c>
      <c r="D235"/>
      <c r="E235" t="inlineStr">
        <is>
          <t>未定级</t>
        </is>
      </c>
      <c r="F235" t="inlineStr">
        <is>
          <t>培训支持</t>
        </is>
      </c>
      <c r="G235" t="inlineStr">
        <is>
          <t>已结束</t>
        </is>
      </c>
      <c r="H235" t="inlineStr">
        <is>
          <t>NA</t>
        </is>
      </c>
      <c r="I235" s="2"/>
      <c r="J235" t="inlineStr">
        <is>
          <t>53周 -5~12.31</t>
        </is>
      </c>
      <c r="K235" t="inlineStr">
        <is>
          <t>冯明</t>
        </is>
      </c>
      <c r="L235" s="2">
        <v>45944</v>
      </c>
      <c r="M235" s="2">
        <v>45947</v>
      </c>
      <c r="N235" s="2">
        <v>45947</v>
      </c>
      <c r="O235" t="inlineStr">
        <is>
          <t>4</t>
        </is>
      </c>
      <c r="P235" t="inlineStr">
        <is>
          <t>-58</t>
        </is>
      </c>
      <c r="Q235" t="inlineStr">
        <is>
          <t>新人</t>
        </is>
      </c>
      <c r="R235">
        <v>1</v>
      </c>
      <c r="S235" t="inlineStr">
        <is>
          <t>冯明</t>
        </is>
      </c>
      <c r="T235"/>
      <c r="U235" t="inlineStr">
        <is>
          <t>曾维超</t>
        </is>
      </c>
      <c r="V235"/>
      <c r="W235" t="inlineStr">
        <is>
          <t>销售管理</t>
        </is>
      </c>
      <c r="X235" t="inlineStr">
        <is>
          <t>李阳</t>
        </is>
      </c>
      <c r="Y235" s="3"/>
      <c r="Z235"/>
      <c r="AA235" s="2">
        <v>45947.59341435185</v>
      </c>
      <c r="AB235" t="inlineStr">
        <is>
          <t>戳一下</t>
        </is>
      </c>
      <c r="AC235" s="2"/>
      <c r="AD235" t="inlineStr">
        <is>
          <t>未更新</t>
        </is>
      </c>
      <c r="AE235" t="inlineStr">
        <is>
          <t>曾维超</t>
        </is>
      </c>
      <c r="AF235"/>
      <c r="AG235" t="inlineStr">
        <is>
          <t>新人培训</t>
        </is>
      </c>
      <c r="AH235" t="inlineStr">
        <is>
          <t>酒店</t>
        </is>
      </c>
      <c r="AI235"/>
      <c r="AJ235" t="inlineStr">
        <is>
          <t>基础知识理解ok，机器操作不熟练，自己的两道菜调试完毕。下一步安排到浣熊进行机器熟练操作培训</t>
        </is>
      </c>
      <c r="AK235"/>
      <c r="AL235"/>
      <c r="AM235"/>
      <c r="AN235"/>
      <c r="AO235" t="inlineStr">
        <is>
          <t>3.0</t>
        </is>
      </c>
      <c r="AP235"/>
      <c r="AQ235"/>
    </row>
    <row r="236" ht="25.5" customHeight="1">
      <c r="A236" t="inlineStr">
        <is>
          <t>高秦-西安-休假-休假 已结束</t>
        </is>
      </c>
      <c r="B236" t="inlineStr">
        <is>
          <t>西安</t>
        </is>
      </c>
      <c r="C236" t="inlineStr">
        <is>
          <t>休假</t>
        </is>
      </c>
      <c r="D236"/>
      <c r="E236" t="inlineStr">
        <is>
          <t>未定级</t>
        </is>
      </c>
      <c r="F236" t="inlineStr">
        <is>
          <t>休假</t>
        </is>
      </c>
      <c r="G236" t="inlineStr">
        <is>
          <t>已结束</t>
        </is>
      </c>
      <c r="H236" t="inlineStr">
        <is>
          <t>NA</t>
        </is>
      </c>
      <c r="I236" s="2"/>
      <c r="J236" t="inlineStr">
        <is>
          <t>53周 -5~12.31</t>
        </is>
      </c>
      <c r="K236" t="inlineStr">
        <is>
          <t>高秦</t>
        </is>
      </c>
      <c r="L236" s="2">
        <v>46116</v>
      </c>
      <c r="M236" s="2">
        <v>46118</v>
      </c>
      <c r="N236" s="2">
        <v>46118</v>
      </c>
      <c r="O236" t="inlineStr">
        <is>
          <t>3</t>
        </is>
      </c>
      <c r="P236" t="inlineStr">
        <is>
          <t>-103</t>
        </is>
      </c>
      <c r="Q236"/>
      <c r="R236"/>
      <c r="S236"/>
      <c r="T236"/>
      <c r="U236" t="inlineStr">
        <is>
          <t>曾维超</t>
        </is>
      </c>
      <c r="V236" t="inlineStr">
        <is>
          <t>销售管理部</t>
        </is>
      </c>
      <c r="W236" t="inlineStr">
        <is>
          <t>销售管理</t>
        </is>
      </c>
      <c r="X236" t="inlineStr">
        <is>
          <t>李阳</t>
        </is>
      </c>
      <c r="Y236" s="3"/>
      <c r="Z236"/>
      <c r="AA236" s="2">
        <v>46116.91743055556</v>
      </c>
      <c r="AB236" t="inlineStr">
        <is>
          <t>戳一下</t>
        </is>
      </c>
      <c r="AC236" s="2"/>
      <c r="AD236" t="inlineStr">
        <is>
          <t>未更新</t>
        </is>
      </c>
      <c r="AE236" t="inlineStr">
        <is>
          <t>高秦</t>
        </is>
      </c>
      <c r="AF236"/>
      <c r="AG236"/>
      <c r="AH236"/>
      <c r="AI236"/>
      <c r="AJ236"/>
      <c r="AK236"/>
      <c r="AL236"/>
      <c r="AM236"/>
      <c r="AN236"/>
      <c r="AO236" t="inlineStr">
        <is>
          <t>2.0</t>
        </is>
      </c>
      <c r="AP236"/>
      <c r="AQ236"/>
    </row>
    <row r="237" ht="25.5" customHeight="1">
      <c r="A237" t="inlineStr">
        <is>
          <t>高秦-成都-兆恒源-叶美丽-POC 已结束</t>
        </is>
      </c>
      <c r="B237" t="inlineStr">
        <is>
          <t>成都</t>
        </is>
      </c>
      <c r="C237" t="inlineStr">
        <is>
          <t>兆恒源-叶美丽</t>
        </is>
      </c>
      <c r="D237"/>
      <c r="E237" t="inlineStr">
        <is>
          <t>金牌</t>
        </is>
      </c>
      <c r="F237" t="inlineStr">
        <is>
          <t>POC</t>
        </is>
      </c>
      <c r="G237" t="inlineStr">
        <is>
          <t>已结束</t>
        </is>
      </c>
      <c r="H237" t="inlineStr">
        <is>
          <t>NA</t>
        </is>
      </c>
      <c r="I237" s="2"/>
      <c r="J237" t="inlineStr">
        <is>
          <t>53周 -5~12.31</t>
        </is>
      </c>
      <c r="K237" t="inlineStr">
        <is>
          <t>高秦</t>
        </is>
      </c>
      <c r="L237" s="2">
        <v>46107</v>
      </c>
      <c r="M237" s="2">
        <v>46107</v>
      </c>
      <c r="N237" s="2">
        <v>46107</v>
      </c>
      <c r="O237" t="inlineStr">
        <is>
          <t>1</t>
        </is>
      </c>
      <c r="P237" t="inlineStr">
        <is>
          <t>-94</t>
        </is>
      </c>
      <c r="Q237"/>
      <c r="R237"/>
      <c r="S237"/>
      <c r="T237"/>
      <c r="U237" t="inlineStr">
        <is>
          <t>吕佳</t>
        </is>
      </c>
      <c r="V237" t="inlineStr">
        <is>
          <t>华北区销售团队</t>
        </is>
      </c>
      <c r="W237" t="inlineStr">
        <is>
          <t>北区</t>
        </is>
      </c>
      <c r="X237" t="inlineStr">
        <is>
          <t>李岳丰</t>
        </is>
      </c>
      <c r="Y237" s="3"/>
      <c r="Z237"/>
      <c r="AA237" s="2">
        <v>46113.59648148148</v>
      </c>
      <c r="AB237" t="inlineStr">
        <is>
          <t>戳一下</t>
        </is>
      </c>
      <c r="AC237" s="2"/>
      <c r="AD237" t="inlineStr">
        <is>
          <t>未更新</t>
        </is>
      </c>
      <c r="AE237" t="inlineStr">
        <is>
          <t>高秦</t>
        </is>
      </c>
      <c r="AF237"/>
      <c r="AG237"/>
      <c r="AH237"/>
      <c r="AI237"/>
      <c r="AJ237"/>
      <c r="AK237"/>
      <c r="AL237"/>
      <c r="AM237"/>
      <c r="AN237"/>
      <c r="AO237" t="inlineStr">
        <is>
          <t>0.0</t>
        </is>
      </c>
      <c r="AP237"/>
      <c r="AQ237" t="inlineStr">
        <is>
          <t>兆恒源</t>
        </is>
      </c>
    </row>
    <row r="238" ht="25.5" customHeight="1">
      <c r="A238" t="inlineStr">
        <is>
          <t>高秦-成都-兆恒源-叶美丽-POC 已结束</t>
        </is>
      </c>
      <c r="B238" t="inlineStr">
        <is>
          <t>成都</t>
        </is>
      </c>
      <c r="C238" t="inlineStr">
        <is>
          <t>兆恒源-叶美丽</t>
        </is>
      </c>
      <c r="D238"/>
      <c r="E238" t="inlineStr">
        <is>
          <t>金牌</t>
        </is>
      </c>
      <c r="F238" t="inlineStr">
        <is>
          <t>POC</t>
        </is>
      </c>
      <c r="G238" t="inlineStr">
        <is>
          <t>已结束</t>
        </is>
      </c>
      <c r="H238" t="inlineStr">
        <is>
          <t>NA</t>
        </is>
      </c>
      <c r="I238" s="2"/>
      <c r="J238" t="inlineStr">
        <is>
          <t>53周 -5~12.31</t>
        </is>
      </c>
      <c r="K238" t="inlineStr">
        <is>
          <t>高秦</t>
        </is>
      </c>
      <c r="L238" s="2">
        <v>46113</v>
      </c>
      <c r="M238" s="2">
        <v>46115</v>
      </c>
      <c r="N238" s="2">
        <v>46115</v>
      </c>
      <c r="O238" t="inlineStr">
        <is>
          <t>3</t>
        </is>
      </c>
      <c r="P238" t="inlineStr">
        <is>
          <t>-100</t>
        </is>
      </c>
      <c r="Q238"/>
      <c r="R238"/>
      <c r="S238"/>
      <c r="T238"/>
      <c r="U238" t="inlineStr">
        <is>
          <t>吕佳</t>
        </is>
      </c>
      <c r="V238" t="inlineStr">
        <is>
          <t>华北区销售团队</t>
        </is>
      </c>
      <c r="W238" t="inlineStr">
        <is>
          <t>北区</t>
        </is>
      </c>
      <c r="X238" t="inlineStr">
        <is>
          <t>李岳丰</t>
        </is>
      </c>
      <c r="Y238" s="3"/>
      <c r="Z238"/>
      <c r="AA238" s="2">
        <v>46113.50425925926</v>
      </c>
      <c r="AB238" t="inlineStr">
        <is>
          <t>戳一下</t>
        </is>
      </c>
      <c r="AC238" s="2">
        <v>46115</v>
      </c>
      <c r="AD238" t="inlineStr">
        <is>
          <t>未更新</t>
        </is>
      </c>
      <c r="AE238" t="inlineStr">
        <is>
          <t>高秦</t>
        </is>
      </c>
      <c r="AF238" t="inlineStr">
        <is>
          <t>2026-04-01 高秦-成都-兆恒源-叶美丽-POC 已结束,2026-04-02 高秦-成都-兆恒源-叶美丽-POC 已结束,2026-04-03 高秦-成都-兆恒源-叶美丽-POC 已结束</t>
        </is>
      </c>
      <c r="AG238"/>
      <c r="AH238"/>
      <c r="AI238"/>
      <c r="AJ238"/>
      <c r="AK238"/>
      <c r="AL238"/>
      <c r="AM238"/>
      <c r="AN238"/>
      <c r="AO238" t="inlineStr">
        <is>
          <t>2.0</t>
        </is>
      </c>
      <c r="AP238"/>
      <c r="AQ238" t="inlineStr">
        <is>
          <t>兆恒源</t>
        </is>
      </c>
    </row>
    <row r="239" ht="25.5" customHeight="1">
      <c r="A239" t="inlineStr">
        <is>
          <t>高秦-成都-兆恒源-叶美丽-POC 已结束</t>
        </is>
      </c>
      <c r="B239" t="inlineStr">
        <is>
          <t>成都</t>
        </is>
      </c>
      <c r="C239" t="inlineStr">
        <is>
          <t>兆恒源-叶美丽</t>
        </is>
      </c>
      <c r="D239"/>
      <c r="E239" t="inlineStr">
        <is>
          <t>金牌</t>
        </is>
      </c>
      <c r="F239" t="inlineStr">
        <is>
          <t>POC</t>
        </is>
      </c>
      <c r="G239" t="inlineStr">
        <is>
          <t>已结束</t>
        </is>
      </c>
      <c r="H239" t="inlineStr">
        <is>
          <t>NA</t>
        </is>
      </c>
      <c r="I239" s="2"/>
      <c r="J239" t="inlineStr">
        <is>
          <t>53周 -5~12.31</t>
        </is>
      </c>
      <c r="K239" t="inlineStr">
        <is>
          <t>高秦</t>
        </is>
      </c>
      <c r="L239" s="2">
        <v>46111</v>
      </c>
      <c r="M239" s="2">
        <v>46112</v>
      </c>
      <c r="N239" s="2">
        <v>46112</v>
      </c>
      <c r="O239" t="inlineStr">
        <is>
          <t>2</t>
        </is>
      </c>
      <c r="P239" t="inlineStr">
        <is>
          <t>-98</t>
        </is>
      </c>
      <c r="Q239"/>
      <c r="R239"/>
      <c r="S239"/>
      <c r="T239"/>
      <c r="U239" t="inlineStr">
        <is>
          <t>吕佳</t>
        </is>
      </c>
      <c r="V239" t="inlineStr">
        <is>
          <t>华北区销售团队</t>
        </is>
      </c>
      <c r="W239" t="inlineStr">
        <is>
          <t>北区</t>
        </is>
      </c>
      <c r="X239" t="inlineStr">
        <is>
          <t>李岳丰</t>
        </is>
      </c>
      <c r="Y239" s="3"/>
      <c r="Z239"/>
      <c r="AA239" s="2">
        <v>46111.37090277778</v>
      </c>
      <c r="AB239" t="inlineStr">
        <is>
          <t>戳一下</t>
        </is>
      </c>
      <c r="AC239" s="2">
        <v>46112</v>
      </c>
      <c r="AD239" t="inlineStr">
        <is>
          <t>未更新</t>
        </is>
      </c>
      <c r="AE239" t="inlineStr">
        <is>
          <t>高秦</t>
        </is>
      </c>
      <c r="AF239" t="inlineStr">
        <is>
          <t>2026-03-30 高秦-成都-兆恒源-叶美丽-POC 已结束,2026-03-31 高秦-成都-兆恒源-叶美丽-POC 已结束</t>
        </is>
      </c>
      <c r="AG239"/>
      <c r="AH239"/>
      <c r="AI239"/>
      <c r="AJ239"/>
      <c r="AK239"/>
      <c r="AL239"/>
      <c r="AM239"/>
      <c r="AN239"/>
      <c r="AO239" t="inlineStr">
        <is>
          <t>1.0</t>
        </is>
      </c>
      <c r="AP239"/>
      <c r="AQ239" t="inlineStr">
        <is>
          <t>兆恒源</t>
        </is>
      </c>
    </row>
    <row r="240" ht="25.5" customHeight="1">
      <c r="A240" t="inlineStr">
        <is>
          <t>高秦-西安-休假-休假 已结束</t>
        </is>
      </c>
      <c r="B240" t="inlineStr">
        <is>
          <t>西安</t>
        </is>
      </c>
      <c r="C240" t="inlineStr">
        <is>
          <t>休假</t>
        </is>
      </c>
      <c r="D240"/>
      <c r="E240" t="inlineStr">
        <is>
          <t>未定级</t>
        </is>
      </c>
      <c r="F240" t="inlineStr">
        <is>
          <t>休假</t>
        </is>
      </c>
      <c r="G240" t="inlineStr">
        <is>
          <t>已结束</t>
        </is>
      </c>
      <c r="H240" t="inlineStr">
        <is>
          <t>NA</t>
        </is>
      </c>
      <c r="I240" s="2"/>
      <c r="J240" t="inlineStr">
        <is>
          <t>53周 -5~12.31</t>
        </is>
      </c>
      <c r="K240" t="inlineStr">
        <is>
          <t>高秦</t>
        </is>
      </c>
      <c r="L240" s="2">
        <v>46109</v>
      </c>
      <c r="M240" s="2">
        <v>46110</v>
      </c>
      <c r="N240" s="2">
        <v>46110</v>
      </c>
      <c r="O240" t="inlineStr">
        <is>
          <t>2</t>
        </is>
      </c>
      <c r="P240" t="inlineStr">
        <is>
          <t>-96</t>
        </is>
      </c>
      <c r="Q240"/>
      <c r="R240"/>
      <c r="S240"/>
      <c r="T240"/>
      <c r="U240" t="inlineStr">
        <is>
          <t>曾维超</t>
        </is>
      </c>
      <c r="V240" t="inlineStr">
        <is>
          <t>销售管理部</t>
        </is>
      </c>
      <c r="W240" t="inlineStr">
        <is>
          <t>销售管理</t>
        </is>
      </c>
      <c r="X240" t="inlineStr">
        <is>
          <t>李阳</t>
        </is>
      </c>
      <c r="Y240" s="3"/>
      <c r="Z240"/>
      <c r="AA240" s="2">
        <v>46108.99755787037</v>
      </c>
      <c r="AB240" t="inlineStr">
        <is>
          <t>戳一下</t>
        </is>
      </c>
      <c r="AC240" s="2"/>
      <c r="AD240" t="inlineStr">
        <is>
          <t>未更新</t>
        </is>
      </c>
      <c r="AE240" t="inlineStr">
        <is>
          <t>高秦</t>
        </is>
      </c>
      <c r="AF240"/>
      <c r="AG240"/>
      <c r="AH240"/>
      <c r="AI240"/>
      <c r="AJ240"/>
      <c r="AK240"/>
      <c r="AL240"/>
      <c r="AM240"/>
      <c r="AN240"/>
      <c r="AO240" t="inlineStr">
        <is>
          <t>1.0</t>
        </is>
      </c>
      <c r="AP240"/>
      <c r="AQ240"/>
    </row>
    <row r="241" ht="25.5" customHeight="1">
      <c r="A241" t="inlineStr">
        <is>
          <t>高秦-成都-兆恒源-叶美丽-POC 已结束</t>
        </is>
      </c>
      <c r="B241" t="inlineStr">
        <is>
          <t>成都</t>
        </is>
      </c>
      <c r="C241" t="inlineStr">
        <is>
          <t>兆恒源-叶美丽</t>
        </is>
      </c>
      <c r="D241"/>
      <c r="E241" t="inlineStr">
        <is>
          <t>金牌</t>
        </is>
      </c>
      <c r="F241" t="inlineStr">
        <is>
          <t>POC</t>
        </is>
      </c>
      <c r="G241" t="inlineStr">
        <is>
          <t>已结束</t>
        </is>
      </c>
      <c r="H241" t="inlineStr">
        <is>
          <t>NA</t>
        </is>
      </c>
      <c r="I241" s="2"/>
      <c r="J241" t="inlineStr">
        <is>
          <t>53周 -5~12.31</t>
        </is>
      </c>
      <c r="K241" t="inlineStr">
        <is>
          <t>高秦</t>
        </is>
      </c>
      <c r="L241" s="2">
        <v>46108</v>
      </c>
      <c r="M241" s="2">
        <v>46108.85258101852</v>
      </c>
      <c r="N241" s="2">
        <v>46108</v>
      </c>
      <c r="O241" t="inlineStr">
        <is>
          <t>1</t>
        </is>
      </c>
      <c r="P241" t="inlineStr">
        <is>
          <t>-95</t>
        </is>
      </c>
      <c r="Q241"/>
      <c r="R241"/>
      <c r="S241"/>
      <c r="T241"/>
      <c r="U241" t="inlineStr">
        <is>
          <t>吕佳</t>
        </is>
      </c>
      <c r="V241" t="inlineStr">
        <is>
          <t>华北区销售团队</t>
        </is>
      </c>
      <c r="W241" t="inlineStr">
        <is>
          <t>北区</t>
        </is>
      </c>
      <c r="X241" t="inlineStr">
        <is>
          <t>李岳丰</t>
        </is>
      </c>
      <c r="Y241" s="3"/>
      <c r="Z241"/>
      <c r="AA241" s="2">
        <v>46108.43840277778</v>
      </c>
      <c r="AB241" t="inlineStr">
        <is>
          <t>戳一下</t>
        </is>
      </c>
      <c r="AC241" s="2">
        <v>46108</v>
      </c>
      <c r="AD241" t="inlineStr">
        <is>
          <t>未更新</t>
        </is>
      </c>
      <c r="AE241" t="inlineStr">
        <is>
          <t>高秦</t>
        </is>
      </c>
      <c r="AF241" t="inlineStr">
        <is>
          <t>2026-03-27 高秦-成都-兆恒源-叶美丽-POC 已结束</t>
        </is>
      </c>
      <c r="AG241"/>
      <c r="AH241"/>
      <c r="AI241"/>
      <c r="AJ241"/>
      <c r="AK241"/>
      <c r="AL241"/>
      <c r="AM241"/>
      <c r="AN241"/>
      <c r="AO241" t="inlineStr">
        <is>
          <t>0.9</t>
        </is>
      </c>
      <c r="AP241"/>
      <c r="AQ241" t="inlineStr">
        <is>
          <t>兆恒源</t>
        </is>
      </c>
    </row>
    <row r="242" ht="25.5" customHeight="1">
      <c r="A242" t="inlineStr">
        <is>
          <t>高秦-成都-兆恒源-叶美丽-POC 已结束</t>
        </is>
      </c>
      <c r="B242" t="inlineStr">
        <is>
          <t>成都</t>
        </is>
      </c>
      <c r="C242" t="inlineStr">
        <is>
          <t>兆恒源-叶美丽</t>
        </is>
      </c>
      <c r="D242"/>
      <c r="E242" t="inlineStr">
        <is>
          <t>金牌</t>
        </is>
      </c>
      <c r="F242" t="inlineStr">
        <is>
          <t>POC</t>
        </is>
      </c>
      <c r="G242" t="inlineStr">
        <is>
          <t>已结束</t>
        </is>
      </c>
      <c r="H242" t="inlineStr">
        <is>
          <t>NA</t>
        </is>
      </c>
      <c r="I242" s="2"/>
      <c r="J242" t="inlineStr">
        <is>
          <t>53周 -5~12.31</t>
        </is>
      </c>
      <c r="K242" t="inlineStr">
        <is>
          <t>高秦</t>
        </is>
      </c>
      <c r="L242" s="2">
        <v>46104</v>
      </c>
      <c r="M242" s="2">
        <v>46106</v>
      </c>
      <c r="N242" s="2">
        <v>46106</v>
      </c>
      <c r="O242" t="inlineStr">
        <is>
          <t>3</t>
        </is>
      </c>
      <c r="P242" t="inlineStr">
        <is>
          <t>-91</t>
        </is>
      </c>
      <c r="Q242"/>
      <c r="R242"/>
      <c r="S242"/>
      <c r="T242"/>
      <c r="U242" t="inlineStr">
        <is>
          <t>吕佳</t>
        </is>
      </c>
      <c r="V242" t="inlineStr">
        <is>
          <t>华北区销售团队</t>
        </is>
      </c>
      <c r="W242" t="inlineStr">
        <is>
          <t>北区</t>
        </is>
      </c>
      <c r="X242" t="inlineStr">
        <is>
          <t>李岳丰</t>
        </is>
      </c>
      <c r="Y242" s="3"/>
      <c r="Z242"/>
      <c r="AA242" s="2">
        <v>46103.75436342593</v>
      </c>
      <c r="AB242" t="inlineStr">
        <is>
          <t>戳一下</t>
        </is>
      </c>
      <c r="AC242" s="2">
        <v>46107</v>
      </c>
      <c r="AD242" t="inlineStr">
        <is>
          <t>未更新</t>
        </is>
      </c>
      <c r="AE242" t="inlineStr">
        <is>
          <t>高秦</t>
        </is>
      </c>
      <c r="AF242" t="inlineStr">
        <is>
          <t>2026-03-23 高秦-成都-兆恒源-叶美丽-POC 已结束,2026-03-24 高秦-成都-兆恒源-叶美丽-POC 已结束,2026-03-25 高秦-成都-兆恒源-叶美丽-POC 已结束,2026-03-26 高秦-成都-兆恒源-叶美丽-POC 已结束</t>
        </is>
      </c>
      <c r="AG242"/>
      <c r="AH242"/>
      <c r="AI242"/>
      <c r="AJ242"/>
      <c r="AK242"/>
      <c r="AL242"/>
      <c r="AM242"/>
      <c r="AN242"/>
      <c r="AO242" t="inlineStr">
        <is>
          <t>2.0</t>
        </is>
      </c>
      <c r="AP242"/>
      <c r="AQ242" t="inlineStr">
        <is>
          <t>兆恒源</t>
        </is>
      </c>
    </row>
    <row r="243" ht="25.5" customHeight="1">
      <c r="A243" t="inlineStr">
        <is>
          <t>高秦-成都-兆恒源-叶美丽-POC 已结束</t>
        </is>
      </c>
      <c r="B243" t="inlineStr">
        <is>
          <t>成都</t>
        </is>
      </c>
      <c r="C243" t="inlineStr">
        <is>
          <t>兆恒源-叶美丽</t>
        </is>
      </c>
      <c r="D243"/>
      <c r="E243" t="inlineStr">
        <is>
          <t>金牌</t>
        </is>
      </c>
      <c r="F243" t="inlineStr">
        <is>
          <t>POC</t>
        </is>
      </c>
      <c r="G243" t="inlineStr">
        <is>
          <t>已结束</t>
        </is>
      </c>
      <c r="H243" t="inlineStr">
        <is>
          <t>NA</t>
        </is>
      </c>
      <c r="I243" s="2"/>
      <c r="J243" t="inlineStr">
        <is>
          <t>53周 -5~12.31</t>
        </is>
      </c>
      <c r="K243" t="inlineStr">
        <is>
          <t>高秦</t>
        </is>
      </c>
      <c r="L243" s="2">
        <v>46101</v>
      </c>
      <c r="M243" s="2">
        <v>46103</v>
      </c>
      <c r="N243" s="2">
        <v>46103</v>
      </c>
      <c r="O243" t="inlineStr">
        <is>
          <t>3</t>
        </is>
      </c>
      <c r="P243" t="inlineStr">
        <is>
          <t>-88</t>
        </is>
      </c>
      <c r="Q243"/>
      <c r="R243"/>
      <c r="S243"/>
      <c r="T243"/>
      <c r="U243" t="inlineStr">
        <is>
          <t>吕佳</t>
        </is>
      </c>
      <c r="V243" t="inlineStr">
        <is>
          <t>华北区销售团队</t>
        </is>
      </c>
      <c r="W243" t="inlineStr">
        <is>
          <t>北区</t>
        </is>
      </c>
      <c r="X243" t="inlineStr">
        <is>
          <t>李岳丰</t>
        </is>
      </c>
      <c r="Y243" s="3"/>
      <c r="Z243"/>
      <c r="AA243" s="2">
        <v>46100.90388888889</v>
      </c>
      <c r="AB243" t="inlineStr">
        <is>
          <t>戳一下</t>
        </is>
      </c>
      <c r="AC243" s="2">
        <v>46107</v>
      </c>
      <c r="AD243" t="inlineStr">
        <is>
          <t>未更新</t>
        </is>
      </c>
      <c r="AE243" t="inlineStr">
        <is>
          <t>高秦</t>
        </is>
      </c>
      <c r="AF243" t="inlineStr">
        <is>
          <t>2026-03-20 高秦-成都-兆恒源-叶美丽-POC 已结束,2026-03-21 高秦-成都-兆恒源-叶美丽-POC 已结束,2026-03-22 高秦-成都-兆恒源-叶美丽-POC 已结束</t>
        </is>
      </c>
      <c r="AG243"/>
      <c r="AH243"/>
      <c r="AI243"/>
      <c r="AJ243"/>
      <c r="AK243"/>
      <c r="AL243"/>
      <c r="AM243"/>
      <c r="AN243"/>
      <c r="AO243" t="inlineStr">
        <is>
          <t>2.0</t>
        </is>
      </c>
      <c r="AP243"/>
      <c r="AQ243" t="inlineStr">
        <is>
          <t>兆恒源</t>
        </is>
      </c>
    </row>
    <row r="244" ht="25.5" customHeight="1">
      <c r="A244" t="inlineStr">
        <is>
          <t>高秦-西安-休假-休假 已结束</t>
        </is>
      </c>
      <c r="B244" t="inlineStr">
        <is>
          <t>西安</t>
        </is>
      </c>
      <c r="C244" t="inlineStr">
        <is>
          <t>休假</t>
        </is>
      </c>
      <c r="D244"/>
      <c r="E244" t="inlineStr">
        <is>
          <t>未定级</t>
        </is>
      </c>
      <c r="F244" t="inlineStr">
        <is>
          <t>休假</t>
        </is>
      </c>
      <c r="G244" t="inlineStr">
        <is>
          <t>已结束</t>
        </is>
      </c>
      <c r="H244" t="inlineStr">
        <is>
          <t>NA</t>
        </is>
      </c>
      <c r="I244" s="2"/>
      <c r="J244" t="inlineStr">
        <is>
          <t>53周 -5~12.31</t>
        </is>
      </c>
      <c r="K244" t="inlineStr">
        <is>
          <t>高秦</t>
        </is>
      </c>
      <c r="L244" s="2">
        <v>46099</v>
      </c>
      <c r="M244" s="2">
        <v>46100</v>
      </c>
      <c r="N244" s="2">
        <v>46100</v>
      </c>
      <c r="O244" t="inlineStr">
        <is>
          <t>2</t>
        </is>
      </c>
      <c r="P244" t="inlineStr">
        <is>
          <t>-86</t>
        </is>
      </c>
      <c r="Q244"/>
      <c r="R244"/>
      <c r="S244"/>
      <c r="T244"/>
      <c r="U244" t="inlineStr">
        <is>
          <t>曾维超</t>
        </is>
      </c>
      <c r="V244" t="inlineStr">
        <is>
          <t>销售管理部</t>
        </is>
      </c>
      <c r="W244" t="inlineStr">
        <is>
          <t>销售管理</t>
        </is>
      </c>
      <c r="X244" t="inlineStr">
        <is>
          <t>李阳</t>
        </is>
      </c>
      <c r="Y244" s="3"/>
      <c r="Z244"/>
      <c r="AA244" s="2">
        <v>46099.5134837963</v>
      </c>
      <c r="AB244" t="inlineStr">
        <is>
          <t>戳一下</t>
        </is>
      </c>
      <c r="AC244" s="2"/>
      <c r="AD244" t="inlineStr">
        <is>
          <t>未更新</t>
        </is>
      </c>
      <c r="AE244" t="inlineStr">
        <is>
          <t>高秦</t>
        </is>
      </c>
      <c r="AF244"/>
      <c r="AG244"/>
      <c r="AH244"/>
      <c r="AI244"/>
      <c r="AJ244"/>
      <c r="AK244"/>
      <c r="AL244"/>
      <c r="AM244"/>
      <c r="AN244"/>
      <c r="AO244" t="inlineStr">
        <is>
          <t>1.0</t>
        </is>
      </c>
      <c r="AP244"/>
      <c r="AQ244"/>
    </row>
    <row r="245" ht="25.5" customHeight="1">
      <c r="A245" t="inlineStr">
        <is>
          <t>高秦-西安-休假-休假 已结束</t>
        </is>
      </c>
      <c r="B245" t="inlineStr">
        <is>
          <t>西安</t>
        </is>
      </c>
      <c r="C245" t="inlineStr">
        <is>
          <t>休假</t>
        </is>
      </c>
      <c r="D245"/>
      <c r="E245" t="inlineStr">
        <is>
          <t>未定级</t>
        </is>
      </c>
      <c r="F245" t="inlineStr">
        <is>
          <t>休假</t>
        </is>
      </c>
      <c r="G245" t="inlineStr">
        <is>
          <t>已结束</t>
        </is>
      </c>
      <c r="H245" t="inlineStr">
        <is>
          <t>NA</t>
        </is>
      </c>
      <c r="I245" s="2"/>
      <c r="J245" t="inlineStr">
        <is>
          <t>53周 -5~12.31</t>
        </is>
      </c>
      <c r="K245" t="inlineStr">
        <is>
          <t>高秦</t>
        </is>
      </c>
      <c r="L245" s="2">
        <v>46097</v>
      </c>
      <c r="M245" s="2">
        <v>46098</v>
      </c>
      <c r="N245" s="2">
        <v>46098</v>
      </c>
      <c r="O245" t="inlineStr">
        <is>
          <t>2</t>
        </is>
      </c>
      <c r="P245" t="inlineStr">
        <is>
          <t>-84</t>
        </is>
      </c>
      <c r="Q245"/>
      <c r="R245"/>
      <c r="S245"/>
      <c r="T245"/>
      <c r="U245" t="inlineStr">
        <is>
          <t>曾维超</t>
        </is>
      </c>
      <c r="V245" t="inlineStr">
        <is>
          <t>销售管理部</t>
        </is>
      </c>
      <c r="W245" t="inlineStr">
        <is>
          <t>销售管理</t>
        </is>
      </c>
      <c r="X245" t="inlineStr">
        <is>
          <t>李阳</t>
        </is>
      </c>
      <c r="Y245" s="3"/>
      <c r="Z245"/>
      <c r="AA245" s="2">
        <v>46096.87347222222</v>
      </c>
      <c r="AB245" t="inlineStr">
        <is>
          <t>戳一下</t>
        </is>
      </c>
      <c r="AC245" s="2"/>
      <c r="AD245" t="inlineStr">
        <is>
          <t>未更新</t>
        </is>
      </c>
      <c r="AE245" t="inlineStr">
        <is>
          <t>高秦</t>
        </is>
      </c>
      <c r="AF245"/>
      <c r="AG245"/>
      <c r="AH245"/>
      <c r="AI245"/>
      <c r="AJ245"/>
      <c r="AK245"/>
      <c r="AL245"/>
      <c r="AM245"/>
      <c r="AN245"/>
      <c r="AO245" t="inlineStr">
        <is>
          <t>1.0</t>
        </is>
      </c>
      <c r="AP245"/>
      <c r="AQ245"/>
    </row>
    <row r="246" ht="25.5" customHeight="1">
      <c r="A246" t="inlineStr">
        <is>
          <t>高秦-南京-新赛德-夏记小馆-培训支持 已结束</t>
        </is>
      </c>
      <c r="B246" t="inlineStr">
        <is>
          <t>南京</t>
        </is>
      </c>
      <c r="C246" t="inlineStr">
        <is>
          <t>新赛德-夏记小馆</t>
        </is>
      </c>
      <c r="D246"/>
      <c r="E246" t="inlineStr">
        <is>
          <t>金牌</t>
        </is>
      </c>
      <c r="F246" t="inlineStr">
        <is>
          <t>培训支持</t>
        </is>
      </c>
      <c r="G246" t="inlineStr">
        <is>
          <t>已结束</t>
        </is>
      </c>
      <c r="H246" t="inlineStr">
        <is>
          <t>NA</t>
        </is>
      </c>
      <c r="I246" s="2"/>
      <c r="J246" t="inlineStr">
        <is>
          <t>53周 -5~12.31</t>
        </is>
      </c>
      <c r="K246" t="inlineStr">
        <is>
          <t>高秦</t>
        </is>
      </c>
      <c r="L246" s="2">
        <v>46095</v>
      </c>
      <c r="M246" s="2">
        <v>46096.94320601852</v>
      </c>
      <c r="N246" s="2">
        <v>46096</v>
      </c>
      <c r="O246" t="inlineStr">
        <is>
          <t>2</t>
        </is>
      </c>
      <c r="P246" t="inlineStr">
        <is>
          <t>-82</t>
        </is>
      </c>
      <c r="Q246"/>
      <c r="R246"/>
      <c r="S246"/>
      <c r="T246"/>
      <c r="U246" t="inlineStr">
        <is>
          <t>张铭麒</t>
        </is>
      </c>
      <c r="V246" t="inlineStr">
        <is>
          <t>BST及创新团队</t>
        </is>
      </c>
      <c r="W246" t="inlineStr">
        <is>
          <t>BST</t>
        </is>
      </c>
      <c r="X246" t="inlineStr">
        <is>
          <t>李岳丰
吴薇</t>
        </is>
      </c>
      <c r="Y246" s="3"/>
      <c r="Z246"/>
      <c r="AA246" s="2">
        <v>46094.63728009259</v>
      </c>
      <c r="AB246" t="inlineStr">
        <is>
          <t>戳一下</t>
        </is>
      </c>
      <c r="AC246" s="2">
        <v>46096</v>
      </c>
      <c r="AD246" t="inlineStr">
        <is>
          <t>未更新</t>
        </is>
      </c>
      <c r="AE246" t="inlineStr">
        <is>
          <t>高秦</t>
        </is>
      </c>
      <c r="AF246" t="inlineStr">
        <is>
          <t>2026-03-15 高秦-南京-新赛德-夏记小馆-培训支持 已结束</t>
        </is>
      </c>
      <c r="AG246"/>
      <c r="AH246"/>
      <c r="AI246"/>
      <c r="AJ246"/>
      <c r="AK246"/>
      <c r="AL246"/>
      <c r="AM246"/>
      <c r="AN246"/>
      <c r="AO246" t="inlineStr">
        <is>
          <t>1.9</t>
        </is>
      </c>
      <c r="AP246"/>
      <c r="AQ246" t="inlineStr">
        <is>
          <t>新赛德</t>
        </is>
      </c>
    </row>
    <row r="247" ht="25.5" customHeight="1">
      <c r="A247" t="inlineStr">
        <is>
          <t>高秦-南京-新赛德-夏记小馆-培训支持 已结束</t>
        </is>
      </c>
      <c r="B247" t="inlineStr">
        <is>
          <t>南京</t>
        </is>
      </c>
      <c r="C247" t="inlineStr">
        <is>
          <t>新赛德-夏记小馆</t>
        </is>
      </c>
      <c r="D247"/>
      <c r="E247" t="inlineStr">
        <is>
          <t>金牌</t>
        </is>
      </c>
      <c r="F247" t="inlineStr">
        <is>
          <t>培训支持</t>
        </is>
      </c>
      <c r="G247" t="inlineStr">
        <is>
          <t>已结束</t>
        </is>
      </c>
      <c r="H247" t="inlineStr">
        <is>
          <t>NA</t>
        </is>
      </c>
      <c r="I247" s="2"/>
      <c r="J247" t="inlineStr">
        <is>
          <t>53周 -5~12.31</t>
        </is>
      </c>
      <c r="K247" t="inlineStr">
        <is>
          <t>高秦</t>
        </is>
      </c>
      <c r="L247" s="2">
        <v>46092</v>
      </c>
      <c r="M247" s="2">
        <v>46094</v>
      </c>
      <c r="N247" s="2">
        <v>46094</v>
      </c>
      <c r="O247" t="inlineStr">
        <is>
          <t>3</t>
        </is>
      </c>
      <c r="P247" t="inlineStr">
        <is>
          <t>-79</t>
        </is>
      </c>
      <c r="Q247"/>
      <c r="R247"/>
      <c r="S247"/>
      <c r="T247"/>
      <c r="U247" t="inlineStr">
        <is>
          <t>张铭麒</t>
        </is>
      </c>
      <c r="V247" t="inlineStr">
        <is>
          <t>BST及创新团队</t>
        </is>
      </c>
      <c r="W247" t="inlineStr">
        <is>
          <t>BST</t>
        </is>
      </c>
      <c r="X247" t="inlineStr">
        <is>
          <t>李岳丰
吴薇</t>
        </is>
      </c>
      <c r="Y247" s="3"/>
      <c r="Z247"/>
      <c r="AA247" s="2">
        <v>46091.80615740741</v>
      </c>
      <c r="AB247" t="inlineStr">
        <is>
          <t>戳一下</t>
        </is>
      </c>
      <c r="AC247" s="2">
        <v>46096</v>
      </c>
      <c r="AD247" t="inlineStr">
        <is>
          <t>未更新</t>
        </is>
      </c>
      <c r="AE247" t="inlineStr">
        <is>
          <t>高秦</t>
        </is>
      </c>
      <c r="AF247" t="inlineStr">
        <is>
          <t>2026-03-11 高秦-南京-新赛德-夏记小馆-培训支持 已结束,2026-03-12 高秦-南京-新赛德-夏记小馆-培训支持 已结束,2026-03-13 高秦-南京-新赛德-夏记小馆-培训支持 已结束,2026-03-14 高秦-南京-新赛德-夏记小馆-培训支持 已结束</t>
        </is>
      </c>
      <c r="AG247"/>
      <c r="AH247"/>
      <c r="AI247"/>
      <c r="AJ247"/>
      <c r="AK247"/>
      <c r="AL247"/>
      <c r="AM247"/>
      <c r="AN247"/>
      <c r="AO247" t="inlineStr">
        <is>
          <t>2.0</t>
        </is>
      </c>
      <c r="AP247"/>
      <c r="AQ247" t="inlineStr">
        <is>
          <t>新赛德</t>
        </is>
      </c>
    </row>
    <row r="248" ht="25.5" customHeight="1">
      <c r="A248" t="inlineStr">
        <is>
          <t>高秦-深圳-commune幻狮-DEMO 已结束</t>
        </is>
      </c>
      <c r="B248" t="inlineStr">
        <is>
          <t>深圳</t>
        </is>
      </c>
      <c r="C248" t="inlineStr">
        <is>
          <t>commune幻狮</t>
        </is>
      </c>
      <c r="D248"/>
      <c r="E248" t="inlineStr">
        <is>
          <t>SS</t>
        </is>
      </c>
      <c r="F248" t="inlineStr">
        <is>
          <t>DEMO</t>
        </is>
      </c>
      <c r="G248" t="inlineStr">
        <is>
          <t>已结束</t>
        </is>
      </c>
      <c r="H248" t="inlineStr">
        <is>
          <t>NA</t>
        </is>
      </c>
      <c r="I248" s="2"/>
      <c r="J248" t="inlineStr">
        <is>
          <t>53周 -5~12.31</t>
        </is>
      </c>
      <c r="K248" t="inlineStr">
        <is>
          <t>高秦</t>
        </is>
      </c>
      <c r="L248" s="2">
        <v>46090</v>
      </c>
      <c r="M248" s="2">
        <v>46091.918900462966</v>
      </c>
      <c r="N248" s="2">
        <v>46091</v>
      </c>
      <c r="O248" t="inlineStr">
        <is>
          <t>2</t>
        </is>
      </c>
      <c r="P248" t="inlineStr">
        <is>
          <t>-77</t>
        </is>
      </c>
      <c r="Q248"/>
      <c r="R248"/>
      <c r="S248"/>
      <c r="T248"/>
      <c r="U248" t="inlineStr">
        <is>
          <t>张铭麒</t>
        </is>
      </c>
      <c r="V248" t="inlineStr">
        <is>
          <t>BST及创新团队</t>
        </is>
      </c>
      <c r="W248" t="inlineStr">
        <is>
          <t>BST</t>
        </is>
      </c>
      <c r="X248" t="inlineStr">
        <is>
          <t>李岳丰
吴薇</t>
        </is>
      </c>
      <c r="Y248" s="3"/>
      <c r="Z248"/>
      <c r="AA248" s="2">
        <v>46090.55196759259</v>
      </c>
      <c r="AB248" t="inlineStr">
        <is>
          <t>戳一下</t>
        </is>
      </c>
      <c r="AC248" s="2">
        <v>46091</v>
      </c>
      <c r="AD248" t="inlineStr">
        <is>
          <t>未更新</t>
        </is>
      </c>
      <c r="AE248" t="inlineStr">
        <is>
          <t>高秦</t>
        </is>
      </c>
      <c r="AF248" t="inlineStr">
        <is>
          <t>2026-03-09 高秦-深圳-commune幻狮-DEMO 已结束,2026-03-10 高秦-深圳-commune幻狮-DEMO 已结束</t>
        </is>
      </c>
      <c r="AG248"/>
      <c r="AH248"/>
      <c r="AI248"/>
      <c r="AJ248"/>
      <c r="AK248"/>
      <c r="AL248"/>
      <c r="AM248"/>
      <c r="AN248"/>
      <c r="AO248" t="inlineStr">
        <is>
          <t>1.9</t>
        </is>
      </c>
      <c r="AP248"/>
      <c r="AQ248"/>
    </row>
    <row r="249" ht="25.5" customHeight="1">
      <c r="A249" t="inlineStr">
        <is>
          <t>高秦-西安-新赛德-京绣川-POC 已结束</t>
        </is>
      </c>
      <c r="B249" t="inlineStr">
        <is>
          <t>西安</t>
        </is>
      </c>
      <c r="C249" t="inlineStr">
        <is>
          <t>新赛德-京绣川</t>
        </is>
      </c>
      <c r="D249"/>
      <c r="E249" t="inlineStr">
        <is>
          <t>金牌</t>
        </is>
      </c>
      <c r="F249" t="inlineStr">
        <is>
          <t>POC</t>
        </is>
      </c>
      <c r="G249" t="inlineStr">
        <is>
          <t>已结束</t>
        </is>
      </c>
      <c r="H249" t="inlineStr">
        <is>
          <t>NA</t>
        </is>
      </c>
      <c r="I249" s="2"/>
      <c r="J249" t="inlineStr">
        <is>
          <t>53周 -5~12.31</t>
        </is>
      </c>
      <c r="K249" t="inlineStr">
        <is>
          <t>高秦</t>
        </is>
      </c>
      <c r="L249" s="2">
        <v>46081</v>
      </c>
      <c r="M249" s="2">
        <v>46081</v>
      </c>
      <c r="N249" s="2">
        <v>46081</v>
      </c>
      <c r="O249" t="inlineStr">
        <is>
          <t>1</t>
        </is>
      </c>
      <c r="P249" t="inlineStr">
        <is>
          <t>-68</t>
        </is>
      </c>
      <c r="Q249"/>
      <c r="R249"/>
      <c r="S249"/>
      <c r="T249"/>
      <c r="U249" t="inlineStr">
        <is>
          <t>吕佳</t>
        </is>
      </c>
      <c r="V249" t="inlineStr">
        <is>
          <t>华北区销售团队</t>
        </is>
      </c>
      <c r="W249" t="inlineStr">
        <is>
          <t>北区</t>
        </is>
      </c>
      <c r="X249" t="inlineStr">
        <is>
          <t>李岳丰</t>
        </is>
      </c>
      <c r="Y249" s="3"/>
      <c r="Z249"/>
      <c r="AA249" s="2">
        <v>46090.46864583333</v>
      </c>
      <c r="AB249" t="inlineStr">
        <is>
          <t>戳一下</t>
        </is>
      </c>
      <c r="AC249" s="2"/>
      <c r="AD249" t="inlineStr">
        <is>
          <t>未更新</t>
        </is>
      </c>
      <c r="AE249" t="inlineStr">
        <is>
          <t>曾维超</t>
        </is>
      </c>
      <c r="AF249"/>
      <c r="AG249"/>
      <c r="AH249"/>
      <c r="AI249"/>
      <c r="AJ249"/>
      <c r="AK249"/>
      <c r="AL249"/>
      <c r="AM249"/>
      <c r="AN249"/>
      <c r="AO249" t="inlineStr">
        <is>
          <t>0.0</t>
        </is>
      </c>
      <c r="AP249"/>
      <c r="AQ249" t="inlineStr">
        <is>
          <t>新赛德</t>
        </is>
      </c>
    </row>
    <row r="250" ht="25.5" customHeight="1">
      <c r="A250" t="inlineStr">
        <is>
          <t>高秦-深圳-休假-休假 已结束</t>
        </is>
      </c>
      <c r="B250" t="inlineStr">
        <is>
          <t>深圳</t>
        </is>
      </c>
      <c r="C250" t="inlineStr">
        <is>
          <t>休假</t>
        </is>
      </c>
      <c r="D250"/>
      <c r="E250" t="inlineStr">
        <is>
          <t>SS</t>
        </is>
      </c>
      <c r="F250" t="inlineStr">
        <is>
          <t>休假</t>
        </is>
      </c>
      <c r="G250" t="inlineStr">
        <is>
          <t>已结束</t>
        </is>
      </c>
      <c r="H250" t="inlineStr">
        <is>
          <t>NA</t>
        </is>
      </c>
      <c r="I250" s="2"/>
      <c r="J250" t="inlineStr">
        <is>
          <t>53周 -5~12.31</t>
        </is>
      </c>
      <c r="K250" t="inlineStr">
        <is>
          <t>高秦</t>
        </is>
      </c>
      <c r="L250" s="2">
        <v>46089</v>
      </c>
      <c r="M250" s="2">
        <v>46089</v>
      </c>
      <c r="N250" s="2">
        <v>46089</v>
      </c>
      <c r="O250" t="inlineStr">
        <is>
          <t>1</t>
        </is>
      </c>
      <c r="P250" t="inlineStr">
        <is>
          <t>-76</t>
        </is>
      </c>
      <c r="Q250"/>
      <c r="R250"/>
      <c r="S250"/>
      <c r="T250"/>
      <c r="U250" t="inlineStr">
        <is>
          <t>张铭麒</t>
        </is>
      </c>
      <c r="V250" t="inlineStr">
        <is>
          <t>BST及创新团队</t>
        </is>
      </c>
      <c r="W250" t="inlineStr">
        <is>
          <t>BST</t>
        </is>
      </c>
      <c r="X250" t="inlineStr">
        <is>
          <t>李岳丰
吴薇</t>
        </is>
      </c>
      <c r="Y250" s="3"/>
      <c r="Z250"/>
      <c r="AA250" s="2">
        <v>46089.46747685185</v>
      </c>
      <c r="AB250" t="inlineStr">
        <is>
          <t>戳一下</t>
        </is>
      </c>
      <c r="AC250" s="2"/>
      <c r="AD250" t="inlineStr">
        <is>
          <t>未更新</t>
        </is>
      </c>
      <c r="AE250" t="inlineStr">
        <is>
          <t>高秦</t>
        </is>
      </c>
      <c r="AF250"/>
      <c r="AG250"/>
      <c r="AH250"/>
      <c r="AI250"/>
      <c r="AJ250"/>
      <c r="AK250"/>
      <c r="AL250"/>
      <c r="AM250"/>
      <c r="AN250"/>
      <c r="AO250" t="inlineStr">
        <is>
          <t>0.0</t>
        </is>
      </c>
      <c r="AP250"/>
      <c r="AQ250"/>
    </row>
    <row r="251" ht="25.5" customHeight="1">
      <c r="A251" t="inlineStr">
        <is>
          <t>高秦-深圳-commune幻狮-DEMO 已结束</t>
        </is>
      </c>
      <c r="B251" t="inlineStr">
        <is>
          <t>深圳</t>
        </is>
      </c>
      <c r="C251" t="inlineStr">
        <is>
          <t>commune幻狮</t>
        </is>
      </c>
      <c r="D251"/>
      <c r="E251" t="inlineStr">
        <is>
          <t>SS</t>
        </is>
      </c>
      <c r="F251" t="inlineStr">
        <is>
          <t>DEMO</t>
        </is>
      </c>
      <c r="G251" t="inlineStr">
        <is>
          <t>已结束</t>
        </is>
      </c>
      <c r="H251" t="inlineStr">
        <is>
          <t>NA</t>
        </is>
      </c>
      <c r="I251" s="2"/>
      <c r="J251" t="inlineStr">
        <is>
          <t>53周 -5~12.31</t>
        </is>
      </c>
      <c r="K251" t="inlineStr">
        <is>
          <t>高秦</t>
        </is>
      </c>
      <c r="L251" s="2">
        <v>46087</v>
      </c>
      <c r="M251" s="2">
        <v>46088</v>
      </c>
      <c r="N251" s="2">
        <v>46089</v>
      </c>
      <c r="O251" t="inlineStr">
        <is>
          <t>2</t>
        </is>
      </c>
      <c r="P251" t="inlineStr">
        <is>
          <t>-74</t>
        </is>
      </c>
      <c r="Q251"/>
      <c r="R251"/>
      <c r="S251"/>
      <c r="T251"/>
      <c r="U251" t="inlineStr">
        <is>
          <t>张铭麒</t>
        </is>
      </c>
      <c r="V251" t="inlineStr">
        <is>
          <t>BST及创新团队</t>
        </is>
      </c>
      <c r="W251" t="inlineStr">
        <is>
          <t>BST</t>
        </is>
      </c>
      <c r="X251" t="inlineStr">
        <is>
          <t>李岳丰
吴薇</t>
        </is>
      </c>
      <c r="Y251" s="3"/>
      <c r="Z251"/>
      <c r="AA251" s="2">
        <v>46087.62006944444</v>
      </c>
      <c r="AB251" t="inlineStr">
        <is>
          <t>戳一下</t>
        </is>
      </c>
      <c r="AC251" s="2">
        <v>46088</v>
      </c>
      <c r="AD251" t="inlineStr">
        <is>
          <t>未更新</t>
        </is>
      </c>
      <c r="AE251" t="inlineStr">
        <is>
          <t>高秦</t>
        </is>
      </c>
      <c r="AF251" t="inlineStr">
        <is>
          <t>2026-03-06 高秦-深圳-commune幻狮-DEMO 已结束,2026-03-07 高秦-深圳-commune幻狮-DEMO 已结束</t>
        </is>
      </c>
      <c r="AG251"/>
      <c r="AH251"/>
      <c r="AI251"/>
      <c r="AJ251"/>
      <c r="AK251"/>
      <c r="AL251"/>
      <c r="AM251"/>
      <c r="AN251"/>
      <c r="AO251" t="inlineStr">
        <is>
          <t>1.0</t>
        </is>
      </c>
      <c r="AP251"/>
      <c r="AQ251"/>
    </row>
    <row r="252" ht="25.5" customHeight="1">
      <c r="A252" t="inlineStr">
        <is>
          <t>高秦-西安-新赛德-DEMO 已结束</t>
        </is>
      </c>
      <c r="B252" t="inlineStr">
        <is>
          <t>西安</t>
        </is>
      </c>
      <c r="C252" t="inlineStr">
        <is>
          <t>新赛德</t>
        </is>
      </c>
      <c r="D252"/>
      <c r="E252" t="inlineStr">
        <is>
          <t>金牌</t>
        </is>
      </c>
      <c r="F252" t="inlineStr">
        <is>
          <t>DEMO</t>
        </is>
      </c>
      <c r="G252" t="inlineStr">
        <is>
          <t>已结束</t>
        </is>
      </c>
      <c r="H252" t="inlineStr">
        <is>
          <t>NA</t>
        </is>
      </c>
      <c r="I252" s="2"/>
      <c r="J252" t="inlineStr">
        <is>
          <t>53周 -5~12.31</t>
        </is>
      </c>
      <c r="K252" t="inlineStr">
        <is>
          <t>高秦</t>
        </is>
      </c>
      <c r="L252" s="2">
        <v>46086</v>
      </c>
      <c r="M252" s="2">
        <v>46086.94431712963</v>
      </c>
      <c r="N252" s="2">
        <v>46086</v>
      </c>
      <c r="O252" t="inlineStr">
        <is>
          <t>1</t>
        </is>
      </c>
      <c r="P252" t="inlineStr">
        <is>
          <t>-73</t>
        </is>
      </c>
      <c r="Q252"/>
      <c r="R252"/>
      <c r="S252"/>
      <c r="T252"/>
      <c r="U252" t="inlineStr">
        <is>
          <t>吕佳</t>
        </is>
      </c>
      <c r="V252" t="inlineStr">
        <is>
          <t>华北区销售团队</t>
        </is>
      </c>
      <c r="W252" t="inlineStr">
        <is>
          <t>北区</t>
        </is>
      </c>
      <c r="X252" t="inlineStr">
        <is>
          <t>李岳丰</t>
        </is>
      </c>
      <c r="Y252" s="3"/>
      <c r="Z252"/>
      <c r="AA252" s="2">
        <v>46086.943657407406</v>
      </c>
      <c r="AB252" t="inlineStr">
        <is>
          <t>戳一下</t>
        </is>
      </c>
      <c r="AC252" s="2">
        <v>46086</v>
      </c>
      <c r="AD252" t="inlineStr">
        <is>
          <t>未更新</t>
        </is>
      </c>
      <c r="AE252" t="inlineStr">
        <is>
          <t>高秦</t>
        </is>
      </c>
      <c r="AF252" t="inlineStr">
        <is>
          <t>2026-03-05 高秦-西安-新赛德-DEMO 已结束</t>
        </is>
      </c>
      <c r="AG252"/>
      <c r="AH252"/>
      <c r="AI252"/>
      <c r="AJ252"/>
      <c r="AK252"/>
      <c r="AL252"/>
      <c r="AM252"/>
      <c r="AN252"/>
      <c r="AO252" t="inlineStr">
        <is>
          <t>0.9</t>
        </is>
      </c>
      <c r="AP252"/>
      <c r="AQ252" t="inlineStr">
        <is>
          <t>新赛德</t>
        </is>
      </c>
    </row>
    <row r="253" ht="25.5" customHeight="1">
      <c r="A253" t="inlineStr">
        <is>
          <t>高秦-西安-新赛德-京绣川-POC 已结束</t>
        </is>
      </c>
      <c r="B253" t="inlineStr">
        <is>
          <t>西安</t>
        </is>
      </c>
      <c r="C253" t="inlineStr">
        <is>
          <t>新赛德-京绣川</t>
        </is>
      </c>
      <c r="D253"/>
      <c r="E253" t="inlineStr">
        <is>
          <t>金牌</t>
        </is>
      </c>
      <c r="F253" t="inlineStr">
        <is>
          <t>POC</t>
        </is>
      </c>
      <c r="G253" t="inlineStr">
        <is>
          <t>已结束</t>
        </is>
      </c>
      <c r="H253" t="inlineStr">
        <is>
          <t>NA</t>
        </is>
      </c>
      <c r="I253" s="2"/>
      <c r="J253" t="inlineStr">
        <is>
          <t>53周 -5~12.31</t>
        </is>
      </c>
      <c r="K253" t="inlineStr">
        <is>
          <t>高秦</t>
        </is>
      </c>
      <c r="L253" s="2">
        <v>46084</v>
      </c>
      <c r="M253" s="2">
        <v>46085.92055555555</v>
      </c>
      <c r="N253" s="2">
        <v>46085</v>
      </c>
      <c r="O253" t="inlineStr">
        <is>
          <t>2</t>
        </is>
      </c>
      <c r="P253" t="inlineStr">
        <is>
          <t>-71</t>
        </is>
      </c>
      <c r="Q253"/>
      <c r="R253"/>
      <c r="S253"/>
      <c r="T253"/>
      <c r="U253" t="inlineStr">
        <is>
          <t>吕佳</t>
        </is>
      </c>
      <c r="V253" t="inlineStr">
        <is>
          <t>华北区销售团队</t>
        </is>
      </c>
      <c r="W253" t="inlineStr">
        <is>
          <t>北区</t>
        </is>
      </c>
      <c r="X253" t="inlineStr">
        <is>
          <t>李岳丰</t>
        </is>
      </c>
      <c r="Y253" s="3"/>
      <c r="Z253"/>
      <c r="AA253" s="2">
        <v>46084.67039351852</v>
      </c>
      <c r="AB253" t="inlineStr">
        <is>
          <t>戳一下</t>
        </is>
      </c>
      <c r="AC253" s="2">
        <v>46085</v>
      </c>
      <c r="AD253" t="inlineStr">
        <is>
          <t>未更新</t>
        </is>
      </c>
      <c r="AE253" t="inlineStr">
        <is>
          <t>高秦</t>
        </is>
      </c>
      <c r="AF253" t="inlineStr">
        <is>
          <t>2026-03-03 高秦-西安-新赛德-京绣川-POC 已结束,2026-03-04 高秦-西安-新赛德-京绣川-POC 已结束</t>
        </is>
      </c>
      <c r="AG253"/>
      <c r="AH253"/>
      <c r="AI253"/>
      <c r="AJ253"/>
      <c r="AK253"/>
      <c r="AL253"/>
      <c r="AM253"/>
      <c r="AN253"/>
      <c r="AO253" t="inlineStr">
        <is>
          <t>1.9</t>
        </is>
      </c>
      <c r="AP253"/>
      <c r="AQ253" t="inlineStr">
        <is>
          <t>新赛德</t>
        </is>
      </c>
    </row>
    <row r="254" ht="25.5" customHeight="1">
      <c r="A254" t="inlineStr">
        <is>
          <t>高秦-西安-新赛德-京绣川-POC 已结束</t>
        </is>
      </c>
      <c r="B254" t="inlineStr">
        <is>
          <t>西安</t>
        </is>
      </c>
      <c r="C254" t="inlineStr">
        <is>
          <t>新赛德-京绣川</t>
        </is>
      </c>
      <c r="D254"/>
      <c r="E254" t="inlineStr">
        <is>
          <t>金牌</t>
        </is>
      </c>
      <c r="F254" t="inlineStr">
        <is>
          <t>POC</t>
        </is>
      </c>
      <c r="G254" t="inlineStr">
        <is>
          <t>已结束</t>
        </is>
      </c>
      <c r="H254" t="inlineStr">
        <is>
          <t>NA</t>
        </is>
      </c>
      <c r="I254" s="2"/>
      <c r="J254" t="inlineStr">
        <is>
          <t>53周 -5~12.31</t>
        </is>
      </c>
      <c r="K254" t="inlineStr">
        <is>
          <t>高秦</t>
        </is>
      </c>
      <c r="L254" s="2">
        <v>46082</v>
      </c>
      <c r="M254" s="2">
        <v>46083</v>
      </c>
      <c r="N254" s="2">
        <v>46083</v>
      </c>
      <c r="O254" t="inlineStr">
        <is>
          <t>2</t>
        </is>
      </c>
      <c r="P254" t="inlineStr">
        <is>
          <t>-69</t>
        </is>
      </c>
      <c r="Q254"/>
      <c r="R254"/>
      <c r="S254"/>
      <c r="T254"/>
      <c r="U254" t="inlineStr">
        <is>
          <t>吕佳</t>
        </is>
      </c>
      <c r="V254" t="inlineStr">
        <is>
          <t>华北区销售团队</t>
        </is>
      </c>
      <c r="W254" t="inlineStr">
        <is>
          <t>北区</t>
        </is>
      </c>
      <c r="X254" t="inlineStr">
        <is>
          <t>李岳丰</t>
        </is>
      </c>
      <c r="Y254" s="3"/>
      <c r="Z254"/>
      <c r="AA254" s="2">
        <v>46080.8140162037</v>
      </c>
      <c r="AB254" t="inlineStr">
        <is>
          <t>戳一下</t>
        </is>
      </c>
      <c r="AC254" s="2">
        <v>46083</v>
      </c>
      <c r="AD254" t="inlineStr">
        <is>
          <t>未更新</t>
        </is>
      </c>
      <c r="AE254" t="inlineStr">
        <is>
          <t>高秦</t>
        </is>
      </c>
      <c r="AF254" t="inlineStr">
        <is>
          <t>2026-02-28 高秦-西安-新赛德-京绣川-POC 已结束,2026-03-01 高秦-西安-新赛德-京绣川-POC 已结束,2026-03-02 高秦-西安-新赛德-京绣川-POC 已结束</t>
        </is>
      </c>
      <c r="AG254"/>
      <c r="AH254"/>
      <c r="AI254"/>
      <c r="AJ254"/>
      <c r="AK254"/>
      <c r="AL254"/>
      <c r="AM254"/>
      <c r="AN254"/>
      <c r="AO254" t="inlineStr">
        <is>
          <t>1.0</t>
        </is>
      </c>
      <c r="AP254"/>
      <c r="AQ254" t="inlineStr">
        <is>
          <t>新赛德</t>
        </is>
      </c>
    </row>
    <row r="255" ht="25.5" customHeight="1">
      <c r="A255" t="inlineStr">
        <is>
          <t>高秦-西安-休假-休假 已结束</t>
        </is>
      </c>
      <c r="B255" t="inlineStr">
        <is>
          <t>西安</t>
        </is>
      </c>
      <c r="C255" t="inlineStr">
        <is>
          <t>休假</t>
        </is>
      </c>
      <c r="D255"/>
      <c r="E255" t="inlineStr">
        <is>
          <t>未定级</t>
        </is>
      </c>
      <c r="F255" t="inlineStr">
        <is>
          <t>休假</t>
        </is>
      </c>
      <c r="G255" t="inlineStr">
        <is>
          <t>已结束</t>
        </is>
      </c>
      <c r="H255" t="inlineStr">
        <is>
          <t>NA</t>
        </is>
      </c>
      <c r="I255" s="2"/>
      <c r="J255" t="inlineStr">
        <is>
          <t>53周 -5~12.31</t>
        </is>
      </c>
      <c r="K255" t="inlineStr">
        <is>
          <t>高秦</t>
        </is>
      </c>
      <c r="L255" s="2">
        <v>46080</v>
      </c>
      <c r="M255" s="2">
        <v>46080</v>
      </c>
      <c r="N255" s="2">
        <v>46081</v>
      </c>
      <c r="O255" t="inlineStr">
        <is>
          <t>1</t>
        </is>
      </c>
      <c r="P255" t="inlineStr">
        <is>
          <t>-67</t>
        </is>
      </c>
      <c r="Q255"/>
      <c r="R255"/>
      <c r="S255"/>
      <c r="T255"/>
      <c r="U255" t="inlineStr">
        <is>
          <t>曾维超</t>
        </is>
      </c>
      <c r="V255" t="inlineStr">
        <is>
          <t>销售管理部</t>
        </is>
      </c>
      <c r="W255" t="inlineStr">
        <is>
          <t>销售管理</t>
        </is>
      </c>
      <c r="X255" t="inlineStr">
        <is>
          <t>李阳</t>
        </is>
      </c>
      <c r="Y255" s="3"/>
      <c r="Z255"/>
      <c r="AA255" s="2">
        <v>46080.43712962963</v>
      </c>
      <c r="AB255" t="inlineStr">
        <is>
          <t>戳一下</t>
        </is>
      </c>
      <c r="AC255" s="2"/>
      <c r="AD255" t="inlineStr">
        <is>
          <t>未更新</t>
        </is>
      </c>
      <c r="AE255" t="inlineStr">
        <is>
          <t>高秦</t>
        </is>
      </c>
      <c r="AF255"/>
      <c r="AG255"/>
      <c r="AH255"/>
      <c r="AI255"/>
      <c r="AJ255"/>
      <c r="AK255"/>
      <c r="AL255"/>
      <c r="AM255"/>
      <c r="AN255"/>
      <c r="AO255" t="inlineStr">
        <is>
          <t>0.0</t>
        </is>
      </c>
      <c r="AP255"/>
      <c r="AQ255"/>
    </row>
    <row r="256" ht="25.5" customHeight="1">
      <c r="A256" t="inlineStr">
        <is>
          <t>高秦-西安-休假-休假 已结束</t>
        </is>
      </c>
      <c r="B256" t="inlineStr">
        <is>
          <t>西安</t>
        </is>
      </c>
      <c r="C256" t="inlineStr">
        <is>
          <t>休假</t>
        </is>
      </c>
      <c r="D256"/>
      <c r="E256" t="inlineStr">
        <is>
          <t>未定级</t>
        </is>
      </c>
      <c r="F256" t="inlineStr">
        <is>
          <t>休假</t>
        </is>
      </c>
      <c r="G256" t="inlineStr">
        <is>
          <t>已结束</t>
        </is>
      </c>
      <c r="H256" t="inlineStr">
        <is>
          <t>NA</t>
        </is>
      </c>
      <c r="I256" s="2"/>
      <c r="J256" t="inlineStr">
        <is>
          <t>53周 -5~12.31</t>
        </is>
      </c>
      <c r="K256" t="inlineStr">
        <is>
          <t>高秦</t>
        </is>
      </c>
      <c r="L256" s="2">
        <v>46077</v>
      </c>
      <c r="M256" s="2">
        <v>46079</v>
      </c>
      <c r="N256" s="2">
        <v>46079</v>
      </c>
      <c r="O256" t="inlineStr">
        <is>
          <t>3</t>
        </is>
      </c>
      <c r="P256" t="inlineStr">
        <is>
          <t>-64</t>
        </is>
      </c>
      <c r="Q256"/>
      <c r="R256"/>
      <c r="S256"/>
      <c r="T256"/>
      <c r="U256" t="inlineStr">
        <is>
          <t>曾维超</t>
        </is>
      </c>
      <c r="V256" t="inlineStr">
        <is>
          <t>销售管理部</t>
        </is>
      </c>
      <c r="W256" t="inlineStr">
        <is>
          <t>销售管理</t>
        </is>
      </c>
      <c r="X256" t="inlineStr">
        <is>
          <t>李阳</t>
        </is>
      </c>
      <c r="Y256" s="3"/>
      <c r="Z256"/>
      <c r="AA256" s="2">
        <v>46077.39821759259</v>
      </c>
      <c r="AB256" t="inlineStr">
        <is>
          <t>戳一下</t>
        </is>
      </c>
      <c r="AC256" s="2"/>
      <c r="AD256" t="inlineStr">
        <is>
          <t>未更新</t>
        </is>
      </c>
      <c r="AE256" t="inlineStr">
        <is>
          <t>高秦</t>
        </is>
      </c>
      <c r="AF256"/>
      <c r="AG256"/>
      <c r="AH256"/>
      <c r="AI256"/>
      <c r="AJ256"/>
      <c r="AK256"/>
      <c r="AL256"/>
      <c r="AM256"/>
      <c r="AN256"/>
      <c r="AO256" t="inlineStr">
        <is>
          <t>2.0</t>
        </is>
      </c>
      <c r="AP256"/>
      <c r="AQ256"/>
    </row>
    <row r="257" ht="25.5" customHeight="1">
      <c r="A257" t="inlineStr">
        <is>
          <t>高秦-南京-新赛德-夏记小馆poc-POC+开业支持 已结束</t>
        </is>
      </c>
      <c r="B257" t="inlineStr">
        <is>
          <t>南京</t>
        </is>
      </c>
      <c r="C257" t="inlineStr">
        <is>
          <t>新赛德-夏记小馆poc</t>
        </is>
      </c>
      <c r="D257"/>
      <c r="E257" t="inlineStr">
        <is>
          <t>金牌</t>
        </is>
      </c>
      <c r="F257" t="inlineStr">
        <is>
          <t>POC+开业支持</t>
        </is>
      </c>
      <c r="G257" t="inlineStr">
        <is>
          <t>已结束</t>
        </is>
      </c>
      <c r="H257" t="inlineStr">
        <is>
          <t>NA</t>
        </is>
      </c>
      <c r="I257" s="2"/>
      <c r="J257" t="inlineStr">
        <is>
          <t>53周 -5~12.31</t>
        </is>
      </c>
      <c r="K257" t="inlineStr">
        <is>
          <t>高秦</t>
        </is>
      </c>
      <c r="L257" s="2">
        <v>46066</v>
      </c>
      <c r="M257" s="2">
        <v>46067.8537037037</v>
      </c>
      <c r="N257" s="2">
        <v>46067</v>
      </c>
      <c r="O257" t="inlineStr">
        <is>
          <t>2</t>
        </is>
      </c>
      <c r="P257" t="inlineStr">
        <is>
          <t>-53</t>
        </is>
      </c>
      <c r="Q257"/>
      <c r="R257"/>
      <c r="S257"/>
      <c r="T257"/>
      <c r="U257" t="inlineStr">
        <is>
          <t>吕佳</t>
        </is>
      </c>
      <c r="V257" t="inlineStr">
        <is>
          <t>华北区销售团队</t>
        </is>
      </c>
      <c r="W257" t="inlineStr">
        <is>
          <t>北区</t>
        </is>
      </c>
      <c r="X257" t="inlineStr">
        <is>
          <t>李岳丰</t>
        </is>
      </c>
      <c r="Y257" s="3"/>
      <c r="Z257"/>
      <c r="AA257" s="2">
        <v>46065.55767361111</v>
      </c>
      <c r="AB257" t="inlineStr">
        <is>
          <t>戳一下</t>
        </is>
      </c>
      <c r="AC257" s="2">
        <v>46067</v>
      </c>
      <c r="AD257" t="inlineStr">
        <is>
          <t>未更新</t>
        </is>
      </c>
      <c r="AE257" t="inlineStr">
        <is>
          <t>高秦</t>
        </is>
      </c>
      <c r="AF257" t="inlineStr">
        <is>
          <t>2026-02-13 高秦-南京-新赛德-夏记小馆poc-POC+开业支持 已结束,2026-02-14 高秦-南京-新赛德-夏记小馆poc-POC+开业支持 已结束</t>
        </is>
      </c>
      <c r="AG257"/>
      <c r="AH257"/>
      <c r="AI257"/>
      <c r="AJ257"/>
      <c r="AK257"/>
      <c r="AL257"/>
      <c r="AM257"/>
      <c r="AN257"/>
      <c r="AO257" t="inlineStr">
        <is>
          <t>1.9</t>
        </is>
      </c>
      <c r="AP257"/>
      <c r="AQ257" t="inlineStr">
        <is>
          <t>新赛德</t>
        </is>
      </c>
    </row>
    <row r="258" ht="25.5" customHeight="1">
      <c r="A258" t="inlineStr">
        <is>
          <t>高秦-西安-新赛德-DEMO 已结束</t>
        </is>
      </c>
      <c r="B258" t="inlineStr">
        <is>
          <t>西安</t>
        </is>
      </c>
      <c r="C258" t="inlineStr">
        <is>
          <t>新赛德</t>
        </is>
      </c>
      <c r="D258"/>
      <c r="E258" t="inlineStr">
        <is>
          <t>金牌</t>
        </is>
      </c>
      <c r="F258" t="inlineStr">
        <is>
          <t>DEMO</t>
        </is>
      </c>
      <c r="G258" t="inlineStr">
        <is>
          <t>已结束</t>
        </is>
      </c>
      <c r="H258" t="inlineStr">
        <is>
          <t>NA</t>
        </is>
      </c>
      <c r="I258" s="2"/>
      <c r="J258" t="inlineStr">
        <is>
          <t>53周 -5~12.31</t>
        </is>
      </c>
      <c r="K258" t="inlineStr">
        <is>
          <t>高秦</t>
        </is>
      </c>
      <c r="L258" s="2">
        <v>46062</v>
      </c>
      <c r="M258" s="2">
        <v>46063.863530092596</v>
      </c>
      <c r="N258" s="2">
        <v>46063</v>
      </c>
      <c r="O258" t="inlineStr">
        <is>
          <t>2</t>
        </is>
      </c>
      <c r="P258" t="inlineStr">
        <is>
          <t>-49</t>
        </is>
      </c>
      <c r="Q258"/>
      <c r="R258"/>
      <c r="S258"/>
      <c r="T258"/>
      <c r="U258" t="inlineStr">
        <is>
          <t>吕佳</t>
        </is>
      </c>
      <c r="V258" t="inlineStr">
        <is>
          <t>华北区销售团队</t>
        </is>
      </c>
      <c r="W258" t="inlineStr">
        <is>
          <t>北区</t>
        </is>
      </c>
      <c r="X258" t="inlineStr">
        <is>
          <t>李岳丰</t>
        </is>
      </c>
      <c r="Y258" s="3"/>
      <c r="Z258"/>
      <c r="AA258" s="2">
        <v>46060.76950231481</v>
      </c>
      <c r="AB258" t="inlineStr">
        <is>
          <t>戳一下</t>
        </is>
      </c>
      <c r="AC258" s="2">
        <v>46063</v>
      </c>
      <c r="AD258" t="inlineStr">
        <is>
          <t>未更新</t>
        </is>
      </c>
      <c r="AE258" t="inlineStr">
        <is>
          <t>高秦</t>
        </is>
      </c>
      <c r="AF258" t="inlineStr">
        <is>
          <t>2026-02-09 高秦-西安-新赛德-DEMO 已结束,2026-02-10 高秦-西安-新赛德-DEMO 已结束</t>
        </is>
      </c>
      <c r="AG258"/>
      <c r="AH258"/>
      <c r="AI258"/>
      <c r="AJ258"/>
      <c r="AK258"/>
      <c r="AL258"/>
      <c r="AM258"/>
      <c r="AN258"/>
      <c r="AO258" t="inlineStr">
        <is>
          <t>1.9</t>
        </is>
      </c>
      <c r="AP258"/>
      <c r="AQ258" t="inlineStr">
        <is>
          <t>新赛德</t>
        </is>
      </c>
    </row>
    <row r="259" ht="25.5" customHeight="1">
      <c r="A259" t="inlineStr">
        <is>
          <t>高秦-成都-轻蔬集-POC 已结束</t>
        </is>
      </c>
      <c r="B259" t="inlineStr">
        <is>
          <t>成都</t>
        </is>
      </c>
      <c r="C259" t="inlineStr">
        <is>
          <t>轻蔬集</t>
        </is>
      </c>
      <c r="D259"/>
      <c r="E259" t="inlineStr">
        <is>
          <t>SS</t>
        </is>
      </c>
      <c r="F259" t="inlineStr">
        <is>
          <t>POC</t>
        </is>
      </c>
      <c r="G259" t="inlineStr">
        <is>
          <t>已结束</t>
        </is>
      </c>
      <c r="H259" t="inlineStr">
        <is>
          <t>NA</t>
        </is>
      </c>
      <c r="I259" s="2"/>
      <c r="J259" t="inlineStr">
        <is>
          <t>53周 -5~12.31</t>
        </is>
      </c>
      <c r="K259" t="inlineStr">
        <is>
          <t>高秦</t>
        </is>
      </c>
      <c r="L259" s="2">
        <v>46059</v>
      </c>
      <c r="M259" s="2">
        <v>46060.76881944444</v>
      </c>
      <c r="N259" s="2">
        <v>46060</v>
      </c>
      <c r="O259" t="inlineStr">
        <is>
          <t>2</t>
        </is>
      </c>
      <c r="P259" t="inlineStr">
        <is>
          <t>-46</t>
        </is>
      </c>
      <c r="Q259"/>
      <c r="R259"/>
      <c r="S259"/>
      <c r="T259"/>
      <c r="U259" t="inlineStr">
        <is>
          <t>张铭麒</t>
        </is>
      </c>
      <c r="V259" t="inlineStr">
        <is>
          <t>BST及创新团队</t>
        </is>
      </c>
      <c r="W259" t="inlineStr">
        <is>
          <t>BST</t>
        </is>
      </c>
      <c r="X259" t="inlineStr">
        <is>
          <t>李岳丰
吴薇</t>
        </is>
      </c>
      <c r="Y259" s="3"/>
      <c r="Z259"/>
      <c r="AA259" s="2">
        <v>46058.919340277775</v>
      </c>
      <c r="AB259" t="inlineStr">
        <is>
          <t>戳一下</t>
        </is>
      </c>
      <c r="AC259" s="2">
        <v>46060</v>
      </c>
      <c r="AD259" t="inlineStr">
        <is>
          <t>未更新</t>
        </is>
      </c>
      <c r="AE259" t="inlineStr">
        <is>
          <t>高秦</t>
        </is>
      </c>
      <c r="AF259" t="inlineStr">
        <is>
          <t>2026-02-06 高秦-成都-轻蔬集-POC 已结束,2026-02-07 高秦-成都-轻蔬集-POC 已结束</t>
        </is>
      </c>
      <c r="AG259"/>
      <c r="AH259"/>
      <c r="AI259"/>
      <c r="AJ259"/>
      <c r="AK259"/>
      <c r="AL259"/>
      <c r="AM259"/>
      <c r="AN259"/>
      <c r="AO259" t="inlineStr">
        <is>
          <t>1.8</t>
        </is>
      </c>
      <c r="AP259"/>
      <c r="AQ259"/>
    </row>
    <row r="260" ht="25.5" customHeight="1">
      <c r="A260" t="inlineStr">
        <is>
          <t>高秦-成都-轻蔬集-POC 已结束</t>
        </is>
      </c>
      <c r="B260" t="inlineStr">
        <is>
          <t>成都</t>
        </is>
      </c>
      <c r="C260" t="inlineStr">
        <is>
          <t>轻蔬集</t>
        </is>
      </c>
      <c r="D260"/>
      <c r="E260" t="inlineStr">
        <is>
          <t>SS</t>
        </is>
      </c>
      <c r="F260" t="inlineStr">
        <is>
          <t>POC</t>
        </is>
      </c>
      <c r="G260" t="inlineStr">
        <is>
          <t>已结束</t>
        </is>
      </c>
      <c r="H260" t="inlineStr">
        <is>
          <t>NA</t>
        </is>
      </c>
      <c r="I260" s="2"/>
      <c r="J260" t="inlineStr">
        <is>
          <t>53周 -5~12.31</t>
        </is>
      </c>
      <c r="K260" t="inlineStr">
        <is>
          <t>高秦</t>
        </is>
      </c>
      <c r="L260" s="2">
        <v>46056</v>
      </c>
      <c r="M260" s="2">
        <v>46058</v>
      </c>
      <c r="N260" s="2">
        <v>46058</v>
      </c>
      <c r="O260" t="inlineStr">
        <is>
          <t>3</t>
        </is>
      </c>
      <c r="P260" t="inlineStr">
        <is>
          <t>-43</t>
        </is>
      </c>
      <c r="Q260"/>
      <c r="R260"/>
      <c r="S260"/>
      <c r="T260"/>
      <c r="U260" t="inlineStr">
        <is>
          <t>张铭麒</t>
        </is>
      </c>
      <c r="V260" t="inlineStr">
        <is>
          <t>BST及创新团队</t>
        </is>
      </c>
      <c r="W260" t="inlineStr">
        <is>
          <t>BST</t>
        </is>
      </c>
      <c r="X260" t="inlineStr">
        <is>
          <t>李岳丰
吴薇</t>
        </is>
      </c>
      <c r="Y260" s="3"/>
      <c r="Z260"/>
      <c r="AA260" s="2">
        <v>46056.82134259259</v>
      </c>
      <c r="AB260" t="inlineStr">
        <is>
          <t>戳一下</t>
        </is>
      </c>
      <c r="AC260" s="2">
        <v>46058</v>
      </c>
      <c r="AD260" t="inlineStr">
        <is>
          <t>未更新</t>
        </is>
      </c>
      <c r="AE260" t="inlineStr">
        <is>
          <t>高秦</t>
        </is>
      </c>
      <c r="AF260" t="inlineStr">
        <is>
          <t>2026-02-03 高秦-成都-轻蔬集-POC 已结束,2026-02-04 高秦-成都-轻蔬集-POC 已结束,2026-02-05 高秦-成都-轻蔬集-POC 已结束</t>
        </is>
      </c>
      <c r="AG260"/>
      <c r="AH260"/>
      <c r="AI260"/>
      <c r="AJ260"/>
      <c r="AK260"/>
      <c r="AL260"/>
      <c r="AM260"/>
      <c r="AN260"/>
      <c r="AO260" t="inlineStr">
        <is>
          <t>2.0</t>
        </is>
      </c>
      <c r="AP260"/>
      <c r="AQ260"/>
    </row>
    <row r="261" ht="25.5" customHeight="1">
      <c r="A261" t="inlineStr">
        <is>
          <t>高秦-成都-浣熊食堂-POC 已结束</t>
        </is>
      </c>
      <c r="B261" t="inlineStr">
        <is>
          <t>成都</t>
        </is>
      </c>
      <c r="C261" t="inlineStr">
        <is>
          <t>浣熊食堂</t>
        </is>
      </c>
      <c r="D261"/>
      <c r="E261" t="inlineStr">
        <is>
          <t>SS</t>
        </is>
      </c>
      <c r="F261" t="inlineStr">
        <is>
          <t>POC</t>
        </is>
      </c>
      <c r="G261" t="inlineStr">
        <is>
          <t>已结束</t>
        </is>
      </c>
      <c r="H261" t="inlineStr">
        <is>
          <t>NA</t>
        </is>
      </c>
      <c r="I261" s="2"/>
      <c r="J261" t="inlineStr">
        <is>
          <t>53周 -5~12.31</t>
        </is>
      </c>
      <c r="K261" t="inlineStr">
        <is>
          <t>高秦</t>
        </is>
      </c>
      <c r="L261" s="2">
        <v>46054</v>
      </c>
      <c r="M261" s="2">
        <v>46056</v>
      </c>
      <c r="N261" s="2">
        <v>46056</v>
      </c>
      <c r="O261" t="inlineStr">
        <is>
          <t>3</t>
        </is>
      </c>
      <c r="P261" t="inlineStr">
        <is>
          <t>-41</t>
        </is>
      </c>
      <c r="Q261"/>
      <c r="R261"/>
      <c r="S261"/>
      <c r="T261"/>
      <c r="U261" t="inlineStr">
        <is>
          <t>张铭麒</t>
        </is>
      </c>
      <c r="V261" t="inlineStr">
        <is>
          <t>BST及创新团队</t>
        </is>
      </c>
      <c r="W261" t="inlineStr">
        <is>
          <t>BST</t>
        </is>
      </c>
      <c r="X261" t="inlineStr">
        <is>
          <t>李岳丰
吴薇</t>
        </is>
      </c>
      <c r="Y261" s="3"/>
      <c r="Z261"/>
      <c r="AA261" s="2">
        <v>46055.891747685186</v>
      </c>
      <c r="AB261" t="inlineStr">
        <is>
          <t>戳一下</t>
        </is>
      </c>
      <c r="AC261" s="2">
        <v>46055</v>
      </c>
      <c r="AD261" t="inlineStr">
        <is>
          <t>未更新</t>
        </is>
      </c>
      <c r="AE261" t="inlineStr">
        <is>
          <t>高秦</t>
        </is>
      </c>
      <c r="AF261" t="inlineStr">
        <is>
          <t>2026-02-02 高秦-成都-浣熊食堂-POC 已结束</t>
        </is>
      </c>
      <c r="AG261"/>
      <c r="AH261"/>
      <c r="AI261"/>
      <c r="AJ261"/>
      <c r="AK261"/>
      <c r="AL261"/>
      <c r="AM261"/>
      <c r="AN261"/>
      <c r="AO261" t="inlineStr">
        <is>
          <t>2.0</t>
        </is>
      </c>
      <c r="AP261"/>
      <c r="AQ261"/>
    </row>
    <row r="262" ht="25.5" customHeight="1">
      <c r="A262" t="inlineStr">
        <is>
          <t>胡光中-北京-新赛德-鑫巴蜀-解决问题 已结束</t>
        </is>
      </c>
      <c r="B262" t="inlineStr">
        <is>
          <t>北京</t>
        </is>
      </c>
      <c r="C262" t="inlineStr">
        <is>
          <t>新赛德-鑫巴蜀</t>
        </is>
      </c>
      <c r="D262"/>
      <c r="E262" t="inlineStr">
        <is>
          <t>金牌</t>
        </is>
      </c>
      <c r="F262" t="inlineStr">
        <is>
          <t>解决问题</t>
        </is>
      </c>
      <c r="G262" t="inlineStr">
        <is>
          <t>已结束</t>
        </is>
      </c>
      <c r="H262" t="inlineStr">
        <is>
          <t>NA</t>
        </is>
      </c>
      <c r="I262" s="2"/>
      <c r="J262" t="inlineStr">
        <is>
          <t>53周 -5~12.31</t>
        </is>
      </c>
      <c r="K262" t="inlineStr">
        <is>
          <t>胡光中</t>
        </is>
      </c>
      <c r="L262" s="2">
        <v>46119</v>
      </c>
      <c r="M262" s="2">
        <v>46119</v>
      </c>
      <c r="N262" s="2">
        <v>46119</v>
      </c>
      <c r="O262" t="inlineStr">
        <is>
          <t>1</t>
        </is>
      </c>
      <c r="P262" t="inlineStr">
        <is>
          <t>-106</t>
        </is>
      </c>
      <c r="Q262"/>
      <c r="R262"/>
      <c r="S262"/>
      <c r="T262"/>
      <c r="U262" t="inlineStr">
        <is>
          <t>关胜元</t>
        </is>
      </c>
      <c r="V262" t="inlineStr">
        <is>
          <t>BST及创新团队</t>
        </is>
      </c>
      <c r="W262" t="inlineStr">
        <is>
          <t>BST</t>
        </is>
      </c>
      <c r="X262" t="inlineStr">
        <is>
          <t>张铭麒</t>
        </is>
      </c>
      <c r="Y262" s="3"/>
      <c r="Z262"/>
      <c r="AA262" s="2">
        <v>46119.40802083333</v>
      </c>
      <c r="AB262" t="inlineStr">
        <is>
          <t>戳一下</t>
        </is>
      </c>
      <c r="AC262" s="2">
        <v>46119</v>
      </c>
      <c r="AD262" t="inlineStr">
        <is>
          <t>未更新</t>
        </is>
      </c>
      <c r="AE262" t="inlineStr">
        <is>
          <t>胡光中</t>
        </is>
      </c>
      <c r="AF262" t="inlineStr">
        <is>
          <t>2026-04-07 胡光中-北京-新赛德-鑫巴蜀-解决问题 已结束</t>
        </is>
      </c>
      <c r="AG262"/>
      <c r="AH262"/>
      <c r="AI262"/>
      <c r="AJ262"/>
      <c r="AK262"/>
      <c r="AL262"/>
      <c r="AM262"/>
      <c r="AN262"/>
      <c r="AO262" t="inlineStr">
        <is>
          <t>0.0</t>
        </is>
      </c>
      <c r="AP262"/>
      <c r="AQ262"/>
    </row>
    <row r="263" ht="25.5" customHeight="1">
      <c r="A263" t="inlineStr">
        <is>
          <t>胡光中-北京-绿茶-解决问题 已结束</t>
        </is>
      </c>
      <c r="B263" t="inlineStr">
        <is>
          <t>北京</t>
        </is>
      </c>
      <c r="C263" t="inlineStr">
        <is>
          <t>绿茶</t>
        </is>
      </c>
      <c r="D263"/>
      <c r="E263" t="inlineStr">
        <is>
          <t>SS</t>
        </is>
      </c>
      <c r="F263" t="inlineStr">
        <is>
          <t>解决问题</t>
        </is>
      </c>
      <c r="G263" t="inlineStr">
        <is>
          <t>已结束</t>
        </is>
      </c>
      <c r="H263" t="inlineStr">
        <is>
          <t>NA</t>
        </is>
      </c>
      <c r="I263" s="2"/>
      <c r="J263" t="inlineStr">
        <is>
          <t>53周 -5~12.31</t>
        </is>
      </c>
      <c r="K263" t="inlineStr">
        <is>
          <t>胡光中</t>
        </is>
      </c>
      <c r="L263" s="2">
        <v>46117</v>
      </c>
      <c r="M263" s="2">
        <v>46118</v>
      </c>
      <c r="N263" s="2">
        <v>46118</v>
      </c>
      <c r="O263" t="inlineStr">
        <is>
          <t>2</t>
        </is>
      </c>
      <c r="P263" t="inlineStr">
        <is>
          <t>-104</t>
        </is>
      </c>
      <c r="Q263"/>
      <c r="R263"/>
      <c r="S263"/>
      <c r="T263"/>
      <c r="U263" t="inlineStr">
        <is>
          <t>张铭麒</t>
        </is>
      </c>
      <c r="V263" t="inlineStr">
        <is>
          <t>BST及创新团队</t>
        </is>
      </c>
      <c r="W263" t="inlineStr">
        <is>
          <t>BST</t>
        </is>
      </c>
      <c r="X263" t="inlineStr">
        <is>
          <t>李岳丰
吴薇</t>
        </is>
      </c>
      <c r="Y263" s="3"/>
      <c r="Z263"/>
      <c r="AA263" s="2">
        <v>46116.95991898148</v>
      </c>
      <c r="AB263" t="inlineStr">
        <is>
          <t>戳一下</t>
        </is>
      </c>
      <c r="AC263" s="2">
        <v>46118</v>
      </c>
      <c r="AD263" t="inlineStr">
        <is>
          <t>未更新</t>
        </is>
      </c>
      <c r="AE263" t="inlineStr">
        <is>
          <t>胡光中</t>
        </is>
      </c>
      <c r="AF263" t="inlineStr">
        <is>
          <t>2026-04-05 胡光中-北京-绿茶-解决问题 已结束,2026-04-06 胡光中-北京-绿茶-解决问题 已结束</t>
        </is>
      </c>
      <c r="AG263"/>
      <c r="AH263"/>
      <c r="AI263"/>
      <c r="AJ263"/>
      <c r="AK263"/>
      <c r="AL263"/>
      <c r="AM263"/>
      <c r="AN263"/>
      <c r="AO263" t="inlineStr">
        <is>
          <t>1.0</t>
        </is>
      </c>
      <c r="AP263"/>
      <c r="AQ263"/>
    </row>
    <row r="264" ht="25.5" customHeight="1">
      <c r="A264" t="inlineStr">
        <is>
          <t>胡光中-北京-大鸭梨-解决问题 已结束</t>
        </is>
      </c>
      <c r="B264" t="inlineStr">
        <is>
          <t>北京</t>
        </is>
      </c>
      <c r="C264" t="inlineStr">
        <is>
          <t>大鸭梨</t>
        </is>
      </c>
      <c r="D264"/>
      <c r="E264" t="inlineStr">
        <is>
          <t>SS</t>
        </is>
      </c>
      <c r="F264" t="inlineStr">
        <is>
          <t>解决问题</t>
        </is>
      </c>
      <c r="G264" t="inlineStr">
        <is>
          <t>已结束</t>
        </is>
      </c>
      <c r="H264" t="inlineStr">
        <is>
          <t>NA</t>
        </is>
      </c>
      <c r="I264" s="2"/>
      <c r="J264" t="inlineStr">
        <is>
          <t>53周 -5~12.31</t>
        </is>
      </c>
      <c r="K264" t="inlineStr">
        <is>
          <t>胡光中</t>
        </is>
      </c>
      <c r="L264" s="2">
        <v>46116</v>
      </c>
      <c r="M264" s="2">
        <v>46116</v>
      </c>
      <c r="N264" s="2">
        <v>46116</v>
      </c>
      <c r="O264" t="inlineStr">
        <is>
          <t>1</t>
        </is>
      </c>
      <c r="P264" t="inlineStr">
        <is>
          <t>-103</t>
        </is>
      </c>
      <c r="Q264"/>
      <c r="R264"/>
      <c r="S264"/>
      <c r="T264"/>
      <c r="U264" t="inlineStr">
        <is>
          <t>关胜元</t>
        </is>
      </c>
      <c r="V264" t="inlineStr">
        <is>
          <t>BST及创新团队</t>
        </is>
      </c>
      <c r="W264" t="inlineStr">
        <is>
          <t>BST</t>
        </is>
      </c>
      <c r="X264" t="inlineStr">
        <is>
          <t>张铭麒</t>
        </is>
      </c>
      <c r="Y264" s="3"/>
      <c r="Z264"/>
      <c r="AA264" s="2">
        <v>46116.95958333334</v>
      </c>
      <c r="AB264" t="inlineStr">
        <is>
          <t>戳一下</t>
        </is>
      </c>
      <c r="AC264" s="2">
        <v>46116</v>
      </c>
      <c r="AD264" t="inlineStr">
        <is>
          <t>未更新</t>
        </is>
      </c>
      <c r="AE264" t="inlineStr">
        <is>
          <t>胡光中</t>
        </is>
      </c>
      <c r="AF264" t="inlineStr">
        <is>
          <t>2026-04-04 胡光中-北京-大鸭梨-解决问题 已结束</t>
        </is>
      </c>
      <c r="AG264"/>
      <c r="AH264"/>
      <c r="AI264"/>
      <c r="AJ264"/>
      <c r="AK264"/>
      <c r="AL264"/>
      <c r="AM264"/>
      <c r="AN264"/>
      <c r="AO264" t="inlineStr">
        <is>
          <t>0.0</t>
        </is>
      </c>
      <c r="AP264"/>
      <c r="AQ264"/>
    </row>
    <row r="265" ht="25.5" customHeight="1">
      <c r="A265" t="inlineStr">
        <is>
          <t>胡光中-北京-绿茶-解决问题 已结束</t>
        </is>
      </c>
      <c r="B265" t="inlineStr">
        <is>
          <t>北京</t>
        </is>
      </c>
      <c r="C265" t="inlineStr">
        <is>
          <t>绿茶</t>
        </is>
      </c>
      <c r="D265"/>
      <c r="E265" t="inlineStr">
        <is>
          <t>SS</t>
        </is>
      </c>
      <c r="F265" t="inlineStr">
        <is>
          <t>解决问题</t>
        </is>
      </c>
      <c r="G265" t="inlineStr">
        <is>
          <t>已结束</t>
        </is>
      </c>
      <c r="H265" t="inlineStr">
        <is>
          <t>NA</t>
        </is>
      </c>
      <c r="I265" s="2"/>
      <c r="J265" t="inlineStr">
        <is>
          <t>53周 -5~12.31</t>
        </is>
      </c>
      <c r="K265" t="inlineStr">
        <is>
          <t>胡光中</t>
        </is>
      </c>
      <c r="L265" s="2">
        <v>46114</v>
      </c>
      <c r="M265" s="2">
        <v>46115</v>
      </c>
      <c r="N265" s="2">
        <v>46115</v>
      </c>
      <c r="O265" t="inlineStr">
        <is>
          <t>2</t>
        </is>
      </c>
      <c r="P265" t="inlineStr">
        <is>
          <t>-101</t>
        </is>
      </c>
      <c r="Q265"/>
      <c r="R265"/>
      <c r="S265"/>
      <c r="T265"/>
      <c r="U265" t="inlineStr">
        <is>
          <t>张铭麒</t>
        </is>
      </c>
      <c r="V265" t="inlineStr">
        <is>
          <t>BST及创新团队</t>
        </is>
      </c>
      <c r="W265" t="inlineStr">
        <is>
          <t>BST</t>
        </is>
      </c>
      <c r="X265" t="inlineStr">
        <is>
          <t>李岳丰
吴薇</t>
        </is>
      </c>
      <c r="Y265" s="3"/>
      <c r="Z265"/>
      <c r="AA265" s="2">
        <v>46114.99030092593</v>
      </c>
      <c r="AB265" t="inlineStr">
        <is>
          <t>戳一下</t>
        </is>
      </c>
      <c r="AC265" s="2">
        <v>46115</v>
      </c>
      <c r="AD265" t="inlineStr">
        <is>
          <t>未更新</t>
        </is>
      </c>
      <c r="AE265" t="inlineStr">
        <is>
          <t>胡光中</t>
        </is>
      </c>
      <c r="AF265" t="inlineStr">
        <is>
          <t>2026-04-02 胡光中-北京-绿茶-解决问题 已结束,2026-04-03 胡光中-北京-绿茶-解决问题 已结束</t>
        </is>
      </c>
      <c r="AG265"/>
      <c r="AH265"/>
      <c r="AI265"/>
      <c r="AJ265"/>
      <c r="AK265"/>
      <c r="AL265"/>
      <c r="AM265"/>
      <c r="AN265"/>
      <c r="AO265" t="inlineStr">
        <is>
          <t>1.0</t>
        </is>
      </c>
      <c r="AP265"/>
      <c r="AQ265"/>
    </row>
    <row r="266" ht="25.5" customHeight="1">
      <c r="A266" t="inlineStr">
        <is>
          <t>胡光中-北京-百利兴达-鑫巴蜀-POC 已结束</t>
        </is>
      </c>
      <c r="B266" t="inlineStr">
        <is>
          <t>北京</t>
        </is>
      </c>
      <c r="C266" t="inlineStr">
        <is>
          <t>百利兴达-鑫巴蜀</t>
        </is>
      </c>
      <c r="D266"/>
      <c r="E266" t="inlineStr">
        <is>
          <t>金牌</t>
        </is>
      </c>
      <c r="F266" t="inlineStr">
        <is>
          <t>POC</t>
        </is>
      </c>
      <c r="G266" t="inlineStr">
        <is>
          <t>已结束</t>
        </is>
      </c>
      <c r="H266" t="inlineStr">
        <is>
          <t>NA</t>
        </is>
      </c>
      <c r="I266" s="2"/>
      <c r="J266" t="inlineStr">
        <is>
          <t>53周 -5~12.31</t>
        </is>
      </c>
      <c r="K266" t="inlineStr">
        <is>
          <t>胡光中</t>
        </is>
      </c>
      <c r="L266" s="2">
        <v>46113</v>
      </c>
      <c r="M266" s="2">
        <v>46113.974953703706</v>
      </c>
      <c r="N266" s="2">
        <v>46113</v>
      </c>
      <c r="O266" t="inlineStr">
        <is>
          <t>1</t>
        </is>
      </c>
      <c r="P266" t="inlineStr">
        <is>
          <t>-100</t>
        </is>
      </c>
      <c r="Q266"/>
      <c r="R266"/>
      <c r="S266"/>
      <c r="T266"/>
      <c r="U266" t="inlineStr">
        <is>
          <t>关胜元</t>
        </is>
      </c>
      <c r="V266" t="inlineStr">
        <is>
          <t>BST及创新团队</t>
        </is>
      </c>
      <c r="W266" t="inlineStr">
        <is>
          <t>BST</t>
        </is>
      </c>
      <c r="X266" t="inlineStr">
        <is>
          <t>张铭麒</t>
        </is>
      </c>
      <c r="Y266" s="3"/>
      <c r="Z266"/>
      <c r="AA266" s="2">
        <v>46112.98216435185</v>
      </c>
      <c r="AB266" t="inlineStr">
        <is>
          <t>戳一下</t>
        </is>
      </c>
      <c r="AC266" s="2">
        <v>46113</v>
      </c>
      <c r="AD266" t="inlineStr">
        <is>
          <t>未更新</t>
        </is>
      </c>
      <c r="AE266" t="inlineStr">
        <is>
          <t>胡光中</t>
        </is>
      </c>
      <c r="AF266" t="inlineStr">
        <is>
          <t>2026-04-01 胡光中-北京-百利兴达-鑫巴蜀-POC 已结束</t>
        </is>
      </c>
      <c r="AG266"/>
      <c r="AH266"/>
      <c r="AI266"/>
      <c r="AJ266"/>
      <c r="AK266"/>
      <c r="AL266"/>
      <c r="AM266"/>
      <c r="AN266"/>
      <c r="AO266" t="inlineStr">
        <is>
          <t>1.0</t>
        </is>
      </c>
      <c r="AP266"/>
      <c r="AQ266" t="inlineStr">
        <is>
          <t>百利兴达</t>
        </is>
      </c>
    </row>
    <row r="267" ht="25.5" customHeight="1">
      <c r="A267" t="inlineStr">
        <is>
          <t>胡光中-北京-新赛德-鑫巴蜀-POC 已结束</t>
        </is>
      </c>
      <c r="B267" t="inlineStr">
        <is>
          <t>北京</t>
        </is>
      </c>
      <c r="C267" t="inlineStr">
        <is>
          <t>新赛德-鑫巴蜀</t>
        </is>
      </c>
      <c r="D267"/>
      <c r="E267" t="inlineStr">
        <is>
          <t>金牌</t>
        </is>
      </c>
      <c r="F267" t="inlineStr">
        <is>
          <t>POC</t>
        </is>
      </c>
      <c r="G267" t="inlineStr">
        <is>
          <t>已结束</t>
        </is>
      </c>
      <c r="H267" t="inlineStr">
        <is>
          <t>NA</t>
        </is>
      </c>
      <c r="I267" s="2"/>
      <c r="J267" t="inlineStr">
        <is>
          <t>53周 -5~12.31</t>
        </is>
      </c>
      <c r="K267" t="inlineStr">
        <is>
          <t>胡光中</t>
        </is>
      </c>
      <c r="L267" s="2">
        <v>46112</v>
      </c>
      <c r="M267" s="2">
        <v>46112.98471064815</v>
      </c>
      <c r="N267" s="2">
        <v>46112</v>
      </c>
      <c r="O267" t="inlineStr">
        <is>
          <t>1</t>
        </is>
      </c>
      <c r="P267" t="inlineStr">
        <is>
          <t>-99</t>
        </is>
      </c>
      <c r="Q267"/>
      <c r="R267"/>
      <c r="S267"/>
      <c r="T267"/>
      <c r="U267" t="inlineStr">
        <is>
          <t>关胜元</t>
        </is>
      </c>
      <c r="V267" t="inlineStr">
        <is>
          <t>BST及创新团队</t>
        </is>
      </c>
      <c r="W267" t="inlineStr">
        <is>
          <t>BST</t>
        </is>
      </c>
      <c r="X267" t="inlineStr">
        <is>
          <t>张铭麒</t>
        </is>
      </c>
      <c r="Y267" s="3"/>
      <c r="Z267"/>
      <c r="AA267" s="2">
        <v>46112.98181712963</v>
      </c>
      <c r="AB267" t="inlineStr">
        <is>
          <t>戳一下</t>
        </is>
      </c>
      <c r="AC267" s="2">
        <v>46112</v>
      </c>
      <c r="AD267" t="inlineStr">
        <is>
          <t>未更新</t>
        </is>
      </c>
      <c r="AE267" t="inlineStr">
        <is>
          <t>胡光中</t>
        </is>
      </c>
      <c r="AF267" t="inlineStr">
        <is>
          <t>2026-03-31 胡光中-北京-新赛德-鑫巴蜀-POC 已结束</t>
        </is>
      </c>
      <c r="AG267"/>
      <c r="AH267"/>
      <c r="AI267"/>
      <c r="AJ267"/>
      <c r="AK267"/>
      <c r="AL267"/>
      <c r="AM267"/>
      <c r="AN267"/>
      <c r="AO267" t="inlineStr">
        <is>
          <t>1.0</t>
        </is>
      </c>
      <c r="AP267"/>
      <c r="AQ267" t="inlineStr">
        <is>
          <t>百利兴达</t>
        </is>
      </c>
    </row>
    <row r="268" ht="25.5" customHeight="1">
      <c r="A268" t="inlineStr">
        <is>
          <t>胡光中-北京-新赛德-鑫巴蜀-POC 已结束</t>
        </is>
      </c>
      <c r="B268" t="inlineStr">
        <is>
          <t>北京</t>
        </is>
      </c>
      <c r="C268" t="inlineStr">
        <is>
          <t>新赛德-鑫巴蜀</t>
        </is>
      </c>
      <c r="D268"/>
      <c r="E268" t="inlineStr">
        <is>
          <t>金牌</t>
        </is>
      </c>
      <c r="F268" t="inlineStr">
        <is>
          <t>POC</t>
        </is>
      </c>
      <c r="G268" t="inlineStr">
        <is>
          <t>已结束</t>
        </is>
      </c>
      <c r="H268" t="inlineStr">
        <is>
          <t>NA</t>
        </is>
      </c>
      <c r="I268" s="2"/>
      <c r="J268" t="inlineStr">
        <is>
          <t>53周 -5~12.31</t>
        </is>
      </c>
      <c r="K268" t="inlineStr">
        <is>
          <t>胡光中</t>
        </is>
      </c>
      <c r="L268" s="2">
        <v>46111</v>
      </c>
      <c r="M268" s="2">
        <v>46111</v>
      </c>
      <c r="N268" s="2">
        <v>46111</v>
      </c>
      <c r="O268" t="inlineStr">
        <is>
          <t>1</t>
        </is>
      </c>
      <c r="P268" t="inlineStr">
        <is>
          <t>-98</t>
        </is>
      </c>
      <c r="Q268"/>
      <c r="R268"/>
      <c r="S268"/>
      <c r="T268"/>
      <c r="U268" t="inlineStr">
        <is>
          <t>关胜元</t>
        </is>
      </c>
      <c r="V268" t="inlineStr">
        <is>
          <t>BST及创新团队</t>
        </is>
      </c>
      <c r="W268" t="inlineStr">
        <is>
          <t>BST</t>
        </is>
      </c>
      <c r="X268" t="inlineStr">
        <is>
          <t>张铭麒</t>
        </is>
      </c>
      <c r="Y268" s="3"/>
      <c r="Z268"/>
      <c r="AA268" s="2">
        <v>46111.38912037037</v>
      </c>
      <c r="AB268" t="inlineStr">
        <is>
          <t>戳一下</t>
        </is>
      </c>
      <c r="AC268" s="2">
        <v>46111</v>
      </c>
      <c r="AD268" t="inlineStr">
        <is>
          <t>未更新</t>
        </is>
      </c>
      <c r="AE268" t="inlineStr">
        <is>
          <t>胡光中</t>
        </is>
      </c>
      <c r="AF268" t="inlineStr">
        <is>
          <t>2026-03-30 胡光中-北京-新赛德-鑫巴蜀-POC 已结束</t>
        </is>
      </c>
      <c r="AG268"/>
      <c r="AH268"/>
      <c r="AI268"/>
      <c r="AJ268"/>
      <c r="AK268"/>
      <c r="AL268"/>
      <c r="AM268"/>
      <c r="AN268"/>
      <c r="AO268" t="inlineStr">
        <is>
          <t>0.0</t>
        </is>
      </c>
      <c r="AP268"/>
      <c r="AQ268" t="inlineStr">
        <is>
          <t>百利兴达</t>
        </is>
      </c>
    </row>
    <row r="269" ht="25.5" customHeight="1">
      <c r="A269" t="inlineStr">
        <is>
          <t>胡光中-北京-大鸭梨-品牌巡店 已结束</t>
        </is>
      </c>
      <c r="B269" t="inlineStr">
        <is>
          <t>北京</t>
        </is>
      </c>
      <c r="C269" t="inlineStr">
        <is>
          <t>大鸭梨</t>
        </is>
      </c>
      <c r="D269"/>
      <c r="E269" t="inlineStr">
        <is>
          <t>SS</t>
        </is>
      </c>
      <c r="F269" t="inlineStr">
        <is>
          <t>品牌巡店</t>
        </is>
      </c>
      <c r="G269" t="inlineStr">
        <is>
          <t>已结束</t>
        </is>
      </c>
      <c r="H269" t="inlineStr">
        <is>
          <t>NA</t>
        </is>
      </c>
      <c r="I269" s="2"/>
      <c r="J269" t="inlineStr">
        <is>
          <t>53周 -5~12.31</t>
        </is>
      </c>
      <c r="K269" t="inlineStr">
        <is>
          <t>胡光中</t>
        </is>
      </c>
      <c r="L269" s="2">
        <v>46110</v>
      </c>
      <c r="M269" s="2">
        <v>46110.99049768518</v>
      </c>
      <c r="N269" s="2">
        <v>46110</v>
      </c>
      <c r="O269" t="inlineStr">
        <is>
          <t>1</t>
        </is>
      </c>
      <c r="P269" t="inlineStr">
        <is>
          <t>-97</t>
        </is>
      </c>
      <c r="Q269"/>
      <c r="R269"/>
      <c r="S269"/>
      <c r="T269"/>
      <c r="U269" t="inlineStr">
        <is>
          <t>关胜元</t>
        </is>
      </c>
      <c r="V269" t="inlineStr">
        <is>
          <t>BST及创新团队</t>
        </is>
      </c>
      <c r="W269" t="inlineStr">
        <is>
          <t>BST</t>
        </is>
      </c>
      <c r="X269" t="inlineStr">
        <is>
          <t>张铭麒</t>
        </is>
      </c>
      <c r="Y269" s="3"/>
      <c r="Z269"/>
      <c r="AA269" s="2">
        <v>46110.471921296295</v>
      </c>
      <c r="AB269" t="inlineStr">
        <is>
          <t>戳一下</t>
        </is>
      </c>
      <c r="AC269" s="2">
        <v>46110</v>
      </c>
      <c r="AD269" t="inlineStr">
        <is>
          <t>未更新</t>
        </is>
      </c>
      <c r="AE269" t="inlineStr">
        <is>
          <t>胡光中</t>
        </is>
      </c>
      <c r="AF269" t="inlineStr">
        <is>
          <t>2026-03-29 胡光中-北京-大鸭梨-品牌巡店 已结束</t>
        </is>
      </c>
      <c r="AG269"/>
      <c r="AH269"/>
      <c r="AI269"/>
      <c r="AJ269"/>
      <c r="AK269"/>
      <c r="AL269"/>
      <c r="AM269"/>
      <c r="AN269" t="inlineStr">
        <is>
          <t>房山长阳店</t>
        </is>
      </c>
      <c r="AO269" t="inlineStr">
        <is>
          <t>1.0</t>
        </is>
      </c>
      <c r="AP269"/>
      <c r="AQ269"/>
    </row>
    <row r="270" ht="25.5" customHeight="1">
      <c r="A270" t="inlineStr">
        <is>
          <t>胡光中-北京-大鸭梨-品牌巡店 已结束</t>
        </is>
      </c>
      <c r="B270" t="inlineStr">
        <is>
          <t>北京</t>
        </is>
      </c>
      <c r="C270" t="inlineStr">
        <is>
          <t>大鸭梨</t>
        </is>
      </c>
      <c r="D270"/>
      <c r="E270" t="inlineStr">
        <is>
          <t>SS</t>
        </is>
      </c>
      <c r="F270" t="inlineStr">
        <is>
          <t>品牌巡店</t>
        </is>
      </c>
      <c r="G270" t="inlineStr">
        <is>
          <t>已结束</t>
        </is>
      </c>
      <c r="H270" t="inlineStr">
        <is>
          <t>NA</t>
        </is>
      </c>
      <c r="I270" s="2"/>
      <c r="J270" t="inlineStr">
        <is>
          <t>53周 -5~12.31</t>
        </is>
      </c>
      <c r="K270" t="inlineStr">
        <is>
          <t>胡光中</t>
        </is>
      </c>
      <c r="L270" s="2">
        <v>46109</v>
      </c>
      <c r="M270" s="2">
        <v>46109</v>
      </c>
      <c r="N270" s="2">
        <v>46109</v>
      </c>
      <c r="O270" t="inlineStr">
        <is>
          <t>1</t>
        </is>
      </c>
      <c r="P270" t="inlineStr">
        <is>
          <t>-96</t>
        </is>
      </c>
      <c r="Q270"/>
      <c r="R270"/>
      <c r="S270"/>
      <c r="T270"/>
      <c r="U270" t="inlineStr">
        <is>
          <t>关胜元</t>
        </is>
      </c>
      <c r="V270" t="inlineStr">
        <is>
          <t>BST及创新团队</t>
        </is>
      </c>
      <c r="W270" t="inlineStr">
        <is>
          <t>BST</t>
        </is>
      </c>
      <c r="X270" t="inlineStr">
        <is>
          <t>张铭麒</t>
        </is>
      </c>
      <c r="Y270" s="3"/>
      <c r="Z270"/>
      <c r="AA270" s="2">
        <v>46109.40060185185</v>
      </c>
      <c r="AB270" t="inlineStr">
        <is>
          <t>戳一下</t>
        </is>
      </c>
      <c r="AC270" s="2">
        <v>46109</v>
      </c>
      <c r="AD270" t="inlineStr">
        <is>
          <t>未更新</t>
        </is>
      </c>
      <c r="AE270" t="inlineStr">
        <is>
          <t>胡光中</t>
        </is>
      </c>
      <c r="AF270" t="inlineStr">
        <is>
          <t>2026-03-28 胡光中-北京-大鸭梨-品牌巡店 已结束</t>
        </is>
      </c>
      <c r="AG270"/>
      <c r="AH270"/>
      <c r="AI270"/>
      <c r="AJ270"/>
      <c r="AK270"/>
      <c r="AL270"/>
      <c r="AM270"/>
      <c r="AN270" t="inlineStr">
        <is>
          <t>亚运村店、西三旗店</t>
        </is>
      </c>
      <c r="AO270" t="inlineStr">
        <is>
          <t>0.0</t>
        </is>
      </c>
      <c r="AP270"/>
      <c r="AQ270"/>
    </row>
    <row r="271" ht="25.5" customHeight="1">
      <c r="A271" t="inlineStr">
        <is>
          <t>胡光中-北京-休假-休假 已结束</t>
        </is>
      </c>
      <c r="B271" t="inlineStr">
        <is>
          <t>北京</t>
        </is>
      </c>
      <c r="C271" t="inlineStr">
        <is>
          <t>休假</t>
        </is>
      </c>
      <c r="D271"/>
      <c r="E271" t="inlineStr">
        <is>
          <t>未定级</t>
        </is>
      </c>
      <c r="F271" t="inlineStr">
        <is>
          <t>休假</t>
        </is>
      </c>
      <c r="G271" t="inlineStr">
        <is>
          <t>已结束</t>
        </is>
      </c>
      <c r="H271" t="inlineStr">
        <is>
          <t>NA</t>
        </is>
      </c>
      <c r="I271" s="2"/>
      <c r="J271" t="inlineStr">
        <is>
          <t>53周 -5~12.31</t>
        </is>
      </c>
      <c r="K271" t="inlineStr">
        <is>
          <t>胡光中</t>
        </is>
      </c>
      <c r="L271" s="2">
        <v>46108</v>
      </c>
      <c r="M271" s="2">
        <v>46108</v>
      </c>
      <c r="N271" s="2">
        <v>46108</v>
      </c>
      <c r="O271" t="inlineStr">
        <is>
          <t>1</t>
        </is>
      </c>
      <c r="P271" t="inlineStr">
        <is>
          <t>-95</t>
        </is>
      </c>
      <c r="Q271"/>
      <c r="R271"/>
      <c r="S271"/>
      <c r="T271"/>
      <c r="U271" t="inlineStr">
        <is>
          <t>曾维超</t>
        </is>
      </c>
      <c r="V271" t="inlineStr">
        <is>
          <t>销售管理部</t>
        </is>
      </c>
      <c r="W271" t="inlineStr">
        <is>
          <t>销售管理</t>
        </is>
      </c>
      <c r="X271" t="inlineStr">
        <is>
          <t>李阳</t>
        </is>
      </c>
      <c r="Y271" s="3"/>
      <c r="Z271"/>
      <c r="AA271" s="2">
        <v>46108.88920138889</v>
      </c>
      <c r="AB271" t="inlineStr">
        <is>
          <t>戳一下</t>
        </is>
      </c>
      <c r="AC271" s="2"/>
      <c r="AD271" t="inlineStr">
        <is>
          <t>未更新</t>
        </is>
      </c>
      <c r="AE271" t="inlineStr">
        <is>
          <t>胡光中</t>
        </is>
      </c>
      <c r="AF271"/>
      <c r="AG271"/>
      <c r="AH271"/>
      <c r="AI271"/>
      <c r="AJ271"/>
      <c r="AK271"/>
      <c r="AL271"/>
      <c r="AM271"/>
      <c r="AN271"/>
      <c r="AO271" t="inlineStr">
        <is>
          <t>0.0</t>
        </is>
      </c>
      <c r="AP271"/>
      <c r="AQ271"/>
    </row>
    <row r="272" ht="25.5" customHeight="1">
      <c r="A272" t="inlineStr">
        <is>
          <t>胡光中-北京-休假-休假 已结束</t>
        </is>
      </c>
      <c r="B272" t="inlineStr">
        <is>
          <t>北京</t>
        </is>
      </c>
      <c r="C272" t="inlineStr">
        <is>
          <t>休假</t>
        </is>
      </c>
      <c r="D272"/>
      <c r="E272" t="inlineStr">
        <is>
          <t>未定级</t>
        </is>
      </c>
      <c r="F272" t="inlineStr">
        <is>
          <t>休假</t>
        </is>
      </c>
      <c r="G272" t="inlineStr">
        <is>
          <t>已结束</t>
        </is>
      </c>
      <c r="H272" t="inlineStr">
        <is>
          <t>NA</t>
        </is>
      </c>
      <c r="I272" s="2"/>
      <c r="J272" t="inlineStr">
        <is>
          <t>53周 -5~12.31</t>
        </is>
      </c>
      <c r="K272" t="inlineStr">
        <is>
          <t>胡光中</t>
        </is>
      </c>
      <c r="L272" s="2">
        <v>46106</v>
      </c>
      <c r="M272" s="2">
        <v>46106</v>
      </c>
      <c r="N272" s="2">
        <v>46106</v>
      </c>
      <c r="O272" t="inlineStr">
        <is>
          <t>1</t>
        </is>
      </c>
      <c r="P272" t="inlineStr">
        <is>
          <t>-93</t>
        </is>
      </c>
      <c r="Q272"/>
      <c r="R272"/>
      <c r="S272"/>
      <c r="T272"/>
      <c r="U272" t="inlineStr">
        <is>
          <t>曾维超</t>
        </is>
      </c>
      <c r="V272" t="inlineStr">
        <is>
          <t>销售管理部</t>
        </is>
      </c>
      <c r="W272" t="inlineStr">
        <is>
          <t>销售管理</t>
        </is>
      </c>
      <c r="X272" t="inlineStr">
        <is>
          <t>李阳</t>
        </is>
      </c>
      <c r="Y272" s="3"/>
      <c r="Z272"/>
      <c r="AA272" s="2">
        <v>46106.43271990741</v>
      </c>
      <c r="AB272" t="inlineStr">
        <is>
          <t>戳一下</t>
        </is>
      </c>
      <c r="AC272" s="2"/>
      <c r="AD272" t="inlineStr">
        <is>
          <t>未更新</t>
        </is>
      </c>
      <c r="AE272" t="inlineStr">
        <is>
          <t>胡光中</t>
        </is>
      </c>
      <c r="AF272"/>
      <c r="AG272"/>
      <c r="AH272"/>
      <c r="AI272"/>
      <c r="AJ272"/>
      <c r="AK272"/>
      <c r="AL272"/>
      <c r="AM272"/>
      <c r="AN272"/>
      <c r="AO272" t="inlineStr">
        <is>
          <t>0.0</t>
        </is>
      </c>
      <c r="AP272"/>
      <c r="AQ272"/>
    </row>
    <row r="273" ht="25.5" customHeight="1">
      <c r="A273" t="inlineStr">
        <is>
          <t>胡光中-北京-荣坦-培训支持 已结束</t>
        </is>
      </c>
      <c r="B273" t="inlineStr">
        <is>
          <t>北京</t>
        </is>
      </c>
      <c r="C273" t="inlineStr">
        <is>
          <t>荣坦</t>
        </is>
      </c>
      <c r="D273"/>
      <c r="E273" t="inlineStr">
        <is>
          <t>金牌</t>
        </is>
      </c>
      <c r="F273" t="inlineStr">
        <is>
          <t>培训支持</t>
        </is>
      </c>
      <c r="G273" t="inlineStr">
        <is>
          <t>已结束</t>
        </is>
      </c>
      <c r="H273" t="inlineStr">
        <is>
          <t>NA</t>
        </is>
      </c>
      <c r="I273" s="2"/>
      <c r="J273" t="inlineStr">
        <is>
          <t>53周 -5~12.31</t>
        </is>
      </c>
      <c r="K273" t="inlineStr">
        <is>
          <t>胡光中</t>
        </is>
      </c>
      <c r="L273" s="2">
        <v>46107</v>
      </c>
      <c r="M273" s="2">
        <v>46107</v>
      </c>
      <c r="N273" s="2">
        <v>46107</v>
      </c>
      <c r="O273" t="inlineStr">
        <is>
          <t>1</t>
        </is>
      </c>
      <c r="P273" t="inlineStr">
        <is>
          <t>-94</t>
        </is>
      </c>
      <c r="Q273" t="inlineStr">
        <is>
          <t>川湘菜</t>
        </is>
      </c>
      <c r="R273">
        <v>1</v>
      </c>
      <c r="S273" t="inlineStr">
        <is>
          <t>刘兰强</t>
        </is>
      </c>
      <c r="T273"/>
      <c r="U273" t="inlineStr">
        <is>
          <t>成宇</t>
        </is>
      </c>
      <c r="V273" t="inlineStr">
        <is>
          <t>华北区销售团队</t>
        </is>
      </c>
      <c r="W273" t="inlineStr">
        <is>
          <t>北区</t>
        </is>
      </c>
      <c r="X273" t="inlineStr">
        <is>
          <t>吕佳
李岳丰</t>
        </is>
      </c>
      <c r="Y273" s="3"/>
      <c r="Z273"/>
      <c r="AA273" s="2">
        <v>46105.89971064815</v>
      </c>
      <c r="AB273" t="inlineStr">
        <is>
          <t>戳一下</t>
        </is>
      </c>
      <c r="AC273" s="2">
        <v>46107</v>
      </c>
      <c r="AD273" t="inlineStr">
        <is>
          <t>未更新</t>
        </is>
      </c>
      <c r="AE273" t="inlineStr">
        <is>
          <t>成宇</t>
        </is>
      </c>
      <c r="AF273" t="inlineStr">
        <is>
          <t>2026-03-26 胡光中-北京-荣坦-培训支持 已结束</t>
        </is>
      </c>
      <c r="AG273" t="inlineStr">
        <is>
          <t>销售人员机器应用培训，菜品演示菜单录入，培训两名员工熟练演示菜品操作</t>
        </is>
      </c>
      <c r="AH273" t="inlineStr">
        <is>
          <t>客户宿舍</t>
        </is>
      </c>
      <c r="AI273"/>
      <c r="AJ273"/>
      <c r="AK273"/>
      <c r="AL273"/>
      <c r="AM273"/>
      <c r="AN273"/>
      <c r="AO273" t="inlineStr">
        <is>
          <t>0.0</t>
        </is>
      </c>
      <c r="AP273"/>
      <c r="AQ273" t="inlineStr">
        <is>
          <t>荣坦</t>
        </is>
      </c>
    </row>
    <row r="274" ht="25.5" customHeight="1">
      <c r="A274" t="inlineStr">
        <is>
          <t>胡光中-温州-绿茶-铁锅导入 已结束</t>
        </is>
      </c>
      <c r="B274" t="inlineStr">
        <is>
          <t>温州</t>
        </is>
      </c>
      <c r="C274" t="inlineStr">
        <is>
          <t>绿茶</t>
        </is>
      </c>
      <c r="D274"/>
      <c r="E274" t="inlineStr">
        <is>
          <t>SS</t>
        </is>
      </c>
      <c r="F274" t="inlineStr">
        <is>
          <t>铁锅导入</t>
        </is>
      </c>
      <c r="G274" t="inlineStr">
        <is>
          <t>已结束</t>
        </is>
      </c>
      <c r="H274" t="inlineStr">
        <is>
          <t>NA</t>
        </is>
      </c>
      <c r="I274" s="2"/>
      <c r="J274" t="inlineStr">
        <is>
          <t>53周 -5~12.31</t>
        </is>
      </c>
      <c r="K274" t="inlineStr">
        <is>
          <t>胡光中</t>
        </is>
      </c>
      <c r="L274" s="2">
        <v>46104</v>
      </c>
      <c r="M274" s="2">
        <v>46105</v>
      </c>
      <c r="N274" s="2">
        <v>46105</v>
      </c>
      <c r="O274" t="inlineStr">
        <is>
          <t>2</t>
        </is>
      </c>
      <c r="P274" t="inlineStr">
        <is>
          <t>-91</t>
        </is>
      </c>
      <c r="Q274"/>
      <c r="R274"/>
      <c r="S274"/>
      <c r="T274"/>
      <c r="U274" t="inlineStr">
        <is>
          <t>张铭麒</t>
        </is>
      </c>
      <c r="V274" t="inlineStr">
        <is>
          <t>BST及创新团队</t>
        </is>
      </c>
      <c r="W274" t="inlineStr">
        <is>
          <t>BST</t>
        </is>
      </c>
      <c r="X274" t="inlineStr">
        <is>
          <t>李岳丰
吴薇</t>
        </is>
      </c>
      <c r="Y274" s="3"/>
      <c r="Z274"/>
      <c r="AA274" s="2">
        <v>46103.941655092596</v>
      </c>
      <c r="AB274" t="inlineStr">
        <is>
          <t>戳一下</t>
        </is>
      </c>
      <c r="AC274" s="2">
        <v>46105</v>
      </c>
      <c r="AD274" t="inlineStr">
        <is>
          <t>未更新</t>
        </is>
      </c>
      <c r="AE274" t="inlineStr">
        <is>
          <t>胡光中</t>
        </is>
      </c>
      <c r="AF274" t="inlineStr">
        <is>
          <t>2026-03-23 胡光中-温州-绿茶-铁锅导入 已结束,2026-03-24 胡光中-温州-绿茶-铁锅导入 已结束</t>
        </is>
      </c>
      <c r="AG274"/>
      <c r="AH274"/>
      <c r="AI274"/>
      <c r="AJ274"/>
      <c r="AK274"/>
      <c r="AL274"/>
      <c r="AM274"/>
      <c r="AN274" t="inlineStr">
        <is>
          <t>温州瓯海银泰</t>
        </is>
      </c>
      <c r="AO274" t="inlineStr">
        <is>
          <t>1.0</t>
        </is>
      </c>
      <c r="AP274"/>
      <c r="AQ274"/>
    </row>
    <row r="275" ht="25.5" customHeight="1">
      <c r="A275" t="inlineStr">
        <is>
          <t>胡光中-杭州-绿茶-铁锅导入 已结束</t>
        </is>
      </c>
      <c r="B275" t="inlineStr">
        <is>
          <t>杭州</t>
        </is>
      </c>
      <c r="C275" t="inlineStr">
        <is>
          <t>绿茶</t>
        </is>
      </c>
      <c r="D275"/>
      <c r="E275" t="inlineStr">
        <is>
          <t>SS</t>
        </is>
      </c>
      <c r="F275" t="inlineStr">
        <is>
          <t>铁锅导入</t>
        </is>
      </c>
      <c r="G275" t="inlineStr">
        <is>
          <t>已结束</t>
        </is>
      </c>
      <c r="H275" t="inlineStr">
        <is>
          <t>NA</t>
        </is>
      </c>
      <c r="I275" s="2"/>
      <c r="J275" t="inlineStr">
        <is>
          <t>53周 -5~12.31</t>
        </is>
      </c>
      <c r="K275" t="inlineStr">
        <is>
          <t>胡光中</t>
        </is>
      </c>
      <c r="L275" s="2">
        <v>46102</v>
      </c>
      <c r="M275" s="2">
        <v>46103</v>
      </c>
      <c r="N275" s="2">
        <v>46103</v>
      </c>
      <c r="O275" t="inlineStr">
        <is>
          <t>2</t>
        </is>
      </c>
      <c r="P275" t="inlineStr">
        <is>
          <t>-89</t>
        </is>
      </c>
      <c r="Q275"/>
      <c r="R275"/>
      <c r="S275"/>
      <c r="T275"/>
      <c r="U275" t="inlineStr">
        <is>
          <t>张铭麒</t>
        </is>
      </c>
      <c r="V275" t="inlineStr">
        <is>
          <t>BST及创新团队</t>
        </is>
      </c>
      <c r="W275" t="inlineStr">
        <is>
          <t>BST</t>
        </is>
      </c>
      <c r="X275" t="inlineStr">
        <is>
          <t>李岳丰
吴薇</t>
        </is>
      </c>
      <c r="Y275" s="3"/>
      <c r="Z275"/>
      <c r="AA275" s="2">
        <v>46102.40282407407</v>
      </c>
      <c r="AB275" t="inlineStr">
        <is>
          <t>戳一下</t>
        </is>
      </c>
      <c r="AC275" s="2">
        <v>46103</v>
      </c>
      <c r="AD275" t="inlineStr">
        <is>
          <t>未更新</t>
        </is>
      </c>
      <c r="AE275" t="inlineStr">
        <is>
          <t>胡光中</t>
        </is>
      </c>
      <c r="AF275" t="inlineStr">
        <is>
          <t>2026-03-21 胡光中-杭州-绿茶-铁锅导入 已结束,2026-03-22 胡光中-杭州-绿茶-铁锅导入 已结束</t>
        </is>
      </c>
      <c r="AG275"/>
      <c r="AH275"/>
      <c r="AI275"/>
      <c r="AJ275"/>
      <c r="AK275"/>
      <c r="AL275"/>
      <c r="AM275"/>
      <c r="AN275" t="inlineStr">
        <is>
          <t>西溪湿地店</t>
        </is>
      </c>
      <c r="AO275" t="inlineStr">
        <is>
          <t>1.0</t>
        </is>
      </c>
      <c r="AP275"/>
      <c r="AQ275"/>
    </row>
    <row r="276" ht="25.5" customHeight="1">
      <c r="A276" t="inlineStr">
        <is>
          <t>胡光中-西安-休假-休假 已结束</t>
        </is>
      </c>
      <c r="B276" t="inlineStr">
        <is>
          <t>西安</t>
        </is>
      </c>
      <c r="C276" t="inlineStr">
        <is>
          <t>休假</t>
        </is>
      </c>
      <c r="D276"/>
      <c r="E276" t="inlineStr">
        <is>
          <t>未定级</t>
        </is>
      </c>
      <c r="F276" t="inlineStr">
        <is>
          <t>休假</t>
        </is>
      </c>
      <c r="G276" t="inlineStr">
        <is>
          <t>已结束</t>
        </is>
      </c>
      <c r="H276" t="inlineStr">
        <is>
          <t>NA</t>
        </is>
      </c>
      <c r="I276" s="2"/>
      <c r="J276" t="inlineStr">
        <is>
          <t>53周 -5~12.31</t>
        </is>
      </c>
      <c r="K276" t="inlineStr">
        <is>
          <t>胡光中</t>
        </is>
      </c>
      <c r="L276" s="2">
        <v>46099</v>
      </c>
      <c r="M276" s="2">
        <v>46099</v>
      </c>
      <c r="N276" s="2">
        <v>46099</v>
      </c>
      <c r="O276" t="inlineStr">
        <is>
          <t>1</t>
        </is>
      </c>
      <c r="P276" t="inlineStr">
        <is>
          <t>-86</t>
        </is>
      </c>
      <c r="Q276"/>
      <c r="R276"/>
      <c r="S276"/>
      <c r="T276"/>
      <c r="U276" t="inlineStr">
        <is>
          <t>曾维超</t>
        </is>
      </c>
      <c r="V276" t="inlineStr">
        <is>
          <t>销售管理部</t>
        </is>
      </c>
      <c r="W276" t="inlineStr">
        <is>
          <t>销售管理</t>
        </is>
      </c>
      <c r="X276" t="inlineStr">
        <is>
          <t>李阳</t>
        </is>
      </c>
      <c r="Y276" s="3"/>
      <c r="Z276"/>
      <c r="AA276" s="2">
        <v>46099.856412037036</v>
      </c>
      <c r="AB276" t="inlineStr">
        <is>
          <t>戳一下</t>
        </is>
      </c>
      <c r="AC276" s="2"/>
      <c r="AD276" t="inlineStr">
        <is>
          <t>未更新</t>
        </is>
      </c>
      <c r="AE276" t="inlineStr">
        <is>
          <t>胡光中</t>
        </is>
      </c>
      <c r="AF276"/>
      <c r="AG276"/>
      <c r="AH276"/>
      <c r="AI276"/>
      <c r="AJ276"/>
      <c r="AK276"/>
      <c r="AL276"/>
      <c r="AM276"/>
      <c r="AN276"/>
      <c r="AO276" t="inlineStr">
        <is>
          <t>0.0</t>
        </is>
      </c>
      <c r="AP276"/>
      <c r="AQ276"/>
    </row>
    <row r="277" ht="25.5" customHeight="1">
      <c r="A277" t="inlineStr">
        <is>
          <t>胡光中-杭州-绿茶-铁锅导入 已结束</t>
        </is>
      </c>
      <c r="B277" t="inlineStr">
        <is>
          <t>杭州</t>
        </is>
      </c>
      <c r="C277" t="inlineStr">
        <is>
          <t>绿茶</t>
        </is>
      </c>
      <c r="D277"/>
      <c r="E277" t="inlineStr">
        <is>
          <t>SS</t>
        </is>
      </c>
      <c r="F277" t="inlineStr">
        <is>
          <t>铁锅导入</t>
        </is>
      </c>
      <c r="G277" t="inlineStr">
        <is>
          <t>已结束</t>
        </is>
      </c>
      <c r="H277" t="inlineStr">
        <is>
          <t>NA</t>
        </is>
      </c>
      <c r="I277" s="2"/>
      <c r="J277" t="inlineStr">
        <is>
          <t>53周 -5~12.31</t>
        </is>
      </c>
      <c r="K277" t="inlineStr">
        <is>
          <t>胡光中</t>
        </is>
      </c>
      <c r="L277" s="2">
        <v>46100</v>
      </c>
      <c r="M277" s="2">
        <v>46101.990891203706</v>
      </c>
      <c r="N277" s="2">
        <v>46101</v>
      </c>
      <c r="O277" t="inlineStr">
        <is>
          <t>2</t>
        </is>
      </c>
      <c r="P277" t="inlineStr">
        <is>
          <t>-87</t>
        </is>
      </c>
      <c r="Q277"/>
      <c r="R277"/>
      <c r="S277"/>
      <c r="T277"/>
      <c r="U277" t="inlineStr">
        <is>
          <t>张铭麒</t>
        </is>
      </c>
      <c r="V277" t="inlineStr">
        <is>
          <t>BST及创新团队</t>
        </is>
      </c>
      <c r="W277" t="inlineStr">
        <is>
          <t>BST</t>
        </is>
      </c>
      <c r="X277" t="inlineStr">
        <is>
          <t>李岳丰
吴薇</t>
        </is>
      </c>
      <c r="Y277" s="3"/>
      <c r="Z277"/>
      <c r="AA277" s="2">
        <v>46099.69232638889</v>
      </c>
      <c r="AB277" t="inlineStr">
        <is>
          <t>戳一下</t>
        </is>
      </c>
      <c r="AC277" s="2">
        <v>46101</v>
      </c>
      <c r="AD277" t="inlineStr">
        <is>
          <t>未更新</t>
        </is>
      </c>
      <c r="AE277" t="inlineStr">
        <is>
          <t>胡光中</t>
        </is>
      </c>
      <c r="AF277" t="inlineStr">
        <is>
          <t>2026-03-19 胡光中-杭州-绿茶-铁锅导入 已结束,2026-03-20 胡光中-杭州-绿茶-铁锅导入 已结束</t>
        </is>
      </c>
      <c r="AG277"/>
      <c r="AH277"/>
      <c r="AI277"/>
      <c r="AJ277"/>
      <c r="AK277"/>
      <c r="AL277"/>
      <c r="AM277"/>
      <c r="AN277" t="inlineStr">
        <is>
          <t>望江楼</t>
        </is>
      </c>
      <c r="AO277" t="inlineStr">
        <is>
          <t>2.0</t>
        </is>
      </c>
      <c r="AP277"/>
      <c r="AQ277"/>
    </row>
    <row r="278" ht="25.5" customHeight="1">
      <c r="A278" t="inlineStr">
        <is>
          <t>胡光中-西安-排休-休假 已结束</t>
        </is>
      </c>
      <c r="B278" t="inlineStr">
        <is>
          <t>西安</t>
        </is>
      </c>
      <c r="C278" t="inlineStr">
        <is>
          <t>排休</t>
        </is>
      </c>
      <c r="D278"/>
      <c r="E278" t="inlineStr">
        <is>
          <t>未定级</t>
        </is>
      </c>
      <c r="F278" t="inlineStr">
        <is>
          <t>休假</t>
        </is>
      </c>
      <c r="G278" t="inlineStr">
        <is>
          <t>已结束</t>
        </is>
      </c>
      <c r="H278" t="inlineStr">
        <is>
          <t>NA</t>
        </is>
      </c>
      <c r="I278" s="2"/>
      <c r="J278" t="inlineStr">
        <is>
          <t>53周 -5~12.31</t>
        </is>
      </c>
      <c r="K278" t="inlineStr">
        <is>
          <t>胡光中</t>
        </is>
      </c>
      <c r="L278" s="2">
        <v>46098</v>
      </c>
      <c r="M278" s="2">
        <v>46098</v>
      </c>
      <c r="N278" s="2">
        <v>46098</v>
      </c>
      <c r="O278" t="inlineStr">
        <is>
          <t>1</t>
        </is>
      </c>
      <c r="P278" t="inlineStr">
        <is>
          <t>-85</t>
        </is>
      </c>
      <c r="Q278"/>
      <c r="R278"/>
      <c r="S278"/>
      <c r="T278"/>
      <c r="U278" t="inlineStr">
        <is>
          <t>曾维超</t>
        </is>
      </c>
      <c r="V278" t="inlineStr">
        <is>
          <t>销售管理部</t>
        </is>
      </c>
      <c r="W278" t="inlineStr">
        <is>
          <t>销售管理</t>
        </is>
      </c>
      <c r="X278" t="inlineStr">
        <is>
          <t>李阳</t>
        </is>
      </c>
      <c r="Y278" s="3"/>
      <c r="Z278"/>
      <c r="AA278" s="2">
        <v>46098.51275462963</v>
      </c>
      <c r="AB278" t="inlineStr">
        <is>
          <t>戳一下</t>
        </is>
      </c>
      <c r="AC278" s="2"/>
      <c r="AD278" t="inlineStr">
        <is>
          <t>未更新</t>
        </is>
      </c>
      <c r="AE278" t="inlineStr">
        <is>
          <t>胡光中</t>
        </is>
      </c>
      <c r="AF278"/>
      <c r="AG278"/>
      <c r="AH278"/>
      <c r="AI278"/>
      <c r="AJ278"/>
      <c r="AK278"/>
      <c r="AL278"/>
      <c r="AM278"/>
      <c r="AN278"/>
      <c r="AO278" t="inlineStr">
        <is>
          <t>0.0</t>
        </is>
      </c>
      <c r="AP278"/>
      <c r="AQ278"/>
    </row>
    <row r="279" ht="25.5" customHeight="1">
      <c r="A279" t="inlineStr">
        <is>
          <t>胡光中-西安-休假-休假 已结束</t>
        </is>
      </c>
      <c r="B279" t="inlineStr">
        <is>
          <t>西安</t>
        </is>
      </c>
      <c r="C279" t="inlineStr">
        <is>
          <t>休假</t>
        </is>
      </c>
      <c r="D279"/>
      <c r="E279" t="inlineStr">
        <is>
          <t>未定级</t>
        </is>
      </c>
      <c r="F279" t="inlineStr">
        <is>
          <t>休假</t>
        </is>
      </c>
      <c r="G279" t="inlineStr">
        <is>
          <t>已结束</t>
        </is>
      </c>
      <c r="H279" t="inlineStr">
        <is>
          <t>NA</t>
        </is>
      </c>
      <c r="I279" s="2"/>
      <c r="J279" t="inlineStr">
        <is>
          <t>53周 -5~12.31</t>
        </is>
      </c>
      <c r="K279" t="inlineStr">
        <is>
          <t>胡光中</t>
        </is>
      </c>
      <c r="L279" s="2">
        <v>46097</v>
      </c>
      <c r="M279" s="2">
        <v>46097</v>
      </c>
      <c r="N279" s="2">
        <v>46097</v>
      </c>
      <c r="O279" t="inlineStr">
        <is>
          <t>1</t>
        </is>
      </c>
      <c r="P279" t="inlineStr">
        <is>
          <t>-84</t>
        </is>
      </c>
      <c r="Q279"/>
      <c r="R279"/>
      <c r="S279"/>
      <c r="T279"/>
      <c r="U279" t="inlineStr">
        <is>
          <t>曾维超</t>
        </is>
      </c>
      <c r="V279" t="inlineStr">
        <is>
          <t>销售管理部</t>
        </is>
      </c>
      <c r="W279" t="inlineStr">
        <is>
          <t>销售管理</t>
        </is>
      </c>
      <c r="X279" t="inlineStr">
        <is>
          <t>李阳</t>
        </is>
      </c>
      <c r="Y279" s="3"/>
      <c r="Z279"/>
      <c r="AA279" s="2">
        <v>46097.45474537037</v>
      </c>
      <c r="AB279" t="inlineStr">
        <is>
          <t>戳一下</t>
        </is>
      </c>
      <c r="AC279" s="2"/>
      <c r="AD279" t="inlineStr">
        <is>
          <t>未更新</t>
        </is>
      </c>
      <c r="AE279" t="inlineStr">
        <is>
          <t>胡光中</t>
        </is>
      </c>
      <c r="AF279"/>
      <c r="AG279"/>
      <c r="AH279"/>
      <c r="AI279"/>
      <c r="AJ279"/>
      <c r="AK279"/>
      <c r="AL279"/>
      <c r="AM279"/>
      <c r="AN279"/>
      <c r="AO279" t="inlineStr">
        <is>
          <t>0.0</t>
        </is>
      </c>
      <c r="AP279"/>
      <c r="AQ279"/>
    </row>
    <row r="280" ht="25.5" customHeight="1">
      <c r="A280" t="inlineStr">
        <is>
          <t>胡光中-西安-休假-休假 已结束</t>
        </is>
      </c>
      <c r="B280" t="inlineStr">
        <is>
          <t>西安</t>
        </is>
      </c>
      <c r="C280" t="inlineStr">
        <is>
          <t>休假</t>
        </is>
      </c>
      <c r="D280"/>
      <c r="E280" t="inlineStr">
        <is>
          <t>未定级</t>
        </is>
      </c>
      <c r="F280" t="inlineStr">
        <is>
          <t>休假</t>
        </is>
      </c>
      <c r="G280" t="inlineStr">
        <is>
          <t>已结束</t>
        </is>
      </c>
      <c r="H280" t="inlineStr">
        <is>
          <t>NA</t>
        </is>
      </c>
      <c r="I280" s="2"/>
      <c r="J280" t="inlineStr">
        <is>
          <t>53周 -5~12.31</t>
        </is>
      </c>
      <c r="K280" t="inlineStr">
        <is>
          <t>胡光中</t>
        </is>
      </c>
      <c r="L280" s="2">
        <v>46095</v>
      </c>
      <c r="M280" s="2">
        <v>46096</v>
      </c>
      <c r="N280" s="2">
        <v>46096</v>
      </c>
      <c r="O280" t="inlineStr">
        <is>
          <t>2</t>
        </is>
      </c>
      <c r="P280" t="inlineStr">
        <is>
          <t>-82</t>
        </is>
      </c>
      <c r="Q280"/>
      <c r="R280"/>
      <c r="S280"/>
      <c r="T280"/>
      <c r="U280" t="inlineStr">
        <is>
          <t>曾维超</t>
        </is>
      </c>
      <c r="V280" t="inlineStr">
        <is>
          <t>销售管理部</t>
        </is>
      </c>
      <c r="W280" t="inlineStr">
        <is>
          <t>销售管理</t>
        </is>
      </c>
      <c r="X280" t="inlineStr">
        <is>
          <t>李阳</t>
        </is>
      </c>
      <c r="Y280" s="3"/>
      <c r="Z280"/>
      <c r="AA280" s="2">
        <v>46095.587800925925</v>
      </c>
      <c r="AB280" t="inlineStr">
        <is>
          <t>戳一下</t>
        </is>
      </c>
      <c r="AC280" s="2"/>
      <c r="AD280" t="inlineStr">
        <is>
          <t>未更新</t>
        </is>
      </c>
      <c r="AE280" t="inlineStr">
        <is>
          <t>胡光中</t>
        </is>
      </c>
      <c r="AF280"/>
      <c r="AG280"/>
      <c r="AH280"/>
      <c r="AI280"/>
      <c r="AJ280"/>
      <c r="AK280"/>
      <c r="AL280"/>
      <c r="AM280"/>
      <c r="AN280"/>
      <c r="AO280" t="inlineStr">
        <is>
          <t>1.0</t>
        </is>
      </c>
      <c r="AP280"/>
      <c r="AQ280"/>
    </row>
    <row r="281" ht="25.5" customHeight="1">
      <c r="A281" t="inlineStr">
        <is>
          <t>胡光中-西安-深鲨-解决问题 已结束</t>
        </is>
      </c>
      <c r="B281" t="inlineStr">
        <is>
          <t>西安</t>
        </is>
      </c>
      <c r="C281" t="inlineStr">
        <is>
          <t>深鲨</t>
        </is>
      </c>
      <c r="D281"/>
      <c r="E281" t="inlineStr">
        <is>
          <t>SS</t>
        </is>
      </c>
      <c r="F281" t="inlineStr">
        <is>
          <t>解决问题</t>
        </is>
      </c>
      <c r="G281" t="inlineStr">
        <is>
          <t>已结束</t>
        </is>
      </c>
      <c r="H281" t="inlineStr">
        <is>
          <t>NA</t>
        </is>
      </c>
      <c r="I281" s="2"/>
      <c r="J281" t="inlineStr">
        <is>
          <t>53周 -5~12.31</t>
        </is>
      </c>
      <c r="K281" t="inlineStr">
        <is>
          <t>胡光中</t>
        </is>
      </c>
      <c r="L281" s="2">
        <v>46094</v>
      </c>
      <c r="M281" s="2">
        <v>46094.98914351852</v>
      </c>
      <c r="N281" s="2">
        <v>46094</v>
      </c>
      <c r="O281" t="inlineStr">
        <is>
          <t>1</t>
        </is>
      </c>
      <c r="P281" t="inlineStr">
        <is>
          <t>-81</t>
        </is>
      </c>
      <c r="Q281"/>
      <c r="R281"/>
      <c r="S281"/>
      <c r="T281"/>
      <c r="U281" t="inlineStr">
        <is>
          <t>吕佳</t>
        </is>
      </c>
      <c r="V281" t="inlineStr">
        <is>
          <t>华北区销售团队</t>
        </is>
      </c>
      <c r="W281" t="inlineStr">
        <is>
          <t>北区</t>
        </is>
      </c>
      <c r="X281" t="inlineStr">
        <is>
          <t>李岳丰</t>
        </is>
      </c>
      <c r="Y281" s="3"/>
      <c r="Z281"/>
      <c r="AA281" s="2">
        <v>46094.405590277776</v>
      </c>
      <c r="AB281" t="inlineStr">
        <is>
          <t>戳一下</t>
        </is>
      </c>
      <c r="AC281" s="2">
        <v>46094</v>
      </c>
      <c r="AD281" t="inlineStr">
        <is>
          <t>未更新</t>
        </is>
      </c>
      <c r="AE281" t="inlineStr">
        <is>
          <t>胡光中</t>
        </is>
      </c>
      <c r="AF281" t="inlineStr">
        <is>
          <t>2026-03-13 胡光中-西安-深鲨-解决问题 已结束</t>
        </is>
      </c>
      <c r="AG281"/>
      <c r="AH281"/>
      <c r="AI281"/>
      <c r="AJ281"/>
      <c r="AK281"/>
      <c r="AL281"/>
      <c r="AM281"/>
      <c r="AN281"/>
      <c r="AO281" t="inlineStr">
        <is>
          <t>1.0</t>
        </is>
      </c>
      <c r="AP281"/>
      <c r="AQ281"/>
    </row>
    <row r="282" ht="25.5" customHeight="1">
      <c r="A282" t="inlineStr">
        <is>
          <t>胡光中-西安-新赛德-DEMO 已结束</t>
        </is>
      </c>
      <c r="B282" t="inlineStr">
        <is>
          <t>西安</t>
        </is>
      </c>
      <c r="C282" t="inlineStr">
        <is>
          <t>新赛德</t>
        </is>
      </c>
      <c r="D282"/>
      <c r="E282" t="inlineStr">
        <is>
          <t>金牌</t>
        </is>
      </c>
      <c r="F282" t="inlineStr">
        <is>
          <t>DEMO</t>
        </is>
      </c>
      <c r="G282" t="inlineStr">
        <is>
          <t>已结束</t>
        </is>
      </c>
      <c r="H282" t="inlineStr">
        <is>
          <t>NA</t>
        </is>
      </c>
      <c r="I282" s="2"/>
      <c r="J282" t="inlineStr">
        <is>
          <t>53周 -5~12.31</t>
        </is>
      </c>
      <c r="K282" t="inlineStr">
        <is>
          <t>胡光中</t>
        </is>
      </c>
      <c r="L282" s="2">
        <v>46093</v>
      </c>
      <c r="M282" s="2">
        <v>46093.96730324074</v>
      </c>
      <c r="N282" s="2">
        <v>46093</v>
      </c>
      <c r="O282" t="inlineStr">
        <is>
          <t>1</t>
        </is>
      </c>
      <c r="P282" t="inlineStr">
        <is>
          <t>-80</t>
        </is>
      </c>
      <c r="Q282"/>
      <c r="R282"/>
      <c r="S282"/>
      <c r="T282"/>
      <c r="U282" t="inlineStr">
        <is>
          <t>吕佳</t>
        </is>
      </c>
      <c r="V282" t="inlineStr">
        <is>
          <t>华北区销售团队</t>
        </is>
      </c>
      <c r="W282" t="inlineStr">
        <is>
          <t>北区</t>
        </is>
      </c>
      <c r="X282" t="inlineStr">
        <is>
          <t>李岳丰</t>
        </is>
      </c>
      <c r="Y282" s="3"/>
      <c r="Z282"/>
      <c r="AA282" s="2">
        <v>46093.35747685185</v>
      </c>
      <c r="AB282" t="inlineStr">
        <is>
          <t>戳一下</t>
        </is>
      </c>
      <c r="AC282" s="2">
        <v>46093</v>
      </c>
      <c r="AD282" t="inlineStr">
        <is>
          <t>未更新</t>
        </is>
      </c>
      <c r="AE282" t="inlineStr">
        <is>
          <t>胡光中</t>
        </is>
      </c>
      <c r="AF282" t="inlineStr">
        <is>
          <t>2026-03-12 胡光中-西安-新赛德-DEMO 已结束</t>
        </is>
      </c>
      <c r="AG282"/>
      <c r="AH282"/>
      <c r="AI282"/>
      <c r="AJ282"/>
      <c r="AK282"/>
      <c r="AL282"/>
      <c r="AM282"/>
      <c r="AN282"/>
      <c r="AO282" t="inlineStr">
        <is>
          <t>1.0</t>
        </is>
      </c>
      <c r="AP282"/>
      <c r="AQ282" t="inlineStr">
        <is>
          <t>新赛德</t>
        </is>
      </c>
    </row>
    <row r="283" ht="25.5" customHeight="1">
      <c r="A283" t="inlineStr">
        <is>
          <t>胡光中-西安-深鲨-解决问题 已结束</t>
        </is>
      </c>
      <c r="B283" t="inlineStr">
        <is>
          <t>西安</t>
        </is>
      </c>
      <c r="C283" t="inlineStr">
        <is>
          <t>深鲨</t>
        </is>
      </c>
      <c r="D283"/>
      <c r="E283" t="inlineStr">
        <is>
          <t>S</t>
        </is>
      </c>
      <c r="F283" t="inlineStr">
        <is>
          <t>解决问题</t>
        </is>
      </c>
      <c r="G283" t="inlineStr">
        <is>
          <t>已结束</t>
        </is>
      </c>
      <c r="H283" t="inlineStr">
        <is>
          <t>NA</t>
        </is>
      </c>
      <c r="I283" s="2"/>
      <c r="J283" t="inlineStr">
        <is>
          <t>53周 -5~12.31</t>
        </is>
      </c>
      <c r="K283" t="inlineStr">
        <is>
          <t>胡光中</t>
        </is>
      </c>
      <c r="L283" s="2">
        <v>46092</v>
      </c>
      <c r="M283" s="2">
        <v>46092</v>
      </c>
      <c r="N283" s="2">
        <v>46092</v>
      </c>
      <c r="O283" t="inlineStr">
        <is>
          <t>1</t>
        </is>
      </c>
      <c r="P283" t="inlineStr">
        <is>
          <t>-79</t>
        </is>
      </c>
      <c r="Q283"/>
      <c r="R283"/>
      <c r="S283"/>
      <c r="T283"/>
      <c r="U283" t="inlineStr">
        <is>
          <t>吕佳</t>
        </is>
      </c>
      <c r="V283" t="inlineStr">
        <is>
          <t>华北区销售团队</t>
        </is>
      </c>
      <c r="W283" t="inlineStr">
        <is>
          <t>北区</t>
        </is>
      </c>
      <c r="X283" t="inlineStr">
        <is>
          <t>李岳丰</t>
        </is>
      </c>
      <c r="Y283" s="3"/>
      <c r="Z283"/>
      <c r="AA283" s="2">
        <v>46092.40765046296</v>
      </c>
      <c r="AB283" t="inlineStr">
        <is>
          <t>戳一下</t>
        </is>
      </c>
      <c r="AC283" s="2">
        <v>46092</v>
      </c>
      <c r="AD283" t="inlineStr">
        <is>
          <t>未更新</t>
        </is>
      </c>
      <c r="AE283" t="inlineStr">
        <is>
          <t>胡光中</t>
        </is>
      </c>
      <c r="AF283" t="inlineStr">
        <is>
          <t>2026-03-11 胡光中-西安-深鲨-解决问题 已结束</t>
        </is>
      </c>
      <c r="AG283"/>
      <c r="AH283"/>
      <c r="AI283"/>
      <c r="AJ283"/>
      <c r="AK283"/>
      <c r="AL283"/>
      <c r="AM283"/>
      <c r="AN283"/>
      <c r="AO283" t="inlineStr">
        <is>
          <t>0.0</t>
        </is>
      </c>
      <c r="AP283"/>
      <c r="AQ283"/>
    </row>
    <row r="284" ht="25.5" customHeight="1">
      <c r="A284" t="inlineStr">
        <is>
          <t>胡光中-三亚-休假-休假 已结束</t>
        </is>
      </c>
      <c r="B284" t="inlineStr">
        <is>
          <t>三亚</t>
        </is>
      </c>
      <c r="C284" t="inlineStr">
        <is>
          <t>休假</t>
        </is>
      </c>
      <c r="D284"/>
      <c r="E284" t="inlineStr">
        <is>
          <t>未定级</t>
        </is>
      </c>
      <c r="F284" t="inlineStr">
        <is>
          <t>休假</t>
        </is>
      </c>
      <c r="G284" t="inlineStr">
        <is>
          <t>已结束</t>
        </is>
      </c>
      <c r="H284" t="inlineStr">
        <is>
          <t>NA</t>
        </is>
      </c>
      <c r="I284" s="2"/>
      <c r="J284" t="inlineStr">
        <is>
          <t>53周 -5~12.31</t>
        </is>
      </c>
      <c r="K284" t="inlineStr">
        <is>
          <t>胡光中</t>
        </is>
      </c>
      <c r="L284" s="2">
        <v>46091</v>
      </c>
      <c r="M284" s="2">
        <v>46091</v>
      </c>
      <c r="N284" s="2">
        <v>46091</v>
      </c>
      <c r="O284" t="inlineStr">
        <is>
          <t>1</t>
        </is>
      </c>
      <c r="P284" t="inlineStr">
        <is>
          <t>-78</t>
        </is>
      </c>
      <c r="Q284"/>
      <c r="R284"/>
      <c r="S284"/>
      <c r="T284"/>
      <c r="U284" t="inlineStr">
        <is>
          <t>曾维超</t>
        </is>
      </c>
      <c r="V284" t="inlineStr">
        <is>
          <t>销售管理部</t>
        </is>
      </c>
      <c r="W284" t="inlineStr">
        <is>
          <t>销售管理</t>
        </is>
      </c>
      <c r="X284" t="inlineStr">
        <is>
          <t>李阳</t>
        </is>
      </c>
      <c r="Y284" s="3"/>
      <c r="Z284"/>
      <c r="AA284" s="2">
        <v>46091.39346064815</v>
      </c>
      <c r="AB284" t="inlineStr">
        <is>
          <t>戳一下</t>
        </is>
      </c>
      <c r="AC284" s="2"/>
      <c r="AD284" t="inlineStr">
        <is>
          <t>未更新</t>
        </is>
      </c>
      <c r="AE284" t="inlineStr">
        <is>
          <t>胡光中</t>
        </is>
      </c>
      <c r="AF284"/>
      <c r="AG284"/>
      <c r="AH284"/>
      <c r="AI284"/>
      <c r="AJ284"/>
      <c r="AK284"/>
      <c r="AL284"/>
      <c r="AM284"/>
      <c r="AN284"/>
      <c r="AO284" t="inlineStr">
        <is>
          <t>0.0</t>
        </is>
      </c>
      <c r="AP284"/>
      <c r="AQ284"/>
    </row>
    <row r="285" ht="25.5" customHeight="1">
      <c r="A285" t="inlineStr">
        <is>
          <t>胡光中-三亚-绿茶-铁锅导入 已结束</t>
        </is>
      </c>
      <c r="B285" t="inlineStr">
        <is>
          <t>三亚</t>
        </is>
      </c>
      <c r="C285" t="inlineStr">
        <is>
          <t>绿茶</t>
        </is>
      </c>
      <c r="D285"/>
      <c r="E285" t="inlineStr">
        <is>
          <t>SS</t>
        </is>
      </c>
      <c r="F285" t="inlineStr">
        <is>
          <t>铁锅导入</t>
        </is>
      </c>
      <c r="G285" t="inlineStr">
        <is>
          <t>已结束</t>
        </is>
      </c>
      <c r="H285" t="inlineStr">
        <is>
          <t>NA</t>
        </is>
      </c>
      <c r="I285" s="2"/>
      <c r="J285" t="inlineStr">
        <is>
          <t>53周 -5~12.31</t>
        </is>
      </c>
      <c r="K285" t="inlineStr">
        <is>
          <t>胡光中</t>
        </is>
      </c>
      <c r="L285" s="2">
        <v>46090</v>
      </c>
      <c r="M285" s="2">
        <v>46090</v>
      </c>
      <c r="N285" s="2">
        <v>46090</v>
      </c>
      <c r="O285" t="inlineStr">
        <is>
          <t>1</t>
        </is>
      </c>
      <c r="P285" t="inlineStr">
        <is>
          <t>-77</t>
        </is>
      </c>
      <c r="Q285"/>
      <c r="R285"/>
      <c r="S285"/>
      <c r="T285"/>
      <c r="U285" t="inlineStr">
        <is>
          <t>张铭麒</t>
        </is>
      </c>
      <c r="V285" t="inlineStr">
        <is>
          <t>BST及创新团队</t>
        </is>
      </c>
      <c r="W285" t="inlineStr">
        <is>
          <t>BST</t>
        </is>
      </c>
      <c r="X285" t="inlineStr">
        <is>
          <t>李岳丰
吴薇</t>
        </is>
      </c>
      <c r="Y285" s="3"/>
      <c r="Z285"/>
      <c r="AA285" s="2">
        <v>46090.44572916667</v>
      </c>
      <c r="AB285" t="inlineStr">
        <is>
          <t>戳一下</t>
        </is>
      </c>
      <c r="AC285" s="2"/>
      <c r="AD285" t="inlineStr">
        <is>
          <t>未更新</t>
        </is>
      </c>
      <c r="AE285" t="inlineStr">
        <is>
          <t>胡光中</t>
        </is>
      </c>
      <c r="AF285"/>
      <c r="AG285"/>
      <c r="AH285"/>
      <c r="AI285"/>
      <c r="AJ285"/>
      <c r="AK285"/>
      <c r="AL285"/>
      <c r="AM285"/>
      <c r="AN285" t="inlineStr">
        <is>
          <t>三亚大悦城</t>
        </is>
      </c>
      <c r="AO285" t="inlineStr">
        <is>
          <t>0.0</t>
        </is>
      </c>
      <c r="AP285"/>
      <c r="AQ285"/>
    </row>
    <row r="286" ht="25.5" customHeight="1">
      <c r="A286" t="inlineStr">
        <is>
          <t>胡光中-三亚-绿茶-铁锅导入 已结束</t>
        </is>
      </c>
      <c r="B286" t="inlineStr">
        <is>
          <t>三亚</t>
        </is>
      </c>
      <c r="C286" t="inlineStr">
        <is>
          <t>绿茶</t>
        </is>
      </c>
      <c r="D286"/>
      <c r="E286" t="inlineStr">
        <is>
          <t>SS</t>
        </is>
      </c>
      <c r="F286" t="inlineStr">
        <is>
          <t>铁锅导入</t>
        </is>
      </c>
      <c r="G286" t="inlineStr">
        <is>
          <t>已结束</t>
        </is>
      </c>
      <c r="H286" t="inlineStr">
        <is>
          <t>NA</t>
        </is>
      </c>
      <c r="I286" s="2"/>
      <c r="J286" t="inlineStr">
        <is>
          <t>53周 -5~12.31</t>
        </is>
      </c>
      <c r="K286" t="inlineStr">
        <is>
          <t>胡光中</t>
        </is>
      </c>
      <c r="L286" s="2">
        <v>46089</v>
      </c>
      <c r="M286" s="2">
        <v>46089</v>
      </c>
      <c r="N286" s="2">
        <v>46089</v>
      </c>
      <c r="O286" t="inlineStr">
        <is>
          <t>1</t>
        </is>
      </c>
      <c r="P286" t="inlineStr">
        <is>
          <t>-76</t>
        </is>
      </c>
      <c r="Q286"/>
      <c r="R286"/>
      <c r="S286"/>
      <c r="T286"/>
      <c r="U286" t="inlineStr">
        <is>
          <t>张铭麒</t>
        </is>
      </c>
      <c r="V286" t="inlineStr">
        <is>
          <t>BST及创新团队</t>
        </is>
      </c>
      <c r="W286" t="inlineStr">
        <is>
          <t>BST</t>
        </is>
      </c>
      <c r="X286" t="inlineStr">
        <is>
          <t>李岳丰
吴薇</t>
        </is>
      </c>
      <c r="Y286" s="3"/>
      <c r="Z286"/>
      <c r="AA286" s="2">
        <v>46089.44065972222</v>
      </c>
      <c r="AB286" t="inlineStr">
        <is>
          <t>戳一下</t>
        </is>
      </c>
      <c r="AC286" s="2">
        <v>46089</v>
      </c>
      <c r="AD286" t="inlineStr">
        <is>
          <t>未更新</t>
        </is>
      </c>
      <c r="AE286" t="inlineStr">
        <is>
          <t>胡光中</t>
        </is>
      </c>
      <c r="AF286" t="inlineStr">
        <is>
          <t>2026-03-09 胡光中-三亚-绿茶-铁锅导入 已结束,2026-03-08 胡光中-三亚-绿茶-铁锅导入 已结束</t>
        </is>
      </c>
      <c r="AG286"/>
      <c r="AH286"/>
      <c r="AI286"/>
      <c r="AJ286"/>
      <c r="AK286"/>
      <c r="AL286"/>
      <c r="AM286"/>
      <c r="AN286" t="inlineStr">
        <is>
          <t>三亚大悦城</t>
        </is>
      </c>
      <c r="AO286" t="inlineStr">
        <is>
          <t>0.0</t>
        </is>
      </c>
      <c r="AP286"/>
      <c r="AQ286"/>
    </row>
    <row r="287" ht="25.5" customHeight="1">
      <c r="A287" t="inlineStr">
        <is>
          <t>胡光中-海口-绿茶-铁锅导入 已结束</t>
        </is>
      </c>
      <c r="B287" t="inlineStr">
        <is>
          <t>海口</t>
        </is>
      </c>
      <c r="C287" t="inlineStr">
        <is>
          <t>绿茶</t>
        </is>
      </c>
      <c r="D287"/>
      <c r="E287" t="inlineStr">
        <is>
          <t>SS</t>
        </is>
      </c>
      <c r="F287" t="inlineStr">
        <is>
          <t>铁锅导入</t>
        </is>
      </c>
      <c r="G287" t="inlineStr">
        <is>
          <t>已结束</t>
        </is>
      </c>
      <c r="H287" t="inlineStr">
        <is>
          <t>NA</t>
        </is>
      </c>
      <c r="I287" s="2"/>
      <c r="J287" t="inlineStr">
        <is>
          <t>53周 -5~12.31</t>
        </is>
      </c>
      <c r="K287" t="inlineStr">
        <is>
          <t>胡光中</t>
        </is>
      </c>
      <c r="L287" s="2">
        <v>46087</v>
      </c>
      <c r="M287" s="2">
        <v>46088</v>
      </c>
      <c r="N287" s="2">
        <v>46088</v>
      </c>
      <c r="O287" t="inlineStr">
        <is>
          <t>2</t>
        </is>
      </c>
      <c r="P287" t="inlineStr">
        <is>
          <t>-74</t>
        </is>
      </c>
      <c r="Q287"/>
      <c r="R287"/>
      <c r="S287"/>
      <c r="T287"/>
      <c r="U287" t="inlineStr">
        <is>
          <t>张铭麒</t>
        </is>
      </c>
      <c r="V287" t="inlineStr">
        <is>
          <t>BST及创新团队</t>
        </is>
      </c>
      <c r="W287" t="inlineStr">
        <is>
          <t>BST</t>
        </is>
      </c>
      <c r="X287" t="inlineStr">
        <is>
          <t>李岳丰
吴薇</t>
        </is>
      </c>
      <c r="Y287" s="3"/>
      <c r="Z287"/>
      <c r="AA287" s="2">
        <v>46086.96119212963</v>
      </c>
      <c r="AB287" t="inlineStr">
        <is>
          <t>戳一下</t>
        </is>
      </c>
      <c r="AC287" s="2">
        <v>46087</v>
      </c>
      <c r="AD287" t="inlineStr">
        <is>
          <t>未更新</t>
        </is>
      </c>
      <c r="AE287" t="inlineStr">
        <is>
          <t>胡光中</t>
        </is>
      </c>
      <c r="AF287" t="inlineStr">
        <is>
          <t>2026-03-06 胡光中-海口-绿茶-铁锅导入 已结束,2026-03-07 胡光中-海口-绿茶-铁锅导入 已结束</t>
        </is>
      </c>
      <c r="AG287"/>
      <c r="AH287"/>
      <c r="AI287"/>
      <c r="AJ287"/>
      <c r="AK287"/>
      <c r="AL287"/>
      <c r="AM287"/>
      <c r="AN287" t="inlineStr">
        <is>
          <t>海口龙湖天街</t>
        </is>
      </c>
      <c r="AO287" t="inlineStr">
        <is>
          <t>1.0</t>
        </is>
      </c>
      <c r="AP287"/>
      <c r="AQ287"/>
    </row>
    <row r="288" ht="25.5" customHeight="1">
      <c r="A288" t="inlineStr">
        <is>
          <t>胡光中-海口-绿茶-铁锅导入 已结束</t>
        </is>
      </c>
      <c r="B288" t="inlineStr">
        <is>
          <t>海口</t>
        </is>
      </c>
      <c r="C288" t="inlineStr">
        <is>
          <t>绿茶</t>
        </is>
      </c>
      <c r="D288"/>
      <c r="E288" t="inlineStr">
        <is>
          <t>SS</t>
        </is>
      </c>
      <c r="F288" t="inlineStr">
        <is>
          <t>铁锅导入</t>
        </is>
      </c>
      <c r="G288" t="inlineStr">
        <is>
          <t>已结束</t>
        </is>
      </c>
      <c r="H288" t="inlineStr">
        <is>
          <t>NA</t>
        </is>
      </c>
      <c r="I288" s="2"/>
      <c r="J288" t="inlineStr">
        <is>
          <t>53周 -5~12.31</t>
        </is>
      </c>
      <c r="K288" t="inlineStr">
        <is>
          <t>胡光中</t>
        </is>
      </c>
      <c r="L288" s="2">
        <v>46085</v>
      </c>
      <c r="M288" s="2">
        <v>46086</v>
      </c>
      <c r="N288" s="2">
        <v>46086</v>
      </c>
      <c r="O288" t="inlineStr">
        <is>
          <t>2</t>
        </is>
      </c>
      <c r="P288" t="inlineStr">
        <is>
          <t>-72</t>
        </is>
      </c>
      <c r="Q288"/>
      <c r="R288"/>
      <c r="S288"/>
      <c r="T288"/>
      <c r="U288" t="inlineStr">
        <is>
          <t>张铭麒</t>
        </is>
      </c>
      <c r="V288" t="inlineStr">
        <is>
          <t>BST及创新团队</t>
        </is>
      </c>
      <c r="W288" t="inlineStr">
        <is>
          <t>BST</t>
        </is>
      </c>
      <c r="X288" t="inlineStr">
        <is>
          <t>李岳丰
吴薇</t>
        </is>
      </c>
      <c r="Y288" s="3"/>
      <c r="Z288"/>
      <c r="AA288" s="2">
        <v>46085.98423611111</v>
      </c>
      <c r="AB288" t="inlineStr">
        <is>
          <t>戳一下</t>
        </is>
      </c>
      <c r="AC288" s="2">
        <v>46088</v>
      </c>
      <c r="AD288" t="inlineStr">
        <is>
          <t>未更新</t>
        </is>
      </c>
      <c r="AE288" t="inlineStr">
        <is>
          <t>胡光中</t>
        </is>
      </c>
      <c r="AF288" t="inlineStr">
        <is>
          <t>2026-03-04 胡光中-海口-绿茶-铁锅导入 已结束,2026-03-05 胡光中-海口-绿茶-铁锅导入 已结束</t>
        </is>
      </c>
      <c r="AG288"/>
      <c r="AH288"/>
      <c r="AI288"/>
      <c r="AJ288"/>
      <c r="AK288"/>
      <c r="AL288"/>
      <c r="AM288"/>
      <c r="AN288" t="inlineStr">
        <is>
          <t>海口观澜湖店</t>
        </is>
      </c>
      <c r="AO288" t="inlineStr">
        <is>
          <t>1.0</t>
        </is>
      </c>
      <c r="AP288"/>
      <c r="AQ288"/>
    </row>
    <row r="289" ht="25.5" customHeight="1">
      <c r="A289" t="inlineStr">
        <is>
          <t>胡光中-海口-绿茶-铁锅导入 已结束</t>
        </is>
      </c>
      <c r="B289" t="inlineStr">
        <is>
          <t>海口</t>
        </is>
      </c>
      <c r="C289" t="inlineStr">
        <is>
          <t>绿茶</t>
        </is>
      </c>
      <c r="D289"/>
      <c r="E289" t="inlineStr">
        <is>
          <t>SS</t>
        </is>
      </c>
      <c r="F289" t="inlineStr">
        <is>
          <t>铁锅导入</t>
        </is>
      </c>
      <c r="G289" t="inlineStr">
        <is>
          <t>已结束</t>
        </is>
      </c>
      <c r="H289" t="inlineStr">
        <is>
          <t>NA</t>
        </is>
      </c>
      <c r="I289" s="2"/>
      <c r="J289" t="inlineStr">
        <is>
          <t>53周 -5~12.31</t>
        </is>
      </c>
      <c r="K289" t="inlineStr">
        <is>
          <t>胡光中</t>
        </is>
      </c>
      <c r="L289" s="2">
        <v>46083</v>
      </c>
      <c r="M289" s="2">
        <v>46084</v>
      </c>
      <c r="N289" s="2">
        <v>46084</v>
      </c>
      <c r="O289" t="inlineStr">
        <is>
          <t>2</t>
        </is>
      </c>
      <c r="P289" t="inlineStr">
        <is>
          <t>-70</t>
        </is>
      </c>
      <c r="Q289"/>
      <c r="R289"/>
      <c r="S289"/>
      <c r="T289"/>
      <c r="U289" t="inlineStr">
        <is>
          <t>张铭麒</t>
        </is>
      </c>
      <c r="V289" t="inlineStr">
        <is>
          <t>BST及创新团队</t>
        </is>
      </c>
      <c r="W289" t="inlineStr">
        <is>
          <t>BST</t>
        </is>
      </c>
      <c r="X289" t="inlineStr">
        <is>
          <t>李岳丰
吴薇</t>
        </is>
      </c>
      <c r="Y289" s="3"/>
      <c r="Z289"/>
      <c r="AA289" s="2">
        <v>46083.4362962963</v>
      </c>
      <c r="AB289" t="inlineStr">
        <is>
          <t>戳一下</t>
        </is>
      </c>
      <c r="AC289" s="2">
        <v>46088</v>
      </c>
      <c r="AD289" t="inlineStr">
        <is>
          <t>未更新</t>
        </is>
      </c>
      <c r="AE289" t="inlineStr">
        <is>
          <t>胡光中</t>
        </is>
      </c>
      <c r="AF289" t="inlineStr">
        <is>
          <t>2026-03-02 胡光中-海口-绿茶-铁锅导入 已结束,2026-03-03 胡光中-海口-绿茶-铁锅导入 已结束</t>
        </is>
      </c>
      <c r="AG289"/>
      <c r="AH289"/>
      <c r="AI289"/>
      <c r="AJ289"/>
      <c r="AK289"/>
      <c r="AL289"/>
      <c r="AM289"/>
      <c r="AN289" t="inlineStr">
        <is>
          <t>海口南海友谊城店</t>
        </is>
      </c>
      <c r="AO289" t="inlineStr">
        <is>
          <t>1.0</t>
        </is>
      </c>
      <c r="AP289"/>
      <c r="AQ289"/>
    </row>
    <row r="290" ht="25.5" customHeight="1">
      <c r="A290" t="inlineStr">
        <is>
          <t>胡光中-珠海-休假-休假 已结束</t>
        </is>
      </c>
      <c r="B290" t="inlineStr">
        <is>
          <t>珠海</t>
        </is>
      </c>
      <c r="C290" t="inlineStr">
        <is>
          <t>休假</t>
        </is>
      </c>
      <c r="D290"/>
      <c r="E290" t="inlineStr">
        <is>
          <t>未定级</t>
        </is>
      </c>
      <c r="F290" t="inlineStr">
        <is>
          <t>休假</t>
        </is>
      </c>
      <c r="G290" t="inlineStr">
        <is>
          <t>已结束</t>
        </is>
      </c>
      <c r="H290" t="inlineStr">
        <is>
          <t>NA</t>
        </is>
      </c>
      <c r="I290" s="2"/>
      <c r="J290" t="inlineStr">
        <is>
          <t>53周 -5~12.31</t>
        </is>
      </c>
      <c r="K290" t="inlineStr">
        <is>
          <t>胡光中</t>
        </is>
      </c>
      <c r="L290" s="2">
        <v>46082</v>
      </c>
      <c r="M290" s="2">
        <v>46082</v>
      </c>
      <c r="N290" s="2">
        <v>46082</v>
      </c>
      <c r="O290" t="inlineStr">
        <is>
          <t>1</t>
        </is>
      </c>
      <c r="P290" t="inlineStr">
        <is>
          <t>-69</t>
        </is>
      </c>
      <c r="Q290"/>
      <c r="R290"/>
      <c r="S290"/>
      <c r="T290"/>
      <c r="U290" t="inlineStr">
        <is>
          <t>曾维超</t>
        </is>
      </c>
      <c r="V290" t="inlineStr">
        <is>
          <t>销售管理部</t>
        </is>
      </c>
      <c r="W290" t="inlineStr">
        <is>
          <t>销售管理</t>
        </is>
      </c>
      <c r="X290" t="inlineStr">
        <is>
          <t>李阳</t>
        </is>
      </c>
      <c r="Y290" s="3"/>
      <c r="Z290"/>
      <c r="AA290" s="2">
        <v>46083.43581018518</v>
      </c>
      <c r="AB290" t="inlineStr">
        <is>
          <t>戳一下</t>
        </is>
      </c>
      <c r="AC290" s="2"/>
      <c r="AD290" t="inlineStr">
        <is>
          <t>未更新</t>
        </is>
      </c>
      <c r="AE290" t="inlineStr">
        <is>
          <t>胡光中</t>
        </is>
      </c>
      <c r="AF290"/>
      <c r="AG290"/>
      <c r="AH290"/>
      <c r="AI290"/>
      <c r="AJ290"/>
      <c r="AK290"/>
      <c r="AL290"/>
      <c r="AM290"/>
      <c r="AN290"/>
      <c r="AO290" t="inlineStr">
        <is>
          <t>0.0</t>
        </is>
      </c>
      <c r="AP290"/>
      <c r="AQ290"/>
    </row>
    <row r="291" ht="25.5" customHeight="1">
      <c r="A291" t="inlineStr">
        <is>
          <t>胡光中-珠海-休假-休假 已结束</t>
        </is>
      </c>
      <c r="B291" t="inlineStr">
        <is>
          <t>珠海</t>
        </is>
      </c>
      <c r="C291" t="inlineStr">
        <is>
          <t>休假</t>
        </is>
      </c>
      <c r="D291"/>
      <c r="E291" t="inlineStr">
        <is>
          <t>未定级</t>
        </is>
      </c>
      <c r="F291" t="inlineStr">
        <is>
          <t>休假</t>
        </is>
      </c>
      <c r="G291" t="inlineStr">
        <is>
          <t>已结束</t>
        </is>
      </c>
      <c r="H291" t="inlineStr">
        <is>
          <t>NA</t>
        </is>
      </c>
      <c r="I291" s="2"/>
      <c r="J291" t="inlineStr">
        <is>
          <t>53周 -5~12.31</t>
        </is>
      </c>
      <c r="K291" t="inlineStr">
        <is>
          <t>胡光中</t>
        </is>
      </c>
      <c r="L291" s="2">
        <v>46080</v>
      </c>
      <c r="M291" s="2">
        <v>46081</v>
      </c>
      <c r="N291" s="2">
        <v>46081</v>
      </c>
      <c r="O291" t="inlineStr">
        <is>
          <t>2</t>
        </is>
      </c>
      <c r="P291" t="inlineStr">
        <is>
          <t>-67</t>
        </is>
      </c>
      <c r="Q291"/>
      <c r="R291"/>
      <c r="S291"/>
      <c r="T291"/>
      <c r="U291" t="inlineStr">
        <is>
          <t>曾维超</t>
        </is>
      </c>
      <c r="V291" t="inlineStr">
        <is>
          <t>销售管理部</t>
        </is>
      </c>
      <c r="W291" t="inlineStr">
        <is>
          <t>销售管理</t>
        </is>
      </c>
      <c r="X291" t="inlineStr">
        <is>
          <t>李阳</t>
        </is>
      </c>
      <c r="Y291" s="3"/>
      <c r="Z291"/>
      <c r="AA291" s="2">
        <v>46081.00020833333</v>
      </c>
      <c r="AB291" t="inlineStr">
        <is>
          <t>戳一下</t>
        </is>
      </c>
      <c r="AC291" s="2"/>
      <c r="AD291" t="inlineStr">
        <is>
          <t>未更新</t>
        </is>
      </c>
      <c r="AE291" t="inlineStr">
        <is>
          <t>胡光中</t>
        </is>
      </c>
      <c r="AF291"/>
      <c r="AG291"/>
      <c r="AH291"/>
      <c r="AI291"/>
      <c r="AJ291"/>
      <c r="AK291"/>
      <c r="AL291"/>
      <c r="AM291"/>
      <c r="AN291"/>
      <c r="AO291" t="inlineStr">
        <is>
          <t>1.0</t>
        </is>
      </c>
      <c r="AP291"/>
      <c r="AQ291"/>
    </row>
    <row r="292" ht="25.5" customHeight="1">
      <c r="A292" t="inlineStr">
        <is>
          <t>胡光中-广西-休假-休假 已结束</t>
        </is>
      </c>
      <c r="B292" t="inlineStr">
        <is>
          <t>广西</t>
        </is>
      </c>
      <c r="C292" t="inlineStr">
        <is>
          <t>休假</t>
        </is>
      </c>
      <c r="D292"/>
      <c r="E292" t="inlineStr">
        <is>
          <t>未定级</t>
        </is>
      </c>
      <c r="F292" t="inlineStr">
        <is>
          <t>休假</t>
        </is>
      </c>
      <c r="G292" t="inlineStr">
        <is>
          <t>已结束</t>
        </is>
      </c>
      <c r="H292" t="inlineStr">
        <is>
          <t>NA</t>
        </is>
      </c>
      <c r="I292" s="2"/>
      <c r="J292" t="inlineStr">
        <is>
          <t>53周 -5~12.31</t>
        </is>
      </c>
      <c r="K292" t="inlineStr">
        <is>
          <t>胡光中</t>
        </is>
      </c>
      <c r="L292" s="2">
        <v>46079</v>
      </c>
      <c r="M292" s="2">
        <v>46079</v>
      </c>
      <c r="N292" s="2">
        <v>46079</v>
      </c>
      <c r="O292" t="inlineStr">
        <is>
          <t>1</t>
        </is>
      </c>
      <c r="P292" t="inlineStr">
        <is>
          <t>-66</t>
        </is>
      </c>
      <c r="Q292"/>
      <c r="R292"/>
      <c r="S292"/>
      <c r="T292"/>
      <c r="U292" t="inlineStr">
        <is>
          <t>曾维超</t>
        </is>
      </c>
      <c r="V292" t="inlineStr">
        <is>
          <t>销售管理部</t>
        </is>
      </c>
      <c r="W292" t="inlineStr">
        <is>
          <t>销售管理</t>
        </is>
      </c>
      <c r="X292" t="inlineStr">
        <is>
          <t>李阳</t>
        </is>
      </c>
      <c r="Y292" s="3"/>
      <c r="Z292"/>
      <c r="AA292" s="2">
        <v>46079.045590277776</v>
      </c>
      <c r="AB292" t="inlineStr">
        <is>
          <t>戳一下</t>
        </is>
      </c>
      <c r="AC292" s="2"/>
      <c r="AD292" t="inlineStr">
        <is>
          <t>未更新</t>
        </is>
      </c>
      <c r="AE292" t="inlineStr">
        <is>
          <t>胡光中</t>
        </is>
      </c>
      <c r="AF292"/>
      <c r="AG292"/>
      <c r="AH292"/>
      <c r="AI292"/>
      <c r="AJ292"/>
      <c r="AK292"/>
      <c r="AL292"/>
      <c r="AM292"/>
      <c r="AN292"/>
      <c r="AO292" t="inlineStr">
        <is>
          <t>0.0</t>
        </is>
      </c>
      <c r="AP292"/>
      <c r="AQ292"/>
    </row>
    <row r="293" ht="25.5" customHeight="1">
      <c r="A293" t="inlineStr">
        <is>
          <t>胡光中-广西-休假-休假 已结束</t>
        </is>
      </c>
      <c r="B293" t="inlineStr">
        <is>
          <t>广西</t>
        </is>
      </c>
      <c r="C293" t="inlineStr">
        <is>
          <t>休假</t>
        </is>
      </c>
      <c r="D293"/>
      <c r="E293" t="inlineStr">
        <is>
          <t>未定级</t>
        </is>
      </c>
      <c r="F293" t="inlineStr">
        <is>
          <t>休假</t>
        </is>
      </c>
      <c r="G293" t="inlineStr">
        <is>
          <t>已结束</t>
        </is>
      </c>
      <c r="H293" t="inlineStr">
        <is>
          <t>NA</t>
        </is>
      </c>
      <c r="I293" s="2"/>
      <c r="J293" t="inlineStr">
        <is>
          <t>53周 -5~12.31</t>
        </is>
      </c>
      <c r="K293" t="inlineStr">
        <is>
          <t>胡光中</t>
        </is>
      </c>
      <c r="L293" s="2">
        <v>46065</v>
      </c>
      <c r="M293" s="2">
        <v>46078</v>
      </c>
      <c r="N293" s="2">
        <v>46078</v>
      </c>
      <c r="O293" t="inlineStr">
        <is>
          <t>14</t>
        </is>
      </c>
      <c r="P293" t="inlineStr">
        <is>
          <t>-52</t>
        </is>
      </c>
      <c r="Q293"/>
      <c r="R293"/>
      <c r="S293"/>
      <c r="T293"/>
      <c r="U293" t="inlineStr">
        <is>
          <t>曾维超</t>
        </is>
      </c>
      <c r="V293" t="inlineStr">
        <is>
          <t>销售管理部</t>
        </is>
      </c>
      <c r="W293" t="inlineStr">
        <is>
          <t>销售管理</t>
        </is>
      </c>
      <c r="X293" t="inlineStr">
        <is>
          <t>李阳</t>
        </is>
      </c>
      <c r="Y293" s="3"/>
      <c r="Z293"/>
      <c r="AA293" s="2">
        <v>46065.460914351854</v>
      </c>
      <c r="AB293" t="inlineStr">
        <is>
          <t>戳一下</t>
        </is>
      </c>
      <c r="AC293" s="2"/>
      <c r="AD293" t="inlineStr">
        <is>
          <t>未更新</t>
        </is>
      </c>
      <c r="AE293" t="inlineStr">
        <is>
          <t>胡光中</t>
        </is>
      </c>
      <c r="AF293"/>
      <c r="AG293"/>
      <c r="AH293"/>
      <c r="AI293"/>
      <c r="AJ293"/>
      <c r="AK293"/>
      <c r="AL293"/>
      <c r="AM293"/>
      <c r="AN293"/>
      <c r="AO293" t="inlineStr">
        <is>
          <t>13.0</t>
        </is>
      </c>
      <c r="AP293"/>
      <c r="AQ293"/>
    </row>
    <row r="294" ht="25.5" customHeight="1">
      <c r="A294" t="inlineStr">
        <is>
          <t>胡光中-广西-休假-休假 已结束</t>
        </is>
      </c>
      <c r="B294" t="inlineStr">
        <is>
          <t>广西</t>
        </is>
      </c>
      <c r="C294" t="inlineStr">
        <is>
          <t>休假</t>
        </is>
      </c>
      <c r="D294"/>
      <c r="E294" t="inlineStr">
        <is>
          <t>未定级</t>
        </is>
      </c>
      <c r="F294" t="inlineStr">
        <is>
          <t>休假</t>
        </is>
      </c>
      <c r="G294" t="inlineStr">
        <is>
          <t>已结束</t>
        </is>
      </c>
      <c r="H294" t="inlineStr">
        <is>
          <t>NA</t>
        </is>
      </c>
      <c r="I294" s="2"/>
      <c r="J294" t="inlineStr">
        <is>
          <t>53周 -5~12.31</t>
        </is>
      </c>
      <c r="K294" t="inlineStr">
        <is>
          <t>胡光中</t>
        </is>
      </c>
      <c r="L294" s="2">
        <v>46063</v>
      </c>
      <c r="M294" s="2">
        <v>46064</v>
      </c>
      <c r="N294" s="2">
        <v>46064</v>
      </c>
      <c r="O294" t="inlineStr">
        <is>
          <t>2</t>
        </is>
      </c>
      <c r="P294" t="inlineStr">
        <is>
          <t>-50</t>
        </is>
      </c>
      <c r="Q294"/>
      <c r="R294"/>
      <c r="S294"/>
      <c r="T294"/>
      <c r="U294" t="inlineStr">
        <is>
          <t>曾维超</t>
        </is>
      </c>
      <c r="V294" t="inlineStr">
        <is>
          <t>销售管理部</t>
        </is>
      </c>
      <c r="W294" t="inlineStr">
        <is>
          <t>销售管理</t>
        </is>
      </c>
      <c r="X294" t="inlineStr">
        <is>
          <t>李阳</t>
        </is>
      </c>
      <c r="Y294" s="3"/>
      <c r="Z294"/>
      <c r="AA294" s="2">
        <v>46062.96761574074</v>
      </c>
      <c r="AB294" t="inlineStr">
        <is>
          <t>戳一下</t>
        </is>
      </c>
      <c r="AC294" s="2"/>
      <c r="AD294" t="inlineStr">
        <is>
          <t>未更新</t>
        </is>
      </c>
      <c r="AE294" t="inlineStr">
        <is>
          <t>胡光中</t>
        </is>
      </c>
      <c r="AF294"/>
      <c r="AG294"/>
      <c r="AH294"/>
      <c r="AI294"/>
      <c r="AJ294"/>
      <c r="AK294"/>
      <c r="AL294"/>
      <c r="AM294"/>
      <c r="AN294"/>
      <c r="AO294" t="inlineStr">
        <is>
          <t>1.0</t>
        </is>
      </c>
      <c r="AP294"/>
      <c r="AQ294"/>
    </row>
    <row r="295" ht="25.5" customHeight="1">
      <c r="A295" t="inlineStr">
        <is>
          <t>胡光中-广西-休假-休假 已结束</t>
        </is>
      </c>
      <c r="B295" t="inlineStr">
        <is>
          <t>广西</t>
        </is>
      </c>
      <c r="C295" t="inlineStr">
        <is>
          <t>休假</t>
        </is>
      </c>
      <c r="D295"/>
      <c r="E295" t="inlineStr">
        <is>
          <t>未定级</t>
        </is>
      </c>
      <c r="F295" t="inlineStr">
        <is>
          <t>休假</t>
        </is>
      </c>
      <c r="G295" t="inlineStr">
        <is>
          <t>已结束</t>
        </is>
      </c>
      <c r="H295" t="inlineStr">
        <is>
          <t>NA</t>
        </is>
      </c>
      <c r="I295" s="2"/>
      <c r="J295" t="inlineStr">
        <is>
          <t>53周 -5~12.31</t>
        </is>
      </c>
      <c r="K295" t="inlineStr">
        <is>
          <t>胡光中</t>
        </is>
      </c>
      <c r="L295" s="2">
        <v>46060</v>
      </c>
      <c r="M295" s="2">
        <v>46062</v>
      </c>
      <c r="N295" s="2">
        <v>46062</v>
      </c>
      <c r="O295" t="inlineStr">
        <is>
          <t>3</t>
        </is>
      </c>
      <c r="P295" t="inlineStr">
        <is>
          <t>-47</t>
        </is>
      </c>
      <c r="Q295"/>
      <c r="R295"/>
      <c r="S295"/>
      <c r="T295"/>
      <c r="U295" t="inlineStr">
        <is>
          <t>曾维超</t>
        </is>
      </c>
      <c r="V295" t="inlineStr">
        <is>
          <t>销售管理部</t>
        </is>
      </c>
      <c r="W295" t="inlineStr">
        <is>
          <t>销售管理</t>
        </is>
      </c>
      <c r="X295" t="inlineStr">
        <is>
          <t>李阳</t>
        </is>
      </c>
      <c r="Y295" s="3"/>
      <c r="Z295"/>
      <c r="AA295" s="2">
        <v>46062.96732638889</v>
      </c>
      <c r="AB295" t="inlineStr">
        <is>
          <t>戳一下</t>
        </is>
      </c>
      <c r="AC295" s="2"/>
      <c r="AD295" t="inlineStr">
        <is>
          <t>未更新</t>
        </is>
      </c>
      <c r="AE295" t="inlineStr">
        <is>
          <t>胡光中</t>
        </is>
      </c>
      <c r="AF295"/>
      <c r="AG295"/>
      <c r="AH295"/>
      <c r="AI295"/>
      <c r="AJ295"/>
      <c r="AK295"/>
      <c r="AL295"/>
      <c r="AM295"/>
      <c r="AN295"/>
      <c r="AO295" t="inlineStr">
        <is>
          <t>2.0</t>
        </is>
      </c>
      <c r="AP295"/>
      <c r="AQ295"/>
    </row>
    <row r="296" ht="25.5" customHeight="1">
      <c r="A296" t="inlineStr">
        <is>
          <t>胡光中-广西-休假-休假 已结束</t>
        </is>
      </c>
      <c r="B296" t="inlineStr">
        <is>
          <t>广西</t>
        </is>
      </c>
      <c r="C296" t="inlineStr">
        <is>
          <t>休假</t>
        </is>
      </c>
      <c r="D296"/>
      <c r="E296" t="inlineStr">
        <is>
          <t>未定级</t>
        </is>
      </c>
      <c r="F296" t="inlineStr">
        <is>
          <t>休假</t>
        </is>
      </c>
      <c r="G296" t="inlineStr">
        <is>
          <t>已结束</t>
        </is>
      </c>
      <c r="H296" t="inlineStr">
        <is>
          <t>NA</t>
        </is>
      </c>
      <c r="I296" s="2"/>
      <c r="J296" t="inlineStr">
        <is>
          <t>53周 -5~12.31</t>
        </is>
      </c>
      <c r="K296" t="inlineStr">
        <is>
          <t>胡光中</t>
        </is>
      </c>
      <c r="L296" s="2">
        <v>46059</v>
      </c>
      <c r="M296" s="2">
        <v>46059</v>
      </c>
      <c r="N296" s="2">
        <v>46059</v>
      </c>
      <c r="O296" t="inlineStr">
        <is>
          <t>1</t>
        </is>
      </c>
      <c r="P296" t="inlineStr">
        <is>
          <t>-46</t>
        </is>
      </c>
      <c r="Q296"/>
      <c r="R296"/>
      <c r="S296"/>
      <c r="T296"/>
      <c r="U296" t="inlineStr">
        <is>
          <t>曾维超</t>
        </is>
      </c>
      <c r="V296" t="inlineStr">
        <is>
          <t>销售管理部</t>
        </is>
      </c>
      <c r="W296" t="inlineStr">
        <is>
          <t>销售管理</t>
        </is>
      </c>
      <c r="X296" t="inlineStr">
        <is>
          <t>李阳</t>
        </is>
      </c>
      <c r="Y296" s="3"/>
      <c r="Z296"/>
      <c r="AA296" s="2">
        <v>46062.96696759259</v>
      </c>
      <c r="AB296" t="inlineStr">
        <is>
          <t>戳一下</t>
        </is>
      </c>
      <c r="AC296" s="2"/>
      <c r="AD296" t="inlineStr">
        <is>
          <t>未更新</t>
        </is>
      </c>
      <c r="AE296" t="inlineStr">
        <is>
          <t>胡光中</t>
        </is>
      </c>
      <c r="AF296"/>
      <c r="AG296"/>
      <c r="AH296"/>
      <c r="AI296"/>
      <c r="AJ296"/>
      <c r="AK296"/>
      <c r="AL296"/>
      <c r="AM296"/>
      <c r="AN296"/>
      <c r="AO296" t="inlineStr">
        <is>
          <t>0.0</t>
        </is>
      </c>
      <c r="AP296"/>
      <c r="AQ296"/>
    </row>
    <row r="297" ht="25.5" customHeight="1">
      <c r="A297" t="inlineStr">
        <is>
          <t>胡光中-深圳-休假-休假 已结束</t>
        </is>
      </c>
      <c r="B297" t="inlineStr">
        <is>
          <t>深圳</t>
        </is>
      </c>
      <c r="C297" t="inlineStr">
        <is>
          <t>休假</t>
        </is>
      </c>
      <c r="D297"/>
      <c r="E297" t="inlineStr">
        <is>
          <t>未定级</t>
        </is>
      </c>
      <c r="F297" t="inlineStr">
        <is>
          <t>休假</t>
        </is>
      </c>
      <c r="G297" t="inlineStr">
        <is>
          <t>已结束</t>
        </is>
      </c>
      <c r="H297" t="inlineStr">
        <is>
          <t>NA</t>
        </is>
      </c>
      <c r="I297" s="2"/>
      <c r="J297" t="inlineStr">
        <is>
          <t>53周 -5~12.31</t>
        </is>
      </c>
      <c r="K297" t="inlineStr">
        <is>
          <t>胡光中</t>
        </is>
      </c>
      <c r="L297" s="2">
        <v>46057</v>
      </c>
      <c r="M297" s="2">
        <v>46058</v>
      </c>
      <c r="N297" s="2">
        <v>46058</v>
      </c>
      <c r="O297" t="inlineStr">
        <is>
          <t>2</t>
        </is>
      </c>
      <c r="P297" t="inlineStr">
        <is>
          <t>-44</t>
        </is>
      </c>
      <c r="Q297"/>
      <c r="R297"/>
      <c r="S297"/>
      <c r="T297"/>
      <c r="U297" t="inlineStr">
        <is>
          <t>曾维超</t>
        </is>
      </c>
      <c r="V297" t="inlineStr">
        <is>
          <t>销售管理部</t>
        </is>
      </c>
      <c r="W297" t="inlineStr">
        <is>
          <t>销售管理</t>
        </is>
      </c>
      <c r="X297" t="inlineStr">
        <is>
          <t>李阳</t>
        </is>
      </c>
      <c r="Y297" s="3"/>
      <c r="Z297"/>
      <c r="AA297" s="2">
        <v>46058.79607638889</v>
      </c>
      <c r="AB297" t="inlineStr">
        <is>
          <t>戳一下</t>
        </is>
      </c>
      <c r="AC297" s="2"/>
      <c r="AD297" t="inlineStr">
        <is>
          <t>未更新</t>
        </is>
      </c>
      <c r="AE297" t="inlineStr">
        <is>
          <t>胡光中</t>
        </is>
      </c>
      <c r="AF297"/>
      <c r="AG297"/>
      <c r="AH297"/>
      <c r="AI297"/>
      <c r="AJ297"/>
      <c r="AK297"/>
      <c r="AL297"/>
      <c r="AM297"/>
      <c r="AN297"/>
      <c r="AO297" t="inlineStr">
        <is>
          <t>1.0</t>
        </is>
      </c>
      <c r="AP297"/>
      <c r="AQ297"/>
    </row>
    <row r="298" ht="25.5" customHeight="1">
      <c r="A298" t="inlineStr">
        <is>
          <t>胡光中-北京-金鼎轩-品牌巡店 已结束</t>
        </is>
      </c>
      <c r="B298" t="inlineStr">
        <is>
          <t>北京</t>
        </is>
      </c>
      <c r="C298" t="inlineStr">
        <is>
          <t>金鼎轩</t>
        </is>
      </c>
      <c r="D298"/>
      <c r="E298" t="inlineStr">
        <is>
          <t>SS</t>
        </is>
      </c>
      <c r="F298" t="inlineStr">
        <is>
          <t>品牌巡店</t>
        </is>
      </c>
      <c r="G298" t="inlineStr">
        <is>
          <t>已结束</t>
        </is>
      </c>
      <c r="H298" t="inlineStr">
        <is>
          <t>NA</t>
        </is>
      </c>
      <c r="I298" s="2"/>
      <c r="J298" t="inlineStr">
        <is>
          <t>53周 -5~12.31</t>
        </is>
      </c>
      <c r="K298" t="inlineStr">
        <is>
          <t>胡光中</t>
        </is>
      </c>
      <c r="L298" s="2">
        <v>46056</v>
      </c>
      <c r="M298" s="2">
        <v>46056</v>
      </c>
      <c r="N298" s="2">
        <v>46056</v>
      </c>
      <c r="O298" t="inlineStr">
        <is>
          <t>1</t>
        </is>
      </c>
      <c r="P298" t="inlineStr">
        <is>
          <t>-43</t>
        </is>
      </c>
      <c r="Q298"/>
      <c r="R298"/>
      <c r="S298"/>
      <c r="T298"/>
      <c r="U298" t="inlineStr">
        <is>
          <t>吕佳</t>
        </is>
      </c>
      <c r="V298" t="inlineStr">
        <is>
          <t>华北区销售团队</t>
        </is>
      </c>
      <c r="W298" t="inlineStr">
        <is>
          <t>北区</t>
        </is>
      </c>
      <c r="X298" t="inlineStr">
        <is>
          <t>李岳丰</t>
        </is>
      </c>
      <c r="Y298" s="3"/>
      <c r="Z298"/>
      <c r="AA298" s="2">
        <v>46057.81780092593</v>
      </c>
      <c r="AB298" t="inlineStr">
        <is>
          <t>戳一下</t>
        </is>
      </c>
      <c r="AC298" s="2">
        <v>46056</v>
      </c>
      <c r="AD298" t="inlineStr">
        <is>
          <t>未更新</t>
        </is>
      </c>
      <c r="AE298" t="inlineStr">
        <is>
          <t>胡光中</t>
        </is>
      </c>
      <c r="AF298" t="inlineStr">
        <is>
          <t>2026-02-03 胡光中-北京-金鼎轩-品牌巡店 已结束</t>
        </is>
      </c>
      <c r="AG298"/>
      <c r="AH298"/>
      <c r="AI298"/>
      <c r="AJ298"/>
      <c r="AK298"/>
      <c r="AL298"/>
      <c r="AM298"/>
      <c r="AN298" t="inlineStr">
        <is>
          <t>德胜门店、地坛店</t>
        </is>
      </c>
      <c r="AO298" t="inlineStr">
        <is>
          <t>0.0</t>
        </is>
      </c>
      <c r="AP298"/>
      <c r="AQ298"/>
    </row>
    <row r="299" ht="25.5" customHeight="1">
      <c r="A299" t="inlineStr">
        <is>
          <t>胡光中-北京-排休-休假 已结束</t>
        </is>
      </c>
      <c r="B299" t="inlineStr">
        <is>
          <t>北京</t>
        </is>
      </c>
      <c r="C299" t="inlineStr">
        <is>
          <t>排休</t>
        </is>
      </c>
      <c r="D299"/>
      <c r="E299" t="inlineStr">
        <is>
          <t>未定级</t>
        </is>
      </c>
      <c r="F299" t="inlineStr">
        <is>
          <t>休假</t>
        </is>
      </c>
      <c r="G299" t="inlineStr">
        <is>
          <t>已结束</t>
        </is>
      </c>
      <c r="H299" t="inlineStr">
        <is>
          <t>NA</t>
        </is>
      </c>
      <c r="I299" s="2"/>
      <c r="J299" t="inlineStr">
        <is>
          <t>53周 -5~12.31</t>
        </is>
      </c>
      <c r="K299" t="inlineStr">
        <is>
          <t>胡光中</t>
        </is>
      </c>
      <c r="L299" s="2">
        <v>46054</v>
      </c>
      <c r="M299" s="2">
        <v>46054</v>
      </c>
      <c r="N299" s="2">
        <v>46054</v>
      </c>
      <c r="O299" t="inlineStr">
        <is>
          <t>1</t>
        </is>
      </c>
      <c r="P299" t="inlineStr">
        <is>
          <t>-41</t>
        </is>
      </c>
      <c r="Q299"/>
      <c r="R299"/>
      <c r="S299"/>
      <c r="T299"/>
      <c r="U299" t="inlineStr">
        <is>
          <t>曾维超</t>
        </is>
      </c>
      <c r="V299" t="inlineStr">
        <is>
          <t>销售管理部</t>
        </is>
      </c>
      <c r="W299" t="inlineStr">
        <is>
          <t>销售管理</t>
        </is>
      </c>
      <c r="X299" t="inlineStr">
        <is>
          <t>李阳</t>
        </is>
      </c>
      <c r="Y299" s="3"/>
      <c r="Z299"/>
      <c r="AA299" s="2">
        <v>46054.9455787037</v>
      </c>
      <c r="AB299" t="inlineStr">
        <is>
          <t>戳一下</t>
        </is>
      </c>
      <c r="AC299" s="2"/>
      <c r="AD299" t="inlineStr">
        <is>
          <t>未更新</t>
        </is>
      </c>
      <c r="AE299" t="inlineStr">
        <is>
          <t>胡光中</t>
        </is>
      </c>
      <c r="AF299"/>
      <c r="AG299"/>
      <c r="AH299"/>
      <c r="AI299"/>
      <c r="AJ299"/>
      <c r="AK299"/>
      <c r="AL299"/>
      <c r="AM299"/>
      <c r="AN299"/>
      <c r="AO299" t="inlineStr">
        <is>
          <t>0.0</t>
        </is>
      </c>
      <c r="AP299"/>
      <c r="AQ299"/>
    </row>
    <row r="300" ht="25.5" customHeight="1">
      <c r="A300" t="inlineStr">
        <is>
          <t>胡光中-北京-金鼎轩-品牌巡店 已结束</t>
        </is>
      </c>
      <c r="B300" t="inlineStr">
        <is>
          <t>北京</t>
        </is>
      </c>
      <c r="C300" t="inlineStr">
        <is>
          <t>金鼎轩</t>
        </is>
      </c>
      <c r="D300"/>
      <c r="E300" t="inlineStr">
        <is>
          <t>SS</t>
        </is>
      </c>
      <c r="F300" t="inlineStr">
        <is>
          <t>品牌巡店</t>
        </is>
      </c>
      <c r="G300" t="inlineStr">
        <is>
          <t>已结束</t>
        </is>
      </c>
      <c r="H300" t="inlineStr">
        <is>
          <t>NA</t>
        </is>
      </c>
      <c r="I300" s="2"/>
      <c r="J300" t="inlineStr">
        <is>
          <t>53周 -5~12.31</t>
        </is>
      </c>
      <c r="K300" t="inlineStr">
        <is>
          <t>胡光中</t>
        </is>
      </c>
      <c r="L300" s="2">
        <v>46055</v>
      </c>
      <c r="M300" s="2">
        <v>46055</v>
      </c>
      <c r="N300" s="2">
        <v>46055</v>
      </c>
      <c r="O300" t="inlineStr">
        <is>
          <t>1</t>
        </is>
      </c>
      <c r="P300" t="inlineStr">
        <is>
          <t>-42</t>
        </is>
      </c>
      <c r="Q300"/>
      <c r="R300"/>
      <c r="S300"/>
      <c r="T300"/>
      <c r="U300" t="inlineStr">
        <is>
          <t>吕佳</t>
        </is>
      </c>
      <c r="V300" t="inlineStr">
        <is>
          <t>华北区销售团队</t>
        </is>
      </c>
      <c r="W300" t="inlineStr">
        <is>
          <t>北区</t>
        </is>
      </c>
      <c r="X300" t="inlineStr">
        <is>
          <t>李岳丰</t>
        </is>
      </c>
      <c r="Y300" s="3"/>
      <c r="Z300"/>
      <c r="AA300" s="2">
        <v>46054.94372685185</v>
      </c>
      <c r="AB300" t="inlineStr">
        <is>
          <t>戳一下</t>
        </is>
      </c>
      <c r="AC300" s="2"/>
      <c r="AD300" t="inlineStr">
        <is>
          <t>未更新</t>
        </is>
      </c>
      <c r="AE300" t="inlineStr">
        <is>
          <t>胡光中</t>
        </is>
      </c>
      <c r="AF300" t="inlineStr">
        <is>
          <t>2026-02-02 胡光中-北京-金鼎轩-品牌巡店 已结束</t>
        </is>
      </c>
      <c r="AG300"/>
      <c r="AH300"/>
      <c r="AI300"/>
      <c r="AJ300"/>
      <c r="AK300"/>
      <c r="AL300"/>
      <c r="AM300"/>
      <c r="AN300" t="inlineStr">
        <is>
          <t>亚运村店、地坛店</t>
        </is>
      </c>
      <c r="AO300" t="inlineStr">
        <is>
          <t>0.0</t>
        </is>
      </c>
      <c r="AP300"/>
      <c r="AQ300"/>
    </row>
    <row r="301" ht="25.5" customHeight="1">
      <c r="A301" t="inlineStr">
        <is>
          <t>胡光中-北京-金鼎轩-品牌巡店 已结束</t>
        </is>
      </c>
      <c r="B301" t="inlineStr">
        <is>
          <t>北京</t>
        </is>
      </c>
      <c r="C301" t="inlineStr">
        <is>
          <t>金鼎轩</t>
        </is>
      </c>
      <c r="D301"/>
      <c r="E301" t="inlineStr">
        <is>
          <t>SS</t>
        </is>
      </c>
      <c r="F301" t="inlineStr">
        <is>
          <t>品牌巡店</t>
        </is>
      </c>
      <c r="G301" t="inlineStr">
        <is>
          <t>已结束</t>
        </is>
      </c>
      <c r="H301" t="inlineStr">
        <is>
          <t>NA</t>
        </is>
      </c>
      <c r="I301" s="2"/>
      <c r="J301" t="inlineStr">
        <is>
          <t>53周 -5~12.31</t>
        </is>
      </c>
      <c r="K301" t="inlineStr">
        <is>
          <t>胡光中</t>
        </is>
      </c>
      <c r="L301" s="2">
        <v>46051</v>
      </c>
      <c r="M301" s="2">
        <v>46053</v>
      </c>
      <c r="N301" s="2">
        <v>46053</v>
      </c>
      <c r="O301" t="inlineStr">
        <is>
          <t>3</t>
        </is>
      </c>
      <c r="P301" t="inlineStr">
        <is>
          <t>-38</t>
        </is>
      </c>
      <c r="Q301"/>
      <c r="R301"/>
      <c r="S301"/>
      <c r="T301"/>
      <c r="U301" t="inlineStr">
        <is>
          <t>吕佳</t>
        </is>
      </c>
      <c r="V301" t="inlineStr">
        <is>
          <t>华北区销售团队</t>
        </is>
      </c>
      <c r="W301" t="inlineStr">
        <is>
          <t>北区</t>
        </is>
      </c>
      <c r="X301" t="inlineStr">
        <is>
          <t>李岳丰</t>
        </is>
      </c>
      <c r="Y301" s="3"/>
      <c r="Z301"/>
      <c r="AA301" s="2">
        <v>46051.93686342592</v>
      </c>
      <c r="AB301" t="inlineStr">
        <is>
          <t>戳一下</t>
        </is>
      </c>
      <c r="AC301" s="2">
        <v>46055</v>
      </c>
      <c r="AD301" t="inlineStr">
        <is>
          <t>未更新</t>
        </is>
      </c>
      <c r="AE301" t="inlineStr">
        <is>
          <t>胡光中</t>
        </is>
      </c>
      <c r="AF301" t="inlineStr">
        <is>
          <t>2026-01-29 胡光中-北京-金鼎轩-品牌巡店 已结束,2026-01-30 胡光中-北京-金鼎轩-品牌巡店 已结束,2026-01-31 胡光中-北京-金鼎轩-品牌巡店 已结束</t>
        </is>
      </c>
      <c r="AG301"/>
      <c r="AH301"/>
      <c r="AI301"/>
      <c r="AJ301"/>
      <c r="AK301"/>
      <c r="AL301"/>
      <c r="AM301"/>
      <c r="AN301" t="inlineStr">
        <is>
          <t>远大路店、北辰荟店、亚运村店、地坛店、德胜门店</t>
        </is>
      </c>
      <c r="AO301" t="inlineStr">
        <is>
          <t>2.0</t>
        </is>
      </c>
      <c r="AP301"/>
      <c r="AQ301"/>
    </row>
    <row r="302" ht="25.5" customHeight="1">
      <c r="A302" t="inlineStr">
        <is>
          <t>胡光中-北京-紫光园-新店开业 已结束</t>
        </is>
      </c>
      <c r="B302" t="inlineStr">
        <is>
          <t>北京</t>
        </is>
      </c>
      <c r="C302" t="inlineStr">
        <is>
          <t>紫光园</t>
        </is>
      </c>
      <c r="D302"/>
      <c r="E302" t="inlineStr">
        <is>
          <t>SS</t>
        </is>
      </c>
      <c r="F302" t="inlineStr">
        <is>
          <t>新店开业</t>
        </is>
      </c>
      <c r="G302" t="inlineStr">
        <is>
          <t>已结束</t>
        </is>
      </c>
      <c r="H302" t="inlineStr">
        <is>
          <t>NA</t>
        </is>
      </c>
      <c r="I302" s="2"/>
      <c r="J302" t="inlineStr">
        <is>
          <t>53周 -5~12.31</t>
        </is>
      </c>
      <c r="K302" t="inlineStr">
        <is>
          <t>胡光中</t>
        </is>
      </c>
      <c r="L302" s="2">
        <v>46049</v>
      </c>
      <c r="M302" s="2">
        <v>46050</v>
      </c>
      <c r="N302" s="2">
        <v>46050</v>
      </c>
      <c r="O302" t="inlineStr">
        <is>
          <t>2</t>
        </is>
      </c>
      <c r="P302" t="inlineStr">
        <is>
          <t>-36</t>
        </is>
      </c>
      <c r="Q302"/>
      <c r="R302"/>
      <c r="S302"/>
      <c r="T302"/>
      <c r="U302" t="inlineStr">
        <is>
          <t>关胜元</t>
        </is>
      </c>
      <c r="V302" t="inlineStr">
        <is>
          <t>BST及创新团队</t>
        </is>
      </c>
      <c r="W302" t="inlineStr">
        <is>
          <t>BST</t>
        </is>
      </c>
      <c r="X302" t="inlineStr">
        <is>
          <t>张铭麒</t>
        </is>
      </c>
      <c r="Y302" s="3"/>
      <c r="Z302"/>
      <c r="AA302" s="2">
        <v>46048.94403935185</v>
      </c>
      <c r="AB302" t="inlineStr">
        <is>
          <t>戳一下</t>
        </is>
      </c>
      <c r="AC302" s="2">
        <v>46050</v>
      </c>
      <c r="AD302" t="inlineStr">
        <is>
          <t>未更新</t>
        </is>
      </c>
      <c r="AE302" t="inlineStr">
        <is>
          <t>胡光中</t>
        </is>
      </c>
      <c r="AF302" t="inlineStr">
        <is>
          <t>2026-01-27 胡光中-北京-紫光园-新店开业 已结束,2026-01-28 胡光中-北京-紫光园-新店开业 已结束</t>
        </is>
      </c>
      <c r="AG302"/>
      <c r="AH302"/>
      <c r="AI302"/>
      <c r="AJ302"/>
      <c r="AK302"/>
      <c r="AL302"/>
      <c r="AM302"/>
      <c r="AN302" t="inlineStr">
        <is>
          <t>北京延庆店</t>
        </is>
      </c>
      <c r="AO302" t="inlineStr">
        <is>
          <t>1.0</t>
        </is>
      </c>
      <c r="AP302"/>
      <c r="AQ302"/>
    </row>
    <row r="303" ht="25.5" customHeight="1">
      <c r="A303" t="inlineStr">
        <is>
          <t>胡光中-北京-休假-休假 已结束</t>
        </is>
      </c>
      <c r="B303" t="inlineStr">
        <is>
          <t>北京</t>
        </is>
      </c>
      <c r="C303" t="inlineStr">
        <is>
          <t>休假</t>
        </is>
      </c>
      <c r="D303"/>
      <c r="E303" t="inlineStr">
        <is>
          <t>未定级</t>
        </is>
      </c>
      <c r="F303" t="inlineStr">
        <is>
          <t>休假</t>
        </is>
      </c>
      <c r="G303" t="inlineStr">
        <is>
          <t>已结束</t>
        </is>
      </c>
      <c r="H303" t="inlineStr">
        <is>
          <t>NA</t>
        </is>
      </c>
      <c r="I303" s="2"/>
      <c r="J303" t="inlineStr">
        <is>
          <t>53周 -5~12.31</t>
        </is>
      </c>
      <c r="K303" t="inlineStr">
        <is>
          <t>胡光中</t>
        </is>
      </c>
      <c r="L303" s="2">
        <v>46048</v>
      </c>
      <c r="M303" s="2">
        <v>46048</v>
      </c>
      <c r="N303" s="2">
        <v>46048</v>
      </c>
      <c r="O303" t="inlineStr">
        <is>
          <t>1</t>
        </is>
      </c>
      <c r="P303" t="inlineStr">
        <is>
          <t>-35</t>
        </is>
      </c>
      <c r="Q303"/>
      <c r="R303"/>
      <c r="S303"/>
      <c r="T303"/>
      <c r="U303" t="inlineStr">
        <is>
          <t>曾维超</t>
        </is>
      </c>
      <c r="V303" t="inlineStr">
        <is>
          <t>销售管理部</t>
        </is>
      </c>
      <c r="W303" t="inlineStr">
        <is>
          <t>销售管理</t>
        </is>
      </c>
      <c r="X303" t="inlineStr">
        <is>
          <t>李阳</t>
        </is>
      </c>
      <c r="Y303" s="3"/>
      <c r="Z303"/>
      <c r="AA303" s="2">
        <v>46047.958344907405</v>
      </c>
      <c r="AB303" t="inlineStr">
        <is>
          <t>戳一下</t>
        </is>
      </c>
      <c r="AC303" s="2"/>
      <c r="AD303" t="inlineStr">
        <is>
          <t>未更新</t>
        </is>
      </c>
      <c r="AE303" t="inlineStr">
        <is>
          <t>胡光中</t>
        </is>
      </c>
      <c r="AF303"/>
      <c r="AG303"/>
      <c r="AH303"/>
      <c r="AI303"/>
      <c r="AJ303"/>
      <c r="AK303"/>
      <c r="AL303"/>
      <c r="AM303"/>
      <c r="AN303"/>
      <c r="AO303" t="inlineStr">
        <is>
          <t>0.0</t>
        </is>
      </c>
      <c r="AP303"/>
      <c r="AQ303"/>
    </row>
    <row r="304" ht="25.5" customHeight="1">
      <c r="A304" t="inlineStr">
        <is>
          <t>胡光中-北京-金鼎轩-新店开业 已结束</t>
        </is>
      </c>
      <c r="B304" t="inlineStr">
        <is>
          <t>北京</t>
        </is>
      </c>
      <c r="C304" t="inlineStr">
        <is>
          <t>金鼎轩</t>
        </is>
      </c>
      <c r="D304"/>
      <c r="E304" t="inlineStr">
        <is>
          <t>SS</t>
        </is>
      </c>
      <c r="F304" t="inlineStr">
        <is>
          <t>新店开业</t>
        </is>
      </c>
      <c r="G304" t="inlineStr">
        <is>
          <t>已结束</t>
        </is>
      </c>
      <c r="H304" t="inlineStr">
        <is>
          <t>NA</t>
        </is>
      </c>
      <c r="I304" s="2"/>
      <c r="J304" t="inlineStr">
        <is>
          <t>53周 -5~12.31</t>
        </is>
      </c>
      <c r="K304" t="inlineStr">
        <is>
          <t>胡光中</t>
        </is>
      </c>
      <c r="L304" s="2">
        <v>46043</v>
      </c>
      <c r="M304" s="2">
        <v>46045</v>
      </c>
      <c r="N304" s="2">
        <v>46045</v>
      </c>
      <c r="O304" t="inlineStr">
        <is>
          <t>3</t>
        </is>
      </c>
      <c r="P304" t="inlineStr">
        <is>
          <t>-30</t>
        </is>
      </c>
      <c r="Q304"/>
      <c r="R304"/>
      <c r="S304"/>
      <c r="T304"/>
      <c r="U304" t="inlineStr">
        <is>
          <t>吕佳</t>
        </is>
      </c>
      <c r="V304" t="inlineStr">
        <is>
          <t>华北区销售团队</t>
        </is>
      </c>
      <c r="W304" t="inlineStr">
        <is>
          <t>北区</t>
        </is>
      </c>
      <c r="X304" t="inlineStr">
        <is>
          <t>李岳丰</t>
        </is>
      </c>
      <c r="Y304" s="3"/>
      <c r="Z304"/>
      <c r="AA304" s="2">
        <v>46043.43173611111</v>
      </c>
      <c r="AB304" t="inlineStr">
        <is>
          <t>戳一下</t>
        </is>
      </c>
      <c r="AC304" s="2">
        <v>46047</v>
      </c>
      <c r="AD304" t="inlineStr">
        <is>
          <t>未更新</t>
        </is>
      </c>
      <c r="AE304" t="inlineStr">
        <is>
          <t>胡光中</t>
        </is>
      </c>
      <c r="AF304" t="inlineStr">
        <is>
          <t>2026-01-21 胡光中-北京-金鼎轩-新店开业 已结束,2026-01-22 胡光中-北京-金鼎轩-新店开业 已结束,2026-01-23 胡光中-北京-金鼎轩-新店开业 已结束,2026-01-24 胡光中-北京-金鼎轩-新店开业 已结束,2026-01-25 胡光中-北京-金鼎轩-新店开业 已结束</t>
        </is>
      </c>
      <c r="AG304"/>
      <c r="AH304"/>
      <c r="AI304"/>
      <c r="AJ304"/>
      <c r="AK304"/>
      <c r="AL304"/>
      <c r="AM304"/>
      <c r="AN304" t="inlineStr">
        <is>
          <t>金鼎轩地坛店老店改造人员培训、协助售后装机</t>
        </is>
      </c>
      <c r="AO304" t="inlineStr">
        <is>
          <t>2.0</t>
        </is>
      </c>
      <c r="AP304"/>
      <c r="AQ304"/>
    </row>
    <row r="305" ht="25.5" customHeight="1">
      <c r="A305" t="inlineStr">
        <is>
          <t>胡光中-北京-排休-休假 已结束</t>
        </is>
      </c>
      <c r="B305" t="inlineStr">
        <is>
          <t>北京</t>
        </is>
      </c>
      <c r="C305" t="inlineStr">
        <is>
          <t>排休</t>
        </is>
      </c>
      <c r="D305"/>
      <c r="E305" t="inlineStr">
        <is>
          <t>未定级</t>
        </is>
      </c>
      <c r="F305" t="inlineStr">
        <is>
          <t>休假</t>
        </is>
      </c>
      <c r="G305" t="inlineStr">
        <is>
          <t>已结束</t>
        </is>
      </c>
      <c r="H305" t="inlineStr">
        <is>
          <t>NA</t>
        </is>
      </c>
      <c r="I305" s="2"/>
      <c r="J305" t="inlineStr">
        <is>
          <t>53周 -5~12.31</t>
        </is>
      </c>
      <c r="K305" t="inlineStr">
        <is>
          <t>胡光中</t>
        </is>
      </c>
      <c r="L305" s="2">
        <v>46041</v>
      </c>
      <c r="M305" s="2">
        <v>46041</v>
      </c>
      <c r="N305" s="2">
        <v>46041</v>
      </c>
      <c r="O305" t="inlineStr">
        <is>
          <t>1</t>
        </is>
      </c>
      <c r="P305" t="inlineStr">
        <is>
          <t>-28</t>
        </is>
      </c>
      <c r="Q305"/>
      <c r="R305"/>
      <c r="S305"/>
      <c r="T305"/>
      <c r="U305" t="inlineStr">
        <is>
          <t>曾维超</t>
        </is>
      </c>
      <c r="V305" t="inlineStr">
        <is>
          <t>销售管理部</t>
        </is>
      </c>
      <c r="W305" t="inlineStr">
        <is>
          <t>销售管理</t>
        </is>
      </c>
      <c r="X305" t="inlineStr">
        <is>
          <t>李阳</t>
        </is>
      </c>
      <c r="Y305" s="3"/>
      <c r="Z305"/>
      <c r="AA305" s="2">
        <v>46041.9146875</v>
      </c>
      <c r="AB305" t="inlineStr">
        <is>
          <t>戳一下</t>
        </is>
      </c>
      <c r="AC305" s="2"/>
      <c r="AD305" t="inlineStr">
        <is>
          <t>未更新</t>
        </is>
      </c>
      <c r="AE305" t="inlineStr">
        <is>
          <t>胡光中</t>
        </is>
      </c>
      <c r="AF305"/>
      <c r="AG305"/>
      <c r="AH305"/>
      <c r="AI305"/>
      <c r="AJ305"/>
      <c r="AK305"/>
      <c r="AL305"/>
      <c r="AM305"/>
      <c r="AN305"/>
      <c r="AO305" t="inlineStr">
        <is>
          <t>0.0</t>
        </is>
      </c>
      <c r="AP305"/>
      <c r="AQ305"/>
    </row>
    <row r="306" ht="25.5" customHeight="1">
      <c r="A306" t="inlineStr">
        <is>
          <t>胡光中-北京-休假-休假 已结束</t>
        </is>
      </c>
      <c r="B306" t="inlineStr">
        <is>
          <t>北京</t>
        </is>
      </c>
      <c r="C306" t="inlineStr">
        <is>
          <t>休假</t>
        </is>
      </c>
      <c r="D306"/>
      <c r="E306" t="inlineStr">
        <is>
          <t>未定级</t>
        </is>
      </c>
      <c r="F306" t="inlineStr">
        <is>
          <t>休假</t>
        </is>
      </c>
      <c r="G306" t="inlineStr">
        <is>
          <t>已结束</t>
        </is>
      </c>
      <c r="H306" t="inlineStr">
        <is>
          <t>NA</t>
        </is>
      </c>
      <c r="I306" s="2"/>
      <c r="J306" t="inlineStr">
        <is>
          <t>53周 -5~12.31</t>
        </is>
      </c>
      <c r="K306" t="inlineStr">
        <is>
          <t>胡光中</t>
        </is>
      </c>
      <c r="L306" s="2">
        <v>46037</v>
      </c>
      <c r="M306" s="2">
        <v>46037</v>
      </c>
      <c r="N306" s="2">
        <v>46037</v>
      </c>
      <c r="O306" t="inlineStr">
        <is>
          <t>1</t>
        </is>
      </c>
      <c r="P306" t="inlineStr">
        <is>
          <t>-24</t>
        </is>
      </c>
      <c r="Q306"/>
      <c r="R306"/>
      <c r="S306"/>
      <c r="T306"/>
      <c r="U306" t="inlineStr">
        <is>
          <t>曾维超</t>
        </is>
      </c>
      <c r="V306" t="inlineStr">
        <is>
          <t>销售管理部</t>
        </is>
      </c>
      <c r="W306" t="inlineStr">
        <is>
          <t>销售管理</t>
        </is>
      </c>
      <c r="X306" t="inlineStr">
        <is>
          <t>李阳</t>
        </is>
      </c>
      <c r="Y306" s="3"/>
      <c r="Z306"/>
      <c r="AA306" s="2">
        <v>46037.983125</v>
      </c>
      <c r="AB306" t="inlineStr">
        <is>
          <t>戳一下</t>
        </is>
      </c>
      <c r="AC306" s="2"/>
      <c r="AD306" t="inlineStr">
        <is>
          <t>未更新</t>
        </is>
      </c>
      <c r="AE306" t="inlineStr">
        <is>
          <t>胡光中</t>
        </is>
      </c>
      <c r="AF306"/>
      <c r="AG306"/>
      <c r="AH306"/>
      <c r="AI306"/>
      <c r="AJ306"/>
      <c r="AK306"/>
      <c r="AL306"/>
      <c r="AM306"/>
      <c r="AN306"/>
      <c r="AO306" t="inlineStr">
        <is>
          <t>0.0</t>
        </is>
      </c>
      <c r="AP306"/>
      <c r="AQ306"/>
    </row>
    <row r="307" ht="25.5" customHeight="1">
      <c r="A307" t="inlineStr">
        <is>
          <t>胡光中-北京-金鼎轩-品牌巡店 已结束</t>
        </is>
      </c>
      <c r="B307" t="inlineStr">
        <is>
          <t>北京</t>
        </is>
      </c>
      <c r="C307" t="inlineStr">
        <is>
          <t>金鼎轩</t>
        </is>
      </c>
      <c r="D307"/>
      <c r="E307" t="inlineStr">
        <is>
          <t>SS</t>
        </is>
      </c>
      <c r="F307" t="inlineStr">
        <is>
          <t>品牌巡店</t>
        </is>
      </c>
      <c r="G307" t="inlineStr">
        <is>
          <t>已结束</t>
        </is>
      </c>
      <c r="H307" t="inlineStr">
        <is>
          <t>NA</t>
        </is>
      </c>
      <c r="I307" s="2"/>
      <c r="J307" t="inlineStr">
        <is>
          <t>53周 -5~12.31</t>
        </is>
      </c>
      <c r="K307" t="inlineStr">
        <is>
          <t>胡光中</t>
        </is>
      </c>
      <c r="L307" s="2">
        <v>46038</v>
      </c>
      <c r="M307" s="2">
        <v>46040</v>
      </c>
      <c r="N307" s="2">
        <v>46040</v>
      </c>
      <c r="O307" t="inlineStr">
        <is>
          <t>3</t>
        </is>
      </c>
      <c r="P307" t="inlineStr">
        <is>
          <t>-25</t>
        </is>
      </c>
      <c r="Q307"/>
      <c r="R307"/>
      <c r="S307"/>
      <c r="T307"/>
      <c r="U307" t="inlineStr">
        <is>
          <t>吕佳</t>
        </is>
      </c>
      <c r="V307" t="inlineStr">
        <is>
          <t>华北区销售团队</t>
        </is>
      </c>
      <c r="W307" t="inlineStr">
        <is>
          <t>北区</t>
        </is>
      </c>
      <c r="X307" t="inlineStr">
        <is>
          <t>李岳丰</t>
        </is>
      </c>
      <c r="Y307" s="3"/>
      <c r="Z307"/>
      <c r="AA307" s="2">
        <v>46036.96192129629</v>
      </c>
      <c r="AB307" t="inlineStr">
        <is>
          <t>戳一下</t>
        </is>
      </c>
      <c r="AC307" s="2">
        <v>46055</v>
      </c>
      <c r="AD307" t="inlineStr">
        <is>
          <t>未更新</t>
        </is>
      </c>
      <c r="AE307" t="inlineStr">
        <is>
          <t>胡光中</t>
        </is>
      </c>
      <c r="AF307" t="inlineStr">
        <is>
          <t>2026-01-20 胡光中-北京-金鼎轩-品牌巡店 已结束</t>
        </is>
      </c>
      <c r="AG307"/>
      <c r="AH307"/>
      <c r="AI307"/>
      <c r="AJ307"/>
      <c r="AK307"/>
      <c r="AL307"/>
      <c r="AM307"/>
      <c r="AN307" t="inlineStr">
        <is>
          <t>德胜门、远大路、北辰荟</t>
        </is>
      </c>
      <c r="AO307" t="inlineStr">
        <is>
          <t>2.0</t>
        </is>
      </c>
      <c r="AP307"/>
      <c r="AQ307"/>
    </row>
    <row r="308" ht="25.5" customHeight="1">
      <c r="A308" t="inlineStr">
        <is>
          <t>胡光中-北京-大鸭梨-培训支持 已结束</t>
        </is>
      </c>
      <c r="B308" t="inlineStr">
        <is>
          <t>北京</t>
        </is>
      </c>
      <c r="C308" t="inlineStr">
        <is>
          <t>大鸭梨</t>
        </is>
      </c>
      <c r="D308"/>
      <c r="E308" t="inlineStr">
        <is>
          <t>SS</t>
        </is>
      </c>
      <c r="F308" t="inlineStr">
        <is>
          <t>培训支持</t>
        </is>
      </c>
      <c r="G308" t="inlineStr">
        <is>
          <t>已结束</t>
        </is>
      </c>
      <c r="H308" t="inlineStr">
        <is>
          <t>NA</t>
        </is>
      </c>
      <c r="I308" s="2"/>
      <c r="J308" t="inlineStr">
        <is>
          <t>53周 -5~12.31</t>
        </is>
      </c>
      <c r="K308" t="inlineStr">
        <is>
          <t>胡光中</t>
        </is>
      </c>
      <c r="L308" s="2">
        <v>46036</v>
      </c>
      <c r="M308" s="2">
        <v>46036</v>
      </c>
      <c r="N308" s="2">
        <v>46036</v>
      </c>
      <c r="O308" t="inlineStr">
        <is>
          <t>1</t>
        </is>
      </c>
      <c r="P308" t="inlineStr">
        <is>
          <t>-23</t>
        </is>
      </c>
      <c r="Q308"/>
      <c r="R308"/>
      <c r="S308"/>
      <c r="T308"/>
      <c r="U308" t="inlineStr">
        <is>
          <t>曾维超</t>
        </is>
      </c>
      <c r="V308" t="inlineStr">
        <is>
          <t>销售管理部</t>
        </is>
      </c>
      <c r="W308" t="inlineStr">
        <is>
          <t>销售管理</t>
        </is>
      </c>
      <c r="X308" t="inlineStr">
        <is>
          <t>李阳</t>
        </is>
      </c>
      <c r="Y308" s="3"/>
      <c r="Z308"/>
      <c r="AA308" s="2">
        <v>46036.9608912037</v>
      </c>
      <c r="AB308" t="inlineStr">
        <is>
          <t>戳一下</t>
        </is>
      </c>
      <c r="AC308" s="2">
        <v>46040</v>
      </c>
      <c r="AD308" t="inlineStr">
        <is>
          <t>未更新</t>
        </is>
      </c>
      <c r="AE308" t="inlineStr">
        <is>
          <t>胡光中</t>
        </is>
      </c>
      <c r="AF308" t="inlineStr">
        <is>
          <t>2026-01-14 胡光中-北京-大鸭梨-培训支持 已结束,2026-01-17 胡光中-北京-大鸭梨-培训支持 已结束,2026-01-18 胡光中-北京-大鸭梨-培训支持 已结束</t>
        </is>
      </c>
      <c r="AG308"/>
      <c r="AH308"/>
      <c r="AI308"/>
      <c r="AJ308"/>
      <c r="AK308"/>
      <c r="AL308"/>
      <c r="AM308"/>
      <c r="AN308"/>
      <c r="AO308" t="inlineStr">
        <is>
          <t>0.0</t>
        </is>
      </c>
      <c r="AP308"/>
      <c r="AQ308"/>
    </row>
    <row r="309" ht="25.5" customHeight="1">
      <c r="A309" t="inlineStr">
        <is>
          <t>胡光中-北京-金鼎轩-培训支持 已结束</t>
        </is>
      </c>
      <c r="B309" t="inlineStr">
        <is>
          <t>北京</t>
        </is>
      </c>
      <c r="C309" t="inlineStr">
        <is>
          <t>金鼎轩</t>
        </is>
      </c>
      <c r="D309"/>
      <c r="E309" t="inlineStr">
        <is>
          <t>SS</t>
        </is>
      </c>
      <c r="F309" t="inlineStr">
        <is>
          <t>培训支持</t>
        </is>
      </c>
      <c r="G309" t="inlineStr">
        <is>
          <t>已结束</t>
        </is>
      </c>
      <c r="H309" t="inlineStr">
        <is>
          <t>NA</t>
        </is>
      </c>
      <c r="I309" s="2"/>
      <c r="J309" t="inlineStr">
        <is>
          <t>53周 -5~12.31</t>
        </is>
      </c>
      <c r="K309" t="inlineStr">
        <is>
          <t>胡光中</t>
        </is>
      </c>
      <c r="L309" s="2">
        <v>46035</v>
      </c>
      <c r="M309" s="2">
        <v>46035</v>
      </c>
      <c r="N309" s="2">
        <v>46035</v>
      </c>
      <c r="O309" t="inlineStr">
        <is>
          <t>1</t>
        </is>
      </c>
      <c r="P309" t="inlineStr">
        <is>
          <t>-22</t>
        </is>
      </c>
      <c r="Q309"/>
      <c r="R309"/>
      <c r="S309"/>
      <c r="T309"/>
      <c r="U309" t="inlineStr">
        <is>
          <t>吕佳</t>
        </is>
      </c>
      <c r="V309" t="inlineStr">
        <is>
          <t>华北区销售团队</t>
        </is>
      </c>
      <c r="W309" t="inlineStr">
        <is>
          <t>北区</t>
        </is>
      </c>
      <c r="X309" t="inlineStr">
        <is>
          <t>李岳丰</t>
        </is>
      </c>
      <c r="Y309" s="3"/>
      <c r="Z309"/>
      <c r="AA309" s="2">
        <v>46035.021099537036</v>
      </c>
      <c r="AB309" t="inlineStr">
        <is>
          <t>戳一下</t>
        </is>
      </c>
      <c r="AC309" s="2">
        <v>46035</v>
      </c>
      <c r="AD309" t="inlineStr">
        <is>
          <t>未更新</t>
        </is>
      </c>
      <c r="AE309" t="inlineStr">
        <is>
          <t>胡光中</t>
        </is>
      </c>
      <c r="AF309" t="inlineStr">
        <is>
          <t>2026-01-13 胡光中-北京-金鼎轩-培训支持 已结束</t>
        </is>
      </c>
      <c r="AG309"/>
      <c r="AH309"/>
      <c r="AI309"/>
      <c r="AJ309"/>
      <c r="AK309"/>
      <c r="AL309"/>
      <c r="AM309"/>
      <c r="AN309"/>
      <c r="AO309" t="inlineStr">
        <is>
          <t>0.0</t>
        </is>
      </c>
      <c r="AP309"/>
      <c r="AQ309"/>
    </row>
    <row r="310" ht="25.5" customHeight="1">
      <c r="A310" t="inlineStr">
        <is>
          <t>胡光中-北京-金鼎轩-新店开业 已结束</t>
        </is>
      </c>
      <c r="B310" t="inlineStr">
        <is>
          <t>北京</t>
        </is>
      </c>
      <c r="C310" t="inlineStr">
        <is>
          <t>金鼎轩</t>
        </is>
      </c>
      <c r="D310"/>
      <c r="E310" t="inlineStr">
        <is>
          <t>SS</t>
        </is>
      </c>
      <c r="F310" t="inlineStr">
        <is>
          <t>新店开业</t>
        </is>
      </c>
      <c r="G310" t="inlineStr">
        <is>
          <t>已结束</t>
        </is>
      </c>
      <c r="H310" t="inlineStr">
        <is>
          <t>NA</t>
        </is>
      </c>
      <c r="I310" s="2"/>
      <c r="J310" t="inlineStr">
        <is>
          <t>53周 -5~12.31</t>
        </is>
      </c>
      <c r="K310" t="inlineStr">
        <is>
          <t>胡光中</t>
        </is>
      </c>
      <c r="L310" s="2">
        <v>46029</v>
      </c>
      <c r="M310" s="2">
        <v>46032</v>
      </c>
      <c r="N310" s="2">
        <v>46032</v>
      </c>
      <c r="O310" t="inlineStr">
        <is>
          <t>4</t>
        </is>
      </c>
      <c r="P310" t="inlineStr">
        <is>
          <t>-16</t>
        </is>
      </c>
      <c r="Q310"/>
      <c r="R310"/>
      <c r="S310"/>
      <c r="T310"/>
      <c r="U310" t="inlineStr">
        <is>
          <t>吕佳</t>
        </is>
      </c>
      <c r="V310" t="inlineStr">
        <is>
          <t>华北区销售团队</t>
        </is>
      </c>
      <c r="W310" t="inlineStr">
        <is>
          <t>北区</t>
        </is>
      </c>
      <c r="X310" t="inlineStr">
        <is>
          <t>李岳丰</t>
        </is>
      </c>
      <c r="Y310" s="3"/>
      <c r="Z310"/>
      <c r="AA310" s="2">
        <v>46029.702152777776</v>
      </c>
      <c r="AB310" t="inlineStr">
        <is>
          <t>戳一下</t>
        </is>
      </c>
      <c r="AC310" s="2">
        <v>46032</v>
      </c>
      <c r="AD310" t="inlineStr">
        <is>
          <t>未更新</t>
        </is>
      </c>
      <c r="AE310" t="inlineStr">
        <is>
          <t>胡光中</t>
        </is>
      </c>
      <c r="AF310" t="inlineStr">
        <is>
          <t>2026-01-08 胡光中-北京-金鼎轩-新店开业 已结束,2026-01-09 胡光中-北京-金鼎轩-新店开业 已结束,2026-01-10 胡光中-北京-金鼎轩-新店开业 已结束,2026-01-11 胡光中-北京-金鼎轩-新店开业 已结束</t>
        </is>
      </c>
      <c r="AG310"/>
      <c r="AH310"/>
      <c r="AI310"/>
      <c r="AJ310"/>
      <c r="AK310"/>
      <c r="AL310"/>
      <c r="AM310"/>
      <c r="AN310" t="inlineStr">
        <is>
          <t>地坛店</t>
        </is>
      </c>
      <c r="AO310" t="inlineStr">
        <is>
          <t>3.0</t>
        </is>
      </c>
      <c r="AP310"/>
      <c r="AQ310"/>
    </row>
    <row r="311" ht="25.5" customHeight="1">
      <c r="A311" t="inlineStr">
        <is>
          <t>胡光中-珠海-休假-休假 已结束</t>
        </is>
      </c>
      <c r="B311" t="inlineStr">
        <is>
          <t>珠海</t>
        </is>
      </c>
      <c r="C311" t="inlineStr">
        <is>
          <t>休假</t>
        </is>
      </c>
      <c r="D311"/>
      <c r="E311" t="inlineStr">
        <is>
          <t>未定级</t>
        </is>
      </c>
      <c r="F311" t="inlineStr">
        <is>
          <t>休假</t>
        </is>
      </c>
      <c r="G311" t="inlineStr">
        <is>
          <t>已结束</t>
        </is>
      </c>
      <c r="H311" t="inlineStr">
        <is>
          <t>NA</t>
        </is>
      </c>
      <c r="I311" s="2"/>
      <c r="J311" t="inlineStr">
        <is>
          <t>53周 -5~12.31</t>
        </is>
      </c>
      <c r="K311" t="inlineStr">
        <is>
          <t>胡光中</t>
        </is>
      </c>
      <c r="L311" s="2">
        <v>46028</v>
      </c>
      <c r="M311" s="2">
        <v>46029</v>
      </c>
      <c r="N311" s="2">
        <v>46029</v>
      </c>
      <c r="O311" t="inlineStr">
        <is>
          <t>2</t>
        </is>
      </c>
      <c r="P311" t="inlineStr">
        <is>
          <t>-15</t>
        </is>
      </c>
      <c r="Q311"/>
      <c r="R311"/>
      <c r="S311"/>
      <c r="T311"/>
      <c r="U311" t="inlineStr">
        <is>
          <t>曾维超</t>
        </is>
      </c>
      <c r="V311" t="inlineStr">
        <is>
          <t>销售管理部</t>
        </is>
      </c>
      <c r="W311" t="inlineStr">
        <is>
          <t>销售管理</t>
        </is>
      </c>
      <c r="X311" t="inlineStr">
        <is>
          <t>李阳</t>
        </is>
      </c>
      <c r="Y311" s="3"/>
      <c r="Z311"/>
      <c r="AA311" s="2">
        <v>46028.479837962965</v>
      </c>
      <c r="AB311" t="inlineStr">
        <is>
          <t>戳一下</t>
        </is>
      </c>
      <c r="AC311" s="2"/>
      <c r="AD311" t="inlineStr">
        <is>
          <t>未更新</t>
        </is>
      </c>
      <c r="AE311" t="inlineStr">
        <is>
          <t>胡光中</t>
        </is>
      </c>
      <c r="AF311"/>
      <c r="AG311"/>
      <c r="AH311"/>
      <c r="AI311"/>
      <c r="AJ311"/>
      <c r="AK311"/>
      <c r="AL311"/>
      <c r="AM311"/>
      <c r="AN311"/>
      <c r="AO311" t="inlineStr">
        <is>
          <t>1.0</t>
        </is>
      </c>
      <c r="AP311"/>
      <c r="AQ311"/>
    </row>
    <row r="312" ht="25.5" customHeight="1">
      <c r="A312" t="inlineStr">
        <is>
          <t>胡光中-珠海-排休-休假 已结束</t>
        </is>
      </c>
      <c r="B312" t="inlineStr">
        <is>
          <t>珠海</t>
        </is>
      </c>
      <c r="C312" t="inlineStr">
        <is>
          <t>排休</t>
        </is>
      </c>
      <c r="D312"/>
      <c r="E312" t="inlineStr">
        <is>
          <t>未定级</t>
        </is>
      </c>
      <c r="F312" t="inlineStr">
        <is>
          <t>休假</t>
        </is>
      </c>
      <c r="G312" t="inlineStr">
        <is>
          <t>已结束</t>
        </is>
      </c>
      <c r="H312" t="inlineStr">
        <is>
          <t>NA</t>
        </is>
      </c>
      <c r="I312" s="2"/>
      <c r="J312" t="inlineStr">
        <is>
          <t>53周 -5~12.31</t>
        </is>
      </c>
      <c r="K312" t="inlineStr">
        <is>
          <t>胡光中</t>
        </is>
      </c>
      <c r="L312" s="2">
        <v>46026</v>
      </c>
      <c r="M312" s="2">
        <v>46027</v>
      </c>
      <c r="N312" s="2">
        <v>46027</v>
      </c>
      <c r="O312" t="inlineStr">
        <is>
          <t>2</t>
        </is>
      </c>
      <c r="P312" t="inlineStr">
        <is>
          <t>-13</t>
        </is>
      </c>
      <c r="Q312"/>
      <c r="R312"/>
      <c r="S312"/>
      <c r="T312"/>
      <c r="U312" t="inlineStr">
        <is>
          <t>曾维超</t>
        </is>
      </c>
      <c r="V312" t="inlineStr">
        <is>
          <t>销售管理部</t>
        </is>
      </c>
      <c r="W312" t="inlineStr">
        <is>
          <t>销售管理</t>
        </is>
      </c>
      <c r="X312" t="inlineStr">
        <is>
          <t>李阳</t>
        </is>
      </c>
      <c r="Y312" s="3"/>
      <c r="Z312"/>
      <c r="AA312" s="2">
        <v>46027.816782407404</v>
      </c>
      <c r="AB312" t="inlineStr">
        <is>
          <t>戳一下</t>
        </is>
      </c>
      <c r="AC312" s="2"/>
      <c r="AD312" t="inlineStr">
        <is>
          <t>未更新</t>
        </is>
      </c>
      <c r="AE312" t="inlineStr">
        <is>
          <t>胡光中</t>
        </is>
      </c>
      <c r="AF312"/>
      <c r="AG312"/>
      <c r="AH312"/>
      <c r="AI312"/>
      <c r="AJ312"/>
      <c r="AK312"/>
      <c r="AL312"/>
      <c r="AM312"/>
      <c r="AN312"/>
      <c r="AO312" t="inlineStr">
        <is>
          <t>1.0</t>
        </is>
      </c>
      <c r="AP312"/>
      <c r="AQ312"/>
    </row>
    <row r="313" ht="25.5" customHeight="1">
      <c r="A313" t="inlineStr">
        <is>
          <t>胡光中-北京-丰汇加-DEMO 已结束</t>
        </is>
      </c>
      <c r="B313" t="inlineStr">
        <is>
          <t>北京</t>
        </is>
      </c>
      <c r="C313" t="inlineStr">
        <is>
          <t>丰汇加</t>
        </is>
      </c>
      <c r="D313"/>
      <c r="E313" t="inlineStr">
        <is>
          <t>金牌</t>
        </is>
      </c>
      <c r="F313" t="inlineStr">
        <is>
          <t>DEMO</t>
        </is>
      </c>
      <c r="G313" t="inlineStr">
        <is>
          <t>已结束</t>
        </is>
      </c>
      <c r="H313" t="inlineStr">
        <is>
          <t>NA</t>
        </is>
      </c>
      <c r="I313" s="2"/>
      <c r="J313" t="inlineStr">
        <is>
          <t>53周 -5~12.31</t>
        </is>
      </c>
      <c r="K313" t="inlineStr">
        <is>
          <t>胡光中</t>
        </is>
      </c>
      <c r="L313" s="2">
        <v>46022</v>
      </c>
      <c r="M313" s="2">
        <v>46027.81369212963</v>
      </c>
      <c r="N313" s="2">
        <v>46022</v>
      </c>
      <c r="O313" t="inlineStr">
        <is>
          <t>6</t>
        </is>
      </c>
      <c r="P313" t="inlineStr">
        <is>
          <t>-9</t>
        </is>
      </c>
      <c r="Q313"/>
      <c r="R313"/>
      <c r="S313"/>
      <c r="T313"/>
      <c r="U313" t="inlineStr">
        <is>
          <t>曾维超</t>
        </is>
      </c>
      <c r="V313" t="inlineStr">
        <is>
          <t>销售管理部</t>
        </is>
      </c>
      <c r="W313" t="inlineStr">
        <is>
          <t>销售管理</t>
        </is>
      </c>
      <c r="X313" t="inlineStr">
        <is>
          <t>李阳</t>
        </is>
      </c>
      <c r="Y313" s="3"/>
      <c r="Z313"/>
      <c r="AA313" s="2">
        <v>46021.55917824074</v>
      </c>
      <c r="AB313" t="inlineStr">
        <is>
          <t>戳一下</t>
        </is>
      </c>
      <c r="AC313" s="2">
        <v>46022</v>
      </c>
      <c r="AD313" t="inlineStr">
        <is>
          <t>未更新</t>
        </is>
      </c>
      <c r="AE313" t="inlineStr">
        <is>
          <t>胡光中</t>
        </is>
      </c>
      <c r="AF313" t="inlineStr">
        <is>
          <t>2025-12-31 胡光中-北京-丰汇加-DEMO 已结束</t>
        </is>
      </c>
      <c r="AG313"/>
      <c r="AH313"/>
      <c r="AI313"/>
      <c r="AJ313"/>
      <c r="AK313"/>
      <c r="AL313"/>
      <c r="AM313"/>
      <c r="AN313"/>
      <c r="AO313" t="inlineStr">
        <is>
          <t>5.8</t>
        </is>
      </c>
      <c r="AP313"/>
      <c r="AQ313" t="inlineStr">
        <is>
          <t>丰汇加</t>
        </is>
      </c>
    </row>
    <row r="314" ht="25.5" customHeight="1">
      <c r="A314" t="inlineStr">
        <is>
          <t>胡光中-北京-休假-休假 已结束</t>
        </is>
      </c>
      <c r="B314" t="inlineStr">
        <is>
          <t>北京</t>
        </is>
      </c>
      <c r="C314" t="inlineStr">
        <is>
          <t>休假</t>
        </is>
      </c>
      <c r="D314"/>
      <c r="E314" t="inlineStr">
        <is>
          <t>未定级</t>
        </is>
      </c>
      <c r="F314" t="inlineStr">
        <is>
          <t>休假</t>
        </is>
      </c>
      <c r="G314" t="inlineStr">
        <is>
          <t>已结束</t>
        </is>
      </c>
      <c r="H314" t="inlineStr">
        <is>
          <t>NA</t>
        </is>
      </c>
      <c r="I314" s="2"/>
      <c r="J314" t="inlineStr">
        <is>
          <t>53周 -5~12.31</t>
        </is>
      </c>
      <c r="K314" t="inlineStr">
        <is>
          <t>胡光中</t>
        </is>
      </c>
      <c r="L314" s="2">
        <v>46021</v>
      </c>
      <c r="M314" s="2">
        <v>46021</v>
      </c>
      <c r="N314" s="2">
        <v>46021</v>
      </c>
      <c r="O314" t="inlineStr">
        <is>
          <t>1</t>
        </is>
      </c>
      <c r="P314" t="inlineStr">
        <is>
          <t>-8</t>
        </is>
      </c>
      <c r="Q314"/>
      <c r="R314"/>
      <c r="S314"/>
      <c r="T314"/>
      <c r="U314" t="inlineStr">
        <is>
          <t>曾维超</t>
        </is>
      </c>
      <c r="V314" t="inlineStr">
        <is>
          <t>销售管理部</t>
        </is>
      </c>
      <c r="W314" t="inlineStr">
        <is>
          <t>销售管理</t>
        </is>
      </c>
      <c r="X314" t="inlineStr">
        <is>
          <t>李阳</t>
        </is>
      </c>
      <c r="Y314" s="3"/>
      <c r="Z314"/>
      <c r="AA314" s="2">
        <v>46021.55894675926</v>
      </c>
      <c r="AB314" t="inlineStr">
        <is>
          <t>戳一下</t>
        </is>
      </c>
      <c r="AC314" s="2"/>
      <c r="AD314" t="inlineStr">
        <is>
          <t>未更新</t>
        </is>
      </c>
      <c r="AE314" t="inlineStr">
        <is>
          <t>胡光中</t>
        </is>
      </c>
      <c r="AF314"/>
      <c r="AG314"/>
      <c r="AH314"/>
      <c r="AI314"/>
      <c r="AJ314"/>
      <c r="AK314"/>
      <c r="AL314"/>
      <c r="AM314"/>
      <c r="AN314"/>
      <c r="AO314" t="inlineStr">
        <is>
          <t>0.0</t>
        </is>
      </c>
      <c r="AP314"/>
      <c r="AQ314"/>
    </row>
    <row r="315" ht="25.5" customHeight="1">
      <c r="A315" t="inlineStr">
        <is>
          <t>胡光中-北京-金鼎轩-培训支持 已结束</t>
        </is>
      </c>
      <c r="B315" t="inlineStr">
        <is>
          <t>北京</t>
        </is>
      </c>
      <c r="C315" t="inlineStr">
        <is>
          <t>金鼎轩</t>
        </is>
      </c>
      <c r="D315"/>
      <c r="E315" t="inlineStr">
        <is>
          <t>SS</t>
        </is>
      </c>
      <c r="F315" t="inlineStr">
        <is>
          <t>培训支持</t>
        </is>
      </c>
      <c r="G315" t="inlineStr">
        <is>
          <t>已结束</t>
        </is>
      </c>
      <c r="H315" t="inlineStr">
        <is>
          <t>NA</t>
        </is>
      </c>
      <c r="I315" s="2"/>
      <c r="J315" t="inlineStr">
        <is>
          <t>53周 -5~12.31</t>
        </is>
      </c>
      <c r="K315" t="inlineStr">
        <is>
          <t>胡光中</t>
        </is>
      </c>
      <c r="L315" s="2">
        <v>46020</v>
      </c>
      <c r="M315" s="2">
        <v>46020</v>
      </c>
      <c r="N315" s="2">
        <v>46020</v>
      </c>
      <c r="O315" t="inlineStr">
        <is>
          <t>1</t>
        </is>
      </c>
      <c r="P315" t="inlineStr">
        <is>
          <t>-7</t>
        </is>
      </c>
      <c r="Q315"/>
      <c r="R315"/>
      <c r="S315"/>
      <c r="T315"/>
      <c r="U315" t="inlineStr">
        <is>
          <t>吕佳</t>
        </is>
      </c>
      <c r="V315" t="inlineStr">
        <is>
          <t>华北区销售团队</t>
        </is>
      </c>
      <c r="W315" t="inlineStr">
        <is>
          <t>北区</t>
        </is>
      </c>
      <c r="X315" t="inlineStr">
        <is>
          <t>李岳丰</t>
        </is>
      </c>
      <c r="Y315" s="3"/>
      <c r="Z315"/>
      <c r="AA315" s="2">
        <v>46019.590775462966</v>
      </c>
      <c r="AB315" t="inlineStr">
        <is>
          <t>戳一下</t>
        </is>
      </c>
      <c r="AC315" s="2">
        <v>46035</v>
      </c>
      <c r="AD315" t="inlineStr">
        <is>
          <t>未更新</t>
        </is>
      </c>
      <c r="AE315" t="inlineStr">
        <is>
          <t>胡光中</t>
        </is>
      </c>
      <c r="AF315" t="inlineStr">
        <is>
          <t>2025-12-30 胡光中-北京-金鼎轩-培训支持 已结束,2025-12-29 胡光中-北京-金鼎轩-培训支持 已结束</t>
        </is>
      </c>
      <c r="AG315"/>
      <c r="AH315"/>
      <c r="AI315"/>
      <c r="AJ315"/>
      <c r="AK315"/>
      <c r="AL315"/>
      <c r="AM315"/>
      <c r="AN315"/>
      <c r="AO315" t="inlineStr">
        <is>
          <t>0.0</t>
        </is>
      </c>
      <c r="AP315"/>
      <c r="AQ315"/>
    </row>
    <row r="316" ht="25.5" customHeight="1">
      <c r="A316" t="inlineStr">
        <is>
          <t>胡光中-北京-金鼎轩-休假 已结束</t>
        </is>
      </c>
      <c r="B316" t="inlineStr">
        <is>
          <t>北京</t>
        </is>
      </c>
      <c r="C316" t="inlineStr">
        <is>
          <t>金鼎轩</t>
        </is>
      </c>
      <c r="D316"/>
      <c r="E316" t="inlineStr">
        <is>
          <t>未定级</t>
        </is>
      </c>
      <c r="F316" t="inlineStr">
        <is>
          <t>休假</t>
        </is>
      </c>
      <c r="G316" t="inlineStr">
        <is>
          <t>已结束</t>
        </is>
      </c>
      <c r="H316" t="inlineStr">
        <is>
          <t>NA</t>
        </is>
      </c>
      <c r="I316" s="2"/>
      <c r="J316" t="inlineStr">
        <is>
          <t>53周 -5~12.31</t>
        </is>
      </c>
      <c r="K316" t="inlineStr">
        <is>
          <t>胡光中</t>
        </is>
      </c>
      <c r="L316" s="2">
        <v>46019</v>
      </c>
      <c r="M316" s="2">
        <v>46019</v>
      </c>
      <c r="N316" s="2">
        <v>46019</v>
      </c>
      <c r="O316" t="inlineStr">
        <is>
          <t>1</t>
        </is>
      </c>
      <c r="P316" t="inlineStr">
        <is>
          <t>-6</t>
        </is>
      </c>
      <c r="Q316"/>
      <c r="R316"/>
      <c r="S316"/>
      <c r="T316"/>
      <c r="U316" t="inlineStr">
        <is>
          <t>曾维超</t>
        </is>
      </c>
      <c r="V316" t="inlineStr">
        <is>
          <t>销售管理部</t>
        </is>
      </c>
      <c r="W316" t="inlineStr">
        <is>
          <t>销售管理</t>
        </is>
      </c>
      <c r="X316" t="inlineStr">
        <is>
          <t>李阳</t>
        </is>
      </c>
      <c r="Y316" s="3"/>
      <c r="Z316"/>
      <c r="AA316" s="2">
        <v>46019.59032407407</v>
      </c>
      <c r="AB316" t="inlineStr">
        <is>
          <t>戳一下</t>
        </is>
      </c>
      <c r="AC316" s="2"/>
      <c r="AD316" t="inlineStr">
        <is>
          <t>未更新</t>
        </is>
      </c>
      <c r="AE316" t="inlineStr">
        <is>
          <t>胡光中</t>
        </is>
      </c>
      <c r="AF316"/>
      <c r="AG316"/>
      <c r="AH316"/>
      <c r="AI316"/>
      <c r="AJ316"/>
      <c r="AK316"/>
      <c r="AL316"/>
      <c r="AM316"/>
      <c r="AN316"/>
      <c r="AO316" t="inlineStr">
        <is>
          <t>0.0</t>
        </is>
      </c>
      <c r="AP316"/>
      <c r="AQ316"/>
    </row>
    <row r="317" ht="25.5" customHeight="1">
      <c r="A317" t="inlineStr">
        <is>
          <t>胡光中-北京-金鼎轩-老店整改 已结束</t>
        </is>
      </c>
      <c r="B317" t="inlineStr">
        <is>
          <t>北京</t>
        </is>
      </c>
      <c r="C317" t="inlineStr">
        <is>
          <t>金鼎轩</t>
        </is>
      </c>
      <c r="D317"/>
      <c r="E317" t="inlineStr">
        <is>
          <t>SS</t>
        </is>
      </c>
      <c r="F317" t="inlineStr">
        <is>
          <t>老店整改</t>
        </is>
      </c>
      <c r="G317" t="inlineStr">
        <is>
          <t>已结束</t>
        </is>
      </c>
      <c r="H317" t="inlineStr">
        <is>
          <t>NA</t>
        </is>
      </c>
      <c r="I317" s="2"/>
      <c r="J317" t="inlineStr">
        <is>
          <t>53周 -5~12.31</t>
        </is>
      </c>
      <c r="K317" t="inlineStr">
        <is>
          <t>胡光中</t>
        </is>
      </c>
      <c r="L317" s="2">
        <v>46017</v>
      </c>
      <c r="M317" s="2">
        <v>46018</v>
      </c>
      <c r="N317" s="2">
        <v>46018</v>
      </c>
      <c r="O317" t="inlineStr">
        <is>
          <t>2</t>
        </is>
      </c>
      <c r="P317" t="inlineStr">
        <is>
          <t>-4</t>
        </is>
      </c>
      <c r="Q317"/>
      <c r="R317"/>
      <c r="S317"/>
      <c r="T317"/>
      <c r="U317" t="inlineStr">
        <is>
          <t>吕佳</t>
        </is>
      </c>
      <c r="V317" t="inlineStr">
        <is>
          <t>华北区销售团队</t>
        </is>
      </c>
      <c r="W317" t="inlineStr">
        <is>
          <t>北区</t>
        </is>
      </c>
      <c r="X317" t="inlineStr">
        <is>
          <t>李岳丰</t>
        </is>
      </c>
      <c r="Y317" s="3"/>
      <c r="Z317"/>
      <c r="AA317" s="2">
        <v>46016.967256944445</v>
      </c>
      <c r="AB317" t="inlineStr">
        <is>
          <t>戳一下</t>
        </is>
      </c>
      <c r="AC317" s="2">
        <v>46017</v>
      </c>
      <c r="AD317" t="inlineStr">
        <is>
          <t>未更新</t>
        </is>
      </c>
      <c r="AE317" t="inlineStr">
        <is>
          <t>胡光中</t>
        </is>
      </c>
      <c r="AF317" t="inlineStr">
        <is>
          <t>2025-12-26 胡光中-北京-金鼎轩-老店整改 已结束,2025-12-27 胡光中-北京-金鼎轩-老店整改 已结束</t>
        </is>
      </c>
      <c r="AG317"/>
      <c r="AH317"/>
      <c r="AI317"/>
      <c r="AJ317"/>
      <c r="AK317"/>
      <c r="AL317"/>
      <c r="AM317"/>
      <c r="AN317" t="inlineStr">
        <is>
          <t>德胜门</t>
        </is>
      </c>
      <c r="AO317" t="inlineStr">
        <is>
          <t>1.0</t>
        </is>
      </c>
      <c r="AP317"/>
      <c r="AQ317"/>
    </row>
    <row r="318" ht="25.5" customHeight="1">
      <c r="A318" t="inlineStr">
        <is>
          <t>胡光中-北京-金鼎轩-休假 已结束</t>
        </is>
      </c>
      <c r="B318" t="inlineStr">
        <is>
          <t>北京</t>
        </is>
      </c>
      <c r="C318" t="inlineStr">
        <is>
          <t>金鼎轩</t>
        </is>
      </c>
      <c r="D318"/>
      <c r="E318" t="inlineStr">
        <is>
          <t>未定级</t>
        </is>
      </c>
      <c r="F318" t="inlineStr">
        <is>
          <t>休假</t>
        </is>
      </c>
      <c r="G318" t="inlineStr">
        <is>
          <t>已结束</t>
        </is>
      </c>
      <c r="H318" t="inlineStr">
        <is>
          <t>NA</t>
        </is>
      </c>
      <c r="I318" s="2"/>
      <c r="J318" t="inlineStr">
        <is>
          <t>53周 -5~12.31</t>
        </is>
      </c>
      <c r="K318" t="inlineStr">
        <is>
          <t>胡光中</t>
        </is>
      </c>
      <c r="L318" s="2">
        <v>46016</v>
      </c>
      <c r="M318" s="2">
        <v>46016</v>
      </c>
      <c r="N318" s="2">
        <v>46016</v>
      </c>
      <c r="O318" t="inlineStr">
        <is>
          <t>1</t>
        </is>
      </c>
      <c r="P318" t="inlineStr">
        <is>
          <t>-3</t>
        </is>
      </c>
      <c r="Q318"/>
      <c r="R318"/>
      <c r="S318"/>
      <c r="T318"/>
      <c r="U318" t="inlineStr">
        <is>
          <t>曾维超</t>
        </is>
      </c>
      <c r="V318" t="inlineStr">
        <is>
          <t>销售管理部</t>
        </is>
      </c>
      <c r="W318" t="inlineStr">
        <is>
          <t>销售管理</t>
        </is>
      </c>
      <c r="X318" t="inlineStr">
        <is>
          <t>李阳</t>
        </is>
      </c>
      <c r="Y318" s="3"/>
      <c r="Z318"/>
      <c r="AA318" s="2">
        <v>46016.96622685185</v>
      </c>
      <c r="AB318" t="inlineStr">
        <is>
          <t>戳一下</t>
        </is>
      </c>
      <c r="AC318" s="2"/>
      <c r="AD318" t="inlineStr">
        <is>
          <t>未更新</t>
        </is>
      </c>
      <c r="AE318" t="inlineStr">
        <is>
          <t>胡光中</t>
        </is>
      </c>
      <c r="AF318"/>
      <c r="AG318"/>
      <c r="AH318"/>
      <c r="AI318"/>
      <c r="AJ318"/>
      <c r="AK318"/>
      <c r="AL318"/>
      <c r="AM318"/>
      <c r="AN318"/>
      <c r="AO318" t="inlineStr">
        <is>
          <t>0.0</t>
        </is>
      </c>
      <c r="AP318"/>
      <c r="AQ318"/>
    </row>
    <row r="319" ht="25.5" customHeight="1">
      <c r="A319" t="inlineStr">
        <is>
          <t>胡光中-北京-金鼎轩-休假 已结束</t>
        </is>
      </c>
      <c r="B319" t="inlineStr">
        <is>
          <t>北京</t>
        </is>
      </c>
      <c r="C319" t="inlineStr">
        <is>
          <t>金鼎轩</t>
        </is>
      </c>
      <c r="D319"/>
      <c r="E319" t="inlineStr">
        <is>
          <t>未定级</t>
        </is>
      </c>
      <c r="F319" t="inlineStr">
        <is>
          <t>休假</t>
        </is>
      </c>
      <c r="G319" t="inlineStr">
        <is>
          <t>已结束</t>
        </is>
      </c>
      <c r="H319" t="inlineStr">
        <is>
          <t>NA</t>
        </is>
      </c>
      <c r="I319" s="2"/>
      <c r="J319" t="inlineStr">
        <is>
          <t>53周 -5~12.31</t>
        </is>
      </c>
      <c r="K319" t="inlineStr">
        <is>
          <t>胡光中</t>
        </is>
      </c>
      <c r="L319" s="2">
        <v>46007</v>
      </c>
      <c r="M319" s="2">
        <v>46007</v>
      </c>
      <c r="N319" s="2">
        <v>46007</v>
      </c>
      <c r="O319" t="inlineStr">
        <is>
          <t>1</t>
        </is>
      </c>
      <c r="P319" t="inlineStr">
        <is>
          <t>1</t>
        </is>
      </c>
      <c r="Q319"/>
      <c r="R319"/>
      <c r="S319"/>
      <c r="T319"/>
      <c r="U319" t="inlineStr">
        <is>
          <t>曾维超</t>
        </is>
      </c>
      <c r="V319" t="inlineStr">
        <is>
          <t>销售管理部</t>
        </is>
      </c>
      <c r="W319" t="inlineStr">
        <is>
          <t>销售管理</t>
        </is>
      </c>
      <c r="X319" t="inlineStr">
        <is>
          <t>李阳</t>
        </is>
      </c>
      <c r="Y319" s="3"/>
      <c r="Z319"/>
      <c r="AA319" s="2">
        <v>46016.96603009259</v>
      </c>
      <c r="AB319" t="inlineStr">
        <is>
          <t>戳一下</t>
        </is>
      </c>
      <c r="AC319" s="2"/>
      <c r="AD319" t="inlineStr">
        <is>
          <t>未更新</t>
        </is>
      </c>
      <c r="AE319" t="inlineStr">
        <is>
          <t>胡光中</t>
        </is>
      </c>
      <c r="AF319"/>
      <c r="AG319"/>
      <c r="AH319"/>
      <c r="AI319"/>
      <c r="AJ319"/>
      <c r="AK319"/>
      <c r="AL319"/>
      <c r="AM319"/>
      <c r="AN319"/>
      <c r="AO319" t="inlineStr">
        <is>
          <t>0.0</t>
        </is>
      </c>
      <c r="AP319"/>
      <c r="AQ319"/>
    </row>
    <row r="320" ht="25.5" customHeight="1">
      <c r="A320" t="inlineStr">
        <is>
          <t>胡光中-北京-金鼎轩-休假 已结束</t>
        </is>
      </c>
      <c r="B320" t="inlineStr">
        <is>
          <t>北京</t>
        </is>
      </c>
      <c r="C320" t="inlineStr">
        <is>
          <t>金鼎轩</t>
        </is>
      </c>
      <c r="D320"/>
      <c r="E320" t="inlineStr">
        <is>
          <t>未定级</t>
        </is>
      </c>
      <c r="F320" t="inlineStr">
        <is>
          <t>休假</t>
        </is>
      </c>
      <c r="G320" t="inlineStr">
        <is>
          <t>已结束</t>
        </is>
      </c>
      <c r="H320" t="inlineStr">
        <is>
          <t>NA</t>
        </is>
      </c>
      <c r="I320" s="2"/>
      <c r="J320" t="inlineStr">
        <is>
          <t>53周 -5~12.31</t>
        </is>
      </c>
      <c r="K320" t="inlineStr">
        <is>
          <t>胡光中</t>
        </is>
      </c>
      <c r="L320" s="2">
        <v>45998</v>
      </c>
      <c r="M320" s="2">
        <v>45998</v>
      </c>
      <c r="N320" s="2">
        <v>45998</v>
      </c>
      <c r="O320" t="inlineStr">
        <is>
          <t>1</t>
        </is>
      </c>
      <c r="P320" t="inlineStr">
        <is>
          <t>-7</t>
        </is>
      </c>
      <c r="Q320"/>
      <c r="R320"/>
      <c r="S320"/>
      <c r="T320"/>
      <c r="U320" t="inlineStr">
        <is>
          <t>曾维超</t>
        </is>
      </c>
      <c r="V320" t="inlineStr">
        <is>
          <t>销售管理部</t>
        </is>
      </c>
      <c r="W320" t="inlineStr">
        <is>
          <t>销售管理</t>
        </is>
      </c>
      <c r="X320" t="inlineStr">
        <is>
          <t>李阳</t>
        </is>
      </c>
      <c r="Y320" s="3"/>
      <c r="Z320"/>
      <c r="AA320" s="2">
        <v>46016.96575231481</v>
      </c>
      <c r="AB320" t="inlineStr">
        <is>
          <t>戳一下</t>
        </is>
      </c>
      <c r="AC320" s="2"/>
      <c r="AD320" t="inlineStr">
        <is>
          <t>未更新</t>
        </is>
      </c>
      <c r="AE320" t="inlineStr">
        <is>
          <t>胡光中</t>
        </is>
      </c>
      <c r="AF320"/>
      <c r="AG320"/>
      <c r="AH320"/>
      <c r="AI320"/>
      <c r="AJ320"/>
      <c r="AK320"/>
      <c r="AL320"/>
      <c r="AM320"/>
      <c r="AN320"/>
      <c r="AO320" t="inlineStr">
        <is>
          <t>0.0</t>
        </is>
      </c>
      <c r="AP320"/>
      <c r="AQ320"/>
    </row>
    <row r="321" ht="25.5" customHeight="1">
      <c r="A321" t="inlineStr">
        <is>
          <t>胡光中-北京-金鼎轩-休假 已结束</t>
        </is>
      </c>
      <c r="B321" t="inlineStr">
        <is>
          <t>北京</t>
        </is>
      </c>
      <c r="C321" t="inlineStr">
        <is>
          <t>金鼎轩</t>
        </is>
      </c>
      <c r="D321"/>
      <c r="E321" t="inlineStr">
        <is>
          <t>未定级</t>
        </is>
      </c>
      <c r="F321" t="inlineStr">
        <is>
          <t>休假</t>
        </is>
      </c>
      <c r="G321" t="inlineStr">
        <is>
          <t>已结束</t>
        </is>
      </c>
      <c r="H321" t="inlineStr">
        <is>
          <t>NA</t>
        </is>
      </c>
      <c r="I321" s="2"/>
      <c r="J321" t="inlineStr">
        <is>
          <t>53周 -5~12.31</t>
        </is>
      </c>
      <c r="K321" t="inlineStr">
        <is>
          <t>胡光中</t>
        </is>
      </c>
      <c r="L321" s="2">
        <v>45988</v>
      </c>
      <c r="M321" s="2">
        <v>45988</v>
      </c>
      <c r="N321" s="2">
        <v>45988</v>
      </c>
      <c r="O321" t="inlineStr">
        <is>
          <t>1</t>
        </is>
      </c>
      <c r="P321" t="inlineStr">
        <is>
          <t>-17</t>
        </is>
      </c>
      <c r="Q321"/>
      <c r="R321"/>
      <c r="S321"/>
      <c r="T321"/>
      <c r="U321" t="inlineStr">
        <is>
          <t>曾维超</t>
        </is>
      </c>
      <c r="V321" t="inlineStr">
        <is>
          <t>销售管理部</t>
        </is>
      </c>
      <c r="W321" t="inlineStr">
        <is>
          <t>销售管理</t>
        </is>
      </c>
      <c r="X321" t="inlineStr">
        <is>
          <t>李阳</t>
        </is>
      </c>
      <c r="Y321" s="3"/>
      <c r="Z321"/>
      <c r="AA321" s="2">
        <v>46016.96538194444</v>
      </c>
      <c r="AB321" t="inlineStr">
        <is>
          <t>戳一下</t>
        </is>
      </c>
      <c r="AC321" s="2"/>
      <c r="AD321" t="inlineStr">
        <is>
          <t>未更新</t>
        </is>
      </c>
      <c r="AE321" t="inlineStr">
        <is>
          <t>胡光中</t>
        </is>
      </c>
      <c r="AF321"/>
      <c r="AG321"/>
      <c r="AH321"/>
      <c r="AI321"/>
      <c r="AJ321"/>
      <c r="AK321"/>
      <c r="AL321"/>
      <c r="AM321"/>
      <c r="AN321"/>
      <c r="AO321" t="inlineStr">
        <is>
          <t>0.0</t>
        </is>
      </c>
      <c r="AP321"/>
      <c r="AQ321"/>
    </row>
    <row r="322" ht="25.5" customHeight="1">
      <c r="A322" t="inlineStr">
        <is>
          <t>胡光中-北京-大鸭梨-休假 已结束</t>
        </is>
      </c>
      <c r="B322" t="inlineStr">
        <is>
          <t>北京</t>
        </is>
      </c>
      <c r="C322" t="inlineStr">
        <is>
          <t>大鸭梨</t>
        </is>
      </c>
      <c r="D322"/>
      <c r="E322" t="inlineStr">
        <is>
          <t>未定级</t>
        </is>
      </c>
      <c r="F322" t="inlineStr">
        <is>
          <t>休假</t>
        </is>
      </c>
      <c r="G322" t="inlineStr">
        <is>
          <t>已结束</t>
        </is>
      </c>
      <c r="H322" t="inlineStr">
        <is>
          <t>NA</t>
        </is>
      </c>
      <c r="I322" s="2"/>
      <c r="J322" t="inlineStr">
        <is>
          <t>53周 -5~12.31</t>
        </is>
      </c>
      <c r="K322" t="inlineStr">
        <is>
          <t>胡光中</t>
        </is>
      </c>
      <c r="L322" s="2">
        <v>45986</v>
      </c>
      <c r="M322" s="2">
        <v>45986</v>
      </c>
      <c r="N322" s="2">
        <v>45986</v>
      </c>
      <c r="O322" t="inlineStr">
        <is>
          <t>1</t>
        </is>
      </c>
      <c r="P322" t="inlineStr">
        <is>
          <t>-19</t>
        </is>
      </c>
      <c r="Q322"/>
      <c r="R322"/>
      <c r="S322"/>
      <c r="T322"/>
      <c r="U322" t="inlineStr">
        <is>
          <t>曾维超</t>
        </is>
      </c>
      <c r="V322" t="inlineStr">
        <is>
          <t>销售管理部</t>
        </is>
      </c>
      <c r="W322" t="inlineStr">
        <is>
          <t>销售管理</t>
        </is>
      </c>
      <c r="X322" t="inlineStr">
        <is>
          <t>李阳</t>
        </is>
      </c>
      <c r="Y322" s="3"/>
      <c r="Z322"/>
      <c r="AA322" s="2">
        <v>46016.965104166666</v>
      </c>
      <c r="AB322" t="inlineStr">
        <is>
          <t>戳一下</t>
        </is>
      </c>
      <c r="AC322" s="2"/>
      <c r="AD322" t="inlineStr">
        <is>
          <t>未更新</t>
        </is>
      </c>
      <c r="AE322" t="inlineStr">
        <is>
          <t>胡光中</t>
        </is>
      </c>
      <c r="AF322"/>
      <c r="AG322"/>
      <c r="AH322"/>
      <c r="AI322"/>
      <c r="AJ322"/>
      <c r="AK322"/>
      <c r="AL322"/>
      <c r="AM322"/>
      <c r="AN322"/>
      <c r="AO322" t="inlineStr">
        <is>
          <t>0.0</t>
        </is>
      </c>
      <c r="AP322"/>
      <c r="AQ322"/>
    </row>
    <row r="323" ht="25.5" customHeight="1">
      <c r="A323" t="inlineStr">
        <is>
          <t>胡光中-北京-大鸭梨-休假 已结束</t>
        </is>
      </c>
      <c r="B323" t="inlineStr">
        <is>
          <t>北京</t>
        </is>
      </c>
      <c r="C323" t="inlineStr">
        <is>
          <t>大鸭梨</t>
        </is>
      </c>
      <c r="D323"/>
      <c r="E323" t="inlineStr">
        <is>
          <t>未定级</t>
        </is>
      </c>
      <c r="F323" t="inlineStr">
        <is>
          <t>休假</t>
        </is>
      </c>
      <c r="G323" t="inlineStr">
        <is>
          <t>已结束</t>
        </is>
      </c>
      <c r="H323" t="inlineStr">
        <is>
          <t>NA</t>
        </is>
      </c>
      <c r="I323" s="2"/>
      <c r="J323" t="inlineStr">
        <is>
          <t>53周 -5~12.31</t>
        </is>
      </c>
      <c r="K323" t="inlineStr">
        <is>
          <t>胡光中</t>
        </is>
      </c>
      <c r="L323" s="2">
        <v>45977</v>
      </c>
      <c r="M323" s="2">
        <v>45977</v>
      </c>
      <c r="N323" s="2">
        <v>45977</v>
      </c>
      <c r="O323" t="inlineStr">
        <is>
          <t>1</t>
        </is>
      </c>
      <c r="P323" t="inlineStr">
        <is>
          <t>-28</t>
        </is>
      </c>
      <c r="Q323"/>
      <c r="R323"/>
      <c r="S323"/>
      <c r="T323"/>
      <c r="U323" t="inlineStr">
        <is>
          <t>曾维超</t>
        </is>
      </c>
      <c r="V323" t="inlineStr">
        <is>
          <t>销售管理部</t>
        </is>
      </c>
      <c r="W323" t="inlineStr">
        <is>
          <t>销售管理</t>
        </is>
      </c>
      <c r="X323" t="inlineStr">
        <is>
          <t>李阳</t>
        </is>
      </c>
      <c r="Y323" s="3"/>
      <c r="Z323"/>
      <c r="AA323" s="2">
        <v>46016.96476851852</v>
      </c>
      <c r="AB323" t="inlineStr">
        <is>
          <t>戳一下</t>
        </is>
      </c>
      <c r="AC323" s="2"/>
      <c r="AD323" t="inlineStr">
        <is>
          <t>未更新</t>
        </is>
      </c>
      <c r="AE323" t="inlineStr">
        <is>
          <t>胡光中</t>
        </is>
      </c>
      <c r="AF323"/>
      <c r="AG323"/>
      <c r="AH323"/>
      <c r="AI323"/>
      <c r="AJ323"/>
      <c r="AK323"/>
      <c r="AL323"/>
      <c r="AM323"/>
      <c r="AN323"/>
      <c r="AO323" t="inlineStr">
        <is>
          <t>0.0</t>
        </is>
      </c>
      <c r="AP323"/>
      <c r="AQ323"/>
    </row>
    <row r="324" ht="25.5" customHeight="1">
      <c r="A324" t="inlineStr">
        <is>
          <t>胡光中-北京-大鸭梨-休假 已结束</t>
        </is>
      </c>
      <c r="B324" t="inlineStr">
        <is>
          <t>北京</t>
        </is>
      </c>
      <c r="C324" t="inlineStr">
        <is>
          <t>大鸭梨</t>
        </is>
      </c>
      <c r="D324"/>
      <c r="E324" t="inlineStr">
        <is>
          <t>未定级</t>
        </is>
      </c>
      <c r="F324" t="inlineStr">
        <is>
          <t>休假</t>
        </is>
      </c>
      <c r="G324" t="inlineStr">
        <is>
          <t>已结束</t>
        </is>
      </c>
      <c r="H324" t="inlineStr">
        <is>
          <t>NA</t>
        </is>
      </c>
      <c r="I324" s="2"/>
      <c r="J324" t="inlineStr">
        <is>
          <t>53周 -5~12.31</t>
        </is>
      </c>
      <c r="K324" t="inlineStr">
        <is>
          <t>胡光中</t>
        </is>
      </c>
      <c r="L324" s="2">
        <v>45970</v>
      </c>
      <c r="M324" s="2">
        <v>46000</v>
      </c>
      <c r="N324" s="2">
        <v>45970</v>
      </c>
      <c r="O324" t="inlineStr">
        <is>
          <t>31</t>
        </is>
      </c>
      <c r="P324" t="inlineStr">
        <is>
          <t>-5</t>
        </is>
      </c>
      <c r="Q324"/>
      <c r="R324"/>
      <c r="S324"/>
      <c r="T324"/>
      <c r="U324" t="inlineStr">
        <is>
          <t>曾维超</t>
        </is>
      </c>
      <c r="V324" t="inlineStr">
        <is>
          <t>销售管理部</t>
        </is>
      </c>
      <c r="W324" t="inlineStr">
        <is>
          <t>销售管理</t>
        </is>
      </c>
      <c r="X324" t="inlineStr">
        <is>
          <t>李阳</t>
        </is>
      </c>
      <c r="Y324" s="3"/>
      <c r="Z324"/>
      <c r="AA324" s="2">
        <v>46016.96444444444</v>
      </c>
      <c r="AB324" t="inlineStr">
        <is>
          <t>戳一下</t>
        </is>
      </c>
      <c r="AC324" s="2"/>
      <c r="AD324" t="inlineStr">
        <is>
          <t>未更新</t>
        </is>
      </c>
      <c r="AE324" t="inlineStr">
        <is>
          <t>胡光中</t>
        </is>
      </c>
      <c r="AF324"/>
      <c r="AG324"/>
      <c r="AH324"/>
      <c r="AI324"/>
      <c r="AJ324"/>
      <c r="AK324"/>
      <c r="AL324"/>
      <c r="AM324"/>
      <c r="AN324"/>
      <c r="AO324" t="inlineStr">
        <is>
          <t>30.0</t>
        </is>
      </c>
      <c r="AP324"/>
      <c r="AQ324"/>
    </row>
    <row r="325" ht="25.5" customHeight="1">
      <c r="A325" t="inlineStr">
        <is>
          <t>胡光中-北京-金鼎轩-新店开业 已结束</t>
        </is>
      </c>
      <c r="B325" t="inlineStr">
        <is>
          <t>北京</t>
        </is>
      </c>
      <c r="C325" t="inlineStr">
        <is>
          <t>金鼎轩</t>
        </is>
      </c>
      <c r="D325"/>
      <c r="E325" t="inlineStr">
        <is>
          <t>SS</t>
        </is>
      </c>
      <c r="F325" t="inlineStr">
        <is>
          <t>新店开业</t>
        </is>
      </c>
      <c r="G325" t="inlineStr">
        <is>
          <t>已结束</t>
        </is>
      </c>
      <c r="H325" t="inlineStr">
        <is>
          <t>NA</t>
        </is>
      </c>
      <c r="I325" s="2"/>
      <c r="J325" t="inlineStr">
        <is>
          <t>53周 -5~12.31</t>
        </is>
      </c>
      <c r="K325" t="inlineStr">
        <is>
          <t>胡光中</t>
        </is>
      </c>
      <c r="L325" s="2">
        <v>46011</v>
      </c>
      <c r="M325" s="2">
        <v>46012</v>
      </c>
      <c r="N325" s="2">
        <v>46012</v>
      </c>
      <c r="O325" t="inlineStr">
        <is>
          <t>2</t>
        </is>
      </c>
      <c r="P325" t="inlineStr">
        <is>
          <t>2</t>
        </is>
      </c>
      <c r="Q325"/>
      <c r="R325"/>
      <c r="S325"/>
      <c r="T325"/>
      <c r="U325" t="inlineStr">
        <is>
          <t>吕佳</t>
        </is>
      </c>
      <c r="V325" t="inlineStr">
        <is>
          <t>华北区销售团队</t>
        </is>
      </c>
      <c r="W325" t="inlineStr">
        <is>
          <t>北区</t>
        </is>
      </c>
      <c r="X325" t="inlineStr">
        <is>
          <t>李岳丰</t>
        </is>
      </c>
      <c r="Y325" s="3"/>
      <c r="Z325"/>
      <c r="AA325" s="2">
        <v>46014.91305555555</v>
      </c>
      <c r="AB325" t="inlineStr">
        <is>
          <t>戳一下</t>
        </is>
      </c>
      <c r="AC325" s="2"/>
      <c r="AD325" t="inlineStr">
        <is>
          <t>未更新</t>
        </is>
      </c>
      <c r="AE325" t="inlineStr">
        <is>
          <t>胡光中</t>
        </is>
      </c>
      <c r="AF325"/>
      <c r="AG325"/>
      <c r="AH325"/>
      <c r="AI325"/>
      <c r="AJ325"/>
      <c r="AK325"/>
      <c r="AL325"/>
      <c r="AM325"/>
      <c r="AN325" t="inlineStr">
        <is>
          <t>燕莎金源店</t>
        </is>
      </c>
      <c r="AO325" t="inlineStr">
        <is>
          <t>1.0</t>
        </is>
      </c>
      <c r="AP325"/>
      <c r="AQ325"/>
    </row>
    <row r="326" ht="25.5" customHeight="1">
      <c r="A326" t="inlineStr">
        <is>
          <t>胡光中-北京-金鼎轩-新店开业 已结束</t>
        </is>
      </c>
      <c r="B326" t="inlineStr">
        <is>
          <t>北京</t>
        </is>
      </c>
      <c r="C326" t="inlineStr">
        <is>
          <t>金鼎轩</t>
        </is>
      </c>
      <c r="D326"/>
      <c r="E326" t="inlineStr">
        <is>
          <t>SS</t>
        </is>
      </c>
      <c r="F326" t="inlineStr">
        <is>
          <t>新店开业</t>
        </is>
      </c>
      <c r="G326" t="inlineStr">
        <is>
          <t>已结束</t>
        </is>
      </c>
      <c r="H326" t="inlineStr">
        <is>
          <t>NA</t>
        </is>
      </c>
      <c r="I326" s="2"/>
      <c r="J326" t="inlineStr">
        <is>
          <t>53周 -5~12.31</t>
        </is>
      </c>
      <c r="K326" t="inlineStr">
        <is>
          <t>胡光中</t>
        </is>
      </c>
      <c r="L326" s="2">
        <v>46013</v>
      </c>
      <c r="M326" s="2">
        <v>46015</v>
      </c>
      <c r="N326" s="2">
        <v>46015</v>
      </c>
      <c r="O326" t="inlineStr">
        <is>
          <t>3</t>
        </is>
      </c>
      <c r="P326" t="inlineStr">
        <is>
          <t>0</t>
        </is>
      </c>
      <c r="Q326"/>
      <c r="R326"/>
      <c r="S326"/>
      <c r="T326"/>
      <c r="U326" t="inlineStr">
        <is>
          <t>吕佳</t>
        </is>
      </c>
      <c r="V326"/>
      <c r="W326" t="inlineStr">
        <is>
          <t>北区</t>
        </is>
      </c>
      <c r="X326" t="inlineStr">
        <is>
          <t>李岳丰</t>
        </is>
      </c>
      <c r="Y326" s="3"/>
      <c r="Z326"/>
      <c r="AA326" s="2">
        <v>46012.98725694444</v>
      </c>
      <c r="AB326" t="inlineStr">
        <is>
          <t>戳一下</t>
        </is>
      </c>
      <c r="AC326" s="2">
        <v>46033</v>
      </c>
      <c r="AD326" t="inlineStr">
        <is>
          <t>未更新</t>
        </is>
      </c>
      <c r="AE326" t="inlineStr">
        <is>
          <t>胡光中</t>
        </is>
      </c>
      <c r="AF326" t="inlineStr">
        <is>
          <t>2025-12-22 胡光中-北京-金鼎轩-新店开业 已结束,2025-12-23 胡光中-北京-金鼎轩-新店开业 已结束,2025-12-24 胡光中-北京-金鼎轩-新店开业 已结束</t>
        </is>
      </c>
      <c r="AG326"/>
      <c r="AH326"/>
      <c r="AI326"/>
      <c r="AJ326"/>
      <c r="AK326"/>
      <c r="AL326"/>
      <c r="AM326"/>
      <c r="AN326" t="inlineStr">
        <is>
          <t>金鼎轩德胜门店</t>
        </is>
      </c>
      <c r="AO326" t="inlineStr">
        <is>
          <t>2.0</t>
        </is>
      </c>
      <c r="AP326"/>
      <c r="AQ326"/>
    </row>
    <row r="327" ht="25.5" customHeight="1">
      <c r="A327" t="inlineStr">
        <is>
          <t>胡光中-北京-金鼎轩-新店开业 已结束</t>
        </is>
      </c>
      <c r="B327" t="inlineStr">
        <is>
          <t>北京</t>
        </is>
      </c>
      <c r="C327" t="inlineStr">
        <is>
          <t>金鼎轩</t>
        </is>
      </c>
      <c r="D327"/>
      <c r="E327" t="inlineStr">
        <is>
          <t>SS</t>
        </is>
      </c>
      <c r="F327" t="inlineStr">
        <is>
          <t>新店开业</t>
        </is>
      </c>
      <c r="G327" t="inlineStr">
        <is>
          <t>已结束</t>
        </is>
      </c>
      <c r="H327" t="inlineStr">
        <is>
          <t>NA</t>
        </is>
      </c>
      <c r="I327" s="2"/>
      <c r="J327" t="inlineStr">
        <is>
          <t>53周 -5~12.31</t>
        </is>
      </c>
      <c r="K327" t="inlineStr">
        <is>
          <t>胡光中</t>
        </is>
      </c>
      <c r="L327" s="2">
        <v>46008</v>
      </c>
      <c r="M327" s="2">
        <v>46010</v>
      </c>
      <c r="N327" s="2">
        <v>46010</v>
      </c>
      <c r="O327" t="inlineStr">
        <is>
          <t>3</t>
        </is>
      </c>
      <c r="P327" t="inlineStr">
        <is>
          <t>3</t>
        </is>
      </c>
      <c r="Q327"/>
      <c r="R327"/>
      <c r="S327"/>
      <c r="T327"/>
      <c r="U327" t="inlineStr">
        <is>
          <t>吕佳</t>
        </is>
      </c>
      <c r="V327"/>
      <c r="W327" t="inlineStr">
        <is>
          <t>北区</t>
        </is>
      </c>
      <c r="X327" t="inlineStr">
        <is>
          <t>李岳丰</t>
        </is>
      </c>
      <c r="Y327" s="3"/>
      <c r="Z327"/>
      <c r="AA327" s="2">
        <v>46008.97846064815</v>
      </c>
      <c r="AB327" t="inlineStr">
        <is>
          <t>戳一下</t>
        </is>
      </c>
      <c r="AC327" s="2">
        <v>46033</v>
      </c>
      <c r="AD327" t="inlineStr">
        <is>
          <t>未更新</t>
        </is>
      </c>
      <c r="AE327" t="inlineStr">
        <is>
          <t>胡光中</t>
        </is>
      </c>
      <c r="AF327" t="inlineStr">
        <is>
          <t>2025-12-17 胡光中-北京-金鼎轩-新店开业 已结束,2025-12-18 胡光中-北京-金鼎轩-新店开业 已结束,2025-12-19 胡光中-北京-金鼎轩-新店开业 已结束,2025-12-20 胡光中-北京-金鼎轩-新店开业 已结束,2025-12-21 胡光中-北京-金鼎轩-新店开业 已结束</t>
        </is>
      </c>
      <c r="AG327"/>
      <c r="AH327"/>
      <c r="AI327"/>
      <c r="AJ327"/>
      <c r="AK327"/>
      <c r="AL327"/>
      <c r="AM327"/>
      <c r="AN327" t="inlineStr">
        <is>
          <t>远大路店</t>
        </is>
      </c>
      <c r="AO327" t="inlineStr">
        <is>
          <t>2.0</t>
        </is>
      </c>
      <c r="AP327"/>
      <c r="AQ327"/>
    </row>
    <row r="328" ht="25.5" customHeight="1">
      <c r="A328" t="inlineStr">
        <is>
          <t>胡光中-北京-金鼎轩-POC+开业支持 已结束</t>
        </is>
      </c>
      <c r="B328" t="inlineStr">
        <is>
          <t>北京</t>
        </is>
      </c>
      <c r="C328" t="inlineStr">
        <is>
          <t>金鼎轩</t>
        </is>
      </c>
      <c r="D328"/>
      <c r="E328" t="inlineStr">
        <is>
          <t>SS</t>
        </is>
      </c>
      <c r="F328" t="inlineStr">
        <is>
          <t>POC+开业支持</t>
        </is>
      </c>
      <c r="G328" t="inlineStr">
        <is>
          <t>已结束</t>
        </is>
      </c>
      <c r="H328" t="inlineStr">
        <is>
          <t>NA</t>
        </is>
      </c>
      <c r="I328" s="2"/>
      <c r="J328" t="inlineStr">
        <is>
          <t>53周 -5~12.31</t>
        </is>
      </c>
      <c r="K328" t="inlineStr">
        <is>
          <t>胡光中</t>
        </is>
      </c>
      <c r="L328" s="2">
        <v>46002</v>
      </c>
      <c r="M328" s="2">
        <v>46006</v>
      </c>
      <c r="N328" s="2">
        <v>46006</v>
      </c>
      <c r="O328" t="inlineStr">
        <is>
          <t>5</t>
        </is>
      </c>
      <c r="P328" t="inlineStr">
        <is>
          <t>1</t>
        </is>
      </c>
      <c r="Q328"/>
      <c r="R328"/>
      <c r="S328"/>
      <c r="T328"/>
      <c r="U328" t="inlineStr">
        <is>
          <t>吕佳</t>
        </is>
      </c>
      <c r="V328"/>
      <c r="W328" t="inlineStr">
        <is>
          <t>北区</t>
        </is>
      </c>
      <c r="X328" t="inlineStr">
        <is>
          <t>李岳丰</t>
        </is>
      </c>
      <c r="Y328" s="3"/>
      <c r="Z328"/>
      <c r="AA328" s="2">
        <v>46001.985289351855</v>
      </c>
      <c r="AB328" t="inlineStr">
        <is>
          <t>戳一下</t>
        </is>
      </c>
      <c r="AC328" s="2">
        <v>46006</v>
      </c>
      <c r="AD328" t="inlineStr">
        <is>
          <t>未更新</t>
        </is>
      </c>
      <c r="AE328" t="inlineStr">
        <is>
          <t>胡光中</t>
        </is>
      </c>
      <c r="AF328" t="inlineStr">
        <is>
          <t>2025-12-11 胡光中-北京-金鼎轩-POC+开业支持 已结束,2025-12-12 胡光中-北京-金鼎轩-POC+开业支持 已结束,2025-12-13 胡光中-北京-金鼎轩-POC+开业支持 已结束,2025-12-14 胡光中-北京-金鼎轩-POC+开业支持 已结束,2025-12-15 胡光中-北京-金鼎轩-POC+开业支持 已结束</t>
        </is>
      </c>
      <c r="AG328"/>
      <c r="AH328"/>
      <c r="AI328"/>
      <c r="AJ328"/>
      <c r="AK328"/>
      <c r="AL328"/>
      <c r="AM328"/>
      <c r="AN328"/>
      <c r="AO328" t="inlineStr">
        <is>
          <t>4.0</t>
        </is>
      </c>
      <c r="AP328"/>
      <c r="AQ328"/>
    </row>
    <row r="329" ht="25.5" customHeight="1">
      <c r="A329" t="inlineStr">
        <is>
          <t>胡光中-北京-金鼎轩-POC 已结束</t>
        </is>
      </c>
      <c r="B329" t="inlineStr">
        <is>
          <t>北京</t>
        </is>
      </c>
      <c r="C329" t="inlineStr">
        <is>
          <t>金鼎轩</t>
        </is>
      </c>
      <c r="D329"/>
      <c r="E329" t="inlineStr">
        <is>
          <t>SS</t>
        </is>
      </c>
      <c r="F329" t="inlineStr">
        <is>
          <t>POC</t>
        </is>
      </c>
      <c r="G329" t="inlineStr">
        <is>
          <t>已结束</t>
        </is>
      </c>
      <c r="H329" t="inlineStr">
        <is>
          <t>NA</t>
        </is>
      </c>
      <c r="I329" s="2"/>
      <c r="J329" t="inlineStr">
        <is>
          <t>53周 -5~12.31</t>
        </is>
      </c>
      <c r="K329" t="inlineStr">
        <is>
          <t>胡光中</t>
        </is>
      </c>
      <c r="L329" s="2">
        <v>45989</v>
      </c>
      <c r="M329" s="2">
        <v>45996</v>
      </c>
      <c r="N329" s="2">
        <v>45996</v>
      </c>
      <c r="O329" t="inlineStr">
        <is>
          <t>8</t>
        </is>
      </c>
      <c r="P329" t="inlineStr">
        <is>
          <t>-9</t>
        </is>
      </c>
      <c r="Q329"/>
      <c r="R329"/>
      <c r="S329"/>
      <c r="T329"/>
      <c r="U329" t="inlineStr">
        <is>
          <t>曾维超</t>
        </is>
      </c>
      <c r="V329"/>
      <c r="W329" t="inlineStr">
        <is>
          <t>销售管理</t>
        </is>
      </c>
      <c r="X329" t="inlineStr">
        <is>
          <t>李阳</t>
        </is>
      </c>
      <c r="Y329" s="3"/>
      <c r="Z329"/>
      <c r="AA329" s="2">
        <v>45988.70638888889</v>
      </c>
      <c r="AB329" t="inlineStr">
        <is>
          <t>戳一下</t>
        </is>
      </c>
      <c r="AC329" s="2">
        <v>46001</v>
      </c>
      <c r="AD329" t="inlineStr">
        <is>
          <t>未更新</t>
        </is>
      </c>
      <c r="AE329" t="inlineStr">
        <is>
          <t>胡光中</t>
        </is>
      </c>
      <c r="AF329" t="inlineStr">
        <is>
          <t>2025-11-28 胡光中-北京-金鼎轩-POC 已结束,2025-11-29 胡光中-北京-金鼎轩-POC 已结束,2025-12-01 胡光中-北京-金鼎轩-POC 已结束,2025-12-02 胡光中-北京-金鼎轩-POC 已结束,2025-12-03 胡光中-北京-金鼎轩-POC 已结束,2025-12-04 胡光中-北京-金鼎轩-POC 已结束,2025-12-05 胡光中-北京-金鼎轩-POC 已结束,2025-12-06 胡光中-北京-金鼎轩-POC 已结束,2025-12-08 胡光中-北京-金鼎轩-POC 已结束,2025-12-09 胡光中-北京-金鼎轩-POC 已结束,2025-12-10 胡光中-北京-金鼎轩-POC 已结束</t>
        </is>
      </c>
      <c r="AG329"/>
      <c r="AH329"/>
      <c r="AI329"/>
      <c r="AJ329"/>
      <c r="AK329"/>
      <c r="AL329"/>
      <c r="AM329"/>
      <c r="AN329"/>
      <c r="AO329" t="inlineStr">
        <is>
          <t>7.0</t>
        </is>
      </c>
      <c r="AP329"/>
      <c r="AQ329"/>
    </row>
    <row r="330" ht="25.5" customHeight="1">
      <c r="A330" t="inlineStr">
        <is>
          <t>胡光中-北京-四季民福、大鸭梨-培训支持 已结束</t>
        </is>
      </c>
      <c r="B330" t="inlineStr">
        <is>
          <t>北京</t>
        </is>
      </c>
      <c r="C330" t="inlineStr">
        <is>
          <t>四季民福、大鸭梨</t>
        </is>
      </c>
      <c r="D330"/>
      <c r="E330" t="inlineStr">
        <is>
          <t>SS</t>
        </is>
      </c>
      <c r="F330" t="inlineStr">
        <is>
          <t>培训支持</t>
        </is>
      </c>
      <c r="G330" t="inlineStr">
        <is>
          <t>已结束</t>
        </is>
      </c>
      <c r="H330" t="inlineStr">
        <is>
          <t>NA</t>
        </is>
      </c>
      <c r="I330" s="2"/>
      <c r="J330" t="inlineStr">
        <is>
          <t>53周 -5~12.31</t>
        </is>
      </c>
      <c r="K330" t="inlineStr">
        <is>
          <t>胡光中</t>
        </is>
      </c>
      <c r="L330" s="2">
        <v>45987</v>
      </c>
      <c r="M330" s="2">
        <v>45996</v>
      </c>
      <c r="N330" s="2">
        <v>45996</v>
      </c>
      <c r="O330" t="inlineStr">
        <is>
          <t>10</t>
        </is>
      </c>
      <c r="P330" t="inlineStr">
        <is>
          <t>-9</t>
        </is>
      </c>
      <c r="Q330"/>
      <c r="R330"/>
      <c r="S330"/>
      <c r="T330"/>
      <c r="U330" t="inlineStr">
        <is>
          <t>曾维超</t>
        </is>
      </c>
      <c r="V330"/>
      <c r="W330" t="inlineStr">
        <is>
          <t>销售管理</t>
        </is>
      </c>
      <c r="X330" t="inlineStr">
        <is>
          <t>李阳</t>
        </is>
      </c>
      <c r="Y330" s="3"/>
      <c r="Z330"/>
      <c r="AA330" s="2">
        <v>45987.93480324074</v>
      </c>
      <c r="AB330" t="inlineStr">
        <is>
          <t>戳一下</t>
        </is>
      </c>
      <c r="AC330" s="2">
        <v>45991</v>
      </c>
      <c r="AD330" t="inlineStr">
        <is>
          <t>未更新</t>
        </is>
      </c>
      <c r="AE330" t="inlineStr">
        <is>
          <t>胡光中</t>
        </is>
      </c>
      <c r="AF330" t="inlineStr">
        <is>
          <t>2025-11-26 胡光中-北京-四季民福、大鸭梨-培训支持 已结束,2025-11-30 胡光中-北京-四季民福、大鸭梨-培训支持 已结束</t>
        </is>
      </c>
      <c r="AG330"/>
      <c r="AH330"/>
      <c r="AI330"/>
      <c r="AJ330"/>
      <c r="AK330"/>
      <c r="AL330"/>
      <c r="AM330"/>
      <c r="AN330"/>
      <c r="AO330" t="inlineStr">
        <is>
          <t>9.0</t>
        </is>
      </c>
      <c r="AP330"/>
      <c r="AQ330"/>
    </row>
    <row r="331" ht="25.5" customHeight="1">
      <c r="A331" t="inlineStr">
        <is>
          <t>胡光中-北京-四季民福-POC+开业支持 已结束</t>
        </is>
      </c>
      <c r="B331" t="inlineStr">
        <is>
          <t>北京</t>
        </is>
      </c>
      <c r="C331" t="inlineStr">
        <is>
          <t>四季民福</t>
        </is>
      </c>
      <c r="D331"/>
      <c r="E331" t="inlineStr">
        <is>
          <t>S</t>
        </is>
      </c>
      <c r="F331" t="inlineStr">
        <is>
          <t>POC+开业支持</t>
        </is>
      </c>
      <c r="G331" t="inlineStr">
        <is>
          <t>已结束</t>
        </is>
      </c>
      <c r="H331" t="inlineStr">
        <is>
          <t>NA</t>
        </is>
      </c>
      <c r="I331" s="2"/>
      <c r="J331" t="inlineStr">
        <is>
          <t>53周 -5~12.31</t>
        </is>
      </c>
      <c r="K331" t="inlineStr">
        <is>
          <t>胡光中</t>
        </is>
      </c>
      <c r="L331" s="2">
        <v>45980</v>
      </c>
      <c r="M331" s="2">
        <v>45984</v>
      </c>
      <c r="N331" s="2">
        <v>45984</v>
      </c>
      <c r="O331" t="inlineStr">
        <is>
          <t>5</t>
        </is>
      </c>
      <c r="P331" t="inlineStr">
        <is>
          <t>-21</t>
        </is>
      </c>
      <c r="Q331"/>
      <c r="R331"/>
      <c r="S331"/>
      <c r="T331"/>
      <c r="U331" t="inlineStr">
        <is>
          <t>成宇</t>
        </is>
      </c>
      <c r="V331"/>
      <c r="W331" t="inlineStr">
        <is>
          <t>北区</t>
        </is>
      </c>
      <c r="X331" t="inlineStr">
        <is>
          <t>吕佳
李岳丰</t>
        </is>
      </c>
      <c r="Y331" s="3"/>
      <c r="Z331"/>
      <c r="AA331" s="2">
        <v>45979.974652777775</v>
      </c>
      <c r="AB331" t="inlineStr">
        <is>
          <t>戳一下</t>
        </is>
      </c>
      <c r="AC331" s="2">
        <v>45985</v>
      </c>
      <c r="AD331" t="inlineStr">
        <is>
          <t>未更新</t>
        </is>
      </c>
      <c r="AE331" t="inlineStr">
        <is>
          <t>胡光中</t>
        </is>
      </c>
      <c r="AF331" t="inlineStr">
        <is>
          <t>2025-11-19 胡光中-北京-四季民福-POC+开业支持 已结束,2025-11-20 胡光中-北京-四季民福-POC+开业支持 已结束,2025-11-21 胡光中-北京-四季民福-POC+开业支持 已结束,2025-11-21 胡光中-北京-四季民福-POC+开业支持 已结束,2025-11-22 胡光中-北京-四季民福-POC+开业支持 已结束,2025-11-23 胡光中-北京-四季民福-POC+开业支持 已结束,2025-11-24 胡光中-北京-四季民福-POC+开业支持 已结束</t>
        </is>
      </c>
      <c r="AG331"/>
      <c r="AH331"/>
      <c r="AI331"/>
      <c r="AJ331"/>
      <c r="AK331"/>
      <c r="AL331"/>
      <c r="AM331"/>
      <c r="AN331"/>
      <c r="AO331" t="inlineStr">
        <is>
          <t>4.0</t>
        </is>
      </c>
      <c r="AP331"/>
      <c r="AQ331"/>
    </row>
    <row r="332" ht="25.5" customHeight="1">
      <c r="A332" t="inlineStr">
        <is>
          <t>胡光中-北京-北京聚点串吧、肉串汪菜品测试-品牌巡店 已结束</t>
        </is>
      </c>
      <c r="B332" t="inlineStr">
        <is>
          <t>北京</t>
        </is>
      </c>
      <c r="C332" t="inlineStr">
        <is>
          <t>北京聚点串吧、肉串汪菜品测试</t>
        </is>
      </c>
      <c r="D332"/>
      <c r="E332" t="inlineStr">
        <is>
          <t>S</t>
        </is>
      </c>
      <c r="F332" t="inlineStr">
        <is>
          <t>品牌巡店</t>
        </is>
      </c>
      <c r="G332" t="inlineStr">
        <is>
          <t>已结束</t>
        </is>
      </c>
      <c r="H332" t="inlineStr">
        <is>
          <t>NA</t>
        </is>
      </c>
      <c r="I332" s="2"/>
      <c r="J332" t="inlineStr">
        <is>
          <t>53周 -5~12.31</t>
        </is>
      </c>
      <c r="K332" t="inlineStr">
        <is>
          <t>胡光中</t>
        </is>
      </c>
      <c r="L332" s="2">
        <v>45979</v>
      </c>
      <c r="M332" s="2">
        <v>45979</v>
      </c>
      <c r="N332" s="2">
        <v>45979</v>
      </c>
      <c r="O332" t="inlineStr">
        <is>
          <t>1</t>
        </is>
      </c>
      <c r="P332" t="inlineStr">
        <is>
          <t>-26</t>
        </is>
      </c>
      <c r="Q332"/>
      <c r="R332"/>
      <c r="S332"/>
      <c r="T332"/>
      <c r="U332" t="inlineStr">
        <is>
          <t>成宇</t>
        </is>
      </c>
      <c r="V332"/>
      <c r="W332" t="inlineStr">
        <is>
          <t>北区</t>
        </is>
      </c>
      <c r="X332" t="inlineStr">
        <is>
          <t>吕佳
李岳丰</t>
        </is>
      </c>
      <c r="Y332" s="3"/>
      <c r="Z332"/>
      <c r="AA332" s="2">
        <v>45978.94966435185</v>
      </c>
      <c r="AB332" t="inlineStr">
        <is>
          <t>戳一下</t>
        </is>
      </c>
      <c r="AC332" s="2">
        <v>45979</v>
      </c>
      <c r="AD332" t="inlineStr">
        <is>
          <t>未更新</t>
        </is>
      </c>
      <c r="AE332" t="inlineStr">
        <is>
          <t>胡光中</t>
        </is>
      </c>
      <c r="AF332" t="inlineStr">
        <is>
          <t>2025-11-18 胡光中-北京-北京聚点串吧、肉串汪菜品测试-品牌巡店 已结束</t>
        </is>
      </c>
      <c r="AG332"/>
      <c r="AH332"/>
      <c r="AI332"/>
      <c r="AJ332" t="inlineStr">
        <is>
          <t>光中配合度及技术客户很认可，对工作认真负责</t>
        </is>
      </c>
      <c r="AK332"/>
      <c r="AL332"/>
      <c r="AM332"/>
      <c r="AN332" t="inlineStr">
        <is>
          <t>聚点串吧、肉串汪</t>
        </is>
      </c>
      <c r="AO332" t="inlineStr">
        <is>
          <t>0.0</t>
        </is>
      </c>
      <c r="AP332"/>
      <c r="AQ332"/>
    </row>
    <row r="333" ht="25.5" customHeight="1">
      <c r="A333" t="inlineStr">
        <is>
          <t>胡光中-深圳-排休-休假 已结束</t>
        </is>
      </c>
      <c r="B333" t="inlineStr">
        <is>
          <t>深圳</t>
        </is>
      </c>
      <c r="C333" t="inlineStr">
        <is>
          <t>排休</t>
        </is>
      </c>
      <c r="D333"/>
      <c r="E333" t="inlineStr">
        <is>
          <t>未定级</t>
        </is>
      </c>
      <c r="F333" t="inlineStr">
        <is>
          <t>休假</t>
        </is>
      </c>
      <c r="G333" t="inlineStr">
        <is>
          <t>已结束</t>
        </is>
      </c>
      <c r="H333" t="inlineStr">
        <is>
          <t>NA</t>
        </is>
      </c>
      <c r="I333" s="2"/>
      <c r="J333" t="inlineStr">
        <is>
          <t>53周 -5~12.31</t>
        </is>
      </c>
      <c r="K333" t="inlineStr">
        <is>
          <t>胡光中</t>
        </is>
      </c>
      <c r="L333" s="2">
        <v>45941</v>
      </c>
      <c r="M333" s="2">
        <v>45943</v>
      </c>
      <c r="N333" s="2">
        <v>45943</v>
      </c>
      <c r="O333" t="inlineStr">
        <is>
          <t>3</t>
        </is>
      </c>
      <c r="P333" t="inlineStr">
        <is>
          <t>-62</t>
        </is>
      </c>
      <c r="Q333"/>
      <c r="R333"/>
      <c r="S333"/>
      <c r="T333"/>
      <c r="U333" t="inlineStr">
        <is>
          <t>曾维超</t>
        </is>
      </c>
      <c r="V333"/>
      <c r="W333" t="inlineStr">
        <is>
          <t>销售管理</t>
        </is>
      </c>
      <c r="X333" t="inlineStr">
        <is>
          <t>李阳</t>
        </is>
      </c>
      <c r="Y333" s="3"/>
      <c r="Z333"/>
      <c r="AA333" s="2">
        <v>45971.887650462966</v>
      </c>
      <c r="AB333" t="inlineStr">
        <is>
          <t>戳一下</t>
        </is>
      </c>
      <c r="AC333" s="2"/>
      <c r="AD333" t="inlineStr">
        <is>
          <t>未更新</t>
        </is>
      </c>
      <c r="AE333" t="inlineStr">
        <is>
          <t>胡光中</t>
        </is>
      </c>
      <c r="AF333"/>
      <c r="AG333"/>
      <c r="AH333"/>
      <c r="AI333"/>
      <c r="AJ333" t="inlineStr">
        <is>
          <t>优秀</t>
        </is>
      </c>
      <c r="AK333"/>
      <c r="AL333"/>
      <c r="AM333"/>
      <c r="AN333"/>
      <c r="AO333" t="inlineStr">
        <is>
          <t>2.0</t>
        </is>
      </c>
      <c r="AP333"/>
      <c r="AQ333"/>
    </row>
    <row r="334" ht="25.5" customHeight="1">
      <c r="A334" t="inlineStr">
        <is>
          <t>胡光中-北京-大鸭梨-POC 已结束</t>
        </is>
      </c>
      <c r="B334" t="inlineStr">
        <is>
          <t>北京</t>
        </is>
      </c>
      <c r="C334" t="inlineStr">
        <is>
          <t>大鸭梨</t>
        </is>
      </c>
      <c r="D334"/>
      <c r="E334" t="inlineStr">
        <is>
          <t>SS</t>
        </is>
      </c>
      <c r="F334" t="inlineStr">
        <is>
          <t>POC</t>
        </is>
      </c>
      <c r="G334" t="inlineStr">
        <is>
          <t>已结束</t>
        </is>
      </c>
      <c r="H334" t="inlineStr">
        <is>
          <t>NA</t>
        </is>
      </c>
      <c r="I334" s="2"/>
      <c r="J334" t="inlineStr">
        <is>
          <t>53周 -5~12.31</t>
        </is>
      </c>
      <c r="K334" t="inlineStr">
        <is>
          <t>胡光中</t>
        </is>
      </c>
      <c r="L334" s="2">
        <v>45955</v>
      </c>
      <c r="M334" s="2">
        <v>45975</v>
      </c>
      <c r="N334" s="2">
        <v>45982</v>
      </c>
      <c r="O334" t="inlineStr">
        <is>
          <t>21</t>
        </is>
      </c>
      <c r="P334" t="inlineStr">
        <is>
          <t>-30</t>
        </is>
      </c>
      <c r="Q334" t="inlineStr">
        <is>
          <t>至少A级口味</t>
        </is>
      </c>
      <c r="R334">
        <v>2</v>
      </c>
      <c r="S334"/>
      <c r="T334"/>
      <c r="U334" t="inlineStr">
        <is>
          <t>关胜元</t>
        </is>
      </c>
      <c r="V334"/>
      <c r="W334" t="inlineStr">
        <is>
          <t>BST</t>
        </is>
      </c>
      <c r="X334" t="inlineStr">
        <is>
          <t>张铭麒</t>
        </is>
      </c>
      <c r="Y334" s="3"/>
      <c r="Z334"/>
      <c r="AA334" s="2">
        <v>45954.428564814814</v>
      </c>
      <c r="AB334" t="inlineStr">
        <is>
          <t>戳一下</t>
        </is>
      </c>
      <c r="AC334" s="2">
        <v>45978</v>
      </c>
      <c r="AD334" t="inlineStr">
        <is>
          <t>未更新</t>
        </is>
      </c>
      <c r="AE334" t="inlineStr">
        <is>
          <t>曾维超</t>
        </is>
      </c>
      <c r="AF334" t="inlineStr">
        <is>
          <t>2025-10-25 胡光中-北京-大鸭梨-POC 已结束,2025-10-26 胡光中-北京-大鸭梨-POC 已结束,2025-10-27 胡光中-北京-大鸭梨-POC 已结束,2025-10-28 胡光中-北京-大鸭梨-POC 已结束,2025-10-29 胡光中-北京-大鸭梨-POC 已结束,2025-10-31 胡光中-北京-大鸭梨-POC 已结束,2025-10-31 胡光中-北京-大鸭梨-POC 已结束,2025-11-02 胡光中-北京-大鸭梨-POC 已结束,2025-11-02 胡光中-北京-大鸭梨-POC 已结束,2025-11-03 胡光中-北京-大鸭梨-POC 已结束,2025-11-04 胡光中-北京-大鸭梨-POC 已结束,2025-11-05 胡光中-北京-大鸭梨-POC 已结束,2025-11-06 胡光中-北京-大鸭梨-POC 已结束,2025-11-07 胡光中-北京-大鸭梨-POC 已结束,2025-11-08 胡光中-北京-大鸭梨-POC 已结束,2025-11-10 胡光中-北京-大鸭梨-POC 已结束,2025-11-11 胡光中-北京-大鸭梨-POC 已结束,2025-11-12 胡光中-北京-大鸭梨-POC 已结束,2025-11-13 胡光中-北京-大鸭梨-POC 已结束,2025-11-14 胡光中-北京-大鸭梨-POC 已结束,2025-11-15 胡光中-北京-大鸭梨-POC 已结束,2025-11-17 胡光中-北京-大鸭梨-POC 已结束</t>
        </is>
      </c>
      <c r="AG334" t="inlineStr">
        <is>
          <t>门店整改，完毕后签单</t>
        </is>
      </c>
      <c r="AH334" t="inlineStr">
        <is>
          <t>集体宿舍</t>
        </is>
      </c>
      <c r="AI334" t="inlineStr">
        <is>
          <t>未收费</t>
        </is>
      </c>
      <c r="AJ334"/>
      <c r="AK334"/>
      <c r="AL334"/>
      <c r="AM334"/>
      <c r="AN334"/>
      <c r="AO334" t="inlineStr">
        <is>
          <t>20.0</t>
        </is>
      </c>
      <c r="AP334"/>
      <c r="AQ334"/>
    </row>
    <row r="335" ht="25.5" customHeight="1">
      <c r="A335" t="inlineStr">
        <is>
          <t>胡光中-汕头-绿茶-铁锅导入 已结束</t>
        </is>
      </c>
      <c r="B335" t="inlineStr">
        <is>
          <t>汕头</t>
        </is>
      </c>
      <c r="C335" t="inlineStr">
        <is>
          <t>绿茶</t>
        </is>
      </c>
      <c r="D335"/>
      <c r="E335" t="inlineStr">
        <is>
          <t>SS</t>
        </is>
      </c>
      <c r="F335" t="inlineStr">
        <is>
          <t>铁锅导入</t>
        </is>
      </c>
      <c r="G335" t="inlineStr">
        <is>
          <t>已结束</t>
        </is>
      </c>
      <c r="H335" t="inlineStr">
        <is>
          <t>NA</t>
        </is>
      </c>
      <c r="I335" s="2"/>
      <c r="J335" t="inlineStr">
        <is>
          <t>53周 -5~12.31</t>
        </is>
      </c>
      <c r="K335" t="inlineStr">
        <is>
          <t>胡光中</t>
        </is>
      </c>
      <c r="L335" s="2">
        <v>45947</v>
      </c>
      <c r="M335" s="2">
        <v>45949.99149305555</v>
      </c>
      <c r="N335" s="2">
        <v>45949</v>
      </c>
      <c r="O335" t="inlineStr">
        <is>
          <t>3</t>
        </is>
      </c>
      <c r="P335" t="inlineStr">
        <is>
          <t>-56</t>
        </is>
      </c>
      <c r="Q335" t="inlineStr">
        <is>
          <t>绿茶铁锅导入</t>
        </is>
      </c>
      <c r="R335">
        <v>1</v>
      </c>
      <c r="S335"/>
      <c r="T335"/>
      <c r="U335" t="inlineStr">
        <is>
          <t>张铭麒</t>
        </is>
      </c>
      <c r="V335"/>
      <c r="W335" t="inlineStr">
        <is>
          <t>BST</t>
        </is>
      </c>
      <c r="X335" t="inlineStr">
        <is>
          <t>李岳丰
吴薇</t>
        </is>
      </c>
      <c r="Y335" s="3"/>
      <c r="Z335"/>
      <c r="AA335" s="2">
        <v>45948.93388888889</v>
      </c>
      <c r="AB335" t="inlineStr">
        <is>
          <t>戳一下</t>
        </is>
      </c>
      <c r="AC335" s="2">
        <v>45949</v>
      </c>
      <c r="AD335" t="inlineStr">
        <is>
          <t>未更新</t>
        </is>
      </c>
      <c r="AE335" t="inlineStr">
        <is>
          <t>曾维超</t>
        </is>
      </c>
      <c r="AF335" t="inlineStr">
        <is>
          <t>2025-10-18 胡光中-汕头-绿茶-铁锅导入 已结束,2025-10-19 胡光中-汕头-绿茶-铁锅导入 已结束</t>
        </is>
      </c>
      <c r="AG335" t="inlineStr">
        <is>
          <t>绿茶铁锅导入</t>
        </is>
      </c>
      <c r="AH335" t="inlineStr">
        <is>
          <t>酒店</t>
        </is>
      </c>
      <c r="AI335"/>
      <c r="AJ335"/>
      <c r="AK335"/>
      <c r="AL335"/>
      <c r="AM335"/>
      <c r="AN335" t="inlineStr">
        <is>
          <t>绿茶汕头万象城店</t>
        </is>
      </c>
      <c r="AO335" t="inlineStr">
        <is>
          <t>3.0</t>
        </is>
      </c>
      <c r="AP335"/>
      <c r="AQ335"/>
    </row>
    <row r="336" ht="25.5" customHeight="1">
      <c r="A336" t="inlineStr">
        <is>
          <t>胡光中-佛山-绿茶-铁锅导入 已结束</t>
        </is>
      </c>
      <c r="B336" t="inlineStr">
        <is>
          <t>佛山</t>
        </is>
      </c>
      <c r="C336" t="inlineStr">
        <is>
          <t>绿茶</t>
        </is>
      </c>
      <c r="D336"/>
      <c r="E336" t="inlineStr">
        <is>
          <t>SS</t>
        </is>
      </c>
      <c r="F336" t="inlineStr">
        <is>
          <t>铁锅导入</t>
        </is>
      </c>
      <c r="G336" t="inlineStr">
        <is>
          <t>已结束</t>
        </is>
      </c>
      <c r="H336" t="inlineStr">
        <is>
          <t>NA</t>
        </is>
      </c>
      <c r="I336" s="2"/>
      <c r="J336" t="inlineStr">
        <is>
          <t>53周 -5~12.31</t>
        </is>
      </c>
      <c r="K336" t="inlineStr">
        <is>
          <t>胡光中</t>
        </is>
      </c>
      <c r="L336" s="2">
        <v>45953</v>
      </c>
      <c r="M336" s="2">
        <v>45954.925462962965</v>
      </c>
      <c r="N336" s="2">
        <v>45955</v>
      </c>
      <c r="O336" t="inlineStr">
        <is>
          <t>2</t>
        </is>
      </c>
      <c r="P336" t="inlineStr">
        <is>
          <t>-51</t>
        </is>
      </c>
      <c r="Q336" t="inlineStr">
        <is>
          <t>绿茶铁锅导入</t>
        </is>
      </c>
      <c r="R336">
        <v>1</v>
      </c>
      <c r="S336"/>
      <c r="T336"/>
      <c r="U336" t="inlineStr">
        <is>
          <t>张铭麒</t>
        </is>
      </c>
      <c r="V336"/>
      <c r="W336" t="inlineStr">
        <is>
          <t>BST</t>
        </is>
      </c>
      <c r="X336" t="inlineStr">
        <is>
          <t>李岳丰
吴薇</t>
        </is>
      </c>
      <c r="Y336" s="3"/>
      <c r="Z336"/>
      <c r="AA336" s="2">
        <v>45948.92744212963</v>
      </c>
      <c r="AB336" t="inlineStr">
        <is>
          <t>戳一下</t>
        </is>
      </c>
      <c r="AC336" s="2">
        <v>45954</v>
      </c>
      <c r="AD336" t="inlineStr">
        <is>
          <t>未更新</t>
        </is>
      </c>
      <c r="AE336" t="inlineStr">
        <is>
          <t>曾维超</t>
        </is>
      </c>
      <c r="AF336" t="inlineStr">
        <is>
          <t>2025-10-23 胡光中-佛山-绿茶-铁锅导入 已结束,2025-10-24 胡光中-佛山-绿茶-铁锅导入 已结束</t>
        </is>
      </c>
      <c r="AG336" t="inlineStr">
        <is>
          <t>绿茶铁锅导入</t>
        </is>
      </c>
      <c r="AH336" t="inlineStr">
        <is>
          <t>酒店</t>
        </is>
      </c>
      <c r="AI336"/>
      <c r="AJ336"/>
      <c r="AK336"/>
      <c r="AL336"/>
      <c r="AM336"/>
      <c r="AN336" t="inlineStr">
        <is>
          <t>绿茶佛山华润万象汇店</t>
        </is>
      </c>
      <c r="AO336" t="inlineStr">
        <is>
          <t>1.9</t>
        </is>
      </c>
      <c r="AP336"/>
      <c r="AQ336"/>
    </row>
    <row r="337" ht="25.5" customHeight="1">
      <c r="A337" t="inlineStr">
        <is>
          <t>胡光中-中山-绿茶-铁锅导入 已结束</t>
        </is>
      </c>
      <c r="B337" t="inlineStr">
        <is>
          <t>中山</t>
        </is>
      </c>
      <c r="C337" t="inlineStr">
        <is>
          <t>绿茶</t>
        </is>
      </c>
      <c r="D337"/>
      <c r="E337" t="inlineStr">
        <is>
          <t>SS</t>
        </is>
      </c>
      <c r="F337" t="inlineStr">
        <is>
          <t>铁锅导入</t>
        </is>
      </c>
      <c r="G337" t="inlineStr">
        <is>
          <t>已结束</t>
        </is>
      </c>
      <c r="H337" t="inlineStr">
        <is>
          <t>NA</t>
        </is>
      </c>
      <c r="I337" s="2"/>
      <c r="J337" t="inlineStr">
        <is>
          <t>53周 -5~12.31</t>
        </is>
      </c>
      <c r="K337" t="inlineStr">
        <is>
          <t>胡光中</t>
        </is>
      </c>
      <c r="L337" s="2">
        <v>45950</v>
      </c>
      <c r="M337" s="2">
        <v>45952</v>
      </c>
      <c r="N337" s="2">
        <v>45952</v>
      </c>
      <c r="O337" t="inlineStr">
        <is>
          <t>3</t>
        </is>
      </c>
      <c r="P337" t="inlineStr">
        <is>
          <t>-53</t>
        </is>
      </c>
      <c r="Q337" t="inlineStr">
        <is>
          <t>绿茶铁锅导入</t>
        </is>
      </c>
      <c r="R337">
        <v>1</v>
      </c>
      <c r="S337"/>
      <c r="T337"/>
      <c r="U337" t="inlineStr">
        <is>
          <t>张铭麒</t>
        </is>
      </c>
      <c r="V337"/>
      <c r="W337" t="inlineStr">
        <is>
          <t>BST</t>
        </is>
      </c>
      <c r="X337" t="inlineStr">
        <is>
          <t>李岳丰
吴薇</t>
        </is>
      </c>
      <c r="Y337" s="3"/>
      <c r="Z337"/>
      <c r="AA337" s="2">
        <v>45948.926620370374</v>
      </c>
      <c r="AB337" t="inlineStr">
        <is>
          <t>戳一下</t>
        </is>
      </c>
      <c r="AC337" s="2">
        <v>45952</v>
      </c>
      <c r="AD337" t="inlineStr">
        <is>
          <t>未更新</t>
        </is>
      </c>
      <c r="AE337" t="inlineStr">
        <is>
          <t>曾维超</t>
        </is>
      </c>
      <c r="AF337" t="inlineStr">
        <is>
          <t>2025-10-20 胡光中-中山-绿茶-铁锅导入 已结束,2025-10-21 胡光中-中山-绿茶-铁锅导入 已结束,2025-10-22 胡光中-中山-绿茶-铁锅导入 已结束</t>
        </is>
      </c>
      <c r="AG337" t="inlineStr">
        <is>
          <t>绿茶铁锅导入</t>
        </is>
      </c>
      <c r="AH337" t="inlineStr">
        <is>
          <t>酒店</t>
        </is>
      </c>
      <c r="AI337"/>
      <c r="AJ337"/>
      <c r="AK337"/>
      <c r="AL337"/>
      <c r="AM337"/>
      <c r="AN337" t="inlineStr">
        <is>
          <t>绿茶中山富逸城店</t>
        </is>
      </c>
      <c r="AO337" t="inlineStr">
        <is>
          <t>2.0</t>
        </is>
      </c>
      <c r="AP337"/>
      <c r="AQ337"/>
    </row>
    <row r="338" ht="25.5" customHeight="1">
      <c r="A338" t="inlineStr">
        <is>
          <t>胡光中-汕尾-绿茶-铁锅导入 已结束</t>
        </is>
      </c>
      <c r="B338" t="inlineStr">
        <is>
          <t>汕尾</t>
        </is>
      </c>
      <c r="C338" t="inlineStr">
        <is>
          <t>绿茶</t>
        </is>
      </c>
      <c r="D338"/>
      <c r="E338" t="inlineStr">
        <is>
          <t>SS</t>
        </is>
      </c>
      <c r="F338" t="inlineStr">
        <is>
          <t>铁锅导入</t>
        </is>
      </c>
      <c r="G338" t="inlineStr">
        <is>
          <t>已结束</t>
        </is>
      </c>
      <c r="H338" t="inlineStr">
        <is>
          <t>NA</t>
        </is>
      </c>
      <c r="I338" s="2"/>
      <c r="J338" t="inlineStr">
        <is>
          <t>53周 -5~12.31</t>
        </is>
      </c>
      <c r="K338" t="inlineStr">
        <is>
          <t>胡光中</t>
        </is>
      </c>
      <c r="L338" s="2">
        <v>45944</v>
      </c>
      <c r="M338" s="2">
        <v>45947.99328703704</v>
      </c>
      <c r="N338" s="2">
        <v>45946</v>
      </c>
      <c r="O338" t="inlineStr">
        <is>
          <t>4</t>
        </is>
      </c>
      <c r="P338" t="inlineStr">
        <is>
          <t>-58</t>
        </is>
      </c>
      <c r="Q338" t="inlineStr">
        <is>
          <t>熟悉绿茶菜品，铁锅使用熟练</t>
        </is>
      </c>
      <c r="R338">
        <v>1</v>
      </c>
      <c r="S338"/>
      <c r="T338"/>
      <c r="U338" t="inlineStr">
        <is>
          <t>张铭麒</t>
        </is>
      </c>
      <c r="V338"/>
      <c r="W338" t="inlineStr">
        <is>
          <t>BST</t>
        </is>
      </c>
      <c r="X338" t="inlineStr">
        <is>
          <t>李岳丰
吴薇</t>
        </is>
      </c>
      <c r="Y338" s="3"/>
      <c r="Z338"/>
      <c r="AA338" s="2">
        <v>45943.79554398148</v>
      </c>
      <c r="AB338" t="inlineStr">
        <is>
          <t>戳一下</t>
        </is>
      </c>
      <c r="AC338" s="2">
        <v>45947</v>
      </c>
      <c r="AD338" t="inlineStr">
        <is>
          <t>未更新</t>
        </is>
      </c>
      <c r="AE338" t="inlineStr">
        <is>
          <t>曾维超</t>
        </is>
      </c>
      <c r="AF338" t="inlineStr">
        <is>
          <t>2025-10-14 胡光中-汕尾-绿茶-铁锅导入 已结束,2025-10-15 胡光中-汕尾-绿茶-铁锅导入 已结束,2025-10-16 胡光中-汕尾-绿茶-铁锅导入 已结束,2025-10-17 胡光中-汕尾-绿茶-铁锅导入 已结束</t>
        </is>
      </c>
      <c r="AG338" t="inlineStr">
        <is>
          <t>铁锅导入</t>
        </is>
      </c>
      <c r="AH338" t="inlineStr">
        <is>
          <t>酒店</t>
        </is>
      </c>
      <c r="AI338"/>
      <c r="AJ338"/>
      <c r="AK338"/>
      <c r="AL338"/>
      <c r="AM338"/>
      <c r="AN338" t="inlineStr">
        <is>
          <t>绿茶汕尾店</t>
        </is>
      </c>
      <c r="AO338" t="inlineStr">
        <is>
          <t>4.0</t>
        </is>
      </c>
      <c r="AP338"/>
      <c r="AQ338"/>
    </row>
    <row r="339" ht="25.5" customHeight="1">
      <c r="A339" t="inlineStr">
        <is>
          <t>胡光中--休假-休假 已结束</t>
        </is>
      </c>
      <c r="B339"/>
      <c r="C339" t="inlineStr">
        <is>
          <t>休假</t>
        </is>
      </c>
      <c r="D339"/>
      <c r="E339" t="inlineStr">
        <is>
          <t>未定级</t>
        </is>
      </c>
      <c r="F339" t="inlineStr">
        <is>
          <t>休假</t>
        </is>
      </c>
      <c r="G339" t="inlineStr">
        <is>
          <t>已结束</t>
        </is>
      </c>
      <c r="H339" t="inlineStr">
        <is>
          <t>NA</t>
        </is>
      </c>
      <c r="I339" s="2"/>
      <c r="J339" t="inlineStr">
        <is>
          <t>53周 -5~12.31</t>
        </is>
      </c>
      <c r="K339" t="inlineStr">
        <is>
          <t>胡光中</t>
        </is>
      </c>
      <c r="L339" s="2">
        <v>45942</v>
      </c>
      <c r="M339" s="2">
        <v>45943</v>
      </c>
      <c r="N339" s="2">
        <v>45943.5</v>
      </c>
      <c r="O339" t="inlineStr">
        <is>
          <t>2</t>
        </is>
      </c>
      <c r="P339" t="inlineStr">
        <is>
          <t>-62</t>
        </is>
      </c>
      <c r="Q339"/>
      <c r="R339"/>
      <c r="S339"/>
      <c r="T339"/>
      <c r="U339"/>
      <c r="V339"/>
      <c r="W339"/>
      <c r="X339"/>
      <c r="Y339" s="3"/>
      <c r="Z339"/>
      <c r="AA339" s="2">
        <v>45942.54986111111</v>
      </c>
      <c r="AB339" t="inlineStr">
        <is>
          <t>戳一下</t>
        </is>
      </c>
      <c r="AC339" s="2"/>
      <c r="AD339" t="inlineStr">
        <is>
          <t>未更新</t>
        </is>
      </c>
      <c r="AE339" t="inlineStr">
        <is>
          <t>多维表格助手</t>
        </is>
      </c>
      <c r="AF339"/>
      <c r="AG339"/>
      <c r="AH339"/>
      <c r="AI339"/>
      <c r="AJ339"/>
      <c r="AK339"/>
      <c r="AL339"/>
      <c r="AM339"/>
      <c r="AN339"/>
      <c r="AO339" t="inlineStr">
        <is>
          <t>1.0</t>
        </is>
      </c>
      <c r="AP339"/>
      <c r="AQ339"/>
    </row>
    <row r="340" ht="25.5" customHeight="1">
      <c r="A340" t="inlineStr">
        <is>
          <t>胡光中-北京-金鼎轩-突发紧急支持（1天内） 已结束</t>
        </is>
      </c>
      <c r="B340" t="inlineStr">
        <is>
          <t>北京</t>
        </is>
      </c>
      <c r="C340" t="inlineStr">
        <is>
          <t>金鼎轩</t>
        </is>
      </c>
      <c r="D340"/>
      <c r="E340" t="inlineStr">
        <is>
          <t>S</t>
        </is>
      </c>
      <c r="F340" t="inlineStr">
        <is>
          <t>突发紧急支持（1天内）</t>
        </is>
      </c>
      <c r="G340" t="inlineStr">
        <is>
          <t>已结束</t>
        </is>
      </c>
      <c r="H340" t="inlineStr">
        <is>
          <t>NA</t>
        </is>
      </c>
      <c r="I340" s="2"/>
      <c r="J340" t="inlineStr">
        <is>
          <t>53周 -5~12.31</t>
        </is>
      </c>
      <c r="K340" t="inlineStr">
        <is>
          <t>胡光中</t>
        </is>
      </c>
      <c r="L340" s="2">
        <v>45934</v>
      </c>
      <c r="M340" s="2">
        <v>45934</v>
      </c>
      <c r="N340" s="2">
        <v>45936</v>
      </c>
      <c r="O340" t="inlineStr">
        <is>
          <t>1</t>
        </is>
      </c>
      <c r="P340" t="inlineStr">
        <is>
          <t>-71</t>
        </is>
      </c>
      <c r="Q340" t="inlineStr">
        <is>
          <t>最好是之前就在该项目服务过的</t>
        </is>
      </c>
      <c r="R340">
        <v>1</v>
      </c>
      <c r="S340" t="inlineStr">
        <is>
          <t>胡光中</t>
        </is>
      </c>
      <c r="T340"/>
      <c r="U340" t="inlineStr">
        <is>
          <t>吕佳</t>
        </is>
      </c>
      <c r="V340"/>
      <c r="W340" t="inlineStr">
        <is>
          <t>北区</t>
        </is>
      </c>
      <c r="X340" t="inlineStr">
        <is>
          <t>李岳丰</t>
        </is>
      </c>
      <c r="Y340" s="3"/>
      <c r="Z340"/>
      <c r="AA340" s="2">
        <v>45933.82115740741</v>
      </c>
      <c r="AB340" t="inlineStr">
        <is>
          <t>戳一下</t>
        </is>
      </c>
      <c r="AC340" s="2">
        <v>45934</v>
      </c>
      <c r="AD340" t="inlineStr">
        <is>
          <t>未更新</t>
        </is>
      </c>
      <c r="AE340" t="inlineStr">
        <is>
          <t>吕佳</t>
        </is>
      </c>
      <c r="AF340" t="inlineStr">
        <is>
          <t>2025-10-04 胡光中-北京-金鼎轩-突发紧急支持（1天内） 已结束</t>
        </is>
      </c>
      <c r="AG340" t="inlineStr">
        <is>
          <t>现场配合厨师长解决菜品口味问题</t>
        </is>
      </c>
      <c r="AH340" t="inlineStr">
        <is>
          <t>集体宿舍</t>
        </is>
      </c>
      <c r="AI340"/>
      <c r="AJ340"/>
      <c r="AK340"/>
      <c r="AL340"/>
      <c r="AM340"/>
      <c r="AN340"/>
      <c r="AO340" t="inlineStr">
        <is>
          <t>0.0</t>
        </is>
      </c>
      <c r="AP340"/>
      <c r="AQ340"/>
    </row>
    <row r="341" ht="25.5" customHeight="1">
      <c r="A341" t="inlineStr">
        <is>
          <t>胡光中-北京-何为川-新店开业 已结束</t>
        </is>
      </c>
      <c r="B341" t="inlineStr">
        <is>
          <t>北京</t>
        </is>
      </c>
      <c r="C341" t="inlineStr">
        <is>
          <t>何为川</t>
        </is>
      </c>
      <c r="D341"/>
      <c r="E341" t="inlineStr">
        <is>
          <t>SS</t>
        </is>
      </c>
      <c r="F341" t="inlineStr">
        <is>
          <t>新店开业</t>
        </is>
      </c>
      <c r="G341" t="inlineStr">
        <is>
          <t>已结束</t>
        </is>
      </c>
      <c r="H341" t="inlineStr">
        <is>
          <t>NA</t>
        </is>
      </c>
      <c r="I341" s="2"/>
      <c r="J341" t="inlineStr">
        <is>
          <t>53周 -5~12.31</t>
        </is>
      </c>
      <c r="K341" t="inlineStr">
        <is>
          <t>胡光中</t>
        </is>
      </c>
      <c r="L341" s="2">
        <v>45926</v>
      </c>
      <c r="M341" s="2">
        <v>45941</v>
      </c>
      <c r="N341" s="2">
        <v>45938</v>
      </c>
      <c r="O341" t="inlineStr">
        <is>
          <t>16</t>
        </is>
      </c>
      <c r="P341" t="inlineStr">
        <is>
          <t>-64</t>
        </is>
      </c>
      <c r="Q341" t="inlineStr">
        <is>
          <t>大项目经验丰富，做过大鸭梨的优先</t>
        </is>
      </c>
      <c r="R341"/>
      <c r="S341"/>
      <c r="T341"/>
      <c r="U341" t="inlineStr">
        <is>
          <t>关胜元</t>
        </is>
      </c>
      <c r="V341" t="inlineStr">
        <is>
          <t>BST及创新团队</t>
        </is>
      </c>
      <c r="W341" t="inlineStr">
        <is>
          <t>BST</t>
        </is>
      </c>
      <c r="X341" t="inlineStr">
        <is>
          <t>张铭麒</t>
        </is>
      </c>
      <c r="Y341" s="3"/>
      <c r="Z341"/>
      <c r="AA341" s="2">
        <v>45922.64618055556</v>
      </c>
      <c r="AB341" t="inlineStr">
        <is>
          <t>戳一下</t>
        </is>
      </c>
      <c r="AC341" s="2">
        <v>45940</v>
      </c>
      <c r="AD341" t="inlineStr">
        <is>
          <t>未更新</t>
        </is>
      </c>
      <c r="AE341" t="inlineStr">
        <is>
          <t>曾维超</t>
        </is>
      </c>
      <c r="AF341" t="inlineStr">
        <is>
          <t>2025-09-25 胡光中-北京-何为川-新店开业 已结束,2025-09-26 胡光中-北京-何为川-新店开业 已结束,2025-09-27 胡光中-北京-何为川-新店开业 已结束,2025-09-28 胡光中-北京-何为川-新店开业 已结束,2025-09-29 胡光中-北京-何为川-新店开业 已结束,2025-09-30 胡光中-北京-何为川-新店开业 已结束,2025-10-01 胡光中-北京-何为川-新店开业 已结束,2025-10-02 胡光中-北京-何为川-新店开业 已结束,2025-10-03 胡光中-北京-何为川-新店开业 已结束,2025-10-05 胡光中-北京-何为川-新店开业 已结束,2025-10-06 胡光中-北京-何为川-新店开业 已结束,2025-10-07 胡光中-北京-何为川-新店开业 已结束,2025-10-08 胡光中-北京-何为川-新店开业 已结束,2025-10-09 胡光中-北京-何为川-新店开业 已结束,2025-10-10 胡光中-北京-何为川-新店开业 已结束</t>
        </is>
      </c>
      <c r="AG341"/>
      <c r="AH341"/>
      <c r="AI341"/>
      <c r="AJ341"/>
      <c r="AK341"/>
      <c r="AL341"/>
      <c r="AM341"/>
      <c r="AN341"/>
      <c r="AO341" t="inlineStr">
        <is>
          <t>15.0</t>
        </is>
      </c>
      <c r="AP341"/>
      <c r="AQ341"/>
    </row>
    <row r="342" ht="25.5" customHeight="1">
      <c r="A342" t="inlineStr">
        <is>
          <t>胡光中-北京-大鸭梨-POC 已结束</t>
        </is>
      </c>
      <c r="B342" t="inlineStr">
        <is>
          <t>北京</t>
        </is>
      </c>
      <c r="C342" t="inlineStr">
        <is>
          <t>大鸭梨</t>
        </is>
      </c>
      <c r="D342"/>
      <c r="E342" t="inlineStr">
        <is>
          <t>S</t>
        </is>
      </c>
      <c r="F342" t="inlineStr">
        <is>
          <t>POC</t>
        </is>
      </c>
      <c r="G342" t="inlineStr">
        <is>
          <t>已结束</t>
        </is>
      </c>
      <c r="H342" t="inlineStr">
        <is>
          <t>NA</t>
        </is>
      </c>
      <c r="I342" s="2"/>
      <c r="J342" t="inlineStr">
        <is>
          <t>53周 -5~12.31</t>
        </is>
      </c>
      <c r="K342" t="inlineStr">
        <is>
          <t>胡光中</t>
        </is>
      </c>
      <c r="L342" s="2">
        <v>45915</v>
      </c>
      <c r="M342" s="2">
        <v>45924</v>
      </c>
      <c r="N342" s="2">
        <v>45924</v>
      </c>
      <c r="O342" t="inlineStr">
        <is>
          <t>10</t>
        </is>
      </c>
      <c r="P342" t="inlineStr">
        <is>
          <t>-81</t>
        </is>
      </c>
      <c r="Q342"/>
      <c r="R342"/>
      <c r="S342"/>
      <c r="T342"/>
      <c r="U342" t="inlineStr">
        <is>
          <t>关胜元</t>
        </is>
      </c>
      <c r="V342" t="inlineStr">
        <is>
          <t>BST及创新团队</t>
        </is>
      </c>
      <c r="W342" t="inlineStr">
        <is>
          <t>BST</t>
        </is>
      </c>
      <c r="X342" t="inlineStr">
        <is>
          <t>张铭麒</t>
        </is>
      </c>
      <c r="Y342" s="3"/>
      <c r="Z342"/>
      <c r="AA342" s="2">
        <v>45915.48506944445</v>
      </c>
      <c r="AB342" t="inlineStr">
        <is>
          <t>戳一下</t>
        </is>
      </c>
      <c r="AC342" s="2">
        <v>45924</v>
      </c>
      <c r="AD342" t="inlineStr">
        <is>
          <t>未更新</t>
        </is>
      </c>
      <c r="AE342" t="inlineStr">
        <is>
          <t>李阳</t>
        </is>
      </c>
      <c r="AF342" t="inlineStr">
        <is>
          <t>2025-09-15 胡光中-北京-大鸭梨-POC 已结束,2025-09-16 胡光中-北京-大鸭梨-POC 已结束,2025-09-17 胡光中-北京-大鸭梨-POC 已结束,2025-09-18 胡光中-北京-大鸭梨-POC 已结束,2025-09-19 胡光中-北京-大鸭梨-POC 已结束,2025-09-20 胡光中-北京-大鸭梨-POC 已结束,2025-09-21 胡光中-北京-大鸭梨-POC 已结束,2025-09-22 胡光中-北京-大鸭梨-POC 已结束,2025-09-24 胡光中-北京-大鸭梨-POC 已结束,2025-09-24 胡光中-北京-大鸭梨-POC 已结束</t>
        </is>
      </c>
      <c r="AG342"/>
      <c r="AH342"/>
      <c r="AI342"/>
      <c r="AJ342"/>
      <c r="AK342"/>
      <c r="AL342"/>
      <c r="AM342"/>
      <c r="AN342"/>
      <c r="AO342" t="inlineStr">
        <is>
          <t>9.0</t>
        </is>
      </c>
      <c r="AP342"/>
      <c r="AQ342"/>
    </row>
    <row r="343" ht="25.5" customHeight="1">
      <c r="A343" t="inlineStr">
        <is>
          <t>胡光中-北京-四季民福-POC 已结束</t>
        </is>
      </c>
      <c r="B343" t="inlineStr">
        <is>
          <t>北京</t>
        </is>
      </c>
      <c r="C343" t="inlineStr">
        <is>
          <t>四季民福</t>
        </is>
      </c>
      <c r="D343"/>
      <c r="E343" t="inlineStr">
        <is>
          <t>S</t>
        </is>
      </c>
      <c r="F343" t="inlineStr">
        <is>
          <t>POC</t>
        </is>
      </c>
      <c r="G343" t="inlineStr">
        <is>
          <t>已结束</t>
        </is>
      </c>
      <c r="H343" t="inlineStr">
        <is>
          <t>NA</t>
        </is>
      </c>
      <c r="I343" s="2"/>
      <c r="J343" t="inlineStr">
        <is>
          <t>53周 -5~12.31</t>
        </is>
      </c>
      <c r="K343" t="inlineStr">
        <is>
          <t>胡光中</t>
        </is>
      </c>
      <c r="L343" s="2">
        <v>45881</v>
      </c>
      <c r="M343" s="2">
        <v>45915</v>
      </c>
      <c r="N343" s="2">
        <v>45930</v>
      </c>
      <c r="O343" t="inlineStr">
        <is>
          <t>35</t>
        </is>
      </c>
      <c r="P343" t="inlineStr">
        <is>
          <t>-90</t>
        </is>
      </c>
      <c r="Q343"/>
      <c r="R343"/>
      <c r="S343"/>
      <c r="T343"/>
      <c r="U343" t="inlineStr">
        <is>
          <t>吕佳</t>
        </is>
      </c>
      <c r="V343" t="inlineStr">
        <is>
          <t>BST销售组</t>
        </is>
      </c>
      <c r="W343" t="inlineStr">
        <is>
          <t>北区</t>
        </is>
      </c>
      <c r="X343" t="inlineStr">
        <is>
          <t>李岳丰</t>
        </is>
      </c>
      <c r="Y343" s="3"/>
      <c r="Z343" t="inlineStr">
        <is>
          <t>异常关单</t>
        </is>
      </c>
      <c r="AA343" s="2">
        <v>45902.9678587963</v>
      </c>
      <c r="AB343" t="inlineStr">
        <is>
          <t>戳一下</t>
        </is>
      </c>
      <c r="AC343" s="2">
        <v>45914</v>
      </c>
      <c r="AD343" t="inlineStr">
        <is>
          <t>未更新</t>
        </is>
      </c>
      <c r="AE343" t="inlineStr">
        <is>
          <t>胡光中</t>
        </is>
      </c>
      <c r="AF343" t="inlineStr">
        <is>
          <t>2025-09-04 胡光中-北京-四季民福-POC 已结束,2025-09-05 胡光中-北京-四季民福-POC 已结束,2025-09-06 胡光中-北京-四季民福-POC 已结束,2025-09-07 胡光中-北京-四季民福-POC 已结束,2025-09-08 胡光中-北京-四季民福-POC 已结束,2025-09-09 胡光中-北京-四季民福-POC 已结束,2025-09-10 胡光中-北京-四季民福-POC 已结束,2025-09-11 胡光中-北京-四季民福-POC 已结束,2025-09-13 胡光中-北京-四季民福-POC 已结束,2025-09-13 胡光中-北京-四季民福-POC 已结束,2025-09-14 胡光中-北京-四季民福-POC 已结束</t>
        </is>
      </c>
      <c r="AG343"/>
      <c r="AH343"/>
      <c r="AI343"/>
      <c r="AJ343"/>
      <c r="AK343"/>
      <c r="AL343"/>
      <c r="AM343"/>
      <c r="AN343"/>
      <c r="AO343" t="inlineStr">
        <is>
          <t>34.0</t>
        </is>
      </c>
      <c r="AP343"/>
      <c r="AQ343"/>
    </row>
    <row r="344" ht="25.5" customHeight="1">
      <c r="A344" t="inlineStr">
        <is>
          <t>黄俊龙-福州-朴朴-新店开业 已结束</t>
        </is>
      </c>
      <c r="B344" t="inlineStr">
        <is>
          <t>福州</t>
        </is>
      </c>
      <c r="C344" t="inlineStr">
        <is>
          <t>朴朴</t>
        </is>
      </c>
      <c r="D344"/>
      <c r="E344" t="inlineStr">
        <is>
          <t>SS</t>
        </is>
      </c>
      <c r="F344" t="inlineStr">
        <is>
          <t>新店开业</t>
        </is>
      </c>
      <c r="G344" t="inlineStr">
        <is>
          <t>已结束</t>
        </is>
      </c>
      <c r="H344" t="inlineStr">
        <is>
          <t>NA</t>
        </is>
      </c>
      <c r="I344" s="2"/>
      <c r="J344" t="inlineStr">
        <is>
          <t>53周 -5~12.31</t>
        </is>
      </c>
      <c r="K344" t="inlineStr">
        <is>
          <t>黄俊龙</t>
        </is>
      </c>
      <c r="L344" s="2">
        <v>45955</v>
      </c>
      <c r="M344" s="2">
        <v>45986</v>
      </c>
      <c r="N344" s="2">
        <v>45985</v>
      </c>
      <c r="O344" t="inlineStr">
        <is>
          <t>32</t>
        </is>
      </c>
      <c r="P344" t="inlineStr">
        <is>
          <t>-19</t>
        </is>
      </c>
      <c r="Q344" t="inlineStr">
        <is>
          <t>黄俊龙</t>
        </is>
      </c>
      <c r="R344">
        <v>1</v>
      </c>
      <c r="S344" t="inlineStr">
        <is>
          <t>黄俊龙</t>
        </is>
      </c>
      <c r="T344"/>
      <c r="U344" t="inlineStr">
        <is>
          <t>王言</t>
        </is>
      </c>
      <c r="V344"/>
      <c r="W344" t="inlineStr">
        <is>
          <t>华南区</t>
        </is>
      </c>
      <c r="X344"/>
      <c r="Y344" s="3"/>
      <c r="Z344"/>
      <c r="AA344" s="2">
        <v>45948.49108796296</v>
      </c>
      <c r="AB344" t="inlineStr">
        <is>
          <t>戳一下</t>
        </is>
      </c>
      <c r="AC344" s="2">
        <v>46001</v>
      </c>
      <c r="AD344" t="inlineStr">
        <is>
          <t>未更新</t>
        </is>
      </c>
      <c r="AE344" t="inlineStr">
        <is>
          <t>贺欢欢</t>
        </is>
      </c>
      <c r="AF344" t="inlineStr">
        <is>
          <t>2025-10-27 黄俊龙-福州-朴朴-新店开业 已结束,2025-10-28 黄俊龙-福州-朴朴-新店开业 已结束,2025-10-29 黄俊龙-福州-朴朴-新店开业 已结束,2025-10-30 黄俊龙-福州-朴朴-新店开业 已结束,2025-10-31 黄俊龙-福州-朴朴-新店开业 已结束,2025-11-01 黄俊龙-福州-朴朴-新店开业 已结束,2025-11-02 黄俊龙-福州-朴朴-新店开业 已结束,2025-11-03 黄俊龙-福州-朴朴-新店开业 已结束,2025-11-04 黄俊龙-福州-朴朴-新店开业 已结束,2025-11-05 黄俊龙-福州-朴朴-新店开业 已结束,2025-11-06 黄俊龙-福州-朴朴-新店开业 已结束,2025-11-07 黄俊龙-福州-朴朴-新店开业 已结束,2025-11-10 黄俊龙-福州-朴朴-新店开业 已结束,2025-11-11 黄俊龙-福州-朴朴-新店开业 已结束,2025-11-12 黄俊龙-福州-朴朴-新店开业 已结束,2025-11-13 黄俊龙-福州-朴朴-新店开业 已结束,2025-11-14 黄俊龙-福州-朴朴-新店开业 已结束,2025-11-15 黄俊龙-福州-朴朴-新店开业 已结束,2025-11-16 黄俊龙-福州-朴朴-新店开业 已结束,2025-11-17 黄俊龙-福州-朴朴-新店开业 已结束,2025-11-24 黄俊龙-福州-朴朴-新店开业 已结束,2025-11-25 黄俊龙-福州-朴朴-新店开业 已结束,2025-11-26 黄俊龙-福州-朴朴-新店开业 已结束,2025-11-27 黄俊龙-福州-朴朴-新店开业 已结束,2025-11-28 黄俊龙-福州-朴朴-新店开业 已结束,2025-11-29 黄俊龙-福州-朴朴-新店开业 已结束,2025-11-30 黄俊龙-福州-朴朴-新店开业 已结束,2025-12-01 黄俊龙-福州-朴朴-新店开业 已结束,2025-12-02 黄俊龙-福州-朴朴-新店开业 已结束,2025-12-03 黄俊龙-福州-朴朴-新店开业 已结束,2025-12-04 黄俊龙-福州-朴朴-新店开业 已结束,2025-12-05 黄俊龙-福州-朴朴-新店开业 已结束,2025-12-06 黄俊龙-福州-朴朴-新店开业 已结束,2025-12-08 黄俊龙-福州-朴朴-新店开业 已结束,2025-12-09 黄俊龙-福州-朴朴-新店开业 已结束,2025-12-10 黄俊龙-福州-朴朴-新店开业 已结束</t>
        </is>
      </c>
      <c r="AG344" t="inlineStr">
        <is>
          <t>完成朴朴9台机器入驻的菜品录入、人员培训等工作</t>
        </is>
      </c>
      <c r="AH344" t="inlineStr">
        <is>
          <t>集体宿舍</t>
        </is>
      </c>
      <c r="AI344"/>
      <c r="AJ344"/>
      <c r="AK344"/>
      <c r="AL344"/>
      <c r="AM344"/>
      <c r="AN344" t="inlineStr">
        <is>
          <t>朴朴新档口</t>
        </is>
      </c>
      <c r="AO344" t="inlineStr">
        <is>
          <t>31.0</t>
        </is>
      </c>
      <c r="AP344"/>
      <c r="AQ344"/>
    </row>
    <row r="345" ht="25.5" customHeight="1">
      <c r="A345" t="inlineStr">
        <is>
          <t>黄俊龙--休假-休假 已结束</t>
        </is>
      </c>
      <c r="B345"/>
      <c r="C345" t="inlineStr">
        <is>
          <t>休假</t>
        </is>
      </c>
      <c r="D345"/>
      <c r="E345" t="inlineStr">
        <is>
          <t>未定级</t>
        </is>
      </c>
      <c r="F345" t="inlineStr">
        <is>
          <t>休假</t>
        </is>
      </c>
      <c r="G345" t="inlineStr">
        <is>
          <t>已结束</t>
        </is>
      </c>
      <c r="H345" t="inlineStr">
        <is>
          <t>NA</t>
        </is>
      </c>
      <c r="I345" s="2"/>
      <c r="J345" t="inlineStr">
        <is>
          <t>53周 -5~12.31</t>
        </is>
      </c>
      <c r="K345" t="inlineStr">
        <is>
          <t>黄俊龙</t>
        </is>
      </c>
      <c r="L345" s="2">
        <v>45939</v>
      </c>
      <c r="M345" s="2">
        <v>45940</v>
      </c>
      <c r="N345" s="2">
        <v>45940.5</v>
      </c>
      <c r="O345" t="inlineStr">
        <is>
          <t>2</t>
        </is>
      </c>
      <c r="P345" t="inlineStr">
        <is>
          <t>-65</t>
        </is>
      </c>
      <c r="Q345"/>
      <c r="R345"/>
      <c r="S345"/>
      <c r="T345"/>
      <c r="U345"/>
      <c r="V345"/>
      <c r="W345"/>
      <c r="X345"/>
      <c r="Y345" s="3"/>
      <c r="Z345"/>
      <c r="AA345" s="2">
        <v>45939.42511574074</v>
      </c>
      <c r="AB345" t="inlineStr">
        <is>
          <t>戳一下</t>
        </is>
      </c>
      <c r="AC345" s="2"/>
      <c r="AD345" t="inlineStr">
        <is>
          <t>未更新</t>
        </is>
      </c>
      <c r="AE345" t="inlineStr">
        <is>
          <t>多维表格助手</t>
        </is>
      </c>
      <c r="AF345"/>
      <c r="AG345"/>
      <c r="AH345"/>
      <c r="AI345"/>
      <c r="AJ345"/>
      <c r="AK345"/>
      <c r="AL345"/>
      <c r="AM345"/>
      <c r="AN345"/>
      <c r="AO345" t="inlineStr">
        <is>
          <t>1.0</t>
        </is>
      </c>
      <c r="AP345"/>
      <c r="AQ345"/>
    </row>
    <row r="346" ht="25.5" customHeight="1">
      <c r="A346" t="inlineStr">
        <is>
          <t>黄俊龙--休假-休假 已结束</t>
        </is>
      </c>
      <c r="B346"/>
      <c r="C346" t="inlineStr">
        <is>
          <t>休假</t>
        </is>
      </c>
      <c r="D346"/>
      <c r="E346" t="inlineStr">
        <is>
          <t>未定级</t>
        </is>
      </c>
      <c r="F346" t="inlineStr">
        <is>
          <t>休假</t>
        </is>
      </c>
      <c r="G346" t="inlineStr">
        <is>
          <t>已结束</t>
        </is>
      </c>
      <c r="H346" t="inlineStr">
        <is>
          <t>NA</t>
        </is>
      </c>
      <c r="I346" s="2"/>
      <c r="J346" t="inlineStr">
        <is>
          <t>53周 -5~12.31</t>
        </is>
      </c>
      <c r="K346" t="inlineStr">
        <is>
          <t>黄俊龙</t>
        </is>
      </c>
      <c r="L346" s="2">
        <v>45937</v>
      </c>
      <c r="M346" s="2">
        <v>45938</v>
      </c>
      <c r="N346" s="2">
        <v>45938.5</v>
      </c>
      <c r="O346" t="inlineStr">
        <is>
          <t>2</t>
        </is>
      </c>
      <c r="P346" t="inlineStr">
        <is>
          <t>-67</t>
        </is>
      </c>
      <c r="Q346"/>
      <c r="R346"/>
      <c r="S346"/>
      <c r="T346"/>
      <c r="U346"/>
      <c r="V346"/>
      <c r="W346"/>
      <c r="X346"/>
      <c r="Y346" s="3"/>
      <c r="Z346"/>
      <c r="AA346" s="2">
        <v>45934.5078587963</v>
      </c>
      <c r="AB346" t="inlineStr">
        <is>
          <t>戳一下</t>
        </is>
      </c>
      <c r="AC346" s="2"/>
      <c r="AD346" t="inlineStr">
        <is>
          <t>未更新</t>
        </is>
      </c>
      <c r="AE346" t="inlineStr">
        <is>
          <t>多维表格助手</t>
        </is>
      </c>
      <c r="AF346"/>
      <c r="AG346"/>
      <c r="AH346"/>
      <c r="AI346"/>
      <c r="AJ346"/>
      <c r="AK346"/>
      <c r="AL346"/>
      <c r="AM346"/>
      <c r="AN346"/>
      <c r="AO346" t="inlineStr">
        <is>
          <t>1.0</t>
        </is>
      </c>
      <c r="AP346"/>
      <c r="AQ346"/>
    </row>
    <row r="347" ht="25.5" customHeight="1">
      <c r="A347" t="inlineStr">
        <is>
          <t>黄俊龙--休假-休假 已结束</t>
        </is>
      </c>
      <c r="B347"/>
      <c r="C347" t="inlineStr">
        <is>
          <t>休假</t>
        </is>
      </c>
      <c r="D347"/>
      <c r="E347" t="inlineStr">
        <is>
          <t>未定级</t>
        </is>
      </c>
      <c r="F347" t="inlineStr">
        <is>
          <t>休假</t>
        </is>
      </c>
      <c r="G347" t="inlineStr">
        <is>
          <t>已结束</t>
        </is>
      </c>
      <c r="H347" t="inlineStr">
        <is>
          <t>NA</t>
        </is>
      </c>
      <c r="I347" s="2"/>
      <c r="J347" t="inlineStr">
        <is>
          <t>53周 -5~12.31</t>
        </is>
      </c>
      <c r="K347" t="inlineStr">
        <is>
          <t>黄俊龙</t>
        </is>
      </c>
      <c r="L347" s="2">
        <v>45934</v>
      </c>
      <c r="M347" s="2">
        <v>45936</v>
      </c>
      <c r="N347" s="2">
        <v>45936.5</v>
      </c>
      <c r="O347" t="inlineStr">
        <is>
          <t>3</t>
        </is>
      </c>
      <c r="P347" t="inlineStr">
        <is>
          <t>-69</t>
        </is>
      </c>
      <c r="Q347"/>
      <c r="R347"/>
      <c r="S347"/>
      <c r="T347"/>
      <c r="U347"/>
      <c r="V347"/>
      <c r="W347"/>
      <c r="X347"/>
      <c r="Y347" s="3"/>
      <c r="Z347"/>
      <c r="AA347" s="2">
        <v>45934.5078587963</v>
      </c>
      <c r="AB347" t="inlineStr">
        <is>
          <t>戳一下</t>
        </is>
      </c>
      <c r="AC347" s="2"/>
      <c r="AD347" t="inlineStr">
        <is>
          <t>未更新</t>
        </is>
      </c>
      <c r="AE347" t="inlineStr">
        <is>
          <t>多维表格助手</t>
        </is>
      </c>
      <c r="AF347"/>
      <c r="AG347"/>
      <c r="AH347"/>
      <c r="AI347"/>
      <c r="AJ347"/>
      <c r="AK347"/>
      <c r="AL347"/>
      <c r="AM347"/>
      <c r="AN347"/>
      <c r="AO347" t="inlineStr">
        <is>
          <t>2.0</t>
        </is>
      </c>
      <c r="AP347"/>
      <c r="AQ347"/>
    </row>
    <row r="348" ht="25.5" customHeight="1">
      <c r="A348" t="inlineStr">
        <is>
          <t>黄俊龙-北京-绿茶-新店开业 已结束</t>
        </is>
      </c>
      <c r="B348" t="inlineStr">
        <is>
          <t>北京</t>
        </is>
      </c>
      <c r="C348" t="inlineStr">
        <is>
          <t>绿茶</t>
        </is>
      </c>
      <c r="D348"/>
      <c r="E348" t="inlineStr">
        <is>
          <t>SS</t>
        </is>
      </c>
      <c r="F348" t="inlineStr">
        <is>
          <t>新店开业</t>
        </is>
      </c>
      <c r="G348" t="inlineStr">
        <is>
          <t>已结束</t>
        </is>
      </c>
      <c r="H348" t="inlineStr">
        <is>
          <t>NA</t>
        </is>
      </c>
      <c r="I348" s="2"/>
      <c r="J348" t="inlineStr">
        <is>
          <t>53周 -5~12.31</t>
        </is>
      </c>
      <c r="K348" t="inlineStr">
        <is>
          <t>黄俊龙</t>
        </is>
      </c>
      <c r="L348" s="2">
        <v>45930</v>
      </c>
      <c r="M348" s="2">
        <v>45933.910578703704</v>
      </c>
      <c r="N348" s="2">
        <v>45932</v>
      </c>
      <c r="O348" t="inlineStr">
        <is>
          <t>4</t>
        </is>
      </c>
      <c r="P348" t="inlineStr">
        <is>
          <t>-72</t>
        </is>
      </c>
      <c r="Q348" t="inlineStr">
        <is>
          <t>新店开业</t>
        </is>
      </c>
      <c r="R348">
        <v>1</v>
      </c>
      <c r="S348"/>
      <c r="T348"/>
      <c r="U348" t="inlineStr">
        <is>
          <t>张铭麒</t>
        </is>
      </c>
      <c r="V348"/>
      <c r="W348" t="inlineStr">
        <is>
          <t>BST</t>
        </is>
      </c>
      <c r="X348" t="inlineStr">
        <is>
          <t>李岳丰
吴薇</t>
        </is>
      </c>
      <c r="Y348" s="3"/>
      <c r="Z348"/>
      <c r="AA348" s="2">
        <v>45929.47232638889</v>
      </c>
      <c r="AB348" t="inlineStr">
        <is>
          <t>戳一下</t>
        </is>
      </c>
      <c r="AC348" s="2">
        <v>45933</v>
      </c>
      <c r="AD348" t="inlineStr">
        <is>
          <t>未更新</t>
        </is>
      </c>
      <c r="AE348" t="inlineStr">
        <is>
          <t>曾维超</t>
        </is>
      </c>
      <c r="AF348" t="inlineStr">
        <is>
          <t>2025-09-30 黄俊龙-北京-绿茶-新店开业 已结束,2025-10-01 黄俊龙-北京-绿茶-新店开业 已结束,2025-10-02 黄俊龙-北京-绿茶-新店开业 已结束,2025-10-03 黄俊龙-北京-绿茶-新店开业 已结束</t>
        </is>
      </c>
      <c r="AG348"/>
      <c r="AH348"/>
      <c r="AI348"/>
      <c r="AJ348"/>
      <c r="AK348"/>
      <c r="AL348"/>
      <c r="AM348"/>
      <c r="AN348"/>
      <c r="AO348" t="inlineStr">
        <is>
          <t>3.9</t>
        </is>
      </c>
      <c r="AP348"/>
      <c r="AQ348"/>
    </row>
    <row r="349" ht="25.5" customHeight="1">
      <c r="A349" t="inlineStr">
        <is>
          <t>黄俊龙-武汉-唐吉诃德-POC 已结束</t>
        </is>
      </c>
      <c r="B349" t="inlineStr">
        <is>
          <t>武汉</t>
        </is>
      </c>
      <c r="C349" t="inlineStr">
        <is>
          <t>唐吉诃德</t>
        </is>
      </c>
      <c r="D349"/>
      <c r="E349" t="inlineStr">
        <is>
          <t>银牌</t>
        </is>
      </c>
      <c r="F349" t="inlineStr">
        <is>
          <t>POC</t>
        </is>
      </c>
      <c r="G349" t="inlineStr">
        <is>
          <t>已结束</t>
        </is>
      </c>
      <c r="H349" t="inlineStr">
        <is>
          <t>NA</t>
        </is>
      </c>
      <c r="I349" s="2"/>
      <c r="J349" t="inlineStr">
        <is>
          <t>53周 -5~12.31</t>
        </is>
      </c>
      <c r="K349" t="inlineStr">
        <is>
          <t>黄俊龙</t>
        </is>
      </c>
      <c r="L349" s="2">
        <v>45954</v>
      </c>
      <c r="M349" s="2">
        <v>45955</v>
      </c>
      <c r="N349" s="2">
        <v>45955</v>
      </c>
      <c r="O349" t="inlineStr">
        <is>
          <t>2</t>
        </is>
      </c>
      <c r="P349" t="inlineStr">
        <is>
          <t>-50</t>
        </is>
      </c>
      <c r="Q349" t="inlineStr">
        <is>
          <t>没有特别要求</t>
        </is>
      </c>
      <c r="R349">
        <v>1</v>
      </c>
      <c r="S349"/>
      <c r="T349"/>
      <c r="U349" t="inlineStr">
        <is>
          <t>樊若成</t>
        </is>
      </c>
      <c r="V349"/>
      <c r="W349" t="inlineStr">
        <is>
          <t>华东区</t>
        </is>
      </c>
      <c r="X349" t="inlineStr">
        <is>
          <t>卞俊军</t>
        </is>
      </c>
      <c r="Y349" s="3"/>
      <c r="Z349"/>
      <c r="AA349" s="2">
        <v>45928.459756944445</v>
      </c>
      <c r="AB349" t="inlineStr">
        <is>
          <t>戳一下</t>
        </is>
      </c>
      <c r="AC349" s="2">
        <v>45950</v>
      </c>
      <c r="AD349" t="inlineStr">
        <is>
          <t>未更新</t>
        </is>
      </c>
      <c r="AE349" t="inlineStr">
        <is>
          <t>樊若成</t>
        </is>
      </c>
      <c r="AF349" t="inlineStr">
        <is>
          <t>2025-10-13 黄俊龙-武汉-唐吉诃德-POC 已结束,2025-10-20 黄俊龙-武汉-唐吉诃德-POC 已结束</t>
        </is>
      </c>
      <c r="AG349" t="inlineStr">
        <is>
          <t>完成对客户厨师的教学，并录一些菜指导</t>
        </is>
      </c>
      <c r="AH349" t="inlineStr">
        <is>
          <t>酒店</t>
        </is>
      </c>
      <c r="AI349" t="inlineStr">
        <is>
          <t>未收费</t>
        </is>
      </c>
      <c r="AJ349"/>
      <c r="AK349" t="inlineStr">
        <is>
          <t>茶港·点心·啫啫煲(武商MALL·世贸店)测试</t>
        </is>
      </c>
      <c r="AL349"/>
      <c r="AM349"/>
      <c r="AN349"/>
      <c r="AO349" t="inlineStr">
        <is>
          <t>1.0</t>
        </is>
      </c>
      <c r="AP349"/>
      <c r="AQ349"/>
    </row>
    <row r="350" ht="25.5" customHeight="1">
      <c r="A350" t="inlineStr">
        <is>
          <t>黄俊龙-武汉-茶港·点心·啫啫煲-POC 已结束</t>
        </is>
      </c>
      <c r="B350" t="inlineStr">
        <is>
          <t>武汉</t>
        </is>
      </c>
      <c r="C350" t="inlineStr">
        <is>
          <t>茶港·点心·啫啫煲</t>
        </is>
      </c>
      <c r="D350"/>
      <c r="E350" t="inlineStr">
        <is>
          <t>O</t>
        </is>
      </c>
      <c r="F350" t="inlineStr">
        <is>
          <t>POC</t>
        </is>
      </c>
      <c r="G350" t="inlineStr">
        <is>
          <t>已结束</t>
        </is>
      </c>
      <c r="H350" t="inlineStr">
        <is>
          <t>NA</t>
        </is>
      </c>
      <c r="I350" s="2"/>
      <c r="J350" t="inlineStr">
        <is>
          <t>53周 -5~12.31</t>
        </is>
      </c>
      <c r="K350" t="inlineStr">
        <is>
          <t>黄俊龙</t>
        </is>
      </c>
      <c r="L350" s="2">
        <v>45941</v>
      </c>
      <c r="M350" s="2">
        <v>45956.938796296294</v>
      </c>
      <c r="N350" s="2">
        <v>45955</v>
      </c>
      <c r="O350" t="inlineStr">
        <is>
          <t>16</t>
        </is>
      </c>
      <c r="P350" t="inlineStr">
        <is>
          <t>-49</t>
        </is>
      </c>
      <c r="Q350" t="inlineStr">
        <is>
          <t>干炒牛河、神仙拌饭</t>
        </is>
      </c>
      <c r="R350">
        <v>1</v>
      </c>
      <c r="S350"/>
      <c r="T350"/>
      <c r="U350" t="inlineStr">
        <is>
          <t>樊若成</t>
        </is>
      </c>
      <c r="V350"/>
      <c r="W350" t="inlineStr">
        <is>
          <t>华东区</t>
        </is>
      </c>
      <c r="X350" t="inlineStr">
        <is>
          <t>卞俊军</t>
        </is>
      </c>
      <c r="Y350" s="3"/>
      <c r="Z350"/>
      <c r="AA350" s="2">
        <v>45928.45822916667</v>
      </c>
      <c r="AB350" t="inlineStr">
        <is>
          <t>戳一下</t>
        </is>
      </c>
      <c r="AC350" s="2">
        <v>45956</v>
      </c>
      <c r="AD350" t="inlineStr">
        <is>
          <t>未更新</t>
        </is>
      </c>
      <c r="AE350" t="inlineStr">
        <is>
          <t>樊若成</t>
        </is>
      </c>
      <c r="AF350" t="inlineStr">
        <is>
          <t>2025-10-11 黄俊龙-武汉-茶港·点心·啫啫煲-POC 已结束,2025-10-12 黄俊龙-武汉-茶港·点心·啫啫煲-POC 已结束,2025-10-14 黄俊龙-武汉-茶港·点心·啫啫煲-POC 已结束,2025-10-15 黄俊龙-武汉-茶港·点心·啫啫煲-POC 已结束,2025-10-16 黄俊龙-武汉-茶港·点心·啫啫煲-POC 已结束,2025-10-17 黄俊龙-武汉-茶港·点心·啫啫煲-POC 已结束,2025-10-21 黄俊龙-武汉-茶港·点心·啫啫煲-POC 已结束,2025-10-22 黄俊龙-武汉-茶港·点心·啫啫煲-POC 已结束,2025-10-23 黄俊龙-武汉-茶港·点心·啫啫煲-POC 已结束,2025-10-24 黄俊龙-武汉-茶港·点心·啫啫煲-POC 已结束,2025-10-25 黄俊龙-武汉-茶港·点心·啫啫煲-POC 已结束,2025-10-26 黄俊龙-武汉-茶港·点心·啫啫煲-POC 已结束</t>
        </is>
      </c>
      <c r="AG350" t="inlineStr">
        <is>
          <t>教客户使用设备，完成干炒牛河和神仙拌饭录菜，对比竞对设备，优化炒菜流程，做对比方案，达到客户满意</t>
        </is>
      </c>
      <c r="AH350" t="inlineStr">
        <is>
          <t>酒店</t>
        </is>
      </c>
      <c r="AI350" t="inlineStr">
        <is>
          <t>未收费</t>
        </is>
      </c>
      <c r="AJ350"/>
      <c r="AK350" t="inlineStr">
        <is>
          <t>茶港·点心·啫啫煲(武商MALL·世贸店)测试</t>
        </is>
      </c>
      <c r="AL350"/>
      <c r="AM350"/>
      <c r="AN350"/>
      <c r="AO350" t="inlineStr">
        <is>
          <t>15.9</t>
        </is>
      </c>
      <c r="AP350"/>
      <c r="AQ350"/>
    </row>
    <row r="351" ht="25.5" customHeight="1">
      <c r="A351" t="inlineStr">
        <is>
          <t>黄俊龙-广州-森大-POC 已结束</t>
        </is>
      </c>
      <c r="B351" t="inlineStr">
        <is>
          <t>广州</t>
        </is>
      </c>
      <c r="C351" t="inlineStr">
        <is>
          <t>森大</t>
        </is>
      </c>
      <c r="D351"/>
      <c r="E351" t="inlineStr">
        <is>
          <t>S</t>
        </is>
      </c>
      <c r="F351" t="inlineStr">
        <is>
          <t>POC</t>
        </is>
      </c>
      <c r="G351" t="inlineStr">
        <is>
          <t>已结束</t>
        </is>
      </c>
      <c r="H351" t="inlineStr">
        <is>
          <t>NA</t>
        </is>
      </c>
      <c r="I351" s="2"/>
      <c r="J351" t="inlineStr">
        <is>
          <t>53周 -5~12.31</t>
        </is>
      </c>
      <c r="K351" t="inlineStr">
        <is>
          <t>黄俊龙</t>
        </is>
      </c>
      <c r="L351" s="2">
        <v>45926</v>
      </c>
      <c r="M351" s="2">
        <v>45929.913564814815</v>
      </c>
      <c r="N351" s="2">
        <v>45929</v>
      </c>
      <c r="O351" t="inlineStr">
        <is>
          <t>4</t>
        </is>
      </c>
      <c r="P351" t="inlineStr">
        <is>
          <t>-76</t>
        </is>
      </c>
      <c r="Q351" t="inlineStr">
        <is>
          <t>必须要有厨师功底的老口味</t>
        </is>
      </c>
      <c r="R351"/>
      <c r="S351"/>
      <c r="T351"/>
      <c r="U351" t="inlineStr">
        <is>
          <t>贺欢欢</t>
        </is>
      </c>
      <c r="V351"/>
      <c r="W351" t="inlineStr">
        <is>
          <t>华南区</t>
        </is>
      </c>
      <c r="X351" t="inlineStr">
        <is>
          <t>王言</t>
        </is>
      </c>
      <c r="Y351" s="3"/>
      <c r="Z351"/>
      <c r="AA351" s="2">
        <v>45926.66563657407</v>
      </c>
      <c r="AB351" t="inlineStr">
        <is>
          <t>戳一下</t>
        </is>
      </c>
      <c r="AC351" s="2">
        <v>45929</v>
      </c>
      <c r="AD351" t="inlineStr">
        <is>
          <t>未更新</t>
        </is>
      </c>
      <c r="AE351" t="inlineStr">
        <is>
          <t>曾维超</t>
        </is>
      </c>
      <c r="AF351" t="inlineStr">
        <is>
          <t>2025-09-27 黄俊龙-广州-森大-POC 已结束,2025-09-28 黄俊龙-广州-森大-POC 已结束,2025-09-29 黄俊龙-广州-森大-POC 已结束</t>
        </is>
      </c>
      <c r="AG351"/>
      <c r="AH351"/>
      <c r="AI351"/>
      <c r="AJ351"/>
      <c r="AK351"/>
      <c r="AL351"/>
      <c r="AM351"/>
      <c r="AN351"/>
      <c r="AO351" t="inlineStr">
        <is>
          <t>3.9</t>
        </is>
      </c>
      <c r="AP351"/>
      <c r="AQ351"/>
    </row>
    <row r="352" ht="25.5" customHeight="1">
      <c r="A352" t="inlineStr">
        <is>
          <t>黄俊龙-上海-香格里-解决问题 已结束</t>
        </is>
      </c>
      <c r="B352" t="inlineStr">
        <is>
          <t>上海</t>
        </is>
      </c>
      <c r="C352" t="inlineStr">
        <is>
          <t>香格里</t>
        </is>
      </c>
      <c r="D352"/>
      <c r="E352" t="inlineStr">
        <is>
          <t>O</t>
        </is>
      </c>
      <c r="F352" t="inlineStr">
        <is>
          <t>解决问题</t>
        </is>
      </c>
      <c r="G352" t="inlineStr">
        <is>
          <t>已结束</t>
        </is>
      </c>
      <c r="H352" t="inlineStr">
        <is>
          <t>NA</t>
        </is>
      </c>
      <c r="I352" s="2"/>
      <c r="J352" t="inlineStr">
        <is>
          <t>53周 -5~12.31</t>
        </is>
      </c>
      <c r="K352" t="inlineStr">
        <is>
          <t>黄俊龙</t>
        </is>
      </c>
      <c r="L352" s="2">
        <v>45925</v>
      </c>
      <c r="M352" s="2">
        <v>45925.85542824074</v>
      </c>
      <c r="N352" s="2">
        <v>45925</v>
      </c>
      <c r="O352" t="inlineStr">
        <is>
          <t>1</t>
        </is>
      </c>
      <c r="P352" t="inlineStr">
        <is>
          <t>-80</t>
        </is>
      </c>
      <c r="Q352" t="inlineStr">
        <is>
          <t>粤菜 会粤语</t>
        </is>
      </c>
      <c r="R352">
        <v>1</v>
      </c>
      <c r="S352" t="inlineStr">
        <is>
          <t>黄俊龙</t>
        </is>
      </c>
      <c r="T352"/>
      <c r="U352" t="inlineStr">
        <is>
          <t>游科</t>
        </is>
      </c>
      <c r="V352" t="inlineStr">
        <is>
          <t>华东区销售团队</t>
        </is>
      </c>
      <c r="W352" t="inlineStr">
        <is>
          <t>华东区</t>
        </is>
      </c>
      <c r="X352" t="inlineStr">
        <is>
          <t>卞俊军</t>
        </is>
      </c>
      <c r="Y352" s="3"/>
      <c r="Z352"/>
      <c r="AA352" s="2">
        <v>45924.886782407404</v>
      </c>
      <c r="AB352" t="inlineStr">
        <is>
          <t>戳一下</t>
        </is>
      </c>
      <c r="AC352" s="2">
        <v>45925</v>
      </c>
      <c r="AD352" t="inlineStr">
        <is>
          <t>未更新</t>
        </is>
      </c>
      <c r="AE352" t="inlineStr">
        <is>
          <t>游科</t>
        </is>
      </c>
      <c r="AF352" t="inlineStr">
        <is>
          <t>2025-09-25 黄俊龙-上海-香格里-解决问题 已结束</t>
        </is>
      </c>
      <c r="AG352" t="inlineStr">
        <is>
          <t>带客户现场看设备,解答一些专业的问题。时间25日10：00-11：30</t>
        </is>
      </c>
      <c r="AH352" t="inlineStr">
        <is>
          <t>客户宿舍</t>
        </is>
      </c>
      <c r="AI352"/>
      <c r="AJ352"/>
      <c r="AK352"/>
      <c r="AL352"/>
      <c r="AM352"/>
      <c r="AN352"/>
      <c r="AO352" t="inlineStr">
        <is>
          <t>0.9</t>
        </is>
      </c>
      <c r="AP352"/>
      <c r="AQ352"/>
    </row>
    <row r="353" ht="25.5" customHeight="1">
      <c r="A353" t="inlineStr">
        <is>
          <t>黄俊龙-上海-思葳汀-新店开业 已结束</t>
        </is>
      </c>
      <c r="B353" t="inlineStr">
        <is>
          <t>上海</t>
        </is>
      </c>
      <c r="C353" t="inlineStr">
        <is>
          <t>思葳汀</t>
        </is>
      </c>
      <c r="D353"/>
      <c r="E353" t="inlineStr">
        <is>
          <t>金牌</t>
        </is>
      </c>
      <c r="F353" t="inlineStr">
        <is>
          <t>新店开业</t>
        </is>
      </c>
      <c r="G353" t="inlineStr">
        <is>
          <t>已结束</t>
        </is>
      </c>
      <c r="H353" t="inlineStr">
        <is>
          <t>NA</t>
        </is>
      </c>
      <c r="I353" s="2"/>
      <c r="J353" t="inlineStr">
        <is>
          <t>53周 -5~12.31</t>
        </is>
      </c>
      <c r="K353" t="inlineStr">
        <is>
          <t>黄俊龙</t>
        </is>
      </c>
      <c r="L353" s="2">
        <v>45922</v>
      </c>
      <c r="M353" s="2">
        <v>45926.84059027778</v>
      </c>
      <c r="N353" s="2">
        <v>45924</v>
      </c>
      <c r="O353" t="inlineStr">
        <is>
          <t>5</t>
        </is>
      </c>
      <c r="P353" t="inlineStr">
        <is>
          <t>-79</t>
        </is>
      </c>
      <c r="Q353" t="inlineStr">
        <is>
          <t>番茄炒蛋，大盘鸡，炒面，炒饭，手撕包菜，意大利肉酱面</t>
        </is>
      </c>
      <c r="R353">
        <v>1</v>
      </c>
      <c r="S353"/>
      <c r="T353"/>
      <c r="U353" t="inlineStr">
        <is>
          <t>朱元元</t>
        </is>
      </c>
      <c r="V353" t="inlineStr">
        <is>
          <t>华东区销售团队</t>
        </is>
      </c>
      <c r="W353" t="inlineStr">
        <is>
          <t>华东区</t>
        </is>
      </c>
      <c r="X353" t="inlineStr">
        <is>
          <t>朱元元</t>
        </is>
      </c>
      <c r="Y353" s="3"/>
      <c r="Z353"/>
      <c r="AA353" s="2">
        <v>45916.96991898148</v>
      </c>
      <c r="AB353" t="inlineStr">
        <is>
          <t>戳一下</t>
        </is>
      </c>
      <c r="AC353" s="2">
        <v>45926</v>
      </c>
      <c r="AD353" t="inlineStr">
        <is>
          <t>未更新</t>
        </is>
      </c>
      <c r="AE353" t="inlineStr">
        <is>
          <t>朱元元</t>
        </is>
      </c>
      <c r="AF353" t="inlineStr">
        <is>
          <t>2025-09-22 黄俊龙-上海-思葳汀-新店开业 已结束,2025-09-23 黄俊龙-上海-思葳汀-新店开业 已结束,2025-09-24 黄俊龙-上海-思葳汀-新店开业 已结束,2025-09-26 黄俊龙-上海-思葳汀-新店开业 已结束</t>
        </is>
      </c>
      <c r="AG353" t="inlineStr">
        <is>
          <t>意大利肉酱面</t>
        </is>
      </c>
      <c r="AH353" t="inlineStr">
        <is>
          <t>酒店</t>
        </is>
      </c>
      <c r="AI353"/>
      <c r="AJ353"/>
      <c r="AK353" t="inlineStr">
        <is>
          <t>思葳汀（经销商）西郊宾馆项目</t>
        </is>
      </c>
      <c r="AL353"/>
      <c r="AM353"/>
      <c r="AN353"/>
      <c r="AO353" t="inlineStr">
        <is>
          <t>4.8</t>
        </is>
      </c>
      <c r="AP353"/>
      <c r="AQ353"/>
    </row>
    <row r="354" ht="25.5" customHeight="1">
      <c r="A354" t="inlineStr">
        <is>
          <t>黄俊龙-厦门-元初食品-POC 已结束</t>
        </is>
      </c>
      <c r="B354" t="inlineStr">
        <is>
          <t>厦门</t>
        </is>
      </c>
      <c r="C354" t="inlineStr">
        <is>
          <t>元初食品</t>
        </is>
      </c>
      <c r="D354"/>
      <c r="E354" t="inlineStr">
        <is>
          <t>S</t>
        </is>
      </c>
      <c r="F354" t="inlineStr">
        <is>
          <t>POC</t>
        </is>
      </c>
      <c r="G354" t="inlineStr">
        <is>
          <t>已结束</t>
        </is>
      </c>
      <c r="H354" t="inlineStr">
        <is>
          <t>NA</t>
        </is>
      </c>
      <c r="I354" s="2"/>
      <c r="J354" t="inlineStr">
        <is>
          <t>53周 -5~12.31</t>
        </is>
      </c>
      <c r="K354" t="inlineStr">
        <is>
          <t>黄俊龙</t>
        </is>
      </c>
      <c r="L354" s="2">
        <v>45908</v>
      </c>
      <c r="M354" s="2">
        <v>45921.95349537037</v>
      </c>
      <c r="N354" s="2">
        <v>45917</v>
      </c>
      <c r="O354" t="inlineStr">
        <is>
          <t>14</t>
        </is>
      </c>
      <c r="P354" t="inlineStr">
        <is>
          <t>-84</t>
        </is>
      </c>
      <c r="Q354" t="inlineStr">
        <is>
          <t>沟通能力强</t>
        </is>
      </c>
      <c r="R354">
        <v>1</v>
      </c>
      <c r="S354"/>
      <c r="T354"/>
      <c r="U354" t="inlineStr">
        <is>
          <t>谭亮城</t>
        </is>
      </c>
      <c r="V354" t="inlineStr">
        <is>
          <t>华南销售组</t>
        </is>
      </c>
      <c r="W354" t="inlineStr">
        <is>
          <t>华南区</t>
        </is>
      </c>
      <c r="X354" t="inlineStr">
        <is>
          <t>王言</t>
        </is>
      </c>
      <c r="Y354" s="3"/>
      <c r="Z354"/>
      <c r="AA354" s="2">
        <v>45905.40806712963</v>
      </c>
      <c r="AB354" t="inlineStr">
        <is>
          <t>戳一下</t>
        </is>
      </c>
      <c r="AC354" s="2">
        <v>45921</v>
      </c>
      <c r="AD354" t="inlineStr">
        <is>
          <t>未更新</t>
        </is>
      </c>
      <c r="AE354" t="inlineStr">
        <is>
          <t>谭亮城</t>
        </is>
      </c>
      <c r="AF354" t="inlineStr">
        <is>
          <t>2025-09-09 黄俊龙-厦门-元初食品-POC 已结束,2025-09-09 黄俊龙-厦门-元初食品-POC 已结束,2025-09-10 黄俊龙-厦门-元初食品-POC 已结束,2025-09-11 黄俊龙-厦门-元初食品-POC 已结束,2025-09-12 黄俊龙-厦门-元初食品-POC 已结束,2025-09-13 黄俊龙-厦门-元初食品-POC 已结束,2025-09-14 黄俊龙-厦门-元初食品-POC 已结束,2025-09-15 黄俊龙-厦门-元初食品-POC 已结束,2025-09-16 黄俊龙-厦门-元初食品-POC 已结束,2025-09-17 黄俊龙-厦门-元初食品-POC 已结束,2025-09-18 黄俊龙-厦门-元初食品-POC 已结束,2025-09-19 黄俊龙-厦门-元初食品-POC 已结束,2025-09-20 黄俊龙-厦门-元初食品-POC 已结束,2025-09-21 黄俊龙-厦门-元初食品-POC 已结束</t>
        </is>
      </c>
      <c r="AG354"/>
      <c r="AH354"/>
      <c r="AI354"/>
      <c r="AJ354"/>
      <c r="AK354"/>
      <c r="AL354"/>
      <c r="AM354"/>
      <c r="AN354"/>
      <c r="AO354" t="inlineStr">
        <is>
          <t>14.0</t>
        </is>
      </c>
      <c r="AP354"/>
      <c r="AQ354"/>
    </row>
    <row r="355" ht="25.5" customHeight="1">
      <c r="A355" t="inlineStr">
        <is>
          <t>黄俊龙-南通-迈志豪-POC 已结束</t>
        </is>
      </c>
      <c r="B355" t="inlineStr">
        <is>
          <t>南通</t>
        </is>
      </c>
      <c r="C355" t="inlineStr">
        <is>
          <t>迈志豪</t>
        </is>
      </c>
      <c r="D355"/>
      <c r="E355" t="inlineStr">
        <is>
          <t>O</t>
        </is>
      </c>
      <c r="F355" t="inlineStr">
        <is>
          <t>POC</t>
        </is>
      </c>
      <c r="G355" t="inlineStr">
        <is>
          <t>已结束</t>
        </is>
      </c>
      <c r="H355" t="inlineStr">
        <is>
          <t>NA</t>
        </is>
      </c>
      <c r="I355" s="2"/>
      <c r="J355" t="inlineStr">
        <is>
          <t>53周 -5~12.31</t>
        </is>
      </c>
      <c r="K355" t="inlineStr">
        <is>
          <t>黄俊龙</t>
        </is>
      </c>
      <c r="L355" s="2">
        <v>45891</v>
      </c>
      <c r="M355" s="2">
        <v>45910</v>
      </c>
      <c r="N355" s="2">
        <v>45910</v>
      </c>
      <c r="O355" t="inlineStr">
        <is>
          <t>20</t>
        </is>
      </c>
      <c r="P355" t="inlineStr">
        <is>
          <t>-95</t>
        </is>
      </c>
      <c r="Q355"/>
      <c r="R355"/>
      <c r="S355"/>
      <c r="T355"/>
      <c r="U355" t="inlineStr">
        <is>
          <t>马骅</t>
        </is>
      </c>
      <c r="V355" t="inlineStr">
        <is>
          <t>华东销售组</t>
        </is>
      </c>
      <c r="W355" t="inlineStr">
        <is>
          <t>华东区</t>
        </is>
      </c>
      <c r="X355" t="inlineStr">
        <is>
          <t>李岳丰</t>
        </is>
      </c>
      <c r="Y355" s="3"/>
      <c r="Z355"/>
      <c r="AA355" s="2">
        <v>45902.762349537035</v>
      </c>
      <c r="AB355" t="inlineStr">
        <is>
          <t>戳一下</t>
        </is>
      </c>
      <c r="AC355" s="2">
        <v>45908</v>
      </c>
      <c r="AD355" t="inlineStr">
        <is>
          <t>未更新</t>
        </is>
      </c>
      <c r="AE355" t="inlineStr">
        <is>
          <t>黄俊龙</t>
        </is>
      </c>
      <c r="AF355" t="inlineStr">
        <is>
          <t>2025-09-03 黄俊龙-南通-迈志豪-POC 已结束,2025-09-04 黄俊龙-南通-迈志豪-POC 已结束,2025-09-05 黄俊龙-南通-迈志豪-POC 已结束,2025-09-06 黄俊龙-南通-迈志豪-POC 已结束,2025-09-07 黄俊龙-南通-迈志豪-POC 已结束,2025-09-08 黄俊龙-南通-迈志豪-POC 已结束</t>
        </is>
      </c>
      <c r="AG355"/>
      <c r="AH355"/>
      <c r="AI355"/>
      <c r="AJ355"/>
      <c r="AK355"/>
      <c r="AL355"/>
      <c r="AM355"/>
      <c r="AN355"/>
      <c r="AO355" t="inlineStr">
        <is>
          <t>19.0</t>
        </is>
      </c>
      <c r="AP355"/>
      <c r="AQ355"/>
    </row>
    <row r="356" ht="25.5" customHeight="1">
      <c r="A356" t="inlineStr">
        <is>
          <t>景浩鹏--休假-休假 已结束</t>
        </is>
      </c>
      <c r="B356"/>
      <c r="C356" t="inlineStr">
        <is>
          <t>休假</t>
        </is>
      </c>
      <c r="D356"/>
      <c r="E356" t="inlineStr">
        <is>
          <t>未定级</t>
        </is>
      </c>
      <c r="F356" t="inlineStr">
        <is>
          <t>休假</t>
        </is>
      </c>
      <c r="G356" t="inlineStr">
        <is>
          <t>已结束</t>
        </is>
      </c>
      <c r="H356" t="inlineStr">
        <is>
          <t>NA</t>
        </is>
      </c>
      <c r="I356" s="2"/>
      <c r="J356" t="inlineStr">
        <is>
          <t>53周 -5~12.31</t>
        </is>
      </c>
      <c r="K356" t="inlineStr">
        <is>
          <t>景浩鹏</t>
        </is>
      </c>
      <c r="L356" s="2">
        <v>45930</v>
      </c>
      <c r="M356" s="2">
        <v>45930</v>
      </c>
      <c r="N356" s="2">
        <v>45930.5</v>
      </c>
      <c r="O356" t="inlineStr">
        <is>
          <t>1</t>
        </is>
      </c>
      <c r="P356" t="inlineStr">
        <is>
          <t>-75</t>
        </is>
      </c>
      <c r="Q356"/>
      <c r="R356"/>
      <c r="S356"/>
      <c r="T356"/>
      <c r="U356"/>
      <c r="V356"/>
      <c r="W356"/>
      <c r="X356"/>
      <c r="Y356" s="3"/>
      <c r="Z356"/>
      <c r="AA356" s="2">
        <v>45929.807592592595</v>
      </c>
      <c r="AB356" t="inlineStr">
        <is>
          <t>戳一下</t>
        </is>
      </c>
      <c r="AC356" s="2"/>
      <c r="AD356" t="inlineStr">
        <is>
          <t>未更新</t>
        </is>
      </c>
      <c r="AE356" t="inlineStr">
        <is>
          <t>多维表格助手</t>
        </is>
      </c>
      <c r="AF356"/>
      <c r="AG356"/>
      <c r="AH356"/>
      <c r="AI356"/>
      <c r="AJ356"/>
      <c r="AK356"/>
      <c r="AL356"/>
      <c r="AM356"/>
      <c r="AN356"/>
      <c r="AO356" t="inlineStr">
        <is>
          <t>0.0</t>
        </is>
      </c>
      <c r="AP356"/>
      <c r="AQ356"/>
    </row>
    <row r="357" ht="25.5" customHeight="1">
      <c r="A357" t="inlineStr">
        <is>
          <t>景浩鹏--休假-休假 已结束</t>
        </is>
      </c>
      <c r="B357"/>
      <c r="C357" t="inlineStr">
        <is>
          <t>休假</t>
        </is>
      </c>
      <c r="D357"/>
      <c r="E357" t="inlineStr">
        <is>
          <t>未定级</t>
        </is>
      </c>
      <c r="F357" t="inlineStr">
        <is>
          <t>休假</t>
        </is>
      </c>
      <c r="G357" t="inlineStr">
        <is>
          <t>已结束</t>
        </is>
      </c>
      <c r="H357" t="inlineStr">
        <is>
          <t>NA</t>
        </is>
      </c>
      <c r="I357" s="2"/>
      <c r="J357" t="inlineStr">
        <is>
          <t>53周 -5~12.31</t>
        </is>
      </c>
      <c r="K357" t="inlineStr">
        <is>
          <t>景浩鹏</t>
        </is>
      </c>
      <c r="L357" s="2">
        <v>45928</v>
      </c>
      <c r="M357" s="2">
        <v>45929</v>
      </c>
      <c r="N357" s="2">
        <v>45929.5</v>
      </c>
      <c r="O357" t="inlineStr">
        <is>
          <t>2</t>
        </is>
      </c>
      <c r="P357" t="inlineStr">
        <is>
          <t>-76</t>
        </is>
      </c>
      <c r="Q357"/>
      <c r="R357"/>
      <c r="S357"/>
      <c r="T357"/>
      <c r="U357"/>
      <c r="V357"/>
      <c r="W357"/>
      <c r="X357"/>
      <c r="Y357" s="3"/>
      <c r="Z357"/>
      <c r="AA357" s="2">
        <v>45928.84234953704</v>
      </c>
      <c r="AB357" t="inlineStr">
        <is>
          <t>戳一下</t>
        </is>
      </c>
      <c r="AC357" s="2"/>
      <c r="AD357" t="inlineStr">
        <is>
          <t>未更新</t>
        </is>
      </c>
      <c r="AE357" t="inlineStr">
        <is>
          <t>多维表格助手</t>
        </is>
      </c>
      <c r="AF357"/>
      <c r="AG357"/>
      <c r="AH357"/>
      <c r="AI357"/>
      <c r="AJ357"/>
      <c r="AK357"/>
      <c r="AL357"/>
      <c r="AM357"/>
      <c r="AN357"/>
      <c r="AO357" t="inlineStr">
        <is>
          <t>1.0</t>
        </is>
      </c>
      <c r="AP357"/>
      <c r="AQ357"/>
    </row>
    <row r="358" ht="25.5" customHeight="1">
      <c r="A358" t="inlineStr">
        <is>
          <t>景浩鹏--休假-休假 已结束</t>
        </is>
      </c>
      <c r="B358"/>
      <c r="C358" t="inlineStr">
        <is>
          <t>休假</t>
        </is>
      </c>
      <c r="D358"/>
      <c r="E358" t="inlineStr">
        <is>
          <t>未定级</t>
        </is>
      </c>
      <c r="F358" t="inlineStr">
        <is>
          <t>休假</t>
        </is>
      </c>
      <c r="G358" t="inlineStr">
        <is>
          <t>已结束</t>
        </is>
      </c>
      <c r="H358" t="inlineStr">
        <is>
          <t>NA</t>
        </is>
      </c>
      <c r="I358" s="2"/>
      <c r="J358" t="inlineStr">
        <is>
          <t>53周 -5~12.31</t>
        </is>
      </c>
      <c r="K358" t="inlineStr">
        <is>
          <t>景浩鹏</t>
        </is>
      </c>
      <c r="L358" s="2">
        <v>45924</v>
      </c>
      <c r="M358" s="2">
        <v>45925</v>
      </c>
      <c r="N358" s="2">
        <v>45925</v>
      </c>
      <c r="O358" t="inlineStr">
        <is>
          <t>2</t>
        </is>
      </c>
      <c r="P358" t="inlineStr">
        <is>
          <t>-80</t>
        </is>
      </c>
      <c r="Q358"/>
      <c r="R358"/>
      <c r="S358"/>
      <c r="T358"/>
      <c r="U358"/>
      <c r="V358"/>
      <c r="W358"/>
      <c r="X358"/>
      <c r="Y358" s="3"/>
      <c r="Z358"/>
      <c r="AA358" s="2">
        <v>45925.84158564815</v>
      </c>
      <c r="AB358" t="inlineStr">
        <is>
          <t>戳一下</t>
        </is>
      </c>
      <c r="AC358" s="2"/>
      <c r="AD358" t="inlineStr">
        <is>
          <t>未更新</t>
        </is>
      </c>
      <c r="AE358" t="inlineStr">
        <is>
          <t>多维表格助手</t>
        </is>
      </c>
      <c r="AF358"/>
      <c r="AG358"/>
      <c r="AH358"/>
      <c r="AI358"/>
      <c r="AJ358"/>
      <c r="AK358"/>
      <c r="AL358"/>
      <c r="AM358"/>
      <c r="AN358"/>
      <c r="AO358" t="inlineStr">
        <is>
          <t>1.0</t>
        </is>
      </c>
      <c r="AP358"/>
      <c r="AQ358"/>
    </row>
    <row r="359" ht="25.5" customHeight="1">
      <c r="A359" t="inlineStr">
        <is>
          <t>景浩鹏--休假-休假 已结束</t>
        </is>
      </c>
      <c r="B359"/>
      <c r="C359" t="inlineStr">
        <is>
          <t>休假</t>
        </is>
      </c>
      <c r="D359"/>
      <c r="E359" t="inlineStr">
        <is>
          <t>未定级</t>
        </is>
      </c>
      <c r="F359" t="inlineStr">
        <is>
          <t>休假</t>
        </is>
      </c>
      <c r="G359" t="inlineStr">
        <is>
          <t>已结束</t>
        </is>
      </c>
      <c r="H359" t="inlineStr">
        <is>
          <t>NA</t>
        </is>
      </c>
      <c r="I359" s="2"/>
      <c r="J359" t="inlineStr">
        <is>
          <t>53周 -5~12.31</t>
        </is>
      </c>
      <c r="K359" t="inlineStr">
        <is>
          <t>景浩鹏</t>
        </is>
      </c>
      <c r="L359" s="2">
        <v>45923.5</v>
      </c>
      <c r="M359" s="2">
        <v>45923</v>
      </c>
      <c r="N359" s="2">
        <v>45923.5</v>
      </c>
      <c r="O359" t="inlineStr">
        <is>
          <t>1</t>
        </is>
      </c>
      <c r="P359" t="inlineStr">
        <is>
          <t>-82</t>
        </is>
      </c>
      <c r="Q359"/>
      <c r="R359"/>
      <c r="S359"/>
      <c r="T359"/>
      <c r="U359"/>
      <c r="V359"/>
      <c r="W359"/>
      <c r="X359"/>
      <c r="Y359" s="3"/>
      <c r="Z359"/>
      <c r="AA359" s="2">
        <v>45924.549675925926</v>
      </c>
      <c r="AB359" t="inlineStr">
        <is>
          <t>戳一下</t>
        </is>
      </c>
      <c r="AC359" s="2"/>
      <c r="AD359" t="inlineStr">
        <is>
          <t>未更新</t>
        </is>
      </c>
      <c r="AE359" t="inlineStr">
        <is>
          <t>多维表格助手</t>
        </is>
      </c>
      <c r="AF359"/>
      <c r="AG359"/>
      <c r="AH359"/>
      <c r="AI359"/>
      <c r="AJ359"/>
      <c r="AK359"/>
      <c r="AL359"/>
      <c r="AM359"/>
      <c r="AN359"/>
      <c r="AO359" t="inlineStr">
        <is>
          <t>-0.5</t>
        </is>
      </c>
      <c r="AP359"/>
      <c r="AQ359"/>
    </row>
    <row r="360" ht="25.5" customHeight="1">
      <c r="A360" t="inlineStr">
        <is>
          <t>景浩鹏-大连-无-休假 已结束</t>
        </is>
      </c>
      <c r="B360" t="inlineStr">
        <is>
          <t>大连</t>
        </is>
      </c>
      <c r="C360" t="inlineStr">
        <is>
          <t>无</t>
        </is>
      </c>
      <c r="D360"/>
      <c r="E360" t="inlineStr">
        <is>
          <t>未定级</t>
        </is>
      </c>
      <c r="F360" t="inlineStr">
        <is>
          <t>休假</t>
        </is>
      </c>
      <c r="G360" t="inlineStr">
        <is>
          <t>已结束</t>
        </is>
      </c>
      <c r="H360" t="inlineStr">
        <is>
          <t>NA</t>
        </is>
      </c>
      <c r="I360" s="2"/>
      <c r="J360" t="inlineStr">
        <is>
          <t>53周 -5~12.31</t>
        </is>
      </c>
      <c r="K360" t="inlineStr">
        <is>
          <t>景浩鹏</t>
        </is>
      </c>
      <c r="L360" s="2">
        <v>45922</v>
      </c>
      <c r="M360" s="2">
        <v>45926</v>
      </c>
      <c r="N360" s="2">
        <v>45926</v>
      </c>
      <c r="O360" t="inlineStr">
        <is>
          <t>5</t>
        </is>
      </c>
      <c r="P360" t="inlineStr">
        <is>
          <t>-79</t>
        </is>
      </c>
      <c r="Q360"/>
      <c r="R360"/>
      <c r="S360"/>
      <c r="T360"/>
      <c r="U360" t="inlineStr">
        <is>
          <t>李阳</t>
        </is>
      </c>
      <c r="V360" t="inlineStr">
        <is>
          <t>销售管理部</t>
        </is>
      </c>
      <c r="W360"/>
      <c r="X360"/>
      <c r="Y360" s="3"/>
      <c r="Z360"/>
      <c r="AA360" s="2">
        <v>45922.29017361111</v>
      </c>
      <c r="AB360" t="inlineStr">
        <is>
          <t>戳一下</t>
        </is>
      </c>
      <c r="AC360" s="2"/>
      <c r="AD360" t="inlineStr">
        <is>
          <t>未更新</t>
        </is>
      </c>
      <c r="AE360" t="inlineStr">
        <is>
          <t>景浩鹏</t>
        </is>
      </c>
      <c r="AF360"/>
      <c r="AG360"/>
      <c r="AH360"/>
      <c r="AI360"/>
      <c r="AJ360"/>
      <c r="AK360"/>
      <c r="AL360"/>
      <c r="AM360"/>
      <c r="AN360"/>
      <c r="AO360" t="inlineStr">
        <is>
          <t>4.0</t>
        </is>
      </c>
      <c r="AP360"/>
      <c r="AQ360"/>
    </row>
    <row r="361" ht="25.5" customHeight="1">
      <c r="A361" t="inlineStr">
        <is>
          <t>景浩鹏--休假-休假 已结束</t>
        </is>
      </c>
      <c r="B361"/>
      <c r="C361" t="inlineStr">
        <is>
          <t>休假</t>
        </is>
      </c>
      <c r="D361"/>
      <c r="E361" t="inlineStr">
        <is>
          <t>未定级</t>
        </is>
      </c>
      <c r="F361" t="inlineStr">
        <is>
          <t>休假</t>
        </is>
      </c>
      <c r="G361" t="inlineStr">
        <is>
          <t>已结束</t>
        </is>
      </c>
      <c r="H361" t="inlineStr">
        <is>
          <t>NA</t>
        </is>
      </c>
      <c r="I361" s="2"/>
      <c r="J361" t="inlineStr">
        <is>
          <t>53周 -5~12.31</t>
        </is>
      </c>
      <c r="K361" t="inlineStr">
        <is>
          <t>景浩鹏</t>
        </is>
      </c>
      <c r="L361" s="2">
        <v>45915</v>
      </c>
      <c r="M361" s="2">
        <v>45919</v>
      </c>
      <c r="N361" s="2">
        <v>45919.5</v>
      </c>
      <c r="O361" t="inlineStr">
        <is>
          <t>5</t>
        </is>
      </c>
      <c r="P361" t="inlineStr">
        <is>
          <t>-86</t>
        </is>
      </c>
      <c r="Q361"/>
      <c r="R361"/>
      <c r="S361"/>
      <c r="T361"/>
      <c r="U361"/>
      <c r="V361"/>
      <c r="W361"/>
      <c r="X361"/>
      <c r="Y361" s="3"/>
      <c r="Z361"/>
      <c r="AA361" s="2">
        <v>45915.6333912037</v>
      </c>
      <c r="AB361" t="inlineStr">
        <is>
          <t>戳一下</t>
        </is>
      </c>
      <c r="AC361" s="2"/>
      <c r="AD361" t="inlineStr">
        <is>
          <t>未更新</t>
        </is>
      </c>
      <c r="AE361" t="inlineStr">
        <is>
          <t>多维表格助手</t>
        </is>
      </c>
      <c r="AF361"/>
      <c r="AG361"/>
      <c r="AH361"/>
      <c r="AI361"/>
      <c r="AJ361"/>
      <c r="AK361"/>
      <c r="AL361"/>
      <c r="AM361"/>
      <c r="AN361"/>
      <c r="AO361" t="inlineStr">
        <is>
          <t>4.0</t>
        </is>
      </c>
      <c r="AP361"/>
      <c r="AQ361"/>
    </row>
    <row r="362" ht="25.5" customHeight="1">
      <c r="A362" t="inlineStr">
        <is>
          <t>景浩鹏-大连-休假-休假 已结束</t>
        </is>
      </c>
      <c r="B362" t="inlineStr">
        <is>
          <t>大连</t>
        </is>
      </c>
      <c r="C362" t="inlineStr">
        <is>
          <t>休假</t>
        </is>
      </c>
      <c r="D362"/>
      <c r="E362" t="inlineStr">
        <is>
          <t>未定级</t>
        </is>
      </c>
      <c r="F362" t="inlineStr">
        <is>
          <t>休假</t>
        </is>
      </c>
      <c r="G362" t="inlineStr">
        <is>
          <t>已结束</t>
        </is>
      </c>
      <c r="H362" t="inlineStr">
        <is>
          <t>NA</t>
        </is>
      </c>
      <c r="I362" s="2"/>
      <c r="J362" t="inlineStr">
        <is>
          <t>53周 -5~12.31</t>
        </is>
      </c>
      <c r="K362" t="inlineStr">
        <is>
          <t>景浩鹏</t>
        </is>
      </c>
      <c r="L362" s="2">
        <v>45901</v>
      </c>
      <c r="M362" s="2">
        <v>45930</v>
      </c>
      <c r="N362" s="2">
        <v>45930</v>
      </c>
      <c r="O362" t="inlineStr">
        <is>
          <t>30</t>
        </is>
      </c>
      <c r="P362" t="inlineStr">
        <is>
          <t>-75</t>
        </is>
      </c>
      <c r="Q362"/>
      <c r="R362"/>
      <c r="S362"/>
      <c r="T362"/>
      <c r="U362" t="inlineStr">
        <is>
          <t>张铭麒</t>
        </is>
      </c>
      <c r="V362" t="inlineStr">
        <is>
          <t>BST及创新团队</t>
        </is>
      </c>
      <c r="W362" t="inlineStr">
        <is>
          <t>BST</t>
        </is>
      </c>
      <c r="X362" t="inlineStr">
        <is>
          <t>李岳丰
吴薇</t>
        </is>
      </c>
      <c r="Y362" s="3"/>
      <c r="Z362"/>
      <c r="AA362" s="2">
        <v>45903.63946759259</v>
      </c>
      <c r="AB362" t="inlineStr">
        <is>
          <t>戳一下</t>
        </is>
      </c>
      <c r="AC362" s="2"/>
      <c r="AD362" t="inlineStr">
        <is>
          <t>未更新</t>
        </is>
      </c>
      <c r="AE362" t="inlineStr">
        <is>
          <t>景浩鹏</t>
        </is>
      </c>
      <c r="AF362"/>
      <c r="AG362"/>
      <c r="AH362"/>
      <c r="AI362"/>
      <c r="AJ362"/>
      <c r="AK362"/>
      <c r="AL362"/>
      <c r="AM362"/>
      <c r="AN362"/>
      <c r="AO362" t="inlineStr">
        <is>
          <t>29.0</t>
        </is>
      </c>
      <c r="AP362"/>
      <c r="AQ362"/>
    </row>
    <row r="363" ht="25.5" customHeight="1">
      <c r="A363" t="inlineStr">
        <is>
          <t>雷祖进-首尔-农耕记-新店开业 已结束</t>
        </is>
      </c>
      <c r="B363" t="inlineStr">
        <is>
          <t>首尔</t>
        </is>
      </c>
      <c r="C363" t="inlineStr">
        <is>
          <t>农耕记</t>
        </is>
      </c>
      <c r="D363"/>
      <c r="E363" t="inlineStr">
        <is>
          <t>SS</t>
        </is>
      </c>
      <c r="F363" t="inlineStr">
        <is>
          <t>新店开业</t>
        </is>
      </c>
      <c r="G363" t="inlineStr">
        <is>
          <t>已结束</t>
        </is>
      </c>
      <c r="H363" t="inlineStr">
        <is>
          <t>NA</t>
        </is>
      </c>
      <c r="I363" s="2"/>
      <c r="J363" t="inlineStr">
        <is>
          <t>53周 -5~12.31</t>
        </is>
      </c>
      <c r="K363" t="inlineStr">
        <is>
          <t>雷祖进</t>
        </is>
      </c>
      <c r="L363" s="2">
        <v>46113</v>
      </c>
      <c r="M363" s="2">
        <v>46117</v>
      </c>
      <c r="N363" s="2">
        <v>46117</v>
      </c>
      <c r="O363" t="inlineStr">
        <is>
          <t>5</t>
        </is>
      </c>
      <c r="P363" t="inlineStr">
        <is>
          <t>-100</t>
        </is>
      </c>
      <c r="Q363"/>
      <c r="R363"/>
      <c r="S363"/>
      <c r="T363"/>
      <c r="U363" t="inlineStr">
        <is>
          <t>张铭麒</t>
        </is>
      </c>
      <c r="V363" t="inlineStr">
        <is>
          <t>BST及创新团队</t>
        </is>
      </c>
      <c r="W363" t="inlineStr">
        <is>
          <t>BST</t>
        </is>
      </c>
      <c r="X363" t="inlineStr">
        <is>
          <t>李岳丰
吴薇</t>
        </is>
      </c>
      <c r="Y363" s="3"/>
      <c r="Z363"/>
      <c r="AA363" s="2">
        <v>46113.59515046296</v>
      </c>
      <c r="AB363" t="inlineStr">
        <is>
          <t>戳一下</t>
        </is>
      </c>
      <c r="AC363" s="2">
        <v>46117</v>
      </c>
      <c r="AD363" t="inlineStr">
        <is>
          <t>未更新</t>
        </is>
      </c>
      <c r="AE363" t="inlineStr">
        <is>
          <t>雷祖进</t>
        </is>
      </c>
      <c r="AF363" t="inlineStr">
        <is>
          <t>2026-03-30 雷祖进-首尔-农耕记-新店开业 已结束,2026-03-31 雷祖进-首尔-农耕记-新店开业 已结束,2026-04-01 雷祖进-首尔-农耕记-新店开业 已结束,2026-04-02 雷祖进-首尔-农耕记-新店开业 已结束,2026-04-03 雷祖进-首尔-农耕记-新店开业 已结束,2026-04-04 雷祖进-首尔-农耕记-新店开业 已结束,2026-04-05 雷祖进-首尔-农耕记-新店开业 已结束</t>
        </is>
      </c>
      <c r="AG363"/>
      <c r="AH363"/>
      <c r="AI363"/>
      <c r="AJ363"/>
      <c r="AK363"/>
      <c r="AL363"/>
      <c r="AM363"/>
      <c r="AN363" t="inlineStr">
        <is>
          <t>首尔一店</t>
        </is>
      </c>
      <c r="AO363" t="inlineStr">
        <is>
          <t>4.0</t>
        </is>
      </c>
      <c r="AP363"/>
      <c r="AQ363"/>
    </row>
    <row r="364" ht="25.5" customHeight="1">
      <c r="A364" t="inlineStr">
        <is>
          <t>雷祖进-首尔-农耕记-新店开业 已结束</t>
        </is>
      </c>
      <c r="B364" t="inlineStr">
        <is>
          <t>首尔</t>
        </is>
      </c>
      <c r="C364" t="inlineStr">
        <is>
          <t>农耕记</t>
        </is>
      </c>
      <c r="D364"/>
      <c r="E364" t="inlineStr">
        <is>
          <t>SS</t>
        </is>
      </c>
      <c r="F364" t="inlineStr">
        <is>
          <t>新店开业</t>
        </is>
      </c>
      <c r="G364" t="inlineStr">
        <is>
          <t>已结束</t>
        </is>
      </c>
      <c r="H364" t="inlineStr">
        <is>
          <t>NA</t>
        </is>
      </c>
      <c r="I364" s="2"/>
      <c r="J364" t="inlineStr">
        <is>
          <t>53周 -5~12.31</t>
        </is>
      </c>
      <c r="K364" t="inlineStr">
        <is>
          <t>雷祖进</t>
        </is>
      </c>
      <c r="L364" s="2">
        <v>46111</v>
      </c>
      <c r="M364" s="2">
        <v>46112</v>
      </c>
      <c r="N364" s="2">
        <v>46112</v>
      </c>
      <c r="O364" t="inlineStr">
        <is>
          <t>2</t>
        </is>
      </c>
      <c r="P364" t="inlineStr">
        <is>
          <t>-98</t>
        </is>
      </c>
      <c r="Q364"/>
      <c r="R364"/>
      <c r="S364"/>
      <c r="T364"/>
      <c r="U364" t="inlineStr">
        <is>
          <t>张铭麒</t>
        </is>
      </c>
      <c r="V364" t="inlineStr">
        <is>
          <t>BST及创新团队</t>
        </is>
      </c>
      <c r="W364" t="inlineStr">
        <is>
          <t>BST</t>
        </is>
      </c>
      <c r="X364" t="inlineStr">
        <is>
          <t>李岳丰
吴薇</t>
        </is>
      </c>
      <c r="Y364" s="3"/>
      <c r="Z364"/>
      <c r="AA364" s="2">
        <v>46111.09349537037</v>
      </c>
      <c r="AB364" t="inlineStr">
        <is>
          <t>戳一下</t>
        </is>
      </c>
      <c r="AC364" s="2"/>
      <c r="AD364" t="inlineStr">
        <is>
          <t>未更新</t>
        </is>
      </c>
      <c r="AE364" t="inlineStr">
        <is>
          <t>雷祖进</t>
        </is>
      </c>
      <c r="AF364"/>
      <c r="AG364"/>
      <c r="AH364"/>
      <c r="AI364"/>
      <c r="AJ364"/>
      <c r="AK364"/>
      <c r="AL364"/>
      <c r="AM364"/>
      <c r="AN364" t="inlineStr">
        <is>
          <t>首尔一店</t>
        </is>
      </c>
      <c r="AO364" t="inlineStr">
        <is>
          <t>1.0</t>
        </is>
      </c>
      <c r="AP364"/>
      <c r="AQ364"/>
    </row>
    <row r="365" ht="25.5" customHeight="1">
      <c r="A365" t="inlineStr">
        <is>
          <t>雷祖进-首尔-农耕记-新店开业 已结束</t>
        </is>
      </c>
      <c r="B365" t="inlineStr">
        <is>
          <t>首尔</t>
        </is>
      </c>
      <c r="C365" t="inlineStr">
        <is>
          <t>农耕记</t>
        </is>
      </c>
      <c r="D365"/>
      <c r="E365" t="inlineStr">
        <is>
          <t>SS</t>
        </is>
      </c>
      <c r="F365" t="inlineStr">
        <is>
          <t>新店开业</t>
        </is>
      </c>
      <c r="G365" t="inlineStr">
        <is>
          <t>已结束</t>
        </is>
      </c>
      <c r="H365" t="inlineStr">
        <is>
          <t>NA</t>
        </is>
      </c>
      <c r="I365" s="2"/>
      <c r="J365" t="inlineStr">
        <is>
          <t>53周 -5~12.31</t>
        </is>
      </c>
      <c r="K365" t="inlineStr">
        <is>
          <t>雷祖进</t>
        </is>
      </c>
      <c r="L365" s="2">
        <v>46108</v>
      </c>
      <c r="M365" s="2">
        <v>46110</v>
      </c>
      <c r="N365" s="2">
        <v>46110</v>
      </c>
      <c r="O365" t="inlineStr">
        <is>
          <t>3</t>
        </is>
      </c>
      <c r="P365" t="inlineStr">
        <is>
          <t>-95</t>
        </is>
      </c>
      <c r="Q365"/>
      <c r="R365"/>
      <c r="S365"/>
      <c r="T365"/>
      <c r="U365" t="inlineStr">
        <is>
          <t>张铭麒</t>
        </is>
      </c>
      <c r="V365" t="inlineStr">
        <is>
          <t>BST及创新团队</t>
        </is>
      </c>
      <c r="W365" t="inlineStr">
        <is>
          <t>BST</t>
        </is>
      </c>
      <c r="X365" t="inlineStr">
        <is>
          <t>李岳丰
吴薇</t>
        </is>
      </c>
      <c r="Y365" s="3"/>
      <c r="Z365"/>
      <c r="AA365" s="2">
        <v>46108.34724537037</v>
      </c>
      <c r="AB365" t="inlineStr">
        <is>
          <t>戳一下</t>
        </is>
      </c>
      <c r="AC365" s="2">
        <v>46110</v>
      </c>
      <c r="AD365" t="inlineStr">
        <is>
          <t>未更新</t>
        </is>
      </c>
      <c r="AE365" t="inlineStr">
        <is>
          <t>雷祖进</t>
        </is>
      </c>
      <c r="AF365" t="inlineStr">
        <is>
          <t>2026-03-27 雷祖进-首尔-农耕记-新店开业 已结束,2026-03-28 雷祖进-首尔-农耕记-新店开业 已结束,2026-03-29 雷祖进-首尔-农耕记-新店开业 已结束</t>
        </is>
      </c>
      <c r="AG365"/>
      <c r="AH365"/>
      <c r="AI365"/>
      <c r="AJ365"/>
      <c r="AK365"/>
      <c r="AL365"/>
      <c r="AM365"/>
      <c r="AN365" t="inlineStr">
        <is>
          <t>首尔一店</t>
        </is>
      </c>
      <c r="AO365" t="inlineStr">
        <is>
          <t>2.0</t>
        </is>
      </c>
      <c r="AP365"/>
      <c r="AQ365"/>
    </row>
    <row r="366" ht="25.5" customHeight="1">
      <c r="A366" t="inlineStr">
        <is>
          <t>雷祖进-香港-绿茶-品牌巡店 已结束</t>
        </is>
      </c>
      <c r="B366" t="inlineStr">
        <is>
          <t>香港</t>
        </is>
      </c>
      <c r="C366" t="inlineStr">
        <is>
          <t>绿茶</t>
        </is>
      </c>
      <c r="D366"/>
      <c r="E366" t="inlineStr">
        <is>
          <t>SS</t>
        </is>
      </c>
      <c r="F366" t="inlineStr">
        <is>
          <t>品牌巡店</t>
        </is>
      </c>
      <c r="G366" t="inlineStr">
        <is>
          <t>已结束</t>
        </is>
      </c>
      <c r="H366" t="inlineStr">
        <is>
          <t>NA</t>
        </is>
      </c>
      <c r="I366" s="2"/>
      <c r="J366" t="inlineStr">
        <is>
          <t>53周 -5~12.31</t>
        </is>
      </c>
      <c r="K366" t="inlineStr">
        <is>
          <t>雷祖进</t>
        </is>
      </c>
      <c r="L366" s="2">
        <v>46106</v>
      </c>
      <c r="M366" s="2">
        <v>46107.65824074074</v>
      </c>
      <c r="N366" s="2">
        <v>46107</v>
      </c>
      <c r="O366" t="inlineStr">
        <is>
          <t>2</t>
        </is>
      </c>
      <c r="P366" t="inlineStr">
        <is>
          <t>-93</t>
        </is>
      </c>
      <c r="Q366"/>
      <c r="R366"/>
      <c r="S366"/>
      <c r="T366"/>
      <c r="U366" t="inlineStr">
        <is>
          <t>张铭麒</t>
        </is>
      </c>
      <c r="V366" t="inlineStr">
        <is>
          <t>BST及创新团队</t>
        </is>
      </c>
      <c r="W366" t="inlineStr">
        <is>
          <t>BST</t>
        </is>
      </c>
      <c r="X366" t="inlineStr">
        <is>
          <t>李岳丰
吴薇</t>
        </is>
      </c>
      <c r="Y366" s="3"/>
      <c r="Z366"/>
      <c r="AA366" s="2">
        <v>46106.11268518519</v>
      </c>
      <c r="AB366" t="inlineStr">
        <is>
          <t>戳一下</t>
        </is>
      </c>
      <c r="AC366" s="2">
        <v>46107</v>
      </c>
      <c r="AD366" t="inlineStr">
        <is>
          <t>未更新</t>
        </is>
      </c>
      <c r="AE366" t="inlineStr">
        <is>
          <t>雷祖进</t>
        </is>
      </c>
      <c r="AF366" t="inlineStr">
        <is>
          <t>2026-03-25 雷祖进-香港-绿茶-品牌巡店 已结束,2026-03-26 雷祖进-香港-绿茶-品牌巡店 已结束</t>
        </is>
      </c>
      <c r="AG366"/>
      <c r="AH366"/>
      <c r="AI366"/>
      <c r="AJ366"/>
      <c r="AK366"/>
      <c r="AL366"/>
      <c r="AM366"/>
      <c r="AN366" t="inlineStr">
        <is>
          <t>香港绿茶朗豪坊</t>
        </is>
      </c>
      <c r="AO366" t="inlineStr">
        <is>
          <t>1.7</t>
        </is>
      </c>
      <c r="AP366"/>
      <c r="AQ366"/>
    </row>
    <row r="367" ht="25.5" customHeight="1">
      <c r="A367" t="inlineStr">
        <is>
          <t>雷祖进-香港-绿茶-解决问题 已结束</t>
        </is>
      </c>
      <c r="B367" t="inlineStr">
        <is>
          <t>香港</t>
        </is>
      </c>
      <c r="C367" t="inlineStr">
        <is>
          <t>绿茶</t>
        </is>
      </c>
      <c r="D367"/>
      <c r="E367" t="inlineStr">
        <is>
          <t>SS</t>
        </is>
      </c>
      <c r="F367" t="inlineStr">
        <is>
          <t>解决问题</t>
        </is>
      </c>
      <c r="G367" t="inlineStr">
        <is>
          <t>已结束</t>
        </is>
      </c>
      <c r="H367" t="inlineStr">
        <is>
          <t>NA</t>
        </is>
      </c>
      <c r="I367" s="2"/>
      <c r="J367" t="inlineStr">
        <is>
          <t>53周 -5~12.31</t>
        </is>
      </c>
      <c r="K367" t="inlineStr">
        <is>
          <t>雷祖进</t>
        </is>
      </c>
      <c r="L367" s="2">
        <v>46104</v>
      </c>
      <c r="M367" s="2">
        <v>46105</v>
      </c>
      <c r="N367" s="2">
        <v>46105</v>
      </c>
      <c r="O367" t="inlineStr">
        <is>
          <t>2</t>
        </is>
      </c>
      <c r="P367" t="inlineStr">
        <is>
          <t>-91</t>
        </is>
      </c>
      <c r="Q367"/>
      <c r="R367"/>
      <c r="S367"/>
      <c r="T367"/>
      <c r="U367" t="inlineStr">
        <is>
          <t>张铭麒</t>
        </is>
      </c>
      <c r="V367" t="inlineStr">
        <is>
          <t>BST及创新团队</t>
        </is>
      </c>
      <c r="W367" t="inlineStr">
        <is>
          <t>BST</t>
        </is>
      </c>
      <c r="X367" t="inlineStr">
        <is>
          <t>李岳丰
吴薇</t>
        </is>
      </c>
      <c r="Y367" s="3"/>
      <c r="Z367"/>
      <c r="AA367" s="2">
        <v>46101.946180555555</v>
      </c>
      <c r="AB367" t="inlineStr">
        <is>
          <t>戳一下</t>
        </is>
      </c>
      <c r="AC367" s="2">
        <v>46105</v>
      </c>
      <c r="AD367" t="inlineStr">
        <is>
          <t>未更新</t>
        </is>
      </c>
      <c r="AE367" t="inlineStr">
        <is>
          <t>雷祖进</t>
        </is>
      </c>
      <c r="AF367" t="inlineStr">
        <is>
          <t>2026-03-23 雷祖进-香港-绿茶-解决问题 已结束,2026-03-24 雷祖进-香港-绿茶-解决问题 已结束</t>
        </is>
      </c>
      <c r="AG367"/>
      <c r="AH367"/>
      <c r="AI367"/>
      <c r="AJ367"/>
      <c r="AK367"/>
      <c r="AL367"/>
      <c r="AM367"/>
      <c r="AN367"/>
      <c r="AO367" t="inlineStr">
        <is>
          <t>1.0</t>
        </is>
      </c>
      <c r="AP367"/>
      <c r="AQ367"/>
    </row>
    <row r="368" ht="25.5" customHeight="1">
      <c r="A368" t="inlineStr">
        <is>
          <t>雷祖进-南京-绿茶-新店开业 已结束</t>
        </is>
      </c>
      <c r="B368" t="inlineStr">
        <is>
          <t>南京</t>
        </is>
      </c>
      <c r="C368" t="inlineStr">
        <is>
          <t>绿茶</t>
        </is>
      </c>
      <c r="D368"/>
      <c r="E368" t="inlineStr">
        <is>
          <t>SS</t>
        </is>
      </c>
      <c r="F368" t="inlineStr">
        <is>
          <t>新店开业</t>
        </is>
      </c>
      <c r="G368" t="inlineStr">
        <is>
          <t>已结束</t>
        </is>
      </c>
      <c r="H368" t="inlineStr">
        <is>
          <t>NA</t>
        </is>
      </c>
      <c r="I368" s="2"/>
      <c r="J368" t="inlineStr">
        <is>
          <t>53周 -5~12.31</t>
        </is>
      </c>
      <c r="K368" t="inlineStr">
        <is>
          <t>雷祖进</t>
        </is>
      </c>
      <c r="L368" s="2">
        <v>46101</v>
      </c>
      <c r="M368" s="2">
        <v>46103.949837962966</v>
      </c>
      <c r="N368" s="2">
        <v>46102</v>
      </c>
      <c r="O368" t="inlineStr">
        <is>
          <t>3</t>
        </is>
      </c>
      <c r="P368" t="inlineStr">
        <is>
          <t>-88</t>
        </is>
      </c>
      <c r="Q368"/>
      <c r="R368"/>
      <c r="S368"/>
      <c r="T368"/>
      <c r="U368" t="inlineStr">
        <is>
          <t>张铭麒</t>
        </is>
      </c>
      <c r="V368" t="inlineStr">
        <is>
          <t>BST及创新团队</t>
        </is>
      </c>
      <c r="W368" t="inlineStr">
        <is>
          <t>BST</t>
        </is>
      </c>
      <c r="X368" t="inlineStr">
        <is>
          <t>李岳丰
吴薇</t>
        </is>
      </c>
      <c r="Y368" s="3"/>
      <c r="Z368"/>
      <c r="AA368" s="2">
        <v>46101.42128472222</v>
      </c>
      <c r="AB368" t="inlineStr">
        <is>
          <t>戳一下</t>
        </is>
      </c>
      <c r="AC368" s="2">
        <v>46103</v>
      </c>
      <c r="AD368" t="inlineStr">
        <is>
          <t>未更新</t>
        </is>
      </c>
      <c r="AE368" t="inlineStr">
        <is>
          <t>雷祖进</t>
        </is>
      </c>
      <c r="AF368" t="inlineStr">
        <is>
          <t>2026-03-19 雷祖进-南京-绿茶-新店开业 已结束,2026-03-20 雷祖进-南京-绿茶-新店开业 已结束,2026-03-21 雷祖进-南京-绿茶-新店开业 已结束,2026-03-22 雷祖进-南京-绿茶-新店开业 已结束</t>
        </is>
      </c>
      <c r="AG368"/>
      <c r="AH368"/>
      <c r="AI368"/>
      <c r="AJ368"/>
      <c r="AK368"/>
      <c r="AL368"/>
      <c r="AM368"/>
      <c r="AN368" t="inlineStr">
        <is>
          <t>万达茂店</t>
        </is>
      </c>
      <c r="AO368" t="inlineStr">
        <is>
          <t>2.9</t>
        </is>
      </c>
      <c r="AP368"/>
      <c r="AQ368"/>
    </row>
    <row r="369" ht="25.5" customHeight="1">
      <c r="A369" t="inlineStr">
        <is>
          <t>雷祖进-杭州-绿茶-铁锅导入 已结束</t>
        </is>
      </c>
      <c r="B369" t="inlineStr">
        <is>
          <t>杭州</t>
        </is>
      </c>
      <c r="C369" t="inlineStr">
        <is>
          <t>绿茶</t>
        </is>
      </c>
      <c r="D369"/>
      <c r="E369" t="inlineStr">
        <is>
          <t>SS</t>
        </is>
      </c>
      <c r="F369" t="inlineStr">
        <is>
          <t>铁锅导入</t>
        </is>
      </c>
      <c r="G369" t="inlineStr">
        <is>
          <t>已结束</t>
        </is>
      </c>
      <c r="H369" t="inlineStr">
        <is>
          <t>NA</t>
        </is>
      </c>
      <c r="I369" s="2"/>
      <c r="J369" t="inlineStr">
        <is>
          <t>53周 -5~12.31</t>
        </is>
      </c>
      <c r="K369" t="inlineStr">
        <is>
          <t>雷祖进</t>
        </is>
      </c>
      <c r="L369" s="2">
        <v>46099</v>
      </c>
      <c r="M369" s="2">
        <v>46100</v>
      </c>
      <c r="N369" s="2">
        <v>46100</v>
      </c>
      <c r="O369" t="inlineStr">
        <is>
          <t>2</t>
        </is>
      </c>
      <c r="P369" t="inlineStr">
        <is>
          <t>-86</t>
        </is>
      </c>
      <c r="Q369"/>
      <c r="R369"/>
      <c r="S369"/>
      <c r="T369"/>
      <c r="U369" t="inlineStr">
        <is>
          <t>张铭麒</t>
        </is>
      </c>
      <c r="V369" t="inlineStr">
        <is>
          <t>BST及创新团队</t>
        </is>
      </c>
      <c r="W369" t="inlineStr">
        <is>
          <t>BST</t>
        </is>
      </c>
      <c r="X369" t="inlineStr">
        <is>
          <t>李岳丰
吴薇</t>
        </is>
      </c>
      <c r="Y369" s="3"/>
      <c r="Z369"/>
      <c r="AA369" s="2">
        <v>46098.432025462964</v>
      </c>
      <c r="AB369" t="inlineStr">
        <is>
          <t>戳一下</t>
        </is>
      </c>
      <c r="AC369" s="2">
        <v>46099</v>
      </c>
      <c r="AD369" t="inlineStr">
        <is>
          <t>未更新</t>
        </is>
      </c>
      <c r="AE369" t="inlineStr">
        <is>
          <t>雷祖进</t>
        </is>
      </c>
      <c r="AF369" t="inlineStr">
        <is>
          <t>2026-03-19 雷祖进-杭州-绿茶-铁锅导入 已结束,2026-03-18 雷祖进-杭州-绿茶-铁锅导入 已结束</t>
        </is>
      </c>
      <c r="AG369"/>
      <c r="AH369"/>
      <c r="AI369"/>
      <c r="AJ369"/>
      <c r="AK369"/>
      <c r="AL369"/>
      <c r="AM369"/>
      <c r="AN369" t="inlineStr">
        <is>
          <t>西溪湿地景区店</t>
        </is>
      </c>
      <c r="AO369" t="inlineStr">
        <is>
          <t>1.0</t>
        </is>
      </c>
      <c r="AP369"/>
      <c r="AQ369"/>
    </row>
    <row r="370" ht="25.5" customHeight="1">
      <c r="A370" t="inlineStr">
        <is>
          <t>雷祖进-上海-绿茶-铁锅导入 已结束</t>
        </is>
      </c>
      <c r="B370" t="inlineStr">
        <is>
          <t>上海</t>
        </is>
      </c>
      <c r="C370" t="inlineStr">
        <is>
          <t>绿茶</t>
        </is>
      </c>
      <c r="D370"/>
      <c r="E370" t="inlineStr">
        <is>
          <t>SS</t>
        </is>
      </c>
      <c r="F370" t="inlineStr">
        <is>
          <t>铁锅导入</t>
        </is>
      </c>
      <c r="G370" t="inlineStr">
        <is>
          <t>已结束</t>
        </is>
      </c>
      <c r="H370" t="inlineStr">
        <is>
          <t>NA</t>
        </is>
      </c>
      <c r="I370" s="2"/>
      <c r="J370" t="inlineStr">
        <is>
          <t>53周 -5~12.31</t>
        </is>
      </c>
      <c r="K370" t="inlineStr">
        <is>
          <t>雷祖进</t>
        </is>
      </c>
      <c r="L370" s="2">
        <v>46097</v>
      </c>
      <c r="M370" s="2">
        <v>46098</v>
      </c>
      <c r="N370" s="2">
        <v>46098</v>
      </c>
      <c r="O370" t="inlineStr">
        <is>
          <t>2</t>
        </is>
      </c>
      <c r="P370" t="inlineStr">
        <is>
          <t>-84</t>
        </is>
      </c>
      <c r="Q370"/>
      <c r="R370"/>
      <c r="S370"/>
      <c r="T370"/>
      <c r="U370" t="inlineStr">
        <is>
          <t>张铭麒</t>
        </is>
      </c>
      <c r="V370" t="inlineStr">
        <is>
          <t>BST及创新团队</t>
        </is>
      </c>
      <c r="W370" t="inlineStr">
        <is>
          <t>BST</t>
        </is>
      </c>
      <c r="X370" t="inlineStr">
        <is>
          <t>李岳丰
吴薇</t>
        </is>
      </c>
      <c r="Y370" s="3"/>
      <c r="Z370"/>
      <c r="AA370" s="2">
        <v>46098.431122685186</v>
      </c>
      <c r="AB370" t="inlineStr">
        <is>
          <t>戳一下</t>
        </is>
      </c>
      <c r="AC370" s="2">
        <v>46097</v>
      </c>
      <c r="AD370" t="inlineStr">
        <is>
          <t>未更新</t>
        </is>
      </c>
      <c r="AE370" t="inlineStr">
        <is>
          <t>雷祖进</t>
        </is>
      </c>
      <c r="AF370" t="inlineStr">
        <is>
          <t>2026-03-16 雷祖进-上海-绿茶-铁锅导入 已结束,2026-03-17 雷祖进-上海-绿茶-铁锅导入 已结束</t>
        </is>
      </c>
      <c r="AG370"/>
      <c r="AH370"/>
      <c r="AI370"/>
      <c r="AJ370"/>
      <c r="AK370"/>
      <c r="AL370"/>
      <c r="AM370"/>
      <c r="AN370" t="inlineStr">
        <is>
          <t>美兰湖店</t>
        </is>
      </c>
      <c r="AO370" t="inlineStr">
        <is>
          <t>1.0</t>
        </is>
      </c>
      <c r="AP370"/>
      <c r="AQ370"/>
    </row>
    <row r="371" ht="25.5" customHeight="1">
      <c r="A371" t="inlineStr">
        <is>
          <t>雷祖进-上海-休假-休假 已结束</t>
        </is>
      </c>
      <c r="B371" t="inlineStr">
        <is>
          <t>上海</t>
        </is>
      </c>
      <c r="C371" t="inlineStr">
        <is>
          <t>休假</t>
        </is>
      </c>
      <c r="D371"/>
      <c r="E371" t="inlineStr">
        <is>
          <t>未定级</t>
        </is>
      </c>
      <c r="F371" t="inlineStr">
        <is>
          <t>休假</t>
        </is>
      </c>
      <c r="G371" t="inlineStr">
        <is>
          <t>已结束</t>
        </is>
      </c>
      <c r="H371" t="inlineStr">
        <is>
          <t>NA</t>
        </is>
      </c>
      <c r="I371" s="2"/>
      <c r="J371" t="inlineStr">
        <is>
          <t>53周 -5~12.31</t>
        </is>
      </c>
      <c r="K371" t="inlineStr">
        <is>
          <t>雷祖进</t>
        </is>
      </c>
      <c r="L371" s="2">
        <v>46095</v>
      </c>
      <c r="M371" s="2">
        <v>46096</v>
      </c>
      <c r="N371" s="2">
        <v>46096</v>
      </c>
      <c r="O371" t="inlineStr">
        <is>
          <t>2</t>
        </is>
      </c>
      <c r="P371" t="inlineStr">
        <is>
          <t>-82</t>
        </is>
      </c>
      <c r="Q371"/>
      <c r="R371"/>
      <c r="S371"/>
      <c r="T371"/>
      <c r="U371" t="inlineStr">
        <is>
          <t>张铭麒</t>
        </is>
      </c>
      <c r="V371" t="inlineStr">
        <is>
          <t>BST及创新团队</t>
        </is>
      </c>
      <c r="W371" t="inlineStr">
        <is>
          <t>BST</t>
        </is>
      </c>
      <c r="X371" t="inlineStr">
        <is>
          <t>李岳丰
吴薇</t>
        </is>
      </c>
      <c r="Y371" s="3"/>
      <c r="Z371"/>
      <c r="AA371" s="2">
        <v>46096.777141203704</v>
      </c>
      <c r="AB371" t="inlineStr">
        <is>
          <t>戳一下</t>
        </is>
      </c>
      <c r="AC371" s="2"/>
      <c r="AD371" t="inlineStr">
        <is>
          <t>未更新</t>
        </is>
      </c>
      <c r="AE371" t="inlineStr">
        <is>
          <t>雷祖进</t>
        </is>
      </c>
      <c r="AF371"/>
      <c r="AG371"/>
      <c r="AH371"/>
      <c r="AI371"/>
      <c r="AJ371"/>
      <c r="AK371"/>
      <c r="AL371"/>
      <c r="AM371"/>
      <c r="AN371"/>
      <c r="AO371" t="inlineStr">
        <is>
          <t>1.0</t>
        </is>
      </c>
      <c r="AP371"/>
      <c r="AQ371"/>
    </row>
    <row r="372" ht="25.5" customHeight="1">
      <c r="A372" t="inlineStr">
        <is>
          <t>雷祖进-上海-绿茶-铁锅导入 已结束</t>
        </is>
      </c>
      <c r="B372" t="inlineStr">
        <is>
          <t>上海</t>
        </is>
      </c>
      <c r="C372" t="inlineStr">
        <is>
          <t>绿茶</t>
        </is>
      </c>
      <c r="D372"/>
      <c r="E372" t="inlineStr">
        <is>
          <t>SS</t>
        </is>
      </c>
      <c r="F372" t="inlineStr">
        <is>
          <t>铁锅导入</t>
        </is>
      </c>
      <c r="G372" t="inlineStr">
        <is>
          <t>已结束</t>
        </is>
      </c>
      <c r="H372" t="inlineStr">
        <is>
          <t>NA</t>
        </is>
      </c>
      <c r="I372" s="2"/>
      <c r="J372" t="inlineStr">
        <is>
          <t>53周 -5~12.31</t>
        </is>
      </c>
      <c r="K372" t="inlineStr">
        <is>
          <t>雷祖进</t>
        </is>
      </c>
      <c r="L372" s="2">
        <v>46092</v>
      </c>
      <c r="M372" s="2">
        <v>46092</v>
      </c>
      <c r="N372" s="2">
        <v>46092</v>
      </c>
      <c r="O372" t="inlineStr">
        <is>
          <t>1</t>
        </is>
      </c>
      <c r="P372" t="inlineStr">
        <is>
          <t>-79</t>
        </is>
      </c>
      <c r="Q372"/>
      <c r="R372"/>
      <c r="S372"/>
      <c r="T372"/>
      <c r="U372" t="inlineStr">
        <is>
          <t>张铭麒</t>
        </is>
      </c>
      <c r="V372" t="inlineStr">
        <is>
          <t>BST及创新团队</t>
        </is>
      </c>
      <c r="W372" t="inlineStr">
        <is>
          <t>BST</t>
        </is>
      </c>
      <c r="X372" t="inlineStr">
        <is>
          <t>李岳丰
吴薇</t>
        </is>
      </c>
      <c r="Y372" s="3"/>
      <c r="Z372"/>
      <c r="AA372" s="2">
        <v>46091.79913194444</v>
      </c>
      <c r="AB372" t="inlineStr">
        <is>
          <t>戳一下</t>
        </is>
      </c>
      <c r="AC372" s="2">
        <v>46093</v>
      </c>
      <c r="AD372" t="inlineStr">
        <is>
          <t>未更新</t>
        </is>
      </c>
      <c r="AE372" t="inlineStr">
        <is>
          <t>雷祖进</t>
        </is>
      </c>
      <c r="AF372" t="inlineStr">
        <is>
          <t>2026-03-11 雷祖进-上海-绿茶-铁锅导入 已结束,2026-03-12 雷祖进-上海-绿茶-铁锅导入 已结束</t>
        </is>
      </c>
      <c r="AG372"/>
      <c r="AH372"/>
      <c r="AI372"/>
      <c r="AJ372"/>
      <c r="AK372"/>
      <c r="AL372"/>
      <c r="AM372"/>
      <c r="AN372" t="inlineStr">
        <is>
          <t>吴中路爱琴海店</t>
        </is>
      </c>
      <c r="AO372" t="inlineStr">
        <is>
          <t>0.0</t>
        </is>
      </c>
      <c r="AP372"/>
      <c r="AQ372"/>
    </row>
    <row r="373" ht="25.5" customHeight="1">
      <c r="A373" t="inlineStr">
        <is>
          <t>雷祖进-上海-绿茶-铁锅导入 已结束</t>
        </is>
      </c>
      <c r="B373" t="inlineStr">
        <is>
          <t>上海</t>
        </is>
      </c>
      <c r="C373" t="inlineStr">
        <is>
          <t>绿茶</t>
        </is>
      </c>
      <c r="D373"/>
      <c r="E373" t="inlineStr">
        <is>
          <t>SS</t>
        </is>
      </c>
      <c r="F373" t="inlineStr">
        <is>
          <t>铁锅导入</t>
        </is>
      </c>
      <c r="G373" t="inlineStr">
        <is>
          <t>已结束</t>
        </is>
      </c>
      <c r="H373" t="inlineStr">
        <is>
          <t>NA</t>
        </is>
      </c>
      <c r="I373" s="2"/>
      <c r="J373" t="inlineStr">
        <is>
          <t>53周 -5~12.31</t>
        </is>
      </c>
      <c r="K373" t="inlineStr">
        <is>
          <t>雷祖进</t>
        </is>
      </c>
      <c r="L373" s="2">
        <v>46090</v>
      </c>
      <c r="M373" s="2">
        <v>46091</v>
      </c>
      <c r="N373" s="2">
        <v>46091</v>
      </c>
      <c r="O373" t="inlineStr">
        <is>
          <t>2</t>
        </is>
      </c>
      <c r="P373" t="inlineStr">
        <is>
          <t>-77</t>
        </is>
      </c>
      <c r="Q373"/>
      <c r="R373"/>
      <c r="S373"/>
      <c r="T373"/>
      <c r="U373" t="inlineStr">
        <is>
          <t>张铭麒</t>
        </is>
      </c>
      <c r="V373" t="inlineStr">
        <is>
          <t>BST及创新团队</t>
        </is>
      </c>
      <c r="W373" t="inlineStr">
        <is>
          <t>BST</t>
        </is>
      </c>
      <c r="X373" t="inlineStr">
        <is>
          <t>李岳丰
吴薇</t>
        </is>
      </c>
      <c r="Y373" s="3"/>
      <c r="Z373"/>
      <c r="AA373" s="2">
        <v>46090.14200231482</v>
      </c>
      <c r="AB373" t="inlineStr">
        <is>
          <t>戳一下</t>
        </is>
      </c>
      <c r="AC373" s="2">
        <v>46098</v>
      </c>
      <c r="AD373" t="inlineStr">
        <is>
          <t>未更新</t>
        </is>
      </c>
      <c r="AE373" t="inlineStr">
        <is>
          <t>雷祖进</t>
        </is>
      </c>
      <c r="AF373" t="inlineStr">
        <is>
          <t>2026-03-09 雷祖进-上海-绿茶-铁锅导入 已结束,2026-03-10 雷祖进-上海-绿茶-铁锅导入 已结束</t>
        </is>
      </c>
      <c r="AG373"/>
      <c r="AH373"/>
      <c r="AI373"/>
      <c r="AJ373"/>
      <c r="AK373"/>
      <c r="AL373"/>
      <c r="AM373"/>
      <c r="AN373" t="inlineStr">
        <is>
          <t>南京东路店</t>
        </is>
      </c>
      <c r="AO373" t="inlineStr">
        <is>
          <t>1.0</t>
        </is>
      </c>
      <c r="AP373"/>
      <c r="AQ373"/>
    </row>
    <row r="374" ht="25.5" customHeight="1">
      <c r="A374" t="inlineStr">
        <is>
          <t>雷祖进-上海-绿茶-铁锅导入 已结束</t>
        </is>
      </c>
      <c r="B374" t="inlineStr">
        <is>
          <t>上海</t>
        </is>
      </c>
      <c r="C374" t="inlineStr">
        <is>
          <t>绿茶</t>
        </is>
      </c>
      <c r="D374"/>
      <c r="E374" t="inlineStr">
        <is>
          <t>SS</t>
        </is>
      </c>
      <c r="F374" t="inlineStr">
        <is>
          <t>铁锅导入</t>
        </is>
      </c>
      <c r="G374" t="inlineStr">
        <is>
          <t>已结束</t>
        </is>
      </c>
      <c r="H374" t="inlineStr">
        <is>
          <t>NA</t>
        </is>
      </c>
      <c r="I374" s="2"/>
      <c r="J374" t="inlineStr">
        <is>
          <t>53周 -5~12.31</t>
        </is>
      </c>
      <c r="K374" t="inlineStr">
        <is>
          <t>雷祖进</t>
        </is>
      </c>
      <c r="L374" s="2">
        <v>46087</v>
      </c>
      <c r="M374" s="2">
        <v>46089</v>
      </c>
      <c r="N374" s="2">
        <v>46089</v>
      </c>
      <c r="O374" t="inlineStr">
        <is>
          <t>3</t>
        </is>
      </c>
      <c r="P374" t="inlineStr">
        <is>
          <t>-74</t>
        </is>
      </c>
      <c r="Q374"/>
      <c r="R374"/>
      <c r="S374"/>
      <c r="T374"/>
      <c r="U374" t="inlineStr">
        <is>
          <t>张铭麒</t>
        </is>
      </c>
      <c r="V374" t="inlineStr">
        <is>
          <t>BST及创新团队</t>
        </is>
      </c>
      <c r="W374" t="inlineStr">
        <is>
          <t>BST</t>
        </is>
      </c>
      <c r="X374" t="inlineStr">
        <is>
          <t>李岳丰
吴薇</t>
        </is>
      </c>
      <c r="Y374" s="3"/>
      <c r="Z374"/>
      <c r="AA374" s="2">
        <v>46088.44758101852</v>
      </c>
      <c r="AB374" t="inlineStr">
        <is>
          <t>戳一下</t>
        </is>
      </c>
      <c r="AC374" s="2">
        <v>46098</v>
      </c>
      <c r="AD374" t="inlineStr">
        <is>
          <t>未更新</t>
        </is>
      </c>
      <c r="AE374" t="inlineStr">
        <is>
          <t>雷祖进</t>
        </is>
      </c>
      <c r="AF374" t="inlineStr">
        <is>
          <t>2026-03-06 雷祖进-上海-绿茶-铁锅导入 已结束,2026-03-07 雷祖进-上海-绿茶-铁锅导入 已结束,2026-03-08 雷祖进-上海-绿茶-铁锅导入 已结束</t>
        </is>
      </c>
      <c r="AG374"/>
      <c r="AH374"/>
      <c r="AI374"/>
      <c r="AJ374"/>
      <c r="AK374"/>
      <c r="AL374"/>
      <c r="AM374"/>
      <c r="AN374" t="inlineStr">
        <is>
          <t>青浦宝龙店</t>
        </is>
      </c>
      <c r="AO374" t="inlineStr">
        <is>
          <t>2.0</t>
        </is>
      </c>
      <c r="AP374"/>
      <c r="AQ374"/>
    </row>
    <row r="375" ht="25.5" customHeight="1">
      <c r="A375" t="inlineStr">
        <is>
          <t>雷祖进-上海-展车-俄罗斯零售团-DEMO 已结束</t>
        </is>
      </c>
      <c r="B375" t="inlineStr">
        <is>
          <t>上海</t>
        </is>
      </c>
      <c r="C375" t="inlineStr">
        <is>
          <t>展车-俄罗斯零售团</t>
        </is>
      </c>
      <c r="D375"/>
      <c r="E375" t="inlineStr">
        <is>
          <t>市场活动</t>
        </is>
      </c>
      <c r="F375" t="inlineStr">
        <is>
          <t>DEMO</t>
        </is>
      </c>
      <c r="G375" t="inlineStr">
        <is>
          <t>已结束</t>
        </is>
      </c>
      <c r="H375" t="inlineStr">
        <is>
          <t>NA</t>
        </is>
      </c>
      <c r="I375" s="2"/>
      <c r="J375" t="inlineStr">
        <is>
          <t>53周 -5~12.31</t>
        </is>
      </c>
      <c r="K375" t="inlineStr">
        <is>
          <t>雷祖进</t>
        </is>
      </c>
      <c r="L375" s="2">
        <v>46093</v>
      </c>
      <c r="M375" s="2">
        <v>46094</v>
      </c>
      <c r="N375" s="2">
        <v>46094</v>
      </c>
      <c r="O375" t="inlineStr">
        <is>
          <t>2</t>
        </is>
      </c>
      <c r="P375" t="inlineStr">
        <is>
          <t>-80</t>
        </is>
      </c>
      <c r="Q375" t="inlineStr">
        <is>
          <t>亚洲，俄罗斯</t>
        </is>
      </c>
      <c r="R375">
        <v>2</v>
      </c>
      <c r="S375"/>
      <c r="T375"/>
      <c r="U375" t="inlineStr">
        <is>
          <t>郭蓓</t>
        </is>
      </c>
      <c r="V375" t="inlineStr">
        <is>
          <t>市场部</t>
        </is>
      </c>
      <c r="W375" t="inlineStr">
        <is>
          <t>创新中心</t>
        </is>
      </c>
      <c r="X375" t="inlineStr">
        <is>
          <t>吴薇</t>
        </is>
      </c>
      <c r="Y375" s="3"/>
      <c r="Z375"/>
      <c r="AA375" s="2">
        <v>46086.64675925926</v>
      </c>
      <c r="AB375" t="inlineStr">
        <is>
          <t>戳一下</t>
        </is>
      </c>
      <c r="AC375" s="2">
        <v>46094</v>
      </c>
      <c r="AD375" t="inlineStr">
        <is>
          <t>未更新</t>
        </is>
      </c>
      <c r="AE375" t="inlineStr">
        <is>
          <t>郭蓓</t>
        </is>
      </c>
      <c r="AF375" t="inlineStr">
        <is>
          <t>2026-03-13 雷祖进-上海-展车-俄罗斯零售团-DEMO 已结束</t>
        </is>
      </c>
      <c r="AG375" t="inlineStr">
        <is>
          <t>需要用小展车完成3-4个菜，户外活动场地无上下水，需要自备桶装水</t>
        </is>
      </c>
      <c r="AH375" t="inlineStr">
        <is>
          <t>酒店</t>
        </is>
      </c>
      <c r="AI375"/>
      <c r="AJ375" t="inlineStr">
        <is>
          <t>非常认真负责，成功demo。</t>
        </is>
      </c>
      <c r="AK375"/>
      <c r="AL375"/>
      <c r="AM375"/>
      <c r="AN375"/>
      <c r="AO375" t="inlineStr">
        <is>
          <t>1.0</t>
        </is>
      </c>
      <c r="AP375"/>
      <c r="AQ375"/>
    </row>
    <row r="376" ht="25.5" customHeight="1">
      <c r="A376" t="inlineStr">
        <is>
          <t>雷祖进-广元-休假-休假 已结束</t>
        </is>
      </c>
      <c r="B376" t="inlineStr">
        <is>
          <t>广元</t>
        </is>
      </c>
      <c r="C376" t="inlineStr">
        <is>
          <t>休假</t>
        </is>
      </c>
      <c r="D376"/>
      <c r="E376" t="inlineStr">
        <is>
          <t>未定级</t>
        </is>
      </c>
      <c r="F376" t="inlineStr">
        <is>
          <t>休假</t>
        </is>
      </c>
      <c r="G376" t="inlineStr">
        <is>
          <t>已结束</t>
        </is>
      </c>
      <c r="H376" t="inlineStr">
        <is>
          <t>NA</t>
        </is>
      </c>
      <c r="I376" s="2"/>
      <c r="J376" t="inlineStr">
        <is>
          <t>53周 -5~12.31</t>
        </is>
      </c>
      <c r="K376" t="inlineStr">
        <is>
          <t>雷祖进</t>
        </is>
      </c>
      <c r="L376" s="2">
        <v>46085</v>
      </c>
      <c r="M376" s="2">
        <v>46086</v>
      </c>
      <c r="N376" s="2">
        <v>46087</v>
      </c>
      <c r="O376" t="inlineStr">
        <is>
          <t>2</t>
        </is>
      </c>
      <c r="P376" t="inlineStr">
        <is>
          <t>-72</t>
        </is>
      </c>
      <c r="Q376"/>
      <c r="R376"/>
      <c r="S376"/>
      <c r="T376"/>
      <c r="U376" t="inlineStr">
        <is>
          <t>曾维超</t>
        </is>
      </c>
      <c r="V376" t="inlineStr">
        <is>
          <t>销售管理部</t>
        </is>
      </c>
      <c r="W376" t="inlineStr">
        <is>
          <t>销售管理</t>
        </is>
      </c>
      <c r="X376" t="inlineStr">
        <is>
          <t>李阳</t>
        </is>
      </c>
      <c r="Y376" s="3"/>
      <c r="Z376"/>
      <c r="AA376" s="2">
        <v>46084.843043981484</v>
      </c>
      <c r="AB376" t="inlineStr">
        <is>
          <t>戳一下</t>
        </is>
      </c>
      <c r="AC376" s="2"/>
      <c r="AD376" t="inlineStr">
        <is>
          <t>未更新</t>
        </is>
      </c>
      <c r="AE376" t="inlineStr">
        <is>
          <t>雷祖进</t>
        </is>
      </c>
      <c r="AF376"/>
      <c r="AG376"/>
      <c r="AH376"/>
      <c r="AI376"/>
      <c r="AJ376"/>
      <c r="AK376"/>
      <c r="AL376"/>
      <c r="AM376"/>
      <c r="AN376"/>
      <c r="AO376" t="inlineStr">
        <is>
          <t>1.0</t>
        </is>
      </c>
      <c r="AP376"/>
      <c r="AQ376"/>
    </row>
    <row r="377" ht="25.5" customHeight="1">
      <c r="A377" t="inlineStr">
        <is>
          <t>雷祖进-广元-休假-休假 已结束</t>
        </is>
      </c>
      <c r="B377" t="inlineStr">
        <is>
          <t>广元</t>
        </is>
      </c>
      <c r="C377" t="inlineStr">
        <is>
          <t>休假</t>
        </is>
      </c>
      <c r="D377"/>
      <c r="E377" t="inlineStr">
        <is>
          <t>未定级</t>
        </is>
      </c>
      <c r="F377" t="inlineStr">
        <is>
          <t>休假</t>
        </is>
      </c>
      <c r="G377" t="inlineStr">
        <is>
          <t>已结束</t>
        </is>
      </c>
      <c r="H377" t="inlineStr">
        <is>
          <t>NA</t>
        </is>
      </c>
      <c r="I377" s="2"/>
      <c r="J377" t="inlineStr">
        <is>
          <t>53周 -5~12.31</t>
        </is>
      </c>
      <c r="K377" t="inlineStr">
        <is>
          <t>雷祖进</t>
        </is>
      </c>
      <c r="L377" s="2">
        <v>46082</v>
      </c>
      <c r="M377" s="2">
        <v>46084</v>
      </c>
      <c r="N377" s="2">
        <v>46084</v>
      </c>
      <c r="O377" t="inlineStr">
        <is>
          <t>3</t>
        </is>
      </c>
      <c r="P377" t="inlineStr">
        <is>
          <t>-69</t>
        </is>
      </c>
      <c r="Q377"/>
      <c r="R377"/>
      <c r="S377"/>
      <c r="T377"/>
      <c r="U377" t="inlineStr">
        <is>
          <t>曾维超</t>
        </is>
      </c>
      <c r="V377" t="inlineStr">
        <is>
          <t>销售管理部</t>
        </is>
      </c>
      <c r="W377" t="inlineStr">
        <is>
          <t>销售管理</t>
        </is>
      </c>
      <c r="X377" t="inlineStr">
        <is>
          <t>李阳</t>
        </is>
      </c>
      <c r="Y377" s="3"/>
      <c r="Z377"/>
      <c r="AA377" s="2">
        <v>46084.84275462963</v>
      </c>
      <c r="AB377" t="inlineStr">
        <is>
          <t>戳一下</t>
        </is>
      </c>
      <c r="AC377" s="2"/>
      <c r="AD377" t="inlineStr">
        <is>
          <t>未更新</t>
        </is>
      </c>
      <c r="AE377" t="inlineStr">
        <is>
          <t>雷祖进</t>
        </is>
      </c>
      <c r="AF377"/>
      <c r="AG377"/>
      <c r="AH377"/>
      <c r="AI377"/>
      <c r="AJ377"/>
      <c r="AK377"/>
      <c r="AL377"/>
      <c r="AM377"/>
      <c r="AN377"/>
      <c r="AO377" t="inlineStr">
        <is>
          <t>2.0</t>
        </is>
      </c>
      <c r="AP377"/>
      <c r="AQ377"/>
    </row>
    <row r="378" ht="25.5" customHeight="1">
      <c r="A378" t="inlineStr">
        <is>
          <t>雷祖进-四川广元-休假-休假 已结束</t>
        </is>
      </c>
      <c r="B378" t="inlineStr">
        <is>
          <t>四川广元</t>
        </is>
      </c>
      <c r="C378" t="inlineStr">
        <is>
          <t>休假</t>
        </is>
      </c>
      <c r="D378"/>
      <c r="E378" t="inlineStr">
        <is>
          <t>未定级</t>
        </is>
      </c>
      <c r="F378" t="inlineStr">
        <is>
          <t>休假</t>
        </is>
      </c>
      <c r="G378" t="inlineStr">
        <is>
          <t>已结束</t>
        </is>
      </c>
      <c r="H378" t="inlineStr">
        <is>
          <t>NA</t>
        </is>
      </c>
      <c r="I378" s="2"/>
      <c r="J378" t="inlineStr">
        <is>
          <t>53周 -5~12.31</t>
        </is>
      </c>
      <c r="K378" t="inlineStr">
        <is>
          <t>雷祖进</t>
        </is>
      </c>
      <c r="L378" s="2">
        <v>46074</v>
      </c>
      <c r="M378" s="2">
        <v>46081</v>
      </c>
      <c r="N378" s="2">
        <v>46081</v>
      </c>
      <c r="O378" t="inlineStr">
        <is>
          <t>8</t>
        </is>
      </c>
      <c r="P378" t="inlineStr">
        <is>
          <t>-61</t>
        </is>
      </c>
      <c r="Q378"/>
      <c r="R378"/>
      <c r="S378"/>
      <c r="T378"/>
      <c r="U378" t="inlineStr">
        <is>
          <t>曾维超</t>
        </is>
      </c>
      <c r="V378" t="inlineStr">
        <is>
          <t>销售管理部</t>
        </is>
      </c>
      <c r="W378" t="inlineStr">
        <is>
          <t>销售管理</t>
        </is>
      </c>
      <c r="X378" t="inlineStr">
        <is>
          <t>李阳</t>
        </is>
      </c>
      <c r="Y378" s="3"/>
      <c r="Z378"/>
      <c r="AA378" s="2">
        <v>46081.691875</v>
      </c>
      <c r="AB378" t="inlineStr">
        <is>
          <t>戳一下</t>
        </is>
      </c>
      <c r="AC378" s="2"/>
      <c r="AD378" t="inlineStr">
        <is>
          <t>未更新</t>
        </is>
      </c>
      <c r="AE378" t="inlineStr">
        <is>
          <t>雷祖进</t>
        </is>
      </c>
      <c r="AF378"/>
      <c r="AG378"/>
      <c r="AH378"/>
      <c r="AI378"/>
      <c r="AJ378"/>
      <c r="AK378"/>
      <c r="AL378"/>
      <c r="AM378"/>
      <c r="AN378"/>
      <c r="AO378" t="inlineStr">
        <is>
          <t>7.0</t>
        </is>
      </c>
      <c r="AP378"/>
      <c r="AQ378"/>
    </row>
    <row r="379" ht="25.5" customHeight="1">
      <c r="A379" t="inlineStr">
        <is>
          <t>雷祖进-福建宁德-老家-休假 已结束</t>
        </is>
      </c>
      <c r="B379" t="inlineStr">
        <is>
          <t>福建宁德</t>
        </is>
      </c>
      <c r="C379" t="inlineStr">
        <is>
          <t>老家</t>
        </is>
      </c>
      <c r="D379"/>
      <c r="E379" t="inlineStr">
        <is>
          <t>未定级</t>
        </is>
      </c>
      <c r="F379" t="inlineStr">
        <is>
          <t>休假</t>
        </is>
      </c>
      <c r="G379" t="inlineStr">
        <is>
          <t>已结束</t>
        </is>
      </c>
      <c r="H379" t="inlineStr">
        <is>
          <t>NA</t>
        </is>
      </c>
      <c r="I379" s="2"/>
      <c r="J379" t="inlineStr">
        <is>
          <t>53周 -5~12.31</t>
        </is>
      </c>
      <c r="K379" t="inlineStr">
        <is>
          <t>雷祖进</t>
        </is>
      </c>
      <c r="L379" s="2">
        <v>46066</v>
      </c>
      <c r="M379" s="2">
        <v>46070</v>
      </c>
      <c r="N379" s="2">
        <v>46070</v>
      </c>
      <c r="O379" t="inlineStr">
        <is>
          <t>5</t>
        </is>
      </c>
      <c r="P379" t="inlineStr">
        <is>
          <t>-53</t>
        </is>
      </c>
      <c r="Q379"/>
      <c r="R379"/>
      <c r="S379"/>
      <c r="T379"/>
      <c r="U379" t="inlineStr">
        <is>
          <t>曾维超</t>
        </is>
      </c>
      <c r="V379" t="inlineStr">
        <is>
          <t>销售管理部</t>
        </is>
      </c>
      <c r="W379" t="inlineStr">
        <is>
          <t>销售管理</t>
        </is>
      </c>
      <c r="X379" t="inlineStr">
        <is>
          <t>李阳</t>
        </is>
      </c>
      <c r="Y379" s="3"/>
      <c r="Z379"/>
      <c r="AA379" s="2">
        <v>46081.691354166665</v>
      </c>
      <c r="AB379" t="inlineStr">
        <is>
          <t>戳一下</t>
        </is>
      </c>
      <c r="AC379" s="2"/>
      <c r="AD379" t="inlineStr">
        <is>
          <t>未更新</t>
        </is>
      </c>
      <c r="AE379" t="inlineStr">
        <is>
          <t>雷祖进</t>
        </is>
      </c>
      <c r="AF379"/>
      <c r="AG379"/>
      <c r="AH379"/>
      <c r="AI379"/>
      <c r="AJ379"/>
      <c r="AK379"/>
      <c r="AL379"/>
      <c r="AM379"/>
      <c r="AN379"/>
      <c r="AO379" t="inlineStr">
        <is>
          <t>4.0</t>
        </is>
      </c>
      <c r="AP379"/>
      <c r="AQ379"/>
    </row>
    <row r="380" ht="25.5" customHeight="1">
      <c r="A380" t="inlineStr">
        <is>
          <t>雷祖进-泉州-展车活动-培训支持 已结束</t>
        </is>
      </c>
      <c r="B380" t="inlineStr">
        <is>
          <t>泉州</t>
        </is>
      </c>
      <c r="C380" t="inlineStr">
        <is>
          <t>展车活动</t>
        </is>
      </c>
      <c r="D380"/>
      <c r="E380" t="inlineStr">
        <is>
          <t>市场活动</t>
        </is>
      </c>
      <c r="F380" t="inlineStr">
        <is>
          <t>培训支持</t>
        </is>
      </c>
      <c r="G380" t="inlineStr">
        <is>
          <t>已结束</t>
        </is>
      </c>
      <c r="H380" t="inlineStr">
        <is>
          <t>NA</t>
        </is>
      </c>
      <c r="I380" s="2"/>
      <c r="J380" t="inlineStr">
        <is>
          <t>53周 -5~12.31</t>
        </is>
      </c>
      <c r="K380" t="inlineStr">
        <is>
          <t>雷祖进</t>
        </is>
      </c>
      <c r="L380" s="2">
        <v>46071</v>
      </c>
      <c r="M380" s="2">
        <v>46073</v>
      </c>
      <c r="N380" s="2">
        <v>46073</v>
      </c>
      <c r="O380" t="inlineStr">
        <is>
          <t>3</t>
        </is>
      </c>
      <c r="P380" t="inlineStr">
        <is>
          <t>-58</t>
        </is>
      </c>
      <c r="Q380"/>
      <c r="R380"/>
      <c r="S380"/>
      <c r="T380"/>
      <c r="U380" t="inlineStr">
        <is>
          <t>廖通凯</t>
        </is>
      </c>
      <c r="V380" t="inlineStr">
        <is>
          <t>寻源组</t>
        </is>
      </c>
      <c r="W380" t="inlineStr">
        <is>
          <t>工业化中心</t>
        </is>
      </c>
      <c r="X380" t="inlineStr">
        <is>
          <t>时云志</t>
        </is>
      </c>
      <c r="Y380" s="3"/>
      <c r="Z380"/>
      <c r="AA380" s="2">
        <v>46074.35900462963</v>
      </c>
      <c r="AB380" t="inlineStr">
        <is>
          <t>戳一下</t>
        </is>
      </c>
      <c r="AC380" s="2">
        <v>46073</v>
      </c>
      <c r="AD380" t="inlineStr">
        <is>
          <t>未更新</t>
        </is>
      </c>
      <c r="AE380" t="inlineStr">
        <is>
          <t>雷祖进</t>
        </is>
      </c>
      <c r="AF380" t="inlineStr">
        <is>
          <t>2026-02-18 雷祖进-泉州-展车活动-培训支持 已结束,2026-02-19 雷祖进-泉州-展车活动-培训支持 已结束,2026-02-20 雷祖进-泉州-展车活动-培训支持 已结束</t>
        </is>
      </c>
      <c r="AG380"/>
      <c r="AH380"/>
      <c r="AI380"/>
      <c r="AJ380"/>
      <c r="AK380"/>
      <c r="AL380"/>
      <c r="AM380"/>
      <c r="AN380"/>
      <c r="AO380" t="inlineStr">
        <is>
          <t>2.0</t>
        </is>
      </c>
      <c r="AP380"/>
      <c r="AQ380"/>
    </row>
    <row r="381" ht="25.5" customHeight="1">
      <c r="A381" t="inlineStr">
        <is>
          <t>雷祖进-福州-海天体验馆-培训支持 已结束</t>
        </is>
      </c>
      <c r="B381" t="inlineStr">
        <is>
          <t>福州</t>
        </is>
      </c>
      <c r="C381" t="inlineStr">
        <is>
          <t>海天体验馆</t>
        </is>
      </c>
      <c r="D381"/>
      <c r="E381" t="inlineStr">
        <is>
          <t>S</t>
        </is>
      </c>
      <c r="F381" t="inlineStr">
        <is>
          <t>培训支持</t>
        </is>
      </c>
      <c r="G381" t="inlineStr">
        <is>
          <t>已结束</t>
        </is>
      </c>
      <c r="H381" t="inlineStr">
        <is>
          <t>NA</t>
        </is>
      </c>
      <c r="I381" s="2"/>
      <c r="J381" t="inlineStr">
        <is>
          <t>53周 -5~12.31</t>
        </is>
      </c>
      <c r="K381" t="inlineStr">
        <is>
          <t>雷祖进</t>
        </is>
      </c>
      <c r="L381" s="2">
        <v>46063</v>
      </c>
      <c r="M381" s="2">
        <v>46065.871296296296</v>
      </c>
      <c r="N381" s="2">
        <v>46064</v>
      </c>
      <c r="O381" t="inlineStr">
        <is>
          <t>3</t>
        </is>
      </c>
      <c r="P381" t="inlineStr">
        <is>
          <t>-50</t>
        </is>
      </c>
      <c r="Q381"/>
      <c r="R381"/>
      <c r="S381"/>
      <c r="T381"/>
      <c r="U381" t="inlineStr">
        <is>
          <t>李岳丰</t>
        </is>
      </c>
      <c r="V381" t="inlineStr">
        <is>
          <t>中国北区</t>
        </is>
      </c>
      <c r="W381" t="inlineStr">
        <is>
          <t>北区</t>
        </is>
      </c>
      <c r="X381" t="inlineStr">
        <is>
          <t>李岳丰</t>
        </is>
      </c>
      <c r="Y381" s="3"/>
      <c r="Z381"/>
      <c r="AA381" s="2">
        <v>46065.84454861111</v>
      </c>
      <c r="AB381" t="inlineStr">
        <is>
          <t>戳一下</t>
        </is>
      </c>
      <c r="AC381" s="2">
        <v>46064</v>
      </c>
      <c r="AD381" t="inlineStr">
        <is>
          <t>未更新</t>
        </is>
      </c>
      <c r="AE381" t="inlineStr">
        <is>
          <t>雷祖进</t>
        </is>
      </c>
      <c r="AF381" t="inlineStr">
        <is>
          <t>2026-02-11 雷祖进-福州-海天体验馆-培训支持 已结束,2026-02-11 雷祖进-福州-海天体验馆-培训支持 已结束</t>
        </is>
      </c>
      <c r="AG381"/>
      <c r="AH381"/>
      <c r="AI381"/>
      <c r="AJ381"/>
      <c r="AK381"/>
      <c r="AL381"/>
      <c r="AM381"/>
      <c r="AN381"/>
      <c r="AO381" t="inlineStr">
        <is>
          <t>2.9</t>
        </is>
      </c>
      <c r="AP381"/>
      <c r="AQ381"/>
    </row>
    <row r="382" ht="25.5" customHeight="1">
      <c r="A382" t="inlineStr">
        <is>
          <t>雷祖进-香港-绿茶-新店开业 已结束</t>
        </is>
      </c>
      <c r="B382" t="inlineStr">
        <is>
          <t>香港</t>
        </is>
      </c>
      <c r="C382" t="inlineStr">
        <is>
          <t>绿茶</t>
        </is>
      </c>
      <c r="D382"/>
      <c r="E382" t="inlineStr">
        <is>
          <t>SS</t>
        </is>
      </c>
      <c r="F382" t="inlineStr">
        <is>
          <t>新店开业</t>
        </is>
      </c>
      <c r="G382" t="inlineStr">
        <is>
          <t>已结束</t>
        </is>
      </c>
      <c r="H382" t="inlineStr">
        <is>
          <t>NA</t>
        </is>
      </c>
      <c r="I382" s="2"/>
      <c r="J382" t="inlineStr">
        <is>
          <t>53周 -5~12.31</t>
        </is>
      </c>
      <c r="K382" t="inlineStr">
        <is>
          <t>雷祖进</t>
        </is>
      </c>
      <c r="L382" s="2">
        <v>46054</v>
      </c>
      <c r="M382" s="2">
        <v>46062</v>
      </c>
      <c r="N382" s="2">
        <v>46058</v>
      </c>
      <c r="O382" t="inlineStr">
        <is>
          <t>9</t>
        </is>
      </c>
      <c r="P382" t="inlineStr">
        <is>
          <t>-41</t>
        </is>
      </c>
      <c r="Q382"/>
      <c r="R382"/>
      <c r="S382"/>
      <c r="T382"/>
      <c r="U382" t="inlineStr">
        <is>
          <t>张铭麒</t>
        </is>
      </c>
      <c r="V382" t="inlineStr">
        <is>
          <t>BST及创新团队</t>
        </is>
      </c>
      <c r="W382" t="inlineStr">
        <is>
          <t>BST</t>
        </is>
      </c>
      <c r="X382" t="inlineStr">
        <is>
          <t>李岳丰
吴薇</t>
        </is>
      </c>
      <c r="Y382" s="3"/>
      <c r="Z382"/>
      <c r="AA382" s="2">
        <v>46053.746157407404</v>
      </c>
      <c r="AB382" t="inlineStr">
        <is>
          <t>戳一下</t>
        </is>
      </c>
      <c r="AC382" s="2">
        <v>46062</v>
      </c>
      <c r="AD382" t="inlineStr">
        <is>
          <t>未更新</t>
        </is>
      </c>
      <c r="AE382" t="inlineStr">
        <is>
          <t>雷祖进</t>
        </is>
      </c>
      <c r="AF382" t="inlineStr">
        <is>
          <t>2026-02-01 雷祖进-香港-绿茶-新店开业 已结束,2026-02-02 雷祖进-香港-绿茶-新店开业 已结束,2026-02-03 雷祖进-香港-绿茶-新店开业 已结束,2026-02-04 雷祖进-香港-绿茶-新店开业 已结束,2026-02-05 雷祖进-香港-绿茶-新店开业 已结束,2026-02-06 雷祖进-香港-绿茶-新店开业 已结束,2026-02-07 雷祖进-香港-绿茶-新店开业 已结束,2026-02-10 雷祖进-香港-绿茶-新店开业 已结束,2026-02-10 雷祖进-香港-绿茶-新店开业 已结束,2026-02-08 雷祖进-香港-绿茶-新店开业 已结束,2026-02-09 雷祖进-香港-绿茶-新店开业 已结束</t>
        </is>
      </c>
      <c r="AG382"/>
      <c r="AH382"/>
      <c r="AI382"/>
      <c r="AJ382"/>
      <c r="AK382"/>
      <c r="AL382"/>
      <c r="AM382"/>
      <c r="AN382" t="inlineStr">
        <is>
          <t>绿茶元朗YOHO店</t>
        </is>
      </c>
      <c r="AO382" t="inlineStr">
        <is>
          <t>8.0</t>
        </is>
      </c>
      <c r="AP382"/>
      <c r="AQ382"/>
    </row>
    <row r="383" ht="25.5" customHeight="1">
      <c r="A383" t="inlineStr">
        <is>
          <t>雷祖进-马来西亚槟城-绿茶-新店开业 已结束</t>
        </is>
      </c>
      <c r="B383" t="inlineStr">
        <is>
          <t>马来西亚槟城</t>
        </is>
      </c>
      <c r="C383" t="inlineStr">
        <is>
          <t>绿茶</t>
        </is>
      </c>
      <c r="D383"/>
      <c r="E383" t="inlineStr">
        <is>
          <t>SS</t>
        </is>
      </c>
      <c r="F383" t="inlineStr">
        <is>
          <t>新店开业</t>
        </is>
      </c>
      <c r="G383" t="inlineStr">
        <is>
          <t>已结束</t>
        </is>
      </c>
      <c r="H383" t="inlineStr">
        <is>
          <t>NA</t>
        </is>
      </c>
      <c r="I383" s="2"/>
      <c r="J383" t="inlineStr">
        <is>
          <t>53周 -5~12.31</t>
        </is>
      </c>
      <c r="K383" t="inlineStr">
        <is>
          <t>雷祖进</t>
        </is>
      </c>
      <c r="L383" s="2">
        <v>46042</v>
      </c>
      <c r="M383" s="2">
        <v>46052.8887962963</v>
      </c>
      <c r="N383" s="2">
        <v>46050</v>
      </c>
      <c r="O383" t="inlineStr">
        <is>
          <t>11</t>
        </is>
      </c>
      <c r="P383" t="inlineStr">
        <is>
          <t>-29</t>
        </is>
      </c>
      <c r="Q383"/>
      <c r="R383"/>
      <c r="S383"/>
      <c r="T383"/>
      <c r="U383" t="inlineStr">
        <is>
          <t>张铭麒</t>
        </is>
      </c>
      <c r="V383" t="inlineStr">
        <is>
          <t>BST及创新团队</t>
        </is>
      </c>
      <c r="W383" t="inlineStr">
        <is>
          <t>BST</t>
        </is>
      </c>
      <c r="X383" t="inlineStr">
        <is>
          <t>李岳丰
吴薇</t>
        </is>
      </c>
      <c r="Y383" s="3"/>
      <c r="Z383"/>
      <c r="AA383" s="2">
        <v>46045.781064814815</v>
      </c>
      <c r="AB383" t="inlineStr">
        <is>
          <t>戳一下</t>
        </is>
      </c>
      <c r="AC383" s="2">
        <v>46051</v>
      </c>
      <c r="AD383" t="inlineStr">
        <is>
          <t>未更新</t>
        </is>
      </c>
      <c r="AE383" t="inlineStr">
        <is>
          <t>雷祖进</t>
        </is>
      </c>
      <c r="AF383" t="inlineStr">
        <is>
          <t>2026-01-20 雷祖进-马来西亚槟城-绿茶-新店开业 已结束,2026-01-21 雷祖进-马来西亚槟城-绿茶-新店开业 已结束,2026-01-22 雷祖进-马来西亚槟城-绿茶-新店开业 已结束,2026-01-23 雷祖进-马来西亚槟城-绿茶-新店开业 已结束,2026-01-24 雷祖进-马来西亚槟城-绿茶-新店开业 已结束,2026-01-25 雷祖进-马来西亚槟城-绿茶-新店开业 已结束,2026-01-26 雷祖进-马来西亚槟城-绿茶-新店开业 已结束,2026-01-27 雷祖进-马来西亚槟城-绿茶-新店开业 已结束,2026-01-28 雷祖进-马来西亚槟城-绿茶-新店开业 已结束,2026-01-29 雷祖进-马来西亚槟城-绿茶-新店开业 已结束</t>
        </is>
      </c>
      <c r="AG383"/>
      <c r="AH383"/>
      <c r="AI383"/>
      <c r="AJ383"/>
      <c r="AK383"/>
      <c r="AL383"/>
      <c r="AM383"/>
      <c r="AN383" t="inlineStr">
        <is>
          <t>葛尼广场店</t>
        </is>
      </c>
      <c r="AO383" t="inlineStr">
        <is>
          <t>10.9</t>
        </is>
      </c>
      <c r="AP383"/>
      <c r="AQ383"/>
    </row>
    <row r="384" ht="25.5" customHeight="1">
      <c r="A384" t="inlineStr">
        <is>
          <t>雷祖进-香港-农耕记-解决问题 已结束</t>
        </is>
      </c>
      <c r="B384" t="inlineStr">
        <is>
          <t>香港</t>
        </is>
      </c>
      <c r="C384" t="inlineStr">
        <is>
          <t>农耕记</t>
        </is>
      </c>
      <c r="D384"/>
      <c r="E384" t="inlineStr">
        <is>
          <t>SS</t>
        </is>
      </c>
      <c r="F384" t="inlineStr">
        <is>
          <t>解决问题</t>
        </is>
      </c>
      <c r="G384" t="inlineStr">
        <is>
          <t>已结束</t>
        </is>
      </c>
      <c r="H384" t="inlineStr">
        <is>
          <t>NA</t>
        </is>
      </c>
      <c r="I384" s="2"/>
      <c r="J384" t="inlineStr">
        <is>
          <t>53周 -5~12.31</t>
        </is>
      </c>
      <c r="K384" t="inlineStr">
        <is>
          <t>雷祖进</t>
        </is>
      </c>
      <c r="L384" s="2">
        <v>46036</v>
      </c>
      <c r="M384" s="2">
        <v>46041</v>
      </c>
      <c r="N384" s="2">
        <v>46041</v>
      </c>
      <c r="O384" t="inlineStr">
        <is>
          <t>6</t>
        </is>
      </c>
      <c r="P384" t="inlineStr">
        <is>
          <t>-23</t>
        </is>
      </c>
      <c r="Q384"/>
      <c r="R384"/>
      <c r="S384"/>
      <c r="T384"/>
      <c r="U384" t="inlineStr">
        <is>
          <t>张铭麒</t>
        </is>
      </c>
      <c r="V384" t="inlineStr">
        <is>
          <t>BST及创新团队</t>
        </is>
      </c>
      <c r="W384" t="inlineStr">
        <is>
          <t>BST</t>
        </is>
      </c>
      <c r="X384" t="inlineStr">
        <is>
          <t>李岳丰
吴薇</t>
        </is>
      </c>
      <c r="Y384" s="3"/>
      <c r="Z384"/>
      <c r="AA384" s="2">
        <v>46038.04096064815</v>
      </c>
      <c r="AB384" t="inlineStr">
        <is>
          <t>戳一下</t>
        </is>
      </c>
      <c r="AC384" s="2">
        <v>46041</v>
      </c>
      <c r="AD384" t="inlineStr">
        <is>
          <t>未更新</t>
        </is>
      </c>
      <c r="AE384" t="inlineStr">
        <is>
          <t>雷祖进</t>
        </is>
      </c>
      <c r="AF384" t="inlineStr">
        <is>
          <t>2026-01-14 雷祖进-香港-农耕记-解决问题 已结束,2026-01-15 雷祖进-香港-农耕记-解决问题 已结束,2026-01-16 雷祖进-香港-农耕记-解决问题 已结束,2026-01-17 雷祖进-香港-农耕记-解决问题 已结束,2026-01-18 雷祖进-香港-农耕记-解决问题 已结束,2026-01-19 雷祖进-香港-农耕记-解决问题 已结束</t>
        </is>
      </c>
      <c r="AG384"/>
      <c r="AH384"/>
      <c r="AI384"/>
      <c r="AJ384"/>
      <c r="AK384"/>
      <c r="AL384"/>
      <c r="AM384"/>
      <c r="AN384"/>
      <c r="AO384" t="inlineStr">
        <is>
          <t>5.0</t>
        </is>
      </c>
      <c r="AP384"/>
      <c r="AQ384"/>
    </row>
    <row r="385" ht="25.5" customHeight="1">
      <c r="A385" t="inlineStr">
        <is>
          <t>雷祖进-香港-农耕记-解决问题 已结束</t>
        </is>
      </c>
      <c r="B385" t="inlineStr">
        <is>
          <t>香港</t>
        </is>
      </c>
      <c r="C385" t="inlineStr">
        <is>
          <t>农耕记</t>
        </is>
      </c>
      <c r="D385"/>
      <c r="E385" t="inlineStr">
        <is>
          <t>SS</t>
        </is>
      </c>
      <c r="F385" t="inlineStr">
        <is>
          <t>解决问题</t>
        </is>
      </c>
      <c r="G385" t="inlineStr">
        <is>
          <t>已结束</t>
        </is>
      </c>
      <c r="H385" t="inlineStr">
        <is>
          <t>NA</t>
        </is>
      </c>
      <c r="I385" s="2"/>
      <c r="J385" t="inlineStr">
        <is>
          <t>53周 -5~12.31</t>
        </is>
      </c>
      <c r="K385" t="inlineStr">
        <is>
          <t>雷祖进</t>
        </is>
      </c>
      <c r="L385" s="2">
        <v>46023</v>
      </c>
      <c r="M385" s="2">
        <v>46037.89575231481</v>
      </c>
      <c r="N385" s="2">
        <v>46026</v>
      </c>
      <c r="O385" t="inlineStr">
        <is>
          <t>15</t>
        </is>
      </c>
      <c r="P385" t="inlineStr">
        <is>
          <t>-10</t>
        </is>
      </c>
      <c r="Q385"/>
      <c r="R385"/>
      <c r="S385"/>
      <c r="T385"/>
      <c r="U385" t="inlineStr">
        <is>
          <t>张铭麒</t>
        </is>
      </c>
      <c r="V385" t="inlineStr">
        <is>
          <t>BST及创新团队</t>
        </is>
      </c>
      <c r="W385" t="inlineStr">
        <is>
          <t>BST</t>
        </is>
      </c>
      <c r="X385" t="inlineStr">
        <is>
          <t>李岳丰
吴薇</t>
        </is>
      </c>
      <c r="Y385" s="3"/>
      <c r="Z385"/>
      <c r="AA385" s="2">
        <v>46027.682442129626</v>
      </c>
      <c r="AB385" t="inlineStr">
        <is>
          <t>戳一下</t>
        </is>
      </c>
      <c r="AC385" s="2">
        <v>46026</v>
      </c>
      <c r="AD385" t="inlineStr">
        <is>
          <t>未更新</t>
        </is>
      </c>
      <c r="AE385" t="inlineStr">
        <is>
          <t>雷祖进</t>
        </is>
      </c>
      <c r="AF385" t="inlineStr">
        <is>
          <t>2026-01-01 雷祖进-香港-农耕记-解决问题 已结束,2026-01-02 雷祖进-香港-农耕记-解决问题 已结束,2026-01-03 雷祖进-香港-农耕记-解决问题 已结束,2026-01-04 雷祖进-香港-农耕记-解决问题 已结束</t>
        </is>
      </c>
      <c r="AG385"/>
      <c r="AH385"/>
      <c r="AI385"/>
      <c r="AJ385"/>
      <c r="AK385"/>
      <c r="AL385"/>
      <c r="AM385"/>
      <c r="AN385"/>
      <c r="AO385" t="inlineStr">
        <is>
          <t>14.9</t>
        </is>
      </c>
      <c r="AP385"/>
      <c r="AQ385"/>
    </row>
    <row r="386" ht="25.5" customHeight="1">
      <c r="A386" t="inlineStr">
        <is>
          <t>雷祖进-马来西亚吉隆坡-绿茶-新店开业 已结束</t>
        </is>
      </c>
      <c r="B386" t="inlineStr">
        <is>
          <t>马来西亚吉隆坡</t>
        </is>
      </c>
      <c r="C386" t="inlineStr">
        <is>
          <t>绿茶</t>
        </is>
      </c>
      <c r="D386"/>
      <c r="E386" t="inlineStr">
        <is>
          <t>SS</t>
        </is>
      </c>
      <c r="F386" t="inlineStr">
        <is>
          <t>新店开业</t>
        </is>
      </c>
      <c r="G386" t="inlineStr">
        <is>
          <t>已结束</t>
        </is>
      </c>
      <c r="H386" t="inlineStr">
        <is>
          <t>NA</t>
        </is>
      </c>
      <c r="I386" s="2"/>
      <c r="J386" t="inlineStr">
        <is>
          <t>53周 -5~12.31</t>
        </is>
      </c>
      <c r="K386" t="inlineStr">
        <is>
          <t>雷祖进</t>
        </is>
      </c>
      <c r="L386" s="2">
        <v>45993</v>
      </c>
      <c r="M386" s="2">
        <v>46027.68033564815</v>
      </c>
      <c r="N386" s="2">
        <v>46016</v>
      </c>
      <c r="O386" t="inlineStr">
        <is>
          <t>35</t>
        </is>
      </c>
      <c r="P386" t="inlineStr">
        <is>
          <t>7</t>
        </is>
      </c>
      <c r="Q386" t="inlineStr">
        <is>
          <t>1.具备一定的英语沟通能力。
2.服务过海外绿茶的开业，熟悉海外绿茶的机器人菜谱程序。</t>
        </is>
      </c>
      <c r="R386">
        <v>1</v>
      </c>
      <c r="S386" t="inlineStr">
        <is>
          <t>雷祖进</t>
        </is>
      </c>
      <c r="T386"/>
      <c r="U386" t="inlineStr">
        <is>
          <t>张铭麒</t>
        </is>
      </c>
      <c r="V386"/>
      <c r="W386" t="inlineStr">
        <is>
          <t>BST</t>
        </is>
      </c>
      <c r="X386" t="inlineStr">
        <is>
          <t>李岳丰
吴薇</t>
        </is>
      </c>
      <c r="Y386" s="3"/>
      <c r="Z386"/>
      <c r="AA386" s="2">
        <v>45994.74234953704</v>
      </c>
      <c r="AB386" t="inlineStr">
        <is>
          <t>戳一下</t>
        </is>
      </c>
      <c r="AC386" s="2">
        <v>46021</v>
      </c>
      <c r="AD386" t="inlineStr">
        <is>
          <t>未更新</t>
        </is>
      </c>
      <c r="AE386" t="inlineStr">
        <is>
          <t>雷祖进</t>
        </is>
      </c>
      <c r="AF386" t="inlineStr">
        <is>
          <t>2025-12-02 雷祖进-马来西亚吉隆坡-绿茶-新店开业 已结束,2025-12-03 雷祖进-马来西亚吉隆坡-绿茶-新店开业 已结束,2025-12-04 雷祖进-马来西亚吉隆坡-绿茶-新店开业 已结束,2025-12-05 雷祖进-马来西亚吉隆坡-绿茶-新店开业 已结束,2025-12-06 雷祖进-马来西亚吉隆坡-绿茶-新店开业 已结束,2025-12-07 雷祖进-马来西亚吉隆坡-绿茶-新店开业 已结束,2025-12-08 雷祖进-马来西亚吉隆坡-绿茶-新店开业 已结束,2025-12-09 雷祖进-马来西亚吉隆坡-绿茶-新店开业 已结束,2025-12-10 雷祖进-马来西亚吉隆坡-绿茶-新店开业 已结束,2025-12-11 雷祖进-马来西亚吉隆坡-绿茶-新店开业 已结束,2025-12-12 雷祖进-马来西亚吉隆坡-绿茶-新店开业 已结束,2025-12-13 雷祖进-马来西亚吉隆坡-绿茶-新店开业 已结束,2025-12-14 雷祖进-马来西亚吉隆坡-绿茶-新店开业 已结束,2025-12-15 雷祖进-马来西亚吉隆坡-绿茶-新店开业 已结束,2025-12-16 雷祖进-马来西亚吉隆坡-绿茶-新店开业 已结束,2025-12-17 雷祖进-马来西亚吉隆坡-绿茶-新店开业 已结束,2025-12-18 雷祖进-马来西亚吉隆坡-绿茶-新店开业 已结束,2025-12-19 雷祖进-马来西亚吉隆坡-绿茶-新店开业 已结束,2025-12-20 雷祖进-马来西亚吉隆坡-绿茶-新店开业 已结束,2025-12-21 雷祖进-马来西亚吉隆坡-绿茶-新店开业 已结束,2025-12-22 雷祖进-马来西亚吉隆坡-绿茶-新店开业 已结束,2025-12-23 雷祖进-马来西亚吉隆坡-绿茶-新店开业 已结束,2025-12-24 雷祖进-马来西亚吉隆坡-绿茶-新店开业 已结束,2025-12-25 雷祖进-马来西亚吉隆坡-绿茶-新店开业 已结束,2025-12-26 雷祖进-马来西亚吉隆坡-绿茶-新店开业 已结束,2025-12-27 雷祖进-马来西亚吉隆坡-绿茶-新店开业 已结束,2025-12-28 雷祖进-马来西亚吉隆坡-绿茶-新店开业 已结束,2025-12-29 雷祖进-马来西亚吉隆坡-绿茶-新店开业 已结束,2025-12-31 雷祖进-马来西亚吉隆坡-绿茶-新店开业 已结束,2025-12-30 雷祖进-马来西亚吉隆坡-绿茶-新店开业 已结束</t>
        </is>
      </c>
      <c r="AG386" t="inlineStr">
        <is>
          <t>1.完成马来西亚首店的区域新菜谱的录菜
2.培训机器人操作员的规范操作。
3.完成马来西亚一店、二店、三店，甚至可能四店的开业支持</t>
        </is>
      </c>
      <c r="AH386" t="inlineStr">
        <is>
          <t>酒店</t>
        </is>
      </c>
      <c r="AI386"/>
      <c r="AJ386"/>
      <c r="AK386"/>
      <c r="AL386"/>
      <c r="AM386"/>
      <c r="AN386" t="inlineStr">
        <is>
          <t>马来绿茶吉隆坡一、二、三店</t>
        </is>
      </c>
      <c r="AO386" t="inlineStr">
        <is>
          <t>34.7</t>
        </is>
      </c>
      <c r="AP386"/>
      <c r="AQ386"/>
    </row>
    <row r="387" ht="25.5" customHeight="1">
      <c r="A387" t="inlineStr">
        <is>
          <t>雷祖进-香港-农耕记-新店开业 已结束</t>
        </is>
      </c>
      <c r="B387" t="inlineStr">
        <is>
          <t>香港</t>
        </is>
      </c>
      <c r="C387" t="inlineStr">
        <is>
          <t>农耕记</t>
        </is>
      </c>
      <c r="D387"/>
      <c r="E387" t="inlineStr">
        <is>
          <t>SS</t>
        </is>
      </c>
      <c r="F387" t="inlineStr">
        <is>
          <t>新店开业</t>
        </is>
      </c>
      <c r="G387" t="inlineStr">
        <is>
          <t>已结束</t>
        </is>
      </c>
      <c r="H387" t="inlineStr">
        <is>
          <t>NA</t>
        </is>
      </c>
      <c r="I387" s="2"/>
      <c r="J387" t="inlineStr">
        <is>
          <t>53周 -5~12.31</t>
        </is>
      </c>
      <c r="K387" t="inlineStr">
        <is>
          <t>雷祖进</t>
        </is>
      </c>
      <c r="L387" s="2">
        <v>45978</v>
      </c>
      <c r="M387" s="2">
        <v>45994.73814814815</v>
      </c>
      <c r="N387" s="2">
        <v>45985</v>
      </c>
      <c r="O387" t="inlineStr">
        <is>
          <t>17</t>
        </is>
      </c>
      <c r="P387" t="inlineStr">
        <is>
          <t>-11</t>
        </is>
      </c>
      <c r="Q387" t="inlineStr">
        <is>
          <t>熟悉农耕记菜谱和培训标准，同香港农耕记员工有较好的客情关系</t>
        </is>
      </c>
      <c r="R387">
        <v>1</v>
      </c>
      <c r="S387" t="inlineStr">
        <is>
          <t>雷祖进</t>
        </is>
      </c>
      <c r="T387"/>
      <c r="U387" t="inlineStr">
        <is>
          <t>张铭麒</t>
        </is>
      </c>
      <c r="V387"/>
      <c r="W387" t="inlineStr">
        <is>
          <t>BST</t>
        </is>
      </c>
      <c r="X387" t="inlineStr">
        <is>
          <t>李岳丰
吴薇</t>
        </is>
      </c>
      <c r="Y387" s="3"/>
      <c r="Z387"/>
      <c r="AA387" s="2">
        <v>45979.97576388889</v>
      </c>
      <c r="AB387" t="inlineStr">
        <is>
          <t>戳一下</t>
        </is>
      </c>
      <c r="AC387" s="2">
        <v>45995</v>
      </c>
      <c r="AD387" t="inlineStr">
        <is>
          <t>未更新</t>
        </is>
      </c>
      <c r="AE387" t="inlineStr">
        <is>
          <t>雷祖进</t>
        </is>
      </c>
      <c r="AF387" t="inlineStr">
        <is>
          <t>2025-11-18 雷祖进-香港-农耕记-新店开业 已结束,2025-11-19 雷祖进-香港-农耕记-新店开业 已结束,2025-11-20 雷祖进-香港-农耕记-新店开业 已结束,2025-11-21 雷祖进-香港-农耕记-新店开业 已结束,2025-11-22 雷祖进-香港-农耕记-新店开业 已结束,2025-11-23 雷祖进-香港-农耕记-新店开业 已结束,2025-11-24 雷祖进-香港-农耕记-新店开业 已结束,2025-11-25 雷祖进-香港-农耕记-新店开业 已结束,2025-11-26 雷祖进-香港-农耕记-新店开业 已结束,2025-11-27 雷祖进-香港-农耕记-新店开业 已结束,2025-11-28 雷祖进-香港-农耕记-新店开业 已结束,2025-11-29 雷祖进-香港-农耕记-新店开业 已结束,2025-11-30 雷祖进-香港-农耕记-新店开业 已结束,2025-12-01 雷祖进-香港-农耕记-新店开业 已结束,2025-12-04 雷祖进-香港-农耕记-新店开业 已结束</t>
        </is>
      </c>
      <c r="AG387" t="inlineStr">
        <is>
          <t>1.装机、测试、后台参数调试
2.新店开业菜谱调试、定版
3.人员培训</t>
        </is>
      </c>
      <c r="AH387" t="inlineStr">
        <is>
          <t>酒店</t>
        </is>
      </c>
      <c r="AI387"/>
      <c r="AJ387"/>
      <c r="AK387"/>
      <c r="AL387"/>
      <c r="AM387"/>
      <c r="AN387" t="inlineStr">
        <is>
          <t>奥海城店</t>
        </is>
      </c>
      <c r="AO387" t="inlineStr">
        <is>
          <t>16.7</t>
        </is>
      </c>
      <c r="AP387"/>
      <c r="AQ387"/>
    </row>
    <row r="388" ht="25.5" customHeight="1">
      <c r="A388" t="inlineStr">
        <is>
          <t>雷祖进-香港-香港绿茶+香港农耕记-解决问题 已结束</t>
        </is>
      </c>
      <c r="B388" t="inlineStr">
        <is>
          <t>香港</t>
        </is>
      </c>
      <c r="C388" t="inlineStr">
        <is>
          <t>香港绿茶+香港农耕记</t>
        </is>
      </c>
      <c r="D388"/>
      <c r="E388" t="inlineStr">
        <is>
          <t>SS</t>
        </is>
      </c>
      <c r="F388" t="inlineStr">
        <is>
          <t>解决问题</t>
        </is>
      </c>
      <c r="G388" t="inlineStr">
        <is>
          <t>已结束</t>
        </is>
      </c>
      <c r="H388" t="inlineStr">
        <is>
          <t>NA</t>
        </is>
      </c>
      <c r="I388" s="2"/>
      <c r="J388" t="inlineStr">
        <is>
          <t>53周 -5~12.31</t>
        </is>
      </c>
      <c r="K388" t="inlineStr">
        <is>
          <t>雷祖进</t>
        </is>
      </c>
      <c r="L388" s="2">
        <v>45968</v>
      </c>
      <c r="M388" s="2">
        <v>45977</v>
      </c>
      <c r="N388" s="2">
        <v>45977</v>
      </c>
      <c r="O388" t="inlineStr">
        <is>
          <t>10</t>
        </is>
      </c>
      <c r="P388" t="inlineStr">
        <is>
          <t>-28</t>
        </is>
      </c>
      <c r="Q388" t="inlineStr">
        <is>
          <t>熟悉绿茶海外菜谱及香港农耕记菜谱</t>
        </is>
      </c>
      <c r="R388">
        <v>1</v>
      </c>
      <c r="S388" t="inlineStr">
        <is>
          <t>雷祖进</t>
        </is>
      </c>
      <c r="T388"/>
      <c r="U388" t="inlineStr">
        <is>
          <t>张铭麒</t>
        </is>
      </c>
      <c r="V388"/>
      <c r="W388" t="inlineStr">
        <is>
          <t>BST</t>
        </is>
      </c>
      <c r="X388" t="inlineStr">
        <is>
          <t>李岳丰
吴薇</t>
        </is>
      </c>
      <c r="Y388" s="3"/>
      <c r="Z388"/>
      <c r="AA388" s="2">
        <v>45971.492210648146</v>
      </c>
      <c r="AB388" t="inlineStr">
        <is>
          <t>戳一下</t>
        </is>
      </c>
      <c r="AC388" s="2">
        <v>45978</v>
      </c>
      <c r="AD388" t="inlineStr">
        <is>
          <t>未更新</t>
        </is>
      </c>
      <c r="AE388" t="inlineStr">
        <is>
          <t>雷祖进</t>
        </is>
      </c>
      <c r="AF388" t="inlineStr">
        <is>
          <t>2025-11-07 雷祖进-香港-香港绿茶+香港农耕记-解决问题 已结束,2025-11-10 雷祖进-香港-香港绿茶+香港农耕记-解决问题 已结束,2025-11-11 雷祖进-香港-香港绿茶+香港农耕记-解决问题 已结束,2025-11-12 雷祖进-香港-香港绿茶+香港农耕记-解决问题 已结束,2025-11-13 雷祖进-香港-香港绿茶+香港农耕记-解决问题 已结束,2025-11-14 雷祖进-香港-香港绿茶+香港农耕记-解决问题 已结束,2025-11-16 雷祖进-香港-香港绿茶+香港农耕记-解决问题 已结束,2025-11-17 雷祖进-香港-香港绿茶+香港农耕记-解决问题 已结束</t>
        </is>
      </c>
      <c r="AG388" t="inlineStr">
        <is>
          <t>录制绿茶换季新菜谱+农耕记解决“锅温不够，出品不达标”问题</t>
        </is>
      </c>
      <c r="AH388" t="inlineStr">
        <is>
          <t>酒店</t>
        </is>
      </c>
      <c r="AI388"/>
      <c r="AJ388"/>
      <c r="AK388"/>
      <c r="AL388"/>
      <c r="AM388"/>
      <c r="AN388"/>
      <c r="AO388" t="inlineStr">
        <is>
          <t>9.0</t>
        </is>
      </c>
      <c r="AP388"/>
      <c r="AQ388"/>
    </row>
    <row r="389" ht="25.5" customHeight="1">
      <c r="A389" t="inlineStr">
        <is>
          <t>雷祖进-新加坡-绿茶+小叫天+农耕记-解决问题 已结束</t>
        </is>
      </c>
      <c r="B389" t="inlineStr">
        <is>
          <t>新加坡</t>
        </is>
      </c>
      <c r="C389" t="inlineStr">
        <is>
          <t>绿茶+小叫天+农耕记</t>
        </is>
      </c>
      <c r="D389"/>
      <c r="E389" t="inlineStr">
        <is>
          <t>SS</t>
        </is>
      </c>
      <c r="F389" t="inlineStr">
        <is>
          <t>解决问题</t>
        </is>
      </c>
      <c r="G389" t="inlineStr">
        <is>
          <t>已结束</t>
        </is>
      </c>
      <c r="H389" t="inlineStr">
        <is>
          <t>NA</t>
        </is>
      </c>
      <c r="I389" s="2"/>
      <c r="J389" t="inlineStr">
        <is>
          <t>53周 -5~12.31</t>
        </is>
      </c>
      <c r="K389" t="inlineStr">
        <is>
          <t>雷祖进</t>
        </is>
      </c>
      <c r="L389" s="2">
        <v>45961</v>
      </c>
      <c r="M389" s="2">
        <v>45967.92827546296</v>
      </c>
      <c r="N389" s="2">
        <v>45967</v>
      </c>
      <c r="O389" t="inlineStr">
        <is>
          <t>7</t>
        </is>
      </c>
      <c r="P389" t="inlineStr">
        <is>
          <t>-38</t>
        </is>
      </c>
      <c r="Q389" t="inlineStr">
        <is>
          <t>1.对绿茶、农耕记客户现场较为熟悉。
2.动手能力强，维修经验多。
3.灵活应变能力好。</t>
        </is>
      </c>
      <c r="R389">
        <v>1</v>
      </c>
      <c r="S389" t="inlineStr">
        <is>
          <t>雷祖进</t>
        </is>
      </c>
      <c r="T389"/>
      <c r="U389" t="inlineStr">
        <is>
          <t>张铭麒</t>
        </is>
      </c>
      <c r="V389"/>
      <c r="W389" t="inlineStr">
        <is>
          <t>BST</t>
        </is>
      </c>
      <c r="X389" t="inlineStr">
        <is>
          <t>李岳丰
吴薇</t>
        </is>
      </c>
      <c r="Y389" s="3"/>
      <c r="Z389"/>
      <c r="AA389" s="2">
        <v>45959.594930555555</v>
      </c>
      <c r="AB389" t="inlineStr">
        <is>
          <t>戳一下</t>
        </is>
      </c>
      <c r="AC389" s="2">
        <v>45967</v>
      </c>
      <c r="AD389" t="inlineStr">
        <is>
          <t>未更新</t>
        </is>
      </c>
      <c r="AE389" t="inlineStr">
        <is>
          <t>雷祖进</t>
        </is>
      </c>
      <c r="AF389" t="inlineStr">
        <is>
          <t>2025-10-30 雷祖进-新加坡-绿茶+小叫天+农耕记-解决问题 已结束,2025-10-31 雷祖进-新加坡-绿茶+小叫天+农耕记-解决问题 已结束,2025-11-01 雷祖进-新加坡-绿茶+小叫天+农耕记-解决问题 已结束,2025-11-02 雷祖进-新加坡-绿茶+小叫天+农耕记-解决问题 已结束,2025-11-03 雷祖进-新加坡-绿茶+小叫天+农耕记-解决问题 已结束,2025-11-04 雷祖进-新加坡-绿茶+小叫天+农耕记-解决问题 已结束,2025-11-05 雷祖进-新加坡-绿茶+小叫天+农耕记-解决问题 已结束,2025-11-06 雷祖进-新加坡-绿茶+小叫天+农耕记-解决问题 已结束</t>
        </is>
      </c>
      <c r="AG389" t="inlineStr">
        <is>
          <t>1.总共三个品牌的门店，10台机转锅电机主动更换。
2.上门配送农耕记购买的海外配件包2大箱</t>
        </is>
      </c>
      <c r="AH389" t="inlineStr">
        <is>
          <t>酒店</t>
        </is>
      </c>
      <c r="AI389"/>
      <c r="AJ389"/>
      <c r="AK389"/>
      <c r="AL389"/>
      <c r="AM389"/>
      <c r="AN389"/>
      <c r="AO389" t="inlineStr">
        <is>
          <t>6.9</t>
        </is>
      </c>
      <c r="AP389"/>
      <c r="AQ389"/>
    </row>
    <row r="390" ht="25.5" customHeight="1">
      <c r="A390" t="inlineStr">
        <is>
          <t>雷祖进-香港-农耕记-品牌巡店 已结束</t>
        </is>
      </c>
      <c r="B390" t="inlineStr">
        <is>
          <t>香港</t>
        </is>
      </c>
      <c r="C390" t="inlineStr">
        <is>
          <t>农耕记</t>
        </is>
      </c>
      <c r="D390"/>
      <c r="E390" t="inlineStr">
        <is>
          <t>SS</t>
        </is>
      </c>
      <c r="F390" t="inlineStr">
        <is>
          <t>品牌巡店</t>
        </is>
      </c>
      <c r="G390" t="inlineStr">
        <is>
          <t>已结束</t>
        </is>
      </c>
      <c r="H390" t="inlineStr">
        <is>
          <t>NA</t>
        </is>
      </c>
      <c r="I390" s="2"/>
      <c r="J390" t="inlineStr">
        <is>
          <t>53周 -5~12.31</t>
        </is>
      </c>
      <c r="K390" t="inlineStr">
        <is>
          <t>雷祖进</t>
        </is>
      </c>
      <c r="L390" s="2">
        <v>45943</v>
      </c>
      <c r="M390" s="2">
        <v>45961.789988425924</v>
      </c>
      <c r="N390" s="2">
        <v>45947</v>
      </c>
      <c r="O390" t="inlineStr">
        <is>
          <t>19</t>
        </is>
      </c>
      <c r="P390" t="inlineStr">
        <is>
          <t>-44</t>
        </is>
      </c>
      <c r="Q390" t="inlineStr">
        <is>
          <t>过往常服务农耕记以及绿茶</t>
        </is>
      </c>
      <c r="R390">
        <v>1</v>
      </c>
      <c r="S390" t="inlineStr">
        <is>
          <t>雷祖进</t>
        </is>
      </c>
      <c r="T390"/>
      <c r="U390" t="inlineStr">
        <is>
          <t>张铭麒</t>
        </is>
      </c>
      <c r="V390"/>
      <c r="W390" t="inlineStr">
        <is>
          <t>BST</t>
        </is>
      </c>
      <c r="X390" t="inlineStr">
        <is>
          <t>李岳丰
吴薇</t>
        </is>
      </c>
      <c r="Y390" s="3"/>
      <c r="Z390"/>
      <c r="AA390" s="2">
        <v>45946.671006944445</v>
      </c>
      <c r="AB390" t="inlineStr">
        <is>
          <t>戳一下</t>
        </is>
      </c>
      <c r="AC390" s="2">
        <v>45960</v>
      </c>
      <c r="AD390" t="inlineStr">
        <is>
          <t>未更新</t>
        </is>
      </c>
      <c r="AE390" t="inlineStr">
        <is>
          <t>雷祖进</t>
        </is>
      </c>
      <c r="AF390" t="inlineStr">
        <is>
          <t>2025-10-13 雷祖进-香港-农耕记-品牌巡店 已结束,2025-10-14 雷祖进-香港-农耕记-品牌巡店 已结束,2025-10-15 雷祖进-香港-农耕记-品牌巡店 已结束,2025-10-16 雷祖进-香港-农耕记-品牌巡店 已结束,2025-10-17 雷祖进-香港-农耕记-品牌巡店 已结束,2025-10-19 雷祖进-香港-农耕记-品牌巡店 已结束,2025-10-20 雷祖进-香港-农耕记-品牌巡店 已结束,2025-10-21 雷祖进-香港-农耕记-品牌巡店 已结束,2025-10-22 雷祖进-香港-农耕记-品牌巡店 已结束,2025-10-23 雷祖进-香港-农耕记-品牌巡店 已结束,2025-10-24 雷祖进-香港-农耕记-品牌巡店 已结束,2025-10-25 雷祖进-香港-农耕记-品牌巡店 已结束,2025-10-26 雷祖进-香港-农耕记-品牌巡店 已结束,2025-10-27 雷祖进-香港-农耕记-品牌巡店 已结束,2025-10-28 雷祖进-香港-农耕记-品牌巡店 已结束,2025-10-29 雷祖进-香港-农耕记-品牌巡店 已结束,2025-10-30 雷祖进-香港-农耕记-品牌巡店 已结束</t>
        </is>
      </c>
      <c r="AG390" t="inlineStr">
        <is>
          <t>协助香港绿茶换季菜谱调整，同时处理绿茶和农耕记各门店遗留的小故障。</t>
        </is>
      </c>
      <c r="AH390" t="inlineStr">
        <is>
          <t>客户宿舍</t>
        </is>
      </c>
      <c r="AI390"/>
      <c r="AJ390"/>
      <c r="AK390"/>
      <c r="AL390"/>
      <c r="AM390"/>
      <c r="AN390"/>
      <c r="AO390" t="inlineStr">
        <is>
          <t>18.8</t>
        </is>
      </c>
      <c r="AP390"/>
      <c r="AQ390"/>
    </row>
    <row r="391" ht="25.5" customHeight="1">
      <c r="A391" t="inlineStr">
        <is>
          <t>雷祖进--休假-休假 已结束</t>
        </is>
      </c>
      <c r="B391"/>
      <c r="C391" t="inlineStr">
        <is>
          <t>休假</t>
        </is>
      </c>
      <c r="D391"/>
      <c r="E391" t="inlineStr">
        <is>
          <t>未定级</t>
        </is>
      </c>
      <c r="F391" t="inlineStr">
        <is>
          <t>休假</t>
        </is>
      </c>
      <c r="G391" t="inlineStr">
        <is>
          <t>已结束</t>
        </is>
      </c>
      <c r="H391" t="inlineStr">
        <is>
          <t>NA</t>
        </is>
      </c>
      <c r="I391" s="2"/>
      <c r="J391" t="inlineStr">
        <is>
          <t>53周 -5~12.31</t>
        </is>
      </c>
      <c r="K391" t="inlineStr">
        <is>
          <t>雷祖进</t>
        </is>
      </c>
      <c r="L391" s="2">
        <v>45941</v>
      </c>
      <c r="M391" s="2">
        <v>45943</v>
      </c>
      <c r="N391" s="2">
        <v>45943</v>
      </c>
      <c r="O391" t="inlineStr">
        <is>
          <t>3</t>
        </is>
      </c>
      <c r="P391" t="inlineStr">
        <is>
          <t>-62</t>
        </is>
      </c>
      <c r="Q391"/>
      <c r="R391"/>
      <c r="S391"/>
      <c r="T391"/>
      <c r="U391" t="inlineStr">
        <is>
          <t>曾维超</t>
        </is>
      </c>
      <c r="V391" t="inlineStr">
        <is>
          <t>销售管理部</t>
        </is>
      </c>
      <c r="W391" t="inlineStr">
        <is>
          <t>销售管理</t>
        </is>
      </c>
      <c r="X391" t="inlineStr">
        <is>
          <t>李阳</t>
        </is>
      </c>
      <c r="Y391" s="3"/>
      <c r="Z391"/>
      <c r="AA391" s="2">
        <v>45939.54988425926</v>
      </c>
      <c r="AB391" t="inlineStr">
        <is>
          <t>戳一下</t>
        </is>
      </c>
      <c r="AC391" s="2"/>
      <c r="AD391" t="inlineStr">
        <is>
          <t>未更新</t>
        </is>
      </c>
      <c r="AE391" t="inlineStr">
        <is>
          <t>多维表格助手</t>
        </is>
      </c>
      <c r="AF391"/>
      <c r="AG391"/>
      <c r="AH391"/>
      <c r="AI391"/>
      <c r="AJ391"/>
      <c r="AK391"/>
      <c r="AL391"/>
      <c r="AM391"/>
      <c r="AN391"/>
      <c r="AO391" t="inlineStr">
        <is>
          <t>2.0</t>
        </is>
      </c>
      <c r="AP391"/>
      <c r="AQ391"/>
    </row>
    <row r="392" ht="25.5" customHeight="1">
      <c r="A392" t="inlineStr">
        <is>
          <t>雷祖进--休假-休假 已结束</t>
        </is>
      </c>
      <c r="B392"/>
      <c r="C392" t="inlineStr">
        <is>
          <t>休假</t>
        </is>
      </c>
      <c r="D392"/>
      <c r="E392" t="inlineStr">
        <is>
          <t>未定级</t>
        </is>
      </c>
      <c r="F392" t="inlineStr">
        <is>
          <t>休假</t>
        </is>
      </c>
      <c r="G392" t="inlineStr">
        <is>
          <t>已结束</t>
        </is>
      </c>
      <c r="H392" t="inlineStr">
        <is>
          <t>NA</t>
        </is>
      </c>
      <c r="I392" s="2"/>
      <c r="J392" t="inlineStr">
        <is>
          <t>53周 -5~12.31</t>
        </is>
      </c>
      <c r="K392" t="inlineStr">
        <is>
          <t>雷祖进</t>
        </is>
      </c>
      <c r="L392" s="2">
        <v>45939</v>
      </c>
      <c r="M392" s="2">
        <v>45940</v>
      </c>
      <c r="N392" s="2">
        <v>45940.5</v>
      </c>
      <c r="O392" t="inlineStr">
        <is>
          <t>2</t>
        </is>
      </c>
      <c r="P392" t="inlineStr">
        <is>
          <t>-65</t>
        </is>
      </c>
      <c r="Q392"/>
      <c r="R392"/>
      <c r="S392"/>
      <c r="T392"/>
      <c r="U392" t="inlineStr">
        <is>
          <t>曾维超</t>
        </is>
      </c>
      <c r="V392" t="inlineStr">
        <is>
          <t>销售管理部</t>
        </is>
      </c>
      <c r="W392" t="inlineStr">
        <is>
          <t>销售管理</t>
        </is>
      </c>
      <c r="X392" t="inlineStr">
        <is>
          <t>李阳</t>
        </is>
      </c>
      <c r="Y392" s="3"/>
      <c r="Z392"/>
      <c r="AA392" s="2">
        <v>45939.54988425926</v>
      </c>
      <c r="AB392" t="inlineStr">
        <is>
          <t>戳一下</t>
        </is>
      </c>
      <c r="AC392" s="2"/>
      <c r="AD392" t="inlineStr">
        <is>
          <t>未更新</t>
        </is>
      </c>
      <c r="AE392" t="inlineStr">
        <is>
          <t>多维表格助手</t>
        </is>
      </c>
      <c r="AF392"/>
      <c r="AG392"/>
      <c r="AH392"/>
      <c r="AI392"/>
      <c r="AJ392"/>
      <c r="AK392"/>
      <c r="AL392"/>
      <c r="AM392"/>
      <c r="AN392"/>
      <c r="AO392" t="inlineStr">
        <is>
          <t>1.0</t>
        </is>
      </c>
      <c r="AP392"/>
      <c r="AQ392"/>
    </row>
    <row r="393" ht="25.5" customHeight="1">
      <c r="A393" t="inlineStr">
        <is>
          <t>雷祖进--休假-休假 已结束</t>
        </is>
      </c>
      <c r="B393"/>
      <c r="C393" t="inlineStr">
        <is>
          <t>休假</t>
        </is>
      </c>
      <c r="D393"/>
      <c r="E393" t="inlineStr">
        <is>
          <t>未定级</t>
        </is>
      </c>
      <c r="F393" t="inlineStr">
        <is>
          <t>休假</t>
        </is>
      </c>
      <c r="G393" t="inlineStr">
        <is>
          <t>已结束</t>
        </is>
      </c>
      <c r="H393" t="inlineStr">
        <is>
          <t>NA</t>
        </is>
      </c>
      <c r="I393" s="2"/>
      <c r="J393" t="inlineStr">
        <is>
          <t>53周 -5~12.31</t>
        </is>
      </c>
      <c r="K393" t="inlineStr">
        <is>
          <t>雷祖进</t>
        </is>
      </c>
      <c r="L393" s="2">
        <v>45935</v>
      </c>
      <c r="M393" s="2">
        <v>45936</v>
      </c>
      <c r="N393" s="2">
        <v>45936.5</v>
      </c>
      <c r="O393" t="inlineStr">
        <is>
          <t>2</t>
        </is>
      </c>
      <c r="P393" t="inlineStr">
        <is>
          <t>-69</t>
        </is>
      </c>
      <c r="Q393"/>
      <c r="R393"/>
      <c r="S393"/>
      <c r="T393"/>
      <c r="U393" t="inlineStr">
        <is>
          <t>曾维超</t>
        </is>
      </c>
      <c r="V393" t="inlineStr">
        <is>
          <t>销售管理部</t>
        </is>
      </c>
      <c r="W393" t="inlineStr">
        <is>
          <t>销售管理</t>
        </is>
      </c>
      <c r="X393" t="inlineStr">
        <is>
          <t>李阳</t>
        </is>
      </c>
      <c r="Y393" s="3"/>
      <c r="Z393"/>
      <c r="AA393" s="2">
        <v>45939.54987268519</v>
      </c>
      <c r="AB393" t="inlineStr">
        <is>
          <t>戳一下</t>
        </is>
      </c>
      <c r="AC393" s="2"/>
      <c r="AD393" t="inlineStr">
        <is>
          <t>未更新</t>
        </is>
      </c>
      <c r="AE393" t="inlineStr">
        <is>
          <t>多维表格助手</t>
        </is>
      </c>
      <c r="AF393"/>
      <c r="AG393"/>
      <c r="AH393"/>
      <c r="AI393"/>
      <c r="AJ393"/>
      <c r="AK393"/>
      <c r="AL393"/>
      <c r="AM393"/>
      <c r="AN393"/>
      <c r="AO393" t="inlineStr">
        <is>
          <t>1.0</t>
        </is>
      </c>
      <c r="AP393"/>
      <c r="AQ393"/>
    </row>
    <row r="394" ht="25.5" customHeight="1">
      <c r="A394" t="inlineStr">
        <is>
          <t>雷祖进--休假-休假 已结束</t>
        </is>
      </c>
      <c r="B394"/>
      <c r="C394" t="inlineStr">
        <is>
          <t>休假</t>
        </is>
      </c>
      <c r="D394"/>
      <c r="E394" t="inlineStr">
        <is>
          <t>未定级</t>
        </is>
      </c>
      <c r="F394" t="inlineStr">
        <is>
          <t>休假</t>
        </is>
      </c>
      <c r="G394" t="inlineStr">
        <is>
          <t>已结束</t>
        </is>
      </c>
      <c r="H394" t="inlineStr">
        <is>
          <t>NA</t>
        </is>
      </c>
      <c r="I394" s="2"/>
      <c r="J394" t="inlineStr">
        <is>
          <t>53周 -5~12.31</t>
        </is>
      </c>
      <c r="K394" t="inlineStr">
        <is>
          <t>雷祖进</t>
        </is>
      </c>
      <c r="L394" s="2">
        <v>45937</v>
      </c>
      <c r="M394" s="2">
        <v>45938</v>
      </c>
      <c r="N394" s="2">
        <v>45938.5</v>
      </c>
      <c r="O394" t="inlineStr">
        <is>
          <t>2</t>
        </is>
      </c>
      <c r="P394" t="inlineStr">
        <is>
          <t>-67</t>
        </is>
      </c>
      <c r="Q394"/>
      <c r="R394"/>
      <c r="S394"/>
      <c r="T394"/>
      <c r="U394" t="inlineStr">
        <is>
          <t>曾维超</t>
        </is>
      </c>
      <c r="V394" t="inlineStr">
        <is>
          <t>销售管理部</t>
        </is>
      </c>
      <c r="W394" t="inlineStr">
        <is>
          <t>销售管理</t>
        </is>
      </c>
      <c r="X394" t="inlineStr">
        <is>
          <t>李阳</t>
        </is>
      </c>
      <c r="Y394" s="3"/>
      <c r="Z394"/>
      <c r="AA394" s="2">
        <v>45939.54987268519</v>
      </c>
      <c r="AB394" t="inlineStr">
        <is>
          <t>戳一下</t>
        </is>
      </c>
      <c r="AC394" s="2"/>
      <c r="AD394" t="inlineStr">
        <is>
          <t>未更新</t>
        </is>
      </c>
      <c r="AE394" t="inlineStr">
        <is>
          <t>多维表格助手</t>
        </is>
      </c>
      <c r="AF394"/>
      <c r="AG394"/>
      <c r="AH394"/>
      <c r="AI394"/>
      <c r="AJ394"/>
      <c r="AK394"/>
      <c r="AL394"/>
      <c r="AM394"/>
      <c r="AN394"/>
      <c r="AO394" t="inlineStr">
        <is>
          <t>1.0</t>
        </is>
      </c>
      <c r="AP394"/>
      <c r="AQ394"/>
    </row>
    <row r="395" ht="25.5" customHeight="1">
      <c r="A395" t="inlineStr">
        <is>
          <t>雷祖进--休假-休假 已结束</t>
        </is>
      </c>
      <c r="B395"/>
      <c r="C395" t="inlineStr">
        <is>
          <t>休假</t>
        </is>
      </c>
      <c r="D395"/>
      <c r="E395" t="inlineStr">
        <is>
          <t>未定级</t>
        </is>
      </c>
      <c r="F395" t="inlineStr">
        <is>
          <t>休假</t>
        </is>
      </c>
      <c r="G395" t="inlineStr">
        <is>
          <t>已结束</t>
        </is>
      </c>
      <c r="H395" t="inlineStr">
        <is>
          <t>NA</t>
        </is>
      </c>
      <c r="I395" s="2"/>
      <c r="J395" t="inlineStr">
        <is>
          <t>53周 -5~12.31</t>
        </is>
      </c>
      <c r="K395" t="inlineStr">
        <is>
          <t>雷祖进</t>
        </is>
      </c>
      <c r="L395" s="2">
        <v>45912.041666666664</v>
      </c>
      <c r="M395" s="2">
        <v>45912</v>
      </c>
      <c r="N395" s="2">
        <v>45912.541666666664</v>
      </c>
      <c r="O395" t="inlineStr">
        <is>
          <t>1</t>
        </is>
      </c>
      <c r="P395" t="inlineStr">
        <is>
          <t>-93</t>
        </is>
      </c>
      <c r="Q395"/>
      <c r="R395"/>
      <c r="S395"/>
      <c r="T395"/>
      <c r="U395" t="inlineStr">
        <is>
          <t>曾维超</t>
        </is>
      </c>
      <c r="V395" t="inlineStr">
        <is>
          <t>销售管理部</t>
        </is>
      </c>
      <c r="W395" t="inlineStr">
        <is>
          <t>销售管理</t>
        </is>
      </c>
      <c r="X395" t="inlineStr">
        <is>
          <t>李阳</t>
        </is>
      </c>
      <c r="Y395" s="3"/>
      <c r="Z395"/>
      <c r="AA395" s="2">
        <v>45917.84125</v>
      </c>
      <c r="AB395" t="inlineStr">
        <is>
          <t>戳一下</t>
        </is>
      </c>
      <c r="AC395" s="2"/>
      <c r="AD395" t="inlineStr">
        <is>
          <t>未更新</t>
        </is>
      </c>
      <c r="AE395" t="inlineStr">
        <is>
          <t>多维表格助手</t>
        </is>
      </c>
      <c r="AF395"/>
      <c r="AG395"/>
      <c r="AH395"/>
      <c r="AI395"/>
      <c r="AJ395"/>
      <c r="AK395"/>
      <c r="AL395"/>
      <c r="AM395"/>
      <c r="AN395"/>
      <c r="AO395" t="inlineStr">
        <is>
          <t>-0.0</t>
        </is>
      </c>
      <c r="AP395"/>
      <c r="AQ395"/>
    </row>
    <row r="396" ht="25.5" customHeight="1">
      <c r="A396" t="inlineStr">
        <is>
          <t>雷祖进-曼谷-绿茶-新店开业 已结束</t>
        </is>
      </c>
      <c r="B396" t="inlineStr">
        <is>
          <t>曼谷</t>
        </is>
      </c>
      <c r="C396" t="inlineStr">
        <is>
          <t>绿茶</t>
        </is>
      </c>
      <c r="D396"/>
      <c r="E396" t="inlineStr">
        <is>
          <t>SS</t>
        </is>
      </c>
      <c r="F396" t="inlineStr">
        <is>
          <t>新店开业</t>
        </is>
      </c>
      <c r="G396" t="inlineStr">
        <is>
          <t>已结束</t>
        </is>
      </c>
      <c r="H396" t="inlineStr">
        <is>
          <t>NA</t>
        </is>
      </c>
      <c r="I396" s="2"/>
      <c r="J396" t="inlineStr">
        <is>
          <t>53周 -5~12.31</t>
        </is>
      </c>
      <c r="K396" t="inlineStr">
        <is>
          <t>雷祖进</t>
        </is>
      </c>
      <c r="L396" s="2">
        <v>45917</v>
      </c>
      <c r="M396" s="2">
        <v>45934.953206018516</v>
      </c>
      <c r="N396" s="2">
        <v>45936</v>
      </c>
      <c r="O396" t="inlineStr">
        <is>
          <t>18</t>
        </is>
      </c>
      <c r="P396" t="inlineStr">
        <is>
          <t>-71</t>
        </is>
      </c>
      <c r="Q396"/>
      <c r="R396"/>
      <c r="S396"/>
      <c r="T396"/>
      <c r="U396" t="inlineStr">
        <is>
          <t>张铭麒</t>
        </is>
      </c>
      <c r="V396" t="inlineStr">
        <is>
          <t>BST及创新团队</t>
        </is>
      </c>
      <c r="W396" t="inlineStr">
        <is>
          <t>BST</t>
        </is>
      </c>
      <c r="X396" t="inlineStr">
        <is>
          <t>李岳丰
吴薇</t>
        </is>
      </c>
      <c r="Y396" s="3"/>
      <c r="Z396"/>
      <c r="AA396" s="2">
        <v>45905.670798611114</v>
      </c>
      <c r="AB396" t="inlineStr">
        <is>
          <t>戳一下</t>
        </is>
      </c>
      <c r="AC396" s="2">
        <v>45934</v>
      </c>
      <c r="AD396" t="inlineStr">
        <is>
          <t>未更新</t>
        </is>
      </c>
      <c r="AE396" t="inlineStr">
        <is>
          <t>李阳</t>
        </is>
      </c>
      <c r="AF396" t="inlineStr">
        <is>
          <t>2025-09-14 雷祖进-曼谷-绿茶-新店开业 已结束,2025-09-15 雷祖进-曼谷-绿茶-新店开业 已结束,2025-09-16 雷祖进-曼谷-绿茶-新店开业 已结束,2025-09-18 雷祖进-曼谷-绿茶-新店开业 已结束,2025-09-20 雷祖进-曼谷-绿茶-新店开业 已结束,2025-09-19 雷祖进-曼谷-绿茶-新店开业 已结束,2025-09-21 雷祖进-曼谷-绿茶-新店开业 已结束,2025-09-22 雷祖进-曼谷-绿茶-新店开业 已结束,2025-09-23 雷祖进-曼谷-绿茶-新店开业 已结束,2025-09-24 雷祖进-曼谷-绿茶-新店开业 已结束,2025-09-25 雷祖进-曼谷-绿茶-新店开业 已结束,2025-09-26 雷祖进-曼谷-绿茶-新店开业 已结束,2025-09-27 雷祖进-曼谷-绿茶-新店开业 已结束,2025-09-28 雷祖进-曼谷-绿茶-新店开业 已结束,2025-09-29 雷祖进-曼谷-绿茶-新店开业 已结束,2025-09-30 雷祖进-曼谷-绿茶-新店开业 已结束,2025-10-01 雷祖进-曼谷-绿茶-新店开业 已结束,2025-10-02 雷祖进-曼谷-绿茶-新店开业 已结束,2025-10-04 雷祖进-曼谷-绿茶-新店开业 已结束,2025-10-04 雷祖进-曼谷-绿茶-新店开业 已结束</t>
        </is>
      </c>
      <c r="AG396"/>
      <c r="AH396"/>
      <c r="AI396"/>
      <c r="AJ396"/>
      <c r="AK396" t="inlineStr">
        <is>
          <t>绿茶泰国曼谷店</t>
        </is>
      </c>
      <c r="AL396"/>
      <c r="AM396"/>
      <c r="AN396"/>
      <c r="AO396" t="inlineStr">
        <is>
          <t>18.0</t>
        </is>
      </c>
      <c r="AP396"/>
      <c r="AQ396"/>
    </row>
    <row r="397" ht="25.5" customHeight="1">
      <c r="A397" t="inlineStr">
        <is>
          <t>雷祖进-曼谷-农耕记-新店开业 已结束</t>
        </is>
      </c>
      <c r="B397" t="inlineStr">
        <is>
          <t>曼谷</t>
        </is>
      </c>
      <c r="C397" t="inlineStr">
        <is>
          <t>农耕记</t>
        </is>
      </c>
      <c r="D397"/>
      <c r="E397" t="inlineStr">
        <is>
          <t>SS</t>
        </is>
      </c>
      <c r="F397" t="inlineStr">
        <is>
          <t>新店开业</t>
        </is>
      </c>
      <c r="G397" t="inlineStr">
        <is>
          <t>已结束</t>
        </is>
      </c>
      <c r="H397" t="inlineStr">
        <is>
          <t>NA</t>
        </is>
      </c>
      <c r="I397" s="2"/>
      <c r="J397" t="inlineStr">
        <is>
          <t>53周 -5~12.31</t>
        </is>
      </c>
      <c r="K397" t="inlineStr">
        <is>
          <t>雷祖进</t>
        </is>
      </c>
      <c r="L397" s="2">
        <v>45901</v>
      </c>
      <c r="M397" s="2">
        <v>45910</v>
      </c>
      <c r="N397" s="2">
        <v>45910</v>
      </c>
      <c r="O397" t="inlineStr">
        <is>
          <t>10</t>
        </is>
      </c>
      <c r="P397" t="inlineStr">
        <is>
          <t>-95</t>
        </is>
      </c>
      <c r="Q397"/>
      <c r="R397"/>
      <c r="S397"/>
      <c r="T397"/>
      <c r="U397" t="inlineStr">
        <is>
          <t>张铭麒</t>
        </is>
      </c>
      <c r="V397" t="inlineStr">
        <is>
          <t>BST及创新团队</t>
        </is>
      </c>
      <c r="W397" t="inlineStr">
        <is>
          <t>BST</t>
        </is>
      </c>
      <c r="X397" t="inlineStr">
        <is>
          <t>李岳丰
吴薇</t>
        </is>
      </c>
      <c r="Y397" s="3"/>
      <c r="Z397"/>
      <c r="AA397" s="2">
        <v>45902.73207175926</v>
      </c>
      <c r="AB397" t="inlineStr">
        <is>
          <t>戳一下</t>
        </is>
      </c>
      <c r="AC397" s="2">
        <v>45917</v>
      </c>
      <c r="AD397" t="inlineStr">
        <is>
          <t>未更新</t>
        </is>
      </c>
      <c r="AE397" t="inlineStr">
        <is>
          <t>雷祖进</t>
        </is>
      </c>
      <c r="AF397" t="inlineStr">
        <is>
          <t>2025-09-03 雷祖进-曼谷-农耕记-新店开业 已结束,2025-09-04 雷祖进-曼谷-农耕记-新店开业 已结束,2025-09-05 雷祖进-曼谷-农耕记-新店开业 已结束,2025-09-06 雷祖进-曼谷-农耕记-新店开业 已结束,2025-09-07 雷祖进-曼谷-农耕记-新店开业 已结束,2025-09-08 雷祖进-曼谷-农耕记-新店开业 已结束,2025-09-09 雷祖进-曼谷-农耕记-新店开业 已结束,2025-09-10 雷祖进-曼谷-农耕记-新店开业 已结束,2025-09-11 雷祖进-曼谷-农耕记-新店开业 已结束,2025-09-14 雷祖进-曼谷-农耕记-新店开业 已结束,2025-09-13 雷祖进-曼谷-农耕记-新店开业 已结束,2025-09-12 雷祖进-曼谷-农耕记-新店开业 已结束,2025-09-17 雷祖进-曼谷-农耕记-新店开业 已结束</t>
        </is>
      </c>
      <c r="AG397"/>
      <c r="AH397"/>
      <c r="AI397"/>
      <c r="AJ397"/>
      <c r="AK397" t="inlineStr">
        <is>
          <t>农耕记泰国曼谷一店</t>
        </is>
      </c>
      <c r="AL397"/>
      <c r="AM397"/>
      <c r="AN397"/>
      <c r="AO397" t="inlineStr">
        <is>
          <t>9.0</t>
        </is>
      </c>
      <c r="AP397"/>
      <c r="AQ397"/>
    </row>
    <row r="398" ht="25.5" customHeight="1">
      <c r="A398" t="inlineStr">
        <is>
          <t>李伟灵-深圳-茗星坊香港茶餐厅-老店整改 已结束</t>
        </is>
      </c>
      <c r="B398" t="inlineStr">
        <is>
          <t>深圳</t>
        </is>
      </c>
      <c r="C398" t="inlineStr">
        <is>
          <t>茗星坊香港茶餐厅</t>
        </is>
      </c>
      <c r="D398"/>
      <c r="E398" t="inlineStr">
        <is>
          <t>O</t>
        </is>
      </c>
      <c r="F398" t="inlineStr">
        <is>
          <t>老店整改</t>
        </is>
      </c>
      <c r="G398" t="inlineStr">
        <is>
          <t>已结束</t>
        </is>
      </c>
      <c r="H398" t="inlineStr">
        <is>
          <t>NA</t>
        </is>
      </c>
      <c r="I398" s="2"/>
      <c r="J398" t="inlineStr">
        <is>
          <t>53周 -5~12.31</t>
        </is>
      </c>
      <c r="K398" t="inlineStr">
        <is>
          <t>李伟灵</t>
        </is>
      </c>
      <c r="L398" s="2">
        <v>45952</v>
      </c>
      <c r="M398" s="2">
        <v>45966.87533564815</v>
      </c>
      <c r="N398" s="2">
        <v>45954</v>
      </c>
      <c r="O398" t="inlineStr">
        <is>
          <t>15</t>
        </is>
      </c>
      <c r="P398" t="inlineStr">
        <is>
          <t>-39</t>
        </is>
      </c>
      <c r="Q398" t="inlineStr">
        <is>
          <t>粤菜、粤语</t>
        </is>
      </c>
      <c r="R398">
        <v>1</v>
      </c>
      <c r="S398" t="inlineStr">
        <is>
          <t>李伟灵</t>
        </is>
      </c>
      <c r="T398"/>
      <c r="U398" t="inlineStr">
        <is>
          <t>谢文超</t>
        </is>
      </c>
      <c r="V398"/>
      <c r="W398" t="inlineStr">
        <is>
          <t>华南区</t>
        </is>
      </c>
      <c r="X398" t="inlineStr">
        <is>
          <t>王言</t>
        </is>
      </c>
      <c r="Y398" s="3"/>
      <c r="Z398"/>
      <c r="AA398" s="2">
        <v>45939.765648148146</v>
      </c>
      <c r="AB398" t="inlineStr">
        <is>
          <t>戳一下</t>
        </is>
      </c>
      <c r="AC398" s="2">
        <v>45966</v>
      </c>
      <c r="AD398" t="inlineStr">
        <is>
          <t>未更新</t>
        </is>
      </c>
      <c r="AE398" t="inlineStr">
        <is>
          <t>谢文超</t>
        </is>
      </c>
      <c r="AF398" t="inlineStr">
        <is>
          <t>2025-10-22 李伟灵-深圳-茗星坊香港茶餐厅-老店整改 已结束,2025-10-23 李伟灵-深圳-茗星坊香港茶餐厅-老店整改 已结束,2025-10-24 李伟灵-深圳-茗星坊香港茶餐厅-老店整改 已结束,2025-10-25 李伟灵-深圳-茗星坊香港茶餐厅-老店整改 已结束,2025-10-31 李伟灵-深圳-茗星坊香港茶餐厅-老店整改 已结束,2025-11-05 李伟灵-深圳-茗星坊香港茶餐厅-老店整改 已结束</t>
        </is>
      </c>
      <c r="AG398" t="inlineStr">
        <is>
          <t>客户已在公司试菜4回，菜品已录入近10道菜品；目前需要支持是：计划10.17号机器到门店安装好后，第二天即投入使用，中间需衔接好，不影响第二天运营
具体进度，可依实际时间点再与客户协商</t>
        </is>
      </c>
      <c r="AH398" t="inlineStr">
        <is>
          <t>客户宿舍</t>
        </is>
      </c>
      <c r="AI398"/>
      <c r="AJ398"/>
      <c r="AK398"/>
      <c r="AL398"/>
      <c r="AM398"/>
      <c r="AN398"/>
      <c r="AO398" t="inlineStr">
        <is>
          <t>14.9</t>
        </is>
      </c>
      <c r="AP398"/>
      <c r="AQ398"/>
    </row>
    <row r="399" ht="25.5" customHeight="1">
      <c r="A399" t="inlineStr">
        <is>
          <t>李伟灵-深圳-克茗冰室-POC 已结束</t>
        </is>
      </c>
      <c r="B399" t="inlineStr">
        <is>
          <t>深圳</t>
        </is>
      </c>
      <c r="C399" t="inlineStr">
        <is>
          <t>克茗冰室</t>
        </is>
      </c>
      <c r="D399"/>
      <c r="E399" t="inlineStr">
        <is>
          <t>S</t>
        </is>
      </c>
      <c r="F399" t="inlineStr">
        <is>
          <t>POC</t>
        </is>
      </c>
      <c r="G399" t="inlineStr">
        <is>
          <t>已结束</t>
        </is>
      </c>
      <c r="H399" t="inlineStr">
        <is>
          <t>NA</t>
        </is>
      </c>
      <c r="I399" s="2"/>
      <c r="J399" t="inlineStr">
        <is>
          <t>53周 -5~12.31</t>
        </is>
      </c>
      <c r="K399" t="inlineStr">
        <is>
          <t>李伟灵</t>
        </is>
      </c>
      <c r="L399" s="2">
        <v>45909</v>
      </c>
      <c r="M399" s="2">
        <v>45915</v>
      </c>
      <c r="N399" s="2">
        <v>45909</v>
      </c>
      <c r="O399" t="inlineStr">
        <is>
          <t>7</t>
        </is>
      </c>
      <c r="P399" t="inlineStr">
        <is>
          <t>-90</t>
        </is>
      </c>
      <c r="Q399" t="inlineStr">
        <is>
          <t>粤语，测试菜品（凉瓜牛肉、干炒牛河、猪油渣炒菜心、豆豉鲮鱼油麦菜、咸鱼茄子煲、虾仁滑蛋、菠萝咕噜肉、辣椒炒肉、港式叉烧炒饭、椒丝腐乳炒通菜）</t>
        </is>
      </c>
      <c r="R399">
        <v>4</v>
      </c>
      <c r="S399" t="inlineStr">
        <is>
          <t>李伟灵</t>
        </is>
      </c>
      <c r="T399"/>
      <c r="U399" t="inlineStr">
        <is>
          <t>谢文超</t>
        </is>
      </c>
      <c r="V399" t="inlineStr">
        <is>
          <t>华南销售组</t>
        </is>
      </c>
      <c r="W399" t="inlineStr">
        <is>
          <t>华南区</t>
        </is>
      </c>
      <c r="X399" t="inlineStr">
        <is>
          <t>王言</t>
        </is>
      </c>
      <c r="Y399" s="3"/>
      <c r="Z399"/>
      <c r="AA399" s="2">
        <v>45904.388645833336</v>
      </c>
      <c r="AB399" t="inlineStr">
        <is>
          <t>戳一下</t>
        </is>
      </c>
      <c r="AC399" s="2">
        <v>45987</v>
      </c>
      <c r="AD399" t="inlineStr">
        <is>
          <t>未更新</t>
        </is>
      </c>
      <c r="AE399" t="inlineStr">
        <is>
          <t>谢文超</t>
        </is>
      </c>
      <c r="AF399" t="inlineStr">
        <is>
          <t>2025-11-26 李伟灵-深圳-克茗冰室-POC 已结束</t>
        </is>
      </c>
      <c r="AG399"/>
      <c r="AH399"/>
      <c r="AI399"/>
      <c r="AJ399"/>
      <c r="AK399"/>
      <c r="AL399"/>
      <c r="AM399"/>
      <c r="AN399"/>
      <c r="AO399" t="inlineStr">
        <is>
          <t>6.0</t>
        </is>
      </c>
      <c r="AP399"/>
      <c r="AQ399"/>
    </row>
    <row r="400" ht="25.5" customHeight="1">
      <c r="A400" t="inlineStr">
        <is>
          <t>李雪阳-四川绵阳-全时段-POC 已结束</t>
        </is>
      </c>
      <c r="B400" t="inlineStr">
        <is>
          <t>四川绵阳</t>
        </is>
      </c>
      <c r="C400" t="inlineStr">
        <is>
          <t>全时段</t>
        </is>
      </c>
      <c r="D400"/>
      <c r="E400" t="inlineStr">
        <is>
          <t>SS</t>
        </is>
      </c>
      <c r="F400" t="inlineStr">
        <is>
          <t>POC</t>
        </is>
      </c>
      <c r="G400" t="inlineStr">
        <is>
          <t>已结束</t>
        </is>
      </c>
      <c r="H400" t="inlineStr">
        <is>
          <t>NA</t>
        </is>
      </c>
      <c r="I400" s="2"/>
      <c r="J400" t="inlineStr">
        <is>
          <t>53周 -5~12.31</t>
        </is>
      </c>
      <c r="K400" t="inlineStr">
        <is>
          <t>李雪阳</t>
        </is>
      </c>
      <c r="L400" s="2">
        <v>45999</v>
      </c>
      <c r="M400" s="2">
        <v>46010</v>
      </c>
      <c r="N400" s="2">
        <v>46006</v>
      </c>
      <c r="O400" t="inlineStr">
        <is>
          <t>12</t>
        </is>
      </c>
      <c r="P400" t="inlineStr">
        <is>
          <t>5</t>
        </is>
      </c>
      <c r="Q400"/>
      <c r="R400"/>
      <c r="S400"/>
      <c r="T400"/>
      <c r="U400" t="inlineStr">
        <is>
          <t>张铭麒</t>
        </is>
      </c>
      <c r="V400"/>
      <c r="W400" t="inlineStr">
        <is>
          <t>BST</t>
        </is>
      </c>
      <c r="X400" t="inlineStr">
        <is>
          <t>李岳丰
吴薇</t>
        </is>
      </c>
      <c r="Y400" s="3"/>
      <c r="Z400"/>
      <c r="AA400" s="2">
        <v>46001.756736111114</v>
      </c>
      <c r="AB400" t="inlineStr">
        <is>
          <t>戳一下</t>
        </is>
      </c>
      <c r="AC400" s="2">
        <v>46010</v>
      </c>
      <c r="AD400" t="inlineStr">
        <is>
          <t>未更新</t>
        </is>
      </c>
      <c r="AE400" t="inlineStr">
        <is>
          <t>李雪阳</t>
        </is>
      </c>
      <c r="AF400" t="inlineStr">
        <is>
          <t>2025-12-10 李雪阳-四川绵阳-全时段-POC 已结束,2025-12-11 李雪阳-四川绵阳-全时段-POC 已结束,2025-12-12 李雪阳-四川绵阳-全时段-POC 已结束,2025-12-13 李雪阳-四川绵阳-全时段-POC 已结束,2025-12-14 李雪阳-四川绵阳-全时段-POC 已结束,2025-12-15 李雪阳-四川绵阳-全时段-POC 已结束,2025-12-16 李雪阳-四川绵阳-全时段-POC 已结束,2025-12-17 李雪阳-四川绵阳-全时段-POC 已结束,2025-12-18 李雪阳-四川绵阳-全时段-POC 已结束,2025-12-19 李雪阳-四川绵阳-全时段-POC 已结束</t>
        </is>
      </c>
      <c r="AG400"/>
      <c r="AH400"/>
      <c r="AI400"/>
      <c r="AJ400"/>
      <c r="AK400"/>
      <c r="AL400"/>
      <c r="AM400"/>
      <c r="AN400"/>
      <c r="AO400" t="inlineStr">
        <is>
          <t>11.0</t>
        </is>
      </c>
      <c r="AP400"/>
      <c r="AQ400"/>
    </row>
    <row r="401" ht="25.5" customHeight="1">
      <c r="A401" t="inlineStr">
        <is>
          <t>李雪阳-绵阳-全时段-POC 已结束</t>
        </is>
      </c>
      <c r="B401" t="inlineStr">
        <is>
          <t>绵阳</t>
        </is>
      </c>
      <c r="C401" t="inlineStr">
        <is>
          <t>全时段</t>
        </is>
      </c>
      <c r="D401"/>
      <c r="E401" t="inlineStr">
        <is>
          <t>SS</t>
        </is>
      </c>
      <c r="F401" t="inlineStr">
        <is>
          <t>POC</t>
        </is>
      </c>
      <c r="G401" t="inlineStr">
        <is>
          <t>已结束</t>
        </is>
      </c>
      <c r="H401" t="inlineStr">
        <is>
          <t>NA</t>
        </is>
      </c>
      <c r="I401" s="2"/>
      <c r="J401" t="inlineStr">
        <is>
          <t>53周 -5~12.31</t>
        </is>
      </c>
      <c r="K401" t="inlineStr">
        <is>
          <t>李雪阳</t>
        </is>
      </c>
      <c r="L401" s="2">
        <v>45980</v>
      </c>
      <c r="M401" s="2">
        <v>45998</v>
      </c>
      <c r="N401" s="2">
        <v>45998</v>
      </c>
      <c r="O401" t="inlineStr">
        <is>
          <t>19</t>
        </is>
      </c>
      <c r="P401" t="inlineStr">
        <is>
          <t>-7</t>
        </is>
      </c>
      <c r="Q401" t="inlineStr">
        <is>
          <t>熟悉机器操作</t>
        </is>
      </c>
      <c r="R401">
        <v>1</v>
      </c>
      <c r="S401"/>
      <c r="T401"/>
      <c r="U401" t="inlineStr">
        <is>
          <t>张铭麒</t>
        </is>
      </c>
      <c r="V401"/>
      <c r="W401" t="inlineStr">
        <is>
          <t>BST</t>
        </is>
      </c>
      <c r="X401" t="inlineStr">
        <is>
          <t>李岳丰
吴薇</t>
        </is>
      </c>
      <c r="Y401" s="3"/>
      <c r="Z401"/>
      <c r="AA401" s="2">
        <v>45979.70767361111</v>
      </c>
      <c r="AB401" t="inlineStr">
        <is>
          <t>戳一下</t>
        </is>
      </c>
      <c r="AC401" s="2">
        <v>46000</v>
      </c>
      <c r="AD401" t="inlineStr">
        <is>
          <t>未更新</t>
        </is>
      </c>
      <c r="AE401" t="inlineStr">
        <is>
          <t>曾维超</t>
        </is>
      </c>
      <c r="AF401" t="inlineStr">
        <is>
          <t>2025-11-19 李雪阳-绵阳-全时段-POC 已结束,2025-11-20 李雪阳-绵阳-全时段-POC 已结束,2025-11-21 李雪阳-绵阳-全时段-POC 已结束,2025-11-22 李雪阳-绵阳-全时段-POC 已结束,2025-11-23 李雪阳-绵阳-全时段-POC 已结束,2025-11-24 李雪阳-绵阳-全时段-POC 已结束,2025-11-25 李雪阳-绵阳-全时段-POC 已结束,2025-11-26 李雪阳-绵阳-全时段-POC 已结束,2025-11-26 李雪阳-绵阳-全时段-POC 已结束,2025-11-27 李雪阳-绵阳-全时段-POC 已结束,2025-11-28 李雪阳-绵阳-全时段-POC 已结束,2025-11-29 李雪阳-绵阳-全时段-POC 已结束,2025-11-30 李雪阳-绵阳-全时段-POC 已结束,2025-12-01 李雪阳-绵阳-全时段-POC 已结束,2025-12-02 李雪阳-绵阳-全时段-POC 已结束,2025-12-03 李雪阳-绵阳-全时段-POC 已结束,2025-12-04 李雪阳-绵阳-全时段-POC 已结束,2025-12-05 李雪阳-绵阳-全时段-POC 已结束,2025-12-06 李雪阳-绵阳-全时段-POC 已结束,2025-12-07 李雪阳-绵阳-全时段-POC 已结束,2025-12-08 李雪阳-绵阳-全时段-POC 已结束,2025-12-09 李雪阳-绵阳-全时段-POC 已结束</t>
        </is>
      </c>
      <c r="AG401" t="inlineStr">
        <is>
          <t>全时段出餐保障</t>
        </is>
      </c>
      <c r="AH401" t="inlineStr">
        <is>
          <t>酒店</t>
        </is>
      </c>
      <c r="AI401" t="inlineStr">
        <is>
          <t>未收费</t>
        </is>
      </c>
      <c r="AJ401"/>
      <c r="AK401"/>
      <c r="AL401"/>
      <c r="AM401"/>
      <c r="AN401"/>
      <c r="AO401" t="inlineStr">
        <is>
          <t>18.0</t>
        </is>
      </c>
      <c r="AP401"/>
      <c r="AQ401"/>
    </row>
    <row r="402" ht="25.5" customHeight="1">
      <c r="A402" t="inlineStr">
        <is>
          <t>李雪阳-郴州-郴州休息-休假 已结束</t>
        </is>
      </c>
      <c r="B402" t="inlineStr">
        <is>
          <t>郴州</t>
        </is>
      </c>
      <c r="C402" t="inlineStr">
        <is>
          <t>郴州休息</t>
        </is>
      </c>
      <c r="D402"/>
      <c r="E402" t="inlineStr">
        <is>
          <t>未定级</t>
        </is>
      </c>
      <c r="F402" t="inlineStr">
        <is>
          <t>休假</t>
        </is>
      </c>
      <c r="G402" t="inlineStr">
        <is>
          <t>已结束</t>
        </is>
      </c>
      <c r="H402" t="inlineStr">
        <is>
          <t>NA</t>
        </is>
      </c>
      <c r="I402" s="2"/>
      <c r="J402" t="inlineStr">
        <is>
          <t>53周 -5~12.31</t>
        </is>
      </c>
      <c r="K402" t="inlineStr">
        <is>
          <t>李雪阳</t>
        </is>
      </c>
      <c r="L402" s="2">
        <v>45974</v>
      </c>
      <c r="M402" s="2">
        <v>45979</v>
      </c>
      <c r="N402" s="2">
        <v>45978</v>
      </c>
      <c r="O402" t="inlineStr">
        <is>
          <t>6</t>
        </is>
      </c>
      <c r="P402" t="inlineStr">
        <is>
          <t>-26</t>
        </is>
      </c>
      <c r="Q402"/>
      <c r="R402"/>
      <c r="S402"/>
      <c r="T402"/>
      <c r="U402" t="inlineStr">
        <is>
          <t>李雪阳</t>
        </is>
      </c>
      <c r="V402"/>
      <c r="W402"/>
      <c r="X402"/>
      <c r="Y402" s="3"/>
      <c r="Z402"/>
      <c r="AA402" s="2">
        <v>45974.43288194444</v>
      </c>
      <c r="AB402" t="inlineStr">
        <is>
          <t>戳一下</t>
        </is>
      </c>
      <c r="AC402" s="2"/>
      <c r="AD402" t="inlineStr">
        <is>
          <t>未更新</t>
        </is>
      </c>
      <c r="AE402" t="inlineStr">
        <is>
          <t>李雪阳</t>
        </is>
      </c>
      <c r="AF402"/>
      <c r="AG402"/>
      <c r="AH402"/>
      <c r="AI402"/>
      <c r="AJ402"/>
      <c r="AK402"/>
      <c r="AL402"/>
      <c r="AM402"/>
      <c r="AN402"/>
      <c r="AO402" t="inlineStr">
        <is>
          <t>5.0</t>
        </is>
      </c>
      <c r="AP402"/>
      <c r="AQ402"/>
    </row>
    <row r="403" ht="25.5" customHeight="1">
      <c r="A403" t="inlineStr">
        <is>
          <t>李雪阳-北京-便利蜂-POC+开业支持 已结束</t>
        </is>
      </c>
      <c r="B403" t="inlineStr">
        <is>
          <t>北京</t>
        </is>
      </c>
      <c r="C403" t="inlineStr">
        <is>
          <t>便利蜂</t>
        </is>
      </c>
      <c r="D403"/>
      <c r="E403" t="inlineStr">
        <is>
          <t>SS</t>
        </is>
      </c>
      <c r="F403" t="inlineStr">
        <is>
          <t>POC+开业支持</t>
        </is>
      </c>
      <c r="G403" t="inlineStr">
        <is>
          <t>已结束</t>
        </is>
      </c>
      <c r="H403" t="inlineStr">
        <is>
          <t>NA</t>
        </is>
      </c>
      <c r="I403" s="2"/>
      <c r="J403" t="inlineStr">
        <is>
          <t>53周 -5~12.31</t>
        </is>
      </c>
      <c r="K403" t="inlineStr">
        <is>
          <t>李雪阳</t>
        </is>
      </c>
      <c r="L403" s="2">
        <v>45954</v>
      </c>
      <c r="M403" s="2">
        <v>45973</v>
      </c>
      <c r="N403" s="2">
        <v>45982</v>
      </c>
      <c r="O403" t="inlineStr">
        <is>
          <t>20</t>
        </is>
      </c>
      <c r="P403" t="inlineStr">
        <is>
          <t>-32</t>
        </is>
      </c>
      <c r="Q403" t="inlineStr">
        <is>
          <t>熟悉机器</t>
        </is>
      </c>
      <c r="R403">
        <v>1</v>
      </c>
      <c r="S403"/>
      <c r="T403"/>
      <c r="U403" t="inlineStr">
        <is>
          <t>吴薇</t>
        </is>
      </c>
      <c r="V403"/>
      <c r="W403"/>
      <c r="X403"/>
      <c r="Y403" s="3"/>
      <c r="Z403"/>
      <c r="AA403" s="2">
        <v>45953.70369212963</v>
      </c>
      <c r="AB403" t="inlineStr">
        <is>
          <t>戳一下</t>
        </is>
      </c>
      <c r="AC403" s="2">
        <v>45973</v>
      </c>
      <c r="AD403" t="inlineStr">
        <is>
          <t>未更新</t>
        </is>
      </c>
      <c r="AE403" t="inlineStr">
        <is>
          <t>何舒琦</t>
        </is>
      </c>
      <c r="AF403" t="inlineStr">
        <is>
          <t>2025-10-24 李雪阳-北京-便利蜂-POC+开业支持 已结束,2025-10-25 李雪阳-北京-便利蜂-POC+开业支持 已结束,2025-10-27 李雪阳-北京-便利蜂-POC+开业支持 已结束,2025-10-28 李雪阳-北京-便利蜂-POC+开业支持 已结束,2025-10-29 李雪阳-北京-便利蜂-POC+开业支持 已结束,2025-10-30 李雪阳-北京-便利蜂-POC+开业支持 已结束,2025-10-31 李雪阳-北京-便利蜂-POC+开业支持 已结束,2025-11-01 李雪阳-北京-便利蜂-POC+开业支持 已结束,2025-11-02 李雪阳-北京-便利蜂-POC+开业支持 已结束,2025-11-03 李雪阳-北京-便利蜂-POC+开业支持 已结束,2025-11-05 李雪阳-北京-便利蜂-POC+开业支持 已结束,2025-11-05 李雪阳-北京-便利蜂-POC+开业支持 已结束,2025-11-06 李雪阳-北京-便利蜂-POC+开业支持 已结束,2025-11-07 李雪阳-北京-便利蜂-POC+开业支持 已结束,2025-11-08 李雪阳-北京-便利蜂-POC+开业支持 已结束,2025-11-09 李雪阳-北京-便利蜂-POC+开业支持 已结束,2025-11-10 李雪阳-北京-便利蜂-POC+开业支持 已结束,2025-11-11 李雪阳-北京-便利蜂-POC+开业支持 已结束,2025-11-12 李雪阳-北京-便利蜂-POC+开业支持 已结束</t>
        </is>
      </c>
      <c r="AG403" t="inlineStr">
        <is>
          <t>便利蜂汽车博物馆店POC</t>
        </is>
      </c>
      <c r="AH403" t="inlineStr">
        <is>
          <t>集体宿舍</t>
        </is>
      </c>
      <c r="AI403"/>
      <c r="AJ403"/>
      <c r="AK403"/>
      <c r="AL403"/>
      <c r="AM403"/>
      <c r="AN403"/>
      <c r="AO403" t="inlineStr">
        <is>
          <t>19.0</t>
        </is>
      </c>
      <c r="AP403"/>
      <c r="AQ403"/>
    </row>
    <row r="404" ht="25.5" customHeight="1">
      <c r="A404" t="inlineStr">
        <is>
          <t>李雪阳-深圳-客语-品牌巡店 已结束</t>
        </is>
      </c>
      <c r="B404" t="inlineStr">
        <is>
          <t>深圳</t>
        </is>
      </c>
      <c r="C404" t="inlineStr">
        <is>
          <t>客语</t>
        </is>
      </c>
      <c r="D404"/>
      <c r="E404" t="inlineStr">
        <is>
          <t>SS</t>
        </is>
      </c>
      <c r="F404" t="inlineStr">
        <is>
          <t>品牌巡店</t>
        </is>
      </c>
      <c r="G404" t="inlineStr">
        <is>
          <t>已结束</t>
        </is>
      </c>
      <c r="H404" t="inlineStr">
        <is>
          <t>NA</t>
        </is>
      </c>
      <c r="I404" s="2"/>
      <c r="J404" t="inlineStr">
        <is>
          <t>53周 -5~12.31</t>
        </is>
      </c>
      <c r="K404" t="inlineStr">
        <is>
          <t>李雪阳</t>
        </is>
      </c>
      <c r="L404" s="2">
        <v>45947</v>
      </c>
      <c r="M404" s="2">
        <v>45947.973657407405</v>
      </c>
      <c r="N404" s="2">
        <v>45947</v>
      </c>
      <c r="O404" t="inlineStr">
        <is>
          <t>1</t>
        </is>
      </c>
      <c r="P404" t="inlineStr">
        <is>
          <t>-58</t>
        </is>
      </c>
      <c r="Q404"/>
      <c r="R404"/>
      <c r="S404"/>
      <c r="T404"/>
      <c r="U404" t="inlineStr">
        <is>
          <t>吴健华</t>
        </is>
      </c>
      <c r="V404"/>
      <c r="W404" t="inlineStr">
        <is>
          <t>华南区</t>
        </is>
      </c>
      <c r="X404" t="inlineStr">
        <is>
          <t>王言</t>
        </is>
      </c>
      <c r="Y404" s="3"/>
      <c r="Z404"/>
      <c r="AA404" s="2">
        <v>45947.63945601852</v>
      </c>
      <c r="AB404" t="inlineStr">
        <is>
          <t>戳一下</t>
        </is>
      </c>
      <c r="AC404" s="2">
        <v>45947</v>
      </c>
      <c r="AD404" t="inlineStr">
        <is>
          <t>未更新</t>
        </is>
      </c>
      <c r="AE404" t="inlineStr">
        <is>
          <t>曾维超</t>
        </is>
      </c>
      <c r="AF404" t="inlineStr">
        <is>
          <t>2025-10-17 李雪阳-深圳-客语-品牌巡店 已结束</t>
        </is>
      </c>
      <c r="AG404"/>
      <c r="AH404"/>
      <c r="AI404"/>
      <c r="AJ404"/>
      <c r="AK404"/>
      <c r="AL404"/>
      <c r="AM404"/>
      <c r="AN404"/>
      <c r="AO404" t="inlineStr">
        <is>
          <t>1.0</t>
        </is>
      </c>
      <c r="AP404"/>
      <c r="AQ404"/>
    </row>
    <row r="405" ht="25.5" customHeight="1">
      <c r="A405" t="inlineStr">
        <is>
          <t>李雪阳--休假-休假 已结束</t>
        </is>
      </c>
      <c r="B405"/>
      <c r="C405" t="inlineStr">
        <is>
          <t>休假</t>
        </is>
      </c>
      <c r="D405"/>
      <c r="E405" t="inlineStr">
        <is>
          <t>未定级</t>
        </is>
      </c>
      <c r="F405" t="inlineStr">
        <is>
          <t>休假</t>
        </is>
      </c>
      <c r="G405" t="inlineStr">
        <is>
          <t>已结束</t>
        </is>
      </c>
      <c r="H405" t="inlineStr">
        <is>
          <t>NA</t>
        </is>
      </c>
      <c r="I405" s="2"/>
      <c r="J405" t="inlineStr">
        <is>
          <t>53周 -5~12.31</t>
        </is>
      </c>
      <c r="K405" t="inlineStr">
        <is>
          <t>李雪阳</t>
        </is>
      </c>
      <c r="L405" s="2">
        <v>45940</v>
      </c>
      <c r="M405" s="2">
        <v>45940</v>
      </c>
      <c r="N405" s="2">
        <v>45940.5</v>
      </c>
      <c r="O405" t="inlineStr">
        <is>
          <t>1</t>
        </is>
      </c>
      <c r="P405" t="inlineStr">
        <is>
          <t>-65</t>
        </is>
      </c>
      <c r="Q405"/>
      <c r="R405"/>
      <c r="S405"/>
      <c r="T405"/>
      <c r="U405"/>
      <c r="V405"/>
      <c r="W405"/>
      <c r="X405"/>
      <c r="Y405" s="3"/>
      <c r="Z405"/>
      <c r="AA405" s="2">
        <v>45943.46625</v>
      </c>
      <c r="AB405" t="inlineStr">
        <is>
          <t>戳一下</t>
        </is>
      </c>
      <c r="AC405" s="2"/>
      <c r="AD405" t="inlineStr">
        <is>
          <t>未更新</t>
        </is>
      </c>
      <c r="AE405" t="inlineStr">
        <is>
          <t>多维表格助手</t>
        </is>
      </c>
      <c r="AF405"/>
      <c r="AG405"/>
      <c r="AH405"/>
      <c r="AI405"/>
      <c r="AJ405"/>
      <c r="AK405"/>
      <c r="AL405"/>
      <c r="AM405"/>
      <c r="AN405"/>
      <c r="AO405" t="inlineStr">
        <is>
          <t>0.0</t>
        </is>
      </c>
      <c r="AP405"/>
      <c r="AQ405"/>
    </row>
    <row r="406" ht="25.5" customHeight="1">
      <c r="A406" t="inlineStr">
        <is>
          <t>李雪阳-深圳-深圳协会-培训支持 已结束</t>
        </is>
      </c>
      <c r="B406" t="inlineStr">
        <is>
          <t>深圳</t>
        </is>
      </c>
      <c r="C406" t="inlineStr">
        <is>
          <t>深圳协会</t>
        </is>
      </c>
      <c r="D406"/>
      <c r="E406" t="inlineStr">
        <is>
          <t>未定级</t>
        </is>
      </c>
      <c r="F406" t="inlineStr">
        <is>
          <t>培训支持</t>
        </is>
      </c>
      <c r="G406" t="inlineStr">
        <is>
          <t>已结束</t>
        </is>
      </c>
      <c r="H406" t="inlineStr">
        <is>
          <t>NA</t>
        </is>
      </c>
      <c r="I406" s="2"/>
      <c r="J406" t="inlineStr">
        <is>
          <t>53周 -5~12.31</t>
        </is>
      </c>
      <c r="K406" t="inlineStr">
        <is>
          <t>李雪阳</t>
        </is>
      </c>
      <c r="L406" s="2">
        <v>45944</v>
      </c>
      <c r="M406" s="2">
        <v>45946.94534722222</v>
      </c>
      <c r="N406" s="2">
        <v>45944</v>
      </c>
      <c r="O406" t="inlineStr">
        <is>
          <t>3</t>
        </is>
      </c>
      <c r="P406" t="inlineStr">
        <is>
          <t>-59</t>
        </is>
      </c>
      <c r="Q406"/>
      <c r="R406"/>
      <c r="S406"/>
      <c r="T406"/>
      <c r="U406" t="inlineStr">
        <is>
          <t>张铭麒</t>
        </is>
      </c>
      <c r="V406"/>
      <c r="W406" t="inlineStr">
        <is>
          <t>BST</t>
        </is>
      </c>
      <c r="X406" t="inlineStr">
        <is>
          <t>李岳丰
吴薇</t>
        </is>
      </c>
      <c r="Y406" s="3"/>
      <c r="Z406"/>
      <c r="AA406" s="2">
        <v>45943.45505787037</v>
      </c>
      <c r="AB406" t="inlineStr">
        <is>
          <t>戳一下</t>
        </is>
      </c>
      <c r="AC406" s="2">
        <v>45946</v>
      </c>
      <c r="AD406" t="inlineStr">
        <is>
          <t>未更新</t>
        </is>
      </c>
      <c r="AE406" t="inlineStr">
        <is>
          <t>曾维超</t>
        </is>
      </c>
      <c r="AF406" t="inlineStr">
        <is>
          <t>2025-10-14 李雪阳-深圳-深圳协会-培训支持 已结束,2025-10-15 李雪阳-深圳-深圳协会-培训支持 已结束,2025-10-16 李雪阳-深圳-深圳协会-培训支持 已结束</t>
        </is>
      </c>
      <c r="AG406"/>
      <c r="AH406"/>
      <c r="AI406"/>
      <c r="AJ406"/>
      <c r="AK406"/>
      <c r="AL406"/>
      <c r="AM406"/>
      <c r="AN406"/>
      <c r="AO406" t="inlineStr">
        <is>
          <t>2.9</t>
        </is>
      </c>
      <c r="AP406"/>
      <c r="AQ406"/>
    </row>
    <row r="407" ht="25.5" customHeight="1">
      <c r="A407" t="inlineStr">
        <is>
          <t>李雪阳--休假-休假 已结束</t>
        </is>
      </c>
      <c r="B407"/>
      <c r="C407" t="inlineStr">
        <is>
          <t>休假</t>
        </is>
      </c>
      <c r="D407"/>
      <c r="E407" t="inlineStr">
        <is>
          <t>未定级</t>
        </is>
      </c>
      <c r="F407" t="inlineStr">
        <is>
          <t>休假</t>
        </is>
      </c>
      <c r="G407" t="inlineStr">
        <is>
          <t>已结束</t>
        </is>
      </c>
      <c r="H407" t="inlineStr">
        <is>
          <t>NA</t>
        </is>
      </c>
      <c r="I407" s="2"/>
      <c r="J407" t="inlineStr">
        <is>
          <t>53周 -5~12.31</t>
        </is>
      </c>
      <c r="K407" t="inlineStr">
        <is>
          <t>李雪阳</t>
        </is>
      </c>
      <c r="L407" s="2">
        <v>45941</v>
      </c>
      <c r="M407" s="2">
        <v>45943</v>
      </c>
      <c r="N407" s="2">
        <v>45943.5</v>
      </c>
      <c r="O407" t="inlineStr">
        <is>
          <t>3</t>
        </is>
      </c>
      <c r="P407" t="inlineStr">
        <is>
          <t>-62</t>
        </is>
      </c>
      <c r="Q407"/>
      <c r="R407"/>
      <c r="S407"/>
      <c r="T407"/>
      <c r="U407"/>
      <c r="V407"/>
      <c r="W407"/>
      <c r="X407"/>
      <c r="Y407" s="3"/>
      <c r="Z407"/>
      <c r="AA407" s="2">
        <v>45943.382881944446</v>
      </c>
      <c r="AB407" t="inlineStr">
        <is>
          <t>戳一下</t>
        </is>
      </c>
      <c r="AC407" s="2"/>
      <c r="AD407" t="inlineStr">
        <is>
          <t>未更新</t>
        </is>
      </c>
      <c r="AE407" t="inlineStr">
        <is>
          <t>多维表格助手</t>
        </is>
      </c>
      <c r="AF407"/>
      <c r="AG407"/>
      <c r="AH407"/>
      <c r="AI407"/>
      <c r="AJ407"/>
      <c r="AK407"/>
      <c r="AL407"/>
      <c r="AM407"/>
      <c r="AN407"/>
      <c r="AO407" t="inlineStr">
        <is>
          <t>2.0</t>
        </is>
      </c>
      <c r="AP407"/>
      <c r="AQ407"/>
    </row>
    <row r="408" ht="25.5" customHeight="1">
      <c r="A408" t="inlineStr">
        <is>
          <t>李雪阳--休假-休假 已结束</t>
        </is>
      </c>
      <c r="B408"/>
      <c r="C408" t="inlineStr">
        <is>
          <t>休假</t>
        </is>
      </c>
      <c r="D408"/>
      <c r="E408" t="inlineStr">
        <is>
          <t>未定级</t>
        </is>
      </c>
      <c r="F408" t="inlineStr">
        <is>
          <t>休假</t>
        </is>
      </c>
      <c r="G408" t="inlineStr">
        <is>
          <t>已结束</t>
        </is>
      </c>
      <c r="H408" t="inlineStr">
        <is>
          <t>NA</t>
        </is>
      </c>
      <c r="I408" s="2"/>
      <c r="J408" t="inlineStr">
        <is>
          <t>53周 -5~12.31</t>
        </is>
      </c>
      <c r="K408" t="inlineStr">
        <is>
          <t>李雪阳</t>
        </is>
      </c>
      <c r="L408" s="2">
        <v>45930</v>
      </c>
      <c r="M408" s="2">
        <v>45939</v>
      </c>
      <c r="N408" s="2">
        <v>45939.5</v>
      </c>
      <c r="O408" t="inlineStr">
        <is>
          <t>10</t>
        </is>
      </c>
      <c r="P408" t="inlineStr">
        <is>
          <t>-66</t>
        </is>
      </c>
      <c r="Q408"/>
      <c r="R408"/>
      <c r="S408"/>
      <c r="T408"/>
      <c r="U408"/>
      <c r="V408"/>
      <c r="W408"/>
      <c r="X408"/>
      <c r="Y408" s="3"/>
      <c r="Z408"/>
      <c r="AA408" s="2">
        <v>45939.38300925926</v>
      </c>
      <c r="AB408" t="inlineStr">
        <is>
          <t>戳一下</t>
        </is>
      </c>
      <c r="AC408" s="2"/>
      <c r="AD408" t="inlineStr">
        <is>
          <t>未更新</t>
        </is>
      </c>
      <c r="AE408" t="inlineStr">
        <is>
          <t>多维表格助手</t>
        </is>
      </c>
      <c r="AF408"/>
      <c r="AG408"/>
      <c r="AH408"/>
      <c r="AI408"/>
      <c r="AJ408"/>
      <c r="AK408"/>
      <c r="AL408"/>
      <c r="AM408"/>
      <c r="AN408"/>
      <c r="AO408" t="inlineStr">
        <is>
          <t>9.0</t>
        </is>
      </c>
      <c r="AP408"/>
      <c r="AQ408"/>
    </row>
    <row r="409" ht="25.5" customHeight="1">
      <c r="A409" t="inlineStr">
        <is>
          <t>李雪阳--休假-休假 已结束</t>
        </is>
      </c>
      <c r="B409"/>
      <c r="C409" t="inlineStr">
        <is>
          <t>休假</t>
        </is>
      </c>
      <c r="D409"/>
      <c r="E409" t="inlineStr">
        <is>
          <t>未定级</t>
        </is>
      </c>
      <c r="F409" t="inlineStr">
        <is>
          <t>休假</t>
        </is>
      </c>
      <c r="G409" t="inlineStr">
        <is>
          <t>已结束</t>
        </is>
      </c>
      <c r="H409" t="inlineStr">
        <is>
          <t>NA</t>
        </is>
      </c>
      <c r="I409" s="2"/>
      <c r="J409" t="inlineStr">
        <is>
          <t>53周 -5~12.31</t>
        </is>
      </c>
      <c r="K409" t="inlineStr">
        <is>
          <t>李雪阳</t>
        </is>
      </c>
      <c r="L409" s="2">
        <v>45924</v>
      </c>
      <c r="M409" s="2">
        <v>45924</v>
      </c>
      <c r="N409" s="2">
        <v>45924.5</v>
      </c>
      <c r="O409" t="inlineStr">
        <is>
          <t>1</t>
        </is>
      </c>
      <c r="P409" t="inlineStr">
        <is>
          <t>-81</t>
        </is>
      </c>
      <c r="Q409"/>
      <c r="R409"/>
      <c r="S409"/>
      <c r="T409"/>
      <c r="U409"/>
      <c r="V409"/>
      <c r="W409"/>
      <c r="X409"/>
      <c r="Y409" s="3"/>
      <c r="Z409"/>
      <c r="AA409" s="2">
        <v>45924.92453703703</v>
      </c>
      <c r="AB409" t="inlineStr">
        <is>
          <t>戳一下</t>
        </is>
      </c>
      <c r="AC409" s="2"/>
      <c r="AD409" t="inlineStr">
        <is>
          <t>未更新</t>
        </is>
      </c>
      <c r="AE409" t="inlineStr">
        <is>
          <t>多维表格助手</t>
        </is>
      </c>
      <c r="AF409"/>
      <c r="AG409"/>
      <c r="AH409"/>
      <c r="AI409"/>
      <c r="AJ409"/>
      <c r="AK409"/>
      <c r="AL409"/>
      <c r="AM409"/>
      <c r="AN409"/>
      <c r="AO409" t="inlineStr">
        <is>
          <t>0.0</t>
        </is>
      </c>
      <c r="AP409"/>
      <c r="AQ409"/>
    </row>
    <row r="410" ht="25.5" customHeight="1">
      <c r="A410" t="inlineStr">
        <is>
          <t>李雪阳--休假-休假 已结束</t>
        </is>
      </c>
      <c r="B410"/>
      <c r="C410" t="inlineStr">
        <is>
          <t>休假</t>
        </is>
      </c>
      <c r="D410"/>
      <c r="E410" t="inlineStr">
        <is>
          <t>未定级</t>
        </is>
      </c>
      <c r="F410" t="inlineStr">
        <is>
          <t>休假</t>
        </is>
      </c>
      <c r="G410" t="inlineStr">
        <is>
          <t>已结束</t>
        </is>
      </c>
      <c r="H410" t="inlineStr">
        <is>
          <t>NA</t>
        </is>
      </c>
      <c r="I410" s="2"/>
      <c r="J410" t="inlineStr">
        <is>
          <t>53周 -5~12.31</t>
        </is>
      </c>
      <c r="K410" t="inlineStr">
        <is>
          <t>李雪阳</t>
        </is>
      </c>
      <c r="L410" s="2">
        <v>45923</v>
      </c>
      <c r="M410" s="2">
        <v>45923</v>
      </c>
      <c r="N410" s="2">
        <v>45923.5</v>
      </c>
      <c r="O410" t="inlineStr">
        <is>
          <t>1</t>
        </is>
      </c>
      <c r="P410" t="inlineStr">
        <is>
          <t>-82</t>
        </is>
      </c>
      <c r="Q410"/>
      <c r="R410"/>
      <c r="S410"/>
      <c r="T410"/>
      <c r="U410"/>
      <c r="V410"/>
      <c r="W410"/>
      <c r="X410"/>
      <c r="Y410" s="3"/>
      <c r="Z410"/>
      <c r="AA410" s="2">
        <v>45923.92453703703</v>
      </c>
      <c r="AB410" t="inlineStr">
        <is>
          <t>戳一下</t>
        </is>
      </c>
      <c r="AC410" s="2"/>
      <c r="AD410" t="inlineStr">
        <is>
          <t>未更新</t>
        </is>
      </c>
      <c r="AE410" t="inlineStr">
        <is>
          <t>多维表格助手</t>
        </is>
      </c>
      <c r="AF410"/>
      <c r="AG410"/>
      <c r="AH410"/>
      <c r="AI410"/>
      <c r="AJ410"/>
      <c r="AK410"/>
      <c r="AL410"/>
      <c r="AM410"/>
      <c r="AN410"/>
      <c r="AO410" t="inlineStr">
        <is>
          <t>0.0</t>
        </is>
      </c>
      <c r="AP410"/>
      <c r="AQ410"/>
    </row>
    <row r="411" ht="25.5" customHeight="1">
      <c r="A411" t="inlineStr">
        <is>
          <t>李雪阳-绍兴-绿茶-新店开业 已结束</t>
        </is>
      </c>
      <c r="B411" t="inlineStr">
        <is>
          <t>绍兴</t>
        </is>
      </c>
      <c r="C411" t="inlineStr">
        <is>
          <t>绿茶</t>
        </is>
      </c>
      <c r="D411"/>
      <c r="E411" t="inlineStr">
        <is>
          <t>SS</t>
        </is>
      </c>
      <c r="F411" t="inlineStr">
        <is>
          <t>新店开业</t>
        </is>
      </c>
      <c r="G411" t="inlineStr">
        <is>
          <t>已结束</t>
        </is>
      </c>
      <c r="H411" t="inlineStr">
        <is>
          <t>NA</t>
        </is>
      </c>
      <c r="I411" s="2"/>
      <c r="J411" t="inlineStr">
        <is>
          <t>53周 -5~12.31</t>
        </is>
      </c>
      <c r="K411" t="inlineStr">
        <is>
          <t>李雪阳</t>
        </is>
      </c>
      <c r="L411" s="2">
        <v>45918</v>
      </c>
      <c r="M411" s="2">
        <v>45922</v>
      </c>
      <c r="N411" s="2">
        <v>45922</v>
      </c>
      <c r="O411" t="inlineStr">
        <is>
          <t>5</t>
        </is>
      </c>
      <c r="P411" t="inlineStr">
        <is>
          <t>-83</t>
        </is>
      </c>
      <c r="Q411"/>
      <c r="R411"/>
      <c r="S411"/>
      <c r="T411"/>
      <c r="U411" t="inlineStr">
        <is>
          <t>曾维超</t>
        </is>
      </c>
      <c r="V411" t="inlineStr">
        <is>
          <t>销售管理部</t>
        </is>
      </c>
      <c r="W411" t="inlineStr">
        <is>
          <t>销售管理</t>
        </is>
      </c>
      <c r="X411" t="inlineStr">
        <is>
          <t>李阳</t>
        </is>
      </c>
      <c r="Y411" s="3"/>
      <c r="Z411"/>
      <c r="AA411" s="2">
        <v>45919.8641087963</v>
      </c>
      <c r="AB411" t="inlineStr">
        <is>
          <t>戳一下</t>
        </is>
      </c>
      <c r="AC411" s="2"/>
      <c r="AD411" t="inlineStr">
        <is>
          <t>未更新</t>
        </is>
      </c>
      <c r="AE411" t="inlineStr">
        <is>
          <t>李雪阳</t>
        </is>
      </c>
      <c r="AF411"/>
      <c r="AG411"/>
      <c r="AH411"/>
      <c r="AI411"/>
      <c r="AJ411"/>
      <c r="AK411"/>
      <c r="AL411"/>
      <c r="AM411"/>
      <c r="AN411"/>
      <c r="AO411" t="inlineStr">
        <is>
          <t>4.0</t>
        </is>
      </c>
      <c r="AP411"/>
      <c r="AQ411"/>
    </row>
    <row r="412" ht="25.5" customHeight="1">
      <c r="A412" t="inlineStr">
        <is>
          <t>李雪阳-深圳-无-休假 已结束</t>
        </is>
      </c>
      <c r="B412" t="inlineStr">
        <is>
          <t>深圳</t>
        </is>
      </c>
      <c r="C412" t="inlineStr">
        <is>
          <t>无</t>
        </is>
      </c>
      <c r="D412"/>
      <c r="E412" t="inlineStr">
        <is>
          <t>未定级</t>
        </is>
      </c>
      <c r="F412" t="inlineStr">
        <is>
          <t>休假</t>
        </is>
      </c>
      <c r="G412" t="inlineStr">
        <is>
          <t>已结束</t>
        </is>
      </c>
      <c r="H412" t="inlineStr">
        <is>
          <t>NA</t>
        </is>
      </c>
      <c r="I412" s="2"/>
      <c r="J412" t="inlineStr">
        <is>
          <t>53周 -5~12.31</t>
        </is>
      </c>
      <c r="K412" t="inlineStr">
        <is>
          <t>李雪阳</t>
        </is>
      </c>
      <c r="L412" s="2">
        <v>45916</v>
      </c>
      <c r="M412" s="2">
        <v>45917</v>
      </c>
      <c r="N412" s="2">
        <v>45917</v>
      </c>
      <c r="O412" t="inlineStr">
        <is>
          <t>2</t>
        </is>
      </c>
      <c r="P412" t="inlineStr">
        <is>
          <t>-88</t>
        </is>
      </c>
      <c r="Q412"/>
      <c r="R412"/>
      <c r="S412"/>
      <c r="T412"/>
      <c r="U412"/>
      <c r="V412"/>
      <c r="W412"/>
      <c r="X412"/>
      <c r="Y412" s="3"/>
      <c r="Z412"/>
      <c r="AA412" s="2">
        <v>45915.864965277775</v>
      </c>
      <c r="AB412" t="inlineStr">
        <is>
          <t>戳一下</t>
        </is>
      </c>
      <c r="AC412" s="2"/>
      <c r="AD412" t="inlineStr">
        <is>
          <t>未更新</t>
        </is>
      </c>
      <c r="AE412" t="inlineStr">
        <is>
          <t>李雪阳</t>
        </is>
      </c>
      <c r="AF412"/>
      <c r="AG412"/>
      <c r="AH412"/>
      <c r="AI412"/>
      <c r="AJ412"/>
      <c r="AK412"/>
      <c r="AL412"/>
      <c r="AM412"/>
      <c r="AN412"/>
      <c r="AO412" t="inlineStr">
        <is>
          <t>1.0</t>
        </is>
      </c>
      <c r="AP412"/>
      <c r="AQ412"/>
    </row>
    <row r="413" ht="25.5" customHeight="1">
      <c r="A413" t="inlineStr">
        <is>
          <t>李雪阳-珠海-绿茶-休假 已结束</t>
        </is>
      </c>
      <c r="B413" t="inlineStr">
        <is>
          <t>珠海</t>
        </is>
      </c>
      <c r="C413" t="inlineStr">
        <is>
          <t>绿茶</t>
        </is>
      </c>
      <c r="D413"/>
      <c r="E413" t="inlineStr">
        <is>
          <t>未定级</t>
        </is>
      </c>
      <c r="F413" t="inlineStr">
        <is>
          <t>休假</t>
        </is>
      </c>
      <c r="G413" t="inlineStr">
        <is>
          <t>已结束</t>
        </is>
      </c>
      <c r="H413" t="inlineStr">
        <is>
          <t>NA</t>
        </is>
      </c>
      <c r="I413" s="2"/>
      <c r="J413" t="inlineStr">
        <is>
          <t>53周 -5~12.31</t>
        </is>
      </c>
      <c r="K413" t="inlineStr">
        <is>
          <t>李雪阳</t>
        </is>
      </c>
      <c r="L413" s="2">
        <v>45910</v>
      </c>
      <c r="M413" s="2">
        <v>45917</v>
      </c>
      <c r="N413" s="2">
        <v>45910</v>
      </c>
      <c r="O413" t="inlineStr">
        <is>
          <t>8</t>
        </is>
      </c>
      <c r="P413" t="inlineStr">
        <is>
          <t>-88</t>
        </is>
      </c>
      <c r="Q413"/>
      <c r="R413"/>
      <c r="S413"/>
      <c r="T413"/>
      <c r="U413" t="inlineStr">
        <is>
          <t>曾维超</t>
        </is>
      </c>
      <c r="V413" t="inlineStr">
        <is>
          <t>BST销售组</t>
        </is>
      </c>
      <c r="W413" t="inlineStr">
        <is>
          <t>销售管理</t>
        </is>
      </c>
      <c r="X413" t="inlineStr">
        <is>
          <t>李阳</t>
        </is>
      </c>
      <c r="Y413" s="3"/>
      <c r="Z413"/>
      <c r="AA413" s="2">
        <v>45910.937939814816</v>
      </c>
      <c r="AB413" t="inlineStr">
        <is>
          <t>戳一下</t>
        </is>
      </c>
      <c r="AC413" s="2"/>
      <c r="AD413" t="inlineStr">
        <is>
          <t>未更新</t>
        </is>
      </c>
      <c r="AE413" t="inlineStr">
        <is>
          <t>李雪阳</t>
        </is>
      </c>
      <c r="AF413"/>
      <c r="AG413"/>
      <c r="AH413"/>
      <c r="AI413"/>
      <c r="AJ413"/>
      <c r="AK413"/>
      <c r="AL413"/>
      <c r="AM413"/>
      <c r="AN413"/>
      <c r="AO413" t="inlineStr">
        <is>
          <t>7.0</t>
        </is>
      </c>
      <c r="AP413"/>
      <c r="AQ413"/>
    </row>
    <row r="414" ht="25.5" customHeight="1">
      <c r="A414" t="inlineStr">
        <is>
          <t>李雪阳-香港-绿茶-新店开业 已结束</t>
        </is>
      </c>
      <c r="B414" t="inlineStr">
        <is>
          <t>香港</t>
        </is>
      </c>
      <c r="C414" t="inlineStr">
        <is>
          <t>绿茶</t>
        </is>
      </c>
      <c r="D414"/>
      <c r="E414" t="inlineStr">
        <is>
          <t>SS</t>
        </is>
      </c>
      <c r="F414" t="inlineStr">
        <is>
          <t>新店开业</t>
        </is>
      </c>
      <c r="G414" t="inlineStr">
        <is>
          <t>已结束</t>
        </is>
      </c>
      <c r="H414" t="inlineStr">
        <is>
          <t>NA</t>
        </is>
      </c>
      <c r="I414" s="2"/>
      <c r="J414" t="inlineStr">
        <is>
          <t>53周 -5~12.31</t>
        </is>
      </c>
      <c r="K414" t="inlineStr">
        <is>
          <t>李雪阳</t>
        </is>
      </c>
      <c r="L414" s="2">
        <v>45924</v>
      </c>
      <c r="M414" s="2">
        <v>45929.96672453704</v>
      </c>
      <c r="N414" s="2">
        <v>45929</v>
      </c>
      <c r="O414" t="inlineStr">
        <is>
          <t>6</t>
        </is>
      </c>
      <c r="P414" t="inlineStr">
        <is>
          <t>-76</t>
        </is>
      </c>
      <c r="Q414" t="inlineStr">
        <is>
          <t>服务过绿茶即可</t>
        </is>
      </c>
      <c r="R414">
        <v>1</v>
      </c>
      <c r="S414"/>
      <c r="T414"/>
      <c r="U414" t="inlineStr">
        <is>
          <t>张铭麒</t>
        </is>
      </c>
      <c r="V414" t="inlineStr">
        <is>
          <t>BST及创新团队</t>
        </is>
      </c>
      <c r="W414" t="inlineStr">
        <is>
          <t>BST</t>
        </is>
      </c>
      <c r="X414" t="inlineStr">
        <is>
          <t>李岳丰
吴薇</t>
        </is>
      </c>
      <c r="Y414" s="3"/>
      <c r="Z414"/>
      <c r="AA414" s="2">
        <v>45909.82524305556</v>
      </c>
      <c r="AB414" t="inlineStr">
        <is>
          <t>戳一下</t>
        </is>
      </c>
      <c r="AC414" s="2">
        <v>45929</v>
      </c>
      <c r="AD414" t="inlineStr">
        <is>
          <t>未更新</t>
        </is>
      </c>
      <c r="AE414" t="inlineStr">
        <is>
          <t>张铭麒</t>
        </is>
      </c>
      <c r="AF414" t="inlineStr">
        <is>
          <t>2025-09-25 李雪阳-香港-绿茶-新店开业 已结束,2025-09-26 李雪阳-香港-绿茶-新店开业 已结束,2025-09-27 李雪阳-香港-绿茶-新店开业 已结束,2025-09-28 李雪阳-香港-绿茶-新店开业 已结束,2025-09-29 李雪阳-香港-绿茶-新店开业 已结束</t>
        </is>
      </c>
      <c r="AG414"/>
      <c r="AH414"/>
      <c r="AI414"/>
      <c r="AJ414"/>
      <c r="AK414"/>
      <c r="AL414"/>
      <c r="AM414"/>
      <c r="AN414"/>
      <c r="AO414" t="inlineStr">
        <is>
          <t>6.0</t>
        </is>
      </c>
      <c r="AP414"/>
      <c r="AQ414"/>
    </row>
    <row r="415" ht="25.5" customHeight="1">
      <c r="A415" t="inlineStr">
        <is>
          <t>李雪阳-北京-紫光园-新店开业 已结束</t>
        </is>
      </c>
      <c r="B415" t="inlineStr">
        <is>
          <t>北京</t>
        </is>
      </c>
      <c r="C415" t="inlineStr">
        <is>
          <t>紫光园</t>
        </is>
      </c>
      <c r="D415"/>
      <c r="E415" t="inlineStr">
        <is>
          <t>SS</t>
        </is>
      </c>
      <c r="F415" t="inlineStr">
        <is>
          <t>新店开业</t>
        </is>
      </c>
      <c r="G415" t="inlineStr">
        <is>
          <t>已结束</t>
        </is>
      </c>
      <c r="H415" t="inlineStr">
        <is>
          <t>NA</t>
        </is>
      </c>
      <c r="I415" s="2"/>
      <c r="J415" t="inlineStr">
        <is>
          <t>53周 -5~12.31</t>
        </is>
      </c>
      <c r="K415" t="inlineStr">
        <is>
          <t>李雪阳</t>
        </is>
      </c>
      <c r="L415" s="2">
        <v>45908</v>
      </c>
      <c r="M415" s="2">
        <v>45909</v>
      </c>
      <c r="N415" s="2">
        <v>45909</v>
      </c>
      <c r="O415" t="inlineStr">
        <is>
          <t>2</t>
        </is>
      </c>
      <c r="P415" t="inlineStr">
        <is>
          <t>-96</t>
        </is>
      </c>
      <c r="Q415" t="inlineStr">
        <is>
          <t>京菜</t>
        </is>
      </c>
      <c r="R415">
        <v>1</v>
      </c>
      <c r="S415"/>
      <c r="T415"/>
      <c r="U415" t="inlineStr">
        <is>
          <t>关胜元</t>
        </is>
      </c>
      <c r="V415" t="inlineStr">
        <is>
          <t>BST销售组</t>
        </is>
      </c>
      <c r="W415" t="inlineStr">
        <is>
          <t>BST</t>
        </is>
      </c>
      <c r="X415" t="inlineStr">
        <is>
          <t>张铭麒</t>
        </is>
      </c>
      <c r="Y415" s="3"/>
      <c r="Z415"/>
      <c r="AA415" s="2">
        <v>45906.726793981485</v>
      </c>
      <c r="AB415" t="inlineStr">
        <is>
          <t>戳一下</t>
        </is>
      </c>
      <c r="AC415" s="2">
        <v>45909</v>
      </c>
      <c r="AD415" t="inlineStr">
        <is>
          <t>未更新</t>
        </is>
      </c>
      <c r="AE415" t="inlineStr">
        <is>
          <t>关胜元</t>
        </is>
      </c>
      <c r="AF415" t="inlineStr">
        <is>
          <t>2025-09-08 李雪阳-北京-紫光园-新店开业 已结束,2025-09-09 李雪阳-北京-紫光园-新店开业 已结束</t>
        </is>
      </c>
      <c r="AG415"/>
      <c r="AH415"/>
      <c r="AI415"/>
      <c r="AJ415"/>
      <c r="AK415"/>
      <c r="AL415"/>
      <c r="AM415"/>
      <c r="AN415"/>
      <c r="AO415" t="inlineStr">
        <is>
          <t>1.0</t>
        </is>
      </c>
      <c r="AP415"/>
      <c r="AQ415"/>
    </row>
    <row r="416" ht="25.5" customHeight="1">
      <c r="A416" t="inlineStr">
        <is>
          <t>李雪阳-北京-快乐食间-铁锅导入 已结束</t>
        </is>
      </c>
      <c r="B416" t="inlineStr">
        <is>
          <t>北京</t>
        </is>
      </c>
      <c r="C416" t="inlineStr">
        <is>
          <t>快乐食间</t>
        </is>
      </c>
      <c r="D416"/>
      <c r="E416" t="inlineStr">
        <is>
          <t>O</t>
        </is>
      </c>
      <c r="F416" t="inlineStr">
        <is>
          <t>铁锅导入</t>
        </is>
      </c>
      <c r="G416" t="inlineStr">
        <is>
          <t>已结束</t>
        </is>
      </c>
      <c r="H416" t="inlineStr">
        <is>
          <t>NA</t>
        </is>
      </c>
      <c r="I416" s="2"/>
      <c r="J416" t="inlineStr">
        <is>
          <t>53周 -5~12.31</t>
        </is>
      </c>
      <c r="K416" t="inlineStr">
        <is>
          <t>李雪阳</t>
        </is>
      </c>
      <c r="L416" s="2">
        <v>45907</v>
      </c>
      <c r="M416" s="2">
        <v>45907</v>
      </c>
      <c r="N416" s="2">
        <v>45907</v>
      </c>
      <c r="O416" t="inlineStr">
        <is>
          <t>1</t>
        </is>
      </c>
      <c r="P416" t="inlineStr">
        <is>
          <t>-98</t>
        </is>
      </c>
      <c r="Q416"/>
      <c r="R416"/>
      <c r="S416"/>
      <c r="T416"/>
      <c r="U416" t="inlineStr">
        <is>
          <t>曾维超</t>
        </is>
      </c>
      <c r="V416" t="inlineStr">
        <is>
          <t>BST销售组</t>
        </is>
      </c>
      <c r="W416" t="inlineStr">
        <is>
          <t>销售管理</t>
        </is>
      </c>
      <c r="X416" t="inlineStr">
        <is>
          <t>李阳</t>
        </is>
      </c>
      <c r="Y416" s="3"/>
      <c r="Z416"/>
      <c r="AA416" s="2">
        <v>45906.62283564815</v>
      </c>
      <c r="AB416" t="inlineStr">
        <is>
          <t>戳一下</t>
        </is>
      </c>
      <c r="AC416" s="2">
        <v>45907</v>
      </c>
      <c r="AD416" t="inlineStr">
        <is>
          <t>未更新</t>
        </is>
      </c>
      <c r="AE416" t="inlineStr">
        <is>
          <t>李雪阳</t>
        </is>
      </c>
      <c r="AF416" t="inlineStr">
        <is>
          <t>2025-09-07 李雪阳-北京-快乐食间-铁锅导入 已结束</t>
        </is>
      </c>
      <c r="AG416"/>
      <c r="AH416"/>
      <c r="AI416"/>
      <c r="AJ416"/>
      <c r="AK416"/>
      <c r="AL416"/>
      <c r="AM416"/>
      <c r="AN416"/>
      <c r="AO416" t="inlineStr">
        <is>
          <t>0.0</t>
        </is>
      </c>
      <c r="AP416"/>
      <c r="AQ416"/>
    </row>
    <row r="417" ht="25.5" customHeight="1">
      <c r="A417" t="inlineStr">
        <is>
          <t>李雪阳-珠海-绿茶-新店开业 已结束</t>
        </is>
      </c>
      <c r="B417" t="inlineStr">
        <is>
          <t>珠海</t>
        </is>
      </c>
      <c r="C417" t="inlineStr">
        <is>
          <t>绿茶</t>
        </is>
      </c>
      <c r="D417"/>
      <c r="E417" t="inlineStr">
        <is>
          <t>SS</t>
        </is>
      </c>
      <c r="F417" t="inlineStr">
        <is>
          <t>新店开业</t>
        </is>
      </c>
      <c r="G417" t="inlineStr">
        <is>
          <t>已结束</t>
        </is>
      </c>
      <c r="H417" t="inlineStr">
        <is>
          <t>NA</t>
        </is>
      </c>
      <c r="I417" s="2"/>
      <c r="J417" t="inlineStr">
        <is>
          <t>53周 -5~12.31</t>
        </is>
      </c>
      <c r="K417" t="inlineStr">
        <is>
          <t>李雪阳</t>
        </is>
      </c>
      <c r="L417" s="2">
        <v>45911</v>
      </c>
      <c r="M417" s="2">
        <v>45915</v>
      </c>
      <c r="N417" s="2">
        <v>45916</v>
      </c>
      <c r="O417" t="inlineStr">
        <is>
          <t>5</t>
        </is>
      </c>
      <c r="P417" t="inlineStr">
        <is>
          <t>-90</t>
        </is>
      </c>
      <c r="Q417" t="inlineStr">
        <is>
          <t>能做新店开业，优选开业过绿茶的口味</t>
        </is>
      </c>
      <c r="R417">
        <v>1</v>
      </c>
      <c r="S417"/>
      <c r="T417"/>
      <c r="U417" t="inlineStr">
        <is>
          <t>张铭麒</t>
        </is>
      </c>
      <c r="V417" t="inlineStr">
        <is>
          <t>BST及创新团队</t>
        </is>
      </c>
      <c r="W417" t="inlineStr">
        <is>
          <t>BST</t>
        </is>
      </c>
      <c r="X417" t="inlineStr">
        <is>
          <t>李岳丰
吴薇</t>
        </is>
      </c>
      <c r="Y417" s="3"/>
      <c r="Z417"/>
      <c r="AA417" s="2">
        <v>45905.944502314815</v>
      </c>
      <c r="AB417" t="inlineStr">
        <is>
          <t>戳一下</t>
        </is>
      </c>
      <c r="AC417" s="2">
        <v>45915</v>
      </c>
      <c r="AD417" t="inlineStr">
        <is>
          <t>未更新</t>
        </is>
      </c>
      <c r="AE417" t="inlineStr">
        <is>
          <t>曾维超</t>
        </is>
      </c>
      <c r="AF417" t="inlineStr">
        <is>
          <t>2025-09-11 李雪阳-珠海-绿茶-新店开业 已结束,2025-09-12 李雪阳-珠海-绿茶-新店开业 已结束,2025-09-13 李雪阳-珠海-绿茶-新店开业 已结束,2025-09-15 李雪阳-珠海-绿茶-新店开业 已结束</t>
        </is>
      </c>
      <c r="AG417"/>
      <c r="AH417"/>
      <c r="AI417"/>
      <c r="AJ417"/>
      <c r="AK417" t="inlineStr">
        <is>
          <t>绿茶珠海金湾华发商都店</t>
        </is>
      </c>
      <c r="AL417"/>
      <c r="AM417"/>
      <c r="AN417"/>
      <c r="AO417" t="inlineStr">
        <is>
          <t>4.0</t>
        </is>
      </c>
      <c r="AP417"/>
      <c r="AQ417"/>
    </row>
    <row r="418" ht="25.5" customHeight="1">
      <c r="A418" t="inlineStr">
        <is>
          <t>李雪阳-北京-望京萝卜饭盒-解决问题 已结束</t>
        </is>
      </c>
      <c r="B418" t="inlineStr">
        <is>
          <t>北京</t>
        </is>
      </c>
      <c r="C418" t="inlineStr">
        <is>
          <t>望京萝卜饭盒</t>
        </is>
      </c>
      <c r="D418"/>
      <c r="E418" t="inlineStr">
        <is>
          <t>SS</t>
        </is>
      </c>
      <c r="F418" t="inlineStr">
        <is>
          <t>解决问题</t>
        </is>
      </c>
      <c r="G418" t="inlineStr">
        <is>
          <t>已结束</t>
        </is>
      </c>
      <c r="H418" t="inlineStr">
        <is>
          <t>NA</t>
        </is>
      </c>
      <c r="I418" s="2"/>
      <c r="J418" t="inlineStr">
        <is>
          <t>53周 -5~12.31</t>
        </is>
      </c>
      <c r="K418" t="inlineStr">
        <is>
          <t>李雪阳</t>
        </is>
      </c>
      <c r="L418" s="2">
        <v>45906</v>
      </c>
      <c r="M418" s="2">
        <v>45906</v>
      </c>
      <c r="N418" s="2">
        <v>45906</v>
      </c>
      <c r="O418" t="inlineStr">
        <is>
          <t>1</t>
        </is>
      </c>
      <c r="P418" t="inlineStr">
        <is>
          <t>-99</t>
        </is>
      </c>
      <c r="Q418" t="inlineStr">
        <is>
          <t>能够操作熟练机器人出品，能够打包，熟悉厨房工作即可</t>
        </is>
      </c>
      <c r="R418">
        <v>1</v>
      </c>
      <c r="S418"/>
      <c r="T418"/>
      <c r="U418" t="inlineStr">
        <is>
          <t>吴薇</t>
        </is>
      </c>
      <c r="V418" t="inlineStr">
        <is>
          <t>创新中心</t>
        </is>
      </c>
      <c r="W418"/>
      <c r="X418"/>
      <c r="Y418" s="3"/>
      <c r="Z418" t="inlineStr">
        <is>
          <t>人没到位，说是没买到车票</t>
        </is>
      </c>
      <c r="AA418" s="2">
        <v>45903.76768518519</v>
      </c>
      <c r="AB418" t="inlineStr">
        <is>
          <t>戳一下</t>
        </is>
      </c>
      <c r="AC418" s="2">
        <v>45906</v>
      </c>
      <c r="AD418" t="inlineStr">
        <is>
          <t>未更新</t>
        </is>
      </c>
      <c r="AE418" t="inlineStr">
        <is>
          <t>曾维超</t>
        </is>
      </c>
      <c r="AF418" t="inlineStr">
        <is>
          <t>2025-09-06 李雪阳-北京-望京萝卜饭盒-解决问题 已结束</t>
        </is>
      </c>
      <c r="AG418"/>
      <c r="AH418"/>
      <c r="AI418"/>
      <c r="AJ418"/>
      <c r="AK418"/>
      <c r="AL418"/>
      <c r="AM418"/>
      <c r="AN418"/>
      <c r="AO418" t="inlineStr">
        <is>
          <t>0.0</t>
        </is>
      </c>
      <c r="AP418"/>
      <c r="AQ418"/>
    </row>
    <row r="419" ht="25.5" customHeight="1">
      <c r="A419" t="inlineStr">
        <is>
          <t>李雪阳-湖州-西贝-解决问题 已结束</t>
        </is>
      </c>
      <c r="B419" t="inlineStr">
        <is>
          <t>湖州</t>
        </is>
      </c>
      <c r="C419" t="inlineStr">
        <is>
          <t>西贝</t>
        </is>
      </c>
      <c r="D419"/>
      <c r="E419" t="inlineStr">
        <is>
          <t>SS</t>
        </is>
      </c>
      <c r="F419" t="inlineStr">
        <is>
          <t>解决问题</t>
        </is>
      </c>
      <c r="G419" t="inlineStr">
        <is>
          <t>已结束</t>
        </is>
      </c>
      <c r="H419" t="inlineStr">
        <is>
          <t>NA</t>
        </is>
      </c>
      <c r="I419" s="2"/>
      <c r="J419" t="inlineStr">
        <is>
          <t>53周 -5~12.31</t>
        </is>
      </c>
      <c r="K419" t="inlineStr">
        <is>
          <t>李雪阳</t>
        </is>
      </c>
      <c r="L419" s="2">
        <v>45903</v>
      </c>
      <c r="M419" s="2">
        <v>45905</v>
      </c>
      <c r="N419" s="2">
        <v>45905</v>
      </c>
      <c r="O419" t="inlineStr">
        <is>
          <t>3</t>
        </is>
      </c>
      <c r="P419" t="inlineStr">
        <is>
          <t>-100</t>
        </is>
      </c>
      <c r="Q419" t="inlineStr">
        <is>
          <t>需要老口味，熟悉铁锅，</t>
        </is>
      </c>
      <c r="R419">
        <v>1</v>
      </c>
      <c r="S419" t="inlineStr">
        <is>
          <t>杨梓雄</t>
        </is>
      </c>
      <c r="T419"/>
      <c r="U419" t="inlineStr">
        <is>
          <t>张铭麒</t>
        </is>
      </c>
      <c r="V419" t="inlineStr">
        <is>
          <t>BST及创新团队</t>
        </is>
      </c>
      <c r="W419" t="inlineStr">
        <is>
          <t>BST</t>
        </is>
      </c>
      <c r="X419" t="inlineStr">
        <is>
          <t>李岳丰
吴薇</t>
        </is>
      </c>
      <c r="Y419" s="3"/>
      <c r="Z419"/>
      <c r="AA419" s="2">
        <v>45903.72423611111</v>
      </c>
      <c r="AB419" t="inlineStr">
        <is>
          <t>戳一下</t>
        </is>
      </c>
      <c r="AC419" s="2">
        <v>45905</v>
      </c>
      <c r="AD419" t="inlineStr">
        <is>
          <t>未更新</t>
        </is>
      </c>
      <c r="AE419" t="inlineStr">
        <is>
          <t>张铭麒</t>
        </is>
      </c>
      <c r="AF419" t="inlineStr">
        <is>
          <t>2025-09-04 李雪阳-湖州-西贝-解决问题 已结束,2025-09-05 李雪阳-湖州-西贝-解决问题 已结束</t>
        </is>
      </c>
      <c r="AG419"/>
      <c r="AH419"/>
      <c r="AI419"/>
      <c r="AJ419"/>
      <c r="AK419"/>
      <c r="AL419"/>
      <c r="AM419"/>
      <c r="AN419"/>
      <c r="AO419" t="inlineStr">
        <is>
          <t>2.0</t>
        </is>
      </c>
      <c r="AP419"/>
      <c r="AQ419"/>
    </row>
    <row r="420" ht="25.5" customHeight="1">
      <c r="A420" t="inlineStr">
        <is>
          <t>李雪阳-苏州-绿茶-新店开业 已结束</t>
        </is>
      </c>
      <c r="B420" t="inlineStr">
        <is>
          <t>苏州</t>
        </is>
      </c>
      <c r="C420" t="inlineStr">
        <is>
          <t>绿茶</t>
        </is>
      </c>
      <c r="D420"/>
      <c r="E420" t="inlineStr">
        <is>
          <t>SS</t>
        </is>
      </c>
      <c r="F420" t="inlineStr">
        <is>
          <t>新店开业</t>
        </is>
      </c>
      <c r="G420" t="inlineStr">
        <is>
          <t>已结束</t>
        </is>
      </c>
      <c r="H420" t="inlineStr">
        <is>
          <t>NA</t>
        </is>
      </c>
      <c r="I420" s="2"/>
      <c r="J420" t="inlineStr">
        <is>
          <t>53周 -5~12.31</t>
        </is>
      </c>
      <c r="K420" t="inlineStr">
        <is>
          <t>李雪阳</t>
        </is>
      </c>
      <c r="L420" s="2">
        <v>45896</v>
      </c>
      <c r="M420" s="2"/>
      <c r="N420" s="2">
        <v>45902</v>
      </c>
      <c r="O420" t="inlineStr">
        <is>
          <t>0</t>
        </is>
      </c>
      <c r="P420" t="inlineStr">
        <is>
          <t>0</t>
        </is>
      </c>
      <c r="Q420"/>
      <c r="R420"/>
      <c r="S420"/>
      <c r="T420"/>
      <c r="U420" t="inlineStr">
        <is>
          <t>曾维超</t>
        </is>
      </c>
      <c r="V420" t="inlineStr">
        <is>
          <t>BST销售组</t>
        </is>
      </c>
      <c r="W420" t="inlineStr">
        <is>
          <t>销售管理</t>
        </is>
      </c>
      <c r="X420" t="inlineStr">
        <is>
          <t>李阳</t>
        </is>
      </c>
      <c r="Y420" s="3"/>
      <c r="Z420" t="inlineStr">
        <is>
          <t>暂无评价</t>
        </is>
      </c>
      <c r="AA420" s="2">
        <v>45902.735439814816</v>
      </c>
      <c r="AB420" t="inlineStr">
        <is>
          <t>戳一下</t>
        </is>
      </c>
      <c r="AC420" s="2"/>
      <c r="AD420" t="inlineStr">
        <is>
          <t>未更新</t>
        </is>
      </c>
      <c r="AE420" t="inlineStr">
        <is>
          <t>李雪阳</t>
        </is>
      </c>
      <c r="AF420" t="inlineStr">
        <is>
          <t>2025-09-03 李雪阳-苏州-绿茶-新店开业 已结束</t>
        </is>
      </c>
      <c r="AG420"/>
      <c r="AH420"/>
      <c r="AI420"/>
      <c r="AJ420"/>
      <c r="AK420"/>
      <c r="AL420"/>
      <c r="AM420"/>
      <c r="AN420"/>
      <c r="AO420" t="inlineStr">
        <is>
          <t>-45896.0</t>
        </is>
      </c>
      <c r="AP420"/>
      <c r="AQ420"/>
    </row>
    <row r="421" ht="25.5" customHeight="1">
      <c r="A421" t="inlineStr">
        <is>
          <t>刘兰强-北京-绿茶-品牌巡店 已结束</t>
        </is>
      </c>
      <c r="B421" t="inlineStr">
        <is>
          <t>北京</t>
        </is>
      </c>
      <c r="C421" t="inlineStr">
        <is>
          <t>绿茶</t>
        </is>
      </c>
      <c r="D421"/>
      <c r="E421" t="inlineStr">
        <is>
          <t>SS</t>
        </is>
      </c>
      <c r="F421" t="inlineStr">
        <is>
          <t>品牌巡店</t>
        </is>
      </c>
      <c r="G421" t="inlineStr">
        <is>
          <t>已结束</t>
        </is>
      </c>
      <c r="H421" t="inlineStr">
        <is>
          <t>NA</t>
        </is>
      </c>
      <c r="I421" s="2"/>
      <c r="J421" t="inlineStr">
        <is>
          <t>53周 -5~12.31</t>
        </is>
      </c>
      <c r="K421" t="inlineStr">
        <is>
          <t>刘兰强</t>
        </is>
      </c>
      <c r="L421" s="2">
        <v>46118</v>
      </c>
      <c r="M421" s="2">
        <v>46119</v>
      </c>
      <c r="N421" s="2">
        <v>46119</v>
      </c>
      <c r="O421" t="inlineStr">
        <is>
          <t>2</t>
        </is>
      </c>
      <c r="P421" t="inlineStr">
        <is>
          <t>-105</t>
        </is>
      </c>
      <c r="Q421"/>
      <c r="R421"/>
      <c r="S421"/>
      <c r="T421"/>
      <c r="U421" t="inlineStr">
        <is>
          <t>张铭麒</t>
        </is>
      </c>
      <c r="V421" t="inlineStr">
        <is>
          <t>BST及创新团队</t>
        </is>
      </c>
      <c r="W421" t="inlineStr">
        <is>
          <t>BST</t>
        </is>
      </c>
      <c r="X421" t="inlineStr">
        <is>
          <t>李岳丰
吴薇</t>
        </is>
      </c>
      <c r="Y421" s="3"/>
      <c r="Z421"/>
      <c r="AA421" s="2">
        <v>46118.91815972222</v>
      </c>
      <c r="AB421" t="inlineStr">
        <is>
          <t>戳一下</t>
        </is>
      </c>
      <c r="AC421" s="2">
        <v>46120</v>
      </c>
      <c r="AD421" t="inlineStr">
        <is>
          <t>未更新</t>
        </is>
      </c>
      <c r="AE421" t="inlineStr">
        <is>
          <t>刘兰强</t>
        </is>
      </c>
      <c r="AF421" t="inlineStr">
        <is>
          <t>2026-04-07 刘兰强-北京-绿茶-品牌巡店 已结束,2026-04-07 刘兰强-北京-绿茶-品牌巡店 已结束,2026-04-08 刘兰强-北京-绿茶-品牌巡店 已结束</t>
        </is>
      </c>
      <c r="AG421"/>
      <c r="AH421"/>
      <c r="AI421"/>
      <c r="AJ421"/>
      <c r="AK421"/>
      <c r="AL421"/>
      <c r="AM421"/>
      <c r="AN421" t="inlineStr">
        <is>
          <t>绿茶</t>
        </is>
      </c>
      <c r="AO421" t="inlineStr">
        <is>
          <t>1.0</t>
        </is>
      </c>
      <c r="AP421"/>
      <c r="AQ421"/>
    </row>
    <row r="422" ht="25.5" customHeight="1">
      <c r="A422" t="inlineStr">
        <is>
          <t>刘兰强-北京-绿茶-解决问题 已结束</t>
        </is>
      </c>
      <c r="B422" t="inlineStr">
        <is>
          <t>北京</t>
        </is>
      </c>
      <c r="C422" t="inlineStr">
        <is>
          <t>绿茶</t>
        </is>
      </c>
      <c r="D422"/>
      <c r="E422" t="inlineStr">
        <is>
          <t>SS</t>
        </is>
      </c>
      <c r="F422" t="inlineStr">
        <is>
          <t>解决问题</t>
        </is>
      </c>
      <c r="G422" t="inlineStr">
        <is>
          <t>已结束</t>
        </is>
      </c>
      <c r="H422" t="inlineStr">
        <is>
          <t>NA</t>
        </is>
      </c>
      <c r="I422" s="2"/>
      <c r="J422" t="inlineStr">
        <is>
          <t>53周 -5~12.31</t>
        </is>
      </c>
      <c r="K422" t="inlineStr">
        <is>
          <t>刘兰强</t>
        </is>
      </c>
      <c r="L422" s="2">
        <v>46114</v>
      </c>
      <c r="M422" s="2">
        <v>46117</v>
      </c>
      <c r="N422" s="2">
        <v>46117</v>
      </c>
      <c r="O422" t="inlineStr">
        <is>
          <t>4</t>
        </is>
      </c>
      <c r="P422" t="inlineStr">
        <is>
          <t>-101</t>
        </is>
      </c>
      <c r="Q422"/>
      <c r="R422"/>
      <c r="S422"/>
      <c r="T422"/>
      <c r="U422" t="inlineStr">
        <is>
          <t>张铭麒</t>
        </is>
      </c>
      <c r="V422" t="inlineStr">
        <is>
          <t>BST及创新团队</t>
        </is>
      </c>
      <c r="W422" t="inlineStr">
        <is>
          <t>BST</t>
        </is>
      </c>
      <c r="X422" t="inlineStr">
        <is>
          <t>李岳丰
吴薇</t>
        </is>
      </c>
      <c r="Y422" s="3"/>
      <c r="Z422"/>
      <c r="AA422" s="2">
        <v>46114.70217592592</v>
      </c>
      <c r="AB422" t="inlineStr">
        <is>
          <t>戳一下</t>
        </is>
      </c>
      <c r="AC422" s="2">
        <v>46117</v>
      </c>
      <c r="AD422" t="inlineStr">
        <is>
          <t>未更新</t>
        </is>
      </c>
      <c r="AE422" t="inlineStr">
        <is>
          <t>刘兰强</t>
        </is>
      </c>
      <c r="AF422" t="inlineStr">
        <is>
          <t>2026-04-02 刘兰强-北京-绿茶-解决问题 已结束,2026-04-03 刘兰强-北京-绿茶-解决问题 已结束,2026-04-04 刘兰强-北京-绿茶-解决问题 已结束,2026-04-05 刘兰强-北京-绿茶-解决问题 已结束</t>
        </is>
      </c>
      <c r="AG422"/>
      <c r="AH422"/>
      <c r="AI422"/>
      <c r="AJ422"/>
      <c r="AK422"/>
      <c r="AL422"/>
      <c r="AM422"/>
      <c r="AN422"/>
      <c r="AO422" t="inlineStr">
        <is>
          <t>3.0</t>
        </is>
      </c>
      <c r="AP422"/>
      <c r="AQ422"/>
    </row>
    <row r="423" ht="25.5" customHeight="1">
      <c r="A423" t="inlineStr">
        <is>
          <t>刘兰强-北京-休假-休假 已结束</t>
        </is>
      </c>
      <c r="B423" t="inlineStr">
        <is>
          <t>北京</t>
        </is>
      </c>
      <c r="C423" t="inlineStr">
        <is>
          <t>休假</t>
        </is>
      </c>
      <c r="D423"/>
      <c r="E423" t="inlineStr">
        <is>
          <t>未定级</t>
        </is>
      </c>
      <c r="F423" t="inlineStr">
        <is>
          <t>休假</t>
        </is>
      </c>
      <c r="G423" t="inlineStr">
        <is>
          <t>已结束</t>
        </is>
      </c>
      <c r="H423" t="inlineStr">
        <is>
          <t>NA</t>
        </is>
      </c>
      <c r="I423" s="2"/>
      <c r="J423" t="inlineStr">
        <is>
          <t>53周 -5~12.31</t>
        </is>
      </c>
      <c r="K423" t="inlineStr">
        <is>
          <t>刘兰强</t>
        </is>
      </c>
      <c r="L423" s="2">
        <v>46113</v>
      </c>
      <c r="M423" s="2">
        <v>46113</v>
      </c>
      <c r="N423" s="2">
        <v>46113</v>
      </c>
      <c r="O423" t="inlineStr">
        <is>
          <t>1</t>
        </is>
      </c>
      <c r="P423" t="inlineStr">
        <is>
          <t>-100</t>
        </is>
      </c>
      <c r="Q423"/>
      <c r="R423"/>
      <c r="S423"/>
      <c r="T423"/>
      <c r="U423" t="inlineStr">
        <is>
          <t>曾维超</t>
        </is>
      </c>
      <c r="V423" t="inlineStr">
        <is>
          <t>销售管理部</t>
        </is>
      </c>
      <c r="W423" t="inlineStr">
        <is>
          <t>销售管理</t>
        </is>
      </c>
      <c r="X423" t="inlineStr">
        <is>
          <t>李阳</t>
        </is>
      </c>
      <c r="Y423" s="3"/>
      <c r="Z423"/>
      <c r="AA423" s="2">
        <v>46112.96494212963</v>
      </c>
      <c r="AB423" t="inlineStr">
        <is>
          <t>戳一下</t>
        </is>
      </c>
      <c r="AC423" s="2"/>
      <c r="AD423" t="inlineStr">
        <is>
          <t>未更新</t>
        </is>
      </c>
      <c r="AE423" t="inlineStr">
        <is>
          <t>刘兰强</t>
        </is>
      </c>
      <c r="AF423"/>
      <c r="AG423"/>
      <c r="AH423"/>
      <c r="AI423"/>
      <c r="AJ423"/>
      <c r="AK423"/>
      <c r="AL423"/>
      <c r="AM423"/>
      <c r="AN423"/>
      <c r="AO423" t="inlineStr">
        <is>
          <t>0.0</t>
        </is>
      </c>
      <c r="AP423"/>
      <c r="AQ423"/>
    </row>
    <row r="424" ht="25.5" customHeight="1">
      <c r="A424" t="inlineStr">
        <is>
          <t>刘兰强-北京-绿茶-解决问题 已结束</t>
        </is>
      </c>
      <c r="B424" t="inlineStr">
        <is>
          <t>北京</t>
        </is>
      </c>
      <c r="C424" t="inlineStr">
        <is>
          <t>绿茶</t>
        </is>
      </c>
      <c r="D424"/>
      <c r="E424" t="inlineStr">
        <is>
          <t>SS</t>
        </is>
      </c>
      <c r="F424" t="inlineStr">
        <is>
          <t>解决问题</t>
        </is>
      </c>
      <c r="G424" t="inlineStr">
        <is>
          <t>已结束</t>
        </is>
      </c>
      <c r="H424" t="inlineStr">
        <is>
          <t>NA</t>
        </is>
      </c>
      <c r="I424" s="2"/>
      <c r="J424" t="inlineStr">
        <is>
          <t>53周 -5~12.31</t>
        </is>
      </c>
      <c r="K424" t="inlineStr">
        <is>
          <t>刘兰强</t>
        </is>
      </c>
      <c r="L424" s="2">
        <v>46111</v>
      </c>
      <c r="M424" s="2">
        <v>46112</v>
      </c>
      <c r="N424" s="2">
        <v>46112</v>
      </c>
      <c r="O424" t="inlineStr">
        <is>
          <t>2</t>
        </is>
      </c>
      <c r="P424" t="inlineStr">
        <is>
          <t>-98</t>
        </is>
      </c>
      <c r="Q424"/>
      <c r="R424"/>
      <c r="S424"/>
      <c r="T424"/>
      <c r="U424" t="inlineStr">
        <is>
          <t>张铭麒</t>
        </is>
      </c>
      <c r="V424" t="inlineStr">
        <is>
          <t>BST及创新团队</t>
        </is>
      </c>
      <c r="W424" t="inlineStr">
        <is>
          <t>BST</t>
        </is>
      </c>
      <c r="X424" t="inlineStr">
        <is>
          <t>李岳丰
吴薇</t>
        </is>
      </c>
      <c r="Y424" s="3"/>
      <c r="Z424"/>
      <c r="AA424" s="2">
        <v>46111.433900462966</v>
      </c>
      <c r="AB424" t="inlineStr">
        <is>
          <t>戳一下</t>
        </is>
      </c>
      <c r="AC424" s="2">
        <v>46112</v>
      </c>
      <c r="AD424" t="inlineStr">
        <is>
          <t>未更新</t>
        </is>
      </c>
      <c r="AE424" t="inlineStr">
        <is>
          <t>刘兰强</t>
        </is>
      </c>
      <c r="AF424" t="inlineStr">
        <is>
          <t>2026-03-30 刘兰强-北京-绿茶-解决问题 已结束,2026-03-31 刘兰强-北京-绿茶-解决问题 已结束</t>
        </is>
      </c>
      <c r="AG424"/>
      <c r="AH424"/>
      <c r="AI424"/>
      <c r="AJ424"/>
      <c r="AK424"/>
      <c r="AL424"/>
      <c r="AM424"/>
      <c r="AN424"/>
      <c r="AO424" t="inlineStr">
        <is>
          <t>1.0</t>
        </is>
      </c>
      <c r="AP424"/>
      <c r="AQ424"/>
    </row>
    <row r="425" ht="25.5" customHeight="1">
      <c r="A425" t="inlineStr">
        <is>
          <t>刘兰强-北京-大鸭梨-解决问题 已结束</t>
        </is>
      </c>
      <c r="B425" t="inlineStr">
        <is>
          <t>北京</t>
        </is>
      </c>
      <c r="C425" t="inlineStr">
        <is>
          <t>大鸭梨</t>
        </is>
      </c>
      <c r="D425"/>
      <c r="E425" t="inlineStr">
        <is>
          <t>SS</t>
        </is>
      </c>
      <c r="F425" t="inlineStr">
        <is>
          <t>解决问题</t>
        </is>
      </c>
      <c r="G425" t="inlineStr">
        <is>
          <t>已结束</t>
        </is>
      </c>
      <c r="H425" t="inlineStr">
        <is>
          <t>NA</t>
        </is>
      </c>
      <c r="I425" s="2"/>
      <c r="J425" t="inlineStr">
        <is>
          <t>53周 -5~12.31</t>
        </is>
      </c>
      <c r="K425" t="inlineStr">
        <is>
          <t>刘兰强</t>
        </is>
      </c>
      <c r="L425" s="2">
        <v>46109</v>
      </c>
      <c r="M425" s="2">
        <v>46110</v>
      </c>
      <c r="N425" s="2">
        <v>46110</v>
      </c>
      <c r="O425" t="inlineStr">
        <is>
          <t>2</t>
        </is>
      </c>
      <c r="P425" t="inlineStr">
        <is>
          <t>-96</t>
        </is>
      </c>
      <c r="Q425"/>
      <c r="R425"/>
      <c r="S425"/>
      <c r="T425"/>
      <c r="U425" t="inlineStr">
        <is>
          <t>关胜元</t>
        </is>
      </c>
      <c r="V425" t="inlineStr">
        <is>
          <t>BST及创新团队</t>
        </is>
      </c>
      <c r="W425" t="inlineStr">
        <is>
          <t>BST</t>
        </is>
      </c>
      <c r="X425" t="inlineStr">
        <is>
          <t>张铭麒</t>
        </is>
      </c>
      <c r="Y425" s="3"/>
      <c r="Z425"/>
      <c r="AA425" s="2">
        <v>46109.99538194444</v>
      </c>
      <c r="AB425" t="inlineStr">
        <is>
          <t>戳一下</t>
        </is>
      </c>
      <c r="AC425" s="2">
        <v>46110</v>
      </c>
      <c r="AD425" t="inlineStr">
        <is>
          <t>未更新</t>
        </is>
      </c>
      <c r="AE425" t="inlineStr">
        <is>
          <t>刘兰强</t>
        </is>
      </c>
      <c r="AF425" t="inlineStr">
        <is>
          <t>2026-03-28 刘兰强-北京-大鸭梨-解决问题 已结束,2026-03-29 刘兰强-北京-大鸭梨-解决问题 已结束</t>
        </is>
      </c>
      <c r="AG425"/>
      <c r="AH425"/>
      <c r="AI425"/>
      <c r="AJ425"/>
      <c r="AK425"/>
      <c r="AL425"/>
      <c r="AM425"/>
      <c r="AN425"/>
      <c r="AO425" t="inlineStr">
        <is>
          <t>1.0</t>
        </is>
      </c>
      <c r="AP425"/>
      <c r="AQ425"/>
    </row>
    <row r="426" ht="25.5" customHeight="1">
      <c r="A426" t="inlineStr">
        <is>
          <t>刘兰强-北京-大鸭梨-品牌巡店 已结束</t>
        </is>
      </c>
      <c r="B426" t="inlineStr">
        <is>
          <t>北京</t>
        </is>
      </c>
      <c r="C426" t="inlineStr">
        <is>
          <t>大鸭梨</t>
        </is>
      </c>
      <c r="D426"/>
      <c r="E426" t="inlineStr">
        <is>
          <t>SS</t>
        </is>
      </c>
      <c r="F426" t="inlineStr">
        <is>
          <t>品牌巡店</t>
        </is>
      </c>
      <c r="G426" t="inlineStr">
        <is>
          <t>已结束</t>
        </is>
      </c>
      <c r="H426" t="inlineStr">
        <is>
          <t>NA</t>
        </is>
      </c>
      <c r="I426" s="2"/>
      <c r="J426" t="inlineStr">
        <is>
          <t>53周 -5~12.31</t>
        </is>
      </c>
      <c r="K426" t="inlineStr">
        <is>
          <t>刘兰强</t>
        </is>
      </c>
      <c r="L426" s="2">
        <v>46106</v>
      </c>
      <c r="M426" s="2">
        <v>46108</v>
      </c>
      <c r="N426" s="2">
        <v>46108</v>
      </c>
      <c r="O426" t="inlineStr">
        <is>
          <t>3</t>
        </is>
      </c>
      <c r="P426" t="inlineStr">
        <is>
          <t>-93</t>
        </is>
      </c>
      <c r="Q426"/>
      <c r="R426"/>
      <c r="S426"/>
      <c r="T426"/>
      <c r="U426" t="inlineStr">
        <is>
          <t>关胜元</t>
        </is>
      </c>
      <c r="V426" t="inlineStr">
        <is>
          <t>BST及创新团队</t>
        </is>
      </c>
      <c r="W426" t="inlineStr">
        <is>
          <t>BST</t>
        </is>
      </c>
      <c r="X426" t="inlineStr">
        <is>
          <t>张铭麒</t>
        </is>
      </c>
      <c r="Y426" s="3"/>
      <c r="Z426"/>
      <c r="AA426" s="2">
        <v>46106.1202662037</v>
      </c>
      <c r="AB426" t="inlineStr">
        <is>
          <t>戳一下</t>
        </is>
      </c>
      <c r="AC426" s="2">
        <v>46108</v>
      </c>
      <c r="AD426" t="inlineStr">
        <is>
          <t>未更新</t>
        </is>
      </c>
      <c r="AE426" t="inlineStr">
        <is>
          <t>刘兰强</t>
        </is>
      </c>
      <c r="AF426" t="inlineStr">
        <is>
          <t>2026-03-25 刘兰强-北京-大鸭梨-品牌巡店 已结束,2026-03-26 刘兰强-北京-大鸭梨-品牌巡店 已结束,2026-03-27 刘兰强-北京-大鸭梨-品牌巡店 已结束</t>
        </is>
      </c>
      <c r="AG426"/>
      <c r="AH426"/>
      <c r="AI426"/>
      <c r="AJ426"/>
      <c r="AK426"/>
      <c r="AL426"/>
      <c r="AM426"/>
      <c r="AN426" t="inlineStr">
        <is>
          <t>大鸭梨</t>
        </is>
      </c>
      <c r="AO426" t="inlineStr">
        <is>
          <t>2.0</t>
        </is>
      </c>
      <c r="AP426"/>
      <c r="AQ426"/>
    </row>
    <row r="427" ht="25.5" customHeight="1">
      <c r="A427" t="inlineStr">
        <is>
          <t>刘兰强-北京-大鸭梨-解决问题 已结束</t>
        </is>
      </c>
      <c r="B427" t="inlineStr">
        <is>
          <t>北京</t>
        </is>
      </c>
      <c r="C427" t="inlineStr">
        <is>
          <t>大鸭梨</t>
        </is>
      </c>
      <c r="D427"/>
      <c r="E427" t="inlineStr">
        <is>
          <t>SS</t>
        </is>
      </c>
      <c r="F427" t="inlineStr">
        <is>
          <t>解决问题</t>
        </is>
      </c>
      <c r="G427" t="inlineStr">
        <is>
          <t>已结束</t>
        </is>
      </c>
      <c r="H427" t="inlineStr">
        <is>
          <t>NA</t>
        </is>
      </c>
      <c r="I427" s="2"/>
      <c r="J427" t="inlineStr">
        <is>
          <t>53周 -5~12.31</t>
        </is>
      </c>
      <c r="K427" t="inlineStr">
        <is>
          <t>刘兰强</t>
        </is>
      </c>
      <c r="L427" s="2">
        <v>46105</v>
      </c>
      <c r="M427" s="2">
        <v>46105</v>
      </c>
      <c r="N427" s="2">
        <v>46105</v>
      </c>
      <c r="O427" t="inlineStr">
        <is>
          <t>1</t>
        </is>
      </c>
      <c r="P427" t="inlineStr">
        <is>
          <t>-92</t>
        </is>
      </c>
      <c r="Q427"/>
      <c r="R427"/>
      <c r="S427"/>
      <c r="T427"/>
      <c r="U427" t="inlineStr">
        <is>
          <t>关胜元</t>
        </is>
      </c>
      <c r="V427" t="inlineStr">
        <is>
          <t>BST及创新团队</t>
        </is>
      </c>
      <c r="W427" t="inlineStr">
        <is>
          <t>BST</t>
        </is>
      </c>
      <c r="X427" t="inlineStr">
        <is>
          <t>张铭麒</t>
        </is>
      </c>
      <c r="Y427" s="3"/>
      <c r="Z427"/>
      <c r="AA427" s="2">
        <v>46104.8375</v>
      </c>
      <c r="AB427" t="inlineStr">
        <is>
          <t>戳一下</t>
        </is>
      </c>
      <c r="AC427" s="2">
        <v>46105</v>
      </c>
      <c r="AD427" t="inlineStr">
        <is>
          <t>未更新</t>
        </is>
      </c>
      <c r="AE427" t="inlineStr">
        <is>
          <t>刘兰强</t>
        </is>
      </c>
      <c r="AF427" t="inlineStr">
        <is>
          <t>2026-03-24 刘兰强-北京-大鸭梨-解决问题 已结束</t>
        </is>
      </c>
      <c r="AG427"/>
      <c r="AH427"/>
      <c r="AI427"/>
      <c r="AJ427"/>
      <c r="AK427"/>
      <c r="AL427"/>
      <c r="AM427"/>
      <c r="AN427" t="inlineStr">
        <is>
          <t>大鸭梨（鸟巢店）</t>
        </is>
      </c>
      <c r="AO427" t="inlineStr">
        <is>
          <t>0.0</t>
        </is>
      </c>
      <c r="AP427"/>
      <c r="AQ427"/>
    </row>
    <row r="428" ht="25.5" customHeight="1">
      <c r="A428" t="inlineStr">
        <is>
          <t>刘兰强-北京-北京-休假 已结束</t>
        </is>
      </c>
      <c r="B428" t="inlineStr">
        <is>
          <t>北京</t>
        </is>
      </c>
      <c r="C428" t="inlineStr">
        <is>
          <t>北京</t>
        </is>
      </c>
      <c r="D428"/>
      <c r="E428" t="inlineStr">
        <is>
          <t>未定级</t>
        </is>
      </c>
      <c r="F428" t="inlineStr">
        <is>
          <t>休假</t>
        </is>
      </c>
      <c r="G428" t="inlineStr">
        <is>
          <t>已结束</t>
        </is>
      </c>
      <c r="H428" t="inlineStr">
        <is>
          <t>NA</t>
        </is>
      </c>
      <c r="I428" s="2"/>
      <c r="J428" t="inlineStr">
        <is>
          <t>53周 -5~12.31</t>
        </is>
      </c>
      <c r="K428" t="inlineStr">
        <is>
          <t>刘兰强</t>
        </is>
      </c>
      <c r="L428" s="2">
        <v>46104</v>
      </c>
      <c r="M428" s="2">
        <v>46104</v>
      </c>
      <c r="N428" s="2">
        <v>46104</v>
      </c>
      <c r="O428" t="inlineStr">
        <is>
          <t>1</t>
        </is>
      </c>
      <c r="P428" t="inlineStr">
        <is>
          <t>-91</t>
        </is>
      </c>
      <c r="Q428"/>
      <c r="R428"/>
      <c r="S428"/>
      <c r="T428"/>
      <c r="U428" t="inlineStr">
        <is>
          <t>曾维超</t>
        </is>
      </c>
      <c r="V428" t="inlineStr">
        <is>
          <t>销售管理部</t>
        </is>
      </c>
      <c r="W428" t="inlineStr">
        <is>
          <t>销售管理</t>
        </is>
      </c>
      <c r="X428" t="inlineStr">
        <is>
          <t>李阳</t>
        </is>
      </c>
      <c r="Y428" s="3"/>
      <c r="Z428"/>
      <c r="AA428" s="2">
        <v>46104.42957175926</v>
      </c>
      <c r="AB428" t="inlineStr">
        <is>
          <t>戳一下</t>
        </is>
      </c>
      <c r="AC428" s="2"/>
      <c r="AD428" t="inlineStr">
        <is>
          <t>未更新</t>
        </is>
      </c>
      <c r="AE428" t="inlineStr">
        <is>
          <t>刘兰强</t>
        </is>
      </c>
      <c r="AF428"/>
      <c r="AG428"/>
      <c r="AH428"/>
      <c r="AI428"/>
      <c r="AJ428"/>
      <c r="AK428"/>
      <c r="AL428"/>
      <c r="AM428"/>
      <c r="AN428"/>
      <c r="AO428" t="inlineStr">
        <is>
          <t>0.0</t>
        </is>
      </c>
      <c r="AP428"/>
      <c r="AQ428"/>
    </row>
    <row r="429" ht="25.5" customHeight="1">
      <c r="A429" t="inlineStr">
        <is>
          <t>刘兰强-北京-休假-休假 已结束</t>
        </is>
      </c>
      <c r="B429" t="inlineStr">
        <is>
          <t>北京</t>
        </is>
      </c>
      <c r="C429" t="inlineStr">
        <is>
          <t>休假</t>
        </is>
      </c>
      <c r="D429"/>
      <c r="E429" t="inlineStr">
        <is>
          <t>未定级</t>
        </is>
      </c>
      <c r="F429" t="inlineStr">
        <is>
          <t>休假</t>
        </is>
      </c>
      <c r="G429" t="inlineStr">
        <is>
          <t>已结束</t>
        </is>
      </c>
      <c r="H429" t="inlineStr">
        <is>
          <t>NA</t>
        </is>
      </c>
      <c r="I429" s="2"/>
      <c r="J429" t="inlineStr">
        <is>
          <t>53周 -5~12.31</t>
        </is>
      </c>
      <c r="K429" t="inlineStr">
        <is>
          <t>刘兰强</t>
        </is>
      </c>
      <c r="L429" s="2">
        <v>46103</v>
      </c>
      <c r="M429" s="2">
        <v>46103</v>
      </c>
      <c r="N429" s="2">
        <v>46103</v>
      </c>
      <c r="O429" t="inlineStr">
        <is>
          <t>1</t>
        </is>
      </c>
      <c r="P429" t="inlineStr">
        <is>
          <t>-90</t>
        </is>
      </c>
      <c r="Q429"/>
      <c r="R429"/>
      <c r="S429"/>
      <c r="T429"/>
      <c r="U429" t="inlineStr">
        <is>
          <t>曾维超</t>
        </is>
      </c>
      <c r="V429" t="inlineStr">
        <is>
          <t>销售管理部</t>
        </is>
      </c>
      <c r="W429" t="inlineStr">
        <is>
          <t>销售管理</t>
        </is>
      </c>
      <c r="X429" t="inlineStr">
        <is>
          <t>李阳</t>
        </is>
      </c>
      <c r="Y429" s="3"/>
      <c r="Z429"/>
      <c r="AA429" s="2">
        <v>46103.41278935185</v>
      </c>
      <c r="AB429" t="inlineStr">
        <is>
          <t>戳一下</t>
        </is>
      </c>
      <c r="AC429" s="2"/>
      <c r="AD429" t="inlineStr">
        <is>
          <t>未更新</t>
        </is>
      </c>
      <c r="AE429" t="inlineStr">
        <is>
          <t>刘兰强</t>
        </is>
      </c>
      <c r="AF429"/>
      <c r="AG429"/>
      <c r="AH429"/>
      <c r="AI429"/>
      <c r="AJ429"/>
      <c r="AK429"/>
      <c r="AL429"/>
      <c r="AM429"/>
      <c r="AN429"/>
      <c r="AO429" t="inlineStr">
        <is>
          <t>0.0</t>
        </is>
      </c>
      <c r="AP429"/>
      <c r="AQ429"/>
    </row>
    <row r="430" ht="25.5" customHeight="1">
      <c r="A430" t="inlineStr">
        <is>
          <t>刘兰强-北京-休假-休假 已结束</t>
        </is>
      </c>
      <c r="B430" t="inlineStr">
        <is>
          <t>北京</t>
        </is>
      </c>
      <c r="C430" t="inlineStr">
        <is>
          <t>休假</t>
        </is>
      </c>
      <c r="D430"/>
      <c r="E430" t="inlineStr">
        <is>
          <t>未定级</t>
        </is>
      </c>
      <c r="F430" t="inlineStr">
        <is>
          <t>休假</t>
        </is>
      </c>
      <c r="G430" t="inlineStr">
        <is>
          <t>已结束</t>
        </is>
      </c>
      <c r="H430" t="inlineStr">
        <is>
          <t>NA</t>
        </is>
      </c>
      <c r="I430" s="2"/>
      <c r="J430" t="inlineStr">
        <is>
          <t>53周 -5~12.31</t>
        </is>
      </c>
      <c r="K430" t="inlineStr">
        <is>
          <t>刘兰强</t>
        </is>
      </c>
      <c r="L430" s="2">
        <v>46102</v>
      </c>
      <c r="M430" s="2">
        <v>46102</v>
      </c>
      <c r="N430" s="2">
        <v>46102</v>
      </c>
      <c r="O430" t="inlineStr">
        <is>
          <t>1</t>
        </is>
      </c>
      <c r="P430" t="inlineStr">
        <is>
          <t>-89</t>
        </is>
      </c>
      <c r="Q430"/>
      <c r="R430"/>
      <c r="S430"/>
      <c r="T430"/>
      <c r="U430" t="inlineStr">
        <is>
          <t>吕佳</t>
        </is>
      </c>
      <c r="V430" t="inlineStr">
        <is>
          <t>华北区销售团队</t>
        </is>
      </c>
      <c r="W430" t="inlineStr">
        <is>
          <t>北区</t>
        </is>
      </c>
      <c r="X430" t="inlineStr">
        <is>
          <t>李岳丰</t>
        </is>
      </c>
      <c r="Y430" s="3"/>
      <c r="Z430"/>
      <c r="AA430" s="2">
        <v>46102.465092592596</v>
      </c>
      <c r="AB430" t="inlineStr">
        <is>
          <t>戳一下</t>
        </is>
      </c>
      <c r="AC430" s="2"/>
      <c r="AD430" t="inlineStr">
        <is>
          <t>未更新</t>
        </is>
      </c>
      <c r="AE430" t="inlineStr">
        <is>
          <t>刘兰强</t>
        </is>
      </c>
      <c r="AF430"/>
      <c r="AG430"/>
      <c r="AH430"/>
      <c r="AI430"/>
      <c r="AJ430"/>
      <c r="AK430"/>
      <c r="AL430"/>
      <c r="AM430"/>
      <c r="AN430"/>
      <c r="AO430" t="inlineStr">
        <is>
          <t>0.0</t>
        </is>
      </c>
      <c r="AP430"/>
      <c r="AQ430"/>
    </row>
    <row r="431" ht="25.5" customHeight="1">
      <c r="A431" t="inlineStr">
        <is>
          <t>刘兰强-北京-丰汇加-天伦王朝酒店-POC 已结束</t>
        </is>
      </c>
      <c r="B431" t="inlineStr">
        <is>
          <t>北京</t>
        </is>
      </c>
      <c r="C431" t="inlineStr">
        <is>
          <t>丰汇加-天伦王朝酒店</t>
        </is>
      </c>
      <c r="D431"/>
      <c r="E431" t="inlineStr">
        <is>
          <t>金牌</t>
        </is>
      </c>
      <c r="F431" t="inlineStr">
        <is>
          <t>POC</t>
        </is>
      </c>
      <c r="G431" t="inlineStr">
        <is>
          <t>已结束</t>
        </is>
      </c>
      <c r="H431" t="inlineStr">
        <is>
          <t>NA</t>
        </is>
      </c>
      <c r="I431" s="2"/>
      <c r="J431" t="inlineStr">
        <is>
          <t>53周 -5~12.31</t>
        </is>
      </c>
      <c r="K431" t="inlineStr">
        <is>
          <t>刘兰强</t>
        </is>
      </c>
      <c r="L431" s="2">
        <v>46101</v>
      </c>
      <c r="M431" s="2">
        <v>46101</v>
      </c>
      <c r="N431" s="2">
        <v>46101</v>
      </c>
      <c r="O431" t="inlineStr">
        <is>
          <t>1</t>
        </is>
      </c>
      <c r="P431" t="inlineStr">
        <is>
          <t>-88</t>
        </is>
      </c>
      <c r="Q431"/>
      <c r="R431"/>
      <c r="S431"/>
      <c r="T431"/>
      <c r="U431" t="inlineStr">
        <is>
          <t>吕佳</t>
        </is>
      </c>
      <c r="V431" t="inlineStr">
        <is>
          <t>华北区销售团队</t>
        </is>
      </c>
      <c r="W431" t="inlineStr">
        <is>
          <t>北区</t>
        </is>
      </c>
      <c r="X431" t="inlineStr">
        <is>
          <t>李岳丰</t>
        </is>
      </c>
      <c r="Y431" s="3"/>
      <c r="Z431"/>
      <c r="AA431" s="2">
        <v>46101.41886574074</v>
      </c>
      <c r="AB431" t="inlineStr">
        <is>
          <t>戳一下</t>
        </is>
      </c>
      <c r="AC431" s="2">
        <v>46101</v>
      </c>
      <c r="AD431" t="inlineStr">
        <is>
          <t>未更新</t>
        </is>
      </c>
      <c r="AE431" t="inlineStr">
        <is>
          <t>刘兰强</t>
        </is>
      </c>
      <c r="AF431" t="inlineStr">
        <is>
          <t>2026-03-20 刘兰强-北京-丰汇加-天伦王朝酒店-POC 已结束</t>
        </is>
      </c>
      <c r="AG431"/>
      <c r="AH431"/>
      <c r="AI431"/>
      <c r="AJ431"/>
      <c r="AK431"/>
      <c r="AL431"/>
      <c r="AM431"/>
      <c r="AN431"/>
      <c r="AO431" t="inlineStr">
        <is>
          <t>0.0</t>
        </is>
      </c>
      <c r="AP431"/>
      <c r="AQ431" t="inlineStr">
        <is>
          <t>丰汇加</t>
        </is>
      </c>
    </row>
    <row r="432" ht="25.5" customHeight="1">
      <c r="A432" t="inlineStr">
        <is>
          <t>刘兰强-北京-休假-休假 已结束</t>
        </is>
      </c>
      <c r="B432" t="inlineStr">
        <is>
          <t>北京</t>
        </is>
      </c>
      <c r="C432" t="inlineStr">
        <is>
          <t>休假</t>
        </is>
      </c>
      <c r="D432"/>
      <c r="E432" t="inlineStr">
        <is>
          <t>未定级</t>
        </is>
      </c>
      <c r="F432" t="inlineStr">
        <is>
          <t>休假</t>
        </is>
      </c>
      <c r="G432" t="inlineStr">
        <is>
          <t>已结束</t>
        </is>
      </c>
      <c r="H432" t="inlineStr">
        <is>
          <t>NA</t>
        </is>
      </c>
      <c r="I432" s="2"/>
      <c r="J432" t="inlineStr">
        <is>
          <t>53周 -5~12.31</t>
        </is>
      </c>
      <c r="K432" t="inlineStr">
        <is>
          <t>刘兰强</t>
        </is>
      </c>
      <c r="L432" s="2">
        <v>46100</v>
      </c>
      <c r="M432" s="2">
        <v>46100</v>
      </c>
      <c r="N432" s="2">
        <v>46100</v>
      </c>
      <c r="O432" t="inlineStr">
        <is>
          <t>1</t>
        </is>
      </c>
      <c r="P432" t="inlineStr">
        <is>
          <t>-87</t>
        </is>
      </c>
      <c r="Q432"/>
      <c r="R432"/>
      <c r="S432"/>
      <c r="T432"/>
      <c r="U432" t="inlineStr">
        <is>
          <t>曾维超</t>
        </is>
      </c>
      <c r="V432" t="inlineStr">
        <is>
          <t>销售管理部</t>
        </is>
      </c>
      <c r="W432" t="inlineStr">
        <is>
          <t>销售管理</t>
        </is>
      </c>
      <c r="X432" t="inlineStr">
        <is>
          <t>李阳</t>
        </is>
      </c>
      <c r="Y432" s="3"/>
      <c r="Z432"/>
      <c r="AA432" s="2">
        <v>46099.97262731481</v>
      </c>
      <c r="AB432" t="inlineStr">
        <is>
          <t>戳一下</t>
        </is>
      </c>
      <c r="AC432" s="2"/>
      <c r="AD432" t="inlineStr">
        <is>
          <t>未更新</t>
        </is>
      </c>
      <c r="AE432" t="inlineStr">
        <is>
          <t>刘兰强</t>
        </is>
      </c>
      <c r="AF432"/>
      <c r="AG432"/>
      <c r="AH432"/>
      <c r="AI432"/>
      <c r="AJ432"/>
      <c r="AK432"/>
      <c r="AL432"/>
      <c r="AM432"/>
      <c r="AN432"/>
      <c r="AO432" t="inlineStr">
        <is>
          <t>0.0</t>
        </is>
      </c>
      <c r="AP432"/>
      <c r="AQ432"/>
    </row>
    <row r="433" ht="25.5" customHeight="1">
      <c r="A433" t="inlineStr">
        <is>
          <t>刘兰强-北京-小吊梨汤-POC 已结束</t>
        </is>
      </c>
      <c r="B433" t="inlineStr">
        <is>
          <t>北京</t>
        </is>
      </c>
      <c r="C433" t="inlineStr">
        <is>
          <t>小吊梨汤</t>
        </is>
      </c>
      <c r="D433"/>
      <c r="E433" t="inlineStr">
        <is>
          <t>S</t>
        </is>
      </c>
      <c r="F433" t="inlineStr">
        <is>
          <t>POC</t>
        </is>
      </c>
      <c r="G433" t="inlineStr">
        <is>
          <t>已结束</t>
        </is>
      </c>
      <c r="H433" t="inlineStr">
        <is>
          <t>NA</t>
        </is>
      </c>
      <c r="I433" s="2"/>
      <c r="J433" t="inlineStr">
        <is>
          <t>53周 -5~12.31</t>
        </is>
      </c>
      <c r="K433" t="inlineStr">
        <is>
          <t>刘兰强</t>
        </is>
      </c>
      <c r="L433" s="2">
        <v>46099</v>
      </c>
      <c r="M433" s="2">
        <v>46099.95993055555</v>
      </c>
      <c r="N433" s="2">
        <v>46099</v>
      </c>
      <c r="O433" t="inlineStr">
        <is>
          <t>1</t>
        </is>
      </c>
      <c r="P433" t="inlineStr">
        <is>
          <t>-86</t>
        </is>
      </c>
      <c r="Q433"/>
      <c r="R433"/>
      <c r="S433"/>
      <c r="T433"/>
      <c r="U433" t="inlineStr">
        <is>
          <t>成宇</t>
        </is>
      </c>
      <c r="V433" t="inlineStr">
        <is>
          <t>华北区销售团队</t>
        </is>
      </c>
      <c r="W433" t="inlineStr">
        <is>
          <t>北区</t>
        </is>
      </c>
      <c r="X433" t="inlineStr">
        <is>
          <t>吕佳
李岳丰</t>
        </is>
      </c>
      <c r="Y433" s="3"/>
      <c r="Z433"/>
      <c r="AA433" s="2">
        <v>46098.90594907408</v>
      </c>
      <c r="AB433" t="inlineStr">
        <is>
          <t>戳一下</t>
        </is>
      </c>
      <c r="AC433" s="2">
        <v>46099</v>
      </c>
      <c r="AD433" t="inlineStr">
        <is>
          <t>未更新</t>
        </is>
      </c>
      <c r="AE433" t="inlineStr">
        <is>
          <t>刘兰强</t>
        </is>
      </c>
      <c r="AF433" t="inlineStr">
        <is>
          <t>2026-03-18 刘兰强-北京-小吊梨汤-POC 已结束</t>
        </is>
      </c>
      <c r="AG433"/>
      <c r="AH433"/>
      <c r="AI433"/>
      <c r="AJ433"/>
      <c r="AK433"/>
      <c r="AL433"/>
      <c r="AM433"/>
      <c r="AN433"/>
      <c r="AO433" t="inlineStr">
        <is>
          <t>1.0</t>
        </is>
      </c>
      <c r="AP433"/>
      <c r="AQ433"/>
    </row>
    <row r="434" ht="25.5" customHeight="1">
      <c r="A434" t="inlineStr">
        <is>
          <t>刘兰强-北京-休假-休假 已结束</t>
        </is>
      </c>
      <c r="B434" t="inlineStr">
        <is>
          <t>北京</t>
        </is>
      </c>
      <c r="C434" t="inlineStr">
        <is>
          <t>休假</t>
        </is>
      </c>
      <c r="D434"/>
      <c r="E434" t="inlineStr">
        <is>
          <t>未定级</t>
        </is>
      </c>
      <c r="F434" t="inlineStr">
        <is>
          <t>休假</t>
        </is>
      </c>
      <c r="G434" t="inlineStr">
        <is>
          <t>已结束</t>
        </is>
      </c>
      <c r="H434" t="inlineStr">
        <is>
          <t>NA</t>
        </is>
      </c>
      <c r="I434" s="2"/>
      <c r="J434" t="inlineStr">
        <is>
          <t>53周 -5~12.31</t>
        </is>
      </c>
      <c r="K434" t="inlineStr">
        <is>
          <t>刘兰强</t>
        </is>
      </c>
      <c r="L434" s="2">
        <v>46098</v>
      </c>
      <c r="M434" s="2">
        <v>46098</v>
      </c>
      <c r="N434" s="2">
        <v>46098</v>
      </c>
      <c r="O434" t="inlineStr">
        <is>
          <t>1</t>
        </is>
      </c>
      <c r="P434" t="inlineStr">
        <is>
          <t>-85</t>
        </is>
      </c>
      <c r="Q434"/>
      <c r="R434"/>
      <c r="S434"/>
      <c r="T434"/>
      <c r="U434" t="inlineStr">
        <is>
          <t>成宇</t>
        </is>
      </c>
      <c r="V434" t="inlineStr">
        <is>
          <t>华北区销售团队</t>
        </is>
      </c>
      <c r="W434" t="inlineStr">
        <is>
          <t>北区</t>
        </is>
      </c>
      <c r="X434" t="inlineStr">
        <is>
          <t>吕佳
李岳丰</t>
        </is>
      </c>
      <c r="Y434" s="3"/>
      <c r="Z434"/>
      <c r="AA434" s="2">
        <v>46097.86754629629</v>
      </c>
      <c r="AB434" t="inlineStr">
        <is>
          <t>戳一下</t>
        </is>
      </c>
      <c r="AC434" s="2"/>
      <c r="AD434" t="inlineStr">
        <is>
          <t>未更新</t>
        </is>
      </c>
      <c r="AE434" t="inlineStr">
        <is>
          <t>刘兰强</t>
        </is>
      </c>
      <c r="AF434"/>
      <c r="AG434"/>
      <c r="AH434"/>
      <c r="AI434"/>
      <c r="AJ434"/>
      <c r="AK434"/>
      <c r="AL434"/>
      <c r="AM434"/>
      <c r="AN434"/>
      <c r="AO434" t="inlineStr">
        <is>
          <t>0.0</t>
        </is>
      </c>
      <c r="AP434"/>
      <c r="AQ434"/>
    </row>
    <row r="435" ht="25.5" customHeight="1">
      <c r="A435" t="inlineStr">
        <is>
          <t>刘兰强-北京-休假-休假 已结束</t>
        </is>
      </c>
      <c r="B435" t="inlineStr">
        <is>
          <t>北京</t>
        </is>
      </c>
      <c r="C435" t="inlineStr">
        <is>
          <t>休假</t>
        </is>
      </c>
      <c r="D435"/>
      <c r="E435" t="inlineStr">
        <is>
          <t>未定级</t>
        </is>
      </c>
      <c r="F435" t="inlineStr">
        <is>
          <t>休假</t>
        </is>
      </c>
      <c r="G435" t="inlineStr">
        <is>
          <t>已结束</t>
        </is>
      </c>
      <c r="H435" t="inlineStr">
        <is>
          <t>NA</t>
        </is>
      </c>
      <c r="I435" s="2"/>
      <c r="J435" t="inlineStr">
        <is>
          <t>53周 -5~12.31</t>
        </is>
      </c>
      <c r="K435" t="inlineStr">
        <is>
          <t>刘兰强</t>
        </is>
      </c>
      <c r="L435" s="2">
        <v>46097</v>
      </c>
      <c r="M435" s="2">
        <v>46097</v>
      </c>
      <c r="N435" s="2">
        <v>46097.5</v>
      </c>
      <c r="O435" t="inlineStr">
        <is>
          <t>1</t>
        </is>
      </c>
      <c r="P435" t="inlineStr">
        <is>
          <t>-84</t>
        </is>
      </c>
      <c r="Q435"/>
      <c r="R435"/>
      <c r="S435"/>
      <c r="T435"/>
      <c r="U435" t="inlineStr">
        <is>
          <t>曾维超</t>
        </is>
      </c>
      <c r="V435" t="inlineStr">
        <is>
          <t>销售管理部</t>
        </is>
      </c>
      <c r="W435" t="inlineStr">
        <is>
          <t>销售管理</t>
        </is>
      </c>
      <c r="X435" t="inlineStr">
        <is>
          <t>李阳</t>
        </is>
      </c>
      <c r="Y435" s="3"/>
      <c r="Z435"/>
      <c r="AA435" s="2">
        <v>46097.00817129629</v>
      </c>
      <c r="AB435" t="inlineStr">
        <is>
          <t>戳一下</t>
        </is>
      </c>
      <c r="AC435" s="2"/>
      <c r="AD435" t="inlineStr">
        <is>
          <t>未更新</t>
        </is>
      </c>
      <c r="AE435" t="inlineStr">
        <is>
          <t>多维表格助手</t>
        </is>
      </c>
      <c r="AF435"/>
      <c r="AG435"/>
      <c r="AH435"/>
      <c r="AI435"/>
      <c r="AJ435"/>
      <c r="AK435"/>
      <c r="AL435"/>
      <c r="AM435"/>
      <c r="AN435"/>
      <c r="AO435" t="inlineStr">
        <is>
          <t>0.0</t>
        </is>
      </c>
      <c r="AP435"/>
      <c r="AQ435"/>
    </row>
    <row r="436" ht="25.5" customHeight="1">
      <c r="A436" t="inlineStr">
        <is>
          <t>刘兰强-北京-小吊梨汤-POC 已结束</t>
        </is>
      </c>
      <c r="B436" t="inlineStr">
        <is>
          <t>北京</t>
        </is>
      </c>
      <c r="C436" t="inlineStr">
        <is>
          <t>小吊梨汤</t>
        </is>
      </c>
      <c r="D436"/>
      <c r="E436" t="inlineStr">
        <is>
          <t>S</t>
        </is>
      </c>
      <c r="F436" t="inlineStr">
        <is>
          <t>POC</t>
        </is>
      </c>
      <c r="G436" t="inlineStr">
        <is>
          <t>已结束</t>
        </is>
      </c>
      <c r="H436" t="inlineStr">
        <is>
          <t>NA</t>
        </is>
      </c>
      <c r="I436" s="2"/>
      <c r="J436" t="inlineStr">
        <is>
          <t>53周 -5~12.31</t>
        </is>
      </c>
      <c r="K436" t="inlineStr">
        <is>
          <t>刘兰强</t>
        </is>
      </c>
      <c r="L436" s="2">
        <v>46095</v>
      </c>
      <c r="M436" s="2">
        <v>46096</v>
      </c>
      <c r="N436" s="2">
        <v>46096</v>
      </c>
      <c r="O436" t="inlineStr">
        <is>
          <t>2</t>
        </is>
      </c>
      <c r="P436" t="inlineStr">
        <is>
          <t>-82</t>
        </is>
      </c>
      <c r="Q436"/>
      <c r="R436"/>
      <c r="S436"/>
      <c r="T436"/>
      <c r="U436" t="inlineStr">
        <is>
          <t>成宇</t>
        </is>
      </c>
      <c r="V436" t="inlineStr">
        <is>
          <t>华北区销售团队</t>
        </is>
      </c>
      <c r="W436" t="inlineStr">
        <is>
          <t>北区</t>
        </is>
      </c>
      <c r="X436" t="inlineStr">
        <is>
          <t>吕佳
李岳丰</t>
        </is>
      </c>
      <c r="Y436" s="3"/>
      <c r="Z436"/>
      <c r="AA436" s="2">
        <v>46094.95949074074</v>
      </c>
      <c r="AB436" t="inlineStr">
        <is>
          <t>戳一下</t>
        </is>
      </c>
      <c r="AC436" s="2">
        <v>46095</v>
      </c>
      <c r="AD436" t="inlineStr">
        <is>
          <t>未更新</t>
        </is>
      </c>
      <c r="AE436" t="inlineStr">
        <is>
          <t>刘兰强</t>
        </is>
      </c>
      <c r="AF436" t="inlineStr">
        <is>
          <t>2026-03-14 刘兰强-北京-小吊梨汤-POC 已结束,2026-03-15 刘兰强-北京-小吊梨汤-POC 已结束</t>
        </is>
      </c>
      <c r="AG436"/>
      <c r="AH436"/>
      <c r="AI436"/>
      <c r="AJ436"/>
      <c r="AK436"/>
      <c r="AL436"/>
      <c r="AM436"/>
      <c r="AN436"/>
      <c r="AO436" t="inlineStr">
        <is>
          <t>1.0</t>
        </is>
      </c>
      <c r="AP436"/>
      <c r="AQ436"/>
    </row>
    <row r="437" ht="25.5" customHeight="1">
      <c r="A437" t="inlineStr">
        <is>
          <t>刘兰强-北京-小吊梨汤-POC 已结束</t>
        </is>
      </c>
      <c r="B437" t="inlineStr">
        <is>
          <t>北京</t>
        </is>
      </c>
      <c r="C437" t="inlineStr">
        <is>
          <t>小吊梨汤</t>
        </is>
      </c>
      <c r="D437"/>
      <c r="E437" t="inlineStr">
        <is>
          <t>S</t>
        </is>
      </c>
      <c r="F437" t="inlineStr">
        <is>
          <t>POC</t>
        </is>
      </c>
      <c r="G437" t="inlineStr">
        <is>
          <t>已结束</t>
        </is>
      </c>
      <c r="H437" t="inlineStr">
        <is>
          <t>NA</t>
        </is>
      </c>
      <c r="I437" s="2"/>
      <c r="J437" t="inlineStr">
        <is>
          <t>53周 -5~12.31</t>
        </is>
      </c>
      <c r="K437" t="inlineStr">
        <is>
          <t>刘兰强</t>
        </is>
      </c>
      <c r="L437" s="2">
        <v>46090</v>
      </c>
      <c r="M437" s="2">
        <v>46094</v>
      </c>
      <c r="N437" s="2">
        <v>46094</v>
      </c>
      <c r="O437" t="inlineStr">
        <is>
          <t>5</t>
        </is>
      </c>
      <c r="P437" t="inlineStr">
        <is>
          <t>-77</t>
        </is>
      </c>
      <c r="Q437"/>
      <c r="R437"/>
      <c r="S437"/>
      <c r="T437"/>
      <c r="U437" t="inlineStr">
        <is>
          <t>成宇</t>
        </is>
      </c>
      <c r="V437" t="inlineStr">
        <is>
          <t>华北区销售团队</t>
        </is>
      </c>
      <c r="W437" t="inlineStr">
        <is>
          <t>北区</t>
        </is>
      </c>
      <c r="X437" t="inlineStr">
        <is>
          <t>吕佳
李岳丰</t>
        </is>
      </c>
      <c r="Y437" s="3"/>
      <c r="Z437"/>
      <c r="AA437" s="2">
        <v>46090.848078703704</v>
      </c>
      <c r="AB437" t="inlineStr">
        <is>
          <t>戳一下</t>
        </is>
      </c>
      <c r="AC437" s="2">
        <v>46096</v>
      </c>
      <c r="AD437" t="inlineStr">
        <is>
          <t>未更新</t>
        </is>
      </c>
      <c r="AE437" t="inlineStr">
        <is>
          <t>刘兰强</t>
        </is>
      </c>
      <c r="AF437" t="inlineStr">
        <is>
          <t>2026-03-09 刘兰强-北京-小吊梨汤-POC 已结束,2026-03-10 刘兰强-北京-小吊梨汤-POC 已结束,2026-03-11 刘兰强-北京-小吊梨汤-POC 已结束,2026-03-12 刘兰强-北京-小吊梨汤-POC 已结束,2026-03-12 刘兰强-北京-小吊梨汤-POC 已结束,2026-03-13 刘兰强-北京-小吊梨汤-POC 已结束</t>
        </is>
      </c>
      <c r="AG437"/>
      <c r="AH437"/>
      <c r="AI437"/>
      <c r="AJ437"/>
      <c r="AK437"/>
      <c r="AL437"/>
      <c r="AM437"/>
      <c r="AN437"/>
      <c r="AO437" t="inlineStr">
        <is>
          <t>4.0</t>
        </is>
      </c>
      <c r="AP437"/>
      <c r="AQ437"/>
    </row>
    <row r="438" ht="25.5" customHeight="1">
      <c r="A438" t="inlineStr">
        <is>
          <t>刘兰强-上海-休假-休假 已结束</t>
        </is>
      </c>
      <c r="B438" t="inlineStr">
        <is>
          <t>上海</t>
        </is>
      </c>
      <c r="C438" t="inlineStr">
        <is>
          <t>休假</t>
        </is>
      </c>
      <c r="D438"/>
      <c r="E438" t="inlineStr">
        <is>
          <t>未定级</t>
        </is>
      </c>
      <c r="F438" t="inlineStr">
        <is>
          <t>休假</t>
        </is>
      </c>
      <c r="G438" t="inlineStr">
        <is>
          <t>已结束</t>
        </is>
      </c>
      <c r="H438" t="inlineStr">
        <is>
          <t>NA</t>
        </is>
      </c>
      <c r="I438" s="2"/>
      <c r="J438" t="inlineStr">
        <is>
          <t>53周 -5~12.31</t>
        </is>
      </c>
      <c r="K438" t="inlineStr">
        <is>
          <t>刘兰强</t>
        </is>
      </c>
      <c r="L438" s="2">
        <v>46087</v>
      </c>
      <c r="M438" s="2">
        <v>46087</v>
      </c>
      <c r="N438" s="2">
        <v>46087</v>
      </c>
      <c r="O438" t="inlineStr">
        <is>
          <t>1</t>
        </is>
      </c>
      <c r="P438" t="inlineStr">
        <is>
          <t>-74</t>
        </is>
      </c>
      <c r="Q438"/>
      <c r="R438"/>
      <c r="S438"/>
      <c r="T438"/>
      <c r="U438" t="inlineStr">
        <is>
          <t>曾维超</t>
        </is>
      </c>
      <c r="V438" t="inlineStr">
        <is>
          <t>销售管理部</t>
        </is>
      </c>
      <c r="W438" t="inlineStr">
        <is>
          <t>销售管理</t>
        </is>
      </c>
      <c r="X438" t="inlineStr">
        <is>
          <t>李阳</t>
        </is>
      </c>
      <c r="Y438" s="3"/>
      <c r="Z438"/>
      <c r="AA438" s="2">
        <v>46090.490011574075</v>
      </c>
      <c r="AB438" t="inlineStr">
        <is>
          <t>戳一下</t>
        </is>
      </c>
      <c r="AC438" s="2"/>
      <c r="AD438" t="inlineStr">
        <is>
          <t>未更新</t>
        </is>
      </c>
      <c r="AE438" t="inlineStr">
        <is>
          <t>刘兰强</t>
        </is>
      </c>
      <c r="AF438"/>
      <c r="AG438"/>
      <c r="AH438"/>
      <c r="AI438"/>
      <c r="AJ438"/>
      <c r="AK438"/>
      <c r="AL438"/>
      <c r="AM438"/>
      <c r="AN438"/>
      <c r="AO438" t="inlineStr">
        <is>
          <t>0.0</t>
        </is>
      </c>
      <c r="AP438"/>
      <c r="AQ438"/>
    </row>
    <row r="439" ht="25.5" customHeight="1">
      <c r="A439" t="inlineStr">
        <is>
          <t>刘兰强-上海-绿茶-新店开业 已结束</t>
        </is>
      </c>
      <c r="B439" t="inlineStr">
        <is>
          <t>上海</t>
        </is>
      </c>
      <c r="C439" t="inlineStr">
        <is>
          <t>绿茶</t>
        </is>
      </c>
      <c r="D439"/>
      <c r="E439" t="inlineStr">
        <is>
          <t>SS</t>
        </is>
      </c>
      <c r="F439" t="inlineStr">
        <is>
          <t>新店开业</t>
        </is>
      </c>
      <c r="G439" t="inlineStr">
        <is>
          <t>已结束</t>
        </is>
      </c>
      <c r="H439" t="inlineStr">
        <is>
          <t>NA</t>
        </is>
      </c>
      <c r="I439" s="2"/>
      <c r="J439" t="inlineStr">
        <is>
          <t>53周 -5~12.31</t>
        </is>
      </c>
      <c r="K439" t="inlineStr">
        <is>
          <t>刘兰强</t>
        </is>
      </c>
      <c r="L439" s="2">
        <v>46082</v>
      </c>
      <c r="M439" s="2">
        <v>46082</v>
      </c>
      <c r="N439" s="2">
        <v>46082</v>
      </c>
      <c r="O439" t="inlineStr">
        <is>
          <t>1</t>
        </is>
      </c>
      <c r="P439" t="inlineStr">
        <is>
          <t>-69</t>
        </is>
      </c>
      <c r="Q439"/>
      <c r="R439"/>
      <c r="S439"/>
      <c r="T439"/>
      <c r="U439" t="inlineStr">
        <is>
          <t>张铭麒</t>
        </is>
      </c>
      <c r="V439" t="inlineStr">
        <is>
          <t>BST及创新团队</t>
        </is>
      </c>
      <c r="W439" t="inlineStr">
        <is>
          <t>BST</t>
        </is>
      </c>
      <c r="X439" t="inlineStr">
        <is>
          <t>李岳丰
吴薇</t>
        </is>
      </c>
      <c r="Y439" s="3"/>
      <c r="Z439"/>
      <c r="AA439" s="2">
        <v>46090.47194444444</v>
      </c>
      <c r="AB439" t="inlineStr">
        <is>
          <t>戳一下</t>
        </is>
      </c>
      <c r="AC439" s="2"/>
      <c r="AD439" t="inlineStr">
        <is>
          <t>未更新</t>
        </is>
      </c>
      <c r="AE439" t="inlineStr">
        <is>
          <t>曾维超</t>
        </is>
      </c>
      <c r="AF439"/>
      <c r="AG439"/>
      <c r="AH439"/>
      <c r="AI439"/>
      <c r="AJ439"/>
      <c r="AK439"/>
      <c r="AL439"/>
      <c r="AM439"/>
      <c r="AN439"/>
      <c r="AO439" t="inlineStr">
        <is>
          <t>0.0</t>
        </is>
      </c>
      <c r="AP439"/>
      <c r="AQ439"/>
    </row>
    <row r="440" ht="25.5" customHeight="1">
      <c r="A440" t="inlineStr">
        <is>
          <t>刘兰强-北京-小吊梨汤-POC 已结束</t>
        </is>
      </c>
      <c r="B440" t="inlineStr">
        <is>
          <t>北京</t>
        </is>
      </c>
      <c r="C440" t="inlineStr">
        <is>
          <t>小吊梨汤</t>
        </is>
      </c>
      <c r="D440"/>
      <c r="E440" t="inlineStr">
        <is>
          <t>S</t>
        </is>
      </c>
      <c r="F440" t="inlineStr">
        <is>
          <t>POC</t>
        </is>
      </c>
      <c r="G440" t="inlineStr">
        <is>
          <t>已结束</t>
        </is>
      </c>
      <c r="H440" t="inlineStr">
        <is>
          <t>NA</t>
        </is>
      </c>
      <c r="I440" s="2"/>
      <c r="J440" t="inlineStr">
        <is>
          <t>53周 -5~12.31</t>
        </is>
      </c>
      <c r="K440" t="inlineStr">
        <is>
          <t>刘兰强</t>
        </is>
      </c>
      <c r="L440" s="2">
        <v>46088</v>
      </c>
      <c r="M440" s="2">
        <v>46089</v>
      </c>
      <c r="N440" s="2">
        <v>46089</v>
      </c>
      <c r="O440" t="inlineStr">
        <is>
          <t>2</t>
        </is>
      </c>
      <c r="P440" t="inlineStr">
        <is>
          <t>-75</t>
        </is>
      </c>
      <c r="Q440" t="inlineStr">
        <is>
          <t>京鲁菜</t>
        </is>
      </c>
      <c r="R440">
        <v>1</v>
      </c>
      <c r="S440" t="inlineStr">
        <is>
          <t>胡光中</t>
        </is>
      </c>
      <c r="T440"/>
      <c r="U440" t="inlineStr">
        <is>
          <t>成宇</t>
        </is>
      </c>
      <c r="V440" t="inlineStr">
        <is>
          <t>华北区销售团队</t>
        </is>
      </c>
      <c r="W440" t="inlineStr">
        <is>
          <t>北区</t>
        </is>
      </c>
      <c r="X440" t="inlineStr">
        <is>
          <t>吕佳
李岳丰</t>
        </is>
      </c>
      <c r="Y440" s="3"/>
      <c r="Z440"/>
      <c r="AA440" s="2">
        <v>46085.80315972222</v>
      </c>
      <c r="AB440" t="inlineStr">
        <is>
          <t>戳一下</t>
        </is>
      </c>
      <c r="AC440" s="2">
        <v>46096</v>
      </c>
      <c r="AD440" t="inlineStr">
        <is>
          <t>未更新</t>
        </is>
      </c>
      <c r="AE440" t="inlineStr">
        <is>
          <t>成宇</t>
        </is>
      </c>
      <c r="AF440" t="inlineStr">
        <is>
          <t>2026-03-07 刘兰强-北京-小吊梨汤-POC 已结束,2026-03-08 刘兰强-北京-小吊梨汤-POC 已结束</t>
        </is>
      </c>
      <c r="AG440" t="inlineStr">
        <is>
          <t>门店培训、菜品入录、菜品转换</t>
        </is>
      </c>
      <c r="AH440" t="inlineStr">
        <is>
          <t>集体宿舍</t>
        </is>
      </c>
      <c r="AI440" t="inlineStr">
        <is>
          <t>未收费</t>
        </is>
      </c>
      <c r="AJ440"/>
      <c r="AK440"/>
      <c r="AL440"/>
      <c r="AM440"/>
      <c r="AN440"/>
      <c r="AO440" t="inlineStr">
        <is>
          <t>1.0</t>
        </is>
      </c>
      <c r="AP440"/>
      <c r="AQ440"/>
    </row>
    <row r="441" ht="25.5" customHeight="1">
      <c r="A441" t="inlineStr">
        <is>
          <t>刘兰强-上海-绿茶-铁锅导入 已结束</t>
        </is>
      </c>
      <c r="B441" t="inlineStr">
        <is>
          <t>上海</t>
        </is>
      </c>
      <c r="C441" t="inlineStr">
        <is>
          <t>绿茶</t>
        </is>
      </c>
      <c r="D441"/>
      <c r="E441" t="inlineStr">
        <is>
          <t>SS</t>
        </is>
      </c>
      <c r="F441" t="inlineStr">
        <is>
          <t>铁锅导入</t>
        </is>
      </c>
      <c r="G441" t="inlineStr">
        <is>
          <t>已结束</t>
        </is>
      </c>
      <c r="H441" t="inlineStr">
        <is>
          <t>NA</t>
        </is>
      </c>
      <c r="I441" s="2"/>
      <c r="J441" t="inlineStr">
        <is>
          <t>53周 -5~12.31</t>
        </is>
      </c>
      <c r="K441" t="inlineStr">
        <is>
          <t>刘兰强</t>
        </is>
      </c>
      <c r="L441" s="2">
        <v>46083</v>
      </c>
      <c r="M441" s="2">
        <v>46086.94972222222</v>
      </c>
      <c r="N441" s="2">
        <v>46084</v>
      </c>
      <c r="O441" t="inlineStr">
        <is>
          <t>4</t>
        </is>
      </c>
      <c r="P441" t="inlineStr">
        <is>
          <t>-70</t>
        </is>
      </c>
      <c r="Q441"/>
      <c r="R441"/>
      <c r="S441"/>
      <c r="T441"/>
      <c r="U441" t="inlineStr">
        <is>
          <t>张铭麒</t>
        </is>
      </c>
      <c r="V441" t="inlineStr">
        <is>
          <t>BST及创新团队</t>
        </is>
      </c>
      <c r="W441" t="inlineStr">
        <is>
          <t>BST</t>
        </is>
      </c>
      <c r="X441" t="inlineStr">
        <is>
          <t>李岳丰
吴薇</t>
        </is>
      </c>
      <c r="Y441" s="3"/>
      <c r="Z441"/>
      <c r="AA441" s="2">
        <v>46084.044444444444</v>
      </c>
      <c r="AB441" t="inlineStr">
        <is>
          <t>戳一下</t>
        </is>
      </c>
      <c r="AC441" s="2">
        <v>46086</v>
      </c>
      <c r="AD441" t="inlineStr">
        <is>
          <t>未更新</t>
        </is>
      </c>
      <c r="AE441" t="inlineStr">
        <is>
          <t>刘兰强</t>
        </is>
      </c>
      <c r="AF441" t="inlineStr">
        <is>
          <t>2026-03-02 刘兰强-上海-绿茶-铁锅导入 已结束,2026-03-03 刘兰强-上海-绿茶-铁锅导入 已结束,2026-03-04 刘兰强-上海-绿茶-铁锅导入 已结束,2026-03-05 刘兰强-上海-绿茶-铁锅导入 已结束</t>
        </is>
      </c>
      <c r="AG441"/>
      <c r="AH441"/>
      <c r="AI441"/>
      <c r="AJ441"/>
      <c r="AK441"/>
      <c r="AL441"/>
      <c r="AM441"/>
      <c r="AN441" t="inlineStr">
        <is>
          <t>1699商业中心店</t>
        </is>
      </c>
      <c r="AO441" t="inlineStr">
        <is>
          <t>3.9</t>
        </is>
      </c>
      <c r="AP441"/>
      <c r="AQ441"/>
    </row>
    <row r="442" ht="25.5" customHeight="1">
      <c r="A442" t="inlineStr">
        <is>
          <t>刘兰强-上海-绿茶-新店开业 已结束</t>
        </is>
      </c>
      <c r="B442" t="inlineStr">
        <is>
          <t>上海</t>
        </is>
      </c>
      <c r="C442" t="inlineStr">
        <is>
          <t>绿茶</t>
        </is>
      </c>
      <c r="D442"/>
      <c r="E442" t="inlineStr">
        <is>
          <t>SS</t>
        </is>
      </c>
      <c r="F442" t="inlineStr">
        <is>
          <t>新店开业</t>
        </is>
      </c>
      <c r="G442" t="inlineStr">
        <is>
          <t>已结束</t>
        </is>
      </c>
      <c r="H442" t="inlineStr">
        <is>
          <t>NA</t>
        </is>
      </c>
      <c r="I442" s="2"/>
      <c r="J442" t="inlineStr">
        <is>
          <t>53周 -5~12.31</t>
        </is>
      </c>
      <c r="K442" t="inlineStr">
        <is>
          <t>刘兰强</t>
        </is>
      </c>
      <c r="L442" s="2">
        <v>46079</v>
      </c>
      <c r="M442" s="2">
        <v>46081</v>
      </c>
      <c r="N442" s="2">
        <v>46081</v>
      </c>
      <c r="O442" t="inlineStr">
        <is>
          <t>3</t>
        </is>
      </c>
      <c r="P442" t="inlineStr">
        <is>
          <t>-66</t>
        </is>
      </c>
      <c r="Q442"/>
      <c r="R442"/>
      <c r="S442"/>
      <c r="T442"/>
      <c r="U442" t="inlineStr">
        <is>
          <t>张铭麒</t>
        </is>
      </c>
      <c r="V442" t="inlineStr">
        <is>
          <t>BST及创新团队</t>
        </is>
      </c>
      <c r="W442" t="inlineStr">
        <is>
          <t>BST</t>
        </is>
      </c>
      <c r="X442" t="inlineStr">
        <is>
          <t>李岳丰
吴薇</t>
        </is>
      </c>
      <c r="Y442" s="3"/>
      <c r="Z442"/>
      <c r="AA442" s="2">
        <v>46079.988275462965</v>
      </c>
      <c r="AB442" t="inlineStr">
        <is>
          <t>戳一下</t>
        </is>
      </c>
      <c r="AC442" s="2">
        <v>46082</v>
      </c>
      <c r="AD442" t="inlineStr">
        <is>
          <t>未更新</t>
        </is>
      </c>
      <c r="AE442" t="inlineStr">
        <is>
          <t>刘兰强</t>
        </is>
      </c>
      <c r="AF442" t="inlineStr">
        <is>
          <t>2026-02-26 刘兰强-上海-绿茶-新店开业 已结束,2026-02-27 刘兰强-上海-绿茶-新店开业 已结束,2026-02-28 刘兰强-上海-绿茶-新店开业 已结束,2026-03-01 刘兰强-上海-绿茶-新店开业 已结束</t>
        </is>
      </c>
      <c r="AG442"/>
      <c r="AH442"/>
      <c r="AI442"/>
      <c r="AJ442"/>
      <c r="AK442"/>
      <c r="AL442"/>
      <c r="AM442"/>
      <c r="AN442" t="inlineStr">
        <is>
          <t>上海日月光店</t>
        </is>
      </c>
      <c r="AO442" t="inlineStr">
        <is>
          <t>2.0</t>
        </is>
      </c>
      <c r="AP442"/>
      <c r="AQ442"/>
    </row>
    <row r="443" ht="25.5" customHeight="1">
      <c r="A443" t="inlineStr">
        <is>
          <t>刘兰强-遂宁-休假-休假 已结束</t>
        </is>
      </c>
      <c r="B443" t="inlineStr">
        <is>
          <t>遂宁</t>
        </is>
      </c>
      <c r="C443" t="inlineStr">
        <is>
          <t>休假</t>
        </is>
      </c>
      <c r="D443"/>
      <c r="E443" t="inlineStr">
        <is>
          <t>未定级</t>
        </is>
      </c>
      <c r="F443" t="inlineStr">
        <is>
          <t>休假</t>
        </is>
      </c>
      <c r="G443" t="inlineStr">
        <is>
          <t>已结束</t>
        </is>
      </c>
      <c r="H443" t="inlineStr">
        <is>
          <t>NA</t>
        </is>
      </c>
      <c r="I443" s="2"/>
      <c r="J443" t="inlineStr">
        <is>
          <t>53周 -5~12.31</t>
        </is>
      </c>
      <c r="K443" t="inlineStr">
        <is>
          <t>刘兰强</t>
        </is>
      </c>
      <c r="L443" s="2">
        <v>46067</v>
      </c>
      <c r="M443" s="2">
        <v>46078</v>
      </c>
      <c r="N443" s="2">
        <v>46078</v>
      </c>
      <c r="O443" t="inlineStr">
        <is>
          <t>12</t>
        </is>
      </c>
      <c r="P443" t="inlineStr">
        <is>
          <t>-54</t>
        </is>
      </c>
      <c r="Q443"/>
      <c r="R443"/>
      <c r="S443"/>
      <c r="T443"/>
      <c r="U443" t="inlineStr">
        <is>
          <t>曾维超</t>
        </is>
      </c>
      <c r="V443" t="inlineStr">
        <is>
          <t>销售管理部</t>
        </is>
      </c>
      <c r="W443" t="inlineStr">
        <is>
          <t>销售管理</t>
        </is>
      </c>
      <c r="X443" t="inlineStr">
        <is>
          <t>李阳</t>
        </is>
      </c>
      <c r="Y443" s="3"/>
      <c r="Z443"/>
      <c r="AA443" s="2">
        <v>46067.44445601852</v>
      </c>
      <c r="AB443" t="inlineStr">
        <is>
          <t>戳一下</t>
        </is>
      </c>
      <c r="AC443" s="2"/>
      <c r="AD443" t="inlineStr">
        <is>
          <t>未更新</t>
        </is>
      </c>
      <c r="AE443" t="inlineStr">
        <is>
          <t>刘兰强</t>
        </is>
      </c>
      <c r="AF443"/>
      <c r="AG443"/>
      <c r="AH443"/>
      <c r="AI443"/>
      <c r="AJ443"/>
      <c r="AK443"/>
      <c r="AL443"/>
      <c r="AM443"/>
      <c r="AN443"/>
      <c r="AO443" t="inlineStr">
        <is>
          <t>11.0</t>
        </is>
      </c>
      <c r="AP443"/>
      <c r="AQ443"/>
    </row>
    <row r="444" ht="25.5" customHeight="1">
      <c r="A444" t="inlineStr">
        <is>
          <t>刘兰强-温岭-绿茶-培训支持 已结束</t>
        </is>
      </c>
      <c r="B444" t="inlineStr">
        <is>
          <t>温岭</t>
        </is>
      </c>
      <c r="C444" t="inlineStr">
        <is>
          <t>绿茶</t>
        </is>
      </c>
      <c r="D444"/>
      <c r="E444" t="inlineStr">
        <is>
          <t>SS</t>
        </is>
      </c>
      <c r="F444" t="inlineStr">
        <is>
          <t>培训支持</t>
        </is>
      </c>
      <c r="G444" t="inlineStr">
        <is>
          <t>已结束</t>
        </is>
      </c>
      <c r="H444" t="inlineStr">
        <is>
          <t>NA</t>
        </is>
      </c>
      <c r="I444" s="2"/>
      <c r="J444" t="inlineStr">
        <is>
          <t>53周 -5~12.31</t>
        </is>
      </c>
      <c r="K444" t="inlineStr">
        <is>
          <t>刘兰强</t>
        </is>
      </c>
      <c r="L444" s="2">
        <v>46062</v>
      </c>
      <c r="M444" s="2">
        <v>46066</v>
      </c>
      <c r="N444" s="2">
        <v>46067</v>
      </c>
      <c r="O444" t="inlineStr">
        <is>
          <t>5</t>
        </is>
      </c>
      <c r="P444" t="inlineStr">
        <is>
          <t>-49</t>
        </is>
      </c>
      <c r="Q444"/>
      <c r="R444"/>
      <c r="S444"/>
      <c r="T444"/>
      <c r="U444" t="inlineStr">
        <is>
          <t>张铭麒</t>
        </is>
      </c>
      <c r="V444" t="inlineStr">
        <is>
          <t>BST及创新团队</t>
        </is>
      </c>
      <c r="W444" t="inlineStr">
        <is>
          <t>BST</t>
        </is>
      </c>
      <c r="X444" t="inlineStr">
        <is>
          <t>李岳丰
吴薇</t>
        </is>
      </c>
      <c r="Y444" s="3"/>
      <c r="Z444"/>
      <c r="AA444" s="2">
        <v>46062.73421296296</v>
      </c>
      <c r="AB444" t="inlineStr">
        <is>
          <t>戳一下</t>
        </is>
      </c>
      <c r="AC444" s="2">
        <v>46066</v>
      </c>
      <c r="AD444" t="inlineStr">
        <is>
          <t>未更新</t>
        </is>
      </c>
      <c r="AE444" t="inlineStr">
        <is>
          <t>刘兰强</t>
        </is>
      </c>
      <c r="AF444" t="inlineStr">
        <is>
          <t>2026-02-09 刘兰强-温岭-绿茶-培训支持 已结束,2026-02-12 刘兰强-温岭-绿茶-培训支持 已结束,2026-02-13 刘兰强-温岭-绿茶-培训支持 已结束</t>
        </is>
      </c>
      <c r="AG444"/>
      <c r="AH444"/>
      <c r="AI444"/>
      <c r="AJ444"/>
      <c r="AK444"/>
      <c r="AL444"/>
      <c r="AM444"/>
      <c r="AN444"/>
      <c r="AO444" t="inlineStr">
        <is>
          <t>4.0</t>
        </is>
      </c>
      <c r="AP444"/>
      <c r="AQ444"/>
    </row>
    <row r="445" ht="25.5" customHeight="1">
      <c r="A445" t="inlineStr">
        <is>
          <t>刘兰强-义乌-绿茶-新店开业 已结束</t>
        </is>
      </c>
      <c r="B445" t="inlineStr">
        <is>
          <t>义乌</t>
        </is>
      </c>
      <c r="C445" t="inlineStr">
        <is>
          <t>绿茶</t>
        </is>
      </c>
      <c r="D445"/>
      <c r="E445" t="inlineStr">
        <is>
          <t>SS</t>
        </is>
      </c>
      <c r="F445" t="inlineStr">
        <is>
          <t>新店开业</t>
        </is>
      </c>
      <c r="G445" t="inlineStr">
        <is>
          <t>已结束</t>
        </is>
      </c>
      <c r="H445" t="inlineStr">
        <is>
          <t>NA</t>
        </is>
      </c>
      <c r="I445" s="2"/>
      <c r="J445" t="inlineStr">
        <is>
          <t>53周 -5~12.31</t>
        </is>
      </c>
      <c r="K445" t="inlineStr">
        <is>
          <t>刘兰强</t>
        </is>
      </c>
      <c r="L445" s="2">
        <v>46060</v>
      </c>
      <c r="M445" s="2">
        <v>46061</v>
      </c>
      <c r="N445" s="2">
        <v>46061</v>
      </c>
      <c r="O445" t="inlineStr">
        <is>
          <t>2</t>
        </is>
      </c>
      <c r="P445" t="inlineStr">
        <is>
          <t>-47</t>
        </is>
      </c>
      <c r="Q445"/>
      <c r="R445"/>
      <c r="S445"/>
      <c r="T445"/>
      <c r="U445" t="inlineStr">
        <is>
          <t>张铭麒</t>
        </is>
      </c>
      <c r="V445" t="inlineStr">
        <is>
          <t>BST及创新团队</t>
        </is>
      </c>
      <c r="W445" t="inlineStr">
        <is>
          <t>BST</t>
        </is>
      </c>
      <c r="X445" t="inlineStr">
        <is>
          <t>李岳丰
吴薇</t>
        </is>
      </c>
      <c r="Y445" s="3"/>
      <c r="Z445"/>
      <c r="AA445" s="2">
        <v>46059.87994212963</v>
      </c>
      <c r="AB445" t="inlineStr">
        <is>
          <t>戳一下</t>
        </is>
      </c>
      <c r="AC445" s="2">
        <v>46061</v>
      </c>
      <c r="AD445" t="inlineStr">
        <is>
          <t>未更新</t>
        </is>
      </c>
      <c r="AE445" t="inlineStr">
        <is>
          <t>刘兰强</t>
        </is>
      </c>
      <c r="AF445" t="inlineStr">
        <is>
          <t>2026-02-07 刘兰强-义乌-绿茶-新店开业 已结束,2026-02-08 刘兰强-义乌-绿茶-新店开业 已结束</t>
        </is>
      </c>
      <c r="AG445"/>
      <c r="AH445"/>
      <c r="AI445"/>
      <c r="AJ445"/>
      <c r="AK445"/>
      <c r="AL445"/>
      <c r="AM445"/>
      <c r="AN445" t="inlineStr">
        <is>
          <t>义乌万达广场店</t>
        </is>
      </c>
      <c r="AO445" t="inlineStr">
        <is>
          <t>1.0</t>
        </is>
      </c>
      <c r="AP445"/>
      <c r="AQ445"/>
    </row>
    <row r="446" ht="25.5" customHeight="1">
      <c r="A446" t="inlineStr">
        <is>
          <t>刘兰强-义乌-休假-休假 已结束</t>
        </is>
      </c>
      <c r="B446" t="inlineStr">
        <is>
          <t>义乌</t>
        </is>
      </c>
      <c r="C446" t="inlineStr">
        <is>
          <t>休假</t>
        </is>
      </c>
      <c r="D446"/>
      <c r="E446" t="inlineStr">
        <is>
          <t>未定级</t>
        </is>
      </c>
      <c r="F446" t="inlineStr">
        <is>
          <t>休假</t>
        </is>
      </c>
      <c r="G446" t="inlineStr">
        <is>
          <t>已结束</t>
        </is>
      </c>
      <c r="H446" t="inlineStr">
        <is>
          <t>NA</t>
        </is>
      </c>
      <c r="I446" s="2"/>
      <c r="J446" t="inlineStr">
        <is>
          <t>53周 -5~12.31</t>
        </is>
      </c>
      <c r="K446" t="inlineStr">
        <is>
          <t>刘兰强</t>
        </is>
      </c>
      <c r="L446" s="2">
        <v>46059</v>
      </c>
      <c r="M446" s="2">
        <v>46059</v>
      </c>
      <c r="N446" s="2">
        <v>46059</v>
      </c>
      <c r="O446" t="inlineStr">
        <is>
          <t>1</t>
        </is>
      </c>
      <c r="P446" t="inlineStr">
        <is>
          <t>-46</t>
        </is>
      </c>
      <c r="Q446"/>
      <c r="R446"/>
      <c r="S446"/>
      <c r="T446"/>
      <c r="U446" t="inlineStr">
        <is>
          <t>曾维超</t>
        </is>
      </c>
      <c r="V446" t="inlineStr">
        <is>
          <t>销售管理部</t>
        </is>
      </c>
      <c r="W446" t="inlineStr">
        <is>
          <t>销售管理</t>
        </is>
      </c>
      <c r="X446" t="inlineStr">
        <is>
          <t>李阳</t>
        </is>
      </c>
      <c r="Y446" s="3"/>
      <c r="Z446"/>
      <c r="AA446" s="2">
        <v>46059.87943287037</v>
      </c>
      <c r="AB446" t="inlineStr">
        <is>
          <t>戳一下</t>
        </is>
      </c>
      <c r="AC446" s="2"/>
      <c r="AD446" t="inlineStr">
        <is>
          <t>未更新</t>
        </is>
      </c>
      <c r="AE446" t="inlineStr">
        <is>
          <t>刘兰强</t>
        </is>
      </c>
      <c r="AF446"/>
      <c r="AG446"/>
      <c r="AH446"/>
      <c r="AI446"/>
      <c r="AJ446"/>
      <c r="AK446"/>
      <c r="AL446"/>
      <c r="AM446"/>
      <c r="AN446"/>
      <c r="AO446" t="inlineStr">
        <is>
          <t>0.0</t>
        </is>
      </c>
      <c r="AP446"/>
      <c r="AQ446"/>
    </row>
    <row r="447" ht="25.5" customHeight="1">
      <c r="A447" t="inlineStr">
        <is>
          <t>刘兰强-义乌-绿茶-新店开业 已结束</t>
        </is>
      </c>
      <c r="B447" t="inlineStr">
        <is>
          <t>义乌</t>
        </is>
      </c>
      <c r="C447" t="inlineStr">
        <is>
          <t>绿茶</t>
        </is>
      </c>
      <c r="D447"/>
      <c r="E447" t="inlineStr">
        <is>
          <t>SS</t>
        </is>
      </c>
      <c r="F447" t="inlineStr">
        <is>
          <t>新店开业</t>
        </is>
      </c>
      <c r="G447" t="inlineStr">
        <is>
          <t>已结束</t>
        </is>
      </c>
      <c r="H447" t="inlineStr">
        <is>
          <t>NA</t>
        </is>
      </c>
      <c r="I447" s="2"/>
      <c r="J447" t="inlineStr">
        <is>
          <t>53周 -5~12.31</t>
        </is>
      </c>
      <c r="K447" t="inlineStr">
        <is>
          <t>刘兰强</t>
        </is>
      </c>
      <c r="L447" s="2">
        <v>46056</v>
      </c>
      <c r="M447" s="2">
        <v>46058</v>
      </c>
      <c r="N447" s="2">
        <v>46058</v>
      </c>
      <c r="O447" t="inlineStr">
        <is>
          <t>3</t>
        </is>
      </c>
      <c r="P447" t="inlineStr">
        <is>
          <t>-43</t>
        </is>
      </c>
      <c r="Q447"/>
      <c r="R447"/>
      <c r="S447"/>
      <c r="T447"/>
      <c r="U447" t="inlineStr">
        <is>
          <t>张铭麒</t>
        </is>
      </c>
      <c r="V447" t="inlineStr">
        <is>
          <t>BST及创新团队</t>
        </is>
      </c>
      <c r="W447" t="inlineStr">
        <is>
          <t>BST</t>
        </is>
      </c>
      <c r="X447" t="inlineStr">
        <is>
          <t>李岳丰
吴薇</t>
        </is>
      </c>
      <c r="Y447" s="3"/>
      <c r="Z447"/>
      <c r="AA447" s="2">
        <v>46056.94861111111</v>
      </c>
      <c r="AB447" t="inlineStr">
        <is>
          <t>戳一下</t>
        </is>
      </c>
      <c r="AC447" s="2">
        <v>46057</v>
      </c>
      <c r="AD447" t="inlineStr">
        <is>
          <t>未更新</t>
        </is>
      </c>
      <c r="AE447" t="inlineStr">
        <is>
          <t>刘兰强</t>
        </is>
      </c>
      <c r="AF447" t="inlineStr">
        <is>
          <t>2026-02-03 刘兰强-义乌-绿茶-新店开业 已结束,2026-02-05 刘兰强-义乌-绿茶-新店开业 已结束,2026-02-04 刘兰强-义乌-绿茶-新店开业 已结束</t>
        </is>
      </c>
      <c r="AG447"/>
      <c r="AH447"/>
      <c r="AI447"/>
      <c r="AJ447"/>
      <c r="AK447"/>
      <c r="AL447"/>
      <c r="AM447"/>
      <c r="AN447" t="inlineStr">
        <is>
          <t>义乌万达广场店</t>
        </is>
      </c>
      <c r="AO447" t="inlineStr">
        <is>
          <t>2.0</t>
        </is>
      </c>
      <c r="AP447"/>
      <c r="AQ447"/>
    </row>
    <row r="448" ht="25.5" customHeight="1">
      <c r="A448" t="inlineStr">
        <is>
          <t>刘兰强-南京-绿茶-品牌巡店 已结束</t>
        </is>
      </c>
      <c r="B448" t="inlineStr">
        <is>
          <t>南京</t>
        </is>
      </c>
      <c r="C448" t="inlineStr">
        <is>
          <t>绿茶</t>
        </is>
      </c>
      <c r="D448"/>
      <c r="E448" t="inlineStr">
        <is>
          <t>SS</t>
        </is>
      </c>
      <c r="F448" t="inlineStr">
        <is>
          <t>品牌巡店</t>
        </is>
      </c>
      <c r="G448" t="inlineStr">
        <is>
          <t>已结束</t>
        </is>
      </c>
      <c r="H448" t="inlineStr">
        <is>
          <t>NA</t>
        </is>
      </c>
      <c r="I448" s="2"/>
      <c r="J448" t="inlineStr">
        <is>
          <t>53周 -5~12.31</t>
        </is>
      </c>
      <c r="K448" t="inlineStr">
        <is>
          <t>刘兰强</t>
        </is>
      </c>
      <c r="L448" s="2">
        <v>46055</v>
      </c>
      <c r="M448" s="2">
        <v>46055.9615625</v>
      </c>
      <c r="N448" s="2">
        <v>46055</v>
      </c>
      <c r="O448" t="inlineStr">
        <is>
          <t>1</t>
        </is>
      </c>
      <c r="P448" t="inlineStr">
        <is>
          <t>-42</t>
        </is>
      </c>
      <c r="Q448"/>
      <c r="R448"/>
      <c r="S448"/>
      <c r="T448"/>
      <c r="U448" t="inlineStr">
        <is>
          <t>张铭麒</t>
        </is>
      </c>
      <c r="V448" t="inlineStr">
        <is>
          <t>BST及创新团队</t>
        </is>
      </c>
      <c r="W448" t="inlineStr">
        <is>
          <t>BST</t>
        </is>
      </c>
      <c r="X448" t="inlineStr">
        <is>
          <t>李岳丰
吴薇</t>
        </is>
      </c>
      <c r="Y448" s="3"/>
      <c r="Z448"/>
      <c r="AA448" s="2">
        <v>46055.957407407404</v>
      </c>
      <c r="AB448" t="inlineStr">
        <is>
          <t>戳一下</t>
        </is>
      </c>
      <c r="AC448" s="2">
        <v>46055</v>
      </c>
      <c r="AD448" t="inlineStr">
        <is>
          <t>未更新</t>
        </is>
      </c>
      <c r="AE448" t="inlineStr">
        <is>
          <t>刘兰强</t>
        </is>
      </c>
      <c r="AF448" t="inlineStr">
        <is>
          <t>2026-02-02 刘兰强-南京-绿茶-品牌巡店 已结束</t>
        </is>
      </c>
      <c r="AG448"/>
      <c r="AH448"/>
      <c r="AI448"/>
      <c r="AJ448"/>
      <c r="AK448"/>
      <c r="AL448"/>
      <c r="AM448"/>
      <c r="AN448" t="inlineStr">
        <is>
          <t>金象城店</t>
        </is>
      </c>
      <c r="AO448" t="inlineStr">
        <is>
          <t>1.0</t>
        </is>
      </c>
      <c r="AP448"/>
      <c r="AQ448"/>
    </row>
    <row r="449" ht="25.5" customHeight="1">
      <c r="A449" t="inlineStr">
        <is>
          <t>刘兰强-启东-休假-休假 已结束</t>
        </is>
      </c>
      <c r="B449" t="inlineStr">
        <is>
          <t>启东</t>
        </is>
      </c>
      <c r="C449" t="inlineStr">
        <is>
          <t>休假</t>
        </is>
      </c>
      <c r="D449"/>
      <c r="E449" t="inlineStr">
        <is>
          <t>未定级</t>
        </is>
      </c>
      <c r="F449" t="inlineStr">
        <is>
          <t>休假</t>
        </is>
      </c>
      <c r="G449" t="inlineStr">
        <is>
          <t>已结束</t>
        </is>
      </c>
      <c r="H449" t="inlineStr">
        <is>
          <t>NA</t>
        </is>
      </c>
      <c r="I449" s="2"/>
      <c r="J449" t="inlineStr">
        <is>
          <t>53周 -5~12.31</t>
        </is>
      </c>
      <c r="K449" t="inlineStr">
        <is>
          <t>刘兰强</t>
        </is>
      </c>
      <c r="L449" s="2">
        <v>46052</v>
      </c>
      <c r="M449" s="2">
        <v>46054</v>
      </c>
      <c r="N449" s="2">
        <v>46054</v>
      </c>
      <c r="O449" t="inlineStr">
        <is>
          <t>3</t>
        </is>
      </c>
      <c r="P449" t="inlineStr">
        <is>
          <t>-39</t>
        </is>
      </c>
      <c r="Q449"/>
      <c r="R449"/>
      <c r="S449"/>
      <c r="T449"/>
      <c r="U449" t="inlineStr">
        <is>
          <t>张铭麒</t>
        </is>
      </c>
      <c r="V449" t="inlineStr">
        <is>
          <t>BST及创新团队</t>
        </is>
      </c>
      <c r="W449" t="inlineStr">
        <is>
          <t>BST</t>
        </is>
      </c>
      <c r="X449" t="inlineStr">
        <is>
          <t>李岳丰
吴薇</t>
        </is>
      </c>
      <c r="Y449" s="3"/>
      <c r="Z449"/>
      <c r="AA449" s="2">
        <v>46052.47241898148</v>
      </c>
      <c r="AB449" t="inlineStr">
        <is>
          <t>戳一下</t>
        </is>
      </c>
      <c r="AC449" s="2"/>
      <c r="AD449" t="inlineStr">
        <is>
          <t>未更新</t>
        </is>
      </c>
      <c r="AE449" t="inlineStr">
        <is>
          <t>刘兰强</t>
        </is>
      </c>
      <c r="AF449"/>
      <c r="AG449"/>
      <c r="AH449"/>
      <c r="AI449"/>
      <c r="AJ449"/>
      <c r="AK449"/>
      <c r="AL449"/>
      <c r="AM449"/>
      <c r="AN449"/>
      <c r="AO449" t="inlineStr">
        <is>
          <t>2.0</t>
        </is>
      </c>
      <c r="AP449"/>
      <c r="AQ449"/>
    </row>
    <row r="450" ht="25.5" customHeight="1">
      <c r="A450" t="inlineStr">
        <is>
          <t>刘兰强-南通-绿茶-品牌巡店 已结束</t>
        </is>
      </c>
      <c r="B450" t="inlineStr">
        <is>
          <t>南通</t>
        </is>
      </c>
      <c r="C450" t="inlineStr">
        <is>
          <t>绿茶</t>
        </is>
      </c>
      <c r="D450"/>
      <c r="E450" t="inlineStr">
        <is>
          <t>SS</t>
        </is>
      </c>
      <c r="F450" t="inlineStr">
        <is>
          <t>品牌巡店</t>
        </is>
      </c>
      <c r="G450" t="inlineStr">
        <is>
          <t>已结束</t>
        </is>
      </c>
      <c r="H450" t="inlineStr">
        <is>
          <t>NA</t>
        </is>
      </c>
      <c r="I450" s="2"/>
      <c r="J450" t="inlineStr">
        <is>
          <t>53周 -5~12.31</t>
        </is>
      </c>
      <c r="K450" t="inlineStr">
        <is>
          <t>刘兰强</t>
        </is>
      </c>
      <c r="L450" s="2">
        <v>46050</v>
      </c>
      <c r="M450" s="2">
        <v>46053.00293981482</v>
      </c>
      <c r="N450" s="2">
        <v>46052</v>
      </c>
      <c r="O450" t="inlineStr">
        <is>
          <t>4</t>
        </is>
      </c>
      <c r="P450" t="inlineStr">
        <is>
          <t>-37</t>
        </is>
      </c>
      <c r="Q450"/>
      <c r="R450"/>
      <c r="S450"/>
      <c r="T450"/>
      <c r="U450" t="inlineStr">
        <is>
          <t>张铭麒</t>
        </is>
      </c>
      <c r="V450" t="inlineStr">
        <is>
          <t>BST及创新团队</t>
        </is>
      </c>
      <c r="W450" t="inlineStr">
        <is>
          <t>BST</t>
        </is>
      </c>
      <c r="X450" t="inlineStr">
        <is>
          <t>李岳丰
吴薇</t>
        </is>
      </c>
      <c r="Y450" s="3"/>
      <c r="Z450"/>
      <c r="AA450" s="2">
        <v>46052.47125</v>
      </c>
      <c r="AB450" t="inlineStr">
        <is>
          <t>戳一下</t>
        </is>
      </c>
      <c r="AC450" s="2">
        <v>46052</v>
      </c>
      <c r="AD450" t="inlineStr">
        <is>
          <t>未更新</t>
        </is>
      </c>
      <c r="AE450" t="inlineStr">
        <is>
          <t>刘兰强</t>
        </is>
      </c>
      <c r="AF450" t="inlineStr">
        <is>
          <t>2026-01-29 刘兰强-南通-绿茶-品牌巡店 已结束,2026-01-30 刘兰强-南通-绿茶-品牌巡店 已结束</t>
        </is>
      </c>
      <c r="AG450"/>
      <c r="AH450"/>
      <c r="AI450"/>
      <c r="AJ450"/>
      <c r="AK450"/>
      <c r="AL450"/>
      <c r="AM450"/>
      <c r="AN450" t="inlineStr">
        <is>
          <t>南通CBD店</t>
        </is>
      </c>
      <c r="AO450" t="inlineStr">
        <is>
          <t>3.0</t>
        </is>
      </c>
      <c r="AP450"/>
      <c r="AQ450"/>
    </row>
    <row r="451" ht="25.5" customHeight="1">
      <c r="A451" t="inlineStr">
        <is>
          <t>刘兰强-丽水-绿茶-铁锅导入 已结束</t>
        </is>
      </c>
      <c r="B451" t="inlineStr">
        <is>
          <t>丽水</t>
        </is>
      </c>
      <c r="C451" t="inlineStr">
        <is>
          <t>绿茶</t>
        </is>
      </c>
      <c r="D451"/>
      <c r="E451" t="inlineStr">
        <is>
          <t>SS</t>
        </is>
      </c>
      <c r="F451" t="inlineStr">
        <is>
          <t>铁锅导入</t>
        </is>
      </c>
      <c r="G451" t="inlineStr">
        <is>
          <t>已结束</t>
        </is>
      </c>
      <c r="H451" t="inlineStr">
        <is>
          <t>NA</t>
        </is>
      </c>
      <c r="I451" s="2"/>
      <c r="J451" t="inlineStr">
        <is>
          <t>53周 -5~12.31</t>
        </is>
      </c>
      <c r="K451" t="inlineStr">
        <is>
          <t>刘兰强</t>
        </is>
      </c>
      <c r="L451" s="2">
        <v>46048</v>
      </c>
      <c r="M451" s="2">
        <v>46049</v>
      </c>
      <c r="N451" s="2">
        <v>46049</v>
      </c>
      <c r="O451" t="inlineStr">
        <is>
          <t>2</t>
        </is>
      </c>
      <c r="P451" t="inlineStr">
        <is>
          <t>-35</t>
        </is>
      </c>
      <c r="Q451"/>
      <c r="R451"/>
      <c r="S451"/>
      <c r="T451"/>
      <c r="U451" t="inlineStr">
        <is>
          <t>张铭麒</t>
        </is>
      </c>
      <c r="V451" t="inlineStr">
        <is>
          <t>BST及创新团队</t>
        </is>
      </c>
      <c r="W451" t="inlineStr">
        <is>
          <t>BST</t>
        </is>
      </c>
      <c r="X451" t="inlineStr">
        <is>
          <t>李岳丰
吴薇</t>
        </is>
      </c>
      <c r="Y451" s="3"/>
      <c r="Z451"/>
      <c r="AA451" s="2">
        <v>46049.463368055556</v>
      </c>
      <c r="AB451" t="inlineStr">
        <is>
          <t>戳一下</t>
        </is>
      </c>
      <c r="AC451" s="2">
        <v>46048</v>
      </c>
      <c r="AD451" t="inlineStr">
        <is>
          <t>未更新</t>
        </is>
      </c>
      <c r="AE451" t="inlineStr">
        <is>
          <t>刘兰强</t>
        </is>
      </c>
      <c r="AF451" t="inlineStr">
        <is>
          <t>2026-01-26 刘兰强-丽水-绿茶-铁锅导入 已结束</t>
        </is>
      </c>
      <c r="AG451"/>
      <c r="AH451"/>
      <c r="AI451"/>
      <c r="AJ451"/>
      <c r="AK451"/>
      <c r="AL451"/>
      <c r="AM451"/>
      <c r="AN451" t="inlineStr">
        <is>
          <t>丽水银泰城店</t>
        </is>
      </c>
      <c r="AO451" t="inlineStr">
        <is>
          <t>1.0</t>
        </is>
      </c>
      <c r="AP451"/>
      <c r="AQ451"/>
    </row>
    <row r="452" ht="25.5" customHeight="1">
      <c r="A452" t="inlineStr">
        <is>
          <t>刘兰强-南通-绿茶-品牌巡店 已结束</t>
        </is>
      </c>
      <c r="B452" t="inlineStr">
        <is>
          <t>南通</t>
        </is>
      </c>
      <c r="C452" t="inlineStr">
        <is>
          <t>绿茶</t>
        </is>
      </c>
      <c r="D452"/>
      <c r="E452" t="inlineStr">
        <is>
          <t>SS</t>
        </is>
      </c>
      <c r="F452" t="inlineStr">
        <is>
          <t>品牌巡店</t>
        </is>
      </c>
      <c r="G452" t="inlineStr">
        <is>
          <t>已结束</t>
        </is>
      </c>
      <c r="H452" t="inlineStr">
        <is>
          <t>NA</t>
        </is>
      </c>
      <c r="I452" s="2"/>
      <c r="J452" t="inlineStr">
        <is>
          <t>53周 -5~12.31</t>
        </is>
      </c>
      <c r="K452" t="inlineStr">
        <is>
          <t>刘兰强</t>
        </is>
      </c>
      <c r="L452" s="2">
        <v>46047</v>
      </c>
      <c r="M452" s="2">
        <v>46053.00293981482</v>
      </c>
      <c r="N452" s="2">
        <v>46047</v>
      </c>
      <c r="O452" t="inlineStr">
        <is>
          <t>7</t>
        </is>
      </c>
      <c r="P452" t="inlineStr">
        <is>
          <t>-34</t>
        </is>
      </c>
      <c r="Q452"/>
      <c r="R452"/>
      <c r="S452"/>
      <c r="T452"/>
      <c r="U452" t="inlineStr">
        <is>
          <t>张铭麒</t>
        </is>
      </c>
      <c r="V452" t="inlineStr">
        <is>
          <t>BST及创新团队</t>
        </is>
      </c>
      <c r="W452" t="inlineStr">
        <is>
          <t>BST</t>
        </is>
      </c>
      <c r="X452" t="inlineStr">
        <is>
          <t>李岳丰
吴薇</t>
        </is>
      </c>
      <c r="Y452" s="3"/>
      <c r="Z452"/>
      <c r="AA452" s="2">
        <v>46047.953356481485</v>
      </c>
      <c r="AB452" t="inlineStr">
        <is>
          <t>戳一下</t>
        </is>
      </c>
      <c r="AC452" s="2">
        <v>46052</v>
      </c>
      <c r="AD452" t="inlineStr">
        <is>
          <t>未更新</t>
        </is>
      </c>
      <c r="AE452" t="inlineStr">
        <is>
          <t>刘兰强</t>
        </is>
      </c>
      <c r="AF452" t="inlineStr">
        <is>
          <t>2026-01-25 刘兰强-南通-绿茶-品牌巡店 已结束</t>
        </is>
      </c>
      <c r="AG452"/>
      <c r="AH452"/>
      <c r="AI452"/>
      <c r="AJ452"/>
      <c r="AK452"/>
      <c r="AL452"/>
      <c r="AM452"/>
      <c r="AN452" t="inlineStr">
        <is>
          <t>绿茶南通CBD店</t>
        </is>
      </c>
      <c r="AO452" t="inlineStr">
        <is>
          <t>6.0</t>
        </is>
      </c>
      <c r="AP452"/>
      <c r="AQ452"/>
    </row>
    <row r="453" ht="25.5" customHeight="1">
      <c r="A453" t="inlineStr">
        <is>
          <t>刘兰强-苏州-绿茶餐厅-品牌巡店 已结束</t>
        </is>
      </c>
      <c r="B453" t="inlineStr">
        <is>
          <t>苏州</t>
        </is>
      </c>
      <c r="C453" t="inlineStr">
        <is>
          <t>绿茶餐厅</t>
        </is>
      </c>
      <c r="D453"/>
      <c r="E453" t="inlineStr">
        <is>
          <t>SS</t>
        </is>
      </c>
      <c r="F453" t="inlineStr">
        <is>
          <t>品牌巡店</t>
        </is>
      </c>
      <c r="G453" t="inlineStr">
        <is>
          <t>已结束</t>
        </is>
      </c>
      <c r="H453" t="inlineStr">
        <is>
          <t>NA</t>
        </is>
      </c>
      <c r="I453" s="2"/>
      <c r="J453" t="inlineStr">
        <is>
          <t>53周 -5~12.31</t>
        </is>
      </c>
      <c r="K453" t="inlineStr">
        <is>
          <t>刘兰强</t>
        </is>
      </c>
      <c r="L453" s="2">
        <v>46040</v>
      </c>
      <c r="M453" s="2">
        <v>46042</v>
      </c>
      <c r="N453" s="2">
        <v>46042</v>
      </c>
      <c r="O453" t="inlineStr">
        <is>
          <t>3</t>
        </is>
      </c>
      <c r="P453" t="inlineStr">
        <is>
          <t>-27</t>
        </is>
      </c>
      <c r="Q453"/>
      <c r="R453"/>
      <c r="S453"/>
      <c r="T453"/>
      <c r="U453" t="inlineStr">
        <is>
          <t>张铭麒</t>
        </is>
      </c>
      <c r="V453" t="inlineStr">
        <is>
          <t>BST及创新团队</t>
        </is>
      </c>
      <c r="W453" t="inlineStr">
        <is>
          <t>BST</t>
        </is>
      </c>
      <c r="X453" t="inlineStr">
        <is>
          <t>李岳丰
吴薇</t>
        </is>
      </c>
      <c r="Y453" s="3"/>
      <c r="Z453"/>
      <c r="AA453" s="2">
        <v>46041.20162037037</v>
      </c>
      <c r="AB453" t="inlineStr">
        <is>
          <t>戳一下</t>
        </is>
      </c>
      <c r="AC453" s="2">
        <v>46046</v>
      </c>
      <c r="AD453" t="inlineStr">
        <is>
          <t>未更新</t>
        </is>
      </c>
      <c r="AE453" t="inlineStr">
        <is>
          <t>刘兰强</t>
        </is>
      </c>
      <c r="AF453" t="inlineStr">
        <is>
          <t>2026-01-18 刘兰强-苏州-绿茶餐厅-品牌巡店 已结束,2026-01-19 刘兰强-苏州-绿茶餐厅-品牌巡店 已结束,2026-01-20 刘兰强-苏州-绿茶餐厅-品牌巡店 已结束,2026-01-21 刘兰强-苏州-绿茶餐厅-品牌巡店 已结束,2026-01-22 刘兰强-苏州-绿茶餐厅-品牌巡店 已结束,2026-01-23 刘兰强-苏州-绿茶餐厅-品牌巡店 已结束,2026-01-24 刘兰强-苏州-绿茶餐厅-品牌巡店 已结束</t>
        </is>
      </c>
      <c r="AG453"/>
      <c r="AH453"/>
      <c r="AI453"/>
      <c r="AJ453"/>
      <c r="AK453"/>
      <c r="AL453"/>
      <c r="AM453"/>
      <c r="AN453" t="inlineStr">
        <is>
          <t>苏州狮山天街店，</t>
        </is>
      </c>
      <c r="AO453" t="inlineStr">
        <is>
          <t>2.0</t>
        </is>
      </c>
      <c r="AP453"/>
      <c r="AQ453"/>
    </row>
    <row r="454" ht="25.5" customHeight="1">
      <c r="A454" t="inlineStr">
        <is>
          <t>刘兰强-武汉-武汉通恒-鲜主人-POC 已结束</t>
        </is>
      </c>
      <c r="B454" t="inlineStr">
        <is>
          <t>武汉</t>
        </is>
      </c>
      <c r="C454" t="inlineStr">
        <is>
          <t>武汉通恒-鲜主人</t>
        </is>
      </c>
      <c r="D454"/>
      <c r="E454" t="inlineStr">
        <is>
          <t>金牌</t>
        </is>
      </c>
      <c r="F454" t="inlineStr">
        <is>
          <t>POC</t>
        </is>
      </c>
      <c r="G454" t="inlineStr">
        <is>
          <t>已结束</t>
        </is>
      </c>
      <c r="H454" t="inlineStr">
        <is>
          <t>NA</t>
        </is>
      </c>
      <c r="I454" s="2"/>
      <c r="J454" t="inlineStr">
        <is>
          <t>53周 -5~12.31</t>
        </is>
      </c>
      <c r="K454" t="inlineStr">
        <is>
          <t>刘兰强</t>
        </is>
      </c>
      <c r="L454" s="2">
        <v>46036</v>
      </c>
      <c r="M454" s="2">
        <v>46039</v>
      </c>
      <c r="N454" s="2">
        <v>46039</v>
      </c>
      <c r="O454" t="inlineStr">
        <is>
          <t>4</t>
        </is>
      </c>
      <c r="P454" t="inlineStr">
        <is>
          <t>-23</t>
        </is>
      </c>
      <c r="Q454"/>
      <c r="R454"/>
      <c r="S454"/>
      <c r="T454"/>
      <c r="U454" t="inlineStr">
        <is>
          <t>涂凯</t>
        </is>
      </c>
      <c r="V454" t="inlineStr">
        <is>
          <t>BST及创新团队</t>
        </is>
      </c>
      <c r="W454" t="inlineStr">
        <is>
          <t>BST</t>
        </is>
      </c>
      <c r="X454" t="inlineStr">
        <is>
          <t>张铭麒
吴薇
李岳丰</t>
        </is>
      </c>
      <c r="Y454" s="3"/>
      <c r="Z454"/>
      <c r="AA454" s="2">
        <v>46039.12354166667</v>
      </c>
      <c r="AB454" t="inlineStr">
        <is>
          <t>戳一下</t>
        </is>
      </c>
      <c r="AC454" s="2">
        <v>46038</v>
      </c>
      <c r="AD454" t="inlineStr">
        <is>
          <t>未更新</t>
        </is>
      </c>
      <c r="AE454" t="inlineStr">
        <is>
          <t>刘兰强</t>
        </is>
      </c>
      <c r="AF454" t="inlineStr">
        <is>
          <t>2026-01-15 刘兰强-武汉-武汉通恒-鲜主人-POC 已结束,2026-01-16 刘兰强-武汉-武汉通恒-鲜主人-POC 已结束</t>
        </is>
      </c>
      <c r="AG454"/>
      <c r="AH454"/>
      <c r="AI454"/>
      <c r="AJ454"/>
      <c r="AK454"/>
      <c r="AL454"/>
      <c r="AM454"/>
      <c r="AN454"/>
      <c r="AO454" t="inlineStr">
        <is>
          <t>3.0</t>
        </is>
      </c>
      <c r="AP454"/>
      <c r="AQ454" t="inlineStr">
        <is>
          <t>通恒</t>
        </is>
      </c>
    </row>
    <row r="455" ht="25.5" customHeight="1">
      <c r="A455" t="inlineStr">
        <is>
          <t>刘兰强-杭州-绿茶-品牌巡店 已结束</t>
        </is>
      </c>
      <c r="B455" t="inlineStr">
        <is>
          <t>杭州</t>
        </is>
      </c>
      <c r="C455" t="inlineStr">
        <is>
          <t>绿茶</t>
        </is>
      </c>
      <c r="D455"/>
      <c r="E455" t="inlineStr">
        <is>
          <t>SS</t>
        </is>
      </c>
      <c r="F455" t="inlineStr">
        <is>
          <t>品牌巡店</t>
        </is>
      </c>
      <c r="G455" t="inlineStr">
        <is>
          <t>已结束</t>
        </is>
      </c>
      <c r="H455" t="inlineStr">
        <is>
          <t>NA</t>
        </is>
      </c>
      <c r="I455" s="2"/>
      <c r="J455" t="inlineStr">
        <is>
          <t>53周 -5~12.31</t>
        </is>
      </c>
      <c r="K455" t="inlineStr">
        <is>
          <t>刘兰强</t>
        </is>
      </c>
      <c r="L455" s="2">
        <v>46035</v>
      </c>
      <c r="M455" s="2">
        <v>46035</v>
      </c>
      <c r="N455" s="2">
        <v>46035</v>
      </c>
      <c r="O455" t="inlineStr">
        <is>
          <t>1</t>
        </is>
      </c>
      <c r="P455" t="inlineStr">
        <is>
          <t>-22</t>
        </is>
      </c>
      <c r="Q455"/>
      <c r="R455"/>
      <c r="S455"/>
      <c r="T455"/>
      <c r="U455" t="inlineStr">
        <is>
          <t>张铭麒</t>
        </is>
      </c>
      <c r="V455" t="inlineStr">
        <is>
          <t>BST及创新团队</t>
        </is>
      </c>
      <c r="W455" t="inlineStr">
        <is>
          <t>BST</t>
        </is>
      </c>
      <c r="X455" t="inlineStr">
        <is>
          <t>李岳丰
吴薇</t>
        </is>
      </c>
      <c r="Y455" s="3"/>
      <c r="Z455"/>
      <c r="AA455" s="2">
        <v>46035.94829861111</v>
      </c>
      <c r="AB455" t="inlineStr">
        <is>
          <t>戳一下</t>
        </is>
      </c>
      <c r="AC455" s="2">
        <v>46035</v>
      </c>
      <c r="AD455" t="inlineStr">
        <is>
          <t>未更新</t>
        </is>
      </c>
      <c r="AE455" t="inlineStr">
        <is>
          <t>刘兰强</t>
        </is>
      </c>
      <c r="AF455" t="inlineStr">
        <is>
          <t>2026-01-13 刘兰强-杭州-绿茶-品牌巡店 已结束</t>
        </is>
      </c>
      <c r="AG455"/>
      <c r="AH455"/>
      <c r="AI455"/>
      <c r="AJ455"/>
      <c r="AK455"/>
      <c r="AL455"/>
      <c r="AM455"/>
      <c r="AN455" t="inlineStr">
        <is>
          <t>杭州天街店，杭州国芳店，杭州宝龙店，</t>
        </is>
      </c>
      <c r="AO455" t="inlineStr">
        <is>
          <t>0.0</t>
        </is>
      </c>
      <c r="AP455"/>
      <c r="AQ455"/>
    </row>
    <row r="456" ht="25.5" customHeight="1">
      <c r="A456" t="inlineStr">
        <is>
          <t>刘兰强-杭州-绿茶-老店整改 已结束</t>
        </is>
      </c>
      <c r="B456" t="inlineStr">
        <is>
          <t>杭州</t>
        </is>
      </c>
      <c r="C456" t="inlineStr">
        <is>
          <t>绿茶</t>
        </is>
      </c>
      <c r="D456"/>
      <c r="E456" t="inlineStr">
        <is>
          <t>SS</t>
        </is>
      </c>
      <c r="F456" t="inlineStr">
        <is>
          <t>老店整改</t>
        </is>
      </c>
      <c r="G456" t="inlineStr">
        <is>
          <t>已结束</t>
        </is>
      </c>
      <c r="H456" t="inlineStr">
        <is>
          <t>NA</t>
        </is>
      </c>
      <c r="I456" s="2"/>
      <c r="J456" t="inlineStr">
        <is>
          <t>53周 -5~12.31</t>
        </is>
      </c>
      <c r="K456" t="inlineStr">
        <is>
          <t>刘兰强</t>
        </is>
      </c>
      <c r="L456" s="2">
        <v>46034</v>
      </c>
      <c r="M456" s="2">
        <v>46034</v>
      </c>
      <c r="N456" s="2">
        <v>46034</v>
      </c>
      <c r="O456" t="inlineStr">
        <is>
          <t>1</t>
        </is>
      </c>
      <c r="P456" t="inlineStr">
        <is>
          <t>-21</t>
        </is>
      </c>
      <c r="Q456"/>
      <c r="R456"/>
      <c r="S456"/>
      <c r="T456"/>
      <c r="U456" t="inlineStr">
        <is>
          <t>张铭麒</t>
        </is>
      </c>
      <c r="V456" t="inlineStr">
        <is>
          <t>BST及创新团队</t>
        </is>
      </c>
      <c r="W456" t="inlineStr">
        <is>
          <t>BST</t>
        </is>
      </c>
      <c r="X456" t="inlineStr">
        <is>
          <t>李岳丰
吴薇</t>
        </is>
      </c>
      <c r="Y456" s="3"/>
      <c r="Z456"/>
      <c r="AA456" s="2">
        <v>46035.037094907406</v>
      </c>
      <c r="AB456" t="inlineStr">
        <is>
          <t>戳一下</t>
        </is>
      </c>
      <c r="AC456" s="2">
        <v>46034</v>
      </c>
      <c r="AD456" t="inlineStr">
        <is>
          <t>未更新</t>
        </is>
      </c>
      <c r="AE456" t="inlineStr">
        <is>
          <t>刘兰强</t>
        </is>
      </c>
      <c r="AF456" t="inlineStr">
        <is>
          <t>2026-01-12 刘兰强-杭州-绿茶-老店整改 已结束</t>
        </is>
      </c>
      <c r="AG456"/>
      <c r="AH456"/>
      <c r="AI456"/>
      <c r="AJ456"/>
      <c r="AK456"/>
      <c r="AL456"/>
      <c r="AM456"/>
      <c r="AN456" t="inlineStr">
        <is>
          <t>绿茶西溪天虹店</t>
        </is>
      </c>
      <c r="AO456" t="inlineStr">
        <is>
          <t>0.0</t>
        </is>
      </c>
      <c r="AP456"/>
      <c r="AQ456"/>
    </row>
    <row r="457" ht="25.5" customHeight="1">
      <c r="A457" t="inlineStr">
        <is>
          <t>刘兰强-武汉-绿茶-品牌巡店 已结束</t>
        </is>
      </c>
      <c r="B457" t="inlineStr">
        <is>
          <t>武汉</t>
        </is>
      </c>
      <c r="C457" t="inlineStr">
        <is>
          <t>绿茶</t>
        </is>
      </c>
      <c r="D457"/>
      <c r="E457" t="inlineStr">
        <is>
          <t>SS</t>
        </is>
      </c>
      <c r="F457" t="inlineStr">
        <is>
          <t>品牌巡店</t>
        </is>
      </c>
      <c r="G457" t="inlineStr">
        <is>
          <t>已结束</t>
        </is>
      </c>
      <c r="H457" t="inlineStr">
        <is>
          <t>NA</t>
        </is>
      </c>
      <c r="I457" s="2"/>
      <c r="J457" t="inlineStr">
        <is>
          <t>53周 -5~12.31</t>
        </is>
      </c>
      <c r="K457" t="inlineStr">
        <is>
          <t>刘兰强</t>
        </is>
      </c>
      <c r="L457" s="2">
        <v>46030</v>
      </c>
      <c r="M457" s="2">
        <v>46032</v>
      </c>
      <c r="N457" s="2">
        <v>46032</v>
      </c>
      <c r="O457" t="inlineStr">
        <is>
          <t>3</t>
        </is>
      </c>
      <c r="P457" t="inlineStr">
        <is>
          <t>-17</t>
        </is>
      </c>
      <c r="Q457"/>
      <c r="R457"/>
      <c r="S457"/>
      <c r="T457"/>
      <c r="U457" t="inlineStr">
        <is>
          <t>张铭麒</t>
        </is>
      </c>
      <c r="V457" t="inlineStr">
        <is>
          <t>BST及创新团队</t>
        </is>
      </c>
      <c r="W457" t="inlineStr">
        <is>
          <t>BST</t>
        </is>
      </c>
      <c r="X457" t="inlineStr">
        <is>
          <t>李岳丰
吴薇</t>
        </is>
      </c>
      <c r="Y457" s="3"/>
      <c r="Z457"/>
      <c r="AA457" s="2">
        <v>46030.95324074074</v>
      </c>
      <c r="AB457" t="inlineStr">
        <is>
          <t>戳一下</t>
        </is>
      </c>
      <c r="AC457" s="2">
        <v>46033</v>
      </c>
      <c r="AD457" t="inlineStr">
        <is>
          <t>未更新</t>
        </is>
      </c>
      <c r="AE457" t="inlineStr">
        <is>
          <t>刘兰强</t>
        </is>
      </c>
      <c r="AF457" t="inlineStr">
        <is>
          <t>2026-01-08 刘兰强-武汉-绿茶-品牌巡店 已结束,2026-01-10 刘兰强-武汉-绿茶-品牌巡店 已结束,2026-01-11 刘兰强-武汉-绿茶-品牌巡店 已结束</t>
        </is>
      </c>
      <c r="AG457"/>
      <c r="AH457"/>
      <c r="AI457"/>
      <c r="AJ457"/>
      <c r="AK457"/>
      <c r="AL457"/>
      <c r="AM457"/>
      <c r="AN457" t="inlineStr">
        <is>
          <t>武汉万象城，武汉银泰创意城，武汉大悦城</t>
        </is>
      </c>
      <c r="AO457" t="inlineStr">
        <is>
          <t>2.0</t>
        </is>
      </c>
      <c r="AP457"/>
      <c r="AQ457"/>
    </row>
    <row r="458" ht="25.5" customHeight="1">
      <c r="A458" t="inlineStr">
        <is>
          <t>刘兰强-长沙-绿茶-铁锅导入 已结束</t>
        </is>
      </c>
      <c r="B458" t="inlineStr">
        <is>
          <t>长沙</t>
        </is>
      </c>
      <c r="C458" t="inlineStr">
        <is>
          <t>绿茶</t>
        </is>
      </c>
      <c r="D458"/>
      <c r="E458" t="inlineStr">
        <is>
          <t>SS</t>
        </is>
      </c>
      <c r="F458" t="inlineStr">
        <is>
          <t>铁锅导入</t>
        </is>
      </c>
      <c r="G458" t="inlineStr">
        <is>
          <t>已结束</t>
        </is>
      </c>
      <c r="H458" t="inlineStr">
        <is>
          <t>NA</t>
        </is>
      </c>
      <c r="I458" s="2"/>
      <c r="J458" t="inlineStr">
        <is>
          <t>53周 -5~12.31</t>
        </is>
      </c>
      <c r="K458" t="inlineStr">
        <is>
          <t>刘兰强</t>
        </is>
      </c>
      <c r="L458" s="2">
        <v>46027</v>
      </c>
      <c r="M458" s="2">
        <v>46029</v>
      </c>
      <c r="N458" s="2">
        <v>46029</v>
      </c>
      <c r="O458" t="inlineStr">
        <is>
          <t>3</t>
        </is>
      </c>
      <c r="P458" t="inlineStr">
        <is>
          <t>-14</t>
        </is>
      </c>
      <c r="Q458"/>
      <c r="R458"/>
      <c r="S458"/>
      <c r="T458"/>
      <c r="U458" t="inlineStr">
        <is>
          <t>张铭麒</t>
        </is>
      </c>
      <c r="V458" t="inlineStr">
        <is>
          <t>BST及创新团队</t>
        </is>
      </c>
      <c r="W458" t="inlineStr">
        <is>
          <t>BST</t>
        </is>
      </c>
      <c r="X458" t="inlineStr">
        <is>
          <t>李岳丰
吴薇</t>
        </is>
      </c>
      <c r="Y458" s="3"/>
      <c r="Z458"/>
      <c r="AA458" s="2">
        <v>46028.04886574074</v>
      </c>
      <c r="AB458" t="inlineStr">
        <is>
          <t>戳一下</t>
        </is>
      </c>
      <c r="AC458" s="2">
        <v>46029</v>
      </c>
      <c r="AD458" t="inlineStr">
        <is>
          <t>未更新</t>
        </is>
      </c>
      <c r="AE458" t="inlineStr">
        <is>
          <t>刘兰强</t>
        </is>
      </c>
      <c r="AF458" t="inlineStr">
        <is>
          <t>2026-01-05 刘兰强-长沙-绿茶-铁锅导入 已结束,2026-01-06 刘兰强-长沙-绿茶-铁锅导入 已结束,2026-01-07 刘兰强-长沙-绿茶-铁锅导入 已结束</t>
        </is>
      </c>
      <c r="AG458"/>
      <c r="AH458"/>
      <c r="AI458"/>
      <c r="AJ458"/>
      <c r="AK458"/>
      <c r="AL458"/>
      <c r="AM458"/>
      <c r="AN458" t="inlineStr">
        <is>
          <t>长沙万象城店</t>
        </is>
      </c>
      <c r="AO458" t="inlineStr">
        <is>
          <t>2.0</t>
        </is>
      </c>
      <c r="AP458"/>
      <c r="AQ458"/>
    </row>
    <row r="459" ht="25.5" customHeight="1">
      <c r="A459" t="inlineStr">
        <is>
          <t>刘兰强-武汉-绿茶-老店整改 已结束</t>
        </is>
      </c>
      <c r="B459" t="inlineStr">
        <is>
          <t>武汉</t>
        </is>
      </c>
      <c r="C459" t="inlineStr">
        <is>
          <t>绿茶</t>
        </is>
      </c>
      <c r="D459"/>
      <c r="E459" t="inlineStr">
        <is>
          <t>SS</t>
        </is>
      </c>
      <c r="F459" t="inlineStr">
        <is>
          <t>老店整改</t>
        </is>
      </c>
      <c r="G459" t="inlineStr">
        <is>
          <t>已结束</t>
        </is>
      </c>
      <c r="H459" t="inlineStr">
        <is>
          <t>NA</t>
        </is>
      </c>
      <c r="I459" s="2"/>
      <c r="J459" t="inlineStr">
        <is>
          <t>53周 -5~12.31</t>
        </is>
      </c>
      <c r="K459" t="inlineStr">
        <is>
          <t>刘兰强</t>
        </is>
      </c>
      <c r="L459" s="2">
        <v>46014</v>
      </c>
      <c r="M459" s="2">
        <v>46014.953935185185</v>
      </c>
      <c r="N459" s="2">
        <v>46014</v>
      </c>
      <c r="O459" t="inlineStr">
        <is>
          <t>1</t>
        </is>
      </c>
      <c r="P459" t="inlineStr">
        <is>
          <t>-1</t>
        </is>
      </c>
      <c r="Q459"/>
      <c r="R459"/>
      <c r="S459"/>
      <c r="T459"/>
      <c r="U459" t="inlineStr">
        <is>
          <t>张铭麒</t>
        </is>
      </c>
      <c r="V459" t="inlineStr">
        <is>
          <t>BST及创新团队</t>
        </is>
      </c>
      <c r="W459" t="inlineStr">
        <is>
          <t>BST</t>
        </is>
      </c>
      <c r="X459" t="inlineStr">
        <is>
          <t>李岳丰
吴薇</t>
        </is>
      </c>
      <c r="Y459" s="3"/>
      <c r="Z459"/>
      <c r="AA459" s="2">
        <v>46014.9422337963</v>
      </c>
      <c r="AB459" t="inlineStr">
        <is>
          <t>戳一下</t>
        </is>
      </c>
      <c r="AC459" s="2">
        <v>46014</v>
      </c>
      <c r="AD459" t="inlineStr">
        <is>
          <t>未更新</t>
        </is>
      </c>
      <c r="AE459" t="inlineStr">
        <is>
          <t>刘兰强</t>
        </is>
      </c>
      <c r="AF459" t="inlineStr">
        <is>
          <t>2025-12-23 刘兰强-武汉-绿茶-老店整改 已结束</t>
        </is>
      </c>
      <c r="AG459"/>
      <c r="AH459"/>
      <c r="AI459"/>
      <c r="AJ459"/>
      <c r="AK459"/>
      <c r="AL459"/>
      <c r="AM459"/>
      <c r="AN459" t="inlineStr">
        <is>
          <t>绿茶餐厅（汉口万象城店）</t>
        </is>
      </c>
      <c r="AO459" t="inlineStr">
        <is>
          <t>1.0</t>
        </is>
      </c>
      <c r="AP459"/>
      <c r="AQ459"/>
    </row>
    <row r="460" ht="25.5" customHeight="1">
      <c r="A460" t="inlineStr">
        <is>
          <t>刘兰强-长沙-绿茶-铁锅导入 已结束</t>
        </is>
      </c>
      <c r="B460" t="inlineStr">
        <is>
          <t>长沙</t>
        </is>
      </c>
      <c r="C460" t="inlineStr">
        <is>
          <t>绿茶</t>
        </is>
      </c>
      <c r="D460"/>
      <c r="E460" t="inlineStr">
        <is>
          <t>SS</t>
        </is>
      </c>
      <c r="F460" t="inlineStr">
        <is>
          <t>铁锅导入</t>
        </is>
      </c>
      <c r="G460" t="inlineStr">
        <is>
          <t>已结束</t>
        </is>
      </c>
      <c r="H460" t="inlineStr">
        <is>
          <t>NA</t>
        </is>
      </c>
      <c r="I460" s="2"/>
      <c r="J460" t="inlineStr">
        <is>
          <t>53周 -5~12.31</t>
        </is>
      </c>
      <c r="K460" t="inlineStr">
        <is>
          <t>刘兰强</t>
        </is>
      </c>
      <c r="L460" s="2">
        <v>46014</v>
      </c>
      <c r="M460" s="2">
        <v>46016</v>
      </c>
      <c r="N460" s="2">
        <v>46016</v>
      </c>
      <c r="O460" t="inlineStr">
        <is>
          <t>3</t>
        </is>
      </c>
      <c r="P460" t="inlineStr">
        <is>
          <t>-1</t>
        </is>
      </c>
      <c r="Q460"/>
      <c r="R460"/>
      <c r="S460"/>
      <c r="T460"/>
      <c r="U460" t="inlineStr">
        <is>
          <t>张铭麒</t>
        </is>
      </c>
      <c r="V460" t="inlineStr">
        <is>
          <t>BST及创新团队</t>
        </is>
      </c>
      <c r="W460" t="inlineStr">
        <is>
          <t>BST</t>
        </is>
      </c>
      <c r="X460" t="inlineStr">
        <is>
          <t>李岳丰
吴薇</t>
        </is>
      </c>
      <c r="Y460" s="3"/>
      <c r="Z460"/>
      <c r="AA460" s="2">
        <v>46013.91263888889</v>
      </c>
      <c r="AB460" t="inlineStr">
        <is>
          <t>戳一下</t>
        </is>
      </c>
      <c r="AC460" s="2">
        <v>46017</v>
      </c>
      <c r="AD460" t="inlineStr">
        <is>
          <t>未更新</t>
        </is>
      </c>
      <c r="AE460" t="inlineStr">
        <is>
          <t>刘兰强</t>
        </is>
      </c>
      <c r="AF460" t="inlineStr">
        <is>
          <t>2025-12-24 刘兰强-长沙-绿茶-铁锅导入 已结束,2025-12-25 刘兰强-长沙-绿茶-铁锅导入 已结束,2025-12-26 刘兰强-长沙-绿茶-铁锅导入 已结束</t>
        </is>
      </c>
      <c r="AG460"/>
      <c r="AH460"/>
      <c r="AI460"/>
      <c r="AJ460"/>
      <c r="AK460"/>
      <c r="AL460"/>
      <c r="AM460"/>
      <c r="AN460" t="inlineStr">
        <is>
          <t>长沙开福万达广场店</t>
        </is>
      </c>
      <c r="AO460" t="inlineStr">
        <is>
          <t>2.0</t>
        </is>
      </c>
      <c r="AP460"/>
      <c r="AQ460"/>
    </row>
    <row r="461" ht="25.5" customHeight="1">
      <c r="A461" t="inlineStr">
        <is>
          <t>刘兰强-湖北武汉-绿茶-铁锅导入 已结束</t>
        </is>
      </c>
      <c r="B461" t="inlineStr">
        <is>
          <t>湖北武汉</t>
        </is>
      </c>
      <c r="C461" t="inlineStr">
        <is>
          <t>绿茶</t>
        </is>
      </c>
      <c r="D461"/>
      <c r="E461" t="inlineStr">
        <is>
          <t>SS</t>
        </is>
      </c>
      <c r="F461" t="inlineStr">
        <is>
          <t>铁锅导入</t>
        </is>
      </c>
      <c r="G461" t="inlineStr">
        <is>
          <t>已结束</t>
        </is>
      </c>
      <c r="H461" t="inlineStr">
        <is>
          <t>NA</t>
        </is>
      </c>
      <c r="I461" s="2"/>
      <c r="J461" t="inlineStr">
        <is>
          <t>53周 -5~12.31</t>
        </is>
      </c>
      <c r="K461" t="inlineStr">
        <is>
          <t>刘兰强</t>
        </is>
      </c>
      <c r="L461" s="2">
        <v>46009</v>
      </c>
      <c r="M461" s="2">
        <v>46010</v>
      </c>
      <c r="N461" s="2">
        <v>46010</v>
      </c>
      <c r="O461" t="inlineStr">
        <is>
          <t>2</t>
        </is>
      </c>
      <c r="P461" t="inlineStr">
        <is>
          <t>2</t>
        </is>
      </c>
      <c r="Q461"/>
      <c r="R461"/>
      <c r="S461"/>
      <c r="T461"/>
      <c r="U461" t="inlineStr">
        <is>
          <t>张铭麒</t>
        </is>
      </c>
      <c r="V461"/>
      <c r="W461" t="inlineStr">
        <is>
          <t>BST</t>
        </is>
      </c>
      <c r="X461" t="inlineStr">
        <is>
          <t>李岳丰
吴薇</t>
        </is>
      </c>
      <c r="Y461" s="3"/>
      <c r="Z461"/>
      <c r="AA461" s="2">
        <v>46010.00997685185</v>
      </c>
      <c r="AB461" t="inlineStr">
        <is>
          <t>戳一下</t>
        </is>
      </c>
      <c r="AC461" s="2">
        <v>46013</v>
      </c>
      <c r="AD461" t="inlineStr">
        <is>
          <t>未更新</t>
        </is>
      </c>
      <c r="AE461" t="inlineStr">
        <is>
          <t>刘兰强</t>
        </is>
      </c>
      <c r="AF461" t="inlineStr">
        <is>
          <t>2025-12-18 刘兰强-湖北武汉-绿茶-铁锅导入 已结束,2025-12-19 刘兰强-湖北武汉-绿茶-铁锅导入 已结束,2025-12-20 刘兰强-湖北武汉-绿茶-铁锅导入 已结束,2025-12-21 刘兰强-湖北武汉-绿茶-铁锅导入 已结束,2025-12-22 刘兰强-湖北武汉-绿茶-铁锅导入 已结束</t>
        </is>
      </c>
      <c r="AG461"/>
      <c r="AH461"/>
      <c r="AI461"/>
      <c r="AJ461"/>
      <c r="AK461"/>
      <c r="AL461"/>
      <c r="AM461"/>
      <c r="AN461" t="inlineStr">
        <is>
          <t>武汉银泰创意城店</t>
        </is>
      </c>
      <c r="AO461" t="inlineStr">
        <is>
          <t>1.0</t>
        </is>
      </c>
      <c r="AP461"/>
      <c r="AQ461"/>
    </row>
    <row r="462" ht="25.5" customHeight="1">
      <c r="A462" t="inlineStr">
        <is>
          <t>刘兰强-上海-元德餐饮-POC+开业支持 已结束</t>
        </is>
      </c>
      <c r="B462" t="inlineStr">
        <is>
          <t>上海</t>
        </is>
      </c>
      <c r="C462" t="inlineStr">
        <is>
          <t>元德餐饮</t>
        </is>
      </c>
      <c r="D462"/>
      <c r="E462" t="inlineStr">
        <is>
          <t>O</t>
        </is>
      </c>
      <c r="F462" t="inlineStr">
        <is>
          <t>POC+开业支持</t>
        </is>
      </c>
      <c r="G462" t="inlineStr">
        <is>
          <t>已结束</t>
        </is>
      </c>
      <c r="H462" t="inlineStr">
        <is>
          <t>NA</t>
        </is>
      </c>
      <c r="I462" s="2"/>
      <c r="J462" t="inlineStr">
        <is>
          <t>53周 -5~12.31</t>
        </is>
      </c>
      <c r="K462" t="inlineStr">
        <is>
          <t>刘兰强</t>
        </is>
      </c>
      <c r="L462" s="2">
        <v>46006</v>
      </c>
      <c r="M462" s="2">
        <v>46008.947488425925</v>
      </c>
      <c r="N462" s="2">
        <v>46008</v>
      </c>
      <c r="O462" t="inlineStr">
        <is>
          <t>3</t>
        </is>
      </c>
      <c r="P462" t="inlineStr">
        <is>
          <t>3</t>
        </is>
      </c>
      <c r="Q462" t="inlineStr">
        <is>
          <t>刘兰强</t>
        </is>
      </c>
      <c r="R462">
        <v>1</v>
      </c>
      <c r="S462" t="inlineStr">
        <is>
          <t>刘兰强</t>
        </is>
      </c>
      <c r="T462"/>
      <c r="U462" t="inlineStr">
        <is>
          <t>朱元元</t>
        </is>
      </c>
      <c r="V462"/>
      <c r="W462" t="inlineStr">
        <is>
          <t>华东区</t>
        </is>
      </c>
      <c r="X462" t="inlineStr">
        <is>
          <t>朱元元</t>
        </is>
      </c>
      <c r="Y462" s="3"/>
      <c r="Z462"/>
      <c r="AA462" s="2">
        <v>46003.921273148146</v>
      </c>
      <c r="AB462" t="inlineStr">
        <is>
          <t>戳一下</t>
        </is>
      </c>
      <c r="AC462" s="2">
        <v>46008</v>
      </c>
      <c r="AD462" t="inlineStr">
        <is>
          <t>未更新</t>
        </is>
      </c>
      <c r="AE462" t="inlineStr">
        <is>
          <t>朱元元</t>
        </is>
      </c>
      <c r="AF462" t="inlineStr">
        <is>
          <t>2025-12-15 刘兰强-上海-元德餐饮-POC+开业支持 已结束,2025-12-16 刘兰强-上海-元德餐饮-POC+开业支持 已结束,2025-12-17 刘兰强-上海-元德餐饮-POC+开业支持 已结束</t>
        </is>
      </c>
      <c r="AG462" t="inlineStr">
        <is>
          <t>支持苏州新门店开业，并且完成筛选的30道菜品的录制，以及人员培训</t>
        </is>
      </c>
      <c r="AH462" t="inlineStr">
        <is>
          <t>酒店</t>
        </is>
      </c>
      <c r="AI462"/>
      <c r="AJ462"/>
      <c r="AK462"/>
      <c r="AL462"/>
      <c r="AM462"/>
      <c r="AN462"/>
      <c r="AO462" t="inlineStr">
        <is>
          <t>2.9</t>
        </is>
      </c>
      <c r="AP462"/>
      <c r="AQ462"/>
    </row>
    <row r="463" ht="25.5" customHeight="1">
      <c r="A463" t="inlineStr">
        <is>
          <t>刘兰强-上海-元德餐饮-POC 已结束</t>
        </is>
      </c>
      <c r="B463" t="inlineStr">
        <is>
          <t>上海</t>
        </is>
      </c>
      <c r="C463" t="inlineStr">
        <is>
          <t>元德餐饮</t>
        </is>
      </c>
      <c r="D463"/>
      <c r="E463" t="inlineStr">
        <is>
          <t>O</t>
        </is>
      </c>
      <c r="F463" t="inlineStr">
        <is>
          <t>POC</t>
        </is>
      </c>
      <c r="G463" t="inlineStr">
        <is>
          <t>已结束</t>
        </is>
      </c>
      <c r="H463" t="inlineStr">
        <is>
          <t>NA</t>
        </is>
      </c>
      <c r="I463" s="2"/>
      <c r="J463" t="inlineStr">
        <is>
          <t>53周 -5~12.31</t>
        </is>
      </c>
      <c r="K463" t="inlineStr">
        <is>
          <t>刘兰强</t>
        </is>
      </c>
      <c r="L463" s="2">
        <v>46000</v>
      </c>
      <c r="M463" s="2">
        <v>46003</v>
      </c>
      <c r="N463" s="2">
        <v>46003</v>
      </c>
      <c r="O463" t="inlineStr">
        <is>
          <t>4</t>
        </is>
      </c>
      <c r="P463" t="inlineStr">
        <is>
          <t>-2</t>
        </is>
      </c>
      <c r="Q463" t="inlineStr">
        <is>
          <t>对社区食堂（自选快餐）菜品熟悉</t>
        </is>
      </c>
      <c r="R463">
        <v>1</v>
      </c>
      <c r="S463"/>
      <c r="T463"/>
      <c r="U463" t="inlineStr">
        <is>
          <t>朱元元</t>
        </is>
      </c>
      <c r="V463"/>
      <c r="W463" t="inlineStr">
        <is>
          <t>华东区</t>
        </is>
      </c>
      <c r="X463" t="inlineStr">
        <is>
          <t>朱元元</t>
        </is>
      </c>
      <c r="Y463" s="3"/>
      <c r="Z463"/>
      <c r="AA463" s="2">
        <v>45997.840104166666</v>
      </c>
      <c r="AB463" t="inlineStr">
        <is>
          <t>戳一下</t>
        </is>
      </c>
      <c r="AC463" s="2">
        <v>46005</v>
      </c>
      <c r="AD463" t="inlineStr">
        <is>
          <t>未更新</t>
        </is>
      </c>
      <c r="AE463" t="inlineStr">
        <is>
          <t>朱元元</t>
        </is>
      </c>
      <c r="AF463" t="inlineStr">
        <is>
          <t>2025-12-09 刘兰强-上海-元德餐饮-POC 已结束,2025-12-10 刘兰强-上海-元德餐饮-POC 已结束,2025-12-12 刘兰强-上海-元德餐饮-POC 已结束,2025-12-13 刘兰强-上海-元德餐饮-POC 已结束,2025-12-14 刘兰强-上海-元德餐饮-POC 已结束</t>
        </is>
      </c>
      <c r="AG463" t="inlineStr">
        <is>
          <t>完成客户菜品复刻，培训门店学会机器使用及维护</t>
        </is>
      </c>
      <c r="AH463" t="inlineStr">
        <is>
          <t>酒店</t>
        </is>
      </c>
      <c r="AI463" t="inlineStr">
        <is>
          <t>已购机</t>
        </is>
      </c>
      <c r="AJ463"/>
      <c r="AK463"/>
      <c r="AL463"/>
      <c r="AM463"/>
      <c r="AN463"/>
      <c r="AO463" t="inlineStr">
        <is>
          <t>3.0</t>
        </is>
      </c>
      <c r="AP463"/>
      <c r="AQ463"/>
    </row>
    <row r="464" ht="25.5" customHeight="1">
      <c r="A464" t="inlineStr">
        <is>
          <t>刘兰强-武汉-鲜主人超市-POC 已结束</t>
        </is>
      </c>
      <c r="B464" t="inlineStr">
        <is>
          <t>武汉</t>
        </is>
      </c>
      <c r="C464" t="inlineStr">
        <is>
          <t>鲜主人超市</t>
        </is>
      </c>
      <c r="D464"/>
      <c r="E464" t="inlineStr">
        <is>
          <t>O</t>
        </is>
      </c>
      <c r="F464" t="inlineStr">
        <is>
          <t>POC</t>
        </is>
      </c>
      <c r="G464" t="inlineStr">
        <is>
          <t>已结束</t>
        </is>
      </c>
      <c r="H464" t="inlineStr">
        <is>
          <t>NA</t>
        </is>
      </c>
      <c r="I464" s="2"/>
      <c r="J464" t="inlineStr">
        <is>
          <t>53周 -5~12.31</t>
        </is>
      </c>
      <c r="K464" t="inlineStr">
        <is>
          <t>刘兰强</t>
        </is>
      </c>
      <c r="L464" s="2">
        <v>45992</v>
      </c>
      <c r="M464" s="2">
        <v>45997.91961805556</v>
      </c>
      <c r="N464" s="2">
        <v>45997</v>
      </c>
      <c r="O464" t="inlineStr">
        <is>
          <t>6</t>
        </is>
      </c>
      <c r="P464" t="inlineStr">
        <is>
          <t>-8</t>
        </is>
      </c>
      <c r="Q464" t="inlineStr">
        <is>
          <t>擅长湖北菜、湘菜及小碗菜模式口味</t>
        </is>
      </c>
      <c r="R464">
        <v>1</v>
      </c>
      <c r="S464"/>
      <c r="T464"/>
      <c r="U464" t="inlineStr">
        <is>
          <t>涂凯</t>
        </is>
      </c>
      <c r="V464"/>
      <c r="W464" t="inlineStr">
        <is>
          <t>BST</t>
        </is>
      </c>
      <c r="X464" t="inlineStr">
        <is>
          <t>张铭麒
吴薇
李岳丰</t>
        </is>
      </c>
      <c r="Y464" s="3"/>
      <c r="Z464"/>
      <c r="AA464" s="2">
        <v>45987.45329861111</v>
      </c>
      <c r="AB464" t="inlineStr">
        <is>
          <t>戳一下</t>
        </is>
      </c>
      <c r="AC464" s="2">
        <v>45997</v>
      </c>
      <c r="AD464" t="inlineStr">
        <is>
          <t>未更新</t>
        </is>
      </c>
      <c r="AE464" t="inlineStr">
        <is>
          <t>涂凯</t>
        </is>
      </c>
      <c r="AF464" t="inlineStr">
        <is>
          <t>2025-12-01 刘兰强-武汉-鲜主人超市-POC 已结束,2025-12-02 刘兰强-武汉-鲜主人超市-POC 已结束,2025-12-03 刘兰强-武汉-鲜主人超市-POC 已结束,2025-12-04 刘兰强-武汉-鲜主人超市-POC 已结束,2025-12-05 刘兰强-武汉-鲜主人超市-POC 已结束,2025-12-06 刘兰强-武汉-鲜主人超市-POC 已结束</t>
        </is>
      </c>
      <c r="AG464" t="inlineStr">
        <is>
          <t>完成30道菜录入及客户基于供应链优势的菜品呈现</t>
        </is>
      </c>
      <c r="AH464" t="inlineStr">
        <is>
          <t>酒店</t>
        </is>
      </c>
      <c r="AI464" t="inlineStr">
        <is>
          <t>未收费</t>
        </is>
      </c>
      <c r="AJ464" t="inlineStr">
        <is>
          <t>工作认真且高效完成培训工作</t>
        </is>
      </c>
      <c r="AK464"/>
      <c r="AL464"/>
      <c r="AM464"/>
      <c r="AN464"/>
      <c r="AO464" t="inlineStr">
        <is>
          <t>5.9</t>
        </is>
      </c>
      <c r="AP464"/>
      <c r="AQ464"/>
    </row>
    <row r="465" ht="25.5" customHeight="1">
      <c r="A465" t="inlineStr">
        <is>
          <t>刘兰强-济南-体验科技-POC 已结束</t>
        </is>
      </c>
      <c r="B465" t="inlineStr">
        <is>
          <t>济南</t>
        </is>
      </c>
      <c r="C465" t="inlineStr">
        <is>
          <t>体验科技</t>
        </is>
      </c>
      <c r="D465"/>
      <c r="E465" t="inlineStr">
        <is>
          <t>银牌</t>
        </is>
      </c>
      <c r="F465" t="inlineStr">
        <is>
          <t>POC</t>
        </is>
      </c>
      <c r="G465" t="inlineStr">
        <is>
          <t>已结束</t>
        </is>
      </c>
      <c r="H465" t="inlineStr">
        <is>
          <t>NA</t>
        </is>
      </c>
      <c r="I465" s="2"/>
      <c r="J465" t="inlineStr">
        <is>
          <t>53周 -5~12.31</t>
        </is>
      </c>
      <c r="K465" t="inlineStr">
        <is>
          <t>刘兰强</t>
        </is>
      </c>
      <c r="L465" s="2">
        <v>45981</v>
      </c>
      <c r="M465" s="2">
        <v>45991.94667824074</v>
      </c>
      <c r="N465" s="2">
        <v>45987</v>
      </c>
      <c r="O465" t="inlineStr">
        <is>
          <t>11</t>
        </is>
      </c>
      <c r="P465" t="inlineStr">
        <is>
          <t>-14</t>
        </is>
      </c>
      <c r="Q465" t="inlineStr">
        <is>
          <t>熟悉鲁菜系，川湘菜系，需要做一些培训工作</t>
        </is>
      </c>
      <c r="R465">
        <v>1</v>
      </c>
      <c r="S465"/>
      <c r="T465"/>
      <c r="U465" t="inlineStr">
        <is>
          <t>汪洋</t>
        </is>
      </c>
      <c r="V465"/>
      <c r="W465" t="inlineStr">
        <is>
          <t>华东区</t>
        </is>
      </c>
      <c r="X465" t="inlineStr">
        <is>
          <t>卞俊军</t>
        </is>
      </c>
      <c r="Y465" s="3"/>
      <c r="Z465"/>
      <c r="AA465" s="2">
        <v>45980.64554398148</v>
      </c>
      <c r="AB465" t="inlineStr">
        <is>
          <t>戳一下</t>
        </is>
      </c>
      <c r="AC465" s="2">
        <v>45991</v>
      </c>
      <c r="AD465" t="inlineStr">
        <is>
          <t>未更新</t>
        </is>
      </c>
      <c r="AE465" t="inlineStr">
        <is>
          <t>汪洋</t>
        </is>
      </c>
      <c r="AF465" t="inlineStr">
        <is>
          <t>2025-11-22 刘兰强-济南-体验科技-POC 已结束,2025-11-23 刘兰强-济南-体验科技-POC 已结束,2025-11-24 刘兰强-济南-体验科技-POC 已结束,2025-11-25 刘兰强-济南-体验科技-POC 已结束,2025-11-26 刘兰强-济南-体验科技-POC 已结束,2025-11-27 刘兰强-济南-体验科技-POC 已结束,2025-11-28 刘兰强-济南-体验科技-POC 已结束,2025-11-29 刘兰强-济南-体验科技-POC 已结束,2025-11-30 刘兰强-济南-体验科技-POC 已结束</t>
        </is>
      </c>
      <c r="AG465" t="inlineStr">
        <is>
          <t>完成基本的录菜培训，现场炒制调试几道常见菜</t>
        </is>
      </c>
      <c r="AH465" t="inlineStr">
        <is>
          <t>酒店</t>
        </is>
      </c>
      <c r="AI465" t="inlineStr">
        <is>
          <t>未收费</t>
        </is>
      </c>
      <c r="AJ465"/>
      <c r="AK465"/>
      <c r="AL465"/>
      <c r="AM465"/>
      <c r="AN465"/>
      <c r="AO465" t="inlineStr">
        <is>
          <t>10.9</t>
        </is>
      </c>
      <c r="AP465"/>
      <c r="AQ465"/>
    </row>
    <row r="466" ht="25.5" customHeight="1">
      <c r="A466" t="inlineStr">
        <is>
          <t>刘兰强-北京-绿茶-铁锅导入学习 已结束</t>
        </is>
      </c>
      <c r="B466" t="inlineStr">
        <is>
          <t>北京</t>
        </is>
      </c>
      <c r="C466" t="inlineStr">
        <is>
          <t>绿茶</t>
        </is>
      </c>
      <c r="D466"/>
      <c r="E466" t="inlineStr">
        <is>
          <t>SS</t>
        </is>
      </c>
      <c r="F466" t="inlineStr">
        <is>
          <t>铁锅导入学习</t>
        </is>
      </c>
      <c r="G466" t="inlineStr">
        <is>
          <t>已结束</t>
        </is>
      </c>
      <c r="H466" t="inlineStr">
        <is>
          <t>NA</t>
        </is>
      </c>
      <c r="I466" s="2"/>
      <c r="J466" t="inlineStr">
        <is>
          <t>53周 -5~12.31</t>
        </is>
      </c>
      <c r="K466" t="inlineStr">
        <is>
          <t>刘兰强</t>
        </is>
      </c>
      <c r="L466" s="2">
        <v>45979</v>
      </c>
      <c r="M466" s="2">
        <v>45982.92306712963</v>
      </c>
      <c r="N466" s="2">
        <v>45982</v>
      </c>
      <c r="O466" t="inlineStr">
        <is>
          <t>4</t>
        </is>
      </c>
      <c r="P466" t="inlineStr">
        <is>
          <t>-23</t>
        </is>
      </c>
      <c r="Q466" t="inlineStr">
        <is>
          <t>熟悉设备会铁锅</t>
        </is>
      </c>
      <c r="R466">
        <v>1</v>
      </c>
      <c r="S466"/>
      <c r="T466"/>
      <c r="U466" t="inlineStr">
        <is>
          <t>张铭麒</t>
        </is>
      </c>
      <c r="V466"/>
      <c r="W466" t="inlineStr">
        <is>
          <t>BST</t>
        </is>
      </c>
      <c r="X466" t="inlineStr">
        <is>
          <t>李岳丰
吴薇</t>
        </is>
      </c>
      <c r="Y466" s="3"/>
      <c r="Z466"/>
      <c r="AA466" s="2">
        <v>45978.40168981482</v>
      </c>
      <c r="AB466" t="inlineStr">
        <is>
          <t>戳一下</t>
        </is>
      </c>
      <c r="AC466" s="2">
        <v>45982</v>
      </c>
      <c r="AD466" t="inlineStr">
        <is>
          <t>未更新</t>
        </is>
      </c>
      <c r="AE466" t="inlineStr">
        <is>
          <t>曾维超</t>
        </is>
      </c>
      <c r="AF466" t="inlineStr">
        <is>
          <t>2025-11-19 刘兰强-北京-绿茶-铁锅导入学习 已结束,2025-11-21 刘兰强-北京-绿茶-铁锅导入学习 已结束</t>
        </is>
      </c>
      <c r="AG466" t="inlineStr">
        <is>
          <t>学习铁锅导入，目标是能够独立进行绿茶铁锅导入</t>
        </is>
      </c>
      <c r="AH466" t="inlineStr">
        <is>
          <t>集体宿舍</t>
        </is>
      </c>
      <c r="AI466"/>
      <c r="AJ466"/>
      <c r="AK466"/>
      <c r="AL466"/>
      <c r="AM466"/>
      <c r="AN466"/>
      <c r="AO466" t="inlineStr">
        <is>
          <t>3.9</t>
        </is>
      </c>
      <c r="AP466"/>
      <c r="AQ466"/>
    </row>
    <row r="467" ht="25.5" customHeight="1">
      <c r="A467" t="inlineStr">
        <is>
          <t>刘兰强-娄底-大碗先生-休假 已结束</t>
        </is>
      </c>
      <c r="B467" t="inlineStr">
        <is>
          <t>娄底</t>
        </is>
      </c>
      <c r="C467" t="inlineStr">
        <is>
          <t>大碗先生</t>
        </is>
      </c>
      <c r="D467"/>
      <c r="E467" t="inlineStr">
        <is>
          <t>未定级</t>
        </is>
      </c>
      <c r="F467" t="inlineStr">
        <is>
          <t>休假</t>
        </is>
      </c>
      <c r="G467" t="inlineStr">
        <is>
          <t>已结束</t>
        </is>
      </c>
      <c r="H467" t="inlineStr">
        <is>
          <t>NA</t>
        </is>
      </c>
      <c r="I467" s="2"/>
      <c r="J467" t="inlineStr">
        <is>
          <t>53周 -5~12.31</t>
        </is>
      </c>
      <c r="K467" t="inlineStr">
        <is>
          <t>刘兰强</t>
        </is>
      </c>
      <c r="L467" s="2">
        <v>45974</v>
      </c>
      <c r="M467" s="2">
        <v>45975</v>
      </c>
      <c r="N467" s="2">
        <v>45975</v>
      </c>
      <c r="O467" t="inlineStr">
        <is>
          <t>2</t>
        </is>
      </c>
      <c r="P467" t="inlineStr">
        <is>
          <t>-30</t>
        </is>
      </c>
      <c r="Q467"/>
      <c r="R467"/>
      <c r="S467"/>
      <c r="T467"/>
      <c r="U467" t="inlineStr">
        <is>
          <t>关胜元</t>
        </is>
      </c>
      <c r="V467"/>
      <c r="W467" t="inlineStr">
        <is>
          <t>BST</t>
        </is>
      </c>
      <c r="X467" t="inlineStr">
        <is>
          <t>张铭麒</t>
        </is>
      </c>
      <c r="Y467" s="3"/>
      <c r="Z467"/>
      <c r="AA467" s="2">
        <v>45975.39833333333</v>
      </c>
      <c r="AB467" t="inlineStr">
        <is>
          <t>戳一下</t>
        </is>
      </c>
      <c r="AC467" s="2"/>
      <c r="AD467" t="inlineStr">
        <is>
          <t>未更新</t>
        </is>
      </c>
      <c r="AE467" t="inlineStr">
        <is>
          <t>刘兰强</t>
        </is>
      </c>
      <c r="AF467"/>
      <c r="AG467"/>
      <c r="AH467"/>
      <c r="AI467"/>
      <c r="AJ467"/>
      <c r="AK467"/>
      <c r="AL467"/>
      <c r="AM467"/>
      <c r="AN467"/>
      <c r="AO467" t="inlineStr">
        <is>
          <t>1.0</t>
        </is>
      </c>
      <c r="AP467"/>
      <c r="AQ467"/>
    </row>
    <row r="468" ht="25.5" customHeight="1">
      <c r="A468" t="inlineStr">
        <is>
          <t>刘兰强-娄底-大碗先生-新店开业 已结束</t>
        </is>
      </c>
      <c r="B468" t="inlineStr">
        <is>
          <t>娄底</t>
        </is>
      </c>
      <c r="C468" t="inlineStr">
        <is>
          <t>大碗先生</t>
        </is>
      </c>
      <c r="D468"/>
      <c r="E468" t="inlineStr">
        <is>
          <t>SS</t>
        </is>
      </c>
      <c r="F468" t="inlineStr">
        <is>
          <t>新店开业</t>
        </is>
      </c>
      <c r="G468" t="inlineStr">
        <is>
          <t>已结束</t>
        </is>
      </c>
      <c r="H468" t="inlineStr">
        <is>
          <t>NA</t>
        </is>
      </c>
      <c r="I468" s="2"/>
      <c r="J468" t="inlineStr">
        <is>
          <t>53周 -5~12.31</t>
        </is>
      </c>
      <c r="K468" t="inlineStr">
        <is>
          <t>刘兰强</t>
        </is>
      </c>
      <c r="L468" s="2">
        <v>45969</v>
      </c>
      <c r="M468" s="2">
        <v>45973.89475694444</v>
      </c>
      <c r="N468" s="2">
        <v>45976</v>
      </c>
      <c r="O468" t="inlineStr">
        <is>
          <t>5</t>
        </is>
      </c>
      <c r="P468" t="inlineStr">
        <is>
          <t>-32</t>
        </is>
      </c>
      <c r="Q468"/>
      <c r="R468"/>
      <c r="S468"/>
      <c r="T468"/>
      <c r="U468" t="inlineStr">
        <is>
          <t>曾维超</t>
        </is>
      </c>
      <c r="V468"/>
      <c r="W468" t="inlineStr">
        <is>
          <t>销售管理</t>
        </is>
      </c>
      <c r="X468" t="inlineStr">
        <is>
          <t>李阳</t>
        </is>
      </c>
      <c r="Y468" s="3"/>
      <c r="Z468"/>
      <c r="AA468" s="2">
        <v>45968.8725462963</v>
      </c>
      <c r="AB468" t="inlineStr">
        <is>
          <t>戳一下</t>
        </is>
      </c>
      <c r="AC468" s="2">
        <v>45973</v>
      </c>
      <c r="AD468" t="inlineStr">
        <is>
          <t>未更新</t>
        </is>
      </c>
      <c r="AE468" t="inlineStr">
        <is>
          <t>刘兰强</t>
        </is>
      </c>
      <c r="AF468" t="inlineStr">
        <is>
          <t>2025-11-10 刘兰强-娄底-大碗先生-新店开业 已结束,2025-11-11 刘兰强-娄底-大碗先生-新店开业 已结束,2025-11-12 刘兰强-娄底-大碗先生-新店开业 已结束</t>
        </is>
      </c>
      <c r="AG468"/>
      <c r="AH468"/>
      <c r="AI468"/>
      <c r="AJ468"/>
      <c r="AK468"/>
      <c r="AL468"/>
      <c r="AM468"/>
      <c r="AN468"/>
      <c r="AO468" t="inlineStr">
        <is>
          <t>4.9</t>
        </is>
      </c>
      <c r="AP468"/>
      <c r="AQ468"/>
    </row>
    <row r="469" ht="25.5" customHeight="1">
      <c r="A469" t="inlineStr">
        <is>
          <t>刘兰强-长沙-大碗先生-新店开业 已结束</t>
        </is>
      </c>
      <c r="B469" t="inlineStr">
        <is>
          <t>长沙</t>
        </is>
      </c>
      <c r="C469" t="inlineStr">
        <is>
          <t>大碗先生</t>
        </is>
      </c>
      <c r="D469"/>
      <c r="E469" t="inlineStr">
        <is>
          <t>SS</t>
        </is>
      </c>
      <c r="F469" t="inlineStr">
        <is>
          <t>新店开业</t>
        </is>
      </c>
      <c r="G469" t="inlineStr">
        <is>
          <t>已结束</t>
        </is>
      </c>
      <c r="H469" t="inlineStr">
        <is>
          <t>NA</t>
        </is>
      </c>
      <c r="I469" s="2"/>
      <c r="J469" t="inlineStr">
        <is>
          <t>53周 -5~12.31</t>
        </is>
      </c>
      <c r="K469" t="inlineStr">
        <is>
          <t>刘兰强</t>
        </is>
      </c>
      <c r="L469" s="2">
        <v>45954</v>
      </c>
      <c r="M469" s="2">
        <v>45958</v>
      </c>
      <c r="N469" s="2">
        <v>45958</v>
      </c>
      <c r="O469" t="inlineStr">
        <is>
          <t>5</t>
        </is>
      </c>
      <c r="P469" t="inlineStr">
        <is>
          <t>-47</t>
        </is>
      </c>
      <c r="Q469" t="inlineStr">
        <is>
          <t>对设备熟练</t>
        </is>
      </c>
      <c r="R469">
        <v>1</v>
      </c>
      <c r="S469"/>
      <c r="T469"/>
      <c r="U469" t="inlineStr">
        <is>
          <t>关胜元</t>
        </is>
      </c>
      <c r="V469"/>
      <c r="W469" t="inlineStr">
        <is>
          <t>BST</t>
        </is>
      </c>
      <c r="X469" t="inlineStr">
        <is>
          <t>张铭麒</t>
        </is>
      </c>
      <c r="Y469" s="3"/>
      <c r="Z469"/>
      <c r="AA469" s="2">
        <v>45952.692928240744</v>
      </c>
      <c r="AB469" t="inlineStr">
        <is>
          <t>戳一下</t>
        </is>
      </c>
      <c r="AC469" s="2">
        <v>45969</v>
      </c>
      <c r="AD469" t="inlineStr">
        <is>
          <t>未更新</t>
        </is>
      </c>
      <c r="AE469" t="inlineStr">
        <is>
          <t>曾维超</t>
        </is>
      </c>
      <c r="AF469" t="inlineStr">
        <is>
          <t>2025-11-07 刘兰强-长沙-大碗先生-新店开业 已结束,2025-11-08 刘兰强-长沙-大碗先生-新店开业 已结束</t>
        </is>
      </c>
      <c r="AG469" t="inlineStr">
        <is>
          <t>新店开业</t>
        </is>
      </c>
      <c r="AH469" t="inlineStr">
        <is>
          <t>酒店</t>
        </is>
      </c>
      <c r="AI469"/>
      <c r="AJ469"/>
      <c r="AK469"/>
      <c r="AL469"/>
      <c r="AM469"/>
      <c r="AN469" t="inlineStr">
        <is>
          <t>大碗设备入驻1店</t>
        </is>
      </c>
      <c r="AO469" t="inlineStr">
        <is>
          <t>4.0</t>
        </is>
      </c>
      <c r="AP469"/>
      <c r="AQ469"/>
    </row>
    <row r="470" ht="25.5" customHeight="1">
      <c r="A470" t="inlineStr">
        <is>
          <t>刘兰强--休假-休假 已结束</t>
        </is>
      </c>
      <c r="B470"/>
      <c r="C470" t="inlineStr">
        <is>
          <t>休假</t>
        </is>
      </c>
      <c r="D470"/>
      <c r="E470" t="inlineStr">
        <is>
          <t>未定级</t>
        </is>
      </c>
      <c r="F470" t="inlineStr">
        <is>
          <t>休假</t>
        </is>
      </c>
      <c r="G470" t="inlineStr">
        <is>
          <t>已结束</t>
        </is>
      </c>
      <c r="H470" t="inlineStr">
        <is>
          <t>NA</t>
        </is>
      </c>
      <c r="I470" s="2"/>
      <c r="J470" t="inlineStr">
        <is>
          <t>53周 -5~12.31</t>
        </is>
      </c>
      <c r="K470" t="inlineStr">
        <is>
          <t>刘兰强</t>
        </is>
      </c>
      <c r="L470" s="2">
        <v>45943</v>
      </c>
      <c r="M470" s="2">
        <v>45943</v>
      </c>
      <c r="N470" s="2">
        <v>45943.5</v>
      </c>
      <c r="O470" t="inlineStr">
        <is>
          <t>1</t>
        </is>
      </c>
      <c r="P470" t="inlineStr">
        <is>
          <t>-62</t>
        </is>
      </c>
      <c r="Q470"/>
      <c r="R470"/>
      <c r="S470"/>
      <c r="T470"/>
      <c r="U470"/>
      <c r="V470"/>
      <c r="W470"/>
      <c r="X470"/>
      <c r="Y470" s="3"/>
      <c r="Z470"/>
      <c r="AA470" s="2">
        <v>45943.46625</v>
      </c>
      <c r="AB470" t="inlineStr">
        <is>
          <t>戳一下</t>
        </is>
      </c>
      <c r="AC470" s="2"/>
      <c r="AD470" t="inlineStr">
        <is>
          <t>未更新</t>
        </is>
      </c>
      <c r="AE470" t="inlineStr">
        <is>
          <t>多维表格助手</t>
        </is>
      </c>
      <c r="AF470"/>
      <c r="AG470"/>
      <c r="AH470"/>
      <c r="AI470"/>
      <c r="AJ470"/>
      <c r="AK470"/>
      <c r="AL470"/>
      <c r="AM470"/>
      <c r="AN470"/>
      <c r="AO470" t="inlineStr">
        <is>
          <t>0.0</t>
        </is>
      </c>
      <c r="AP470"/>
      <c r="AQ470"/>
    </row>
    <row r="471" ht="25.5" customHeight="1">
      <c r="A471" t="inlineStr">
        <is>
          <t>刘兰强-深圳-总部培训-培训支持 已结束</t>
        </is>
      </c>
      <c r="B471" t="inlineStr">
        <is>
          <t>深圳</t>
        </is>
      </c>
      <c r="C471" t="inlineStr">
        <is>
          <t>总部培训</t>
        </is>
      </c>
      <c r="D471"/>
      <c r="E471" t="inlineStr">
        <is>
          <t>未定级</t>
        </is>
      </c>
      <c r="F471" t="inlineStr">
        <is>
          <t>培训支持</t>
        </is>
      </c>
      <c r="G471" t="inlineStr">
        <is>
          <t>已结束</t>
        </is>
      </c>
      <c r="H471" t="inlineStr">
        <is>
          <t>NA</t>
        </is>
      </c>
      <c r="I471" s="2"/>
      <c r="J471" t="inlineStr">
        <is>
          <t>53周 -5~12.31</t>
        </is>
      </c>
      <c r="K471" t="inlineStr">
        <is>
          <t>刘兰强</t>
        </is>
      </c>
      <c r="L471" s="2">
        <v>45944</v>
      </c>
      <c r="M471" s="2">
        <v>45947</v>
      </c>
      <c r="N471" s="2">
        <v>45947</v>
      </c>
      <c r="O471" t="inlineStr">
        <is>
          <t>4</t>
        </is>
      </c>
      <c r="P471" t="inlineStr">
        <is>
          <t>-58</t>
        </is>
      </c>
      <c r="Q471"/>
      <c r="R471"/>
      <c r="S471"/>
      <c r="T471"/>
      <c r="U471" t="inlineStr">
        <is>
          <t>曾维超</t>
        </is>
      </c>
      <c r="V471"/>
      <c r="W471" t="inlineStr">
        <is>
          <t>销售管理</t>
        </is>
      </c>
      <c r="X471" t="inlineStr">
        <is>
          <t>李阳</t>
        </is>
      </c>
      <c r="Y471" s="3"/>
      <c r="Z471"/>
      <c r="AA471" s="2">
        <v>45943.45275462963</v>
      </c>
      <c r="AB471" t="inlineStr">
        <is>
          <t>戳一下</t>
        </is>
      </c>
      <c r="AC471" s="2"/>
      <c r="AD471" t="inlineStr">
        <is>
          <t>未更新</t>
        </is>
      </c>
      <c r="AE471" t="inlineStr">
        <is>
          <t>曾维超</t>
        </is>
      </c>
      <c r="AF471"/>
      <c r="AG471"/>
      <c r="AH471"/>
      <c r="AI471"/>
      <c r="AJ471" t="inlineStr">
        <is>
          <t>机器操作熟练，基础知识不全，对菜品有深刻理解</t>
        </is>
      </c>
      <c r="AK471"/>
      <c r="AL471"/>
      <c r="AM471"/>
      <c r="AN471"/>
      <c r="AO471" t="inlineStr">
        <is>
          <t>3.0</t>
        </is>
      </c>
      <c r="AP471"/>
      <c r="AQ471"/>
    </row>
    <row r="472" ht="25.5" customHeight="1">
      <c r="A472" t="inlineStr">
        <is>
          <t>刘兰强--休假-休假 已结束</t>
        </is>
      </c>
      <c r="B472"/>
      <c r="C472" t="inlineStr">
        <is>
          <t>休假</t>
        </is>
      </c>
      <c r="D472"/>
      <c r="E472" t="inlineStr">
        <is>
          <t>未定级</t>
        </is>
      </c>
      <c r="F472" t="inlineStr">
        <is>
          <t>休假</t>
        </is>
      </c>
      <c r="G472" t="inlineStr">
        <is>
          <t>已结束</t>
        </is>
      </c>
      <c r="H472" t="inlineStr">
        <is>
          <t>NA</t>
        </is>
      </c>
      <c r="I472" s="2"/>
      <c r="J472" t="inlineStr">
        <is>
          <t>53周 -5~12.31</t>
        </is>
      </c>
      <c r="K472" t="inlineStr">
        <is>
          <t>刘兰强</t>
        </is>
      </c>
      <c r="L472" s="2">
        <v>45936</v>
      </c>
      <c r="M472" s="2">
        <v>45938</v>
      </c>
      <c r="N472" s="2">
        <v>45938.5</v>
      </c>
      <c r="O472" t="inlineStr">
        <is>
          <t>3</t>
        </is>
      </c>
      <c r="P472" t="inlineStr">
        <is>
          <t>-67</t>
        </is>
      </c>
      <c r="Q472"/>
      <c r="R472"/>
      <c r="S472"/>
      <c r="T472"/>
      <c r="U472"/>
      <c r="V472"/>
      <c r="W472"/>
      <c r="X472"/>
      <c r="Y472" s="3"/>
      <c r="Z472"/>
      <c r="AA472" s="2">
        <v>45940.71690972222</v>
      </c>
      <c r="AB472" t="inlineStr">
        <is>
          <t>戳一下</t>
        </is>
      </c>
      <c r="AC472" s="2"/>
      <c r="AD472" t="inlineStr">
        <is>
          <t>未更新</t>
        </is>
      </c>
      <c r="AE472" t="inlineStr">
        <is>
          <t>多维表格助手</t>
        </is>
      </c>
      <c r="AF472"/>
      <c r="AG472"/>
      <c r="AH472"/>
      <c r="AI472"/>
      <c r="AJ472"/>
      <c r="AK472"/>
      <c r="AL472"/>
      <c r="AM472"/>
      <c r="AN472"/>
      <c r="AO472" t="inlineStr">
        <is>
          <t>2.0</t>
        </is>
      </c>
      <c r="AP472"/>
      <c r="AQ472"/>
    </row>
    <row r="473" ht="25.5" customHeight="1">
      <c r="A473" t="inlineStr">
        <is>
          <t>刘兰强-北京-望京萝卜饭盒-外卖店模型 已结束</t>
        </is>
      </c>
      <c r="B473" t="inlineStr">
        <is>
          <t>北京</t>
        </is>
      </c>
      <c r="C473" t="inlineStr">
        <is>
          <t>望京萝卜饭盒</t>
        </is>
      </c>
      <c r="D473"/>
      <c r="E473" t="inlineStr">
        <is>
          <t>SS</t>
        </is>
      </c>
      <c r="F473" t="inlineStr">
        <is>
          <t>外卖店模型</t>
        </is>
      </c>
      <c r="G473" t="inlineStr">
        <is>
          <t>已结束</t>
        </is>
      </c>
      <c r="H473" t="inlineStr">
        <is>
          <t>NA</t>
        </is>
      </c>
      <c r="I473" s="2"/>
      <c r="J473" t="inlineStr">
        <is>
          <t>53周 -5~12.31</t>
        </is>
      </c>
      <c r="K473" t="inlineStr">
        <is>
          <t>刘兰强</t>
        </is>
      </c>
      <c r="L473" s="2">
        <v>45921</v>
      </c>
      <c r="M473" s="2">
        <v>45922.007361111115</v>
      </c>
      <c r="N473" s="2">
        <v>45951</v>
      </c>
      <c r="O473" t="inlineStr">
        <is>
          <t>2</t>
        </is>
      </c>
      <c r="P473" t="inlineStr">
        <is>
          <t>-83</t>
        </is>
      </c>
      <c r="Q473"/>
      <c r="R473"/>
      <c r="S473"/>
      <c r="T473"/>
      <c r="U473" t="inlineStr">
        <is>
          <t>吴薇</t>
        </is>
      </c>
      <c r="V473" t="inlineStr">
        <is>
          <t>创新中心</t>
        </is>
      </c>
      <c r="W473"/>
      <c r="X473"/>
      <c r="Y473" s="3"/>
      <c r="Z473"/>
      <c r="AA473" s="2">
        <v>45921.79917824074</v>
      </c>
      <c r="AB473" t="inlineStr">
        <is>
          <t>戳一下</t>
        </is>
      </c>
      <c r="AC473" s="2">
        <v>45922</v>
      </c>
      <c r="AD473" t="inlineStr">
        <is>
          <t>未更新</t>
        </is>
      </c>
      <c r="AE473" t="inlineStr">
        <is>
          <t>刘兰强</t>
        </is>
      </c>
      <c r="AF473" t="inlineStr">
        <is>
          <t>2025-09-22 刘兰强-北京-望京萝卜饭盒-外卖店模型 已结束</t>
        </is>
      </c>
      <c r="AG473"/>
      <c r="AH473"/>
      <c r="AI473"/>
      <c r="AJ473"/>
      <c r="AK473"/>
      <c r="AL473"/>
      <c r="AM473"/>
      <c r="AN473"/>
      <c r="AO473" t="inlineStr">
        <is>
          <t>1.0</t>
        </is>
      </c>
      <c r="AP473"/>
      <c r="AQ473"/>
    </row>
    <row r="474" ht="25.5" customHeight="1">
      <c r="A474" t="inlineStr">
        <is>
          <t>刘兰强-北京-望京萝卜饭盒-外卖店模型 已结束</t>
        </is>
      </c>
      <c r="B474" t="inlineStr">
        <is>
          <t>北京</t>
        </is>
      </c>
      <c r="C474" t="inlineStr">
        <is>
          <t>望京萝卜饭盒</t>
        </is>
      </c>
      <c r="D474"/>
      <c r="E474" t="inlineStr">
        <is>
          <t>SS</t>
        </is>
      </c>
      <c r="F474" t="inlineStr">
        <is>
          <t>外卖店模型</t>
        </is>
      </c>
      <c r="G474" t="inlineStr">
        <is>
          <t>已结束</t>
        </is>
      </c>
      <c r="H474" t="inlineStr">
        <is>
          <t>NA</t>
        </is>
      </c>
      <c r="I474" s="2"/>
      <c r="J474" t="inlineStr">
        <is>
          <t>53周 -5~12.31</t>
        </is>
      </c>
      <c r="K474" t="inlineStr">
        <is>
          <t>刘兰强</t>
        </is>
      </c>
      <c r="L474" s="2">
        <v>45920</v>
      </c>
      <c r="M474" s="2">
        <v>45935</v>
      </c>
      <c r="N474" s="2">
        <v>45935</v>
      </c>
      <c r="O474" t="inlineStr">
        <is>
          <t>16</t>
        </is>
      </c>
      <c r="P474" t="inlineStr">
        <is>
          <t>-70</t>
        </is>
      </c>
      <c r="Q474" t="inlineStr">
        <is>
          <t>北方菜、北方人</t>
        </is>
      </c>
      <c r="R474">
        <v>2</v>
      </c>
      <c r="S474"/>
      <c r="T474"/>
      <c r="U474" t="inlineStr">
        <is>
          <t>吴薇</t>
        </is>
      </c>
      <c r="V474" t="inlineStr">
        <is>
          <t>创新中心</t>
        </is>
      </c>
      <c r="W474"/>
      <c r="X474"/>
      <c r="Y474" s="3"/>
      <c r="Z474"/>
      <c r="AA474" s="2">
        <v>45912.77087962963</v>
      </c>
      <c r="AB474" t="inlineStr">
        <is>
          <t>戳一下</t>
        </is>
      </c>
      <c r="AC474" s="2">
        <v>45926</v>
      </c>
      <c r="AD474" t="inlineStr">
        <is>
          <t>未更新</t>
        </is>
      </c>
      <c r="AE474" t="inlineStr">
        <is>
          <t>何慧慧</t>
        </is>
      </c>
      <c r="AF474" t="inlineStr">
        <is>
          <t>2025-09-21 刘兰强-北京-望京萝卜饭盒-外卖店模型 已结束,2025-09-23 刘兰强-北京-望京萝卜饭盒-外卖店模型 已结束,2025-09-23 刘兰强-北京-望京萝卜饭盒-外卖店模型 已结束,2025-09-24 刘兰强-北京-望京萝卜饭盒-外卖店模型 已结束,2025-09-25 刘兰强-北京-望京萝卜饭盒-外卖店模型 已结束,2025-09-26 刘兰强-北京-望京萝卜饭盒-外卖店模型 已结束</t>
        </is>
      </c>
      <c r="AG474" t="inlineStr">
        <is>
          <t>需要在浣熊食堂跑共享厨房模式，1人两机，主要是每天按照规划炒菜、分装、打包、处理客诉等</t>
        </is>
      </c>
      <c r="AH474"/>
      <c r="AI474"/>
      <c r="AJ474"/>
      <c r="AK474"/>
      <c r="AL474"/>
      <c r="AM474"/>
      <c r="AN474"/>
      <c r="AO474" t="inlineStr">
        <is>
          <t>15.0</t>
        </is>
      </c>
      <c r="AP474"/>
      <c r="AQ474"/>
    </row>
    <row r="475" ht="25.5" customHeight="1">
      <c r="A475" t="inlineStr">
        <is>
          <t>刘小洋-衡阳-休假-休假 已结束</t>
        </is>
      </c>
      <c r="B475" t="inlineStr">
        <is>
          <t>衡阳</t>
        </is>
      </c>
      <c r="C475" t="inlineStr">
        <is>
          <t>休假</t>
        </is>
      </c>
      <c r="D475"/>
      <c r="E475" t="inlineStr">
        <is>
          <t>未定级</t>
        </is>
      </c>
      <c r="F475" t="inlineStr">
        <is>
          <t>休假</t>
        </is>
      </c>
      <c r="G475" t="inlineStr">
        <is>
          <t>已结束</t>
        </is>
      </c>
      <c r="H475" t="inlineStr">
        <is>
          <t>NA</t>
        </is>
      </c>
      <c r="I475" s="2"/>
      <c r="J475" t="inlineStr">
        <is>
          <t>53周 -5~12.31</t>
        </is>
      </c>
      <c r="K475" t="inlineStr">
        <is>
          <t>刘小洋</t>
        </is>
      </c>
      <c r="L475" s="2">
        <v>45983</v>
      </c>
      <c r="M475" s="2">
        <v>46002</v>
      </c>
      <c r="N475" s="2">
        <v>46002</v>
      </c>
      <c r="O475" t="inlineStr">
        <is>
          <t>20</t>
        </is>
      </c>
      <c r="P475" t="inlineStr">
        <is>
          <t>-3</t>
        </is>
      </c>
      <c r="Q475"/>
      <c r="R475"/>
      <c r="S475"/>
      <c r="T475"/>
      <c r="U475" t="inlineStr">
        <is>
          <t>刘小洋</t>
        </is>
      </c>
      <c r="V475"/>
      <c r="W475"/>
      <c r="X475"/>
      <c r="Y475" s="3"/>
      <c r="Z475"/>
      <c r="AA475" s="2">
        <v>45982.50543981481</v>
      </c>
      <c r="AB475" t="inlineStr">
        <is>
          <t>戳一下</t>
        </is>
      </c>
      <c r="AC475" s="2"/>
      <c r="AD475" t="inlineStr">
        <is>
          <t>未更新</t>
        </is>
      </c>
      <c r="AE475" t="inlineStr">
        <is>
          <t>刘小洋</t>
        </is>
      </c>
      <c r="AF475"/>
      <c r="AG475"/>
      <c r="AH475"/>
      <c r="AI475"/>
      <c r="AJ475"/>
      <c r="AK475"/>
      <c r="AL475"/>
      <c r="AM475"/>
      <c r="AN475"/>
      <c r="AO475" t="inlineStr">
        <is>
          <t>19.0</t>
        </is>
      </c>
      <c r="AP475"/>
      <c r="AQ475"/>
    </row>
    <row r="476" ht="25.5" customHeight="1">
      <c r="A476" t="inlineStr">
        <is>
          <t>刘小洋-北京-紫光园-新店开业 已结束</t>
        </is>
      </c>
      <c r="B476" t="inlineStr">
        <is>
          <t>北京</t>
        </is>
      </c>
      <c r="C476" t="inlineStr">
        <is>
          <t>紫光园</t>
        </is>
      </c>
      <c r="D476"/>
      <c r="E476" t="inlineStr">
        <is>
          <t>SS</t>
        </is>
      </c>
      <c r="F476" t="inlineStr">
        <is>
          <t>新店开业</t>
        </is>
      </c>
      <c r="G476" t="inlineStr">
        <is>
          <t>已结束</t>
        </is>
      </c>
      <c r="H476" t="inlineStr">
        <is>
          <t>NA</t>
        </is>
      </c>
      <c r="I476" s="2"/>
      <c r="J476" t="inlineStr">
        <is>
          <t>53周 -5~12.31</t>
        </is>
      </c>
      <c r="K476" t="inlineStr">
        <is>
          <t>刘小洋</t>
        </is>
      </c>
      <c r="L476" s="2">
        <v>45920</v>
      </c>
      <c r="M476" s="2">
        <v>45921.91037037037</v>
      </c>
      <c r="N476" s="2">
        <v>45922</v>
      </c>
      <c r="O476" t="inlineStr">
        <is>
          <t>2</t>
        </is>
      </c>
      <c r="P476" t="inlineStr">
        <is>
          <t>-84</t>
        </is>
      </c>
      <c r="Q476" t="inlineStr">
        <is>
          <t>做过紫光园开业的口味优先</t>
        </is>
      </c>
      <c r="R476">
        <v>1</v>
      </c>
      <c r="S476"/>
      <c r="T476"/>
      <c r="U476" t="inlineStr">
        <is>
          <t>关胜元</t>
        </is>
      </c>
      <c r="V476" t="inlineStr">
        <is>
          <t>BST及创新团队</t>
        </is>
      </c>
      <c r="W476" t="inlineStr">
        <is>
          <t>BST</t>
        </is>
      </c>
      <c r="X476" t="inlineStr">
        <is>
          <t>张铭麒</t>
        </is>
      </c>
      <c r="Y476" s="3"/>
      <c r="Z476"/>
      <c r="AA476" s="2">
        <v>45919.456979166665</v>
      </c>
      <c r="AB476" t="inlineStr">
        <is>
          <t>戳一下</t>
        </is>
      </c>
      <c r="AC476" s="2">
        <v>45921</v>
      </c>
      <c r="AD476" t="inlineStr">
        <is>
          <t>未更新</t>
        </is>
      </c>
      <c r="AE476" t="inlineStr">
        <is>
          <t>曾维超</t>
        </is>
      </c>
      <c r="AF476" t="inlineStr">
        <is>
          <t>2025-09-20 刘小洋-北京-紫光园-新店开业 已结束,2025-09-21 刘小洋-北京-紫光园-新店开业 已结束</t>
        </is>
      </c>
      <c r="AG476" t="inlineStr">
        <is>
          <t>设备调试、紫光园菜谱导入、开业驻守</t>
        </is>
      </c>
      <c r="AH476" t="inlineStr">
        <is>
          <t>集体宿舍</t>
        </is>
      </c>
      <c r="AI476"/>
      <c r="AJ476" t="inlineStr">
        <is>
          <t>11111</t>
        </is>
      </c>
      <c r="AK476"/>
      <c r="AL476"/>
      <c r="AM476"/>
      <c r="AN476"/>
      <c r="AO476" t="inlineStr">
        <is>
          <t>1.9</t>
        </is>
      </c>
      <c r="AP476"/>
      <c r="AQ476"/>
    </row>
    <row r="477" ht="25.5" customHeight="1">
      <c r="A477" t="inlineStr">
        <is>
          <t>刘小洋-四川绵阳-全时段-POC 已结束</t>
        </is>
      </c>
      <c r="B477" t="inlineStr">
        <is>
          <t>四川绵阳</t>
        </is>
      </c>
      <c r="C477" t="inlineStr">
        <is>
          <t>全时段</t>
        </is>
      </c>
      <c r="D477"/>
      <c r="E477" t="inlineStr">
        <is>
          <t>S</t>
        </is>
      </c>
      <c r="F477" t="inlineStr">
        <is>
          <t>POC</t>
        </is>
      </c>
      <c r="G477" t="inlineStr">
        <is>
          <t>已结束</t>
        </is>
      </c>
      <c r="H477" t="inlineStr">
        <is>
          <t>NA</t>
        </is>
      </c>
      <c r="I477" s="2"/>
      <c r="J477" t="inlineStr">
        <is>
          <t>53周 -5~12.31</t>
        </is>
      </c>
      <c r="K477" t="inlineStr">
        <is>
          <t>刘小洋</t>
        </is>
      </c>
      <c r="L477" s="2">
        <v>45922</v>
      </c>
      <c r="M477" s="2">
        <v>45982.654699074075</v>
      </c>
      <c r="N477" s="2">
        <v>45965</v>
      </c>
      <c r="O477" t="inlineStr">
        <is>
          <t>61</t>
        </is>
      </c>
      <c r="P477" t="inlineStr">
        <is>
          <t>-23</t>
        </is>
      </c>
      <c r="Q477" t="inlineStr">
        <is>
          <t>川菜师傅</t>
        </is>
      </c>
      <c r="R477">
        <v>1</v>
      </c>
      <c r="S477" t="inlineStr">
        <is>
          <t>曾维超</t>
        </is>
      </c>
      <c r="T477"/>
      <c r="U477" t="inlineStr">
        <is>
          <t>张铭麒</t>
        </is>
      </c>
      <c r="V477" t="inlineStr">
        <is>
          <t>BST及创新团队</t>
        </is>
      </c>
      <c r="W477" t="inlineStr">
        <is>
          <t>BST</t>
        </is>
      </c>
      <c r="X477" t="inlineStr">
        <is>
          <t>李岳丰
吴薇</t>
        </is>
      </c>
      <c r="Y477" s="3"/>
      <c r="Z477"/>
      <c r="AA477" s="2">
        <v>45916.65888888889</v>
      </c>
      <c r="AB477" t="inlineStr">
        <is>
          <t>戳一下</t>
        </is>
      </c>
      <c r="AC477" s="2">
        <v>45982</v>
      </c>
      <c r="AD477" t="inlineStr">
        <is>
          <t>未更新</t>
        </is>
      </c>
      <c r="AE477" t="inlineStr">
        <is>
          <t>张铭麒</t>
        </is>
      </c>
      <c r="AF477" t="inlineStr">
        <is>
          <t>2025-09-22 刘小洋-四川绵阳-全时段-POC 已结束,2025-09-23 刘小洋-四川绵阳-全时段-POC 已结束,2025-09-24 刘小洋-四川绵阳-全时段-POC 已结束,2025-09-25 刘小洋-四川绵阳-全时段-POC 已结束,2025-09-26 刘小洋-四川绵阳-全时段-POC 已结束,2025-09-27 刘小洋-四川绵阳-全时段-POC 已结束,2025-09-28 刘小洋-四川绵阳-全时段-POC 已结束,2025-09-29 刘小洋-四川绵阳-全时段-POC 已结束,2025-09-30 刘小洋-四川绵阳-全时段-POC 已结束,2025-10-01 刘小洋-四川绵阳-全时段-POC 已结束,2025-10-02 刘小洋-四川绵阳-全时段-POC 已结束,2025-10-03 刘小洋-四川绵阳-全时段-POC 已结束,2025-10-04 刘小洋-四川绵阳-全时段-POC 已结束,2025-10-05 刘小洋-四川绵阳-全时段-POC 已结束,2025-10-06 刘小洋-四川绵阳-全时段-POC 已结束,2025-10-07 刘小洋-四川绵阳-全时段-POC 已结束,2025-10-08 刘小洋-四川绵阳-全时段-POC 已结束,2025-10-09 刘小洋-四川绵阳-全时段-POC 已结束,2025-10-10 刘小洋-四川绵阳-全时段-POC 已结束,2025-10-11 刘小洋-四川绵阳-全时段-POC 已结束,2025-10-12 刘小洋-四川绵阳-全时段-POC 已结束,2025-10-13 刘小洋-四川绵阳-全时段-POC 已结束,2025-10-14 刘小洋-四川绵阳-全时段-POC 已结束,2025-10-15 刘小洋-四川绵阳-全时段-POC 已结束,2025-10-16 刘小洋-四川绵阳-全时段-POC 已结束,2025-10-17 刘小洋-四川绵阳-全时段-POC 已结束,2025-10-18 刘小洋-四川绵阳-全时段-POC 已结束,2025-10-19 刘小洋-四川绵阳-全时段-POC 已结束,2025-10-20 刘小洋-四川绵阳-全时段-POC 已结束,2025-10-21 刘小洋-四川绵阳-全时段-POC 已结束,2025-10-22 刘小洋-四川绵阳-全时段-POC 已结束,2025-10-23 刘小洋-四川绵阳-全时段-POC 已结束,2025-10-24 刘小洋-四川绵阳-全时段-POC 已结束,2025-10-25 刘小洋-四川绵阳-全时段-POC 已结束,2025-10-26 刘小洋-四川绵阳-全时段-POC 已结束,2025-10-27 刘小洋-四川绵阳-全时段-POC 已结束,2025-10-28 刘小洋-四川绵阳-全时段-POC 已结束,2025-10-29 刘小洋-四川绵阳-全时段-POC 已结束,2025-10-30 刘小洋-四川绵阳-全时段-POC 已结束,2025-10-31 刘小洋-四川绵阳-全时段-POC 已结束,2025-11-01 刘小洋-四川绵阳-全时段-POC 已结束,2025-11-02 刘小洋-四川绵阳-全时段-POC 已结束,2025-11-03 刘小洋-四川绵阳-全时段-POC 已结束,2025-11-04 刘小洋-四川绵阳-全时段-POC 已结束,2025-11-05 刘小洋-四川绵阳-全时段-POC 已结束,2025-11-06 刘小洋-四川绵阳-全时段-POC 已结束,2025-11-07 刘小洋-四川绵阳-全时段-POC 已结束,2025-11-08 刘小洋-四川绵阳-全时段-POC 已结束,2025-11-09 刘小洋-四川绵阳-全时段-POC 已结束,2025-11-10 刘小洋-四川绵阳-全时段-POC 已结束,2025-11-11 刘小洋-四川绵阳-全时段-POC 已结束,2025-11-12 刘小洋-四川绵阳-全时段-POC 已结束,2025-11-13 刘小洋-四川绵阳-全时段-POC 已结束,2025-11-14 刘小洋-四川绵阳-全时段-POC 已结束,2025-11-15 刘小洋-四川绵阳-全时段-POC 已结束,2025-11-16 刘小洋-四川绵阳-全时段-POC 已结束,2025-11-17 刘小洋-四川绵阳-全时段-POC 已结束,2025-11-18 刘小洋-四川绵阳-全时段-POC 已结束,2025-11-19 刘小洋-四川绵阳-全时段-POC 已结束,2025-11-20 刘小洋-四川绵阳-全时段-POC 已结束,2025-11-21 刘小洋-四川绵阳-全时段-POC 已结束</t>
        </is>
      </c>
      <c r="AG477" t="inlineStr">
        <is>
          <t>完成新品录制50+sku</t>
        </is>
      </c>
      <c r="AH477"/>
      <c r="AI477"/>
      <c r="AJ477"/>
      <c r="AK477"/>
      <c r="AL477"/>
      <c r="AM477"/>
      <c r="AN477"/>
      <c r="AO477" t="inlineStr">
        <is>
          <t>60.7</t>
        </is>
      </c>
      <c r="AP477"/>
      <c r="AQ477"/>
    </row>
    <row r="478" ht="25.5" customHeight="1">
      <c r="A478" t="inlineStr">
        <is>
          <t>刘小洋-北京-大鸭梨-POC 已结束</t>
        </is>
      </c>
      <c r="B478" t="inlineStr">
        <is>
          <t>北京</t>
        </is>
      </c>
      <c r="C478" t="inlineStr">
        <is>
          <t>大鸭梨</t>
        </is>
      </c>
      <c r="D478"/>
      <c r="E478" t="inlineStr">
        <is>
          <t>S</t>
        </is>
      </c>
      <c r="F478" t="inlineStr">
        <is>
          <t>POC</t>
        </is>
      </c>
      <c r="G478" t="inlineStr">
        <is>
          <t>已结束</t>
        </is>
      </c>
      <c r="H478" t="inlineStr">
        <is>
          <t>NA</t>
        </is>
      </c>
      <c r="I478" s="2"/>
      <c r="J478" t="inlineStr">
        <is>
          <t>53周 -5~12.31</t>
        </is>
      </c>
      <c r="K478" t="inlineStr">
        <is>
          <t>刘小洋</t>
        </is>
      </c>
      <c r="L478" s="2">
        <v>45910</v>
      </c>
      <c r="M478" s="2">
        <v>45919</v>
      </c>
      <c r="N478" s="2">
        <v>45919</v>
      </c>
      <c r="O478" t="inlineStr">
        <is>
          <t>10</t>
        </is>
      </c>
      <c r="P478" t="inlineStr">
        <is>
          <t>-86</t>
        </is>
      </c>
      <c r="Q478" t="inlineStr">
        <is>
          <t>可设计动线，熟练机器操作，可录菜，有沟通能力优先</t>
        </is>
      </c>
      <c r="R478">
        <v>1</v>
      </c>
      <c r="S478"/>
      <c r="T478"/>
      <c r="U478" t="inlineStr">
        <is>
          <t>关胜元</t>
        </is>
      </c>
      <c r="V478" t="inlineStr">
        <is>
          <t>BST销售组</t>
        </is>
      </c>
      <c r="W478" t="inlineStr">
        <is>
          <t>BST</t>
        </is>
      </c>
      <c r="X478" t="inlineStr">
        <is>
          <t>张铭麒</t>
        </is>
      </c>
      <c r="Y478" s="3"/>
      <c r="Z478"/>
      <c r="AA478" s="2">
        <v>45906.72922453703</v>
      </c>
      <c r="AB478" t="inlineStr">
        <is>
          <t>戳一下</t>
        </is>
      </c>
      <c r="AC478" s="2">
        <v>45919</v>
      </c>
      <c r="AD478" t="inlineStr">
        <is>
          <t>未更新</t>
        </is>
      </c>
      <c r="AE478" t="inlineStr">
        <is>
          <t>关胜元</t>
        </is>
      </c>
      <c r="AF478" t="inlineStr">
        <is>
          <t>2025-09-08 刘小洋-北京-大鸭梨-POC 已结束,2025-09-09 刘小洋-北京-大鸭梨-POC 已结束,2025-09-10 刘小洋-北京-大鸭梨-POC 已结束,2025-09-11 刘小洋-北京-大鸭梨-POC 已结束,2025-09-12 刘小洋-北京-大鸭梨-POC 已结束,2025-09-12 刘小洋-北京-大鸭梨-POC 已结束,2025-09-13 刘小洋-北京-大鸭梨-POC 已结束,2025-09-14 刘小洋-北京-大鸭梨-POC 已结束,2025-09-15 刘小洋-北京-大鸭梨-POC 已结束,2025-09-16 刘小洋-北京-大鸭梨-POC 已结束,2025-09-17 刘小洋-北京-大鸭梨-POC 已结束,2025-09-18 刘小洋-北京-大鸭梨-POC 已结束,2025-09-19 刘小洋-北京-大鸭梨-POC 已结束</t>
        </is>
      </c>
      <c r="AG478"/>
      <c r="AH478"/>
      <c r="AI478"/>
      <c r="AJ478"/>
      <c r="AK478"/>
      <c r="AL478"/>
      <c r="AM478"/>
      <c r="AN478"/>
      <c r="AO478" t="inlineStr">
        <is>
          <t>9.0</t>
        </is>
      </c>
      <c r="AP478"/>
      <c r="AQ478"/>
    </row>
    <row r="479" ht="25.5" customHeight="1">
      <c r="A479" t="inlineStr">
        <is>
          <t>刘小洋-北京-大鸭梨-POC 已结束</t>
        </is>
      </c>
      <c r="B479" t="inlineStr">
        <is>
          <t>北京</t>
        </is>
      </c>
      <c r="C479" t="inlineStr">
        <is>
          <t>大鸭梨</t>
        </is>
      </c>
      <c r="D479"/>
      <c r="E479" t="inlineStr">
        <is>
          <t>SS</t>
        </is>
      </c>
      <c r="F479" t="inlineStr">
        <is>
          <t>POC</t>
        </is>
      </c>
      <c r="G479" t="inlineStr">
        <is>
          <t>已结束</t>
        </is>
      </c>
      <c r="H479" t="inlineStr">
        <is>
          <t>NA</t>
        </is>
      </c>
      <c r="I479" s="2"/>
      <c r="J479" t="inlineStr">
        <is>
          <t>53周 -5~12.31</t>
        </is>
      </c>
      <c r="K479" t="inlineStr">
        <is>
          <t>刘小洋</t>
        </is>
      </c>
      <c r="L479" s="2">
        <v>45904</v>
      </c>
      <c r="M479" s="2">
        <v>45908</v>
      </c>
      <c r="N479" s="2">
        <v>45920</v>
      </c>
      <c r="O479" t="inlineStr">
        <is>
          <t>5</t>
        </is>
      </c>
      <c r="P479" t="inlineStr">
        <is>
          <t>-97</t>
        </is>
      </c>
      <c r="Q479" t="inlineStr">
        <is>
          <t>川菜厨师</t>
        </is>
      </c>
      <c r="R479"/>
      <c r="S479" t="inlineStr">
        <is>
          <t>周朝凌</t>
        </is>
      </c>
      <c r="T479"/>
      <c r="U479" t="inlineStr">
        <is>
          <t>关胜元</t>
        </is>
      </c>
      <c r="V479" t="inlineStr">
        <is>
          <t>BST销售组</t>
        </is>
      </c>
      <c r="W479" t="inlineStr">
        <is>
          <t>BST</t>
        </is>
      </c>
      <c r="X479" t="inlineStr">
        <is>
          <t>张铭麒</t>
        </is>
      </c>
      <c r="Y479" s="3"/>
      <c r="Z479" t="inlineStr">
        <is>
          <t>8号提前结束</t>
        </is>
      </c>
      <c r="AA479" s="2">
        <v>45903.63700231481</v>
      </c>
      <c r="AB479" t="inlineStr">
        <is>
          <t>戳一下</t>
        </is>
      </c>
      <c r="AC479" s="2">
        <v>45910</v>
      </c>
      <c r="AD479" t="inlineStr">
        <is>
          <t>未更新</t>
        </is>
      </c>
      <c r="AE479" t="inlineStr">
        <is>
          <t>关胜元</t>
        </is>
      </c>
      <c r="AF479" t="inlineStr">
        <is>
          <t>2025-09-04 刘小洋-北京-大鸭梨-POC 已结束,2025-09-05 刘小洋-北京-大鸭梨-POC 已结束,2025-09-06 刘小洋-北京-大鸭梨-POC 已结束,2025-09-07 刘小洋-北京-大鸭梨-POC 已结束</t>
        </is>
      </c>
      <c r="AG479"/>
      <c r="AH479"/>
      <c r="AI479"/>
      <c r="AJ479"/>
      <c r="AK479"/>
      <c r="AL479"/>
      <c r="AM479"/>
      <c r="AN479"/>
      <c r="AO479" t="inlineStr">
        <is>
          <t>4.0</t>
        </is>
      </c>
      <c r="AP479"/>
      <c r="AQ479"/>
    </row>
    <row r="480" ht="25.5" customHeight="1">
      <c r="A480" t="inlineStr">
        <is>
          <t>刘小洋-嘉兴-绿茶-新店开业 已结束</t>
        </is>
      </c>
      <c r="B480" t="inlineStr">
        <is>
          <t>嘉兴</t>
        </is>
      </c>
      <c r="C480" t="inlineStr">
        <is>
          <t>绿茶</t>
        </is>
      </c>
      <c r="D480"/>
      <c r="E480" t="inlineStr">
        <is>
          <t>SS</t>
        </is>
      </c>
      <c r="F480" t="inlineStr">
        <is>
          <t>新店开业</t>
        </is>
      </c>
      <c r="G480" t="inlineStr">
        <is>
          <t>已结束</t>
        </is>
      </c>
      <c r="H480" t="inlineStr">
        <is>
          <t>NA</t>
        </is>
      </c>
      <c r="I480" s="2"/>
      <c r="J480" t="inlineStr">
        <is>
          <t>53周 -5~12.31</t>
        </is>
      </c>
      <c r="K480" t="inlineStr">
        <is>
          <t>刘小洋</t>
        </is>
      </c>
      <c r="L480" s="2">
        <v>45895</v>
      </c>
      <c r="M480" s="2">
        <v>45903</v>
      </c>
      <c r="N480" s="2">
        <v>45903</v>
      </c>
      <c r="O480" t="inlineStr">
        <is>
          <t>9</t>
        </is>
      </c>
      <c r="P480" t="inlineStr">
        <is>
          <t>-102</t>
        </is>
      </c>
      <c r="Q480"/>
      <c r="R480"/>
      <c r="S480"/>
      <c r="T480"/>
      <c r="U480" t="inlineStr">
        <is>
          <t>张铭麒</t>
        </is>
      </c>
      <c r="V480" t="inlineStr">
        <is>
          <t>BST及创新团队</t>
        </is>
      </c>
      <c r="W480" t="inlineStr">
        <is>
          <t>BST</t>
        </is>
      </c>
      <c r="X480" t="inlineStr">
        <is>
          <t>李岳丰
吴薇</t>
        </is>
      </c>
      <c r="Y480" s="3" t="str">
        <f>=HYPERLINK("http://暂无", "暂无")</f>
        <v>暂无</v>
      </c>
      <c r="Z480"/>
      <c r="AA480" s="2">
        <v>45902.7277662037</v>
      </c>
      <c r="AB480" t="inlineStr">
        <is>
          <t>戳一下</t>
        </is>
      </c>
      <c r="AC480" s="2"/>
      <c r="AD480" t="inlineStr">
        <is>
          <t>未更新</t>
        </is>
      </c>
      <c r="AE480" t="inlineStr">
        <is>
          <t>刘小洋</t>
        </is>
      </c>
      <c r="AF480" t="inlineStr">
        <is>
          <t>2025-09-03 刘小洋-嘉兴-绿茶-新店开业 已结束</t>
        </is>
      </c>
      <c r="AG480"/>
      <c r="AH480"/>
      <c r="AI480"/>
      <c r="AJ480"/>
      <c r="AK480"/>
      <c r="AL480"/>
      <c r="AM480"/>
      <c r="AN480"/>
      <c r="AO480" t="inlineStr">
        <is>
          <t>8.0</t>
        </is>
      </c>
      <c r="AP480"/>
      <c r="AQ480"/>
    </row>
    <row r="481" ht="25.5" customHeight="1">
      <c r="A481" t="inlineStr">
        <is>
          <t>卢明辉-广州-九毛九-新店开业 已结束</t>
        </is>
      </c>
      <c r="B481" t="inlineStr">
        <is>
          <t>广州</t>
        </is>
      </c>
      <c r="C481" t="inlineStr">
        <is>
          <t>九毛九</t>
        </is>
      </c>
      <c r="D481"/>
      <c r="E481" t="inlineStr">
        <is>
          <t>S</t>
        </is>
      </c>
      <c r="F481" t="inlineStr">
        <is>
          <t>新店开业</t>
        </is>
      </c>
      <c r="G481" t="inlineStr">
        <is>
          <t>已结束</t>
        </is>
      </c>
      <c r="H481" t="inlineStr">
        <is>
          <t>NA</t>
        </is>
      </c>
      <c r="I481" s="2"/>
      <c r="J481" t="inlineStr">
        <is>
          <t>53周 -5~12.31</t>
        </is>
      </c>
      <c r="K481" t="inlineStr">
        <is>
          <t>卢明辉</t>
        </is>
      </c>
      <c r="L481" s="2">
        <v>45997</v>
      </c>
      <c r="M481" s="2">
        <v>45998</v>
      </c>
      <c r="N481" s="2">
        <v>45998</v>
      </c>
      <c r="O481" t="inlineStr">
        <is>
          <t>2</t>
        </is>
      </c>
      <c r="P481" t="inlineStr">
        <is>
          <t>-7</t>
        </is>
      </c>
      <c r="Q481"/>
      <c r="R481"/>
      <c r="S481"/>
      <c r="T481"/>
      <c r="U481" t="inlineStr">
        <is>
          <t>贺欢欢</t>
        </is>
      </c>
      <c r="V481"/>
      <c r="W481" t="inlineStr">
        <is>
          <t>华南区</t>
        </is>
      </c>
      <c r="X481" t="inlineStr">
        <is>
          <t>王言</t>
        </is>
      </c>
      <c r="Y481" s="3"/>
      <c r="Z481"/>
      <c r="AA481" s="2">
        <v>45997.95690972222</v>
      </c>
      <c r="AB481" t="inlineStr">
        <is>
          <t>戳一下</t>
        </is>
      </c>
      <c r="AC481" s="2">
        <v>45997</v>
      </c>
      <c r="AD481" t="inlineStr">
        <is>
          <t>未更新</t>
        </is>
      </c>
      <c r="AE481" t="inlineStr">
        <is>
          <t>卢明辉</t>
        </is>
      </c>
      <c r="AF481" t="inlineStr">
        <is>
          <t>2025-12-06 卢明辉-广州-九毛九-新店开业 已结束</t>
        </is>
      </c>
      <c r="AG481"/>
      <c r="AH481"/>
      <c r="AI481"/>
      <c r="AJ481"/>
      <c r="AK481"/>
      <c r="AL481"/>
      <c r="AM481"/>
      <c r="AN481" t="inlineStr">
        <is>
          <t>九毛九美林店</t>
        </is>
      </c>
      <c r="AO481" t="inlineStr">
        <is>
          <t>1.0</t>
        </is>
      </c>
      <c r="AP481"/>
      <c r="AQ481"/>
    </row>
    <row r="482" ht="25.5" customHeight="1">
      <c r="A482" t="inlineStr">
        <is>
          <t>卢明辉-广州-九毛九菜品调整开业-新店开业 已结束</t>
        </is>
      </c>
      <c r="B482" t="inlineStr">
        <is>
          <t>广州</t>
        </is>
      </c>
      <c r="C482" t="inlineStr">
        <is>
          <t>九毛九菜品调整开业</t>
        </is>
      </c>
      <c r="D482"/>
      <c r="E482"/>
      <c r="F482" t="inlineStr">
        <is>
          <t>新店开业</t>
        </is>
      </c>
      <c r="G482" t="inlineStr">
        <is>
          <t>已结束</t>
        </is>
      </c>
      <c r="H482" t="inlineStr">
        <is>
          <t>NA</t>
        </is>
      </c>
      <c r="I482" s="2"/>
      <c r="J482" t="inlineStr">
        <is>
          <t>53周 -5~12.31</t>
        </is>
      </c>
      <c r="K482" t="inlineStr">
        <is>
          <t>卢明辉</t>
        </is>
      </c>
      <c r="L482" s="2">
        <v>45992</v>
      </c>
      <c r="M482" s="2">
        <v>45996</v>
      </c>
      <c r="N482" s="2">
        <v>45996</v>
      </c>
      <c r="O482" t="inlineStr">
        <is>
          <t>5</t>
        </is>
      </c>
      <c r="P482" t="inlineStr">
        <is>
          <t>-9</t>
        </is>
      </c>
      <c r="Q482"/>
      <c r="R482"/>
      <c r="S482"/>
      <c r="T482"/>
      <c r="U482" t="inlineStr">
        <is>
          <t>贺欢欢</t>
        </is>
      </c>
      <c r="V482"/>
      <c r="W482" t="inlineStr">
        <is>
          <t>华南区</t>
        </is>
      </c>
      <c r="X482" t="inlineStr">
        <is>
          <t>王言</t>
        </is>
      </c>
      <c r="Y482" s="3"/>
      <c r="Z482"/>
      <c r="AA482" s="2">
        <v>45992.806597222225</v>
      </c>
      <c r="AB482" t="inlineStr">
        <is>
          <t>戳一下</t>
        </is>
      </c>
      <c r="AC482" s="2">
        <v>45998</v>
      </c>
      <c r="AD482" t="inlineStr">
        <is>
          <t>未更新</t>
        </is>
      </c>
      <c r="AE482" t="inlineStr">
        <is>
          <t>卢明辉</t>
        </is>
      </c>
      <c r="AF482" t="inlineStr">
        <is>
          <t>2025-12-01 卢明辉-广州-九毛九菜品调整开业-新店开业 已结束,2025-12-02 卢明辉-广州-九毛九菜品调整开业-新店开业 已结束,2025-12-03 卢明辉-广州-九毛九菜品调整开业-新店开业 已结束,2025-12-04 卢明辉-广州-九毛九菜品调整开业-新店开业 已结束,2025-12-05 卢明辉-广州-九毛九菜品调整开业-新店开业 已结束,2025-12-07 卢明辉-广州-九毛九菜品调整开业-新店开业 已结束</t>
        </is>
      </c>
      <c r="AG482"/>
      <c r="AH482"/>
      <c r="AI482"/>
      <c r="AJ482"/>
      <c r="AK482"/>
      <c r="AL482"/>
      <c r="AM482"/>
      <c r="AN482" t="inlineStr">
        <is>
          <t>九毛九（美林店）</t>
        </is>
      </c>
      <c r="AO482" t="inlineStr">
        <is>
          <t>4.0</t>
        </is>
      </c>
      <c r="AP482"/>
      <c r="AQ482"/>
    </row>
    <row r="483" ht="25.5" customHeight="1">
      <c r="A483" t="inlineStr">
        <is>
          <t>卢明辉-广州-九毛九-培训支持 已结束</t>
        </is>
      </c>
      <c r="B483" t="inlineStr">
        <is>
          <t>广州</t>
        </is>
      </c>
      <c r="C483" t="inlineStr">
        <is>
          <t>九毛九</t>
        </is>
      </c>
      <c r="D483"/>
      <c r="E483"/>
      <c r="F483" t="inlineStr">
        <is>
          <t>培训支持</t>
        </is>
      </c>
      <c r="G483" t="inlineStr">
        <is>
          <t>已结束</t>
        </is>
      </c>
      <c r="H483" t="inlineStr">
        <is>
          <t>NA</t>
        </is>
      </c>
      <c r="I483" s="2"/>
      <c r="J483" t="inlineStr">
        <is>
          <t>53周 -5~12.31</t>
        </is>
      </c>
      <c r="K483" t="inlineStr">
        <is>
          <t>卢明辉</t>
        </is>
      </c>
      <c r="L483" s="2">
        <v>45987</v>
      </c>
      <c r="M483" s="2">
        <v>45989.91071759259</v>
      </c>
      <c r="N483" s="2">
        <v>45988</v>
      </c>
      <c r="O483" t="inlineStr">
        <is>
          <t>3</t>
        </is>
      </c>
      <c r="P483" t="inlineStr">
        <is>
          <t>-16</t>
        </is>
      </c>
      <c r="Q483"/>
      <c r="R483"/>
      <c r="S483"/>
      <c r="T483"/>
      <c r="U483" t="inlineStr">
        <is>
          <t>贺欢欢</t>
        </is>
      </c>
      <c r="V483"/>
      <c r="W483" t="inlineStr">
        <is>
          <t>华南区</t>
        </is>
      </c>
      <c r="X483" t="inlineStr">
        <is>
          <t>王言</t>
        </is>
      </c>
      <c r="Y483" s="3"/>
      <c r="Z483"/>
      <c r="AA483" s="2">
        <v>45987.89482638889</v>
      </c>
      <c r="AB483" t="inlineStr">
        <is>
          <t>戳一下</t>
        </is>
      </c>
      <c r="AC483" s="2">
        <v>45989</v>
      </c>
      <c r="AD483" t="inlineStr">
        <is>
          <t>未更新</t>
        </is>
      </c>
      <c r="AE483" t="inlineStr">
        <is>
          <t>卢明辉</t>
        </is>
      </c>
      <c r="AF483" t="inlineStr">
        <is>
          <t>2025-11-26 卢明辉-广州-九毛九-培训支持 已结束,2025-11-27 卢明辉-广州-九毛九-培训支持 已结束,2025-11-28 卢明辉-广州-九毛九-培训支持 已结束</t>
        </is>
      </c>
      <c r="AG483"/>
      <c r="AH483"/>
      <c r="AI483"/>
      <c r="AJ483"/>
      <c r="AK483"/>
      <c r="AL483"/>
      <c r="AM483"/>
      <c r="AN483"/>
      <c r="AO483" t="inlineStr">
        <is>
          <t>2.9</t>
        </is>
      </c>
      <c r="AP483"/>
      <c r="AQ483"/>
    </row>
    <row r="484" ht="25.5" customHeight="1">
      <c r="A484" t="inlineStr">
        <is>
          <t>卢明辉-深圳-客家本色-培训支持 已结束</t>
        </is>
      </c>
      <c r="B484" t="inlineStr">
        <is>
          <t>深圳</t>
        </is>
      </c>
      <c r="C484" t="inlineStr">
        <is>
          <t>客家本色</t>
        </is>
      </c>
      <c r="D484"/>
      <c r="E484"/>
      <c r="F484" t="inlineStr">
        <is>
          <t>培训支持</t>
        </is>
      </c>
      <c r="G484" t="inlineStr">
        <is>
          <t>已结束</t>
        </is>
      </c>
      <c r="H484" t="inlineStr">
        <is>
          <t>NA</t>
        </is>
      </c>
      <c r="I484" s="2"/>
      <c r="J484" t="inlineStr">
        <is>
          <t>53周 -5~12.31</t>
        </is>
      </c>
      <c r="K484" t="inlineStr">
        <is>
          <t>卢明辉</t>
        </is>
      </c>
      <c r="L484" s="2">
        <v>45986</v>
      </c>
      <c r="M484" s="2">
        <v>45986.97262731481</v>
      </c>
      <c r="N484" s="2">
        <v>45986</v>
      </c>
      <c r="O484" t="inlineStr">
        <is>
          <t>1</t>
        </is>
      </c>
      <c r="P484" t="inlineStr">
        <is>
          <t>-19</t>
        </is>
      </c>
      <c r="Q484"/>
      <c r="R484"/>
      <c r="S484"/>
      <c r="T484"/>
      <c r="U484" t="inlineStr">
        <is>
          <t>曾维超</t>
        </is>
      </c>
      <c r="V484"/>
      <c r="W484" t="inlineStr">
        <is>
          <t>销售管理</t>
        </is>
      </c>
      <c r="X484" t="inlineStr">
        <is>
          <t>李阳</t>
        </is>
      </c>
      <c r="Y484" s="3"/>
      <c r="Z484"/>
      <c r="AA484" s="2">
        <v>45986.96853009259</v>
      </c>
      <c r="AB484" t="inlineStr">
        <is>
          <t>戳一下</t>
        </is>
      </c>
      <c r="AC484" s="2">
        <v>45986</v>
      </c>
      <c r="AD484" t="inlineStr">
        <is>
          <t>未更新</t>
        </is>
      </c>
      <c r="AE484" t="inlineStr">
        <is>
          <t>卢明辉</t>
        </is>
      </c>
      <c r="AF484" t="inlineStr">
        <is>
          <t>2025-11-25 卢明辉-深圳-客家本色-培训支持 已结束</t>
        </is>
      </c>
      <c r="AG484"/>
      <c r="AH484"/>
      <c r="AI484"/>
      <c r="AJ484"/>
      <c r="AK484"/>
      <c r="AL484"/>
      <c r="AM484"/>
      <c r="AN484"/>
      <c r="AO484" t="inlineStr">
        <is>
          <t>1.0</t>
        </is>
      </c>
      <c r="AP484"/>
      <c r="AQ484"/>
    </row>
    <row r="485" ht="25.5" customHeight="1">
      <c r="A485" t="inlineStr">
        <is>
          <t>卢明辉-深圳-渝月川菜-突发紧急支持（1天内） 已结束</t>
        </is>
      </c>
      <c r="B485" t="inlineStr">
        <is>
          <t>深圳</t>
        </is>
      </c>
      <c r="C485" t="inlineStr">
        <is>
          <t>渝月川菜</t>
        </is>
      </c>
      <c r="D485"/>
      <c r="E485"/>
      <c r="F485" t="inlineStr">
        <is>
          <t>突发紧急支持（1天内）</t>
        </is>
      </c>
      <c r="G485" t="inlineStr">
        <is>
          <t>已结束</t>
        </is>
      </c>
      <c r="H485" t="inlineStr">
        <is>
          <t>NA</t>
        </is>
      </c>
      <c r="I485" s="2"/>
      <c r="J485" t="inlineStr">
        <is>
          <t>53周 -5~12.31</t>
        </is>
      </c>
      <c r="K485" t="inlineStr">
        <is>
          <t>卢明辉</t>
        </is>
      </c>
      <c r="L485" s="2">
        <v>45981</v>
      </c>
      <c r="M485" s="2">
        <v>45981.94991898148</v>
      </c>
      <c r="N485" s="2">
        <v>45981</v>
      </c>
      <c r="O485" t="inlineStr">
        <is>
          <t>1</t>
        </is>
      </c>
      <c r="P485" t="inlineStr">
        <is>
          <t>-24</t>
        </is>
      </c>
      <c r="Q485"/>
      <c r="R485"/>
      <c r="S485"/>
      <c r="T485"/>
      <c r="U485" t="inlineStr">
        <is>
          <t>曾维超</t>
        </is>
      </c>
      <c r="V485"/>
      <c r="W485" t="inlineStr">
        <is>
          <t>销售管理</t>
        </is>
      </c>
      <c r="X485" t="inlineStr">
        <is>
          <t>李阳</t>
        </is>
      </c>
      <c r="Y485" s="3"/>
      <c r="Z485"/>
      <c r="AA485" s="2">
        <v>45981.94215277778</v>
      </c>
      <c r="AB485" t="inlineStr">
        <is>
          <t>戳一下</t>
        </is>
      </c>
      <c r="AC485" s="2">
        <v>45981</v>
      </c>
      <c r="AD485" t="inlineStr">
        <is>
          <t>未更新</t>
        </is>
      </c>
      <c r="AE485" t="inlineStr">
        <is>
          <t>卢明辉</t>
        </is>
      </c>
      <c r="AF485" t="inlineStr">
        <is>
          <t>2025-11-20 卢明辉-深圳-渝月川菜-突发紧急支持（1天内） 已结束</t>
        </is>
      </c>
      <c r="AG485"/>
      <c r="AH485"/>
      <c r="AI485"/>
      <c r="AJ485"/>
      <c r="AK485"/>
      <c r="AL485"/>
      <c r="AM485"/>
      <c r="AN485"/>
      <c r="AO485" t="inlineStr">
        <is>
          <t>0.9</t>
        </is>
      </c>
      <c r="AP485"/>
      <c r="AQ485"/>
    </row>
    <row r="486" ht="25.5" customHeight="1">
      <c r="A486" t="inlineStr">
        <is>
          <t>卢明辉-苏州-绿茶-铁锅导入 已结束</t>
        </is>
      </c>
      <c r="B486" t="inlineStr">
        <is>
          <t>苏州</t>
        </is>
      </c>
      <c r="C486" t="inlineStr">
        <is>
          <t>绿茶</t>
        </is>
      </c>
      <c r="D486"/>
      <c r="E486" t="inlineStr">
        <is>
          <t>SS</t>
        </is>
      </c>
      <c r="F486" t="inlineStr">
        <is>
          <t>铁锅导入</t>
        </is>
      </c>
      <c r="G486" t="inlineStr">
        <is>
          <t>已结束</t>
        </is>
      </c>
      <c r="H486" t="inlineStr">
        <is>
          <t>NA</t>
        </is>
      </c>
      <c r="I486" s="2"/>
      <c r="J486" t="inlineStr">
        <is>
          <t>53周 -5~12.31</t>
        </is>
      </c>
      <c r="K486" t="inlineStr">
        <is>
          <t>卢明辉</t>
        </is>
      </c>
      <c r="L486" s="2">
        <v>45966</v>
      </c>
      <c r="M486" s="2">
        <v>45974.97697916667</v>
      </c>
      <c r="N486" s="2">
        <v>45968</v>
      </c>
      <c r="O486" t="inlineStr">
        <is>
          <t>9</t>
        </is>
      </c>
      <c r="P486" t="inlineStr">
        <is>
          <t>-31</t>
        </is>
      </c>
      <c r="Q486" t="inlineStr">
        <is>
          <t>懂绿茶，会铁锅</t>
        </is>
      </c>
      <c r="R486">
        <v>1</v>
      </c>
      <c r="S486"/>
      <c r="T486"/>
      <c r="U486" t="inlineStr">
        <is>
          <t>张铭麒</t>
        </is>
      </c>
      <c r="V486"/>
      <c r="W486" t="inlineStr">
        <is>
          <t>BST</t>
        </is>
      </c>
      <c r="X486" t="inlineStr">
        <is>
          <t>李岳丰
吴薇</t>
        </is>
      </c>
      <c r="Y486" s="3"/>
      <c r="Z486"/>
      <c r="AA486" s="2">
        <v>45965.45276620371</v>
      </c>
      <c r="AB486" t="inlineStr">
        <is>
          <t>戳一下</t>
        </is>
      </c>
      <c r="AC486" s="2">
        <v>45980</v>
      </c>
      <c r="AD486" t="inlineStr">
        <is>
          <t>未更新</t>
        </is>
      </c>
      <c r="AE486" t="inlineStr">
        <is>
          <t>曾维超</t>
        </is>
      </c>
      <c r="AF486" t="inlineStr">
        <is>
          <t>2025-11-05 卢明辉-苏州-绿茶-铁锅导入 已结束,2025-11-06 卢明辉-苏州-绿茶-铁锅导入 已结束,2025-11-07 卢明辉-苏州-绿茶-铁锅导入 已结束,2025-11-08 卢明辉-苏州-绿茶-铁锅导入 已结束,2025-11-09 卢明辉-苏州-绿茶-铁锅导入 已结束,2025-11-10 卢明辉-苏州-绿茶-铁锅导入 已结束,2025-11-11 卢明辉-苏州-绿茶-铁锅导入 已结束,2025-11-12 卢明辉-苏州-绿茶-铁锅导入 已结束,2025-11-13 卢明辉-苏州-绿茶-铁锅导入 已结束,2025-11-14 卢明辉-苏州-绿茶-铁锅导入 已结束,2025-11-15 卢明辉-苏州-绿茶-铁锅导入 已结束,2025-11-16 卢明辉-苏州-绿茶-铁锅导入 已结束,2025-11-17 卢明辉-苏州-绿茶-铁锅导入 已结束,2025-11-18 卢明辉-苏州-绿茶-铁锅导入 已结束,2025-11-19 卢明辉-苏州-绿茶-铁锅导入 已结束</t>
        </is>
      </c>
      <c r="AG486" t="inlineStr">
        <is>
          <t>完成绿茶铁锅导入</t>
        </is>
      </c>
      <c r="AH486" t="inlineStr">
        <is>
          <t>酒店</t>
        </is>
      </c>
      <c r="AI486"/>
      <c r="AJ486"/>
      <c r="AK486"/>
      <c r="AL486"/>
      <c r="AM486"/>
      <c r="AN486" t="inlineStr">
        <is>
          <t>绿茶苏州盛泽天虹店</t>
        </is>
      </c>
      <c r="AO486" t="inlineStr">
        <is>
          <t>9.0</t>
        </is>
      </c>
      <c r="AP486"/>
      <c r="AQ486"/>
    </row>
    <row r="487" ht="25.5" customHeight="1">
      <c r="A487" t="inlineStr">
        <is>
          <t>卢明辉-苏州-绿茶-新店开业 已结束</t>
        </is>
      </c>
      <c r="B487" t="inlineStr">
        <is>
          <t>苏州</t>
        </is>
      </c>
      <c r="C487" t="inlineStr">
        <is>
          <t>绿茶</t>
        </is>
      </c>
      <c r="D487"/>
      <c r="E487" t="inlineStr">
        <is>
          <t>SS</t>
        </is>
      </c>
      <c r="F487" t="inlineStr">
        <is>
          <t>新店开业</t>
        </is>
      </c>
      <c r="G487" t="inlineStr">
        <is>
          <t>已结束</t>
        </is>
      </c>
      <c r="H487" t="inlineStr">
        <is>
          <t>NA</t>
        </is>
      </c>
      <c r="I487" s="2"/>
      <c r="J487" t="inlineStr">
        <is>
          <t>53周 -5~12.31</t>
        </is>
      </c>
      <c r="K487" t="inlineStr">
        <is>
          <t>卢明辉</t>
        </is>
      </c>
      <c r="L487" s="2">
        <v>45959</v>
      </c>
      <c r="M487" s="2">
        <v>45963</v>
      </c>
      <c r="N487" s="2">
        <v>45963</v>
      </c>
      <c r="O487" t="inlineStr">
        <is>
          <t>5</t>
        </is>
      </c>
      <c r="P487" t="inlineStr">
        <is>
          <t>-42</t>
        </is>
      </c>
      <c r="Q487" t="inlineStr">
        <is>
          <t>懂绿茶，会铁锅</t>
        </is>
      </c>
      <c r="R487">
        <v>1</v>
      </c>
      <c r="S487"/>
      <c r="T487"/>
      <c r="U487" t="inlineStr">
        <is>
          <t>张铭麒</t>
        </is>
      </c>
      <c r="V487"/>
      <c r="W487" t="inlineStr">
        <is>
          <t>BST</t>
        </is>
      </c>
      <c r="X487" t="inlineStr">
        <is>
          <t>李岳丰
吴薇</t>
        </is>
      </c>
      <c r="Y487" s="3"/>
      <c r="Z487"/>
      <c r="AA487" s="2">
        <v>45957.65179398148</v>
      </c>
      <c r="AB487" t="inlineStr">
        <is>
          <t>戳一下</t>
        </is>
      </c>
      <c r="AC487" s="2">
        <v>45964</v>
      </c>
      <c r="AD487" t="inlineStr">
        <is>
          <t>未更新</t>
        </is>
      </c>
      <c r="AE487" t="inlineStr">
        <is>
          <t>曾维超</t>
        </is>
      </c>
      <c r="AF487" t="inlineStr">
        <is>
          <t>2025-10-29 卢明辉-苏州-绿茶-新店开业 已结束,2025-10-29 卢明辉-苏州-绿茶-新店开业 已结束,2025-10-30 卢明辉-苏州-绿茶-新店开业 已结束,2025-10-31 卢明辉-苏州-绿茶-新店开业 已结束,2025-11-01 卢明辉-苏州-绿茶-新店开业 已结束,2025-11-02 卢明辉-苏州-绿茶-新店开业 已结束,2025-11-03 卢明辉-苏州-绿茶-新店开业 已结束</t>
        </is>
      </c>
      <c r="AG487" t="inlineStr">
        <is>
          <t>新店开业</t>
        </is>
      </c>
      <c r="AH487" t="inlineStr">
        <is>
          <t>客户宿舍</t>
        </is>
      </c>
      <c r="AI487"/>
      <c r="AJ487"/>
      <c r="AK487"/>
      <c r="AL487"/>
      <c r="AM487"/>
      <c r="AN487" t="inlineStr">
        <is>
          <t>绿茶苏州吴江万宝店</t>
        </is>
      </c>
      <c r="AO487" t="inlineStr">
        <is>
          <t>4.0</t>
        </is>
      </c>
      <c r="AP487"/>
      <c r="AQ487"/>
    </row>
    <row r="488" ht="25.5" customHeight="1">
      <c r="A488" t="inlineStr">
        <is>
          <t>卢明辉-东莞-绿茶-铁锅导入 已结束</t>
        </is>
      </c>
      <c r="B488" t="inlineStr">
        <is>
          <t>东莞</t>
        </is>
      </c>
      <c r="C488" t="inlineStr">
        <is>
          <t>绿茶</t>
        </is>
      </c>
      <c r="D488"/>
      <c r="E488" t="inlineStr">
        <is>
          <t>SS</t>
        </is>
      </c>
      <c r="F488" t="inlineStr">
        <is>
          <t>铁锅导入</t>
        </is>
      </c>
      <c r="G488" t="inlineStr">
        <is>
          <t>已结束</t>
        </is>
      </c>
      <c r="H488" t="inlineStr">
        <is>
          <t>NA</t>
        </is>
      </c>
      <c r="I488" s="2"/>
      <c r="J488" t="inlineStr">
        <is>
          <t>53周 -5~12.31</t>
        </is>
      </c>
      <c r="K488" t="inlineStr">
        <is>
          <t>卢明辉</t>
        </is>
      </c>
      <c r="L488" s="2">
        <v>45952</v>
      </c>
      <c r="M488" s="2">
        <v>45954</v>
      </c>
      <c r="N488" s="2">
        <v>45954</v>
      </c>
      <c r="O488" t="inlineStr">
        <is>
          <t>3</t>
        </is>
      </c>
      <c r="P488" t="inlineStr">
        <is>
          <t>-51</t>
        </is>
      </c>
      <c r="Q488" t="inlineStr">
        <is>
          <t>铁锅导入</t>
        </is>
      </c>
      <c r="R488">
        <v>1</v>
      </c>
      <c r="S488"/>
      <c r="T488"/>
      <c r="U488" t="inlineStr">
        <is>
          <t>张铭麒</t>
        </is>
      </c>
      <c r="V488"/>
      <c r="W488" t="inlineStr">
        <is>
          <t>BST</t>
        </is>
      </c>
      <c r="X488" t="inlineStr">
        <is>
          <t>李岳丰
吴薇</t>
        </is>
      </c>
      <c r="Y488" s="3"/>
      <c r="Z488"/>
      <c r="AA488" s="2">
        <v>45948.93788194445</v>
      </c>
      <c r="AB488" t="inlineStr">
        <is>
          <t>戳一下</t>
        </is>
      </c>
      <c r="AC488" s="2">
        <v>45954</v>
      </c>
      <c r="AD488" t="inlineStr">
        <is>
          <t>未更新</t>
        </is>
      </c>
      <c r="AE488" t="inlineStr">
        <is>
          <t>曾维超</t>
        </is>
      </c>
      <c r="AF488" t="inlineStr">
        <is>
          <t>2025-10-22 卢明辉-东莞-绿茶-铁锅导入 已结束,2025-10-23 卢明辉-东莞-绿茶-铁锅导入 已结束,2025-10-24 卢明辉-东莞-绿茶-铁锅导入 已结束</t>
        </is>
      </c>
      <c r="AG488" t="inlineStr">
        <is>
          <t>铁锅导入</t>
        </is>
      </c>
      <c r="AH488" t="inlineStr">
        <is>
          <t>酒店</t>
        </is>
      </c>
      <c r="AI488"/>
      <c r="AJ488"/>
      <c r="AK488"/>
      <c r="AL488"/>
      <c r="AM488"/>
      <c r="AN488" t="inlineStr">
        <is>
          <t>绿茶东莞国贸店</t>
        </is>
      </c>
      <c r="AO488" t="inlineStr">
        <is>
          <t>2.0</t>
        </is>
      </c>
      <c r="AP488"/>
      <c r="AQ488"/>
    </row>
    <row r="489" ht="25.5" customHeight="1">
      <c r="A489" t="inlineStr">
        <is>
          <t>卢明辉-卢明辉-绿茶-铁锅导入 已结束</t>
        </is>
      </c>
      <c r="B489" t="inlineStr">
        <is>
          <t>卢明辉</t>
        </is>
      </c>
      <c r="C489" t="inlineStr">
        <is>
          <t>绿茶</t>
        </is>
      </c>
      <c r="D489"/>
      <c r="E489" t="inlineStr">
        <is>
          <t>SS</t>
        </is>
      </c>
      <c r="F489" t="inlineStr">
        <is>
          <t>铁锅导入</t>
        </is>
      </c>
      <c r="G489" t="inlineStr">
        <is>
          <t>已结束</t>
        </is>
      </c>
      <c r="H489" t="inlineStr">
        <is>
          <t>NA</t>
        </is>
      </c>
      <c r="I489" s="2"/>
      <c r="J489" t="inlineStr">
        <is>
          <t>53周 -5~12.31</t>
        </is>
      </c>
      <c r="K489" t="inlineStr">
        <is>
          <t>卢明辉</t>
        </is>
      </c>
      <c r="L489" s="2">
        <v>45948</v>
      </c>
      <c r="M489" s="2">
        <v>45951</v>
      </c>
      <c r="N489" s="2">
        <v>45951</v>
      </c>
      <c r="O489" t="inlineStr">
        <is>
          <t>4</t>
        </is>
      </c>
      <c r="P489" t="inlineStr">
        <is>
          <t>-54</t>
        </is>
      </c>
      <c r="Q489" t="inlineStr">
        <is>
          <t>绿茶铁锅导入</t>
        </is>
      </c>
      <c r="R489">
        <v>1</v>
      </c>
      <c r="S489"/>
      <c r="T489"/>
      <c r="U489" t="inlineStr">
        <is>
          <t>张铭麒</t>
        </is>
      </c>
      <c r="V489"/>
      <c r="W489" t="inlineStr">
        <is>
          <t>BST</t>
        </is>
      </c>
      <c r="X489" t="inlineStr">
        <is>
          <t>李岳丰
吴薇</t>
        </is>
      </c>
      <c r="Y489" s="3"/>
      <c r="Z489"/>
      <c r="AA489" s="2">
        <v>45948.93717592592</v>
      </c>
      <c r="AB489" t="inlineStr">
        <is>
          <t>戳一下</t>
        </is>
      </c>
      <c r="AC489" s="2">
        <v>45951</v>
      </c>
      <c r="AD489" t="inlineStr">
        <is>
          <t>未更新</t>
        </is>
      </c>
      <c r="AE489" t="inlineStr">
        <is>
          <t>曾维超</t>
        </is>
      </c>
      <c r="AF489" t="inlineStr">
        <is>
          <t>2025-10-19 卢明辉-卢明辉-绿茶-铁锅导入 已结束,2025-10-20 卢明辉-卢明辉-绿茶-铁锅导入 已结束,2025-10-21 卢明辉-卢明辉-绿茶-铁锅导入 已结束</t>
        </is>
      </c>
      <c r="AG489" t="inlineStr">
        <is>
          <t>绿茶铁锅导入</t>
        </is>
      </c>
      <c r="AH489" t="inlineStr">
        <is>
          <t>酒店</t>
        </is>
      </c>
      <c r="AI489"/>
      <c r="AJ489"/>
      <c r="AK489"/>
      <c r="AL489"/>
      <c r="AM489"/>
      <c r="AN489" t="inlineStr">
        <is>
          <t>绿茶惠州华贸店</t>
        </is>
      </c>
      <c r="AO489" t="inlineStr">
        <is>
          <t>3.0</t>
        </is>
      </c>
      <c r="AP489"/>
      <c r="AQ489"/>
    </row>
    <row r="490" ht="25.5" customHeight="1">
      <c r="A490" t="inlineStr">
        <is>
          <t>卢明辉--休假-休假 已结束</t>
        </is>
      </c>
      <c r="B490"/>
      <c r="C490" t="inlineStr">
        <is>
          <t>休假</t>
        </is>
      </c>
      <c r="D490"/>
      <c r="E490" t="inlineStr">
        <is>
          <t>未定级</t>
        </is>
      </c>
      <c r="F490" t="inlineStr">
        <is>
          <t>休假</t>
        </is>
      </c>
      <c r="G490" t="inlineStr">
        <is>
          <t>已结束</t>
        </is>
      </c>
      <c r="H490" t="inlineStr">
        <is>
          <t>NA</t>
        </is>
      </c>
      <c r="I490" s="2"/>
      <c r="J490" t="inlineStr">
        <is>
          <t>53周 -5~12.31</t>
        </is>
      </c>
      <c r="K490" t="inlineStr">
        <is>
          <t>卢明辉</t>
        </is>
      </c>
      <c r="L490" s="2">
        <v>45942</v>
      </c>
      <c r="M490" s="2">
        <v>45942</v>
      </c>
      <c r="N490" s="2">
        <v>45942.5</v>
      </c>
      <c r="O490" t="inlineStr">
        <is>
          <t>1</t>
        </is>
      </c>
      <c r="P490" t="inlineStr">
        <is>
          <t>-63</t>
        </is>
      </c>
      <c r="Q490"/>
      <c r="R490"/>
      <c r="S490"/>
      <c r="T490"/>
      <c r="U490"/>
      <c r="V490"/>
      <c r="W490"/>
      <c r="X490"/>
      <c r="Y490" s="3"/>
      <c r="Z490"/>
      <c r="AA490" s="2">
        <v>45942.38284722222</v>
      </c>
      <c r="AB490" t="inlineStr">
        <is>
          <t>戳一下</t>
        </is>
      </c>
      <c r="AC490" s="2"/>
      <c r="AD490" t="inlineStr">
        <is>
          <t>未更新</t>
        </is>
      </c>
      <c r="AE490" t="inlineStr">
        <is>
          <t>多维表格助手</t>
        </is>
      </c>
      <c r="AF490"/>
      <c r="AG490"/>
      <c r="AH490"/>
      <c r="AI490"/>
      <c r="AJ490"/>
      <c r="AK490"/>
      <c r="AL490"/>
      <c r="AM490"/>
      <c r="AN490"/>
      <c r="AO490" t="inlineStr">
        <is>
          <t>0.0</t>
        </is>
      </c>
      <c r="AP490"/>
      <c r="AQ490"/>
    </row>
    <row r="491" ht="25.5" customHeight="1">
      <c r="A491" t="inlineStr">
        <is>
          <t>卢明辉-深圳-绿茶-铁锅导入 已结束</t>
        </is>
      </c>
      <c r="B491" t="inlineStr">
        <is>
          <t>深圳</t>
        </is>
      </c>
      <c r="C491" t="inlineStr">
        <is>
          <t>绿茶</t>
        </is>
      </c>
      <c r="D491"/>
      <c r="E491" t="inlineStr">
        <is>
          <t>SS</t>
        </is>
      </c>
      <c r="F491" t="inlineStr">
        <is>
          <t>铁锅导入</t>
        </is>
      </c>
      <c r="G491" t="inlineStr">
        <is>
          <t>已结束</t>
        </is>
      </c>
      <c r="H491" t="inlineStr">
        <is>
          <t>NA</t>
        </is>
      </c>
      <c r="I491" s="2"/>
      <c r="J491" t="inlineStr">
        <is>
          <t>53周 -5~12.31</t>
        </is>
      </c>
      <c r="K491" t="inlineStr">
        <is>
          <t>卢明辉</t>
        </is>
      </c>
      <c r="L491" s="2">
        <v>45941</v>
      </c>
      <c r="M491" s="2">
        <v>45945</v>
      </c>
      <c r="N491" s="2">
        <v>45945</v>
      </c>
      <c r="O491" t="inlineStr">
        <is>
          <t>5</t>
        </is>
      </c>
      <c r="P491" t="inlineStr">
        <is>
          <t>-60</t>
        </is>
      </c>
      <c r="Q491" t="inlineStr">
        <is>
          <t>熟悉绿茶，熟悉铁锅</t>
        </is>
      </c>
      <c r="R491">
        <v>1</v>
      </c>
      <c r="S491"/>
      <c r="T491"/>
      <c r="U491" t="inlineStr">
        <is>
          <t>张铭麒</t>
        </is>
      </c>
      <c r="V491"/>
      <c r="W491" t="inlineStr">
        <is>
          <t>BST</t>
        </is>
      </c>
      <c r="X491" t="inlineStr">
        <is>
          <t>李岳丰
吴薇</t>
        </is>
      </c>
      <c r="Y491" s="3"/>
      <c r="Z491"/>
      <c r="AA491" s="2">
        <v>45940.64072916667</v>
      </c>
      <c r="AB491" t="inlineStr">
        <is>
          <t>戳一下</t>
        </is>
      </c>
      <c r="AC491" s="2">
        <v>45948</v>
      </c>
      <c r="AD491" t="inlineStr">
        <is>
          <t>未更新</t>
        </is>
      </c>
      <c r="AE491" t="inlineStr">
        <is>
          <t>曾维超</t>
        </is>
      </c>
      <c r="AF491" t="inlineStr">
        <is>
          <t>2025-10-11 卢明辉-深圳-绿茶-铁锅导入 已结束,2025-10-13 卢明辉-深圳-绿茶-铁锅导入 已结束,2025-10-14 卢明辉-深圳-绿茶-铁锅导入 已结束,2025-10-15 卢明辉-深圳-绿茶-铁锅导入 已结束,2025-10-16 卢明辉-深圳-绿茶-铁锅导入 已结束,2025-10-17 卢明辉-深圳-绿茶-铁锅导入 已结束,2025-10-18 卢明辉-深圳-绿茶-铁锅导入 已结束</t>
        </is>
      </c>
      <c r="AG491"/>
      <c r="AH491"/>
      <c r="AI491"/>
      <c r="AJ491"/>
      <c r="AK491"/>
      <c r="AL491"/>
      <c r="AM491"/>
      <c r="AN491"/>
      <c r="AO491" t="inlineStr">
        <is>
          <t>4.0</t>
        </is>
      </c>
      <c r="AP491"/>
      <c r="AQ491"/>
    </row>
    <row r="492" ht="25.5" customHeight="1">
      <c r="A492" t="inlineStr">
        <is>
          <t>卢明辉--休假-休假 已结束</t>
        </is>
      </c>
      <c r="B492"/>
      <c r="C492" t="inlineStr">
        <is>
          <t>休假</t>
        </is>
      </c>
      <c r="D492"/>
      <c r="E492" t="inlineStr">
        <is>
          <t>未定级</t>
        </is>
      </c>
      <c r="F492" t="inlineStr">
        <is>
          <t>休假</t>
        </is>
      </c>
      <c r="G492" t="inlineStr">
        <is>
          <t>已结束</t>
        </is>
      </c>
      <c r="H492" t="inlineStr">
        <is>
          <t>NA</t>
        </is>
      </c>
      <c r="I492" s="2"/>
      <c r="J492" t="inlineStr">
        <is>
          <t>53周 -5~12.31</t>
        </is>
      </c>
      <c r="K492" t="inlineStr">
        <is>
          <t>卢明辉</t>
        </is>
      </c>
      <c r="L492" s="2">
        <v>45939</v>
      </c>
      <c r="M492" s="2">
        <v>45940</v>
      </c>
      <c r="N492" s="2">
        <v>45940.5</v>
      </c>
      <c r="O492" t="inlineStr">
        <is>
          <t>2</t>
        </is>
      </c>
      <c r="P492" t="inlineStr">
        <is>
          <t>-65</t>
        </is>
      </c>
      <c r="Q492"/>
      <c r="R492"/>
      <c r="S492"/>
      <c r="T492"/>
      <c r="U492"/>
      <c r="V492"/>
      <c r="W492"/>
      <c r="X492"/>
      <c r="Y492" s="3"/>
      <c r="Z492"/>
      <c r="AA492" s="2">
        <v>45938.67460648148</v>
      </c>
      <c r="AB492" t="inlineStr">
        <is>
          <t>戳一下</t>
        </is>
      </c>
      <c r="AC492" s="2"/>
      <c r="AD492" t="inlineStr">
        <is>
          <t>未更新</t>
        </is>
      </c>
      <c r="AE492" t="inlineStr">
        <is>
          <t>多维表格助手</t>
        </is>
      </c>
      <c r="AF492"/>
      <c r="AG492"/>
      <c r="AH492"/>
      <c r="AI492"/>
      <c r="AJ492"/>
      <c r="AK492"/>
      <c r="AL492"/>
      <c r="AM492"/>
      <c r="AN492"/>
      <c r="AO492" t="inlineStr">
        <is>
          <t>1.0</t>
        </is>
      </c>
      <c r="AP492"/>
      <c r="AQ492"/>
    </row>
    <row r="493" ht="25.5" customHeight="1">
      <c r="A493" t="inlineStr">
        <is>
          <t>卢明辉-温州-绿茶-新店开业 已结束</t>
        </is>
      </c>
      <c r="B493" t="inlineStr">
        <is>
          <t>温州</t>
        </is>
      </c>
      <c r="C493" t="inlineStr">
        <is>
          <t>绿茶</t>
        </is>
      </c>
      <c r="D493"/>
      <c r="E493" t="inlineStr">
        <is>
          <t>SS</t>
        </is>
      </c>
      <c r="F493" t="inlineStr">
        <is>
          <t>新店开业</t>
        </is>
      </c>
      <c r="G493" t="inlineStr">
        <is>
          <t>已结束</t>
        </is>
      </c>
      <c r="H493" t="inlineStr">
        <is>
          <t>NA</t>
        </is>
      </c>
      <c r="I493" s="2"/>
      <c r="J493" t="inlineStr">
        <is>
          <t>53周 -5~12.31</t>
        </is>
      </c>
      <c r="K493" t="inlineStr">
        <is>
          <t>卢明辉</t>
        </is>
      </c>
      <c r="L493" s="2">
        <v>45929</v>
      </c>
      <c r="M493" s="2">
        <v>45938.89913194445</v>
      </c>
      <c r="N493" s="2">
        <v>45938</v>
      </c>
      <c r="O493" t="inlineStr">
        <is>
          <t>10</t>
        </is>
      </c>
      <c r="P493" t="inlineStr">
        <is>
          <t>-67</t>
        </is>
      </c>
      <c r="Q493" t="inlineStr">
        <is>
          <t>新店开业能力</t>
        </is>
      </c>
      <c r="R493">
        <v>1</v>
      </c>
      <c r="S493"/>
      <c r="T493"/>
      <c r="U493" t="inlineStr">
        <is>
          <t>张铭麒</t>
        </is>
      </c>
      <c r="V493" t="inlineStr">
        <is>
          <t>BST及创新团队</t>
        </is>
      </c>
      <c r="W493" t="inlineStr">
        <is>
          <t>BST</t>
        </is>
      </c>
      <c r="X493" t="inlineStr">
        <is>
          <t>李岳丰
吴薇</t>
        </is>
      </c>
      <c r="Y493" s="3"/>
      <c r="Z493"/>
      <c r="AA493" s="2">
        <v>45922.750752314816</v>
      </c>
      <c r="AB493" t="inlineStr">
        <is>
          <t>戳一下</t>
        </is>
      </c>
      <c r="AC493" s="2">
        <v>45938</v>
      </c>
      <c r="AD493" t="inlineStr">
        <is>
          <t>未更新</t>
        </is>
      </c>
      <c r="AE493" t="inlineStr">
        <is>
          <t>曾维超</t>
        </is>
      </c>
      <c r="AF493" t="inlineStr">
        <is>
          <t>2025-09-29 卢明辉-温州-绿茶-新店开业 已结束,2025-09-30 卢明辉-温州-绿茶-新店开业 已结束,2025-10-01 卢明辉-温州-绿茶-新店开业 已结束,2025-10-02 卢明辉-温州-绿茶-新店开业 已结束,2025-10-03 卢明辉-温州-绿茶-新店开业 已结束,2025-10-04 卢明辉-温州-绿茶-新店开业 已结束,2025-10-05 卢明辉-温州-绿茶-新店开业 已结束,2025-10-06 卢明辉-温州-绿茶-新店开业 已结束,2025-10-07 卢明辉-温州-绿茶-新店开业 已结束,2025-10-08 卢明辉-温州-绿茶-新店开业 已结束</t>
        </is>
      </c>
      <c r="AG493" t="inlineStr">
        <is>
          <t>试菜、培训、驻店</t>
        </is>
      </c>
      <c r="AH493" t="inlineStr">
        <is>
          <t>客户宿舍</t>
        </is>
      </c>
      <c r="AI493"/>
      <c r="AJ493"/>
      <c r="AK493" t="inlineStr">
        <is>
          <t>绿茶温州瓯海银泰店</t>
        </is>
      </c>
      <c r="AL493"/>
      <c r="AM493"/>
      <c r="AN493"/>
      <c r="AO493" t="inlineStr">
        <is>
          <t>9.9</t>
        </is>
      </c>
      <c r="AP493"/>
      <c r="AQ493"/>
    </row>
    <row r="494" ht="25.5" customHeight="1">
      <c r="A494" t="inlineStr">
        <is>
          <t>卢明辉-浙江省乐清市-绿茶-新店开业 已结束</t>
        </is>
      </c>
      <c r="B494" t="inlineStr">
        <is>
          <t>浙江省乐清市</t>
        </is>
      </c>
      <c r="C494" t="inlineStr">
        <is>
          <t>绿茶</t>
        </is>
      </c>
      <c r="D494"/>
      <c r="E494" t="inlineStr">
        <is>
          <t>SS</t>
        </is>
      </c>
      <c r="F494" t="inlineStr">
        <is>
          <t>新店开业</t>
        </is>
      </c>
      <c r="G494" t="inlineStr">
        <is>
          <t>已结束</t>
        </is>
      </c>
      <c r="H494" t="inlineStr">
        <is>
          <t>NA</t>
        </is>
      </c>
      <c r="I494" s="2"/>
      <c r="J494" t="inlineStr">
        <is>
          <t>53周 -5~12.31</t>
        </is>
      </c>
      <c r="K494" t="inlineStr">
        <is>
          <t>卢明辉</t>
        </is>
      </c>
      <c r="L494" s="2">
        <v>45922</v>
      </c>
      <c r="M494" s="2">
        <v>45928.94614583333</v>
      </c>
      <c r="N494" s="2">
        <v>45928</v>
      </c>
      <c r="O494" t="inlineStr">
        <is>
          <t>7</t>
        </is>
      </c>
      <c r="P494" t="inlineStr">
        <is>
          <t>-77</t>
        </is>
      </c>
      <c r="Q494"/>
      <c r="R494"/>
      <c r="S494"/>
      <c r="T494"/>
      <c r="U494" t="inlineStr">
        <is>
          <t>曾维超</t>
        </is>
      </c>
      <c r="V494" t="inlineStr">
        <is>
          <t>销售管理部</t>
        </is>
      </c>
      <c r="W494" t="inlineStr">
        <is>
          <t>销售管理</t>
        </is>
      </c>
      <c r="X494" t="inlineStr">
        <is>
          <t>李阳</t>
        </is>
      </c>
      <c r="Y494" s="3"/>
      <c r="Z494"/>
      <c r="AA494" s="2">
        <v>45921.78078703704</v>
      </c>
      <c r="AB494" t="inlineStr">
        <is>
          <t>戳一下</t>
        </is>
      </c>
      <c r="AC494" s="2">
        <v>45928</v>
      </c>
      <c r="AD494" t="inlineStr">
        <is>
          <t>未更新</t>
        </is>
      </c>
      <c r="AE494" t="inlineStr">
        <is>
          <t>卢明辉</t>
        </is>
      </c>
      <c r="AF494" t="inlineStr">
        <is>
          <t>2025-09-22 卢明辉-浙江省乐清市-绿茶-新店开业 已结束,2025-09-23 卢明辉-浙江省乐清市-绿茶-新店开业 已结束,2025-09-24 卢明辉-浙江省乐清市-绿茶-新店开业 已结束,2025-09-25 卢明辉-浙江省乐清市-绿茶-新店开业 已结束,2025-09-26 卢明辉-浙江省乐清市-绿茶-新店开业 已结束,2025-09-27 卢明辉-浙江省乐清市-绿茶-新店开业 已结束,2025-09-28 卢明辉-浙江省乐清市-绿茶-新店开业 已结束</t>
        </is>
      </c>
      <c r="AG494"/>
      <c r="AH494"/>
      <c r="AI494"/>
      <c r="AJ494"/>
      <c r="AK494"/>
      <c r="AL494"/>
      <c r="AM494"/>
      <c r="AN494"/>
      <c r="AO494" t="inlineStr">
        <is>
          <t>6.9</t>
        </is>
      </c>
      <c r="AP494"/>
      <c r="AQ494"/>
    </row>
    <row r="495" ht="25.5" customHeight="1">
      <c r="A495" t="inlineStr">
        <is>
          <t>卢明辉-成都-大鸭梨-POC 已结束</t>
        </is>
      </c>
      <c r="B495" t="inlineStr">
        <is>
          <t>成都</t>
        </is>
      </c>
      <c r="C495" t="inlineStr">
        <is>
          <t>大鸭梨</t>
        </is>
      </c>
      <c r="D495"/>
      <c r="E495" t="inlineStr">
        <is>
          <t>S</t>
        </is>
      </c>
      <c r="F495" t="inlineStr">
        <is>
          <t>POC</t>
        </is>
      </c>
      <c r="G495" t="inlineStr">
        <is>
          <t>已结束</t>
        </is>
      </c>
      <c r="H495" t="inlineStr">
        <is>
          <t>NA</t>
        </is>
      </c>
      <c r="I495" s="2"/>
      <c r="J495" t="inlineStr">
        <is>
          <t>53周 -5~12.31</t>
        </is>
      </c>
      <c r="K495" t="inlineStr">
        <is>
          <t>卢明辉</t>
        </is>
      </c>
      <c r="L495" s="2">
        <v>45908</v>
      </c>
      <c r="M495" s="2">
        <v>45921.98125</v>
      </c>
      <c r="N495" s="2">
        <v>45920</v>
      </c>
      <c r="O495" t="inlineStr">
        <is>
          <t>14</t>
        </is>
      </c>
      <c r="P495" t="inlineStr">
        <is>
          <t>-84</t>
        </is>
      </c>
      <c r="Q495"/>
      <c r="R495"/>
      <c r="S495"/>
      <c r="T495"/>
      <c r="U495" t="inlineStr">
        <is>
          <t>关胜元</t>
        </is>
      </c>
      <c r="V495" t="inlineStr">
        <is>
          <t>BST销售组</t>
        </is>
      </c>
      <c r="W495" t="inlineStr">
        <is>
          <t>BST</t>
        </is>
      </c>
      <c r="X495" t="inlineStr">
        <is>
          <t>张铭麒</t>
        </is>
      </c>
      <c r="Y495" s="3"/>
      <c r="Z495"/>
      <c r="AA495" s="2">
        <v>45905.415243055555</v>
      </c>
      <c r="AB495" t="inlineStr">
        <is>
          <t>戳一下</t>
        </is>
      </c>
      <c r="AC495" s="2">
        <v>45921</v>
      </c>
      <c r="AD495" t="inlineStr">
        <is>
          <t>未更新</t>
        </is>
      </c>
      <c r="AE495" t="inlineStr">
        <is>
          <t>李阳</t>
        </is>
      </c>
      <c r="AF495" t="inlineStr">
        <is>
          <t>2025-09-07 卢明辉-成都-大鸭梨-POC 已结束,2025-09-08 卢明辉-成都-大鸭梨-POC 已结束,2025-09-09 卢明辉-成都-大鸭梨-POC 已结束,2025-09-10 卢明辉-成都-大鸭梨-POC 已结束,2025-09-11 卢明辉-成都-大鸭梨-POC 已结束,2025-09-13 卢明辉-成都-大鸭梨-POC 已结束,2025-09-13 卢明辉-成都-大鸭梨-POC 已结束,2025-09-14 卢明辉-成都-大鸭梨-POC 已结束,2025-09-15 卢明辉-成都-大鸭梨-POC 已结束,2025-09-16 卢明辉-成都-大鸭梨-POC 已结束,2025-09-17 卢明辉-成都-大鸭梨-POC 已结束,2025-09-18 卢明辉-成都-大鸭梨-POC 已结束,2025-09-19 卢明辉-成都-大鸭梨-POC 已结束,2025-09-20 卢明辉-成都-大鸭梨-POC 已结束,2025-09-21 卢明辉-成都-大鸭梨-POC 已结束</t>
        </is>
      </c>
      <c r="AG495"/>
      <c r="AH495"/>
      <c r="AI495"/>
      <c r="AJ495"/>
      <c r="AK495"/>
      <c r="AL495"/>
      <c r="AM495"/>
      <c r="AN495"/>
      <c r="AO495" t="inlineStr">
        <is>
          <t>14.0</t>
        </is>
      </c>
      <c r="AP495"/>
      <c r="AQ495"/>
    </row>
    <row r="496" ht="25.5" customHeight="1">
      <c r="A496" t="inlineStr">
        <is>
          <t>卢明辉-北京-绿茶-老店整改 已结束</t>
        </is>
      </c>
      <c r="B496" t="inlineStr">
        <is>
          <t>北京</t>
        </is>
      </c>
      <c r="C496" t="inlineStr">
        <is>
          <t>绿茶</t>
        </is>
      </c>
      <c r="D496"/>
      <c r="E496" t="inlineStr">
        <is>
          <t>SS</t>
        </is>
      </c>
      <c r="F496" t="inlineStr">
        <is>
          <t>老店整改</t>
        </is>
      </c>
      <c r="G496" t="inlineStr">
        <is>
          <t>已结束</t>
        </is>
      </c>
      <c r="H496" t="inlineStr">
        <is>
          <t>NA</t>
        </is>
      </c>
      <c r="I496" s="2"/>
      <c r="J496" t="inlineStr">
        <is>
          <t>53周 -5~12.31</t>
        </is>
      </c>
      <c r="K496" t="inlineStr">
        <is>
          <t>卢明辉</t>
        </is>
      </c>
      <c r="L496" s="2">
        <v>45904</v>
      </c>
      <c r="M496" s="2">
        <v>45904</v>
      </c>
      <c r="N496" s="2">
        <v>45904</v>
      </c>
      <c r="O496" t="inlineStr">
        <is>
          <t>1</t>
        </is>
      </c>
      <c r="P496" t="inlineStr">
        <is>
          <t>-101</t>
        </is>
      </c>
      <c r="Q496"/>
      <c r="R496"/>
      <c r="S496"/>
      <c r="T496"/>
      <c r="U496" t="inlineStr">
        <is>
          <t>曾维超</t>
        </is>
      </c>
      <c r="V496" t="inlineStr">
        <is>
          <t>BST销售组</t>
        </is>
      </c>
      <c r="W496" t="inlineStr">
        <is>
          <t>销售管理</t>
        </is>
      </c>
      <c r="X496" t="inlineStr">
        <is>
          <t>李阳</t>
        </is>
      </c>
      <c r="Y496" s="3"/>
      <c r="Z496"/>
      <c r="AA496" s="2">
        <v>45904.964467592596</v>
      </c>
      <c r="AB496" t="inlineStr">
        <is>
          <t>戳一下</t>
        </is>
      </c>
      <c r="AC496" s="2">
        <v>45904</v>
      </c>
      <c r="AD496" t="inlineStr">
        <is>
          <t>未更新</t>
        </is>
      </c>
      <c r="AE496" t="inlineStr">
        <is>
          <t>卢明辉</t>
        </is>
      </c>
      <c r="AF496" t="inlineStr">
        <is>
          <t>2025-09-04 卢明辉-北京-绿茶-老店整改 已结束</t>
        </is>
      </c>
      <c r="AG496"/>
      <c r="AH496"/>
      <c r="AI496"/>
      <c r="AJ496"/>
      <c r="AK496"/>
      <c r="AL496"/>
      <c r="AM496"/>
      <c r="AN496"/>
      <c r="AO496" t="inlineStr">
        <is>
          <t>0.0</t>
        </is>
      </c>
      <c r="AP496"/>
      <c r="AQ496"/>
    </row>
    <row r="497" ht="25.5" customHeight="1">
      <c r="A497" t="inlineStr">
        <is>
          <t>卢明辉-北京-快乐食间-老店整改 已结束</t>
        </is>
      </c>
      <c r="B497" t="inlineStr">
        <is>
          <t>北京</t>
        </is>
      </c>
      <c r="C497" t="inlineStr">
        <is>
          <t>快乐食间</t>
        </is>
      </c>
      <c r="D497"/>
      <c r="E497" t="inlineStr">
        <is>
          <t>O</t>
        </is>
      </c>
      <c r="F497" t="inlineStr">
        <is>
          <t>老店整改</t>
        </is>
      </c>
      <c r="G497" t="inlineStr">
        <is>
          <t>已结束</t>
        </is>
      </c>
      <c r="H497" t="inlineStr">
        <is>
          <t>NA</t>
        </is>
      </c>
      <c r="I497" s="2"/>
      <c r="J497" t="inlineStr">
        <is>
          <t>53周 -5~12.31</t>
        </is>
      </c>
      <c r="K497" t="inlineStr">
        <is>
          <t>卢明辉</t>
        </is>
      </c>
      <c r="L497" s="2">
        <v>45903</v>
      </c>
      <c r="M497" s="2">
        <v>45906</v>
      </c>
      <c r="N497" s="2">
        <v>45907</v>
      </c>
      <c r="O497" t="inlineStr">
        <is>
          <t>4</t>
        </is>
      </c>
      <c r="P497" t="inlineStr">
        <is>
          <t>-99</t>
        </is>
      </c>
      <c r="Q497"/>
      <c r="R497"/>
      <c r="S497"/>
      <c r="T497"/>
      <c r="U497" t="inlineStr">
        <is>
          <t>曾维超</t>
        </is>
      </c>
      <c r="V497" t="inlineStr">
        <is>
          <t>BST销售组</t>
        </is>
      </c>
      <c r="W497" t="inlineStr">
        <is>
          <t>销售管理</t>
        </is>
      </c>
      <c r="X497" t="inlineStr">
        <is>
          <t>李阳</t>
        </is>
      </c>
      <c r="Y497" s="3"/>
      <c r="Z497"/>
      <c r="AA497" s="2">
        <v>45903.66813657407</v>
      </c>
      <c r="AB497" t="inlineStr">
        <is>
          <t>戳一下</t>
        </is>
      </c>
      <c r="AC497" s="2">
        <v>45906</v>
      </c>
      <c r="AD497" t="inlineStr">
        <is>
          <t>未更新</t>
        </is>
      </c>
      <c r="AE497" t="inlineStr">
        <is>
          <t>卢明辉</t>
        </is>
      </c>
      <c r="AF497" t="inlineStr">
        <is>
          <t>2025-09-03 卢明辉-北京-快乐食间-老店整改 已结束,2025-09-05 卢明辉-北京-快乐食间-老店整改 已结束,2025-09-06 卢明辉-北京-快乐食间-老店整改 已结束</t>
        </is>
      </c>
      <c r="AG497"/>
      <c r="AH497"/>
      <c r="AI497"/>
      <c r="AJ497"/>
      <c r="AK497"/>
      <c r="AL497"/>
      <c r="AM497"/>
      <c r="AN497"/>
      <c r="AO497" t="inlineStr">
        <is>
          <t>3.0</t>
        </is>
      </c>
      <c r="AP497"/>
      <c r="AQ497"/>
    </row>
    <row r="498" ht="25.5" customHeight="1">
      <c r="A498" t="inlineStr">
        <is>
          <t>卢明辉-丽水-绿茶-新店开业 已结束</t>
        </is>
      </c>
      <c r="B498" t="inlineStr">
        <is>
          <t>丽水</t>
        </is>
      </c>
      <c r="C498" t="inlineStr">
        <is>
          <t>绿茶</t>
        </is>
      </c>
      <c r="D498"/>
      <c r="E498" t="inlineStr">
        <is>
          <t>SS</t>
        </is>
      </c>
      <c r="F498" t="inlineStr">
        <is>
          <t>新店开业</t>
        </is>
      </c>
      <c r="G498" t="inlineStr">
        <is>
          <t>已结束</t>
        </is>
      </c>
      <c r="H498" t="inlineStr">
        <is>
          <t>NA</t>
        </is>
      </c>
      <c r="I498" s="2"/>
      <c r="J498" t="inlineStr">
        <is>
          <t>53周 -5~12.31</t>
        </is>
      </c>
      <c r="K498" t="inlineStr">
        <is>
          <t>卢明辉</t>
        </is>
      </c>
      <c r="L498" s="2">
        <v>45895</v>
      </c>
      <c r="M498" s="2">
        <v>45902</v>
      </c>
      <c r="N498" s="2">
        <v>45902</v>
      </c>
      <c r="O498" t="inlineStr">
        <is>
          <t>8</t>
        </is>
      </c>
      <c r="P498" t="inlineStr">
        <is>
          <t>-103</t>
        </is>
      </c>
      <c r="Q498"/>
      <c r="R498"/>
      <c r="S498"/>
      <c r="T498"/>
      <c r="U498" t="inlineStr">
        <is>
          <t>张铭麒</t>
        </is>
      </c>
      <c r="V498" t="inlineStr">
        <is>
          <t>BST及创新团队</t>
        </is>
      </c>
      <c r="W498" t="inlineStr">
        <is>
          <t>BST</t>
        </is>
      </c>
      <c r="X498" t="inlineStr">
        <is>
          <t>李岳丰
吴薇</t>
        </is>
      </c>
      <c r="Y498" s="3"/>
      <c r="Z498"/>
      <c r="AA498" s="2">
        <v>45902.970034722224</v>
      </c>
      <c r="AB498" t="inlineStr">
        <is>
          <t>戳一下</t>
        </is>
      </c>
      <c r="AC498" s="2"/>
      <c r="AD498" t="inlineStr">
        <is>
          <t>未更新</t>
        </is>
      </c>
      <c r="AE498" t="inlineStr">
        <is>
          <t>卢明辉</t>
        </is>
      </c>
      <c r="AF498"/>
      <c r="AG498"/>
      <c r="AH498"/>
      <c r="AI498"/>
      <c r="AJ498"/>
      <c r="AK498"/>
      <c r="AL498"/>
      <c r="AM498"/>
      <c r="AN498"/>
      <c r="AO498" t="inlineStr">
        <is>
          <t>7.0</t>
        </is>
      </c>
      <c r="AP498"/>
      <c r="AQ498"/>
    </row>
    <row r="499" ht="25.5" customHeight="1">
      <c r="A499" t="inlineStr">
        <is>
          <t>罗刚-深圳-休假-休假 已结束</t>
        </is>
      </c>
      <c r="B499" t="inlineStr">
        <is>
          <t>深圳</t>
        </is>
      </c>
      <c r="C499" t="inlineStr">
        <is>
          <t>休假</t>
        </is>
      </c>
      <c r="D499"/>
      <c r="E499" t="inlineStr">
        <is>
          <t>未定级</t>
        </is>
      </c>
      <c r="F499" t="inlineStr">
        <is>
          <t>休假</t>
        </is>
      </c>
      <c r="G499" t="inlineStr">
        <is>
          <t>已结束</t>
        </is>
      </c>
      <c r="H499" t="inlineStr">
        <is>
          <t>NA</t>
        </is>
      </c>
      <c r="I499" s="2"/>
      <c r="J499" t="inlineStr">
        <is>
          <t>53周 -5~12.31</t>
        </is>
      </c>
      <c r="K499" t="inlineStr">
        <is>
          <t>罗刚</t>
        </is>
      </c>
      <c r="L499" s="2">
        <v>46116</v>
      </c>
      <c r="M499" s="2">
        <v>46118</v>
      </c>
      <c r="N499" s="2">
        <v>46118</v>
      </c>
      <c r="O499" t="inlineStr">
        <is>
          <t>3</t>
        </is>
      </c>
      <c r="P499" t="inlineStr">
        <is>
          <t>-103</t>
        </is>
      </c>
      <c r="Q499"/>
      <c r="R499"/>
      <c r="S499"/>
      <c r="T499"/>
      <c r="U499" t="inlineStr">
        <is>
          <t>曾维超</t>
        </is>
      </c>
      <c r="V499" t="inlineStr">
        <is>
          <t>销售管理部</t>
        </is>
      </c>
      <c r="W499" t="inlineStr">
        <is>
          <t>销售管理</t>
        </is>
      </c>
      <c r="X499" t="inlineStr">
        <is>
          <t>李阳</t>
        </is>
      </c>
      <c r="Y499" s="3"/>
      <c r="Z499"/>
      <c r="AA499" s="2">
        <v>46115.8790625</v>
      </c>
      <c r="AB499" t="inlineStr">
        <is>
          <t>戳一下</t>
        </is>
      </c>
      <c r="AC499" s="2"/>
      <c r="AD499" t="inlineStr">
        <is>
          <t>未更新</t>
        </is>
      </c>
      <c r="AE499" t="inlineStr">
        <is>
          <t>罗刚</t>
        </is>
      </c>
      <c r="AF499"/>
      <c r="AG499"/>
      <c r="AH499"/>
      <c r="AI499"/>
      <c r="AJ499"/>
      <c r="AK499"/>
      <c r="AL499"/>
      <c r="AM499"/>
      <c r="AN499"/>
      <c r="AO499" t="inlineStr">
        <is>
          <t>2.0</t>
        </is>
      </c>
      <c r="AP499"/>
      <c r="AQ499"/>
    </row>
    <row r="500" ht="25.5" customHeight="1">
      <c r="A500" t="inlineStr">
        <is>
          <t>罗刚-广州-中国移动南方基地-POC+开业支持 已结束</t>
        </is>
      </c>
      <c r="B500" t="inlineStr">
        <is>
          <t>广州</t>
        </is>
      </c>
      <c r="C500" t="inlineStr">
        <is>
          <t>中国移动南方基地</t>
        </is>
      </c>
      <c r="D500"/>
      <c r="E500" t="inlineStr">
        <is>
          <t>S</t>
        </is>
      </c>
      <c r="F500" t="inlineStr">
        <is>
          <t>POC+开业支持</t>
        </is>
      </c>
      <c r="G500" t="inlineStr">
        <is>
          <t>已结束</t>
        </is>
      </c>
      <c r="H500" t="inlineStr">
        <is>
          <t>NA</t>
        </is>
      </c>
      <c r="I500" s="2"/>
      <c r="J500" t="inlineStr">
        <is>
          <t>53周 -5~12.31</t>
        </is>
      </c>
      <c r="K500" t="inlineStr">
        <is>
          <t>罗刚</t>
        </is>
      </c>
      <c r="L500" s="2">
        <v>46113</v>
      </c>
      <c r="M500" s="2">
        <v>46115</v>
      </c>
      <c r="N500" s="2">
        <v>46115</v>
      </c>
      <c r="O500" t="inlineStr">
        <is>
          <t>3</t>
        </is>
      </c>
      <c r="P500" t="inlineStr">
        <is>
          <t>-100</t>
        </is>
      </c>
      <c r="Q500"/>
      <c r="R500"/>
      <c r="S500"/>
      <c r="T500"/>
      <c r="U500" t="inlineStr">
        <is>
          <t>张铭麒</t>
        </is>
      </c>
      <c r="V500" t="inlineStr">
        <is>
          <t>BST及创新团队</t>
        </is>
      </c>
      <c r="W500" t="inlineStr">
        <is>
          <t>BST</t>
        </is>
      </c>
      <c r="X500" t="inlineStr">
        <is>
          <t>李岳丰
吴薇</t>
        </is>
      </c>
      <c r="Y500" s="3"/>
      <c r="Z500"/>
      <c r="AA500" s="2">
        <v>46112.85634259259</v>
      </c>
      <c r="AB500" t="inlineStr">
        <is>
          <t>戳一下</t>
        </is>
      </c>
      <c r="AC500" s="2">
        <v>46115</v>
      </c>
      <c r="AD500" t="inlineStr">
        <is>
          <t>未更新</t>
        </is>
      </c>
      <c r="AE500" t="inlineStr">
        <is>
          <t>罗刚</t>
        </is>
      </c>
      <c r="AF500" t="inlineStr">
        <is>
          <t>2026-04-01 罗刚-广州-中国移动南方基地-POC+开业支持 已结束,2026-04-02 罗刚-广州-中国移动南方基地-POC+开业支持 已结束,2026-04-02 罗刚-广州-中国移动南方基地-POC+开业支持 已结束,2026-04-03 罗刚-广州-中国移动南方基地-POC+开业支持 已结束</t>
        </is>
      </c>
      <c r="AG500"/>
      <c r="AH500"/>
      <c r="AI500"/>
      <c r="AJ500"/>
      <c r="AK500"/>
      <c r="AL500"/>
      <c r="AM500"/>
      <c r="AN500"/>
      <c r="AO500" t="inlineStr">
        <is>
          <t>2.0</t>
        </is>
      </c>
      <c r="AP500"/>
      <c r="AQ500"/>
    </row>
    <row r="501" ht="25.5" customHeight="1">
      <c r="A501" t="inlineStr">
        <is>
          <t>罗刚-广州-中国移动南方基地-POC+开业支持 已结束</t>
        </is>
      </c>
      <c r="B501" t="inlineStr">
        <is>
          <t>广州</t>
        </is>
      </c>
      <c r="C501" t="inlineStr">
        <is>
          <t>中国移动南方基地</t>
        </is>
      </c>
      <c r="D501"/>
      <c r="E501" t="inlineStr">
        <is>
          <t>S</t>
        </is>
      </c>
      <c r="F501" t="inlineStr">
        <is>
          <t>POC+开业支持</t>
        </is>
      </c>
      <c r="G501" t="inlineStr">
        <is>
          <t>已结束</t>
        </is>
      </c>
      <c r="H501" t="inlineStr">
        <is>
          <t>NA</t>
        </is>
      </c>
      <c r="I501" s="2"/>
      <c r="J501" t="inlineStr">
        <is>
          <t>53周 -5~12.31</t>
        </is>
      </c>
      <c r="K501" t="inlineStr">
        <is>
          <t>罗刚</t>
        </is>
      </c>
      <c r="L501" s="2">
        <v>46112</v>
      </c>
      <c r="M501" s="2">
        <v>46112</v>
      </c>
      <c r="N501" s="2">
        <v>46112</v>
      </c>
      <c r="O501" t="inlineStr">
        <is>
          <t>1</t>
        </is>
      </c>
      <c r="P501" t="inlineStr">
        <is>
          <t>-99</t>
        </is>
      </c>
      <c r="Q501"/>
      <c r="R501"/>
      <c r="S501"/>
      <c r="T501"/>
      <c r="U501" t="inlineStr">
        <is>
          <t>张铭麒</t>
        </is>
      </c>
      <c r="V501" t="inlineStr">
        <is>
          <t>BST及创新团队</t>
        </is>
      </c>
      <c r="W501" t="inlineStr">
        <is>
          <t>BST</t>
        </is>
      </c>
      <c r="X501" t="inlineStr">
        <is>
          <t>李岳丰
吴薇</t>
        </is>
      </c>
      <c r="Y501" s="3"/>
      <c r="Z501"/>
      <c r="AA501" s="2">
        <v>46111.78324074074</v>
      </c>
      <c r="AB501" t="inlineStr">
        <is>
          <t>戳一下</t>
        </is>
      </c>
      <c r="AC501" s="2">
        <v>46112</v>
      </c>
      <c r="AD501" t="inlineStr">
        <is>
          <t>未更新</t>
        </is>
      </c>
      <c r="AE501" t="inlineStr">
        <is>
          <t>罗刚</t>
        </is>
      </c>
      <c r="AF501" t="inlineStr">
        <is>
          <t>2026-03-31 罗刚-广州-中国移动南方基地-POC+开业支持 已结束</t>
        </is>
      </c>
      <c r="AG501"/>
      <c r="AH501"/>
      <c r="AI501"/>
      <c r="AJ501"/>
      <c r="AK501"/>
      <c r="AL501"/>
      <c r="AM501"/>
      <c r="AN501"/>
      <c r="AO501" t="inlineStr">
        <is>
          <t>0.0</t>
        </is>
      </c>
      <c r="AP501"/>
      <c r="AQ501"/>
    </row>
    <row r="502" ht="25.5" customHeight="1">
      <c r="A502" t="inlineStr">
        <is>
          <t>罗刚-上海-休假-休假 已结束</t>
        </is>
      </c>
      <c r="B502" t="inlineStr">
        <is>
          <t>上海</t>
        </is>
      </c>
      <c r="C502" t="inlineStr">
        <is>
          <t>休假</t>
        </is>
      </c>
      <c r="D502"/>
      <c r="E502" t="inlineStr">
        <is>
          <t>未定级</t>
        </is>
      </c>
      <c r="F502" t="inlineStr">
        <is>
          <t>休假</t>
        </is>
      </c>
      <c r="G502" t="inlineStr">
        <is>
          <t>已结束</t>
        </is>
      </c>
      <c r="H502" t="inlineStr">
        <is>
          <t>NA</t>
        </is>
      </c>
      <c r="I502" s="2"/>
      <c r="J502" t="inlineStr">
        <is>
          <t>53周 -5~12.31</t>
        </is>
      </c>
      <c r="K502" t="inlineStr">
        <is>
          <t>罗刚</t>
        </is>
      </c>
      <c r="L502" s="2">
        <v>46111</v>
      </c>
      <c r="M502" s="2">
        <v>46111</v>
      </c>
      <c r="N502" s="2">
        <v>46111</v>
      </c>
      <c r="O502" t="inlineStr">
        <is>
          <t>1</t>
        </is>
      </c>
      <c r="P502" t="inlineStr">
        <is>
          <t>-98</t>
        </is>
      </c>
      <c r="Q502"/>
      <c r="R502"/>
      <c r="S502"/>
      <c r="T502"/>
      <c r="U502" t="inlineStr">
        <is>
          <t>罗刚</t>
        </is>
      </c>
      <c r="V502" t="inlineStr">
        <is>
          <t>中国区口味组</t>
        </is>
      </c>
      <c r="W502"/>
      <c r="X502"/>
      <c r="Y502" s="3"/>
      <c r="Z502"/>
      <c r="AA502" s="2">
        <v>46110.88859953704</v>
      </c>
      <c r="AB502" t="inlineStr">
        <is>
          <t>戳一下</t>
        </is>
      </c>
      <c r="AC502" s="2"/>
      <c r="AD502" t="inlineStr">
        <is>
          <t>未更新</t>
        </is>
      </c>
      <c r="AE502" t="inlineStr">
        <is>
          <t>罗刚</t>
        </is>
      </c>
      <c r="AF502"/>
      <c r="AG502"/>
      <c r="AH502"/>
      <c r="AI502"/>
      <c r="AJ502"/>
      <c r="AK502"/>
      <c r="AL502"/>
      <c r="AM502"/>
      <c r="AN502"/>
      <c r="AO502" t="inlineStr">
        <is>
          <t>0.0</t>
        </is>
      </c>
      <c r="AP502"/>
      <c r="AQ502"/>
    </row>
    <row r="503" ht="25.5" customHeight="1">
      <c r="A503" t="inlineStr">
        <is>
          <t>罗刚-上海-迪士尼-培训支持 已结束</t>
        </is>
      </c>
      <c r="B503" t="inlineStr">
        <is>
          <t>上海</t>
        </is>
      </c>
      <c r="C503" t="inlineStr">
        <is>
          <t>迪士尼</t>
        </is>
      </c>
      <c r="D503"/>
      <c r="E503" t="inlineStr">
        <is>
          <t>S</t>
        </is>
      </c>
      <c r="F503" t="inlineStr">
        <is>
          <t>培训支持</t>
        </is>
      </c>
      <c r="G503" t="inlineStr">
        <is>
          <t>已结束</t>
        </is>
      </c>
      <c r="H503" t="inlineStr">
        <is>
          <t>NA</t>
        </is>
      </c>
      <c r="I503" s="2"/>
      <c r="J503" t="inlineStr">
        <is>
          <t>53周 -5~12.31</t>
        </is>
      </c>
      <c r="K503" t="inlineStr">
        <is>
          <t>罗刚</t>
        </is>
      </c>
      <c r="L503" s="2">
        <v>46110</v>
      </c>
      <c r="M503" s="2">
        <v>46110</v>
      </c>
      <c r="N503" s="2">
        <v>46110</v>
      </c>
      <c r="O503" t="inlineStr">
        <is>
          <t>1</t>
        </is>
      </c>
      <c r="P503" t="inlineStr">
        <is>
          <t>-97</t>
        </is>
      </c>
      <c r="Q503"/>
      <c r="R503"/>
      <c r="S503"/>
      <c r="T503"/>
      <c r="U503" t="inlineStr">
        <is>
          <t>张铭麒</t>
        </is>
      </c>
      <c r="V503" t="inlineStr">
        <is>
          <t>BST及创新团队</t>
        </is>
      </c>
      <c r="W503" t="inlineStr">
        <is>
          <t>BST</t>
        </is>
      </c>
      <c r="X503" t="inlineStr">
        <is>
          <t>李岳丰
吴薇</t>
        </is>
      </c>
      <c r="Y503" s="3"/>
      <c r="Z503"/>
      <c r="AA503" s="2">
        <v>46109.83998842593</v>
      </c>
      <c r="AB503" t="inlineStr">
        <is>
          <t>戳一下</t>
        </is>
      </c>
      <c r="AC503" s="2">
        <v>46110</v>
      </c>
      <c r="AD503" t="inlineStr">
        <is>
          <t>未更新</t>
        </is>
      </c>
      <c r="AE503" t="inlineStr">
        <is>
          <t>罗刚</t>
        </is>
      </c>
      <c r="AF503" t="inlineStr">
        <is>
          <t>2026-03-29 罗刚-上海-迪士尼-培训支持 已结束</t>
        </is>
      </c>
      <c r="AG503"/>
      <c r="AH503"/>
      <c r="AI503"/>
      <c r="AJ503"/>
      <c r="AK503"/>
      <c r="AL503"/>
      <c r="AM503"/>
      <c r="AN503"/>
      <c r="AO503" t="inlineStr">
        <is>
          <t>0.0</t>
        </is>
      </c>
      <c r="AP503"/>
      <c r="AQ503"/>
    </row>
    <row r="504" ht="25.5" customHeight="1">
      <c r="A504" t="inlineStr">
        <is>
          <t>罗刚-上海-迪士尼-培训支持 已结束</t>
        </is>
      </c>
      <c r="B504" t="inlineStr">
        <is>
          <t>上海</t>
        </is>
      </c>
      <c r="C504" t="inlineStr">
        <is>
          <t>迪士尼</t>
        </is>
      </c>
      <c r="D504"/>
      <c r="E504" t="inlineStr">
        <is>
          <t>S</t>
        </is>
      </c>
      <c r="F504" t="inlineStr">
        <is>
          <t>培训支持</t>
        </is>
      </c>
      <c r="G504" t="inlineStr">
        <is>
          <t>已结束</t>
        </is>
      </c>
      <c r="H504" t="inlineStr">
        <is>
          <t>NA</t>
        </is>
      </c>
      <c r="I504" s="2"/>
      <c r="J504" t="inlineStr">
        <is>
          <t>53周 -5~12.31</t>
        </is>
      </c>
      <c r="K504" t="inlineStr">
        <is>
          <t>罗刚</t>
        </is>
      </c>
      <c r="L504" s="2">
        <v>46109</v>
      </c>
      <c r="M504" s="2">
        <v>46109</v>
      </c>
      <c r="N504" s="2">
        <v>46109</v>
      </c>
      <c r="O504" t="inlineStr">
        <is>
          <t>1</t>
        </is>
      </c>
      <c r="P504" t="inlineStr">
        <is>
          <t>-96</t>
        </is>
      </c>
      <c r="Q504"/>
      <c r="R504"/>
      <c r="S504"/>
      <c r="T504"/>
      <c r="U504" t="inlineStr">
        <is>
          <t>张铭麒</t>
        </is>
      </c>
      <c r="V504" t="inlineStr">
        <is>
          <t>BST及创新团队</t>
        </is>
      </c>
      <c r="W504" t="inlineStr">
        <is>
          <t>BST</t>
        </is>
      </c>
      <c r="X504" t="inlineStr">
        <is>
          <t>李岳丰
吴薇</t>
        </is>
      </c>
      <c r="Y504" s="3"/>
      <c r="Z504"/>
      <c r="AA504" s="2">
        <v>46108.85427083333</v>
      </c>
      <c r="AB504" t="inlineStr">
        <is>
          <t>戳一下</t>
        </is>
      </c>
      <c r="AC504" s="2">
        <v>46109</v>
      </c>
      <c r="AD504" t="inlineStr">
        <is>
          <t>未更新</t>
        </is>
      </c>
      <c r="AE504" t="inlineStr">
        <is>
          <t>罗刚</t>
        </is>
      </c>
      <c r="AF504" t="inlineStr">
        <is>
          <t>2026-03-28 罗刚-上海-迪士尼-培训支持 已结束</t>
        </is>
      </c>
      <c r="AG504"/>
      <c r="AH504"/>
      <c r="AI504"/>
      <c r="AJ504"/>
      <c r="AK504"/>
      <c r="AL504"/>
      <c r="AM504"/>
      <c r="AN504"/>
      <c r="AO504" t="inlineStr">
        <is>
          <t>0.0</t>
        </is>
      </c>
      <c r="AP504"/>
      <c r="AQ504"/>
    </row>
    <row r="505" ht="25.5" customHeight="1">
      <c r="A505" t="inlineStr">
        <is>
          <t>罗刚-上海-迪士尼-培训支持 已结束</t>
        </is>
      </c>
      <c r="B505" t="inlineStr">
        <is>
          <t>上海</t>
        </is>
      </c>
      <c r="C505" t="inlineStr">
        <is>
          <t>迪士尼</t>
        </is>
      </c>
      <c r="D505"/>
      <c r="E505" t="inlineStr">
        <is>
          <t>S</t>
        </is>
      </c>
      <c r="F505" t="inlineStr">
        <is>
          <t>培训支持</t>
        </is>
      </c>
      <c r="G505" t="inlineStr">
        <is>
          <t>已结束</t>
        </is>
      </c>
      <c r="H505" t="inlineStr">
        <is>
          <t>NA</t>
        </is>
      </c>
      <c r="I505" s="2"/>
      <c r="J505" t="inlineStr">
        <is>
          <t>53周 -5~12.31</t>
        </is>
      </c>
      <c r="K505" t="inlineStr">
        <is>
          <t>罗刚</t>
        </is>
      </c>
      <c r="L505" s="2">
        <v>46108</v>
      </c>
      <c r="M505" s="2">
        <v>46108</v>
      </c>
      <c r="N505" s="2">
        <v>46108</v>
      </c>
      <c r="O505" t="inlineStr">
        <is>
          <t>1</t>
        </is>
      </c>
      <c r="P505" t="inlineStr">
        <is>
          <t>-95</t>
        </is>
      </c>
      <c r="Q505"/>
      <c r="R505"/>
      <c r="S505"/>
      <c r="T505"/>
      <c r="U505" t="inlineStr">
        <is>
          <t>张铭麒</t>
        </is>
      </c>
      <c r="V505" t="inlineStr">
        <is>
          <t>BST及创新团队</t>
        </is>
      </c>
      <c r="W505" t="inlineStr">
        <is>
          <t>BST</t>
        </is>
      </c>
      <c r="X505" t="inlineStr">
        <is>
          <t>李岳丰
吴薇</t>
        </is>
      </c>
      <c r="Y505" s="3"/>
      <c r="Z505"/>
      <c r="AA505" s="2">
        <v>46107.798634259256</v>
      </c>
      <c r="AB505" t="inlineStr">
        <is>
          <t>戳一下</t>
        </is>
      </c>
      <c r="AC505" s="2">
        <v>46108</v>
      </c>
      <c r="AD505" t="inlineStr">
        <is>
          <t>未更新</t>
        </is>
      </c>
      <c r="AE505" t="inlineStr">
        <is>
          <t>罗刚</t>
        </is>
      </c>
      <c r="AF505" t="inlineStr">
        <is>
          <t>2026-03-27 罗刚-上海-迪士尼-培训支持 已结束</t>
        </is>
      </c>
      <c r="AG505"/>
      <c r="AH505"/>
      <c r="AI505"/>
      <c r="AJ505"/>
      <c r="AK505"/>
      <c r="AL505"/>
      <c r="AM505"/>
      <c r="AN505"/>
      <c r="AO505" t="inlineStr">
        <is>
          <t>0.0</t>
        </is>
      </c>
      <c r="AP505"/>
      <c r="AQ505"/>
    </row>
    <row r="506" ht="25.5" customHeight="1">
      <c r="A506" t="inlineStr">
        <is>
          <t>罗刚-深圳-休假-休假 已结束</t>
        </is>
      </c>
      <c r="B506" t="inlineStr">
        <is>
          <t>深圳</t>
        </is>
      </c>
      <c r="C506" t="inlineStr">
        <is>
          <t>休假</t>
        </is>
      </c>
      <c r="D506"/>
      <c r="E506" t="inlineStr">
        <is>
          <t>未定级</t>
        </is>
      </c>
      <c r="F506" t="inlineStr">
        <is>
          <t>休假</t>
        </is>
      </c>
      <c r="G506" t="inlineStr">
        <is>
          <t>已结束</t>
        </is>
      </c>
      <c r="H506" t="inlineStr">
        <is>
          <t>NA</t>
        </is>
      </c>
      <c r="I506" s="2"/>
      <c r="J506" t="inlineStr">
        <is>
          <t>53周 -5~12.31</t>
        </is>
      </c>
      <c r="K506" t="inlineStr">
        <is>
          <t>罗刚</t>
        </is>
      </c>
      <c r="L506" s="2">
        <v>46105</v>
      </c>
      <c r="M506" s="2">
        <v>46107</v>
      </c>
      <c r="N506" s="2">
        <v>46107</v>
      </c>
      <c r="O506" t="inlineStr">
        <is>
          <t>3</t>
        </is>
      </c>
      <c r="P506" t="inlineStr">
        <is>
          <t>-92</t>
        </is>
      </c>
      <c r="Q506"/>
      <c r="R506"/>
      <c r="S506"/>
      <c r="T506"/>
      <c r="U506" t="inlineStr">
        <is>
          <t>曾维超</t>
        </is>
      </c>
      <c r="V506" t="inlineStr">
        <is>
          <t>销售管理部</t>
        </is>
      </c>
      <c r="W506" t="inlineStr">
        <is>
          <t>销售管理</t>
        </is>
      </c>
      <c r="X506" t="inlineStr">
        <is>
          <t>李阳</t>
        </is>
      </c>
      <c r="Y506" s="3"/>
      <c r="Z506"/>
      <c r="AA506" s="2">
        <v>46105.825266203705</v>
      </c>
      <c r="AB506" t="inlineStr">
        <is>
          <t>戳一下</t>
        </is>
      </c>
      <c r="AC506" s="2"/>
      <c r="AD506" t="inlineStr">
        <is>
          <t>未更新</t>
        </is>
      </c>
      <c r="AE506" t="inlineStr">
        <is>
          <t>罗刚</t>
        </is>
      </c>
      <c r="AF506"/>
      <c r="AG506"/>
      <c r="AH506"/>
      <c r="AI506"/>
      <c r="AJ506"/>
      <c r="AK506"/>
      <c r="AL506"/>
      <c r="AM506"/>
      <c r="AN506"/>
      <c r="AO506" t="inlineStr">
        <is>
          <t>2.0</t>
        </is>
      </c>
      <c r="AP506"/>
      <c r="AQ506"/>
    </row>
    <row r="507" ht="25.5" customHeight="1">
      <c r="A507" t="inlineStr">
        <is>
          <t>罗刚-贺州市-绿茶-休假 已结束</t>
        </is>
      </c>
      <c r="B507" t="inlineStr">
        <is>
          <t>贺州市</t>
        </is>
      </c>
      <c r="C507" t="inlineStr">
        <is>
          <t>绿茶</t>
        </is>
      </c>
      <c r="D507"/>
      <c r="E507" t="inlineStr">
        <is>
          <t>未定级</t>
        </is>
      </c>
      <c r="F507" t="inlineStr">
        <is>
          <t>休假</t>
        </is>
      </c>
      <c r="G507" t="inlineStr">
        <is>
          <t>已结束</t>
        </is>
      </c>
      <c r="H507" t="inlineStr">
        <is>
          <t>NA</t>
        </is>
      </c>
      <c r="I507" s="2"/>
      <c r="J507" t="inlineStr">
        <is>
          <t>53周 -5~12.31</t>
        </is>
      </c>
      <c r="K507" t="inlineStr">
        <is>
          <t>罗刚</t>
        </is>
      </c>
      <c r="L507" s="2">
        <v>46104</v>
      </c>
      <c r="M507" s="2">
        <v>46104</v>
      </c>
      <c r="N507" s="2">
        <v>46104</v>
      </c>
      <c r="O507" t="inlineStr">
        <is>
          <t>1</t>
        </is>
      </c>
      <c r="P507" t="inlineStr">
        <is>
          <t>-91</t>
        </is>
      </c>
      <c r="Q507"/>
      <c r="R507"/>
      <c r="S507"/>
      <c r="T507"/>
      <c r="U507" t="inlineStr">
        <is>
          <t>曾维超</t>
        </is>
      </c>
      <c r="V507" t="inlineStr">
        <is>
          <t>销售管理部</t>
        </is>
      </c>
      <c r="W507" t="inlineStr">
        <is>
          <t>销售管理</t>
        </is>
      </c>
      <c r="X507" t="inlineStr">
        <is>
          <t>李阳</t>
        </is>
      </c>
      <c r="Y507" s="3"/>
      <c r="Z507"/>
      <c r="AA507" s="2">
        <v>46104.37943287037</v>
      </c>
      <c r="AB507" t="inlineStr">
        <is>
          <t>戳一下</t>
        </is>
      </c>
      <c r="AC507" s="2"/>
      <c r="AD507" t="inlineStr">
        <is>
          <t>未更新</t>
        </is>
      </c>
      <c r="AE507" t="inlineStr">
        <is>
          <t>罗刚</t>
        </is>
      </c>
      <c r="AF507"/>
      <c r="AG507"/>
      <c r="AH507"/>
      <c r="AI507"/>
      <c r="AJ507"/>
      <c r="AK507"/>
      <c r="AL507"/>
      <c r="AM507"/>
      <c r="AN507"/>
      <c r="AO507" t="inlineStr">
        <is>
          <t>0.0</t>
        </is>
      </c>
      <c r="AP507"/>
      <c r="AQ507"/>
    </row>
    <row r="508" ht="25.5" customHeight="1">
      <c r="A508" t="inlineStr">
        <is>
          <t>罗刚-贺州-绿茶-新店开业 已结束</t>
        </is>
      </c>
      <c r="B508" t="inlineStr">
        <is>
          <t>贺州</t>
        </is>
      </c>
      <c r="C508" t="inlineStr">
        <is>
          <t>绿茶</t>
        </is>
      </c>
      <c r="D508"/>
      <c r="E508" t="inlineStr">
        <is>
          <t>SS</t>
        </is>
      </c>
      <c r="F508" t="inlineStr">
        <is>
          <t>新店开业</t>
        </is>
      </c>
      <c r="G508" t="inlineStr">
        <is>
          <t>已结束</t>
        </is>
      </c>
      <c r="H508" t="inlineStr">
        <is>
          <t>NA</t>
        </is>
      </c>
      <c r="I508" s="2"/>
      <c r="J508" t="inlineStr">
        <is>
          <t>53周 -5~12.31</t>
        </is>
      </c>
      <c r="K508" t="inlineStr">
        <is>
          <t>罗刚</t>
        </is>
      </c>
      <c r="L508" s="2">
        <v>46103</v>
      </c>
      <c r="M508" s="2">
        <v>46103</v>
      </c>
      <c r="N508" s="2">
        <v>46103</v>
      </c>
      <c r="O508" t="inlineStr">
        <is>
          <t>1</t>
        </is>
      </c>
      <c r="P508" t="inlineStr">
        <is>
          <t>-90</t>
        </is>
      </c>
      <c r="Q508"/>
      <c r="R508"/>
      <c r="S508"/>
      <c r="T508"/>
      <c r="U508" t="inlineStr">
        <is>
          <t>张铭麒</t>
        </is>
      </c>
      <c r="V508" t="inlineStr">
        <is>
          <t>BST及创新团队</t>
        </is>
      </c>
      <c r="W508" t="inlineStr">
        <is>
          <t>BST</t>
        </is>
      </c>
      <c r="X508" t="inlineStr">
        <is>
          <t>李岳丰
吴薇</t>
        </is>
      </c>
      <c r="Y508" s="3"/>
      <c r="Z508"/>
      <c r="AA508" s="2">
        <v>46103.027662037035</v>
      </c>
      <c r="AB508" t="inlineStr">
        <is>
          <t>戳一下</t>
        </is>
      </c>
      <c r="AC508" s="2">
        <v>46103</v>
      </c>
      <c r="AD508" t="inlineStr">
        <is>
          <t>未更新</t>
        </is>
      </c>
      <c r="AE508" t="inlineStr">
        <is>
          <t>罗刚</t>
        </is>
      </c>
      <c r="AF508" t="inlineStr">
        <is>
          <t>2026-03-22 罗刚-贺州-绿茶-新店开业 已结束</t>
        </is>
      </c>
      <c r="AG508"/>
      <c r="AH508"/>
      <c r="AI508"/>
      <c r="AJ508"/>
      <c r="AK508"/>
      <c r="AL508"/>
      <c r="AM508"/>
      <c r="AN508" t="inlineStr">
        <is>
          <t>贺州缤纷城绿茶</t>
        </is>
      </c>
      <c r="AO508" t="inlineStr">
        <is>
          <t>0.0</t>
        </is>
      </c>
      <c r="AP508"/>
      <c r="AQ508"/>
    </row>
    <row r="509" ht="25.5" customHeight="1">
      <c r="A509" t="inlineStr">
        <is>
          <t>罗刚-广西-绿茶-新店开业 已结束</t>
        </is>
      </c>
      <c r="B509" t="inlineStr">
        <is>
          <t>广西</t>
        </is>
      </c>
      <c r="C509" t="inlineStr">
        <is>
          <t>绿茶</t>
        </is>
      </c>
      <c r="D509"/>
      <c r="E509" t="inlineStr">
        <is>
          <t>SS</t>
        </is>
      </c>
      <c r="F509" t="inlineStr">
        <is>
          <t>新店开业</t>
        </is>
      </c>
      <c r="G509" t="inlineStr">
        <is>
          <t>已结束</t>
        </is>
      </c>
      <c r="H509" t="inlineStr">
        <is>
          <t>NA</t>
        </is>
      </c>
      <c r="I509" s="2"/>
      <c r="J509" t="inlineStr">
        <is>
          <t>53周 -5~12.31</t>
        </is>
      </c>
      <c r="K509" t="inlineStr">
        <is>
          <t>罗刚</t>
        </is>
      </c>
      <c r="L509" s="2">
        <v>46099</v>
      </c>
      <c r="M509" s="2">
        <v>46102</v>
      </c>
      <c r="N509" s="2">
        <v>46102</v>
      </c>
      <c r="O509" t="inlineStr">
        <is>
          <t>4</t>
        </is>
      </c>
      <c r="P509" t="inlineStr">
        <is>
          <t>-86</t>
        </is>
      </c>
      <c r="Q509"/>
      <c r="R509"/>
      <c r="S509"/>
      <c r="T509"/>
      <c r="U509" t="inlineStr">
        <is>
          <t>张铭麒</t>
        </is>
      </c>
      <c r="V509" t="inlineStr">
        <is>
          <t>BST及创新团队</t>
        </is>
      </c>
      <c r="W509" t="inlineStr">
        <is>
          <t>BST</t>
        </is>
      </c>
      <c r="X509" t="inlineStr">
        <is>
          <t>李岳丰
吴薇</t>
        </is>
      </c>
      <c r="Y509" s="3"/>
      <c r="Z509"/>
      <c r="AA509" s="2">
        <v>46099.92346064815</v>
      </c>
      <c r="AB509" t="inlineStr">
        <is>
          <t>戳一下</t>
        </is>
      </c>
      <c r="AC509" s="2">
        <v>46102</v>
      </c>
      <c r="AD509" t="inlineStr">
        <is>
          <t>未更新</t>
        </is>
      </c>
      <c r="AE509" t="inlineStr">
        <is>
          <t>罗刚</t>
        </is>
      </c>
      <c r="AF509" t="inlineStr">
        <is>
          <t>2026-03-19 罗刚-广西-绿茶-新店开业 已结束,2026-03-20 罗刚-广西-绿茶-新店开业 已结束,2026-03-21 罗刚-广西-绿茶-新店开业 已结束</t>
        </is>
      </c>
      <c r="AG509"/>
      <c r="AH509"/>
      <c r="AI509"/>
      <c r="AJ509"/>
      <c r="AK509"/>
      <c r="AL509"/>
      <c r="AM509"/>
      <c r="AN509" t="inlineStr">
        <is>
          <t>绿茶贺州缤纷广场店</t>
        </is>
      </c>
      <c r="AO509" t="inlineStr">
        <is>
          <t>3.0</t>
        </is>
      </c>
      <c r="AP509"/>
      <c r="AQ509"/>
    </row>
    <row r="510" ht="25.5" customHeight="1">
      <c r="A510" t="inlineStr">
        <is>
          <t>罗刚-深圳-休假-休假 已结束</t>
        </is>
      </c>
      <c r="B510" t="inlineStr">
        <is>
          <t>深圳</t>
        </is>
      </c>
      <c r="C510" t="inlineStr">
        <is>
          <t>休假</t>
        </is>
      </c>
      <c r="D510"/>
      <c r="E510" t="inlineStr">
        <is>
          <t>未定级</t>
        </is>
      </c>
      <c r="F510" t="inlineStr">
        <is>
          <t>休假</t>
        </is>
      </c>
      <c r="G510" t="inlineStr">
        <is>
          <t>已结束</t>
        </is>
      </c>
      <c r="H510" t="inlineStr">
        <is>
          <t>NA</t>
        </is>
      </c>
      <c r="I510" s="2"/>
      <c r="J510" t="inlineStr">
        <is>
          <t>53周 -5~12.31</t>
        </is>
      </c>
      <c r="K510" t="inlineStr">
        <is>
          <t>罗刚</t>
        </is>
      </c>
      <c r="L510" s="2">
        <v>46097</v>
      </c>
      <c r="M510" s="2">
        <v>46098</v>
      </c>
      <c r="N510" s="2">
        <v>46099</v>
      </c>
      <c r="O510" t="inlineStr">
        <is>
          <t>2</t>
        </is>
      </c>
      <c r="P510" t="inlineStr">
        <is>
          <t>-84</t>
        </is>
      </c>
      <c r="Q510"/>
      <c r="R510"/>
      <c r="S510"/>
      <c r="T510"/>
      <c r="U510" t="inlineStr">
        <is>
          <t>曾维超</t>
        </is>
      </c>
      <c r="V510" t="inlineStr">
        <is>
          <t>销售管理部</t>
        </is>
      </c>
      <c r="W510" t="inlineStr">
        <is>
          <t>销售管理</t>
        </is>
      </c>
      <c r="X510" t="inlineStr">
        <is>
          <t>李阳</t>
        </is>
      </c>
      <c r="Y510" s="3"/>
      <c r="Z510"/>
      <c r="AA510" s="2">
        <v>46096.97641203704</v>
      </c>
      <c r="AB510" t="inlineStr">
        <is>
          <t>戳一下</t>
        </is>
      </c>
      <c r="AC510" s="2"/>
      <c r="AD510" t="inlineStr">
        <is>
          <t>未更新</t>
        </is>
      </c>
      <c r="AE510" t="inlineStr">
        <is>
          <t>罗刚</t>
        </is>
      </c>
      <c r="AF510"/>
      <c r="AG510"/>
      <c r="AH510"/>
      <c r="AI510"/>
      <c r="AJ510"/>
      <c r="AK510"/>
      <c r="AL510"/>
      <c r="AM510"/>
      <c r="AN510"/>
      <c r="AO510" t="inlineStr">
        <is>
          <t>1.0</t>
        </is>
      </c>
      <c r="AP510"/>
      <c r="AQ510"/>
    </row>
    <row r="511" ht="25.5" customHeight="1">
      <c r="A511" t="inlineStr">
        <is>
          <t>罗刚-杭州-绿茶-铁锅导入 已结束</t>
        </is>
      </c>
      <c r="B511" t="inlineStr">
        <is>
          <t>杭州</t>
        </is>
      </c>
      <c r="C511" t="inlineStr">
        <is>
          <t>绿茶</t>
        </is>
      </c>
      <c r="D511"/>
      <c r="E511" t="inlineStr">
        <is>
          <t>SS</t>
        </is>
      </c>
      <c r="F511" t="inlineStr">
        <is>
          <t>铁锅导入</t>
        </is>
      </c>
      <c r="G511" t="inlineStr">
        <is>
          <t>已结束</t>
        </is>
      </c>
      <c r="H511" t="inlineStr">
        <is>
          <t>NA</t>
        </is>
      </c>
      <c r="I511" s="2"/>
      <c r="J511" t="inlineStr">
        <is>
          <t>53周 -5~12.31</t>
        </is>
      </c>
      <c r="K511" t="inlineStr">
        <is>
          <t>罗刚</t>
        </is>
      </c>
      <c r="L511" s="2">
        <v>46095</v>
      </c>
      <c r="M511" s="2">
        <v>46096.97142361111</v>
      </c>
      <c r="N511" s="2">
        <v>46096</v>
      </c>
      <c r="O511" t="inlineStr">
        <is>
          <t>2</t>
        </is>
      </c>
      <c r="P511" t="inlineStr">
        <is>
          <t>-82</t>
        </is>
      </c>
      <c r="Q511"/>
      <c r="R511"/>
      <c r="S511"/>
      <c r="T511"/>
      <c r="U511" t="inlineStr">
        <is>
          <t>张铭麒</t>
        </is>
      </c>
      <c r="V511" t="inlineStr">
        <is>
          <t>BST及创新团队</t>
        </is>
      </c>
      <c r="W511" t="inlineStr">
        <is>
          <t>BST</t>
        </is>
      </c>
      <c r="X511" t="inlineStr">
        <is>
          <t>李岳丰
吴薇</t>
        </is>
      </c>
      <c r="Y511" s="3"/>
      <c r="Z511"/>
      <c r="AA511" s="2">
        <v>46094.5684375</v>
      </c>
      <c r="AB511" t="inlineStr">
        <is>
          <t>戳一下</t>
        </is>
      </c>
      <c r="AC511" s="2">
        <v>46095</v>
      </c>
      <c r="AD511" t="inlineStr">
        <is>
          <t>未更新</t>
        </is>
      </c>
      <c r="AE511" t="inlineStr">
        <is>
          <t>罗刚</t>
        </is>
      </c>
      <c r="AF511" t="inlineStr">
        <is>
          <t>2026-03-14 罗刚-杭州-绿茶-铁锅导入 已结束,2026-03-15 罗刚-杭州-绿茶-铁锅导入 已结束</t>
        </is>
      </c>
      <c r="AG511"/>
      <c r="AH511"/>
      <c r="AI511"/>
      <c r="AJ511"/>
      <c r="AK511"/>
      <c r="AL511"/>
      <c r="AM511"/>
      <c r="AN511" t="inlineStr">
        <is>
          <t>绿茶杭州金帝T-ONE MO</t>
        </is>
      </c>
      <c r="AO511" t="inlineStr">
        <is>
          <t>2.0</t>
        </is>
      </c>
      <c r="AP511"/>
      <c r="AQ511"/>
    </row>
    <row r="512" ht="25.5" customHeight="1">
      <c r="A512" t="inlineStr">
        <is>
          <t>罗刚-杭州-绿茶-铁锅导入 已结束</t>
        </is>
      </c>
      <c r="B512" t="inlineStr">
        <is>
          <t>杭州</t>
        </is>
      </c>
      <c r="C512" t="inlineStr">
        <is>
          <t>绿茶</t>
        </is>
      </c>
      <c r="D512"/>
      <c r="E512" t="inlineStr">
        <is>
          <t>SS</t>
        </is>
      </c>
      <c r="F512" t="inlineStr">
        <is>
          <t>铁锅导入</t>
        </is>
      </c>
      <c r="G512" t="inlineStr">
        <is>
          <t>已结束</t>
        </is>
      </c>
      <c r="H512" t="inlineStr">
        <is>
          <t>NA</t>
        </is>
      </c>
      <c r="I512" s="2"/>
      <c r="J512" t="inlineStr">
        <is>
          <t>53周 -5~12.31</t>
        </is>
      </c>
      <c r="K512" t="inlineStr">
        <is>
          <t>罗刚</t>
        </is>
      </c>
      <c r="L512" s="2">
        <v>46093</v>
      </c>
      <c r="M512" s="2">
        <v>46094</v>
      </c>
      <c r="N512" s="2">
        <v>46094</v>
      </c>
      <c r="O512" t="inlineStr">
        <is>
          <t>2</t>
        </is>
      </c>
      <c r="P512" t="inlineStr">
        <is>
          <t>-80</t>
        </is>
      </c>
      <c r="Q512"/>
      <c r="R512"/>
      <c r="S512"/>
      <c r="T512"/>
      <c r="U512" t="inlineStr">
        <is>
          <t>张铭麒</t>
        </is>
      </c>
      <c r="V512" t="inlineStr">
        <is>
          <t>BST及创新团队</t>
        </is>
      </c>
      <c r="W512" t="inlineStr">
        <is>
          <t>BST</t>
        </is>
      </c>
      <c r="X512" t="inlineStr">
        <is>
          <t>李岳丰
吴薇</t>
        </is>
      </c>
      <c r="Y512" s="3"/>
      <c r="Z512"/>
      <c r="AA512" s="2">
        <v>46092.790625</v>
      </c>
      <c r="AB512" t="inlineStr">
        <is>
          <t>戳一下</t>
        </is>
      </c>
      <c r="AC512" s="2">
        <v>46096</v>
      </c>
      <c r="AD512" t="inlineStr">
        <is>
          <t>未更新</t>
        </is>
      </c>
      <c r="AE512" t="inlineStr">
        <is>
          <t>罗刚</t>
        </is>
      </c>
      <c r="AF512" t="inlineStr">
        <is>
          <t>2026-03-12 罗刚-杭州-绿茶-铁锅导入 已结束,2026-03-13 罗刚-杭州-绿茶-铁锅导入 已结束</t>
        </is>
      </c>
      <c r="AG512"/>
      <c r="AH512"/>
      <c r="AI512"/>
      <c r="AJ512"/>
      <c r="AK512"/>
      <c r="AL512"/>
      <c r="AM512"/>
      <c r="AN512" t="inlineStr">
        <is>
          <t>杭州绿茶临平万达广场店</t>
        </is>
      </c>
      <c r="AO512" t="inlineStr">
        <is>
          <t>1.0</t>
        </is>
      </c>
      <c r="AP512"/>
      <c r="AQ512"/>
    </row>
    <row r="513" ht="25.5" customHeight="1">
      <c r="A513" t="inlineStr">
        <is>
          <t>罗刚-上海-迪士尼-培训支持 已结束</t>
        </is>
      </c>
      <c r="B513" t="inlineStr">
        <is>
          <t>上海</t>
        </is>
      </c>
      <c r="C513" t="inlineStr">
        <is>
          <t>迪士尼</t>
        </is>
      </c>
      <c r="D513"/>
      <c r="E513" t="inlineStr">
        <is>
          <t>S</t>
        </is>
      </c>
      <c r="F513" t="inlineStr">
        <is>
          <t>培训支持</t>
        </is>
      </c>
      <c r="G513" t="inlineStr">
        <is>
          <t>已结束</t>
        </is>
      </c>
      <c r="H513" t="inlineStr">
        <is>
          <t>NA</t>
        </is>
      </c>
      <c r="I513" s="2"/>
      <c r="J513" t="inlineStr">
        <is>
          <t>53周 -5~12.31</t>
        </is>
      </c>
      <c r="K513" t="inlineStr">
        <is>
          <t>罗刚</t>
        </is>
      </c>
      <c r="L513" s="2">
        <v>46092</v>
      </c>
      <c r="M513" s="2">
        <v>46092</v>
      </c>
      <c r="N513" s="2">
        <v>46096</v>
      </c>
      <c r="O513" t="inlineStr">
        <is>
          <t>1</t>
        </is>
      </c>
      <c r="P513" t="inlineStr">
        <is>
          <t>-79</t>
        </is>
      </c>
      <c r="Q513"/>
      <c r="R513"/>
      <c r="S513"/>
      <c r="T513"/>
      <c r="U513" t="inlineStr">
        <is>
          <t>张铭麒</t>
        </is>
      </c>
      <c r="V513" t="inlineStr">
        <is>
          <t>BST及创新团队</t>
        </is>
      </c>
      <c r="W513" t="inlineStr">
        <is>
          <t>BST</t>
        </is>
      </c>
      <c r="X513" t="inlineStr">
        <is>
          <t>李岳丰
吴薇</t>
        </is>
      </c>
      <c r="Y513" s="3"/>
      <c r="Z513"/>
      <c r="AA513" s="2">
        <v>46092.488391203704</v>
      </c>
      <c r="AB513" t="inlineStr">
        <is>
          <t>戳一下</t>
        </is>
      </c>
      <c r="AC513" s="2">
        <v>46092</v>
      </c>
      <c r="AD513" t="inlineStr">
        <is>
          <t>未更新</t>
        </is>
      </c>
      <c r="AE513" t="inlineStr">
        <is>
          <t>罗刚</t>
        </is>
      </c>
      <c r="AF513" t="inlineStr">
        <is>
          <t>2026-03-11 罗刚-上海-迪士尼-培训支持 已结束</t>
        </is>
      </c>
      <c r="AG513"/>
      <c r="AH513"/>
      <c r="AI513"/>
      <c r="AJ513"/>
      <c r="AK513"/>
      <c r="AL513"/>
      <c r="AM513"/>
      <c r="AN513"/>
      <c r="AO513" t="inlineStr">
        <is>
          <t>0.0</t>
        </is>
      </c>
      <c r="AP513"/>
      <c r="AQ513"/>
    </row>
    <row r="514" ht="25.5" customHeight="1">
      <c r="A514" t="inlineStr">
        <is>
          <t>罗刚-上海-迪士尼-解决问题 已结束</t>
        </is>
      </c>
      <c r="B514" t="inlineStr">
        <is>
          <t>上海</t>
        </is>
      </c>
      <c r="C514" t="inlineStr">
        <is>
          <t>迪士尼</t>
        </is>
      </c>
      <c r="D514"/>
      <c r="E514" t="inlineStr">
        <is>
          <t>S</t>
        </is>
      </c>
      <c r="F514" t="inlineStr">
        <is>
          <t>解决问题</t>
        </is>
      </c>
      <c r="G514" t="inlineStr">
        <is>
          <t>已结束</t>
        </is>
      </c>
      <c r="H514" t="inlineStr">
        <is>
          <t>NA</t>
        </is>
      </c>
      <c r="I514" s="2"/>
      <c r="J514" t="inlineStr">
        <is>
          <t>53周 -5~12.31</t>
        </is>
      </c>
      <c r="K514" t="inlineStr">
        <is>
          <t>罗刚</t>
        </is>
      </c>
      <c r="L514" s="2">
        <v>46091</v>
      </c>
      <c r="M514" s="2">
        <v>46091</v>
      </c>
      <c r="N514" s="2">
        <v>46091</v>
      </c>
      <c r="O514" t="inlineStr">
        <is>
          <t>1</t>
        </is>
      </c>
      <c r="P514" t="inlineStr">
        <is>
          <t>-78</t>
        </is>
      </c>
      <c r="Q514"/>
      <c r="R514"/>
      <c r="S514"/>
      <c r="T514"/>
      <c r="U514" t="inlineStr">
        <is>
          <t>张铭麒</t>
        </is>
      </c>
      <c r="V514" t="inlineStr">
        <is>
          <t>BST及创新团队</t>
        </is>
      </c>
      <c r="W514" t="inlineStr">
        <is>
          <t>BST</t>
        </is>
      </c>
      <c r="X514" t="inlineStr">
        <is>
          <t>李岳丰
吴薇</t>
        </is>
      </c>
      <c r="Y514" s="3"/>
      <c r="Z514"/>
      <c r="AA514" s="2">
        <v>46091.43303240741</v>
      </c>
      <c r="AB514" t="inlineStr">
        <is>
          <t>戳一下</t>
        </is>
      </c>
      <c r="AC514" s="2">
        <v>46091</v>
      </c>
      <c r="AD514" t="inlineStr">
        <is>
          <t>未更新</t>
        </is>
      </c>
      <c r="AE514" t="inlineStr">
        <is>
          <t>罗刚</t>
        </is>
      </c>
      <c r="AF514" t="inlineStr">
        <is>
          <t>2026-03-10 罗刚-上海-迪士尼-解决问题 已结束</t>
        </is>
      </c>
      <c r="AG514"/>
      <c r="AH514"/>
      <c r="AI514"/>
      <c r="AJ514"/>
      <c r="AK514"/>
      <c r="AL514"/>
      <c r="AM514"/>
      <c r="AN514" t="inlineStr">
        <is>
          <t>迪士尼503BB</t>
        </is>
      </c>
      <c r="AO514" t="inlineStr">
        <is>
          <t>0.0</t>
        </is>
      </c>
      <c r="AP514"/>
      <c r="AQ514"/>
    </row>
    <row r="515" ht="25.5" customHeight="1">
      <c r="A515" t="inlineStr">
        <is>
          <t>罗刚-上海-迪士尼-休假 已结束</t>
        </is>
      </c>
      <c r="B515" t="inlineStr">
        <is>
          <t>上海</t>
        </is>
      </c>
      <c r="C515" t="inlineStr">
        <is>
          <t>迪士尼</t>
        </is>
      </c>
      <c r="D515"/>
      <c r="E515" t="inlineStr">
        <is>
          <t>S</t>
        </is>
      </c>
      <c r="F515" t="inlineStr">
        <is>
          <t>休假</t>
        </is>
      </c>
      <c r="G515" t="inlineStr">
        <is>
          <t>已结束</t>
        </is>
      </c>
      <c r="H515" t="inlineStr">
        <is>
          <t>NA</t>
        </is>
      </c>
      <c r="I515" s="2"/>
      <c r="J515" t="inlineStr">
        <is>
          <t>53周 -5~12.31</t>
        </is>
      </c>
      <c r="K515" t="inlineStr">
        <is>
          <t>罗刚</t>
        </is>
      </c>
      <c r="L515" s="2">
        <v>46090</v>
      </c>
      <c r="M515" s="2">
        <v>46090</v>
      </c>
      <c r="N515" s="2">
        <v>46090</v>
      </c>
      <c r="O515" t="inlineStr">
        <is>
          <t>1</t>
        </is>
      </c>
      <c r="P515" t="inlineStr">
        <is>
          <t>-77</t>
        </is>
      </c>
      <c r="Q515"/>
      <c r="R515"/>
      <c r="S515"/>
      <c r="T515"/>
      <c r="U515" t="inlineStr">
        <is>
          <t>曾维超</t>
        </is>
      </c>
      <c r="V515" t="inlineStr">
        <is>
          <t>销售管理部</t>
        </is>
      </c>
      <c r="W515" t="inlineStr">
        <is>
          <t>销售管理</t>
        </is>
      </c>
      <c r="X515" t="inlineStr">
        <is>
          <t>李阳</t>
        </is>
      </c>
      <c r="Y515" s="3"/>
      <c r="Z515"/>
      <c r="AA515" s="2">
        <v>46090.545578703706</v>
      </c>
      <c r="AB515" t="inlineStr">
        <is>
          <t>戳一下</t>
        </is>
      </c>
      <c r="AC515" s="2"/>
      <c r="AD515" t="inlineStr">
        <is>
          <t>未更新</t>
        </is>
      </c>
      <c r="AE515" t="inlineStr">
        <is>
          <t>罗刚</t>
        </is>
      </c>
      <c r="AF515"/>
      <c r="AG515"/>
      <c r="AH515"/>
      <c r="AI515"/>
      <c r="AJ515"/>
      <c r="AK515"/>
      <c r="AL515"/>
      <c r="AM515"/>
      <c r="AN515"/>
      <c r="AO515" t="inlineStr">
        <is>
          <t>0.0</t>
        </is>
      </c>
      <c r="AP515"/>
      <c r="AQ515"/>
    </row>
    <row r="516" ht="25.5" customHeight="1">
      <c r="A516" t="inlineStr">
        <is>
          <t>罗刚-绍兴-绿茶-铁锅导入 已结束</t>
        </is>
      </c>
      <c r="B516" t="inlineStr">
        <is>
          <t>绍兴</t>
        </is>
      </c>
      <c r="C516" t="inlineStr">
        <is>
          <t>绿茶</t>
        </is>
      </c>
      <c r="D516"/>
      <c r="E516" t="inlineStr">
        <is>
          <t>SS</t>
        </is>
      </c>
      <c r="F516" t="inlineStr">
        <is>
          <t>铁锅导入</t>
        </is>
      </c>
      <c r="G516" t="inlineStr">
        <is>
          <t>已结束</t>
        </is>
      </c>
      <c r="H516" t="inlineStr">
        <is>
          <t>NA</t>
        </is>
      </c>
      <c r="I516" s="2"/>
      <c r="J516" t="inlineStr">
        <is>
          <t>53周 -5~12.31</t>
        </is>
      </c>
      <c r="K516" t="inlineStr">
        <is>
          <t>罗刚</t>
        </is>
      </c>
      <c r="L516" s="2">
        <v>46089</v>
      </c>
      <c r="M516" s="2">
        <v>46089</v>
      </c>
      <c r="N516" s="2">
        <v>46089</v>
      </c>
      <c r="O516" t="inlineStr">
        <is>
          <t>1</t>
        </is>
      </c>
      <c r="P516" t="inlineStr">
        <is>
          <t>-76</t>
        </is>
      </c>
      <c r="Q516"/>
      <c r="R516"/>
      <c r="S516"/>
      <c r="T516"/>
      <c r="U516" t="inlineStr">
        <is>
          <t>张铭麒</t>
        </is>
      </c>
      <c r="V516" t="inlineStr">
        <is>
          <t>BST及创新团队</t>
        </is>
      </c>
      <c r="W516" t="inlineStr">
        <is>
          <t>BST</t>
        </is>
      </c>
      <c r="X516" t="inlineStr">
        <is>
          <t>李岳丰
吴薇</t>
        </is>
      </c>
      <c r="Y516" s="3"/>
      <c r="Z516"/>
      <c r="AA516" s="2">
        <v>46090.50984953704</v>
      </c>
      <c r="AB516" t="inlineStr">
        <is>
          <t>戳一下</t>
        </is>
      </c>
      <c r="AC516" s="2"/>
      <c r="AD516" t="inlineStr">
        <is>
          <t>未更新</t>
        </is>
      </c>
      <c r="AE516" t="inlineStr">
        <is>
          <t>罗刚</t>
        </is>
      </c>
      <c r="AF516"/>
      <c r="AG516"/>
      <c r="AH516"/>
      <c r="AI516"/>
      <c r="AJ516"/>
      <c r="AK516"/>
      <c r="AL516"/>
      <c r="AM516"/>
      <c r="AN516" t="inlineStr">
        <is>
          <t>绍兴滨海万达</t>
        </is>
      </c>
      <c r="AO516" t="inlineStr">
        <is>
          <t>0.0</t>
        </is>
      </c>
      <c r="AP516"/>
      <c r="AQ516"/>
    </row>
    <row r="517" ht="25.5" customHeight="1">
      <c r="A517" t="inlineStr">
        <is>
          <t>罗刚-宁波-绿茶-新店开业 已结束</t>
        </is>
      </c>
      <c r="B517" t="inlineStr">
        <is>
          <t>宁波</t>
        </is>
      </c>
      <c r="C517" t="inlineStr">
        <is>
          <t>绿茶</t>
        </is>
      </c>
      <c r="D517"/>
      <c r="E517" t="inlineStr">
        <is>
          <t>SS</t>
        </is>
      </c>
      <c r="F517" t="inlineStr">
        <is>
          <t>新店开业</t>
        </is>
      </c>
      <c r="G517" t="inlineStr">
        <is>
          <t>已结束</t>
        </is>
      </c>
      <c r="H517" t="inlineStr">
        <is>
          <t>NA</t>
        </is>
      </c>
      <c r="I517" s="2"/>
      <c r="J517" t="inlineStr">
        <is>
          <t>53周 -5~12.31</t>
        </is>
      </c>
      <c r="K517" t="inlineStr">
        <is>
          <t>罗刚</t>
        </is>
      </c>
      <c r="L517" s="2">
        <v>46084</v>
      </c>
      <c r="M517" s="2">
        <v>46084</v>
      </c>
      <c r="N517" s="2">
        <v>46084</v>
      </c>
      <c r="O517" t="inlineStr">
        <is>
          <t>1</t>
        </is>
      </c>
      <c r="P517" t="inlineStr">
        <is>
          <t>-71</t>
        </is>
      </c>
      <c r="Q517"/>
      <c r="R517"/>
      <c r="S517"/>
      <c r="T517"/>
      <c r="U517" t="inlineStr">
        <is>
          <t>张铭麒</t>
        </is>
      </c>
      <c r="V517" t="inlineStr">
        <is>
          <t>BST及创新团队</t>
        </is>
      </c>
      <c r="W517" t="inlineStr">
        <is>
          <t>BST</t>
        </is>
      </c>
      <c r="X517" t="inlineStr">
        <is>
          <t>李岳丰
吴薇</t>
        </is>
      </c>
      <c r="Y517" s="3"/>
      <c r="Z517"/>
      <c r="AA517" s="2">
        <v>46090.50614583334</v>
      </c>
      <c r="AB517" t="inlineStr">
        <is>
          <t>戳一下</t>
        </is>
      </c>
      <c r="AC517" s="2"/>
      <c r="AD517" t="inlineStr">
        <is>
          <t>未更新</t>
        </is>
      </c>
      <c r="AE517" t="inlineStr">
        <is>
          <t>罗刚</t>
        </is>
      </c>
      <c r="AF517"/>
      <c r="AG517"/>
      <c r="AH517"/>
      <c r="AI517"/>
      <c r="AJ517"/>
      <c r="AK517"/>
      <c r="AL517"/>
      <c r="AM517"/>
      <c r="AN517" t="inlineStr">
        <is>
          <t>宁波绿茶江北万达广场</t>
        </is>
      </c>
      <c r="AO517" t="inlineStr">
        <is>
          <t>0.0</t>
        </is>
      </c>
      <c r="AP517"/>
      <c r="AQ517"/>
    </row>
    <row r="518" ht="25.5" customHeight="1">
      <c r="A518" t="inlineStr">
        <is>
          <t>罗刚-宁波-绿茶-新店开业 已结束</t>
        </is>
      </c>
      <c r="B518" t="inlineStr">
        <is>
          <t>宁波</t>
        </is>
      </c>
      <c r="C518" t="inlineStr">
        <is>
          <t>绿茶</t>
        </is>
      </c>
      <c r="D518"/>
      <c r="E518" t="inlineStr">
        <is>
          <t>SS</t>
        </is>
      </c>
      <c r="F518" t="inlineStr">
        <is>
          <t>新店开业</t>
        </is>
      </c>
      <c r="G518" t="inlineStr">
        <is>
          <t>已结束</t>
        </is>
      </c>
      <c r="H518" t="inlineStr">
        <is>
          <t>NA</t>
        </is>
      </c>
      <c r="I518" s="2"/>
      <c r="J518" t="inlineStr">
        <is>
          <t>53周 -5~12.31</t>
        </is>
      </c>
      <c r="K518" t="inlineStr">
        <is>
          <t>罗刚</t>
        </is>
      </c>
      <c r="L518" s="2">
        <v>46081</v>
      </c>
      <c r="M518" s="2">
        <v>46081</v>
      </c>
      <c r="N518" s="2">
        <v>46081</v>
      </c>
      <c r="O518" t="inlineStr">
        <is>
          <t>1</t>
        </is>
      </c>
      <c r="P518" t="inlineStr">
        <is>
          <t>-68</t>
        </is>
      </c>
      <c r="Q518"/>
      <c r="R518"/>
      <c r="S518"/>
      <c r="T518"/>
      <c r="U518" t="inlineStr">
        <is>
          <t>张铭麒</t>
        </is>
      </c>
      <c r="V518" t="inlineStr">
        <is>
          <t>BST及创新团队</t>
        </is>
      </c>
      <c r="W518" t="inlineStr">
        <is>
          <t>BST</t>
        </is>
      </c>
      <c r="X518" t="inlineStr">
        <is>
          <t>李岳丰
吴薇</t>
        </is>
      </c>
      <c r="Y518" s="3"/>
      <c r="Z518"/>
      <c r="AA518" s="2">
        <v>46090.48520833333</v>
      </c>
      <c r="AB518" t="inlineStr">
        <is>
          <t>戳一下</t>
        </is>
      </c>
      <c r="AC518" s="2"/>
      <c r="AD518" t="inlineStr">
        <is>
          <t>未更新</t>
        </is>
      </c>
      <c r="AE518" t="inlineStr">
        <is>
          <t>曾维超</t>
        </is>
      </c>
      <c r="AF518"/>
      <c r="AG518"/>
      <c r="AH518"/>
      <c r="AI518"/>
      <c r="AJ518"/>
      <c r="AK518"/>
      <c r="AL518"/>
      <c r="AM518"/>
      <c r="AN518"/>
      <c r="AO518" t="inlineStr">
        <is>
          <t>0.0</t>
        </is>
      </c>
      <c r="AP518"/>
      <c r="AQ518"/>
    </row>
    <row r="519" ht="25.5" customHeight="1">
      <c r="A519" t="inlineStr">
        <is>
          <t>罗刚-绍兴-绿茶-铁锅导入 已结束</t>
        </is>
      </c>
      <c r="B519" t="inlineStr">
        <is>
          <t>绍兴</t>
        </is>
      </c>
      <c r="C519" t="inlineStr">
        <is>
          <t>绿茶</t>
        </is>
      </c>
      <c r="D519"/>
      <c r="E519" t="inlineStr">
        <is>
          <t>SS</t>
        </is>
      </c>
      <c r="F519" t="inlineStr">
        <is>
          <t>铁锅导入</t>
        </is>
      </c>
      <c r="G519" t="inlineStr">
        <is>
          <t>已结束</t>
        </is>
      </c>
      <c r="H519" t="inlineStr">
        <is>
          <t>NA</t>
        </is>
      </c>
      <c r="I519" s="2"/>
      <c r="J519" t="inlineStr">
        <is>
          <t>53周 -5~12.31</t>
        </is>
      </c>
      <c r="K519" t="inlineStr">
        <is>
          <t>罗刚</t>
        </is>
      </c>
      <c r="L519" s="2">
        <v>46087</v>
      </c>
      <c r="M519" s="2">
        <v>46088</v>
      </c>
      <c r="N519" s="2">
        <v>46088</v>
      </c>
      <c r="O519" t="inlineStr">
        <is>
          <t>2</t>
        </is>
      </c>
      <c r="P519" t="inlineStr">
        <is>
          <t>-74</t>
        </is>
      </c>
      <c r="Q519"/>
      <c r="R519"/>
      <c r="S519"/>
      <c r="T519"/>
      <c r="U519" t="inlineStr">
        <is>
          <t>张铭麒</t>
        </is>
      </c>
      <c r="V519" t="inlineStr">
        <is>
          <t>BST及创新团队</t>
        </is>
      </c>
      <c r="W519" t="inlineStr">
        <is>
          <t>BST</t>
        </is>
      </c>
      <c r="X519" t="inlineStr">
        <is>
          <t>李岳丰
吴薇</t>
        </is>
      </c>
      <c r="Y519" s="3"/>
      <c r="Z519"/>
      <c r="AA519" s="2">
        <v>46086.914456018516</v>
      </c>
      <c r="AB519" t="inlineStr">
        <is>
          <t>戳一下</t>
        </is>
      </c>
      <c r="AC519" s="2">
        <v>46089</v>
      </c>
      <c r="AD519" t="inlineStr">
        <is>
          <t>未更新</t>
        </is>
      </c>
      <c r="AE519" t="inlineStr">
        <is>
          <t>罗刚</t>
        </is>
      </c>
      <c r="AF519" t="inlineStr">
        <is>
          <t>2026-03-06 罗刚-绍兴-绿茶-铁锅导入 已结束,2026-03-07 罗刚-绍兴-绿茶-铁锅导入 已结束,2026-03-08 罗刚-绍兴-绿茶-铁锅导入 已结束</t>
        </is>
      </c>
      <c r="AG519"/>
      <c r="AH519"/>
      <c r="AI519"/>
      <c r="AJ519"/>
      <c r="AK519"/>
      <c r="AL519"/>
      <c r="AM519"/>
      <c r="AN519" t="inlineStr">
        <is>
          <t>绍兴上虞万达广场绿茶</t>
        </is>
      </c>
      <c r="AO519" t="inlineStr">
        <is>
          <t>1.0</t>
        </is>
      </c>
      <c r="AP519"/>
      <c r="AQ519"/>
    </row>
    <row r="520" ht="25.5" customHeight="1">
      <c r="A520" t="inlineStr">
        <is>
          <t>罗刚-宁波余姚-绿茶-铁锅导入 已结束</t>
        </is>
      </c>
      <c r="B520" t="inlineStr">
        <is>
          <t>宁波余姚</t>
        </is>
      </c>
      <c r="C520" t="inlineStr">
        <is>
          <t>绿茶</t>
        </is>
      </c>
      <c r="D520"/>
      <c r="E520" t="inlineStr">
        <is>
          <t>SS</t>
        </is>
      </c>
      <c r="F520" t="inlineStr">
        <is>
          <t>铁锅导入</t>
        </is>
      </c>
      <c r="G520" t="inlineStr">
        <is>
          <t>已结束</t>
        </is>
      </c>
      <c r="H520" t="inlineStr">
        <is>
          <t>NA</t>
        </is>
      </c>
      <c r="I520" s="2"/>
      <c r="J520" t="inlineStr">
        <is>
          <t>53周 -5~12.31</t>
        </is>
      </c>
      <c r="K520" t="inlineStr">
        <is>
          <t>罗刚</t>
        </is>
      </c>
      <c r="L520" s="2">
        <v>46085</v>
      </c>
      <c r="M520" s="2">
        <v>46086</v>
      </c>
      <c r="N520" s="2">
        <v>46086</v>
      </c>
      <c r="O520" t="inlineStr">
        <is>
          <t>2</t>
        </is>
      </c>
      <c r="P520" t="inlineStr">
        <is>
          <t>-72</t>
        </is>
      </c>
      <c r="Q520"/>
      <c r="R520"/>
      <c r="S520"/>
      <c r="T520"/>
      <c r="U520" t="inlineStr">
        <is>
          <t>张铭麒</t>
        </is>
      </c>
      <c r="V520" t="inlineStr">
        <is>
          <t>BST及创新团队</t>
        </is>
      </c>
      <c r="W520" t="inlineStr">
        <is>
          <t>BST</t>
        </is>
      </c>
      <c r="X520" t="inlineStr">
        <is>
          <t>李岳丰
吴薇</t>
        </is>
      </c>
      <c r="Y520" s="3"/>
      <c r="Z520"/>
      <c r="AA520" s="2">
        <v>46085.98236111111</v>
      </c>
      <c r="AB520" t="inlineStr">
        <is>
          <t>戳一下</t>
        </is>
      </c>
      <c r="AC520" s="2">
        <v>46086</v>
      </c>
      <c r="AD520" t="inlineStr">
        <is>
          <t>未更新</t>
        </is>
      </c>
      <c r="AE520" t="inlineStr">
        <is>
          <t>罗刚</t>
        </is>
      </c>
      <c r="AF520" t="inlineStr">
        <is>
          <t>2026-03-04 罗刚-宁波余姚-绿茶-铁锅导入 已结束,2026-03-04 罗刚-宁波余姚-绿茶-铁锅导入 已结束,2026-03-05 罗刚-宁波余姚-绿茶-铁锅导入 已结束</t>
        </is>
      </c>
      <c r="AG520"/>
      <c r="AH520"/>
      <c r="AI520"/>
      <c r="AJ520"/>
      <c r="AK520"/>
      <c r="AL520"/>
      <c r="AM520"/>
      <c r="AN520" t="inlineStr">
        <is>
          <t>余姚五彩城绿茶</t>
        </is>
      </c>
      <c r="AO520" t="inlineStr">
        <is>
          <t>1.0</t>
        </is>
      </c>
      <c r="AP520"/>
      <c r="AQ520"/>
    </row>
    <row r="521" ht="25.5" customHeight="1">
      <c r="A521" t="inlineStr">
        <is>
          <t>罗刚-贵港-贵港-休假 已结束</t>
        </is>
      </c>
      <c r="B521" t="inlineStr">
        <is>
          <t>贵港</t>
        </is>
      </c>
      <c r="C521" t="inlineStr">
        <is>
          <t>贵港</t>
        </is>
      </c>
      <c r="D521"/>
      <c r="E521"/>
      <c r="F521" t="inlineStr">
        <is>
          <t>休假</t>
        </is>
      </c>
      <c r="G521" t="inlineStr">
        <is>
          <t>已结束</t>
        </is>
      </c>
      <c r="H521" t="inlineStr">
        <is>
          <t>NA</t>
        </is>
      </c>
      <c r="I521" s="2"/>
      <c r="J521" t="inlineStr">
        <is>
          <t>53周 -5~12.31</t>
        </is>
      </c>
      <c r="K521" t="inlineStr">
        <is>
          <t>罗刚</t>
        </is>
      </c>
      <c r="L521" s="2">
        <v>46068</v>
      </c>
      <c r="M521" s="2">
        <v>46076</v>
      </c>
      <c r="N521" s="2">
        <v>46076</v>
      </c>
      <c r="O521" t="inlineStr">
        <is>
          <t>9</t>
        </is>
      </c>
      <c r="P521" t="inlineStr">
        <is>
          <t>-55</t>
        </is>
      </c>
      <c r="Q521"/>
      <c r="R521"/>
      <c r="S521"/>
      <c r="T521"/>
      <c r="U521" t="inlineStr">
        <is>
          <t>曾维超</t>
        </is>
      </c>
      <c r="V521" t="inlineStr">
        <is>
          <t>销售管理部</t>
        </is>
      </c>
      <c r="W521" t="inlineStr">
        <is>
          <t>销售管理</t>
        </is>
      </c>
      <c r="X521" t="inlineStr">
        <is>
          <t>李阳</t>
        </is>
      </c>
      <c r="Y521" s="3"/>
      <c r="Z521"/>
      <c r="AA521" s="2">
        <v>46081.721354166664</v>
      </c>
      <c r="AB521" t="inlineStr">
        <is>
          <t>戳一下</t>
        </is>
      </c>
      <c r="AC521" s="2"/>
      <c r="AD521" t="inlineStr">
        <is>
          <t>未更新</t>
        </is>
      </c>
      <c r="AE521" t="inlineStr">
        <is>
          <t>罗刚</t>
        </is>
      </c>
      <c r="AF521"/>
      <c r="AG521"/>
      <c r="AH521"/>
      <c r="AI521"/>
      <c r="AJ521"/>
      <c r="AK521"/>
      <c r="AL521"/>
      <c r="AM521"/>
      <c r="AN521"/>
      <c r="AO521" t="inlineStr">
        <is>
          <t>8.0</t>
        </is>
      </c>
      <c r="AP521"/>
      <c r="AQ521"/>
    </row>
    <row r="522" ht="25.5" customHeight="1">
      <c r="A522" t="inlineStr">
        <is>
          <t>罗刚-宁波-绿茶-新店开业 已结束</t>
        </is>
      </c>
      <c r="B522" t="inlineStr">
        <is>
          <t>宁波</t>
        </is>
      </c>
      <c r="C522" t="inlineStr">
        <is>
          <t>绿茶</t>
        </is>
      </c>
      <c r="D522"/>
      <c r="E522" t="inlineStr">
        <is>
          <t>SS</t>
        </is>
      </c>
      <c r="F522" t="inlineStr">
        <is>
          <t>新店开业</t>
        </is>
      </c>
      <c r="G522" t="inlineStr">
        <is>
          <t>已结束</t>
        </is>
      </c>
      <c r="H522" t="inlineStr">
        <is>
          <t>NA</t>
        </is>
      </c>
      <c r="I522" s="2"/>
      <c r="J522" t="inlineStr">
        <is>
          <t>53周 -5~12.31</t>
        </is>
      </c>
      <c r="K522" t="inlineStr">
        <is>
          <t>罗刚</t>
        </is>
      </c>
      <c r="L522" s="2">
        <v>46082</v>
      </c>
      <c r="M522" s="2">
        <v>46083</v>
      </c>
      <c r="N522" s="2">
        <v>46083</v>
      </c>
      <c r="O522" t="inlineStr">
        <is>
          <t>2</t>
        </is>
      </c>
      <c r="P522" t="inlineStr">
        <is>
          <t>-69</t>
        </is>
      </c>
      <c r="Q522" t="inlineStr">
        <is>
          <t>懂绿茶，会铁锅</t>
        </is>
      </c>
      <c r="R522">
        <v>1</v>
      </c>
      <c r="S522"/>
      <c r="T522"/>
      <c r="U522" t="inlineStr">
        <is>
          <t>张铭麒</t>
        </is>
      </c>
      <c r="V522" t="inlineStr">
        <is>
          <t>BST及创新团队</t>
        </is>
      </c>
      <c r="W522" t="inlineStr">
        <is>
          <t>BST</t>
        </is>
      </c>
      <c r="X522" t="inlineStr">
        <is>
          <t>李岳丰
吴薇</t>
        </is>
      </c>
      <c r="Y522" s="3"/>
      <c r="Z522"/>
      <c r="AA522" s="2">
        <v>46080.82601851852</v>
      </c>
      <c r="AB522" t="inlineStr">
        <is>
          <t>戳一下</t>
        </is>
      </c>
      <c r="AC522" s="2">
        <v>46084</v>
      </c>
      <c r="AD522" t="inlineStr">
        <is>
          <t>未更新</t>
        </is>
      </c>
      <c r="AE522" t="inlineStr">
        <is>
          <t>曾维超</t>
        </is>
      </c>
      <c r="AF522" t="inlineStr">
        <is>
          <t>2026-02-28 罗刚-宁波-绿茶-新店开业 已结束,2026-03-01 罗刚-宁波-绿茶-新店开业 已结束,2026-03-02 罗刚-宁波-绿茶-新店开业 已结束,2026-03-03 罗刚-宁波-绿茶-新店开业 已结束</t>
        </is>
      </c>
      <c r="AG522" t="inlineStr">
        <is>
          <t>新店开业</t>
        </is>
      </c>
      <c r="AH522" t="inlineStr">
        <is>
          <t>客户宿舍</t>
        </is>
      </c>
      <c r="AI522"/>
      <c r="AJ522"/>
      <c r="AK522"/>
      <c r="AL522"/>
      <c r="AM522"/>
      <c r="AN522" t="inlineStr">
        <is>
          <t>绿茶宁波江北万达店</t>
        </is>
      </c>
      <c r="AO522" t="inlineStr">
        <is>
          <t>1.0</t>
        </is>
      </c>
      <c r="AP522"/>
      <c r="AQ522"/>
    </row>
    <row r="523" ht="25.5" customHeight="1">
      <c r="A523" t="inlineStr">
        <is>
          <t>罗刚-深圳-深圳-休假 已结束</t>
        </is>
      </c>
      <c r="B523" t="inlineStr">
        <is>
          <t>深圳</t>
        </is>
      </c>
      <c r="C523" t="inlineStr">
        <is>
          <t>深圳</t>
        </is>
      </c>
      <c r="D523"/>
      <c r="E523" t="inlineStr">
        <is>
          <t>未定级</t>
        </is>
      </c>
      <c r="F523" t="inlineStr">
        <is>
          <t>休假</t>
        </is>
      </c>
      <c r="G523" t="inlineStr">
        <is>
          <t>已结束</t>
        </is>
      </c>
      <c r="H523" t="inlineStr">
        <is>
          <t>NA</t>
        </is>
      </c>
      <c r="I523" s="2"/>
      <c r="J523" t="inlineStr">
        <is>
          <t>53周 -5~12.31</t>
        </is>
      </c>
      <c r="K523" t="inlineStr">
        <is>
          <t>罗刚</t>
        </is>
      </c>
      <c r="L523" s="2">
        <v>46077</v>
      </c>
      <c r="M523" s="2">
        <v>46080</v>
      </c>
      <c r="N523" s="2">
        <v>46081</v>
      </c>
      <c r="O523" t="inlineStr">
        <is>
          <t>4</t>
        </is>
      </c>
      <c r="P523" t="inlineStr">
        <is>
          <t>-64</t>
        </is>
      </c>
      <c r="Q523"/>
      <c r="R523"/>
      <c r="S523"/>
      <c r="T523"/>
      <c r="U523" t="inlineStr">
        <is>
          <t>曾维超</t>
        </is>
      </c>
      <c r="V523" t="inlineStr">
        <is>
          <t>销售管理部</t>
        </is>
      </c>
      <c r="W523" t="inlineStr">
        <is>
          <t>销售管理</t>
        </is>
      </c>
      <c r="X523" t="inlineStr">
        <is>
          <t>李阳</t>
        </is>
      </c>
      <c r="Y523" s="3"/>
      <c r="Z523"/>
      <c r="AA523" s="2">
        <v>46078.76828703703</v>
      </c>
      <c r="AB523" t="inlineStr">
        <is>
          <t>戳一下</t>
        </is>
      </c>
      <c r="AC523" s="2"/>
      <c r="AD523" t="inlineStr">
        <is>
          <t>未更新</t>
        </is>
      </c>
      <c r="AE523" t="inlineStr">
        <is>
          <t>罗刚</t>
        </is>
      </c>
      <c r="AF523"/>
      <c r="AG523"/>
      <c r="AH523"/>
      <c r="AI523"/>
      <c r="AJ523"/>
      <c r="AK523"/>
      <c r="AL523"/>
      <c r="AM523"/>
      <c r="AN523"/>
      <c r="AO523" t="inlineStr">
        <is>
          <t>3.0</t>
        </is>
      </c>
      <c r="AP523"/>
      <c r="AQ523"/>
    </row>
    <row r="524" ht="25.5" customHeight="1">
      <c r="A524" t="inlineStr">
        <is>
          <t>罗刚-贵港-休假-休假 已结束</t>
        </is>
      </c>
      <c r="B524" t="inlineStr">
        <is>
          <t>贵港</t>
        </is>
      </c>
      <c r="C524" t="inlineStr">
        <is>
          <t>休假</t>
        </is>
      </c>
      <c r="D524"/>
      <c r="E524" t="inlineStr">
        <is>
          <t>未定级</t>
        </is>
      </c>
      <c r="F524" t="inlineStr">
        <is>
          <t>休假</t>
        </is>
      </c>
      <c r="G524" t="inlineStr">
        <is>
          <t>已结束</t>
        </is>
      </c>
      <c r="H524" t="inlineStr">
        <is>
          <t>NA</t>
        </is>
      </c>
      <c r="I524" s="2"/>
      <c r="J524" t="inlineStr">
        <is>
          <t>53周 -5~12.31</t>
        </is>
      </c>
      <c r="K524" t="inlineStr">
        <is>
          <t>罗刚</t>
        </is>
      </c>
      <c r="L524" s="2">
        <v>46058</v>
      </c>
      <c r="M524" s="2">
        <v>46067</v>
      </c>
      <c r="N524" s="2">
        <v>46067</v>
      </c>
      <c r="O524" t="inlineStr">
        <is>
          <t>10</t>
        </is>
      </c>
      <c r="P524" t="inlineStr">
        <is>
          <t>-45</t>
        </is>
      </c>
      <c r="Q524"/>
      <c r="R524"/>
      <c r="S524"/>
      <c r="T524"/>
      <c r="U524" t="inlineStr">
        <is>
          <t>曾维超</t>
        </is>
      </c>
      <c r="V524" t="inlineStr">
        <is>
          <t>销售管理部</t>
        </is>
      </c>
      <c r="W524" t="inlineStr">
        <is>
          <t>销售管理</t>
        </is>
      </c>
      <c r="X524" t="inlineStr">
        <is>
          <t>李阳</t>
        </is>
      </c>
      <c r="Y524" s="3"/>
      <c r="Z524"/>
      <c r="AA524" s="2">
        <v>46062.88994212963</v>
      </c>
      <c r="AB524" t="inlineStr">
        <is>
          <t>戳一下</t>
        </is>
      </c>
      <c r="AC524" s="2"/>
      <c r="AD524" t="inlineStr">
        <is>
          <t>未更新</t>
        </is>
      </c>
      <c r="AE524" t="inlineStr">
        <is>
          <t>罗刚</t>
        </is>
      </c>
      <c r="AF524"/>
      <c r="AG524"/>
      <c r="AH524"/>
      <c r="AI524"/>
      <c r="AJ524"/>
      <c r="AK524"/>
      <c r="AL524"/>
      <c r="AM524"/>
      <c r="AN524"/>
      <c r="AO524" t="inlineStr">
        <is>
          <t>9.0</t>
        </is>
      </c>
      <c r="AP524"/>
      <c r="AQ524"/>
    </row>
    <row r="525" ht="25.5" customHeight="1">
      <c r="A525" t="inlineStr">
        <is>
          <t>罗刚-北京-大鸭梨-品牌巡店 已结束</t>
        </is>
      </c>
      <c r="B525" t="inlineStr">
        <is>
          <t>北京</t>
        </is>
      </c>
      <c r="C525" t="inlineStr">
        <is>
          <t>大鸭梨</t>
        </is>
      </c>
      <c r="D525"/>
      <c r="E525" t="inlineStr">
        <is>
          <t>SS</t>
        </is>
      </c>
      <c r="F525" t="inlineStr">
        <is>
          <t>品牌巡店</t>
        </is>
      </c>
      <c r="G525" t="inlineStr">
        <is>
          <t>已结束</t>
        </is>
      </c>
      <c r="H525" t="inlineStr">
        <is>
          <t>NA</t>
        </is>
      </c>
      <c r="I525" s="2"/>
      <c r="J525" t="inlineStr">
        <is>
          <t>53周 -5~12.31</t>
        </is>
      </c>
      <c r="K525" t="inlineStr">
        <is>
          <t>罗刚</t>
        </is>
      </c>
      <c r="L525" s="2">
        <v>46057</v>
      </c>
      <c r="M525" s="2">
        <v>46057</v>
      </c>
      <c r="N525" s="2">
        <v>46057</v>
      </c>
      <c r="O525" t="inlineStr">
        <is>
          <t>1</t>
        </is>
      </c>
      <c r="P525" t="inlineStr">
        <is>
          <t>-44</t>
        </is>
      </c>
      <c r="Q525"/>
      <c r="R525"/>
      <c r="S525"/>
      <c r="T525"/>
      <c r="U525" t="inlineStr">
        <is>
          <t>关胜元</t>
        </is>
      </c>
      <c r="V525" t="inlineStr">
        <is>
          <t>BST及创新团队</t>
        </is>
      </c>
      <c r="W525" t="inlineStr">
        <is>
          <t>BST</t>
        </is>
      </c>
      <c r="X525" t="inlineStr">
        <is>
          <t>张铭麒</t>
        </is>
      </c>
      <c r="Y525" s="3"/>
      <c r="Z525"/>
      <c r="AA525" s="2">
        <v>46057.40111111111</v>
      </c>
      <c r="AB525" t="inlineStr">
        <is>
          <t>戳一下</t>
        </is>
      </c>
      <c r="AC525" s="2">
        <v>46058</v>
      </c>
      <c r="AD525" t="inlineStr">
        <is>
          <t>未更新</t>
        </is>
      </c>
      <c r="AE525" t="inlineStr">
        <is>
          <t>罗刚</t>
        </is>
      </c>
      <c r="AF525" t="inlineStr">
        <is>
          <t>2026-02-05 罗刚-北京-大鸭梨-品牌巡店 已结束</t>
        </is>
      </c>
      <c r="AG525"/>
      <c r="AH525"/>
      <c r="AI525"/>
      <c r="AJ525"/>
      <c r="AK525"/>
      <c r="AL525"/>
      <c r="AM525"/>
      <c r="AN525" t="inlineStr">
        <is>
          <t>大鸭梨中关村店</t>
        </is>
      </c>
      <c r="AO525" t="inlineStr">
        <is>
          <t>0.0</t>
        </is>
      </c>
      <c r="AP525"/>
      <c r="AQ525"/>
    </row>
    <row r="526" ht="25.5" customHeight="1">
      <c r="A526" t="inlineStr">
        <is>
          <t>罗刚-北京-大鸭梨-品牌巡店 已结束</t>
        </is>
      </c>
      <c r="B526" t="inlineStr">
        <is>
          <t>北京</t>
        </is>
      </c>
      <c r="C526" t="inlineStr">
        <is>
          <t>大鸭梨</t>
        </is>
      </c>
      <c r="D526"/>
      <c r="E526" t="inlineStr">
        <is>
          <t>SS</t>
        </is>
      </c>
      <c r="F526" t="inlineStr">
        <is>
          <t>品牌巡店</t>
        </is>
      </c>
      <c r="G526" t="inlineStr">
        <is>
          <t>已结束</t>
        </is>
      </c>
      <c r="H526" t="inlineStr">
        <is>
          <t>NA</t>
        </is>
      </c>
      <c r="I526" s="2"/>
      <c r="J526" t="inlineStr">
        <is>
          <t>53周 -5~12.31</t>
        </is>
      </c>
      <c r="K526" t="inlineStr">
        <is>
          <t>罗刚</t>
        </is>
      </c>
      <c r="L526" s="2">
        <v>46052</v>
      </c>
      <c r="M526" s="2">
        <v>46052</v>
      </c>
      <c r="N526" s="2">
        <v>46052</v>
      </c>
      <c r="O526" t="inlineStr">
        <is>
          <t>1</t>
        </is>
      </c>
      <c r="P526" t="inlineStr">
        <is>
          <t>-39</t>
        </is>
      </c>
      <c r="Q526"/>
      <c r="R526"/>
      <c r="S526"/>
      <c r="T526"/>
      <c r="U526" t="inlineStr">
        <is>
          <t>曾维超</t>
        </is>
      </c>
      <c r="V526" t="inlineStr">
        <is>
          <t>销售管理部</t>
        </is>
      </c>
      <c r="W526" t="inlineStr">
        <is>
          <t>销售管理</t>
        </is>
      </c>
      <c r="X526" t="inlineStr">
        <is>
          <t>李阳</t>
        </is>
      </c>
      <c r="Y526" s="3"/>
      <c r="Z526"/>
      <c r="AA526" s="2">
        <v>46056.58603009259</v>
      </c>
      <c r="AB526" t="inlineStr">
        <is>
          <t>戳一下</t>
        </is>
      </c>
      <c r="AC526" s="2"/>
      <c r="AD526" t="inlineStr">
        <is>
          <t>未更新</t>
        </is>
      </c>
      <c r="AE526" t="inlineStr">
        <is>
          <t>罗刚</t>
        </is>
      </c>
      <c r="AF526"/>
      <c r="AG526"/>
      <c r="AH526"/>
      <c r="AI526"/>
      <c r="AJ526"/>
      <c r="AK526"/>
      <c r="AL526"/>
      <c r="AM526"/>
      <c r="AN526" t="inlineStr">
        <is>
          <t>大鸭梨亚运村店，下午大鸭梨西三旗店</t>
        </is>
      </c>
      <c r="AO526" t="inlineStr">
        <is>
          <t>0.0</t>
        </is>
      </c>
      <c r="AP526"/>
      <c r="AQ526"/>
    </row>
    <row r="527" ht="25.5" customHeight="1">
      <c r="A527" t="inlineStr">
        <is>
          <t>罗刚-北京-金鼎轩-品牌巡店 已结束</t>
        </is>
      </c>
      <c r="B527" t="inlineStr">
        <is>
          <t>北京</t>
        </is>
      </c>
      <c r="C527" t="inlineStr">
        <is>
          <t>金鼎轩</t>
        </is>
      </c>
      <c r="D527"/>
      <c r="E527" t="inlineStr">
        <is>
          <t>SS</t>
        </is>
      </c>
      <c r="F527" t="inlineStr">
        <is>
          <t>品牌巡店</t>
        </is>
      </c>
      <c r="G527" t="inlineStr">
        <is>
          <t>已结束</t>
        </is>
      </c>
      <c r="H527" t="inlineStr">
        <is>
          <t>NA</t>
        </is>
      </c>
      <c r="I527" s="2"/>
      <c r="J527" t="inlineStr">
        <is>
          <t>53周 -5~12.31</t>
        </is>
      </c>
      <c r="K527" t="inlineStr">
        <is>
          <t>罗刚</t>
        </is>
      </c>
      <c r="L527" s="2">
        <v>46056</v>
      </c>
      <c r="M527" s="2">
        <v>46056</v>
      </c>
      <c r="N527" s="2">
        <v>46056</v>
      </c>
      <c r="O527" t="inlineStr">
        <is>
          <t>1</t>
        </is>
      </c>
      <c r="P527" t="inlineStr">
        <is>
          <t>-43</t>
        </is>
      </c>
      <c r="Q527"/>
      <c r="R527"/>
      <c r="S527"/>
      <c r="T527"/>
      <c r="U527" t="inlineStr">
        <is>
          <t>关胜元</t>
        </is>
      </c>
      <c r="V527" t="inlineStr">
        <is>
          <t>BST及创新团队</t>
        </is>
      </c>
      <c r="W527" t="inlineStr">
        <is>
          <t>BST</t>
        </is>
      </c>
      <c r="X527" t="inlineStr">
        <is>
          <t>张铭麒</t>
        </is>
      </c>
      <c r="Y527" s="3"/>
      <c r="Z527"/>
      <c r="AA527" s="2">
        <v>46056.58180555556</v>
      </c>
      <c r="AB527" t="inlineStr">
        <is>
          <t>戳一下</t>
        </is>
      </c>
      <c r="AC527" s="2">
        <v>46056</v>
      </c>
      <c r="AD527" t="inlineStr">
        <is>
          <t>未更新</t>
        </is>
      </c>
      <c r="AE527" t="inlineStr">
        <is>
          <t>罗刚</t>
        </is>
      </c>
      <c r="AF527" t="inlineStr">
        <is>
          <t>2026-02-03 罗刚-北京-金鼎轩-品牌巡店 已结束</t>
        </is>
      </c>
      <c r="AG527"/>
      <c r="AH527"/>
      <c r="AI527"/>
      <c r="AJ527"/>
      <c r="AK527"/>
      <c r="AL527"/>
      <c r="AM527"/>
      <c r="AN527" t="inlineStr">
        <is>
          <t>金鼎轩德胜门店</t>
        </is>
      </c>
      <c r="AO527" t="inlineStr">
        <is>
          <t>0.0</t>
        </is>
      </c>
      <c r="AP527"/>
      <c r="AQ527"/>
    </row>
    <row r="528" ht="25.5" customHeight="1">
      <c r="A528" t="inlineStr">
        <is>
          <t>罗刚-北京-紫光园-品牌巡店 已结束</t>
        </is>
      </c>
      <c r="B528" t="inlineStr">
        <is>
          <t>北京</t>
        </is>
      </c>
      <c r="C528" t="inlineStr">
        <is>
          <t>紫光园</t>
        </is>
      </c>
      <c r="D528"/>
      <c r="E528" t="inlineStr">
        <is>
          <t>SS</t>
        </is>
      </c>
      <c r="F528" t="inlineStr">
        <is>
          <t>品牌巡店</t>
        </is>
      </c>
      <c r="G528" t="inlineStr">
        <is>
          <t>已结束</t>
        </is>
      </c>
      <c r="H528" t="inlineStr">
        <is>
          <t>NA</t>
        </is>
      </c>
      <c r="I528" s="2"/>
      <c r="J528" t="inlineStr">
        <is>
          <t>53周 -5~12.31</t>
        </is>
      </c>
      <c r="K528" t="inlineStr">
        <is>
          <t>罗刚</t>
        </is>
      </c>
      <c r="L528" s="2">
        <v>46055</v>
      </c>
      <c r="M528" s="2">
        <v>46055</v>
      </c>
      <c r="N528" s="2">
        <v>46055</v>
      </c>
      <c r="O528" t="inlineStr">
        <is>
          <t>1</t>
        </is>
      </c>
      <c r="P528" t="inlineStr">
        <is>
          <t>-42</t>
        </is>
      </c>
      <c r="Q528"/>
      <c r="R528"/>
      <c r="S528"/>
      <c r="T528"/>
      <c r="U528" t="inlineStr">
        <is>
          <t>关胜元</t>
        </is>
      </c>
      <c r="V528" t="inlineStr">
        <is>
          <t>BST及创新团队</t>
        </is>
      </c>
      <c r="W528" t="inlineStr">
        <is>
          <t>BST</t>
        </is>
      </c>
      <c r="X528" t="inlineStr">
        <is>
          <t>张铭麒</t>
        </is>
      </c>
      <c r="Y528" s="3"/>
      <c r="Z528"/>
      <c r="AA528" s="2">
        <v>46056.581192129626</v>
      </c>
      <c r="AB528" t="inlineStr">
        <is>
          <t>戳一下</t>
        </is>
      </c>
      <c r="AC528" s="2"/>
      <c r="AD528" t="inlineStr">
        <is>
          <t>未更新</t>
        </is>
      </c>
      <c r="AE528" t="inlineStr">
        <is>
          <t>罗刚</t>
        </is>
      </c>
      <c r="AF528"/>
      <c r="AG528"/>
      <c r="AH528"/>
      <c r="AI528"/>
      <c r="AJ528"/>
      <c r="AK528"/>
      <c r="AL528"/>
      <c r="AM528"/>
      <c r="AN528" t="inlineStr">
        <is>
          <t>金鼎轩</t>
        </is>
      </c>
      <c r="AO528" t="inlineStr">
        <is>
          <t>0.0</t>
        </is>
      </c>
      <c r="AP528"/>
      <c r="AQ528"/>
    </row>
    <row r="529" ht="25.5" customHeight="1">
      <c r="A529" t="inlineStr">
        <is>
          <t>罗刚-大连-信宇-小朱汤饭-POC 已结束</t>
        </is>
      </c>
      <c r="B529" t="inlineStr">
        <is>
          <t>大连</t>
        </is>
      </c>
      <c r="C529" t="inlineStr">
        <is>
          <t>信宇-小朱汤饭</t>
        </is>
      </c>
      <c r="D529"/>
      <c r="E529" t="inlineStr">
        <is>
          <t>金牌</t>
        </is>
      </c>
      <c r="F529" t="inlineStr">
        <is>
          <t>POC</t>
        </is>
      </c>
      <c r="G529" t="inlineStr">
        <is>
          <t>已结束</t>
        </is>
      </c>
      <c r="H529" t="inlineStr">
        <is>
          <t>NA</t>
        </is>
      </c>
      <c r="I529" s="2"/>
      <c r="J529" t="inlineStr">
        <is>
          <t>53周 -5~12.31</t>
        </is>
      </c>
      <c r="K529" t="inlineStr">
        <is>
          <t>罗刚</t>
        </is>
      </c>
      <c r="L529" s="2">
        <v>46053</v>
      </c>
      <c r="M529" s="2">
        <v>46054</v>
      </c>
      <c r="N529" s="2">
        <v>46054</v>
      </c>
      <c r="O529" t="inlineStr">
        <is>
          <t>2</t>
        </is>
      </c>
      <c r="P529" t="inlineStr">
        <is>
          <t>-40</t>
        </is>
      </c>
      <c r="Q529"/>
      <c r="R529"/>
      <c r="S529"/>
      <c r="T529"/>
      <c r="U529" t="inlineStr">
        <is>
          <t>张铭麒</t>
        </is>
      </c>
      <c r="V529" t="inlineStr">
        <is>
          <t>BST及创新团队</t>
        </is>
      </c>
      <c r="W529" t="inlineStr">
        <is>
          <t>BST</t>
        </is>
      </c>
      <c r="X529" t="inlineStr">
        <is>
          <t>李岳丰
吴薇</t>
        </is>
      </c>
      <c r="Y529" s="3"/>
      <c r="Z529"/>
      <c r="AA529" s="2">
        <v>46053.941041666665</v>
      </c>
      <c r="AB529" t="inlineStr">
        <is>
          <t>戳一下</t>
        </is>
      </c>
      <c r="AC529" s="2">
        <v>46053</v>
      </c>
      <c r="AD529" t="inlineStr">
        <is>
          <t>未更新</t>
        </is>
      </c>
      <c r="AE529" t="inlineStr">
        <is>
          <t>罗刚</t>
        </is>
      </c>
      <c r="AF529" t="inlineStr">
        <is>
          <t>2026-01-31 罗刚-大连-信宇-小朱汤饭-POC 已结束</t>
        </is>
      </c>
      <c r="AG529"/>
      <c r="AH529"/>
      <c r="AI529"/>
      <c r="AJ529"/>
      <c r="AK529"/>
      <c r="AL529"/>
      <c r="AM529"/>
      <c r="AN529"/>
      <c r="AO529" t="inlineStr">
        <is>
          <t>1.0</t>
        </is>
      </c>
      <c r="AP529"/>
      <c r="AQ529" t="inlineStr">
        <is>
          <t>信宇</t>
        </is>
      </c>
    </row>
    <row r="530" ht="25.5" customHeight="1">
      <c r="A530" t="inlineStr">
        <is>
          <t>罗刚-北京-金鼎轩-培训支持 已结束</t>
        </is>
      </c>
      <c r="B530" t="inlineStr">
        <is>
          <t>北京</t>
        </is>
      </c>
      <c r="C530" t="inlineStr">
        <is>
          <t>金鼎轩</t>
        </is>
      </c>
      <c r="D530"/>
      <c r="E530" t="inlineStr">
        <is>
          <t>SS</t>
        </is>
      </c>
      <c r="F530" t="inlineStr">
        <is>
          <t>培训支持</t>
        </is>
      </c>
      <c r="G530" t="inlineStr">
        <is>
          <t>已结束</t>
        </is>
      </c>
      <c r="H530" t="inlineStr">
        <is>
          <t>NA</t>
        </is>
      </c>
      <c r="I530" s="2"/>
      <c r="J530" t="inlineStr">
        <is>
          <t>53周 -5~12.31</t>
        </is>
      </c>
      <c r="K530" t="inlineStr">
        <is>
          <t>罗刚</t>
        </is>
      </c>
      <c r="L530" s="2">
        <v>46051</v>
      </c>
      <c r="M530" s="2">
        <v>46052</v>
      </c>
      <c r="N530" s="2">
        <v>46052</v>
      </c>
      <c r="O530" t="inlineStr">
        <is>
          <t>2</t>
        </is>
      </c>
      <c r="P530" t="inlineStr">
        <is>
          <t>-38</t>
        </is>
      </c>
      <c r="Q530"/>
      <c r="R530"/>
      <c r="S530"/>
      <c r="T530"/>
      <c r="U530" t="inlineStr">
        <is>
          <t>曾维超</t>
        </is>
      </c>
      <c r="V530" t="inlineStr">
        <is>
          <t>销售管理部</t>
        </is>
      </c>
      <c r="W530" t="inlineStr">
        <is>
          <t>销售管理</t>
        </is>
      </c>
      <c r="X530" t="inlineStr">
        <is>
          <t>李阳</t>
        </is>
      </c>
      <c r="Y530" s="3"/>
      <c r="Z530"/>
      <c r="AA530" s="2">
        <v>46051.93570601852</v>
      </c>
      <c r="AB530" t="inlineStr">
        <is>
          <t>戳一下</t>
        </is>
      </c>
      <c r="AC530" s="2">
        <v>46052</v>
      </c>
      <c r="AD530" t="inlineStr">
        <is>
          <t>未更新</t>
        </is>
      </c>
      <c r="AE530" t="inlineStr">
        <is>
          <t>罗刚</t>
        </is>
      </c>
      <c r="AF530" t="inlineStr">
        <is>
          <t>2026-01-29 罗刚-北京-金鼎轩-培训支持 已结束,2026-01-30 罗刚-北京-金鼎轩-培训支持 已结束</t>
        </is>
      </c>
      <c r="AG530"/>
      <c r="AH530"/>
      <c r="AI530"/>
      <c r="AJ530"/>
      <c r="AK530"/>
      <c r="AL530"/>
      <c r="AM530"/>
      <c r="AN530"/>
      <c r="AO530" t="inlineStr">
        <is>
          <t>1.0</t>
        </is>
      </c>
      <c r="AP530"/>
      <c r="AQ530"/>
    </row>
    <row r="531" ht="25.5" customHeight="1">
      <c r="A531" t="inlineStr">
        <is>
          <t>罗刚-杭州-绿茶-培训支持 已结束</t>
        </is>
      </c>
      <c r="B531" t="inlineStr">
        <is>
          <t>杭州</t>
        </is>
      </c>
      <c r="C531" t="inlineStr">
        <is>
          <t>绿茶</t>
        </is>
      </c>
      <c r="D531"/>
      <c r="E531" t="inlineStr">
        <is>
          <t>SS</t>
        </is>
      </c>
      <c r="F531" t="inlineStr">
        <is>
          <t>培训支持</t>
        </is>
      </c>
      <c r="G531" t="inlineStr">
        <is>
          <t>已结束</t>
        </is>
      </c>
      <c r="H531" t="inlineStr">
        <is>
          <t>NA</t>
        </is>
      </c>
      <c r="I531" s="2"/>
      <c r="J531" t="inlineStr">
        <is>
          <t>53周 -5~12.31</t>
        </is>
      </c>
      <c r="K531" t="inlineStr">
        <is>
          <t>罗刚</t>
        </is>
      </c>
      <c r="L531" s="2">
        <v>46041</v>
      </c>
      <c r="M531" s="2">
        <v>46043</v>
      </c>
      <c r="N531" s="2">
        <v>46043</v>
      </c>
      <c r="O531" t="inlineStr">
        <is>
          <t>3</t>
        </is>
      </c>
      <c r="P531" t="inlineStr">
        <is>
          <t>-28</t>
        </is>
      </c>
      <c r="Q531"/>
      <c r="R531"/>
      <c r="S531"/>
      <c r="T531"/>
      <c r="U531" t="inlineStr">
        <is>
          <t>张铭麒</t>
        </is>
      </c>
      <c r="V531" t="inlineStr">
        <is>
          <t>BST及创新团队</t>
        </is>
      </c>
      <c r="W531" t="inlineStr">
        <is>
          <t>BST</t>
        </is>
      </c>
      <c r="X531" t="inlineStr">
        <is>
          <t>李岳丰
吴薇</t>
        </is>
      </c>
      <c r="Y531" s="3"/>
      <c r="Z531"/>
      <c r="AA531" s="2">
        <v>46041.99329861111</v>
      </c>
      <c r="AB531" t="inlineStr">
        <is>
          <t>戳一下</t>
        </is>
      </c>
      <c r="AC531" s="2">
        <v>46051</v>
      </c>
      <c r="AD531" t="inlineStr">
        <is>
          <t>未更新</t>
        </is>
      </c>
      <c r="AE531" t="inlineStr">
        <is>
          <t>罗刚</t>
        </is>
      </c>
      <c r="AF531" t="inlineStr">
        <is>
          <t>2026-01-19 罗刚-杭州-绿茶-培训支持 已结束,2026-01-20 罗刚-杭州-绿茶-培训支持 已结束,2026-01-21 罗刚-杭州-绿茶-培训支持 已结束,2026-01-22 罗刚-杭州-绿茶-培训支持 已结束,2026-01-23 罗刚-杭州-绿茶-培训支持 已结束,2026-01-26 罗刚-杭州-绿茶-培训支持 已结束,2026-01-27 罗刚-杭州-绿茶-培训支持 已结束,2026-01-29 罗刚-杭州-绿茶-培训支持 已结束</t>
        </is>
      </c>
      <c r="AG531"/>
      <c r="AH531"/>
      <c r="AI531"/>
      <c r="AJ531"/>
      <c r="AK531"/>
      <c r="AL531"/>
      <c r="AM531"/>
      <c r="AN531"/>
      <c r="AO531" t="inlineStr">
        <is>
          <t>2.0</t>
        </is>
      </c>
      <c r="AP531"/>
      <c r="AQ531"/>
    </row>
    <row r="532" ht="25.5" customHeight="1">
      <c r="A532" t="inlineStr">
        <is>
          <t>罗刚-成都-绿茶-新店开业 已结束</t>
        </is>
      </c>
      <c r="B532" t="inlineStr">
        <is>
          <t>成都</t>
        </is>
      </c>
      <c r="C532" t="inlineStr">
        <is>
          <t>绿茶</t>
        </is>
      </c>
      <c r="D532"/>
      <c r="E532" t="inlineStr">
        <is>
          <t>SS</t>
        </is>
      </c>
      <c r="F532" t="inlineStr">
        <is>
          <t>新店开业</t>
        </is>
      </c>
      <c r="G532" t="inlineStr">
        <is>
          <t>已结束</t>
        </is>
      </c>
      <c r="H532" t="inlineStr">
        <is>
          <t>NA</t>
        </is>
      </c>
      <c r="I532" s="2"/>
      <c r="J532" t="inlineStr">
        <is>
          <t>53周 -5~12.31</t>
        </is>
      </c>
      <c r="K532" t="inlineStr">
        <is>
          <t>罗刚</t>
        </is>
      </c>
      <c r="L532" s="2">
        <v>46037</v>
      </c>
      <c r="M532" s="2">
        <v>46039</v>
      </c>
      <c r="N532" s="2">
        <v>46039</v>
      </c>
      <c r="O532" t="inlineStr">
        <is>
          <t>3</t>
        </is>
      </c>
      <c r="P532" t="inlineStr">
        <is>
          <t>-24</t>
        </is>
      </c>
      <c r="Q532" t="inlineStr">
        <is>
          <t>懂绿茶</t>
        </is>
      </c>
      <c r="R532">
        <v>1</v>
      </c>
      <c r="S532"/>
      <c r="T532"/>
      <c r="U532" t="inlineStr">
        <is>
          <t>张铭麒</t>
        </is>
      </c>
      <c r="V532" t="inlineStr">
        <is>
          <t>BST及创新团队</t>
        </is>
      </c>
      <c r="W532" t="inlineStr">
        <is>
          <t>BST</t>
        </is>
      </c>
      <c r="X532" t="inlineStr">
        <is>
          <t>李岳丰
吴薇</t>
        </is>
      </c>
      <c r="Y532" s="3"/>
      <c r="Z532"/>
      <c r="AA532" s="2">
        <v>46036.655810185184</v>
      </c>
      <c r="AB532" t="inlineStr">
        <is>
          <t>戳一下</t>
        </is>
      </c>
      <c r="AC532" s="2">
        <v>46040</v>
      </c>
      <c r="AD532" t="inlineStr">
        <is>
          <t>未更新</t>
        </is>
      </c>
      <c r="AE532" t="inlineStr">
        <is>
          <t>曾维超</t>
        </is>
      </c>
      <c r="AF532" t="inlineStr">
        <is>
          <t>2026-01-15 罗刚-成都-绿茶-新店开业 已结束,2026-01-16 罗刚-成都-绿茶-新店开业 已结束,2026-01-17 罗刚-成都-绿茶-新店开业 已结束,2026-01-18 罗刚-成都-绿茶-新店开业 已结束</t>
        </is>
      </c>
      <c r="AG532" t="inlineStr">
        <is>
          <t>新店开业，铁锅导入</t>
        </is>
      </c>
      <c r="AH532" t="inlineStr">
        <is>
          <t>客户宿舍</t>
        </is>
      </c>
      <c r="AI532"/>
      <c r="AJ532"/>
      <c r="AK532"/>
      <c r="AL532"/>
      <c r="AM532"/>
      <c r="AN532" t="inlineStr">
        <is>
          <t>绿茶成都北城天街店</t>
        </is>
      </c>
      <c r="AO532" t="inlineStr">
        <is>
          <t>2.0</t>
        </is>
      </c>
      <c r="AP532"/>
      <c r="AQ532"/>
    </row>
    <row r="533" ht="25.5" customHeight="1">
      <c r="A533" t="inlineStr">
        <is>
          <t>罗刚-深圳-休假-休假 已结束</t>
        </is>
      </c>
      <c r="B533" t="inlineStr">
        <is>
          <t>深圳</t>
        </is>
      </c>
      <c r="C533" t="inlineStr">
        <is>
          <t>休假</t>
        </is>
      </c>
      <c r="D533"/>
      <c r="E533" t="inlineStr">
        <is>
          <t>未定级</t>
        </is>
      </c>
      <c r="F533" t="inlineStr">
        <is>
          <t>休假</t>
        </is>
      </c>
      <c r="G533" t="inlineStr">
        <is>
          <t>已结束</t>
        </is>
      </c>
      <c r="H533" t="inlineStr">
        <is>
          <t>NA</t>
        </is>
      </c>
      <c r="I533" s="2"/>
      <c r="J533" t="inlineStr">
        <is>
          <t>53周 -5~12.31</t>
        </is>
      </c>
      <c r="K533" t="inlineStr">
        <is>
          <t>罗刚</t>
        </is>
      </c>
      <c r="L533" s="2">
        <v>46031</v>
      </c>
      <c r="M533" s="2">
        <v>46035</v>
      </c>
      <c r="N533" s="2">
        <v>46035</v>
      </c>
      <c r="O533" t="inlineStr">
        <is>
          <t>5</t>
        </is>
      </c>
      <c r="P533" t="inlineStr">
        <is>
          <t>-18</t>
        </is>
      </c>
      <c r="Q533"/>
      <c r="R533"/>
      <c r="S533"/>
      <c r="T533"/>
      <c r="U533" t="inlineStr">
        <is>
          <t>张铭麒</t>
        </is>
      </c>
      <c r="V533" t="inlineStr">
        <is>
          <t>BST及创新团队</t>
        </is>
      </c>
      <c r="W533" t="inlineStr">
        <is>
          <t>BST</t>
        </is>
      </c>
      <c r="X533" t="inlineStr">
        <is>
          <t>李岳丰
吴薇</t>
        </is>
      </c>
      <c r="Y533" s="3"/>
      <c r="Z533"/>
      <c r="AA533" s="2">
        <v>46031.503483796296</v>
      </c>
      <c r="AB533" t="inlineStr">
        <is>
          <t>戳一下</t>
        </is>
      </c>
      <c r="AC533" s="2"/>
      <c r="AD533" t="inlineStr">
        <is>
          <t>未更新</t>
        </is>
      </c>
      <c r="AE533" t="inlineStr">
        <is>
          <t>罗刚</t>
        </is>
      </c>
      <c r="AF533"/>
      <c r="AG533"/>
      <c r="AH533"/>
      <c r="AI533"/>
      <c r="AJ533"/>
      <c r="AK533"/>
      <c r="AL533"/>
      <c r="AM533"/>
      <c r="AN533"/>
      <c r="AO533" t="inlineStr">
        <is>
          <t>4.0</t>
        </is>
      </c>
      <c r="AP533"/>
      <c r="AQ533"/>
    </row>
    <row r="534" ht="25.5" customHeight="1">
      <c r="A534" t="inlineStr">
        <is>
          <t>罗刚-曼谷-农耕记-新店开业 已结束</t>
        </is>
      </c>
      <c r="B534" t="inlineStr">
        <is>
          <t>曼谷</t>
        </is>
      </c>
      <c r="C534" t="inlineStr">
        <is>
          <t>农耕记</t>
        </is>
      </c>
      <c r="D534"/>
      <c r="E534" t="inlineStr">
        <is>
          <t>SS</t>
        </is>
      </c>
      <c r="F534" t="inlineStr">
        <is>
          <t>新店开业</t>
        </is>
      </c>
      <c r="G534" t="inlineStr">
        <is>
          <t>已结束</t>
        </is>
      </c>
      <c r="H534" t="inlineStr">
        <is>
          <t>NA</t>
        </is>
      </c>
      <c r="I534" s="2"/>
      <c r="J534" t="inlineStr">
        <is>
          <t>53周 -5~12.31</t>
        </is>
      </c>
      <c r="K534" t="inlineStr">
        <is>
          <t>罗刚</t>
        </is>
      </c>
      <c r="L534" s="2">
        <v>46023</v>
      </c>
      <c r="M534" s="2">
        <v>46030</v>
      </c>
      <c r="N534" s="2">
        <v>46031</v>
      </c>
      <c r="O534" t="inlineStr">
        <is>
          <t>8</t>
        </is>
      </c>
      <c r="P534" t="inlineStr">
        <is>
          <t>-10</t>
        </is>
      </c>
      <c r="Q534"/>
      <c r="R534"/>
      <c r="S534"/>
      <c r="T534"/>
      <c r="U534" t="inlineStr">
        <is>
          <t>张铭麒</t>
        </is>
      </c>
      <c r="V534" t="inlineStr">
        <is>
          <t>BST及创新团队</t>
        </is>
      </c>
      <c r="W534" t="inlineStr">
        <is>
          <t>BST</t>
        </is>
      </c>
      <c r="X534" t="inlineStr">
        <is>
          <t>李岳丰
吴薇</t>
        </is>
      </c>
      <c r="Y534" s="3"/>
      <c r="Z534"/>
      <c r="AA534" s="2">
        <v>46028.46592592593</v>
      </c>
      <c r="AB534" t="inlineStr">
        <is>
          <t>戳一下</t>
        </is>
      </c>
      <c r="AC534" s="2">
        <v>46030</v>
      </c>
      <c r="AD534" t="inlineStr">
        <is>
          <t>未更新</t>
        </is>
      </c>
      <c r="AE534" t="inlineStr">
        <is>
          <t>罗刚</t>
        </is>
      </c>
      <c r="AF534" t="inlineStr">
        <is>
          <t>2026-01-06 罗刚-曼谷-农耕记-新店开业 已结束,2026-01-08 罗刚-曼谷-农耕记-新店开业 已结束</t>
        </is>
      </c>
      <c r="AG534"/>
      <c r="AH534"/>
      <c r="AI534"/>
      <c r="AJ534"/>
      <c r="AK534"/>
      <c r="AL534"/>
      <c r="AM534"/>
      <c r="AN534" t="inlineStr">
        <is>
          <t>泰国曼谷农耕记一店二店</t>
        </is>
      </c>
      <c r="AO534" t="inlineStr">
        <is>
          <t>7.0</t>
        </is>
      </c>
      <c r="AP534"/>
      <c r="AQ534"/>
    </row>
    <row r="535" ht="25.5" customHeight="1">
      <c r="A535" t="inlineStr">
        <is>
          <t>罗刚-泰国曼谷-农耕记-新店开业 已结束</t>
        </is>
      </c>
      <c r="B535" t="inlineStr">
        <is>
          <t>泰国曼谷</t>
        </is>
      </c>
      <c r="C535" t="inlineStr">
        <is>
          <t>农耕记</t>
        </is>
      </c>
      <c r="D535"/>
      <c r="E535" t="inlineStr">
        <is>
          <t>SS</t>
        </is>
      </c>
      <c r="F535" t="inlineStr">
        <is>
          <t>新店开业</t>
        </is>
      </c>
      <c r="G535" t="inlineStr">
        <is>
          <t>已结束</t>
        </is>
      </c>
      <c r="H535" t="inlineStr">
        <is>
          <t>NA</t>
        </is>
      </c>
      <c r="I535" s="2"/>
      <c r="J535" t="inlineStr">
        <is>
          <t>53周 -5~12.31</t>
        </is>
      </c>
      <c r="K535" t="inlineStr">
        <is>
          <t>罗刚</t>
        </is>
      </c>
      <c r="L535" s="2">
        <v>46006</v>
      </c>
      <c r="M535" s="2">
        <v>46022</v>
      </c>
      <c r="N535" s="2">
        <v>46022</v>
      </c>
      <c r="O535" t="inlineStr">
        <is>
          <t>17</t>
        </is>
      </c>
      <c r="P535" t="inlineStr">
        <is>
          <t>7</t>
        </is>
      </c>
      <c r="Q535"/>
      <c r="R535"/>
      <c r="S535"/>
      <c r="T535"/>
      <c r="U535" t="inlineStr">
        <is>
          <t>张铭麒</t>
        </is>
      </c>
      <c r="V535"/>
      <c r="W535" t="inlineStr">
        <is>
          <t>BST</t>
        </is>
      </c>
      <c r="X535" t="inlineStr">
        <is>
          <t>李岳丰
吴薇</t>
        </is>
      </c>
      <c r="Y535" s="3"/>
      <c r="Z535"/>
      <c r="AA535" s="2">
        <v>46005.57671296296</v>
      </c>
      <c r="AB535" t="inlineStr">
        <is>
          <t>戳一下</t>
        </is>
      </c>
      <c r="AC535" s="2">
        <v>46025</v>
      </c>
      <c r="AD535" t="inlineStr">
        <is>
          <t>未更新</t>
        </is>
      </c>
      <c r="AE535" t="inlineStr">
        <is>
          <t>罗刚</t>
        </is>
      </c>
      <c r="AF535" t="inlineStr">
        <is>
          <t>2025-12-17 罗刚-泰国曼谷-农耕记-新店开业 已结束,2025-12-17 罗刚-泰国曼谷-农耕记-新店开业 已结束,2025-12-19 罗刚-泰国曼谷-农耕记-新店开业 已结束,2025-12-20 罗刚-泰国曼谷-农耕记-新店开业 已结束,2025-12-21 罗刚-泰国曼谷-农耕记-新店开业 已结束,2025-12-22 罗刚-泰国曼谷-农耕记-新店开业 已结束,2025-12-23 罗刚-泰国曼谷-农耕记-新店开业 已结束,2025-12-24 罗刚-泰国曼谷-农耕记-新店开业 已结束,2025-12-25 罗刚-泰国曼谷-农耕记-新店开业 已结束,2025-12-26 罗刚-泰国曼谷-农耕记-新店开业 已结束,2025-12-27 罗刚-泰国曼谷-农耕记-新店开业 已结束,2025-12-28 罗刚-泰国曼谷-农耕记-新店开业 已结束,2025-12-30 罗刚-泰国曼谷-农耕记-新店开业 已结束,2025-12-30 罗刚-泰国曼谷-农耕记-新店开业 已结束,2026-01-01 罗刚-泰国曼谷-农耕记-新店开业 已结束,2026-01-02 罗刚-泰国曼谷-农耕记-新店开业 已结束,2026-01-03 罗刚-泰国曼谷-农耕记-新店开业 已结束</t>
        </is>
      </c>
      <c r="AG535"/>
      <c r="AH535"/>
      <c r="AI535"/>
      <c r="AJ535"/>
      <c r="AK535"/>
      <c r="AL535"/>
      <c r="AM535"/>
      <c r="AN535" t="inlineStr">
        <is>
          <t>曼谷农耕记二店</t>
        </is>
      </c>
      <c r="AO535" t="inlineStr">
        <is>
          <t>16.0</t>
        </is>
      </c>
      <c r="AP535"/>
      <c r="AQ535"/>
    </row>
    <row r="536" ht="25.5" customHeight="1">
      <c r="A536" t="inlineStr">
        <is>
          <t>罗刚-深圳-休假-休假 已结束</t>
        </is>
      </c>
      <c r="B536" t="inlineStr">
        <is>
          <t>深圳</t>
        </is>
      </c>
      <c r="C536" t="inlineStr">
        <is>
          <t>休假</t>
        </is>
      </c>
      <c r="D536"/>
      <c r="E536" t="inlineStr">
        <is>
          <t>未定级</t>
        </is>
      </c>
      <c r="F536" t="inlineStr">
        <is>
          <t>休假</t>
        </is>
      </c>
      <c r="G536" t="inlineStr">
        <is>
          <t>已结束</t>
        </is>
      </c>
      <c r="H536" t="inlineStr">
        <is>
          <t>NA</t>
        </is>
      </c>
      <c r="I536" s="2"/>
      <c r="J536" t="inlineStr">
        <is>
          <t>53周 -5~12.31</t>
        </is>
      </c>
      <c r="K536" t="inlineStr">
        <is>
          <t>罗刚</t>
        </is>
      </c>
      <c r="L536" s="2">
        <v>46003</v>
      </c>
      <c r="M536" s="2">
        <v>46006</v>
      </c>
      <c r="N536" s="2">
        <v>46006</v>
      </c>
      <c r="O536" t="inlineStr">
        <is>
          <t>4</t>
        </is>
      </c>
      <c r="P536" t="inlineStr">
        <is>
          <t>1</t>
        </is>
      </c>
      <c r="Q536"/>
      <c r="R536"/>
      <c r="S536"/>
      <c r="T536"/>
      <c r="U536" t="inlineStr">
        <is>
          <t>曾维超</t>
        </is>
      </c>
      <c r="V536"/>
      <c r="W536" t="inlineStr">
        <is>
          <t>销售管理</t>
        </is>
      </c>
      <c r="X536" t="inlineStr">
        <is>
          <t>李阳</t>
        </is>
      </c>
      <c r="Y536" s="3"/>
      <c r="Z536"/>
      <c r="AA536" s="2">
        <v>46004.42393518519</v>
      </c>
      <c r="AB536" t="inlineStr">
        <is>
          <t>戳一下</t>
        </is>
      </c>
      <c r="AC536" s="2"/>
      <c r="AD536" t="inlineStr">
        <is>
          <t>未更新</t>
        </is>
      </c>
      <c r="AE536" t="inlineStr">
        <is>
          <t>罗刚</t>
        </is>
      </c>
      <c r="AF536"/>
      <c r="AG536"/>
      <c r="AH536"/>
      <c r="AI536"/>
      <c r="AJ536"/>
      <c r="AK536"/>
      <c r="AL536"/>
      <c r="AM536"/>
      <c r="AN536"/>
      <c r="AO536" t="inlineStr">
        <is>
          <t>3.0</t>
        </is>
      </c>
      <c r="AP536"/>
      <c r="AQ536"/>
    </row>
    <row r="537" ht="25.5" customHeight="1">
      <c r="A537" t="inlineStr">
        <is>
          <t>罗刚-香港-绿茶-新店开业 已结束</t>
        </is>
      </c>
      <c r="B537" t="inlineStr">
        <is>
          <t>香港</t>
        </is>
      </c>
      <c r="C537" t="inlineStr">
        <is>
          <t>绿茶</t>
        </is>
      </c>
      <c r="D537"/>
      <c r="E537" t="inlineStr">
        <is>
          <t>SS</t>
        </is>
      </c>
      <c r="F537" t="inlineStr">
        <is>
          <t>新店开业</t>
        </is>
      </c>
      <c r="G537" t="inlineStr">
        <is>
          <t>已结束</t>
        </is>
      </c>
      <c r="H537" t="inlineStr">
        <is>
          <t>NA</t>
        </is>
      </c>
      <c r="I537" s="2"/>
      <c r="J537" t="inlineStr">
        <is>
          <t>53周 -5~12.31</t>
        </is>
      </c>
      <c r="K537" t="inlineStr">
        <is>
          <t>罗刚</t>
        </is>
      </c>
      <c r="L537" s="2">
        <v>45998</v>
      </c>
      <c r="M537" s="2">
        <v>46002.929074074076</v>
      </c>
      <c r="N537" s="2">
        <v>46001</v>
      </c>
      <c r="O537" t="inlineStr">
        <is>
          <t>5</t>
        </is>
      </c>
      <c r="P537" t="inlineStr">
        <is>
          <t>-3</t>
        </is>
      </c>
      <c r="Q537"/>
      <c r="R537"/>
      <c r="S537"/>
      <c r="T537"/>
      <c r="U537" t="inlineStr">
        <is>
          <t>张铭麒</t>
        </is>
      </c>
      <c r="V537"/>
      <c r="W537" t="inlineStr">
        <is>
          <t>BST</t>
        </is>
      </c>
      <c r="X537" t="inlineStr">
        <is>
          <t>李岳丰
吴薇</t>
        </is>
      </c>
      <c r="Y537" s="3"/>
      <c r="Z537"/>
      <c r="AA537" s="2">
        <v>45998.93844907408</v>
      </c>
      <c r="AB537" t="inlineStr">
        <is>
          <t>戳一下</t>
        </is>
      </c>
      <c r="AC537" s="2">
        <v>46002</v>
      </c>
      <c r="AD537" t="inlineStr">
        <is>
          <t>未更新</t>
        </is>
      </c>
      <c r="AE537" t="inlineStr">
        <is>
          <t>罗刚</t>
        </is>
      </c>
      <c r="AF537" t="inlineStr">
        <is>
          <t>2025-12-07 罗刚-香港-绿茶-新店开业 已结束,2025-12-08 罗刚-香港-绿茶-新店开业 已结束,2025-12-09 罗刚-香港-绿茶-新店开业 已结束,2025-12-10 罗刚-香港-绿茶-新店开业 已结束,2025-12-11 罗刚-香港-绿茶-新店开业 已结束</t>
        </is>
      </c>
      <c r="AG537"/>
      <c r="AH537"/>
      <c r="AI537"/>
      <c r="AJ537"/>
      <c r="AK537"/>
      <c r="AL537"/>
      <c r="AM537"/>
      <c r="AN537" t="inlineStr">
        <is>
          <t>香港绿茶绿阳坊店</t>
        </is>
      </c>
      <c r="AO537" t="inlineStr">
        <is>
          <t>4.9</t>
        </is>
      </c>
      <c r="AP537"/>
      <c r="AQ537"/>
    </row>
    <row r="538" ht="25.5" customHeight="1">
      <c r="A538" t="inlineStr">
        <is>
          <t>罗刚-深圳-休假-休假 已结束</t>
        </is>
      </c>
      <c r="B538" t="inlineStr">
        <is>
          <t>深圳</t>
        </is>
      </c>
      <c r="C538" t="inlineStr">
        <is>
          <t>休假</t>
        </is>
      </c>
      <c r="D538"/>
      <c r="E538" t="inlineStr">
        <is>
          <t>未定级</t>
        </is>
      </c>
      <c r="F538" t="inlineStr">
        <is>
          <t>休假</t>
        </is>
      </c>
      <c r="G538" t="inlineStr">
        <is>
          <t>已结束</t>
        </is>
      </c>
      <c r="H538" t="inlineStr">
        <is>
          <t>NA</t>
        </is>
      </c>
      <c r="I538" s="2"/>
      <c r="J538" t="inlineStr">
        <is>
          <t>53周 -5~12.31</t>
        </is>
      </c>
      <c r="K538" t="inlineStr">
        <is>
          <t>罗刚</t>
        </is>
      </c>
      <c r="L538" s="2">
        <v>45993</v>
      </c>
      <c r="M538" s="2">
        <v>45993</v>
      </c>
      <c r="N538" s="2">
        <v>45993</v>
      </c>
      <c r="O538" t="inlineStr">
        <is>
          <t>1</t>
        </is>
      </c>
      <c r="P538" t="inlineStr">
        <is>
          <t>-12</t>
        </is>
      </c>
      <c r="Q538"/>
      <c r="R538"/>
      <c r="S538"/>
      <c r="T538"/>
      <c r="U538" t="inlineStr">
        <is>
          <t>张铭麒</t>
        </is>
      </c>
      <c r="V538"/>
      <c r="W538" t="inlineStr">
        <is>
          <t>BST</t>
        </is>
      </c>
      <c r="X538" t="inlineStr">
        <is>
          <t>李岳丰
吴薇</t>
        </is>
      </c>
      <c r="Y538" s="3"/>
      <c r="Z538"/>
      <c r="AA538" s="2">
        <v>45993.41688657407</v>
      </c>
      <c r="AB538" t="inlineStr">
        <is>
          <t>戳一下</t>
        </is>
      </c>
      <c r="AC538" s="2"/>
      <c r="AD538" t="inlineStr">
        <is>
          <t>未更新</t>
        </is>
      </c>
      <c r="AE538" t="inlineStr">
        <is>
          <t>罗刚</t>
        </is>
      </c>
      <c r="AF538"/>
      <c r="AG538"/>
      <c r="AH538"/>
      <c r="AI538"/>
      <c r="AJ538"/>
      <c r="AK538"/>
      <c r="AL538"/>
      <c r="AM538"/>
      <c r="AN538"/>
      <c r="AO538" t="inlineStr">
        <is>
          <t>0.0</t>
        </is>
      </c>
      <c r="AP538"/>
      <c r="AQ538"/>
    </row>
    <row r="539" ht="25.5" customHeight="1">
      <c r="A539" t="inlineStr">
        <is>
          <t>罗刚-杭州-绿茶总部-培训支持 已结束</t>
        </is>
      </c>
      <c r="B539" t="inlineStr">
        <is>
          <t>杭州</t>
        </is>
      </c>
      <c r="C539" t="inlineStr">
        <is>
          <t>绿茶总部</t>
        </is>
      </c>
      <c r="D539"/>
      <c r="E539"/>
      <c r="F539" t="inlineStr">
        <is>
          <t>培训支持</t>
        </is>
      </c>
      <c r="G539" t="inlineStr">
        <is>
          <t>已结束</t>
        </is>
      </c>
      <c r="H539" t="inlineStr">
        <is>
          <t>NA</t>
        </is>
      </c>
      <c r="I539" s="2"/>
      <c r="J539" t="inlineStr">
        <is>
          <t>53周 -5~12.31</t>
        </is>
      </c>
      <c r="K539" t="inlineStr">
        <is>
          <t>罗刚</t>
        </is>
      </c>
      <c r="L539" s="2">
        <v>45985</v>
      </c>
      <c r="M539" s="2">
        <v>45986</v>
      </c>
      <c r="N539" s="2">
        <v>45986</v>
      </c>
      <c r="O539" t="inlineStr">
        <is>
          <t>2</t>
        </is>
      </c>
      <c r="P539" t="inlineStr">
        <is>
          <t>-19</t>
        </is>
      </c>
      <c r="Q539"/>
      <c r="R539"/>
      <c r="S539"/>
      <c r="T539"/>
      <c r="U539" t="inlineStr">
        <is>
          <t>张铭麒</t>
        </is>
      </c>
      <c r="V539"/>
      <c r="W539" t="inlineStr">
        <is>
          <t>BST</t>
        </is>
      </c>
      <c r="X539" t="inlineStr">
        <is>
          <t>李岳丰
吴薇</t>
        </is>
      </c>
      <c r="Y539" s="3"/>
      <c r="Z539"/>
      <c r="AA539" s="2">
        <v>45989.96908564815</v>
      </c>
      <c r="AB539" t="inlineStr">
        <is>
          <t>戳一下</t>
        </is>
      </c>
      <c r="AC539" s="2">
        <v>45990</v>
      </c>
      <c r="AD539" t="inlineStr">
        <is>
          <t>未更新</t>
        </is>
      </c>
      <c r="AE539" t="inlineStr">
        <is>
          <t>罗刚</t>
        </is>
      </c>
      <c r="AF539" t="inlineStr">
        <is>
          <t>2025-11-29 罗刚-杭州-绿茶总部-培训支持 已结束</t>
        </is>
      </c>
      <c r="AG539"/>
      <c r="AH539"/>
      <c r="AI539"/>
      <c r="AJ539"/>
      <c r="AK539"/>
      <c r="AL539"/>
      <c r="AM539"/>
      <c r="AN539"/>
      <c r="AO539" t="inlineStr">
        <is>
          <t>1.0</t>
        </is>
      </c>
      <c r="AP539"/>
      <c r="AQ539"/>
    </row>
    <row r="540" ht="25.5" customHeight="1">
      <c r="A540" t="inlineStr">
        <is>
          <t>罗刚-杭州-绿茶-新店开业 已结束</t>
        </is>
      </c>
      <c r="B540" t="inlineStr">
        <is>
          <t>杭州</t>
        </is>
      </c>
      <c r="C540" t="inlineStr">
        <is>
          <t>绿茶</t>
        </is>
      </c>
      <c r="D540"/>
      <c r="E540" t="inlineStr">
        <is>
          <t>SS</t>
        </is>
      </c>
      <c r="F540" t="inlineStr">
        <is>
          <t>新店开业</t>
        </is>
      </c>
      <c r="G540" t="inlineStr">
        <is>
          <t>已结束</t>
        </is>
      </c>
      <c r="H540" t="inlineStr">
        <is>
          <t>NA</t>
        </is>
      </c>
      <c r="I540" s="2"/>
      <c r="J540" t="inlineStr">
        <is>
          <t>53周 -5~12.31</t>
        </is>
      </c>
      <c r="K540" t="inlineStr">
        <is>
          <t>罗刚</t>
        </is>
      </c>
      <c r="L540" s="2">
        <v>45987</v>
      </c>
      <c r="M540" s="2">
        <v>45991</v>
      </c>
      <c r="N540" s="2">
        <v>45991</v>
      </c>
      <c r="O540" t="inlineStr">
        <is>
          <t>5</t>
        </is>
      </c>
      <c r="P540" t="inlineStr">
        <is>
          <t>-14</t>
        </is>
      </c>
      <c r="Q540" t="inlineStr">
        <is>
          <t>懂绿茶，会铁锅</t>
        </is>
      </c>
      <c r="R540">
        <v>1</v>
      </c>
      <c r="S540"/>
      <c r="T540"/>
      <c r="U540" t="inlineStr">
        <is>
          <t>张铭麒</t>
        </is>
      </c>
      <c r="V540"/>
      <c r="W540" t="inlineStr">
        <is>
          <t>BST</t>
        </is>
      </c>
      <c r="X540" t="inlineStr">
        <is>
          <t>李岳丰
吴薇</t>
        </is>
      </c>
      <c r="Y540" s="3"/>
      <c r="Z540"/>
      <c r="AA540" s="2">
        <v>45985.58090277778</v>
      </c>
      <c r="AB540" t="inlineStr">
        <is>
          <t>戳一下</t>
        </is>
      </c>
      <c r="AC540" s="2">
        <v>45992</v>
      </c>
      <c r="AD540" t="inlineStr">
        <is>
          <t>未更新</t>
        </is>
      </c>
      <c r="AE540" t="inlineStr">
        <is>
          <t>曾维超</t>
        </is>
      </c>
      <c r="AF540" t="inlineStr">
        <is>
          <t>2025-11-24 罗刚-杭州-绿茶-新店开业 已结束,2025-11-25 罗刚-杭州-绿茶-新店开业 已结束,2025-11-27 罗刚-杭州-绿茶-新店开业 已结束,2025-11-28 罗刚-杭州-绿茶-新店开业 已结束,2025-11-28 罗刚-杭州-绿茶-新店开业 已结束,2025-11-30 罗刚-杭州-绿茶-新店开业 已结束,2025-12-01 罗刚-杭州-绿茶-新店开业 已结束</t>
        </is>
      </c>
      <c r="AG540" t="inlineStr">
        <is>
          <t>绿茶开业</t>
        </is>
      </c>
      <c r="AH540" t="inlineStr">
        <is>
          <t>客户宿舍</t>
        </is>
      </c>
      <c r="AI540"/>
      <c r="AJ540"/>
      <c r="AK540"/>
      <c r="AL540"/>
      <c r="AM540"/>
      <c r="AN540" t="inlineStr">
        <is>
          <t>绿茶杭州上城天街店</t>
        </is>
      </c>
      <c r="AO540" t="inlineStr">
        <is>
          <t>4.0</t>
        </is>
      </c>
      <c r="AP540"/>
      <c r="AQ540"/>
    </row>
    <row r="541" ht="25.5" customHeight="1">
      <c r="A541" t="inlineStr">
        <is>
          <t>罗刚-杭州-茶马江湖-POC+开业支持 已结束</t>
        </is>
      </c>
      <c r="B541" t="inlineStr">
        <is>
          <t>杭州</t>
        </is>
      </c>
      <c r="C541" t="inlineStr">
        <is>
          <t>茶马江湖</t>
        </is>
      </c>
      <c r="D541"/>
      <c r="E541" t="inlineStr">
        <is>
          <t>SS</t>
        </is>
      </c>
      <c r="F541" t="inlineStr">
        <is>
          <t>POC+开业支持</t>
        </is>
      </c>
      <c r="G541" t="inlineStr">
        <is>
          <t>已结束</t>
        </is>
      </c>
      <c r="H541" t="inlineStr">
        <is>
          <t>NA</t>
        </is>
      </c>
      <c r="I541" s="2"/>
      <c r="J541" t="inlineStr">
        <is>
          <t>53周 -5~12.31</t>
        </is>
      </c>
      <c r="K541" t="inlineStr">
        <is>
          <t>罗刚</t>
        </is>
      </c>
      <c r="L541" s="2">
        <v>45973</v>
      </c>
      <c r="M541" s="2">
        <v>45986</v>
      </c>
      <c r="N541" s="2">
        <v>45986</v>
      </c>
      <c r="O541" t="inlineStr">
        <is>
          <t>14</t>
        </is>
      </c>
      <c r="P541" t="inlineStr">
        <is>
          <t>-19</t>
        </is>
      </c>
      <c r="Q541"/>
      <c r="R541"/>
      <c r="S541"/>
      <c r="T541"/>
      <c r="U541" t="inlineStr">
        <is>
          <t>张铭麒</t>
        </is>
      </c>
      <c r="V541"/>
      <c r="W541" t="inlineStr">
        <is>
          <t>BST</t>
        </is>
      </c>
      <c r="X541" t="inlineStr">
        <is>
          <t>李岳丰
吴薇</t>
        </is>
      </c>
      <c r="Y541" s="3"/>
      <c r="Z541"/>
      <c r="AA541" s="2">
        <v>45973.598645833335</v>
      </c>
      <c r="AB541" t="inlineStr">
        <is>
          <t>戳一下</t>
        </is>
      </c>
      <c r="AC541" s="2">
        <v>45984</v>
      </c>
      <c r="AD541" t="inlineStr">
        <is>
          <t>未更新</t>
        </is>
      </c>
      <c r="AE541" t="inlineStr">
        <is>
          <t>罗刚</t>
        </is>
      </c>
      <c r="AF541" t="inlineStr">
        <is>
          <t>2025-11-12 罗刚-杭州-茶马江湖-POC+开业支持 已结束,2025-11-13 罗刚-杭州-茶马江湖-POC+开业支持 已结束,2025-11-14 罗刚-杭州-茶马江湖-POC+开业支持 已结束,2025-11-15 罗刚-杭州-茶马江湖-POC+开业支持 已结束,2025-11-16 罗刚-杭州-茶马江湖-POC+开业支持 已结束,2025-11-17 罗刚-杭州-茶马江湖-POC+开业支持 已结束,2025-11-18 罗刚-杭州-茶马江湖-POC+开业支持 已结束,2025-11-19 罗刚-杭州-茶马江湖-POC+开业支持 已结束,2025-11-20 罗刚-杭州-茶马江湖-POC+开业支持 已结束,2025-11-21 罗刚-杭州-茶马江湖-POC+开业支持 已结束,2025-11-22 罗刚-杭州-茶马江湖-POC+开业支持 已结束,2025-11-23 罗刚-杭州-茶马江湖-POC+开业支持 已结束</t>
        </is>
      </c>
      <c r="AG541"/>
      <c r="AH541"/>
      <c r="AI541"/>
      <c r="AJ541"/>
      <c r="AK541"/>
      <c r="AL541"/>
      <c r="AM541"/>
      <c r="AN541"/>
      <c r="AO541" t="inlineStr">
        <is>
          <t>13.0</t>
        </is>
      </c>
      <c r="AP541"/>
      <c r="AQ541"/>
    </row>
    <row r="542" ht="25.5" customHeight="1">
      <c r="A542" t="inlineStr">
        <is>
          <t>罗刚-杭州-绿茶-休假 已结束</t>
        </is>
      </c>
      <c r="B542" t="inlineStr">
        <is>
          <t>杭州</t>
        </is>
      </c>
      <c r="C542" t="inlineStr">
        <is>
          <t>绿茶</t>
        </is>
      </c>
      <c r="D542"/>
      <c r="E542" t="inlineStr">
        <is>
          <t>未定级</t>
        </is>
      </c>
      <c r="F542" t="inlineStr">
        <is>
          <t>休假</t>
        </is>
      </c>
      <c r="G542" t="inlineStr">
        <is>
          <t>已结束</t>
        </is>
      </c>
      <c r="H542" t="inlineStr">
        <is>
          <t>NA</t>
        </is>
      </c>
      <c r="I542" s="2"/>
      <c r="J542" t="inlineStr">
        <is>
          <t>53周 -5~12.31</t>
        </is>
      </c>
      <c r="K542" t="inlineStr">
        <is>
          <t>罗刚</t>
        </is>
      </c>
      <c r="L542" s="2">
        <v>45972</v>
      </c>
      <c r="M542" s="2">
        <v>45973</v>
      </c>
      <c r="N542" s="2">
        <v>45973</v>
      </c>
      <c r="O542" t="inlineStr">
        <is>
          <t>2</t>
        </is>
      </c>
      <c r="P542" t="inlineStr">
        <is>
          <t>-32</t>
        </is>
      </c>
      <c r="Q542"/>
      <c r="R542"/>
      <c r="S542"/>
      <c r="T542"/>
      <c r="U542" t="inlineStr">
        <is>
          <t>张铭麒</t>
        </is>
      </c>
      <c r="V542"/>
      <c r="W542" t="inlineStr">
        <is>
          <t>BST</t>
        </is>
      </c>
      <c r="X542" t="inlineStr">
        <is>
          <t>李岳丰
吴薇</t>
        </is>
      </c>
      <c r="Y542" s="3"/>
      <c r="Z542"/>
      <c r="AA542" s="2">
        <v>45971.97866898148</v>
      </c>
      <c r="AB542" t="inlineStr">
        <is>
          <t>戳一下</t>
        </is>
      </c>
      <c r="AC542" s="2"/>
      <c r="AD542" t="inlineStr">
        <is>
          <t>未更新</t>
        </is>
      </c>
      <c r="AE542" t="inlineStr">
        <is>
          <t>罗刚</t>
        </is>
      </c>
      <c r="AF542"/>
      <c r="AG542"/>
      <c r="AH542"/>
      <c r="AI542"/>
      <c r="AJ542"/>
      <c r="AK542"/>
      <c r="AL542"/>
      <c r="AM542"/>
      <c r="AN542"/>
      <c r="AO542" t="inlineStr">
        <is>
          <t>1.0</t>
        </is>
      </c>
      <c r="AP542"/>
      <c r="AQ542"/>
    </row>
    <row r="543" ht="25.5" customHeight="1">
      <c r="A543" t="inlineStr">
        <is>
          <t>罗刚-杭州-绿茶-铁锅导入 已结束</t>
        </is>
      </c>
      <c r="B543" t="inlineStr">
        <is>
          <t>杭州</t>
        </is>
      </c>
      <c r="C543" t="inlineStr">
        <is>
          <t>绿茶</t>
        </is>
      </c>
      <c r="D543"/>
      <c r="E543" t="inlineStr">
        <is>
          <t>SS</t>
        </is>
      </c>
      <c r="F543" t="inlineStr">
        <is>
          <t>铁锅导入</t>
        </is>
      </c>
      <c r="G543" t="inlineStr">
        <is>
          <t>已结束</t>
        </is>
      </c>
      <c r="H543" t="inlineStr">
        <is>
          <t>NA</t>
        </is>
      </c>
      <c r="I543" s="2"/>
      <c r="J543" t="inlineStr">
        <is>
          <t>53周 -5~12.31</t>
        </is>
      </c>
      <c r="K543" t="inlineStr">
        <is>
          <t>罗刚</t>
        </is>
      </c>
      <c r="L543" s="2">
        <v>45967</v>
      </c>
      <c r="M543" s="2">
        <v>45969</v>
      </c>
      <c r="N543" s="2">
        <v>45969</v>
      </c>
      <c r="O543" t="inlineStr">
        <is>
          <t>3</t>
        </is>
      </c>
      <c r="P543" t="inlineStr">
        <is>
          <t>-36</t>
        </is>
      </c>
      <c r="Q543"/>
      <c r="R543"/>
      <c r="S543"/>
      <c r="T543"/>
      <c r="U543" t="inlineStr">
        <is>
          <t>张铭麒</t>
        </is>
      </c>
      <c r="V543"/>
      <c r="W543" t="inlineStr">
        <is>
          <t>BST</t>
        </is>
      </c>
      <c r="X543" t="inlineStr">
        <is>
          <t>李岳丰
吴薇</t>
        </is>
      </c>
      <c r="Y543" s="3"/>
      <c r="Z543"/>
      <c r="AA543" s="2">
        <v>45964.79054398148</v>
      </c>
      <c r="AB543" t="inlineStr">
        <is>
          <t>戳一下</t>
        </is>
      </c>
      <c r="AC543" s="2">
        <v>46096</v>
      </c>
      <c r="AD543" t="inlineStr">
        <is>
          <t>未更新</t>
        </is>
      </c>
      <c r="AE543" t="inlineStr">
        <is>
          <t>罗刚</t>
        </is>
      </c>
      <c r="AF543" t="inlineStr">
        <is>
          <t>2025-11-06 罗刚-杭州-绿茶-铁锅导入 已结束,2025-11-07 罗刚-杭州-绿茶-铁锅导入 已结束,2025-11-08 罗刚-杭州-绿茶-铁锅导入 已结束,2025-11-09 罗刚-杭州-绿茶-铁锅导入 已结束,2025-11-10 罗刚-杭州-绿茶-铁锅导入 已结束</t>
        </is>
      </c>
      <c r="AG543"/>
      <c r="AH543"/>
      <c r="AI543"/>
      <c r="AJ543"/>
      <c r="AK543"/>
      <c r="AL543"/>
      <c r="AM543"/>
      <c r="AN543"/>
      <c r="AO543" t="inlineStr">
        <is>
          <t>2.0</t>
        </is>
      </c>
      <c r="AP543"/>
      <c r="AQ543"/>
    </row>
    <row r="544" ht="25.5" customHeight="1">
      <c r="A544" t="inlineStr">
        <is>
          <t>罗刚-杭州绿茶-绿茶-休假 已结束</t>
        </is>
      </c>
      <c r="B544" t="inlineStr">
        <is>
          <t>杭州绿茶</t>
        </is>
      </c>
      <c r="C544" t="inlineStr">
        <is>
          <t>绿茶</t>
        </is>
      </c>
      <c r="D544"/>
      <c r="E544" t="inlineStr">
        <is>
          <t>未定级</t>
        </is>
      </c>
      <c r="F544" t="inlineStr">
        <is>
          <t>休假</t>
        </is>
      </c>
      <c r="G544" t="inlineStr">
        <is>
          <t>已结束</t>
        </is>
      </c>
      <c r="H544" t="inlineStr">
        <is>
          <t>NA</t>
        </is>
      </c>
      <c r="I544" s="2"/>
      <c r="J544" t="inlineStr">
        <is>
          <t>53周 -5~12.31</t>
        </is>
      </c>
      <c r="K544" t="inlineStr">
        <is>
          <t>罗刚</t>
        </is>
      </c>
      <c r="L544" s="2">
        <v>45965</v>
      </c>
      <c r="M544" s="2">
        <v>45966</v>
      </c>
      <c r="N544" s="2">
        <v>45966</v>
      </c>
      <c r="O544" t="inlineStr">
        <is>
          <t>2</t>
        </is>
      </c>
      <c r="P544" t="inlineStr">
        <is>
          <t>-39</t>
        </is>
      </c>
      <c r="Q544"/>
      <c r="R544"/>
      <c r="S544"/>
      <c r="T544"/>
      <c r="U544" t="inlineStr">
        <is>
          <t>张铭麒</t>
        </is>
      </c>
      <c r="V544"/>
      <c r="W544" t="inlineStr">
        <is>
          <t>BST</t>
        </is>
      </c>
      <c r="X544" t="inlineStr">
        <is>
          <t>李岳丰
吴薇</t>
        </is>
      </c>
      <c r="Y544" s="3"/>
      <c r="Z544"/>
      <c r="AA544" s="2">
        <v>45964.7896875</v>
      </c>
      <c r="AB544" t="inlineStr">
        <is>
          <t>戳一下</t>
        </is>
      </c>
      <c r="AC544" s="2"/>
      <c r="AD544" t="inlineStr">
        <is>
          <t>未更新</t>
        </is>
      </c>
      <c r="AE544" t="inlineStr">
        <is>
          <t>罗刚</t>
        </is>
      </c>
      <c r="AF544"/>
      <c r="AG544"/>
      <c r="AH544"/>
      <c r="AI544"/>
      <c r="AJ544"/>
      <c r="AK544"/>
      <c r="AL544"/>
      <c r="AM544"/>
      <c r="AN544"/>
      <c r="AO544" t="inlineStr">
        <is>
          <t>1.0</t>
        </is>
      </c>
      <c r="AP544"/>
      <c r="AQ544"/>
    </row>
    <row r="545" ht="25.5" customHeight="1">
      <c r="A545" t="inlineStr">
        <is>
          <t>罗刚-杭州总部新品牌过江龙录菜-绿茶-培训支持 已结束</t>
        </is>
      </c>
      <c r="B545" t="inlineStr">
        <is>
          <t>杭州总部新品牌过江龙录菜</t>
        </is>
      </c>
      <c r="C545" t="inlineStr">
        <is>
          <t>绿茶</t>
        </is>
      </c>
      <c r="D545"/>
      <c r="E545" t="inlineStr">
        <is>
          <t>SS</t>
        </is>
      </c>
      <c r="F545" t="inlineStr">
        <is>
          <t>培训支持</t>
        </is>
      </c>
      <c r="G545" t="inlineStr">
        <is>
          <t>已结束</t>
        </is>
      </c>
      <c r="H545" t="inlineStr">
        <is>
          <t>NA</t>
        </is>
      </c>
      <c r="I545" s="2"/>
      <c r="J545" t="inlineStr">
        <is>
          <t>53周 -5~12.31</t>
        </is>
      </c>
      <c r="K545" t="inlineStr">
        <is>
          <t>罗刚</t>
        </is>
      </c>
      <c r="L545" s="2">
        <v>45949</v>
      </c>
      <c r="M545" s="2">
        <v>45961</v>
      </c>
      <c r="N545" s="2">
        <v>45961</v>
      </c>
      <c r="O545" t="inlineStr">
        <is>
          <t>13</t>
        </is>
      </c>
      <c r="P545" t="inlineStr">
        <is>
          <t>-44</t>
        </is>
      </c>
      <c r="Q545"/>
      <c r="R545"/>
      <c r="S545"/>
      <c r="T545"/>
      <c r="U545" t="inlineStr">
        <is>
          <t>张铭麒</t>
        </is>
      </c>
      <c r="V545"/>
      <c r="W545" t="inlineStr">
        <is>
          <t>BST</t>
        </is>
      </c>
      <c r="X545" t="inlineStr">
        <is>
          <t>李岳丰
吴薇</t>
        </is>
      </c>
      <c r="Y545" s="3"/>
      <c r="Z545"/>
      <c r="AA545" s="2">
        <v>45948.78670138889</v>
      </c>
      <c r="AB545" t="inlineStr">
        <is>
          <t>戳一下</t>
        </is>
      </c>
      <c r="AC545" s="2">
        <v>45964</v>
      </c>
      <c r="AD545" t="inlineStr">
        <is>
          <t>未更新</t>
        </is>
      </c>
      <c r="AE545" t="inlineStr">
        <is>
          <t>罗刚</t>
        </is>
      </c>
      <c r="AF545" t="inlineStr">
        <is>
          <t>2025-10-20 罗刚-杭州总部新品牌过江龙录菜-绿茶-培训支持 已结束,2025-10-20 罗刚-杭州总部新品牌过江龙录菜-绿茶-培训支持 已结束,2025-10-21 罗刚-杭州总部新品牌过江龙录菜-绿茶-培训支持 已结束,2025-10-22 罗刚-杭州总部新品牌过江龙录菜-绿茶-培训支持 已结束,2025-10-23 罗刚-杭州总部新品牌过江龙录菜-绿茶-培训支持 已结束,2025-10-24 罗刚-杭州总部新品牌过江龙录菜-绿茶-培训支持 已结束,2025-10-25 罗刚-杭州总部新品牌过江龙录菜-绿茶-培训支持 已结束,2025-10-26 罗刚-杭州总部新品牌过江龙录菜-绿茶-培训支持 已结束,2025-10-27 罗刚-杭州总部新品牌过江龙录菜-绿茶-培训支持 已结束,2025-10-28 罗刚-杭州总部新品牌过江龙录菜-绿茶-培训支持 已结束,2025-10-29 罗刚-杭州总部新品牌过江龙录菜-绿茶-培训支持 已结束,2025-10-30 罗刚-杭州总部新品牌过江龙录菜-绿茶-培训支持 已结束,2025-11-01 罗刚-杭州总部新品牌过江龙录菜-绿茶-培训支持 已结束,2025-11-01 罗刚-杭州总部新品牌过江龙录菜-绿茶-培训支持 已结束,2025-11-02 罗刚-杭州总部新品牌过江龙录菜-绿茶-培训支持 已结束,2025-11-03 罗刚-杭州总部新品牌过江龙录菜-绿茶-培训支持 已结束</t>
        </is>
      </c>
      <c r="AG545" t="inlineStr">
        <is>
          <t>研发</t>
        </is>
      </c>
      <c r="AH545"/>
      <c r="AI545"/>
      <c r="AJ545"/>
      <c r="AK545"/>
      <c r="AL545"/>
      <c r="AM545"/>
      <c r="AN545"/>
      <c r="AO545" t="inlineStr">
        <is>
          <t>12.0</t>
        </is>
      </c>
      <c r="AP545"/>
      <c r="AQ545"/>
    </row>
    <row r="546" ht="25.5" customHeight="1">
      <c r="A546" t="inlineStr">
        <is>
          <t>罗刚-珠海-绿茶-铁锅导入 已结束</t>
        </is>
      </c>
      <c r="B546" t="inlineStr">
        <is>
          <t>珠海</t>
        </is>
      </c>
      <c r="C546" t="inlineStr">
        <is>
          <t>绿茶</t>
        </is>
      </c>
      <c r="D546"/>
      <c r="E546" t="inlineStr">
        <is>
          <t>SS</t>
        </is>
      </c>
      <c r="F546" t="inlineStr">
        <is>
          <t>铁锅导入</t>
        </is>
      </c>
      <c r="G546" t="inlineStr">
        <is>
          <t>已结束</t>
        </is>
      </c>
      <c r="H546" t="inlineStr">
        <is>
          <t>NA</t>
        </is>
      </c>
      <c r="I546" s="2"/>
      <c r="J546" t="inlineStr">
        <is>
          <t>53周 -5~12.31</t>
        </is>
      </c>
      <c r="K546" t="inlineStr">
        <is>
          <t>罗刚</t>
        </is>
      </c>
      <c r="L546" s="2">
        <v>45944</v>
      </c>
      <c r="M546" s="2">
        <v>45949</v>
      </c>
      <c r="N546" s="2">
        <v>45949</v>
      </c>
      <c r="O546" t="inlineStr">
        <is>
          <t>6</t>
        </is>
      </c>
      <c r="P546" t="inlineStr">
        <is>
          <t>-56</t>
        </is>
      </c>
      <c r="Q546" t="inlineStr">
        <is>
          <t>绿茶+铁锅使用</t>
        </is>
      </c>
      <c r="R546">
        <v>1</v>
      </c>
      <c r="S546"/>
      <c r="T546"/>
      <c r="U546" t="inlineStr">
        <is>
          <t>张铭麒</t>
        </is>
      </c>
      <c r="V546"/>
      <c r="W546" t="inlineStr">
        <is>
          <t>BST</t>
        </is>
      </c>
      <c r="X546" t="inlineStr">
        <is>
          <t>李岳丰
吴薇</t>
        </is>
      </c>
      <c r="Y546" s="3"/>
      <c r="Z546"/>
      <c r="AA546" s="2">
        <v>45943.79725694445</v>
      </c>
      <c r="AB546" t="inlineStr">
        <is>
          <t>戳一下</t>
        </is>
      </c>
      <c r="AC546" s="2">
        <v>45949</v>
      </c>
      <c r="AD546" t="inlineStr">
        <is>
          <t>未更新</t>
        </is>
      </c>
      <c r="AE546" t="inlineStr">
        <is>
          <t>曾维超</t>
        </is>
      </c>
      <c r="AF546" t="inlineStr">
        <is>
          <t>2025-10-14 罗刚-珠海-绿茶-铁锅导入 已结束,2025-10-14 罗刚-珠海-绿茶-铁锅导入 已结束,2025-10-15 罗刚-珠海-绿茶-铁锅导入 已结束,2025-10-16 罗刚-珠海-绿茶-铁锅导入 已结束,2025-10-17 罗刚-珠海-绿茶-铁锅导入 已结束,2025-10-18 罗刚-珠海-绿茶-铁锅导入 已结束,2025-10-19 罗刚-珠海-绿茶-铁锅导入 已结束</t>
        </is>
      </c>
      <c r="AG546" t="inlineStr">
        <is>
          <t>铁锅导入</t>
        </is>
      </c>
      <c r="AH546" t="inlineStr">
        <is>
          <t>酒店</t>
        </is>
      </c>
      <c r="AI546"/>
      <c r="AJ546"/>
      <c r="AK546"/>
      <c r="AL546"/>
      <c r="AM546"/>
      <c r="AN546" t="inlineStr">
        <is>
          <t>绿茶珠海华发商都店</t>
        </is>
      </c>
      <c r="AO546" t="inlineStr">
        <is>
          <t>5.0</t>
        </is>
      </c>
      <c r="AP546"/>
      <c r="AQ546"/>
    </row>
    <row r="547" ht="25.5" customHeight="1">
      <c r="A547" t="inlineStr">
        <is>
          <t>罗刚--休假-休假 已结束</t>
        </is>
      </c>
      <c r="B547"/>
      <c r="C547" t="inlineStr">
        <is>
          <t>休假</t>
        </is>
      </c>
      <c r="D547"/>
      <c r="E547" t="inlineStr">
        <is>
          <t>未定级</t>
        </is>
      </c>
      <c r="F547" t="inlineStr">
        <is>
          <t>休假</t>
        </is>
      </c>
      <c r="G547" t="inlineStr">
        <is>
          <t>已结束</t>
        </is>
      </c>
      <c r="H547" t="inlineStr">
        <is>
          <t>NA</t>
        </is>
      </c>
      <c r="I547" s="2"/>
      <c r="J547" t="inlineStr">
        <is>
          <t>53周 -5~12.31</t>
        </is>
      </c>
      <c r="K547" t="inlineStr">
        <is>
          <t>罗刚</t>
        </is>
      </c>
      <c r="L547" s="2">
        <v>45943</v>
      </c>
      <c r="M547" s="2">
        <v>45943</v>
      </c>
      <c r="N547" s="2">
        <v>45943.5</v>
      </c>
      <c r="O547" t="inlineStr">
        <is>
          <t>1</t>
        </is>
      </c>
      <c r="P547" t="inlineStr">
        <is>
          <t>-62</t>
        </is>
      </c>
      <c r="Q547"/>
      <c r="R547"/>
      <c r="S547"/>
      <c r="T547"/>
      <c r="U547"/>
      <c r="V547"/>
      <c r="W547"/>
      <c r="X547"/>
      <c r="Y547" s="3"/>
      <c r="Z547"/>
      <c r="AA547" s="2">
        <v>45942.966527777775</v>
      </c>
      <c r="AB547" t="inlineStr">
        <is>
          <t>戳一下</t>
        </is>
      </c>
      <c r="AC547" s="2"/>
      <c r="AD547" t="inlineStr">
        <is>
          <t>未更新</t>
        </is>
      </c>
      <c r="AE547" t="inlineStr">
        <is>
          <t>多维表格助手</t>
        </is>
      </c>
      <c r="AF547"/>
      <c r="AG547"/>
      <c r="AH547"/>
      <c r="AI547"/>
      <c r="AJ547"/>
      <c r="AK547"/>
      <c r="AL547"/>
      <c r="AM547"/>
      <c r="AN547"/>
      <c r="AO547" t="inlineStr">
        <is>
          <t>0.0</t>
        </is>
      </c>
      <c r="AP547"/>
      <c r="AQ547"/>
    </row>
    <row r="548" ht="25.5" customHeight="1">
      <c r="A548" t="inlineStr">
        <is>
          <t>罗刚--休假-休假 已结束</t>
        </is>
      </c>
      <c r="B548"/>
      <c r="C548" t="inlineStr">
        <is>
          <t>休假</t>
        </is>
      </c>
      <c r="D548"/>
      <c r="E548" t="inlineStr">
        <is>
          <t>未定级</t>
        </is>
      </c>
      <c r="F548" t="inlineStr">
        <is>
          <t>休假</t>
        </is>
      </c>
      <c r="G548" t="inlineStr">
        <is>
          <t>已结束</t>
        </is>
      </c>
      <c r="H548" t="inlineStr">
        <is>
          <t>NA</t>
        </is>
      </c>
      <c r="I548" s="2"/>
      <c r="J548" t="inlineStr">
        <is>
          <t>53周 -5~12.31</t>
        </is>
      </c>
      <c r="K548" t="inlineStr">
        <is>
          <t>罗刚</t>
        </is>
      </c>
      <c r="L548" s="2">
        <v>45942</v>
      </c>
      <c r="M548" s="2">
        <v>45942</v>
      </c>
      <c r="N548" s="2">
        <v>45942.5</v>
      </c>
      <c r="O548" t="inlineStr">
        <is>
          <t>1</t>
        </is>
      </c>
      <c r="P548" t="inlineStr">
        <is>
          <t>-63</t>
        </is>
      </c>
      <c r="Q548"/>
      <c r="R548"/>
      <c r="S548"/>
      <c r="T548"/>
      <c r="U548"/>
      <c r="V548"/>
      <c r="W548"/>
      <c r="X548"/>
      <c r="Y548" s="3"/>
      <c r="Z548"/>
      <c r="AA548" s="2">
        <v>45941.96655092593</v>
      </c>
      <c r="AB548" t="inlineStr">
        <is>
          <t>戳一下</t>
        </is>
      </c>
      <c r="AC548" s="2"/>
      <c r="AD548" t="inlineStr">
        <is>
          <t>未更新</t>
        </is>
      </c>
      <c r="AE548" t="inlineStr">
        <is>
          <t>多维表格助手</t>
        </is>
      </c>
      <c r="AF548"/>
      <c r="AG548"/>
      <c r="AH548"/>
      <c r="AI548"/>
      <c r="AJ548"/>
      <c r="AK548"/>
      <c r="AL548"/>
      <c r="AM548"/>
      <c r="AN548"/>
      <c r="AO548" t="inlineStr">
        <is>
          <t>0.0</t>
        </is>
      </c>
      <c r="AP548"/>
      <c r="AQ548"/>
    </row>
    <row r="549" ht="25.5" customHeight="1">
      <c r="A549" t="inlineStr">
        <is>
          <t>罗刚-深圳-绿茶-铁锅导入 已结束</t>
        </is>
      </c>
      <c r="B549" t="inlineStr">
        <is>
          <t>深圳</t>
        </is>
      </c>
      <c r="C549" t="inlineStr">
        <is>
          <t>绿茶</t>
        </is>
      </c>
      <c r="D549"/>
      <c r="E549" t="inlineStr">
        <is>
          <t>SS</t>
        </is>
      </c>
      <c r="F549" t="inlineStr">
        <is>
          <t>铁锅导入</t>
        </is>
      </c>
      <c r="G549" t="inlineStr">
        <is>
          <t>已结束</t>
        </is>
      </c>
      <c r="H549" t="inlineStr">
        <is>
          <t>NA</t>
        </is>
      </c>
      <c r="I549" s="2"/>
      <c r="J549" t="inlineStr">
        <is>
          <t>53周 -5~12.31</t>
        </is>
      </c>
      <c r="K549" t="inlineStr">
        <is>
          <t>罗刚</t>
        </is>
      </c>
      <c r="L549" s="2">
        <v>45939</v>
      </c>
      <c r="M549" s="2">
        <v>45941.85570601852</v>
      </c>
      <c r="N549" s="2">
        <v>45941</v>
      </c>
      <c r="O549" t="inlineStr">
        <is>
          <t>3</t>
        </is>
      </c>
      <c r="P549" t="inlineStr">
        <is>
          <t>-64</t>
        </is>
      </c>
      <c r="Q549"/>
      <c r="R549"/>
      <c r="S549"/>
      <c r="T549"/>
      <c r="U549" t="inlineStr">
        <is>
          <t>张铭麒</t>
        </is>
      </c>
      <c r="V549"/>
      <c r="W549" t="inlineStr">
        <is>
          <t>BST</t>
        </is>
      </c>
      <c r="X549" t="inlineStr">
        <is>
          <t>李岳丰
吴薇</t>
        </is>
      </c>
      <c r="Y549" s="3"/>
      <c r="Z549"/>
      <c r="AA549" s="2">
        <v>45939.88753472222</v>
      </c>
      <c r="AB549" t="inlineStr">
        <is>
          <t>戳一下</t>
        </is>
      </c>
      <c r="AC549" s="2">
        <v>45941</v>
      </c>
      <c r="AD549" t="inlineStr">
        <is>
          <t>未更新</t>
        </is>
      </c>
      <c r="AE549" t="inlineStr">
        <is>
          <t>罗刚</t>
        </is>
      </c>
      <c r="AF549" t="inlineStr">
        <is>
          <t>2025-10-09 罗刚-深圳-绿茶-铁锅导入 已结束,2025-10-10 罗刚-深圳-绿茶-铁锅导入 已结束,2025-10-11 罗刚-深圳-绿茶-铁锅导入 已结束</t>
        </is>
      </c>
      <c r="AG549"/>
      <c r="AH549"/>
      <c r="AI549"/>
      <c r="AJ549"/>
      <c r="AK549"/>
      <c r="AL549"/>
      <c r="AM549"/>
      <c r="AN549"/>
      <c r="AO549" t="inlineStr">
        <is>
          <t>2.9</t>
        </is>
      </c>
      <c r="AP549"/>
      <c r="AQ549"/>
    </row>
    <row r="550" ht="25.5" customHeight="1">
      <c r="A550" t="inlineStr">
        <is>
          <t>罗刚--休假-休假 已结束</t>
        </is>
      </c>
      <c r="B550"/>
      <c r="C550" t="inlineStr">
        <is>
          <t>休假</t>
        </is>
      </c>
      <c r="D550"/>
      <c r="E550" t="inlineStr">
        <is>
          <t>未定级</t>
        </is>
      </c>
      <c r="F550" t="inlineStr">
        <is>
          <t>休假</t>
        </is>
      </c>
      <c r="G550" t="inlineStr">
        <is>
          <t>已结束</t>
        </is>
      </c>
      <c r="H550" t="inlineStr">
        <is>
          <t>NA</t>
        </is>
      </c>
      <c r="I550" s="2"/>
      <c r="J550" t="inlineStr">
        <is>
          <t>53周 -5~12.31</t>
        </is>
      </c>
      <c r="K550" t="inlineStr">
        <is>
          <t>罗刚</t>
        </is>
      </c>
      <c r="L550" s="2">
        <v>45934</v>
      </c>
      <c r="M550" s="2">
        <v>45935</v>
      </c>
      <c r="N550" s="2">
        <v>45935.5</v>
      </c>
      <c r="O550" t="inlineStr">
        <is>
          <t>2</t>
        </is>
      </c>
      <c r="P550" t="inlineStr">
        <is>
          <t>-70</t>
        </is>
      </c>
      <c r="Q550"/>
      <c r="R550"/>
      <c r="S550"/>
      <c r="T550"/>
      <c r="U550"/>
      <c r="V550"/>
      <c r="W550"/>
      <c r="X550"/>
      <c r="Y550" s="3"/>
      <c r="Z550"/>
      <c r="AA550" s="2">
        <v>45938.88319444445</v>
      </c>
      <c r="AB550" t="inlineStr">
        <is>
          <t>戳一下</t>
        </is>
      </c>
      <c r="AC550" s="2"/>
      <c r="AD550" t="inlineStr">
        <is>
          <t>未更新</t>
        </is>
      </c>
      <c r="AE550" t="inlineStr">
        <is>
          <t>多维表格助手</t>
        </is>
      </c>
      <c r="AF550"/>
      <c r="AG550"/>
      <c r="AH550"/>
      <c r="AI550"/>
      <c r="AJ550"/>
      <c r="AK550"/>
      <c r="AL550"/>
      <c r="AM550"/>
      <c r="AN550"/>
      <c r="AO550" t="inlineStr">
        <is>
          <t>1.0</t>
        </is>
      </c>
      <c r="AP550"/>
      <c r="AQ550"/>
    </row>
    <row r="551" ht="25.5" customHeight="1">
      <c r="A551" t="inlineStr">
        <is>
          <t>罗刚--休假-休假 已结束</t>
        </is>
      </c>
      <c r="B551"/>
      <c r="C551" t="inlineStr">
        <is>
          <t>休假</t>
        </is>
      </c>
      <c r="D551"/>
      <c r="E551" t="inlineStr">
        <is>
          <t>未定级</t>
        </is>
      </c>
      <c r="F551" t="inlineStr">
        <is>
          <t>休假</t>
        </is>
      </c>
      <c r="G551" t="inlineStr">
        <is>
          <t>已结束</t>
        </is>
      </c>
      <c r="H551" t="inlineStr">
        <is>
          <t>NA</t>
        </is>
      </c>
      <c r="I551" s="2"/>
      <c r="J551" t="inlineStr">
        <is>
          <t>53周 -5~12.31</t>
        </is>
      </c>
      <c r="K551" t="inlineStr">
        <is>
          <t>罗刚</t>
        </is>
      </c>
      <c r="L551" s="2">
        <v>45936</v>
      </c>
      <c r="M551" s="2">
        <v>45938</v>
      </c>
      <c r="N551" s="2">
        <v>45938.5</v>
      </c>
      <c r="O551" t="inlineStr">
        <is>
          <t>3</t>
        </is>
      </c>
      <c r="P551" t="inlineStr">
        <is>
          <t>-67</t>
        </is>
      </c>
      <c r="Q551"/>
      <c r="R551"/>
      <c r="S551"/>
      <c r="T551"/>
      <c r="U551"/>
      <c r="V551"/>
      <c r="W551"/>
      <c r="X551"/>
      <c r="Y551" s="3"/>
      <c r="Z551"/>
      <c r="AA551" s="2">
        <v>45938.88319444445</v>
      </c>
      <c r="AB551" t="inlineStr">
        <is>
          <t>戳一下</t>
        </is>
      </c>
      <c r="AC551" s="2"/>
      <c r="AD551" t="inlineStr">
        <is>
          <t>未更新</t>
        </is>
      </c>
      <c r="AE551" t="inlineStr">
        <is>
          <t>多维表格助手</t>
        </is>
      </c>
      <c r="AF551"/>
      <c r="AG551"/>
      <c r="AH551"/>
      <c r="AI551"/>
      <c r="AJ551"/>
      <c r="AK551"/>
      <c r="AL551"/>
      <c r="AM551"/>
      <c r="AN551"/>
      <c r="AO551" t="inlineStr">
        <is>
          <t>2.0</t>
        </is>
      </c>
      <c r="AP551"/>
      <c r="AQ551"/>
    </row>
    <row r="552" ht="25.5" customHeight="1">
      <c r="A552" t="inlineStr">
        <is>
          <t>罗刚--休假-休假 已结束</t>
        </is>
      </c>
      <c r="B552"/>
      <c r="C552" t="inlineStr">
        <is>
          <t>休假</t>
        </is>
      </c>
      <c r="D552"/>
      <c r="E552" t="inlineStr">
        <is>
          <t>未定级</t>
        </is>
      </c>
      <c r="F552" t="inlineStr">
        <is>
          <t>休假</t>
        </is>
      </c>
      <c r="G552" t="inlineStr">
        <is>
          <t>已结束</t>
        </is>
      </c>
      <c r="H552" t="inlineStr">
        <is>
          <t>NA</t>
        </is>
      </c>
      <c r="I552" s="2"/>
      <c r="J552" t="inlineStr">
        <is>
          <t>53周 -5~12.31</t>
        </is>
      </c>
      <c r="K552" t="inlineStr">
        <is>
          <t>罗刚</t>
        </is>
      </c>
      <c r="L552" s="2">
        <v>45928</v>
      </c>
      <c r="M552" s="2">
        <v>45928</v>
      </c>
      <c r="N552" s="2">
        <v>45928.5</v>
      </c>
      <c r="O552" t="inlineStr">
        <is>
          <t>1</t>
        </is>
      </c>
      <c r="P552" t="inlineStr">
        <is>
          <t>-77</t>
        </is>
      </c>
      <c r="Q552"/>
      <c r="R552"/>
      <c r="S552"/>
      <c r="T552"/>
      <c r="U552"/>
      <c r="V552"/>
      <c r="W552"/>
      <c r="X552"/>
      <c r="Y552" s="3"/>
      <c r="Z552"/>
      <c r="AA552" s="2">
        <v>45928.34170138889</v>
      </c>
      <c r="AB552" t="inlineStr">
        <is>
          <t>戳一下</t>
        </is>
      </c>
      <c r="AC552" s="2"/>
      <c r="AD552" t="inlineStr">
        <is>
          <t>未更新</t>
        </is>
      </c>
      <c r="AE552" t="inlineStr">
        <is>
          <t>多维表格助手</t>
        </is>
      </c>
      <c r="AF552"/>
      <c r="AG552"/>
      <c r="AH552"/>
      <c r="AI552"/>
      <c r="AJ552"/>
      <c r="AK552"/>
      <c r="AL552"/>
      <c r="AM552"/>
      <c r="AN552"/>
      <c r="AO552" t="inlineStr">
        <is>
          <t>0.0</t>
        </is>
      </c>
      <c r="AP552"/>
      <c r="AQ552"/>
    </row>
    <row r="553" ht="25.5" customHeight="1">
      <c r="A553" t="inlineStr">
        <is>
          <t>罗刚-福州-四道菜-新店开业 已结束</t>
        </is>
      </c>
      <c r="B553" t="inlineStr">
        <is>
          <t>福州</t>
        </is>
      </c>
      <c r="C553" t="inlineStr">
        <is>
          <t>四道菜</t>
        </is>
      </c>
      <c r="D553"/>
      <c r="E553" t="inlineStr">
        <is>
          <t>S</t>
        </is>
      </c>
      <c r="F553" t="inlineStr">
        <is>
          <t>新店开业</t>
        </is>
      </c>
      <c r="G553" t="inlineStr">
        <is>
          <t>已结束</t>
        </is>
      </c>
      <c r="H553" t="inlineStr">
        <is>
          <t>NA</t>
        </is>
      </c>
      <c r="I553" s="2"/>
      <c r="J553" t="inlineStr">
        <is>
          <t>53周 -5~12.31</t>
        </is>
      </c>
      <c r="K553" t="inlineStr">
        <is>
          <t>罗刚</t>
        </is>
      </c>
      <c r="L553" s="2">
        <v>45929</v>
      </c>
      <c r="M553" s="2">
        <v>45932.927453703705</v>
      </c>
      <c r="N553" s="2">
        <v>45932</v>
      </c>
      <c r="O553" t="inlineStr">
        <is>
          <t>4</t>
        </is>
      </c>
      <c r="P553" t="inlineStr">
        <is>
          <t>-73</t>
        </is>
      </c>
      <c r="Q553" t="inlineStr">
        <is>
          <t>老口味</t>
        </is>
      </c>
      <c r="R553"/>
      <c r="S553"/>
      <c r="T553"/>
      <c r="U553" t="inlineStr">
        <is>
          <t>张铭麒</t>
        </is>
      </c>
      <c r="V553"/>
      <c r="W553" t="inlineStr">
        <is>
          <t>BST</t>
        </is>
      </c>
      <c r="X553" t="inlineStr">
        <is>
          <t>李岳丰
吴薇</t>
        </is>
      </c>
      <c r="Y553" s="3"/>
      <c r="Z553"/>
      <c r="AA553" s="2">
        <v>45927.731574074074</v>
      </c>
      <c r="AB553" t="inlineStr">
        <is>
          <t>戳一下</t>
        </is>
      </c>
      <c r="AC553" s="2">
        <v>45932</v>
      </c>
      <c r="AD553" t="inlineStr">
        <is>
          <t>未更新</t>
        </is>
      </c>
      <c r="AE553" t="inlineStr">
        <is>
          <t>曾维超</t>
        </is>
      </c>
      <c r="AF553" t="inlineStr">
        <is>
          <t>2025-09-30 罗刚-福州-四道菜-新店开业 已结束,2025-10-01 罗刚-福州-四道菜-新店开业 已结束,2025-10-02 罗刚-福州-四道菜-新店开业 已结束,2025-10-02 罗刚-福州-四道菜-新店开业 已结束</t>
        </is>
      </c>
      <c r="AG553"/>
      <c r="AH553"/>
      <c r="AI553"/>
      <c r="AJ553"/>
      <c r="AK553"/>
      <c r="AL553"/>
      <c r="AM553"/>
      <c r="AN553"/>
      <c r="AO553" t="inlineStr">
        <is>
          <t>3.9</t>
        </is>
      </c>
      <c r="AP553"/>
      <c r="AQ553"/>
    </row>
    <row r="554" ht="25.5" customHeight="1">
      <c r="A554" t="inlineStr">
        <is>
          <t>罗刚-深圳-休假-休假 已结束</t>
        </is>
      </c>
      <c r="B554" t="inlineStr">
        <is>
          <t>深圳</t>
        </is>
      </c>
      <c r="C554" t="inlineStr">
        <is>
          <t>休假</t>
        </is>
      </c>
      <c r="D554"/>
      <c r="E554" t="inlineStr">
        <is>
          <t>未定级</t>
        </is>
      </c>
      <c r="F554" t="inlineStr">
        <is>
          <t>休假</t>
        </is>
      </c>
      <c r="G554" t="inlineStr">
        <is>
          <t>已结束</t>
        </is>
      </c>
      <c r="H554" t="inlineStr">
        <is>
          <t>NA</t>
        </is>
      </c>
      <c r="I554" s="2"/>
      <c r="J554" t="inlineStr">
        <is>
          <t>53周 -5~12.31</t>
        </is>
      </c>
      <c r="K554" t="inlineStr">
        <is>
          <t>罗刚</t>
        </is>
      </c>
      <c r="L554" s="2">
        <v>45913</v>
      </c>
      <c r="M554" s="2">
        <v>45914</v>
      </c>
      <c r="N554" s="2">
        <v>45914</v>
      </c>
      <c r="O554" t="inlineStr">
        <is>
          <t>2</t>
        </is>
      </c>
      <c r="P554" t="inlineStr">
        <is>
          <t>-91</t>
        </is>
      </c>
      <c r="Q554"/>
      <c r="R554"/>
      <c r="S554"/>
      <c r="T554"/>
      <c r="U554" t="inlineStr">
        <is>
          <t>张铭麒</t>
        </is>
      </c>
      <c r="V554" t="inlineStr">
        <is>
          <t>BST及创新团队</t>
        </is>
      </c>
      <c r="W554" t="inlineStr">
        <is>
          <t>BST</t>
        </is>
      </c>
      <c r="X554" t="inlineStr">
        <is>
          <t>李岳丰
吴薇</t>
        </is>
      </c>
      <c r="Y554" s="3"/>
      <c r="Z554"/>
      <c r="AA554" s="2">
        <v>45913.62092592593</v>
      </c>
      <c r="AB554" t="inlineStr">
        <is>
          <t>戳一下</t>
        </is>
      </c>
      <c r="AC554" s="2"/>
      <c r="AD554" t="inlineStr">
        <is>
          <t>未更新</t>
        </is>
      </c>
      <c r="AE554" t="inlineStr">
        <is>
          <t>李阳</t>
        </is>
      </c>
      <c r="AF554"/>
      <c r="AG554"/>
      <c r="AH554"/>
      <c r="AI554"/>
      <c r="AJ554"/>
      <c r="AK554"/>
      <c r="AL554"/>
      <c r="AM554"/>
      <c r="AN554"/>
      <c r="AO554" t="inlineStr">
        <is>
          <t>1.0</t>
        </is>
      </c>
      <c r="AP554"/>
      <c r="AQ554"/>
    </row>
    <row r="555" ht="25.5" customHeight="1">
      <c r="A555" t="inlineStr">
        <is>
          <t>罗刚-全国-绿茶-铁锅导入 已结束</t>
        </is>
      </c>
      <c r="B555" t="inlineStr">
        <is>
          <t>全国</t>
        </is>
      </c>
      <c r="C555" t="inlineStr">
        <is>
          <t>绿茶</t>
        </is>
      </c>
      <c r="D555"/>
      <c r="E555" t="inlineStr">
        <is>
          <t>SS</t>
        </is>
      </c>
      <c r="F555" t="inlineStr">
        <is>
          <t>铁锅导入</t>
        </is>
      </c>
      <c r="G555" t="inlineStr">
        <is>
          <t>已结束</t>
        </is>
      </c>
      <c r="H555" t="inlineStr">
        <is>
          <t>NA</t>
        </is>
      </c>
      <c r="I555" s="2"/>
      <c r="J555" t="inlineStr">
        <is>
          <t>53周 -5~12.31</t>
        </is>
      </c>
      <c r="K555" t="inlineStr">
        <is>
          <t>罗刚</t>
        </is>
      </c>
      <c r="L555" s="2">
        <v>45901</v>
      </c>
      <c r="M555" s="2">
        <v>45927</v>
      </c>
      <c r="N555" s="2">
        <v>45927</v>
      </c>
      <c r="O555" t="inlineStr">
        <is>
          <t>27</t>
        </is>
      </c>
      <c r="P555" t="inlineStr">
        <is>
          <t>-78</t>
        </is>
      </c>
      <c r="Q555" t="inlineStr">
        <is>
          <t>第一梯队口味</t>
        </is>
      </c>
      <c r="R555">
        <v>1</v>
      </c>
      <c r="S555"/>
      <c r="T555"/>
      <c r="U555" t="inlineStr">
        <is>
          <t>张铭麒</t>
        </is>
      </c>
      <c r="V555" t="inlineStr">
        <is>
          <t>BST及创新团队</t>
        </is>
      </c>
      <c r="W555" t="inlineStr">
        <is>
          <t>BST</t>
        </is>
      </c>
      <c r="X555" t="inlineStr">
        <is>
          <t>李岳丰
吴薇</t>
        </is>
      </c>
      <c r="Y555" s="3"/>
      <c r="Z555"/>
      <c r="AA555" s="2">
        <v>45909.82618055555</v>
      </c>
      <c r="AB555" t="inlineStr">
        <is>
          <t>戳一下</t>
        </is>
      </c>
      <c r="AC555" s="2">
        <v>45927</v>
      </c>
      <c r="AD555" t="inlineStr">
        <is>
          <t>未更新</t>
        </is>
      </c>
      <c r="AE555" t="inlineStr">
        <is>
          <t>张铭麒</t>
        </is>
      </c>
      <c r="AF555" t="inlineStr">
        <is>
          <t>2025-09-12 罗刚-全国-绿茶-铁锅导入 已结束,2025-09-15 罗刚-全国-绿茶-铁锅导入 已结束,2025-09-16 罗刚-全国-绿茶-铁锅导入 已结束,2025-09-17 罗刚-全国-绿茶-铁锅导入 已结束,2025-09-18 罗刚-全国-绿茶-铁锅导入 已结束,2025-09-19 罗刚-全国-绿茶-铁锅导入 已结束,2025-09-21 罗刚-全国-绿茶-铁锅导入 已结束,2025-09-21 罗刚-全国-绿茶-铁锅导入 已结束,2025-09-22 罗刚-全国-绿茶-铁锅导入 已结束,2025-09-23 罗刚-全国-绿茶-铁锅导入 已结束,2025-09-25 罗刚-全国-绿茶-铁锅导入 已结束,2025-09-26 罗刚-全国-绿茶-铁锅导入 已结束,2025-09-27 罗刚-全国-绿茶-铁锅导入 已结束</t>
        </is>
      </c>
      <c r="AG555"/>
      <c r="AH555"/>
      <c r="AI555"/>
      <c r="AJ555"/>
      <c r="AK555"/>
      <c r="AL555"/>
      <c r="AM555"/>
      <c r="AN555"/>
      <c r="AO555" t="inlineStr">
        <is>
          <t>26.0</t>
        </is>
      </c>
      <c r="AP555"/>
      <c r="AQ555"/>
    </row>
    <row r="556" ht="25.5" customHeight="1">
      <c r="A556" t="inlineStr">
        <is>
          <t>罗刚-排休-休假-休假 已结束</t>
        </is>
      </c>
      <c r="B556" t="inlineStr">
        <is>
          <t>排休</t>
        </is>
      </c>
      <c r="C556" t="inlineStr">
        <is>
          <t>休假</t>
        </is>
      </c>
      <c r="D556"/>
      <c r="E556" t="inlineStr">
        <is>
          <t>未定级</t>
        </is>
      </c>
      <c r="F556" t="inlineStr">
        <is>
          <t>休假</t>
        </is>
      </c>
      <c r="G556" t="inlineStr">
        <is>
          <t>已结束</t>
        </is>
      </c>
      <c r="H556" t="inlineStr">
        <is>
          <t>NA</t>
        </is>
      </c>
      <c r="I556" s="2"/>
      <c r="J556" t="inlineStr">
        <is>
          <t>53周 -5~12.31</t>
        </is>
      </c>
      <c r="K556" t="inlineStr">
        <is>
          <t>罗刚</t>
        </is>
      </c>
      <c r="L556" s="2">
        <v>45908</v>
      </c>
      <c r="M556" s="2">
        <v>45911</v>
      </c>
      <c r="N556" s="2">
        <v>45911</v>
      </c>
      <c r="O556" t="inlineStr">
        <is>
          <t>4</t>
        </is>
      </c>
      <c r="P556" t="inlineStr">
        <is>
          <t>-94</t>
        </is>
      </c>
      <c r="Q556"/>
      <c r="R556"/>
      <c r="S556"/>
      <c r="T556"/>
      <c r="U556" t="inlineStr">
        <is>
          <t>张铭麒</t>
        </is>
      </c>
      <c r="V556" t="inlineStr">
        <is>
          <t>BST及创新团队</t>
        </is>
      </c>
      <c r="W556" t="inlineStr">
        <is>
          <t>BST</t>
        </is>
      </c>
      <c r="X556" t="inlineStr">
        <is>
          <t>李岳丰
吴薇</t>
        </is>
      </c>
      <c r="Y556" s="3"/>
      <c r="Z556"/>
      <c r="AA556" s="2">
        <v>45904.44353009259</v>
      </c>
      <c r="AB556" t="inlineStr">
        <is>
          <t>戳一下</t>
        </is>
      </c>
      <c r="AC556" s="2"/>
      <c r="AD556" t="inlineStr">
        <is>
          <t>未更新</t>
        </is>
      </c>
      <c r="AE556" t="inlineStr">
        <is>
          <t>罗刚</t>
        </is>
      </c>
      <c r="AF556"/>
      <c r="AG556"/>
      <c r="AH556"/>
      <c r="AI556"/>
      <c r="AJ556"/>
      <c r="AK556"/>
      <c r="AL556"/>
      <c r="AM556"/>
      <c r="AN556"/>
      <c r="AO556" t="inlineStr">
        <is>
          <t>3.0</t>
        </is>
      </c>
      <c r="AP556"/>
      <c r="AQ556"/>
    </row>
    <row r="557" ht="25.5" customHeight="1">
      <c r="A557" t="inlineStr">
        <is>
          <t>罗刚-合肥-绿茶-新店开业 已结束</t>
        </is>
      </c>
      <c r="B557" t="inlineStr">
        <is>
          <t>合肥</t>
        </is>
      </c>
      <c r="C557" t="inlineStr">
        <is>
          <t>绿茶</t>
        </is>
      </c>
      <c r="D557"/>
      <c r="E557" t="inlineStr">
        <is>
          <t>SS</t>
        </is>
      </c>
      <c r="F557" t="inlineStr">
        <is>
          <t>新店开业</t>
        </is>
      </c>
      <c r="G557" t="inlineStr">
        <is>
          <t>已结束</t>
        </is>
      </c>
      <c r="H557" t="inlineStr">
        <is>
          <t>NA</t>
        </is>
      </c>
      <c r="I557" s="2"/>
      <c r="J557" t="inlineStr">
        <is>
          <t>53周 -5~12.31</t>
        </is>
      </c>
      <c r="K557" t="inlineStr">
        <is>
          <t>罗刚</t>
        </is>
      </c>
      <c r="L557" s="2">
        <v>45900</v>
      </c>
      <c r="M557" s="2">
        <v>45906</v>
      </c>
      <c r="N557" s="2">
        <v>45907</v>
      </c>
      <c r="O557" t="inlineStr">
        <is>
          <t>7</t>
        </is>
      </c>
      <c r="P557" t="inlineStr">
        <is>
          <t>-99</t>
        </is>
      </c>
      <c r="Q557"/>
      <c r="R557"/>
      <c r="S557"/>
      <c r="T557"/>
      <c r="U557" t="inlineStr">
        <is>
          <t>张铭麒</t>
        </is>
      </c>
      <c r="V557" t="inlineStr">
        <is>
          <t>BST及创新团队</t>
        </is>
      </c>
      <c r="W557" t="inlineStr">
        <is>
          <t>BST</t>
        </is>
      </c>
      <c r="X557" t="inlineStr">
        <is>
          <t>李岳丰
吴薇</t>
        </is>
      </c>
      <c r="Y557" s="3"/>
      <c r="Z557"/>
      <c r="AA557" s="2">
        <v>45902.791550925926</v>
      </c>
      <c r="AB557" t="inlineStr">
        <is>
          <t>戳一下</t>
        </is>
      </c>
      <c r="AC557" s="2">
        <v>46029</v>
      </c>
      <c r="AD557" t="inlineStr">
        <is>
          <t>未更新</t>
        </is>
      </c>
      <c r="AE557" t="inlineStr">
        <is>
          <t>罗刚</t>
        </is>
      </c>
      <c r="AF557" t="inlineStr">
        <is>
          <t>2025-09-03 罗刚-合肥-绿茶-新店开业 已结束,2025-09-03 罗刚-合肥-绿茶-新店开业 已结束,2025-09-04 罗刚-合肥-绿茶-新店开业 已结束,2025-09-05 罗刚-合肥-绿茶-新店开业 已结束,2025-09-06 罗刚-合肥-绿茶-新店开业 已结束,2025-09-07 罗刚-合肥-绿茶-新店开业 已结束,2026-01-02 罗刚-合肥-绿茶-新店开业 已结束,2026-01-07 罗刚-合肥-绿茶-新店开业 已结束</t>
        </is>
      </c>
      <c r="AG557"/>
      <c r="AH557"/>
      <c r="AI557"/>
      <c r="AJ557"/>
      <c r="AK557"/>
      <c r="AL557"/>
      <c r="AM557"/>
      <c r="AN557"/>
      <c r="AO557" t="inlineStr">
        <is>
          <t>6.0</t>
        </is>
      </c>
      <c r="AP557"/>
      <c r="AQ557"/>
    </row>
    <row r="558" ht="25.5" customHeight="1">
      <c r="A558" t="inlineStr">
        <is>
          <t>马志明-惠州-休假-休假 已结束</t>
        </is>
      </c>
      <c r="B558" t="inlineStr">
        <is>
          <t>惠州</t>
        </is>
      </c>
      <c r="C558" t="inlineStr">
        <is>
          <t>休假</t>
        </is>
      </c>
      <c r="D558"/>
      <c r="E558" t="inlineStr">
        <is>
          <t>未定级</t>
        </is>
      </c>
      <c r="F558" t="inlineStr">
        <is>
          <t>休假</t>
        </is>
      </c>
      <c r="G558" t="inlineStr">
        <is>
          <t>已结束</t>
        </is>
      </c>
      <c r="H558" t="inlineStr">
        <is>
          <t>NA</t>
        </is>
      </c>
      <c r="I558" s="2"/>
      <c r="J558" t="inlineStr">
        <is>
          <t>53周 -5~12.31</t>
        </is>
      </c>
      <c r="K558" t="inlineStr">
        <is>
          <t>马志明</t>
        </is>
      </c>
      <c r="L558" s="2">
        <v>46119</v>
      </c>
      <c r="M558" s="2">
        <v>46120</v>
      </c>
      <c r="N558" s="2">
        <v>46120</v>
      </c>
      <c r="O558" t="inlineStr">
        <is>
          <t>2</t>
        </is>
      </c>
      <c r="P558" t="inlineStr">
        <is>
          <t>-106</t>
        </is>
      </c>
      <c r="Q558"/>
      <c r="R558"/>
      <c r="S558"/>
      <c r="T558"/>
      <c r="U558" t="inlineStr">
        <is>
          <t>曾维超</t>
        </is>
      </c>
      <c r="V558" t="inlineStr">
        <is>
          <t>销售管理部</t>
        </is>
      </c>
      <c r="W558" t="inlineStr">
        <is>
          <t>销售管理</t>
        </is>
      </c>
      <c r="X558" t="inlineStr">
        <is>
          <t>李阳</t>
        </is>
      </c>
      <c r="Y558" s="3"/>
      <c r="Z558"/>
      <c r="AA558" s="2">
        <v>46118.998090277775</v>
      </c>
      <c r="AB558" t="inlineStr">
        <is>
          <t>戳一下</t>
        </is>
      </c>
      <c r="AC558" s="2"/>
      <c r="AD558" t="inlineStr">
        <is>
          <t>未更新</t>
        </is>
      </c>
      <c r="AE558" t="inlineStr">
        <is>
          <t>马志明</t>
        </is>
      </c>
      <c r="AF558"/>
      <c r="AG558"/>
      <c r="AH558"/>
      <c r="AI558"/>
      <c r="AJ558"/>
      <c r="AK558"/>
      <c r="AL558"/>
      <c r="AM558"/>
      <c r="AN558"/>
      <c r="AO558" t="inlineStr">
        <is>
          <t>1.0</t>
        </is>
      </c>
      <c r="AP558"/>
      <c r="AQ558"/>
    </row>
    <row r="559" ht="25.5" customHeight="1">
      <c r="A559" t="inlineStr">
        <is>
          <t>马志明-惠州-休假-休假 已结束</t>
        </is>
      </c>
      <c r="B559" t="inlineStr">
        <is>
          <t>惠州</t>
        </is>
      </c>
      <c r="C559" t="inlineStr">
        <is>
          <t>休假</t>
        </is>
      </c>
      <c r="D559"/>
      <c r="E559" t="inlineStr">
        <is>
          <t>未定级</t>
        </is>
      </c>
      <c r="F559" t="inlineStr">
        <is>
          <t>休假</t>
        </is>
      </c>
      <c r="G559" t="inlineStr">
        <is>
          <t>已结束</t>
        </is>
      </c>
      <c r="H559" t="inlineStr">
        <is>
          <t>NA</t>
        </is>
      </c>
      <c r="I559" s="2"/>
      <c r="J559" t="inlineStr">
        <is>
          <t>53周 -5~12.31</t>
        </is>
      </c>
      <c r="K559" t="inlineStr">
        <is>
          <t>马志明</t>
        </is>
      </c>
      <c r="L559" s="2">
        <v>46117</v>
      </c>
      <c r="M559" s="2">
        <v>46118</v>
      </c>
      <c r="N559" s="2">
        <v>46118</v>
      </c>
      <c r="O559" t="inlineStr">
        <is>
          <t>2</t>
        </is>
      </c>
      <c r="P559" t="inlineStr">
        <is>
          <t>-104</t>
        </is>
      </c>
      <c r="Q559"/>
      <c r="R559"/>
      <c r="S559"/>
      <c r="T559"/>
      <c r="U559" t="inlineStr">
        <is>
          <t>曾维超</t>
        </is>
      </c>
      <c r="V559" t="inlineStr">
        <is>
          <t>销售管理部</t>
        </is>
      </c>
      <c r="W559" t="inlineStr">
        <is>
          <t>销售管理</t>
        </is>
      </c>
      <c r="X559" t="inlineStr">
        <is>
          <t>李阳</t>
        </is>
      </c>
      <c r="Y559" s="3"/>
      <c r="Z559"/>
      <c r="AA559" s="2">
        <v>46116.86608796296</v>
      </c>
      <c r="AB559" t="inlineStr">
        <is>
          <t>戳一下</t>
        </is>
      </c>
      <c r="AC559" s="2"/>
      <c r="AD559" t="inlineStr">
        <is>
          <t>未更新</t>
        </is>
      </c>
      <c r="AE559" t="inlineStr">
        <is>
          <t>马志明</t>
        </is>
      </c>
      <c r="AF559"/>
      <c r="AG559"/>
      <c r="AH559"/>
      <c r="AI559"/>
      <c r="AJ559"/>
      <c r="AK559"/>
      <c r="AL559"/>
      <c r="AM559"/>
      <c r="AN559"/>
      <c r="AO559" t="inlineStr">
        <is>
          <t>1.0</t>
        </is>
      </c>
      <c r="AP559"/>
      <c r="AQ559"/>
    </row>
    <row r="560" ht="25.5" customHeight="1">
      <c r="A560" t="inlineStr">
        <is>
          <t>马志明-惠州-休假-休假 已结束</t>
        </is>
      </c>
      <c r="B560" t="inlineStr">
        <is>
          <t>惠州</t>
        </is>
      </c>
      <c r="C560" t="inlineStr">
        <is>
          <t>休假</t>
        </is>
      </c>
      <c r="D560"/>
      <c r="E560" t="inlineStr">
        <is>
          <t>未定级</t>
        </is>
      </c>
      <c r="F560" t="inlineStr">
        <is>
          <t>休假</t>
        </is>
      </c>
      <c r="G560" t="inlineStr">
        <is>
          <t>已结束</t>
        </is>
      </c>
      <c r="H560" t="inlineStr">
        <is>
          <t>NA</t>
        </is>
      </c>
      <c r="I560" s="2"/>
      <c r="J560" t="inlineStr">
        <is>
          <t>53周 -5~12.31</t>
        </is>
      </c>
      <c r="K560" t="inlineStr">
        <is>
          <t>马志明</t>
        </is>
      </c>
      <c r="L560" s="2">
        <v>46115</v>
      </c>
      <c r="M560" s="2">
        <v>46116</v>
      </c>
      <c r="N560" s="2">
        <v>46116</v>
      </c>
      <c r="O560" t="inlineStr">
        <is>
          <t>2</t>
        </is>
      </c>
      <c r="P560" t="inlineStr">
        <is>
          <t>-102</t>
        </is>
      </c>
      <c r="Q560"/>
      <c r="R560"/>
      <c r="S560"/>
      <c r="T560"/>
      <c r="U560" t="inlineStr">
        <is>
          <t>曾维超</t>
        </is>
      </c>
      <c r="V560" t="inlineStr">
        <is>
          <t>销售管理部</t>
        </is>
      </c>
      <c r="W560" t="inlineStr">
        <is>
          <t>销售管理</t>
        </is>
      </c>
      <c r="X560" t="inlineStr">
        <is>
          <t>李阳</t>
        </is>
      </c>
      <c r="Y560" s="3"/>
      <c r="Z560"/>
      <c r="AA560" s="2">
        <v>46114.891851851855</v>
      </c>
      <c r="AB560" t="inlineStr">
        <is>
          <t>戳一下</t>
        </is>
      </c>
      <c r="AC560" s="2"/>
      <c r="AD560" t="inlineStr">
        <is>
          <t>未更新</t>
        </is>
      </c>
      <c r="AE560" t="inlineStr">
        <is>
          <t>马志明</t>
        </is>
      </c>
      <c r="AF560"/>
      <c r="AG560"/>
      <c r="AH560"/>
      <c r="AI560"/>
      <c r="AJ560"/>
      <c r="AK560"/>
      <c r="AL560"/>
      <c r="AM560"/>
      <c r="AN560"/>
      <c r="AO560" t="inlineStr">
        <is>
          <t>1.0</t>
        </is>
      </c>
      <c r="AP560"/>
      <c r="AQ560"/>
    </row>
    <row r="561" ht="25.5" customHeight="1">
      <c r="A561" t="inlineStr">
        <is>
          <t>马志明-深圳-休假-休假 已结束</t>
        </is>
      </c>
      <c r="B561" t="inlineStr">
        <is>
          <t>深圳</t>
        </is>
      </c>
      <c r="C561" t="inlineStr">
        <is>
          <t>休假</t>
        </is>
      </c>
      <c r="D561"/>
      <c r="E561" t="inlineStr">
        <is>
          <t>未定级</t>
        </is>
      </c>
      <c r="F561" t="inlineStr">
        <is>
          <t>休假</t>
        </is>
      </c>
      <c r="G561" t="inlineStr">
        <is>
          <t>已结束</t>
        </is>
      </c>
      <c r="H561" t="inlineStr">
        <is>
          <t>NA</t>
        </is>
      </c>
      <c r="I561" s="2"/>
      <c r="J561" t="inlineStr">
        <is>
          <t>53周 -5~12.31</t>
        </is>
      </c>
      <c r="K561" t="inlineStr">
        <is>
          <t>马志明</t>
        </is>
      </c>
      <c r="L561" s="2">
        <v>46114</v>
      </c>
      <c r="M561" s="2">
        <v>46114.88866898148</v>
      </c>
      <c r="N561" s="2">
        <v>46114</v>
      </c>
      <c r="O561" t="inlineStr">
        <is>
          <t>1</t>
        </is>
      </c>
      <c r="P561" t="inlineStr">
        <is>
          <t>-101</t>
        </is>
      </c>
      <c r="Q561"/>
      <c r="R561"/>
      <c r="S561"/>
      <c r="T561"/>
      <c r="U561" t="inlineStr">
        <is>
          <t>曾维超</t>
        </is>
      </c>
      <c r="V561" t="inlineStr">
        <is>
          <t>销售管理部</t>
        </is>
      </c>
      <c r="W561" t="inlineStr">
        <is>
          <t>销售管理</t>
        </is>
      </c>
      <c r="X561" t="inlineStr">
        <is>
          <t>李阳</t>
        </is>
      </c>
      <c r="Y561" s="3"/>
      <c r="Z561"/>
      <c r="AA561" s="2">
        <v>46114.869837962964</v>
      </c>
      <c r="AB561" t="inlineStr">
        <is>
          <t>戳一下</t>
        </is>
      </c>
      <c r="AC561" s="2">
        <v>46114</v>
      </c>
      <c r="AD561" t="inlineStr">
        <is>
          <t>未更新</t>
        </is>
      </c>
      <c r="AE561" t="inlineStr">
        <is>
          <t>马志明</t>
        </is>
      </c>
      <c r="AF561" t="inlineStr">
        <is>
          <t>2026-04-02 马志明-深圳-休假-休假 已结束</t>
        </is>
      </c>
      <c r="AG561"/>
      <c r="AH561"/>
      <c r="AI561"/>
      <c r="AJ561"/>
      <c r="AK561"/>
      <c r="AL561"/>
      <c r="AM561"/>
      <c r="AN561"/>
      <c r="AO561" t="inlineStr">
        <is>
          <t>0.9</t>
        </is>
      </c>
      <c r="AP561"/>
      <c r="AQ561"/>
    </row>
    <row r="562" ht="25.5" customHeight="1">
      <c r="A562" t="inlineStr">
        <is>
          <t>马志明-西安-休假-休假 已结束</t>
        </is>
      </c>
      <c r="B562" t="inlineStr">
        <is>
          <t>西安</t>
        </is>
      </c>
      <c r="C562" t="inlineStr">
        <is>
          <t>休假</t>
        </is>
      </c>
      <c r="D562"/>
      <c r="E562" t="inlineStr">
        <is>
          <t>未定级</t>
        </is>
      </c>
      <c r="F562" t="inlineStr">
        <is>
          <t>休假</t>
        </is>
      </c>
      <c r="G562" t="inlineStr">
        <is>
          <t>已结束</t>
        </is>
      </c>
      <c r="H562" t="inlineStr">
        <is>
          <t>NA</t>
        </is>
      </c>
      <c r="I562" s="2"/>
      <c r="J562" t="inlineStr">
        <is>
          <t>53周 -5~12.31</t>
        </is>
      </c>
      <c r="K562" t="inlineStr">
        <is>
          <t>马志明</t>
        </is>
      </c>
      <c r="L562" s="2">
        <v>46113</v>
      </c>
      <c r="M562" s="2">
        <v>46113</v>
      </c>
      <c r="N562" s="2">
        <v>46113</v>
      </c>
      <c r="O562" t="inlineStr">
        <is>
          <t>1</t>
        </is>
      </c>
      <c r="P562" t="inlineStr">
        <is>
          <t>-100</t>
        </is>
      </c>
      <c r="Q562"/>
      <c r="R562"/>
      <c r="S562"/>
      <c r="T562"/>
      <c r="U562" t="inlineStr">
        <is>
          <t>曾维超</t>
        </is>
      </c>
      <c r="V562" t="inlineStr">
        <is>
          <t>销售管理部</t>
        </is>
      </c>
      <c r="W562" t="inlineStr">
        <is>
          <t>销售管理</t>
        </is>
      </c>
      <c r="X562" t="inlineStr">
        <is>
          <t>李阳</t>
        </is>
      </c>
      <c r="Y562" s="3"/>
      <c r="Z562"/>
      <c r="AA562" s="2">
        <v>46112.97675925926</v>
      </c>
      <c r="AB562" t="inlineStr">
        <is>
          <t>戳一下</t>
        </is>
      </c>
      <c r="AC562" s="2"/>
      <c r="AD562" t="inlineStr">
        <is>
          <t>未更新</t>
        </is>
      </c>
      <c r="AE562" t="inlineStr">
        <is>
          <t>马志明</t>
        </is>
      </c>
      <c r="AF562"/>
      <c r="AG562"/>
      <c r="AH562"/>
      <c r="AI562"/>
      <c r="AJ562"/>
      <c r="AK562"/>
      <c r="AL562"/>
      <c r="AM562"/>
      <c r="AN562"/>
      <c r="AO562" t="inlineStr">
        <is>
          <t>0.0</t>
        </is>
      </c>
      <c r="AP562"/>
      <c r="AQ562"/>
    </row>
    <row r="563" ht="25.5" customHeight="1">
      <c r="A563" t="inlineStr">
        <is>
          <t>马志明-西安-新赛德-小山恰-POC 已结束</t>
        </is>
      </c>
      <c r="B563" t="inlineStr">
        <is>
          <t>西安</t>
        </is>
      </c>
      <c r="C563" t="inlineStr">
        <is>
          <t>新赛德-小山恰</t>
        </is>
      </c>
      <c r="D563"/>
      <c r="E563" t="inlineStr">
        <is>
          <t>金牌</t>
        </is>
      </c>
      <c r="F563" t="inlineStr">
        <is>
          <t>POC</t>
        </is>
      </c>
      <c r="G563" t="inlineStr">
        <is>
          <t>已结束</t>
        </is>
      </c>
      <c r="H563" t="inlineStr">
        <is>
          <t>NA</t>
        </is>
      </c>
      <c r="I563" s="2"/>
      <c r="J563" t="inlineStr">
        <is>
          <t>53周 -5~12.31</t>
        </is>
      </c>
      <c r="K563" t="inlineStr">
        <is>
          <t>马志明</t>
        </is>
      </c>
      <c r="L563" s="2">
        <v>46110</v>
      </c>
      <c r="M563" s="2">
        <v>46110</v>
      </c>
      <c r="N563" s="2">
        <v>46110</v>
      </c>
      <c r="O563" t="inlineStr">
        <is>
          <t>1</t>
        </is>
      </c>
      <c r="P563" t="inlineStr">
        <is>
          <t>-97</t>
        </is>
      </c>
      <c r="Q563"/>
      <c r="R563"/>
      <c r="S563"/>
      <c r="T563"/>
      <c r="U563" t="inlineStr">
        <is>
          <t>成宇</t>
        </is>
      </c>
      <c r="V563" t="inlineStr">
        <is>
          <t>华北区销售团队</t>
        </is>
      </c>
      <c r="W563" t="inlineStr">
        <is>
          <t>北区</t>
        </is>
      </c>
      <c r="X563" t="inlineStr">
        <is>
          <t>吕佳
李岳丰</t>
        </is>
      </c>
      <c r="Y563" s="3"/>
      <c r="Z563"/>
      <c r="AA563" s="2">
        <v>46109.82716435185</v>
      </c>
      <c r="AB563" t="inlineStr">
        <is>
          <t>戳一下</t>
        </is>
      </c>
      <c r="AC563" s="2"/>
      <c r="AD563" t="inlineStr">
        <is>
          <t>未更新</t>
        </is>
      </c>
      <c r="AE563" t="inlineStr">
        <is>
          <t>马志明</t>
        </is>
      </c>
      <c r="AF563"/>
      <c r="AG563"/>
      <c r="AH563"/>
      <c r="AI563"/>
      <c r="AJ563"/>
      <c r="AK563"/>
      <c r="AL563"/>
      <c r="AM563"/>
      <c r="AN563"/>
      <c r="AO563" t="inlineStr">
        <is>
          <t>0.0</t>
        </is>
      </c>
      <c r="AP563"/>
      <c r="AQ563" t="inlineStr">
        <is>
          <t>新赛德</t>
        </is>
      </c>
    </row>
    <row r="564" ht="25.5" customHeight="1">
      <c r="A564" t="inlineStr">
        <is>
          <t>马志明-西安-新赛德-小山恰-POC 已结束</t>
        </is>
      </c>
      <c r="B564" t="inlineStr">
        <is>
          <t>西安</t>
        </is>
      </c>
      <c r="C564" t="inlineStr">
        <is>
          <t>新赛德-小山恰</t>
        </is>
      </c>
      <c r="D564"/>
      <c r="E564" t="inlineStr">
        <is>
          <t>金牌</t>
        </is>
      </c>
      <c r="F564" t="inlineStr">
        <is>
          <t>POC</t>
        </is>
      </c>
      <c r="G564" t="inlineStr">
        <is>
          <t>已结束</t>
        </is>
      </c>
      <c r="H564" t="inlineStr">
        <is>
          <t>NA</t>
        </is>
      </c>
      <c r="I564" s="2"/>
      <c r="J564" t="inlineStr">
        <is>
          <t>53周 -5~12.31</t>
        </is>
      </c>
      <c r="K564" t="inlineStr">
        <is>
          <t>马志明</t>
        </is>
      </c>
      <c r="L564" s="2">
        <v>46111</v>
      </c>
      <c r="M564" s="2">
        <v>46112.97584490741</v>
      </c>
      <c r="N564" s="2">
        <v>46112</v>
      </c>
      <c r="O564" t="inlineStr">
        <is>
          <t>2</t>
        </is>
      </c>
      <c r="P564" t="inlineStr">
        <is>
          <t>-98</t>
        </is>
      </c>
      <c r="Q564" t="inlineStr">
        <is>
          <t>江西菜、川湘菜</t>
        </is>
      </c>
      <c r="R564">
        <v>1</v>
      </c>
      <c r="S564" t="inlineStr">
        <is>
          <t>刘兰强</t>
        </is>
      </c>
      <c r="T564"/>
      <c r="U564" t="inlineStr">
        <is>
          <t>成宇</t>
        </is>
      </c>
      <c r="V564" t="inlineStr">
        <is>
          <t>华北区销售团队</t>
        </is>
      </c>
      <c r="W564" t="inlineStr">
        <is>
          <t>北区</t>
        </is>
      </c>
      <c r="X564" t="inlineStr">
        <is>
          <t>吕佳
李岳丰</t>
        </is>
      </c>
      <c r="Y564" s="3"/>
      <c r="Z564"/>
      <c r="AA564" s="2">
        <v>46108.86875</v>
      </c>
      <c r="AB564" t="inlineStr">
        <is>
          <t>戳一下</t>
        </is>
      </c>
      <c r="AC564" s="2">
        <v>46112</v>
      </c>
      <c r="AD564" t="inlineStr">
        <is>
          <t>未更新</t>
        </is>
      </c>
      <c r="AE564" t="inlineStr">
        <is>
          <t>成宇</t>
        </is>
      </c>
      <c r="AF564" t="inlineStr">
        <is>
          <t>2026-03-30 马志明-西安-新赛德-小山恰-POC 已结束,2026-03-31 马志明-西安-新赛德-小山恰-POC 已结束</t>
        </is>
      </c>
      <c r="AG564" t="inlineStr">
        <is>
          <t>完成10-15道菜品录入，培训厨师使用机器掌握录菜流程等</t>
        </is>
      </c>
      <c r="AH564" t="inlineStr">
        <is>
          <t>酒店</t>
        </is>
      </c>
      <c r="AI564" t="inlineStr">
        <is>
          <t>未收费</t>
        </is>
      </c>
      <c r="AJ564"/>
      <c r="AK564"/>
      <c r="AL564"/>
      <c r="AM564"/>
      <c r="AN564"/>
      <c r="AO564" t="inlineStr">
        <is>
          <t>2.0</t>
        </is>
      </c>
      <c r="AP564"/>
      <c r="AQ564" t="inlineStr">
        <is>
          <t>新赛德</t>
        </is>
      </c>
    </row>
    <row r="565" ht="25.5" customHeight="1">
      <c r="A565" t="inlineStr">
        <is>
          <t>马志明-福州-绿茶-新店开业 已结束</t>
        </is>
      </c>
      <c r="B565" t="inlineStr">
        <is>
          <t>福州</t>
        </is>
      </c>
      <c r="C565" t="inlineStr">
        <is>
          <t>绿茶</t>
        </is>
      </c>
      <c r="D565"/>
      <c r="E565" t="inlineStr">
        <is>
          <t>SS</t>
        </is>
      </c>
      <c r="F565" t="inlineStr">
        <is>
          <t>新店开业</t>
        </is>
      </c>
      <c r="G565" t="inlineStr">
        <is>
          <t>已结束</t>
        </is>
      </c>
      <c r="H565" t="inlineStr">
        <is>
          <t>NA</t>
        </is>
      </c>
      <c r="I565" s="2"/>
      <c r="J565" t="inlineStr">
        <is>
          <t>53周 -5~12.31</t>
        </is>
      </c>
      <c r="K565" t="inlineStr">
        <is>
          <t>马志明</t>
        </is>
      </c>
      <c r="L565" s="2">
        <v>46107</v>
      </c>
      <c r="M565" s="2">
        <v>46109.971817129626</v>
      </c>
      <c r="N565" s="2">
        <v>46109</v>
      </c>
      <c r="O565" t="inlineStr">
        <is>
          <t>3</t>
        </is>
      </c>
      <c r="P565" t="inlineStr">
        <is>
          <t>-94</t>
        </is>
      </c>
      <c r="Q565"/>
      <c r="R565"/>
      <c r="S565"/>
      <c r="T565"/>
      <c r="U565" t="inlineStr">
        <is>
          <t>张铭麒</t>
        </is>
      </c>
      <c r="V565" t="inlineStr">
        <is>
          <t>BST及创新团队</t>
        </is>
      </c>
      <c r="W565" t="inlineStr">
        <is>
          <t>BST</t>
        </is>
      </c>
      <c r="X565" t="inlineStr">
        <is>
          <t>李岳丰
吴薇</t>
        </is>
      </c>
      <c r="Y565" s="3"/>
      <c r="Z565"/>
      <c r="AA565" s="2">
        <v>46107.594305555554</v>
      </c>
      <c r="AB565" t="inlineStr">
        <is>
          <t>戳一下</t>
        </is>
      </c>
      <c r="AC565" s="2">
        <v>46109</v>
      </c>
      <c r="AD565" t="inlineStr">
        <is>
          <t>未更新</t>
        </is>
      </c>
      <c r="AE565" t="inlineStr">
        <is>
          <t>马志明</t>
        </is>
      </c>
      <c r="AF565" t="inlineStr">
        <is>
          <t>2026-03-26 马志明-福州-绿茶-新店开业 已结束,2026-03-27 马志明-福州-绿茶-新店开业 已结束,2026-03-28 马志明-福州-绿茶-新店开业 已结束</t>
        </is>
      </c>
      <c r="AG565"/>
      <c r="AH565"/>
      <c r="AI565"/>
      <c r="AJ565"/>
      <c r="AK565"/>
      <c r="AL565"/>
      <c r="AM565"/>
      <c r="AN565" t="inlineStr">
        <is>
          <t>福州五四in象店</t>
        </is>
      </c>
      <c r="AO565" t="inlineStr">
        <is>
          <t>3.0</t>
        </is>
      </c>
      <c r="AP565"/>
      <c r="AQ565"/>
    </row>
    <row r="566" ht="25.5" customHeight="1">
      <c r="A566" t="inlineStr">
        <is>
          <t>马志明-惠州-休假-休假 已结束</t>
        </is>
      </c>
      <c r="B566" t="inlineStr">
        <is>
          <t>惠州</t>
        </is>
      </c>
      <c r="C566" t="inlineStr">
        <is>
          <t>休假</t>
        </is>
      </c>
      <c r="D566"/>
      <c r="E566" t="inlineStr">
        <is>
          <t>未定级</t>
        </is>
      </c>
      <c r="F566" t="inlineStr">
        <is>
          <t>休假</t>
        </is>
      </c>
      <c r="G566" t="inlineStr">
        <is>
          <t>已结束</t>
        </is>
      </c>
      <c r="H566" t="inlineStr">
        <is>
          <t>NA</t>
        </is>
      </c>
      <c r="I566" s="2"/>
      <c r="J566" t="inlineStr">
        <is>
          <t>53周 -5~12.31</t>
        </is>
      </c>
      <c r="K566" t="inlineStr">
        <is>
          <t>马志明</t>
        </is>
      </c>
      <c r="L566" s="2">
        <v>46106</v>
      </c>
      <c r="M566" s="2">
        <v>46106</v>
      </c>
      <c r="N566" s="2">
        <v>46106</v>
      </c>
      <c r="O566" t="inlineStr">
        <is>
          <t>1</t>
        </is>
      </c>
      <c r="P566" t="inlineStr">
        <is>
          <t>-93</t>
        </is>
      </c>
      <c r="Q566"/>
      <c r="R566"/>
      <c r="S566"/>
      <c r="T566"/>
      <c r="U566" t="inlineStr">
        <is>
          <t>曾维超</t>
        </is>
      </c>
      <c r="V566" t="inlineStr">
        <is>
          <t>销售管理部</t>
        </is>
      </c>
      <c r="W566" t="inlineStr">
        <is>
          <t>销售管理</t>
        </is>
      </c>
      <c r="X566" t="inlineStr">
        <is>
          <t>李阳</t>
        </is>
      </c>
      <c r="Y566" s="3"/>
      <c r="Z566"/>
      <c r="AA566" s="2">
        <v>46106.39329861111</v>
      </c>
      <c r="AB566" t="inlineStr">
        <is>
          <t>戳一下</t>
        </is>
      </c>
      <c r="AC566" s="2"/>
      <c r="AD566" t="inlineStr">
        <is>
          <t>未更新</t>
        </is>
      </c>
      <c r="AE566" t="inlineStr">
        <is>
          <t>马志明</t>
        </is>
      </c>
      <c r="AF566"/>
      <c r="AG566"/>
      <c r="AH566"/>
      <c r="AI566"/>
      <c r="AJ566"/>
      <c r="AK566"/>
      <c r="AL566"/>
      <c r="AM566"/>
      <c r="AN566"/>
      <c r="AO566" t="inlineStr">
        <is>
          <t>0.0</t>
        </is>
      </c>
      <c r="AP566"/>
      <c r="AQ566"/>
    </row>
    <row r="567" ht="25.5" customHeight="1">
      <c r="A567" t="inlineStr">
        <is>
          <t>马志明-惠州-休假-休假 已结束</t>
        </is>
      </c>
      <c r="B567" t="inlineStr">
        <is>
          <t>惠州</t>
        </is>
      </c>
      <c r="C567" t="inlineStr">
        <is>
          <t>休假</t>
        </is>
      </c>
      <c r="D567"/>
      <c r="E567" t="inlineStr">
        <is>
          <t>未定级</t>
        </is>
      </c>
      <c r="F567" t="inlineStr">
        <is>
          <t>休假</t>
        </is>
      </c>
      <c r="G567" t="inlineStr">
        <is>
          <t>已结束</t>
        </is>
      </c>
      <c r="H567" t="inlineStr">
        <is>
          <t>NA</t>
        </is>
      </c>
      <c r="I567" s="2"/>
      <c r="J567" t="inlineStr">
        <is>
          <t>53周 -5~12.31</t>
        </is>
      </c>
      <c r="K567" t="inlineStr">
        <is>
          <t>马志明</t>
        </is>
      </c>
      <c r="L567" s="2">
        <v>46105</v>
      </c>
      <c r="M567" s="2">
        <v>46105</v>
      </c>
      <c r="N567" s="2">
        <v>46105</v>
      </c>
      <c r="O567" t="inlineStr">
        <is>
          <t>1</t>
        </is>
      </c>
      <c r="P567" t="inlineStr">
        <is>
          <t>-92</t>
        </is>
      </c>
      <c r="Q567"/>
      <c r="R567"/>
      <c r="S567"/>
      <c r="T567"/>
      <c r="U567" t="inlineStr">
        <is>
          <t>曾维超</t>
        </is>
      </c>
      <c r="V567" t="inlineStr">
        <is>
          <t>销售管理部</t>
        </is>
      </c>
      <c r="W567" t="inlineStr">
        <is>
          <t>销售管理</t>
        </is>
      </c>
      <c r="X567" t="inlineStr">
        <is>
          <t>李阳</t>
        </is>
      </c>
      <c r="Y567" s="3"/>
      <c r="Z567"/>
      <c r="AA567" s="2">
        <v>46104.98388888889</v>
      </c>
      <c r="AB567" t="inlineStr">
        <is>
          <t>戳一下</t>
        </is>
      </c>
      <c r="AC567" s="2"/>
      <c r="AD567" t="inlineStr">
        <is>
          <t>未更新</t>
        </is>
      </c>
      <c r="AE567" t="inlineStr">
        <is>
          <t>马志明</t>
        </is>
      </c>
      <c r="AF567"/>
      <c r="AG567"/>
      <c r="AH567"/>
      <c r="AI567"/>
      <c r="AJ567"/>
      <c r="AK567"/>
      <c r="AL567"/>
      <c r="AM567"/>
      <c r="AN567"/>
      <c r="AO567" t="inlineStr">
        <is>
          <t>0.0</t>
        </is>
      </c>
      <c r="AP567"/>
      <c r="AQ567"/>
    </row>
    <row r="568" ht="25.5" customHeight="1">
      <c r="A568" t="inlineStr">
        <is>
          <t>马志明-惠州-休假-休假 已结束</t>
        </is>
      </c>
      <c r="B568" t="inlineStr">
        <is>
          <t>惠州</t>
        </is>
      </c>
      <c r="C568" t="inlineStr">
        <is>
          <t>休假</t>
        </is>
      </c>
      <c r="D568"/>
      <c r="E568" t="inlineStr">
        <is>
          <t>未定级</t>
        </is>
      </c>
      <c r="F568" t="inlineStr">
        <is>
          <t>休假</t>
        </is>
      </c>
      <c r="G568" t="inlineStr">
        <is>
          <t>已结束</t>
        </is>
      </c>
      <c r="H568" t="inlineStr">
        <is>
          <t>NA</t>
        </is>
      </c>
      <c r="I568" s="2"/>
      <c r="J568" t="inlineStr">
        <is>
          <t>53周 -5~12.31</t>
        </is>
      </c>
      <c r="K568" t="inlineStr">
        <is>
          <t>马志明</t>
        </is>
      </c>
      <c r="L568" s="2">
        <v>46104</v>
      </c>
      <c r="M568" s="2">
        <v>46104</v>
      </c>
      <c r="N568" s="2">
        <v>46104</v>
      </c>
      <c r="O568" t="inlineStr">
        <is>
          <t>1</t>
        </is>
      </c>
      <c r="P568" t="inlineStr">
        <is>
          <t>-91</t>
        </is>
      </c>
      <c r="Q568"/>
      <c r="R568"/>
      <c r="S568"/>
      <c r="T568"/>
      <c r="U568" t="inlineStr">
        <is>
          <t>曾维超</t>
        </is>
      </c>
      <c r="V568" t="inlineStr">
        <is>
          <t>销售管理部</t>
        </is>
      </c>
      <c r="W568" t="inlineStr">
        <is>
          <t>销售管理</t>
        </is>
      </c>
      <c r="X568" t="inlineStr">
        <is>
          <t>李阳</t>
        </is>
      </c>
      <c r="Y568" s="3"/>
      <c r="Z568"/>
      <c r="AA568" s="2">
        <v>46103.91296296296</v>
      </c>
      <c r="AB568" t="inlineStr">
        <is>
          <t>戳一下</t>
        </is>
      </c>
      <c r="AC568" s="2"/>
      <c r="AD568" t="inlineStr">
        <is>
          <t>未更新</t>
        </is>
      </c>
      <c r="AE568" t="inlineStr">
        <is>
          <t>马志明</t>
        </is>
      </c>
      <c r="AF568"/>
      <c r="AG568"/>
      <c r="AH568"/>
      <c r="AI568"/>
      <c r="AJ568"/>
      <c r="AK568"/>
      <c r="AL568"/>
      <c r="AM568"/>
      <c r="AN568"/>
      <c r="AO568" t="inlineStr">
        <is>
          <t>0.0</t>
        </is>
      </c>
      <c r="AP568"/>
      <c r="AQ568"/>
    </row>
    <row r="569" ht="25.5" customHeight="1">
      <c r="A569" t="inlineStr">
        <is>
          <t>马志明-深圳-休假-休假 已结束</t>
        </is>
      </c>
      <c r="B569" t="inlineStr">
        <is>
          <t>深圳</t>
        </is>
      </c>
      <c r="C569" t="inlineStr">
        <is>
          <t>休假</t>
        </is>
      </c>
      <c r="D569"/>
      <c r="E569" t="inlineStr">
        <is>
          <t>未定级</t>
        </is>
      </c>
      <c r="F569" t="inlineStr">
        <is>
          <t>休假</t>
        </is>
      </c>
      <c r="G569" t="inlineStr">
        <is>
          <t>已结束</t>
        </is>
      </c>
      <c r="H569" t="inlineStr">
        <is>
          <t>NA</t>
        </is>
      </c>
      <c r="I569" s="2"/>
      <c r="J569" t="inlineStr">
        <is>
          <t>53周 -5~12.31</t>
        </is>
      </c>
      <c r="K569" t="inlineStr">
        <is>
          <t>马志明</t>
        </is>
      </c>
      <c r="L569" s="2">
        <v>46101</v>
      </c>
      <c r="M569" s="2">
        <v>46103</v>
      </c>
      <c r="N569" s="2">
        <v>46103</v>
      </c>
      <c r="O569" t="inlineStr">
        <is>
          <t>3</t>
        </is>
      </c>
      <c r="P569" t="inlineStr">
        <is>
          <t>-88</t>
        </is>
      </c>
      <c r="Q569"/>
      <c r="R569"/>
      <c r="S569"/>
      <c r="T569"/>
      <c r="U569" t="inlineStr">
        <is>
          <t>曾维超</t>
        </is>
      </c>
      <c r="V569" t="inlineStr">
        <is>
          <t>销售管理部</t>
        </is>
      </c>
      <c r="W569" t="inlineStr">
        <is>
          <t>销售管理</t>
        </is>
      </c>
      <c r="X569" t="inlineStr">
        <is>
          <t>李阳</t>
        </is>
      </c>
      <c r="Y569" s="3"/>
      <c r="Z569"/>
      <c r="AA569" s="2">
        <v>46100.88744212963</v>
      </c>
      <c r="AB569" t="inlineStr">
        <is>
          <t>戳一下</t>
        </is>
      </c>
      <c r="AC569" s="2"/>
      <c r="AD569" t="inlineStr">
        <is>
          <t>未更新</t>
        </is>
      </c>
      <c r="AE569" t="inlineStr">
        <is>
          <t>马志明</t>
        </is>
      </c>
      <c r="AF569"/>
      <c r="AG569"/>
      <c r="AH569"/>
      <c r="AI569"/>
      <c r="AJ569"/>
      <c r="AK569"/>
      <c r="AL569"/>
      <c r="AM569"/>
      <c r="AN569"/>
      <c r="AO569" t="inlineStr">
        <is>
          <t>2.0</t>
        </is>
      </c>
      <c r="AP569"/>
      <c r="AQ569"/>
    </row>
    <row r="570" ht="25.5" customHeight="1">
      <c r="A570" t="inlineStr">
        <is>
          <t>马志明-深圳-农耕记-解决问题 已结束</t>
        </is>
      </c>
      <c r="B570" t="inlineStr">
        <is>
          <t>深圳</t>
        </is>
      </c>
      <c r="C570" t="inlineStr">
        <is>
          <t>农耕记</t>
        </is>
      </c>
      <c r="D570"/>
      <c r="E570" t="inlineStr">
        <is>
          <t>SS</t>
        </is>
      </c>
      <c r="F570" t="inlineStr">
        <is>
          <t>解决问题</t>
        </is>
      </c>
      <c r="G570" t="inlineStr">
        <is>
          <t>已结束</t>
        </is>
      </c>
      <c r="H570" t="inlineStr">
        <is>
          <t>NA</t>
        </is>
      </c>
      <c r="I570" s="2"/>
      <c r="J570" t="inlineStr">
        <is>
          <t>53周 -5~12.31</t>
        </is>
      </c>
      <c r="K570" t="inlineStr">
        <is>
          <t>马志明</t>
        </is>
      </c>
      <c r="L570" s="2">
        <v>46099</v>
      </c>
      <c r="M570" s="2">
        <v>46100.938206018516</v>
      </c>
      <c r="N570" s="2">
        <v>46100</v>
      </c>
      <c r="O570" t="inlineStr">
        <is>
          <t>2</t>
        </is>
      </c>
      <c r="P570" t="inlineStr">
        <is>
          <t>-86</t>
        </is>
      </c>
      <c r="Q570"/>
      <c r="R570"/>
      <c r="S570"/>
      <c r="T570"/>
      <c r="U570" t="inlineStr">
        <is>
          <t>张铭麒</t>
        </is>
      </c>
      <c r="V570" t="inlineStr">
        <is>
          <t>BST及创新团队</t>
        </is>
      </c>
      <c r="W570" t="inlineStr">
        <is>
          <t>BST</t>
        </is>
      </c>
      <c r="X570" t="inlineStr">
        <is>
          <t>李岳丰
吴薇</t>
        </is>
      </c>
      <c r="Y570" s="3"/>
      <c r="Z570"/>
      <c r="AA570" s="2">
        <v>46098.97390046297</v>
      </c>
      <c r="AB570" t="inlineStr">
        <is>
          <t>戳一下</t>
        </is>
      </c>
      <c r="AC570" s="2">
        <v>46100</v>
      </c>
      <c r="AD570" t="inlineStr">
        <is>
          <t>未更新</t>
        </is>
      </c>
      <c r="AE570" t="inlineStr">
        <is>
          <t>马志明</t>
        </is>
      </c>
      <c r="AF570" t="inlineStr">
        <is>
          <t>2026-03-18 马志明-深圳-农耕记-解决问题 已结束,2026-03-19 马志明-深圳-农耕记-解决问题 已结束</t>
        </is>
      </c>
      <c r="AG570"/>
      <c r="AH570"/>
      <c r="AI570"/>
      <c r="AJ570"/>
      <c r="AK570"/>
      <c r="AL570"/>
      <c r="AM570"/>
      <c r="AN570"/>
      <c r="AO570" t="inlineStr">
        <is>
          <t>1.9</t>
        </is>
      </c>
      <c r="AP570"/>
      <c r="AQ570"/>
    </row>
    <row r="571" ht="25.5" customHeight="1">
      <c r="A571" t="inlineStr">
        <is>
          <t>马志明-惠州-休假-休假 已结束</t>
        </is>
      </c>
      <c r="B571" t="inlineStr">
        <is>
          <t>惠州</t>
        </is>
      </c>
      <c r="C571" t="inlineStr">
        <is>
          <t>休假</t>
        </is>
      </c>
      <c r="D571"/>
      <c r="E571" t="inlineStr">
        <is>
          <t>未定级</t>
        </is>
      </c>
      <c r="F571" t="inlineStr">
        <is>
          <t>休假</t>
        </is>
      </c>
      <c r="G571" t="inlineStr">
        <is>
          <t>已结束</t>
        </is>
      </c>
      <c r="H571" t="inlineStr">
        <is>
          <t>NA</t>
        </is>
      </c>
      <c r="I571" s="2"/>
      <c r="J571" t="inlineStr">
        <is>
          <t>53周 -5~12.31</t>
        </is>
      </c>
      <c r="K571" t="inlineStr">
        <is>
          <t>马志明</t>
        </is>
      </c>
      <c r="L571" s="2">
        <v>46098</v>
      </c>
      <c r="M571" s="2">
        <v>46098</v>
      </c>
      <c r="N571" s="2">
        <v>46101</v>
      </c>
      <c r="O571" t="inlineStr">
        <is>
          <t>1</t>
        </is>
      </c>
      <c r="P571" t="inlineStr">
        <is>
          <t>-85</t>
        </is>
      </c>
      <c r="Q571"/>
      <c r="R571"/>
      <c r="S571"/>
      <c r="T571"/>
      <c r="U571" t="inlineStr">
        <is>
          <t>曾维超</t>
        </is>
      </c>
      <c r="V571" t="inlineStr">
        <is>
          <t>销售管理部</t>
        </is>
      </c>
      <c r="W571" t="inlineStr">
        <is>
          <t>销售管理</t>
        </is>
      </c>
      <c r="X571" t="inlineStr">
        <is>
          <t>李阳</t>
        </is>
      </c>
      <c r="Y571" s="3"/>
      <c r="Z571"/>
      <c r="AA571" s="2">
        <v>46097.84369212963</v>
      </c>
      <c r="AB571" t="inlineStr">
        <is>
          <t>戳一下</t>
        </is>
      </c>
      <c r="AC571" s="2"/>
      <c r="AD571" t="inlineStr">
        <is>
          <t>未更新</t>
        </is>
      </c>
      <c r="AE571" t="inlineStr">
        <is>
          <t>马志明</t>
        </is>
      </c>
      <c r="AF571"/>
      <c r="AG571"/>
      <c r="AH571"/>
      <c r="AI571"/>
      <c r="AJ571"/>
      <c r="AK571"/>
      <c r="AL571"/>
      <c r="AM571"/>
      <c r="AN571"/>
      <c r="AO571" t="inlineStr">
        <is>
          <t>0.0</t>
        </is>
      </c>
      <c r="AP571"/>
      <c r="AQ571"/>
    </row>
    <row r="572" ht="25.5" customHeight="1">
      <c r="A572" t="inlineStr">
        <is>
          <t>马志明-深圳-绿茶-解决问题 已结束</t>
        </is>
      </c>
      <c r="B572" t="inlineStr">
        <is>
          <t>深圳</t>
        </is>
      </c>
      <c r="C572" t="inlineStr">
        <is>
          <t>绿茶</t>
        </is>
      </c>
      <c r="D572"/>
      <c r="E572" t="inlineStr">
        <is>
          <t>SS</t>
        </is>
      </c>
      <c r="F572" t="inlineStr">
        <is>
          <t>解决问题</t>
        </is>
      </c>
      <c r="G572" t="inlineStr">
        <is>
          <t>已结束</t>
        </is>
      </c>
      <c r="H572" t="inlineStr">
        <is>
          <t>NA</t>
        </is>
      </c>
      <c r="I572" s="2"/>
      <c r="J572" t="inlineStr">
        <is>
          <t>53周 -5~12.31</t>
        </is>
      </c>
      <c r="K572" t="inlineStr">
        <is>
          <t>马志明</t>
        </is>
      </c>
      <c r="L572" s="2">
        <v>46097</v>
      </c>
      <c r="M572" s="2">
        <v>46097.843194444446</v>
      </c>
      <c r="N572" s="2">
        <v>46097</v>
      </c>
      <c r="O572" t="inlineStr">
        <is>
          <t>1</t>
        </is>
      </c>
      <c r="P572" t="inlineStr">
        <is>
          <t>-84</t>
        </is>
      </c>
      <c r="Q572"/>
      <c r="R572"/>
      <c r="S572"/>
      <c r="T572"/>
      <c r="U572" t="inlineStr">
        <is>
          <t>张铭麒</t>
        </is>
      </c>
      <c r="V572" t="inlineStr">
        <is>
          <t>BST及创新团队</t>
        </is>
      </c>
      <c r="W572" t="inlineStr">
        <is>
          <t>BST</t>
        </is>
      </c>
      <c r="X572" t="inlineStr">
        <is>
          <t>李岳丰
吴薇</t>
        </is>
      </c>
      <c r="Y572" s="3"/>
      <c r="Z572"/>
      <c r="AA572" s="2">
        <v>46096.87917824074</v>
      </c>
      <c r="AB572" t="inlineStr">
        <is>
          <t>戳一下</t>
        </is>
      </c>
      <c r="AC572" s="2">
        <v>46097</v>
      </c>
      <c r="AD572" t="inlineStr">
        <is>
          <t>未更新</t>
        </is>
      </c>
      <c r="AE572" t="inlineStr">
        <is>
          <t>马志明</t>
        </is>
      </c>
      <c r="AF572" t="inlineStr">
        <is>
          <t>2026-03-16 马志明-深圳-绿茶-解决问题 已结束</t>
        </is>
      </c>
      <c r="AG572"/>
      <c r="AH572"/>
      <c r="AI572"/>
      <c r="AJ572"/>
      <c r="AK572"/>
      <c r="AL572"/>
      <c r="AM572"/>
      <c r="AN572"/>
      <c r="AO572" t="inlineStr">
        <is>
          <t>0.8</t>
        </is>
      </c>
      <c r="AP572"/>
      <c r="AQ572"/>
    </row>
    <row r="573" ht="25.5" customHeight="1">
      <c r="A573" t="inlineStr">
        <is>
          <t>马志明-嘉兴-绿茶-铁锅导入 已结束</t>
        </is>
      </c>
      <c r="B573" t="inlineStr">
        <is>
          <t>嘉兴</t>
        </is>
      </c>
      <c r="C573" t="inlineStr">
        <is>
          <t>绿茶</t>
        </is>
      </c>
      <c r="D573"/>
      <c r="E573" t="inlineStr">
        <is>
          <t>SS</t>
        </is>
      </c>
      <c r="F573" t="inlineStr">
        <is>
          <t>铁锅导入</t>
        </is>
      </c>
      <c r="G573" t="inlineStr">
        <is>
          <t>已结束</t>
        </is>
      </c>
      <c r="H573" t="inlineStr">
        <is>
          <t>NA</t>
        </is>
      </c>
      <c r="I573" s="2"/>
      <c r="J573" t="inlineStr">
        <is>
          <t>53周 -5~12.31</t>
        </is>
      </c>
      <c r="K573" t="inlineStr">
        <is>
          <t>马志明</t>
        </is>
      </c>
      <c r="L573" s="2">
        <v>46095</v>
      </c>
      <c r="M573" s="2">
        <v>46096.9365625</v>
      </c>
      <c r="N573" s="2">
        <v>46096</v>
      </c>
      <c r="O573" t="inlineStr">
        <is>
          <t>2</t>
        </is>
      </c>
      <c r="P573" t="inlineStr">
        <is>
          <t>-82</t>
        </is>
      </c>
      <c r="Q573"/>
      <c r="R573"/>
      <c r="S573"/>
      <c r="T573"/>
      <c r="U573" t="inlineStr">
        <is>
          <t>张铭麒</t>
        </is>
      </c>
      <c r="V573" t="inlineStr">
        <is>
          <t>BST及创新团队</t>
        </is>
      </c>
      <c r="W573" t="inlineStr">
        <is>
          <t>BST</t>
        </is>
      </c>
      <c r="X573" t="inlineStr">
        <is>
          <t>李岳丰
吴薇</t>
        </is>
      </c>
      <c r="Y573" s="3"/>
      <c r="Z573"/>
      <c r="AA573" s="2">
        <v>46092.40006944445</v>
      </c>
      <c r="AB573" t="inlineStr">
        <is>
          <t>戳一下</t>
        </is>
      </c>
      <c r="AC573" s="2">
        <v>46096</v>
      </c>
      <c r="AD573" t="inlineStr">
        <is>
          <t>未更新</t>
        </is>
      </c>
      <c r="AE573" t="inlineStr">
        <is>
          <t>马志明</t>
        </is>
      </c>
      <c r="AF573" t="inlineStr">
        <is>
          <t>2026-03-14 马志明-嘉兴-绿茶-铁锅导入 已结束,2026-03-15 马志明-嘉兴-绿茶-铁锅导入 已结束</t>
        </is>
      </c>
      <c r="AG573"/>
      <c r="AH573"/>
      <c r="AI573"/>
      <c r="AJ573"/>
      <c r="AK573"/>
      <c r="AL573"/>
      <c r="AM573"/>
      <c r="AN573" t="inlineStr">
        <is>
          <t>嘉兴南湖天地店</t>
        </is>
      </c>
      <c r="AO573" t="inlineStr">
        <is>
          <t>1.9</t>
        </is>
      </c>
      <c r="AP573"/>
      <c r="AQ573"/>
    </row>
    <row r="574" ht="25.5" customHeight="1">
      <c r="A574" t="inlineStr">
        <is>
          <t>马志明-嘉兴-绿茶-铁锅导入 已结束</t>
        </is>
      </c>
      <c r="B574" t="inlineStr">
        <is>
          <t>嘉兴</t>
        </is>
      </c>
      <c r="C574" t="inlineStr">
        <is>
          <t>绿茶</t>
        </is>
      </c>
      <c r="D574"/>
      <c r="E574" t="inlineStr">
        <is>
          <t>SS</t>
        </is>
      </c>
      <c r="F574" t="inlineStr">
        <is>
          <t>铁锅导入</t>
        </is>
      </c>
      <c r="G574" t="inlineStr">
        <is>
          <t>已结束</t>
        </is>
      </c>
      <c r="H574" t="inlineStr">
        <is>
          <t>NA</t>
        </is>
      </c>
      <c r="I574" s="2"/>
      <c r="J574" t="inlineStr">
        <is>
          <t>53周 -5~12.31</t>
        </is>
      </c>
      <c r="K574" t="inlineStr">
        <is>
          <t>马志明</t>
        </is>
      </c>
      <c r="L574" s="2">
        <v>46093</v>
      </c>
      <c r="M574" s="2">
        <v>46094</v>
      </c>
      <c r="N574" s="2">
        <v>46094</v>
      </c>
      <c r="O574" t="inlineStr">
        <is>
          <t>2</t>
        </is>
      </c>
      <c r="P574" t="inlineStr">
        <is>
          <t>-80</t>
        </is>
      </c>
      <c r="Q574"/>
      <c r="R574"/>
      <c r="S574"/>
      <c r="T574"/>
      <c r="U574" t="inlineStr">
        <is>
          <t>张铭麒</t>
        </is>
      </c>
      <c r="V574" t="inlineStr">
        <is>
          <t>BST及创新团队</t>
        </is>
      </c>
      <c r="W574" t="inlineStr">
        <is>
          <t>BST</t>
        </is>
      </c>
      <c r="X574" t="inlineStr">
        <is>
          <t>李岳丰
吴薇</t>
        </is>
      </c>
      <c r="Y574" s="3"/>
      <c r="Z574"/>
      <c r="AA574" s="2">
        <v>46092.3987037037</v>
      </c>
      <c r="AB574" t="inlineStr">
        <is>
          <t>戳一下</t>
        </is>
      </c>
      <c r="AC574" s="2">
        <v>46096</v>
      </c>
      <c r="AD574" t="inlineStr">
        <is>
          <t>未更新</t>
        </is>
      </c>
      <c r="AE574" t="inlineStr">
        <is>
          <t>马志明</t>
        </is>
      </c>
      <c r="AF574" t="inlineStr">
        <is>
          <t>2026-03-12 马志明-嘉兴-绿茶-铁锅导入 已结束,2026-03-13 马志明-嘉兴-绿茶-铁锅导入 已结束</t>
        </is>
      </c>
      <c r="AG574"/>
      <c r="AH574"/>
      <c r="AI574"/>
      <c r="AJ574"/>
      <c r="AK574"/>
      <c r="AL574"/>
      <c r="AM574"/>
      <c r="AN574" t="inlineStr">
        <is>
          <t>嘉兴南湖店</t>
        </is>
      </c>
      <c r="AO574" t="inlineStr">
        <is>
          <t>1.0</t>
        </is>
      </c>
      <c r="AP574"/>
      <c r="AQ574"/>
    </row>
    <row r="575" ht="25.5" customHeight="1">
      <c r="A575" t="inlineStr">
        <is>
          <t>马志明-苍南-绿茶-铁锅导入 已结束</t>
        </is>
      </c>
      <c r="B575" t="inlineStr">
        <is>
          <t>苍南</t>
        </is>
      </c>
      <c r="C575" t="inlineStr">
        <is>
          <t>绿茶</t>
        </is>
      </c>
      <c r="D575"/>
      <c r="E575" t="inlineStr">
        <is>
          <t>SS</t>
        </is>
      </c>
      <c r="F575" t="inlineStr">
        <is>
          <t>铁锅导入</t>
        </is>
      </c>
      <c r="G575" t="inlineStr">
        <is>
          <t>已结束</t>
        </is>
      </c>
      <c r="H575" t="inlineStr">
        <is>
          <t>NA</t>
        </is>
      </c>
      <c r="I575" s="2"/>
      <c r="J575" t="inlineStr">
        <is>
          <t>53周 -5~12.31</t>
        </is>
      </c>
      <c r="K575" t="inlineStr">
        <is>
          <t>马志明</t>
        </is>
      </c>
      <c r="L575" s="2">
        <v>46091</v>
      </c>
      <c r="M575" s="2">
        <v>46092.9168287037</v>
      </c>
      <c r="N575" s="2">
        <v>46092</v>
      </c>
      <c r="O575" t="inlineStr">
        <is>
          <t>2</t>
        </is>
      </c>
      <c r="P575" t="inlineStr">
        <is>
          <t>-78</t>
        </is>
      </c>
      <c r="Q575"/>
      <c r="R575"/>
      <c r="S575"/>
      <c r="T575"/>
      <c r="U575" t="inlineStr">
        <is>
          <t>张铭麒</t>
        </is>
      </c>
      <c r="V575" t="inlineStr">
        <is>
          <t>BST及创新团队</t>
        </is>
      </c>
      <c r="W575" t="inlineStr">
        <is>
          <t>BST</t>
        </is>
      </c>
      <c r="X575" t="inlineStr">
        <is>
          <t>李岳丰
吴薇</t>
        </is>
      </c>
      <c r="Y575" s="3"/>
      <c r="Z575"/>
      <c r="AA575" s="2">
        <v>46090.568449074075</v>
      </c>
      <c r="AB575" t="inlineStr">
        <is>
          <t>戳一下</t>
        </is>
      </c>
      <c r="AC575" s="2">
        <v>46092</v>
      </c>
      <c r="AD575" t="inlineStr">
        <is>
          <t>未更新</t>
        </is>
      </c>
      <c r="AE575" t="inlineStr">
        <is>
          <t>马志明</t>
        </is>
      </c>
      <c r="AF575" t="inlineStr">
        <is>
          <t>2026-03-10 马志明-苍南-绿茶-铁锅导入 已结束,2026-03-11 马志明-苍南-绿茶-铁锅导入 已结束</t>
        </is>
      </c>
      <c r="AG575"/>
      <c r="AH575"/>
      <c r="AI575"/>
      <c r="AJ575"/>
      <c r="AK575"/>
      <c r="AL575"/>
      <c r="AM575"/>
      <c r="AN575" t="inlineStr">
        <is>
          <t>苍南银泰城</t>
        </is>
      </c>
      <c r="AO575" t="inlineStr">
        <is>
          <t>1.9</t>
        </is>
      </c>
      <c r="AP575"/>
      <c r="AQ575"/>
    </row>
    <row r="576" ht="25.5" customHeight="1">
      <c r="A576" t="inlineStr">
        <is>
          <t>马志明-诸暨-绿茶-铁锅导入 已结束</t>
        </is>
      </c>
      <c r="B576" t="inlineStr">
        <is>
          <t>诸暨</t>
        </is>
      </c>
      <c r="C576" t="inlineStr">
        <is>
          <t>绿茶</t>
        </is>
      </c>
      <c r="D576"/>
      <c r="E576" t="inlineStr">
        <is>
          <t>SS</t>
        </is>
      </c>
      <c r="F576" t="inlineStr">
        <is>
          <t>铁锅导入</t>
        </is>
      </c>
      <c r="G576" t="inlineStr">
        <is>
          <t>已结束</t>
        </is>
      </c>
      <c r="H576" t="inlineStr">
        <is>
          <t>NA</t>
        </is>
      </c>
      <c r="I576" s="2"/>
      <c r="J576" t="inlineStr">
        <is>
          <t>53周 -5~12.31</t>
        </is>
      </c>
      <c r="K576" t="inlineStr">
        <is>
          <t>马志明</t>
        </is>
      </c>
      <c r="L576" s="2">
        <v>46090</v>
      </c>
      <c r="M576" s="2">
        <v>46090</v>
      </c>
      <c r="N576" s="2">
        <v>46090</v>
      </c>
      <c r="O576" t="inlineStr">
        <is>
          <t>1</t>
        </is>
      </c>
      <c r="P576" t="inlineStr">
        <is>
          <t>-77</t>
        </is>
      </c>
      <c r="Q576"/>
      <c r="R576"/>
      <c r="S576"/>
      <c r="T576"/>
      <c r="U576" t="inlineStr">
        <is>
          <t>张铭麒</t>
        </is>
      </c>
      <c r="V576" t="inlineStr">
        <is>
          <t>BST及创新团队</t>
        </is>
      </c>
      <c r="W576" t="inlineStr">
        <is>
          <t>BST</t>
        </is>
      </c>
      <c r="X576" t="inlineStr">
        <is>
          <t>李岳丰
吴薇</t>
        </is>
      </c>
      <c r="Y576" s="3"/>
      <c r="Z576"/>
      <c r="AA576" s="2">
        <v>46090.566458333335</v>
      </c>
      <c r="AB576" t="inlineStr">
        <is>
          <t>戳一下</t>
        </is>
      </c>
      <c r="AC576" s="2">
        <v>46089</v>
      </c>
      <c r="AD576" t="inlineStr">
        <is>
          <t>未更新</t>
        </is>
      </c>
      <c r="AE576" t="inlineStr">
        <is>
          <t>马志明</t>
        </is>
      </c>
      <c r="AF576" t="inlineStr">
        <is>
          <t>2026-03-09 马志明-诸暨-绿茶-铁锅导入 已结束,2026-03-08 马志明-诸暨-绿茶-铁锅导入 已结束</t>
        </is>
      </c>
      <c r="AG576"/>
      <c r="AH576"/>
      <c r="AI576"/>
      <c r="AJ576"/>
      <c r="AK576"/>
      <c r="AL576"/>
      <c r="AM576"/>
      <c r="AN576" t="inlineStr">
        <is>
          <t>诸暨万风新天地</t>
        </is>
      </c>
      <c r="AO576" t="inlineStr">
        <is>
          <t>0.0</t>
        </is>
      </c>
      <c r="AP576"/>
      <c r="AQ576"/>
    </row>
    <row r="577" ht="25.5" customHeight="1">
      <c r="A577" t="inlineStr">
        <is>
          <t>马志明-诸暨-绿茶-铁锅导入 已结束</t>
        </is>
      </c>
      <c r="B577" t="inlineStr">
        <is>
          <t>诸暨</t>
        </is>
      </c>
      <c r="C577" t="inlineStr">
        <is>
          <t>绿茶</t>
        </is>
      </c>
      <c r="D577"/>
      <c r="E577" t="inlineStr">
        <is>
          <t>SS</t>
        </is>
      </c>
      <c r="F577" t="inlineStr">
        <is>
          <t>铁锅导入</t>
        </is>
      </c>
      <c r="G577" t="inlineStr">
        <is>
          <t>已结束</t>
        </is>
      </c>
      <c r="H577" t="inlineStr">
        <is>
          <t>NA</t>
        </is>
      </c>
      <c r="I577" s="2"/>
      <c r="J577" t="inlineStr">
        <is>
          <t>53周 -5~12.31</t>
        </is>
      </c>
      <c r="K577" t="inlineStr">
        <is>
          <t>马志明</t>
        </is>
      </c>
      <c r="L577" s="2">
        <v>46089</v>
      </c>
      <c r="M577" s="2">
        <v>46089</v>
      </c>
      <c r="N577" s="2">
        <v>46089</v>
      </c>
      <c r="O577" t="inlineStr">
        <is>
          <t>1</t>
        </is>
      </c>
      <c r="P577" t="inlineStr">
        <is>
          <t>-76</t>
        </is>
      </c>
      <c r="Q577"/>
      <c r="R577"/>
      <c r="S577"/>
      <c r="T577"/>
      <c r="U577" t="inlineStr">
        <is>
          <t>张铭麒</t>
        </is>
      </c>
      <c r="V577" t="inlineStr">
        <is>
          <t>BST及创新团队</t>
        </is>
      </c>
      <c r="W577" t="inlineStr">
        <is>
          <t>BST</t>
        </is>
      </c>
      <c r="X577" t="inlineStr">
        <is>
          <t>李岳丰
吴薇</t>
        </is>
      </c>
      <c r="Y577" s="3"/>
      <c r="Z577"/>
      <c r="AA577" s="2">
        <v>46088.64258101852</v>
      </c>
      <c r="AB577" t="inlineStr">
        <is>
          <t>戳一下</t>
        </is>
      </c>
      <c r="AC577" s="2"/>
      <c r="AD577" t="inlineStr">
        <is>
          <t>未更新</t>
        </is>
      </c>
      <c r="AE577" t="inlineStr">
        <is>
          <t>马志明</t>
        </is>
      </c>
      <c r="AF577"/>
      <c r="AG577"/>
      <c r="AH577"/>
      <c r="AI577"/>
      <c r="AJ577"/>
      <c r="AK577"/>
      <c r="AL577"/>
      <c r="AM577"/>
      <c r="AN577" t="inlineStr">
        <is>
          <t>绿茶餐厅（诸暨万风天地店）</t>
        </is>
      </c>
      <c r="AO577" t="inlineStr">
        <is>
          <t>0.0</t>
        </is>
      </c>
      <c r="AP577"/>
      <c r="AQ577"/>
    </row>
    <row r="578" ht="25.5" customHeight="1">
      <c r="A578" t="inlineStr">
        <is>
          <t>马志明-浙江义乌-绿茶-铁锅导入 已结束</t>
        </is>
      </c>
      <c r="B578" t="inlineStr">
        <is>
          <t>浙江义乌</t>
        </is>
      </c>
      <c r="C578" t="inlineStr">
        <is>
          <t>绿茶</t>
        </is>
      </c>
      <c r="D578"/>
      <c r="E578" t="inlineStr">
        <is>
          <t>SS</t>
        </is>
      </c>
      <c r="F578" t="inlineStr">
        <is>
          <t>铁锅导入</t>
        </is>
      </c>
      <c r="G578" t="inlineStr">
        <is>
          <t>已结束</t>
        </is>
      </c>
      <c r="H578" t="inlineStr">
        <is>
          <t>NA</t>
        </is>
      </c>
      <c r="I578" s="2"/>
      <c r="J578" t="inlineStr">
        <is>
          <t>53周 -5~12.31</t>
        </is>
      </c>
      <c r="K578" t="inlineStr">
        <is>
          <t>马志明</t>
        </is>
      </c>
      <c r="L578" s="2">
        <v>46087</v>
      </c>
      <c r="M578" s="2">
        <v>46088.97877314815</v>
      </c>
      <c r="N578" s="2">
        <v>46088</v>
      </c>
      <c r="O578" t="inlineStr">
        <is>
          <t>2</t>
        </is>
      </c>
      <c r="P578" t="inlineStr">
        <is>
          <t>-74</t>
        </is>
      </c>
      <c r="Q578"/>
      <c r="R578"/>
      <c r="S578"/>
      <c r="T578"/>
      <c r="U578" t="inlineStr">
        <is>
          <t>张铭麒</t>
        </is>
      </c>
      <c r="V578" t="inlineStr">
        <is>
          <t>BST及创新团队</t>
        </is>
      </c>
      <c r="W578" t="inlineStr">
        <is>
          <t>BST</t>
        </is>
      </c>
      <c r="X578" t="inlineStr">
        <is>
          <t>李岳丰
吴薇</t>
        </is>
      </c>
      <c r="Y578" s="3"/>
      <c r="Z578"/>
      <c r="AA578" s="2">
        <v>46086.62758101852</v>
      </c>
      <c r="AB578" t="inlineStr">
        <is>
          <t>戳一下</t>
        </is>
      </c>
      <c r="AC578" s="2">
        <v>46088</v>
      </c>
      <c r="AD578" t="inlineStr">
        <is>
          <t>未更新</t>
        </is>
      </c>
      <c r="AE578" t="inlineStr">
        <is>
          <t>马志明</t>
        </is>
      </c>
      <c r="AF578" t="inlineStr">
        <is>
          <t>2026-03-06 马志明-浙江义乌-绿茶-铁锅导入 已结束,2026-03-07 马志明-浙江义乌-绿茶-铁锅导入 已结束</t>
        </is>
      </c>
      <c r="AG578"/>
      <c r="AH578"/>
      <c r="AI578"/>
      <c r="AJ578"/>
      <c r="AK578"/>
      <c r="AL578"/>
      <c r="AM578"/>
      <c r="AN578" t="inlineStr">
        <is>
          <t>义乌吾悦广场店</t>
        </is>
      </c>
      <c r="AO578" t="inlineStr">
        <is>
          <t>2.0</t>
        </is>
      </c>
      <c r="AP578"/>
      <c r="AQ578"/>
    </row>
    <row r="579" ht="25.5" customHeight="1">
      <c r="A579" t="inlineStr">
        <is>
          <t>马志明-玉环市-绿茶-铁锅导入 已结束</t>
        </is>
      </c>
      <c r="B579" t="inlineStr">
        <is>
          <t>玉环市</t>
        </is>
      </c>
      <c r="C579" t="inlineStr">
        <is>
          <t>绿茶</t>
        </is>
      </c>
      <c r="D579"/>
      <c r="E579" t="inlineStr">
        <is>
          <t>SS</t>
        </is>
      </c>
      <c r="F579" t="inlineStr">
        <is>
          <t>铁锅导入</t>
        </is>
      </c>
      <c r="G579" t="inlineStr">
        <is>
          <t>已结束</t>
        </is>
      </c>
      <c r="H579" t="inlineStr">
        <is>
          <t>NA</t>
        </is>
      </c>
      <c r="I579" s="2"/>
      <c r="J579" t="inlineStr">
        <is>
          <t>53周 -5~12.31</t>
        </is>
      </c>
      <c r="K579" t="inlineStr">
        <is>
          <t>马志明</t>
        </is>
      </c>
      <c r="L579" s="2">
        <v>46085</v>
      </c>
      <c r="M579" s="2">
        <v>46086.946122685185</v>
      </c>
      <c r="N579" s="2">
        <v>46086</v>
      </c>
      <c r="O579" t="inlineStr">
        <is>
          <t>2</t>
        </is>
      </c>
      <c r="P579" t="inlineStr">
        <is>
          <t>-72</t>
        </is>
      </c>
      <c r="Q579"/>
      <c r="R579"/>
      <c r="S579"/>
      <c r="T579"/>
      <c r="U579" t="inlineStr">
        <is>
          <t>张铭麒</t>
        </is>
      </c>
      <c r="V579" t="inlineStr">
        <is>
          <t>BST及创新团队</t>
        </is>
      </c>
      <c r="W579" t="inlineStr">
        <is>
          <t>BST</t>
        </is>
      </c>
      <c r="X579" t="inlineStr">
        <is>
          <t>李岳丰
吴薇</t>
        </is>
      </c>
      <c r="Y579" s="3"/>
      <c r="Z579"/>
      <c r="AA579" s="2">
        <v>46085.97525462963</v>
      </c>
      <c r="AB579" t="inlineStr">
        <is>
          <t>戳一下</t>
        </is>
      </c>
      <c r="AC579" s="2">
        <v>46086</v>
      </c>
      <c r="AD579" t="inlineStr">
        <is>
          <t>未更新</t>
        </is>
      </c>
      <c r="AE579" t="inlineStr">
        <is>
          <t>马志明</t>
        </is>
      </c>
      <c r="AF579" t="inlineStr">
        <is>
          <t>2026-03-04 马志明-玉环市-绿茶-铁锅导入 已结束,2026-03-05 马志明-玉环市-绿茶-铁锅导入 已结束</t>
        </is>
      </c>
      <c r="AG579"/>
      <c r="AH579"/>
      <c r="AI579"/>
      <c r="AJ579"/>
      <c r="AK579"/>
      <c r="AL579"/>
      <c r="AM579"/>
      <c r="AN579" t="inlineStr">
        <is>
          <t>玉环吾悦广场店</t>
        </is>
      </c>
      <c r="AO579" t="inlineStr">
        <is>
          <t>1.9</t>
        </is>
      </c>
      <c r="AP579"/>
      <c r="AQ579"/>
    </row>
    <row r="580" ht="25.5" customHeight="1">
      <c r="A580" t="inlineStr">
        <is>
          <t>马志明-浙江台州-绿茶-铁锅导入 已结束</t>
        </is>
      </c>
      <c r="B580" t="inlineStr">
        <is>
          <t>浙江台州</t>
        </is>
      </c>
      <c r="C580" t="inlineStr">
        <is>
          <t>绿茶</t>
        </is>
      </c>
      <c r="D580"/>
      <c r="E580" t="inlineStr">
        <is>
          <t>SS</t>
        </is>
      </c>
      <c r="F580" t="inlineStr">
        <is>
          <t>铁锅导入</t>
        </is>
      </c>
      <c r="G580" t="inlineStr">
        <is>
          <t>已结束</t>
        </is>
      </c>
      <c r="H580" t="inlineStr">
        <is>
          <t>NA</t>
        </is>
      </c>
      <c r="I580" s="2"/>
      <c r="J580" t="inlineStr">
        <is>
          <t>53周 -5~12.31</t>
        </is>
      </c>
      <c r="K580" t="inlineStr">
        <is>
          <t>马志明</t>
        </is>
      </c>
      <c r="L580" s="2">
        <v>46082</v>
      </c>
      <c r="M580" s="2">
        <v>46084.987442129626</v>
      </c>
      <c r="N580" s="2">
        <v>46084</v>
      </c>
      <c r="O580" t="inlineStr">
        <is>
          <t>3</t>
        </is>
      </c>
      <c r="P580" t="inlineStr">
        <is>
          <t>-69</t>
        </is>
      </c>
      <c r="Q580"/>
      <c r="R580"/>
      <c r="S580"/>
      <c r="T580"/>
      <c r="U580" t="inlineStr">
        <is>
          <t>张铭麒</t>
        </is>
      </c>
      <c r="V580" t="inlineStr">
        <is>
          <t>BST及创新团队</t>
        </is>
      </c>
      <c r="W580" t="inlineStr">
        <is>
          <t>BST</t>
        </is>
      </c>
      <c r="X580" t="inlineStr">
        <is>
          <t>李岳丰
吴薇</t>
        </is>
      </c>
      <c r="Y580" s="3"/>
      <c r="Z580"/>
      <c r="AA580" s="2">
        <v>46081.99013888889</v>
      </c>
      <c r="AB580" t="inlineStr">
        <is>
          <t>戳一下</t>
        </is>
      </c>
      <c r="AC580" s="2">
        <v>46084</v>
      </c>
      <c r="AD580" t="inlineStr">
        <is>
          <t>未更新</t>
        </is>
      </c>
      <c r="AE580" t="inlineStr">
        <is>
          <t>马志明</t>
        </is>
      </c>
      <c r="AF580" t="inlineStr">
        <is>
          <t>2026-03-01 马志明-浙江台州-绿茶-铁锅导入 已结束,2026-03-02 马志明-浙江台州-绿茶-铁锅导入 已结束,2026-03-03 马志明-浙江台州-绿茶-铁锅导入 已结束</t>
        </is>
      </c>
      <c r="AG580"/>
      <c r="AH580"/>
      <c r="AI580"/>
      <c r="AJ580"/>
      <c r="AK580"/>
      <c r="AL580"/>
      <c r="AM580"/>
      <c r="AN580" t="inlineStr">
        <is>
          <t>台州经开万达绿茶餐厅</t>
        </is>
      </c>
      <c r="AO580" t="inlineStr">
        <is>
          <t>3.0</t>
        </is>
      </c>
      <c r="AP580"/>
      <c r="AQ580"/>
    </row>
    <row r="581" ht="25.5" customHeight="1">
      <c r="A581" t="inlineStr">
        <is>
          <t>马志明-惠阳-休假-休假 已结束</t>
        </is>
      </c>
      <c r="B581" t="inlineStr">
        <is>
          <t>惠阳</t>
        </is>
      </c>
      <c r="C581" t="inlineStr">
        <is>
          <t>休假</t>
        </is>
      </c>
      <c r="D581"/>
      <c r="E581" t="inlineStr">
        <is>
          <t>未定级</t>
        </is>
      </c>
      <c r="F581" t="inlineStr">
        <is>
          <t>休假</t>
        </is>
      </c>
      <c r="G581" t="inlineStr">
        <is>
          <t>已结束</t>
        </is>
      </c>
      <c r="H581" t="inlineStr">
        <is>
          <t>NA</t>
        </is>
      </c>
      <c r="I581" s="2"/>
      <c r="J581" t="inlineStr">
        <is>
          <t>53周 -5~12.31</t>
        </is>
      </c>
      <c r="K581" t="inlineStr">
        <is>
          <t>马志明</t>
        </is>
      </c>
      <c r="L581" s="2">
        <v>46079</v>
      </c>
      <c r="M581" s="2">
        <v>46081</v>
      </c>
      <c r="N581" s="2">
        <v>46081</v>
      </c>
      <c r="O581" t="inlineStr">
        <is>
          <t>3</t>
        </is>
      </c>
      <c r="P581" t="inlineStr">
        <is>
          <t>-66</t>
        </is>
      </c>
      <c r="Q581"/>
      <c r="R581"/>
      <c r="S581"/>
      <c r="T581"/>
      <c r="U581" t="inlineStr">
        <is>
          <t>曾维超</t>
        </is>
      </c>
      <c r="V581" t="inlineStr">
        <is>
          <t>销售管理部</t>
        </is>
      </c>
      <c r="W581" t="inlineStr">
        <is>
          <t>销售管理</t>
        </is>
      </c>
      <c r="X581" t="inlineStr">
        <is>
          <t>李阳</t>
        </is>
      </c>
      <c r="Y581" s="3"/>
      <c r="Z581"/>
      <c r="AA581" s="2">
        <v>46079.57288194444</v>
      </c>
      <c r="AB581" t="inlineStr">
        <is>
          <t>戳一下</t>
        </is>
      </c>
      <c r="AC581" s="2"/>
      <c r="AD581" t="inlineStr">
        <is>
          <t>未更新</t>
        </is>
      </c>
      <c r="AE581" t="inlineStr">
        <is>
          <t>马志明</t>
        </is>
      </c>
      <c r="AF581"/>
      <c r="AG581"/>
      <c r="AH581"/>
      <c r="AI581"/>
      <c r="AJ581"/>
      <c r="AK581"/>
      <c r="AL581"/>
      <c r="AM581"/>
      <c r="AN581"/>
      <c r="AO581" t="inlineStr">
        <is>
          <t>2.0</t>
        </is>
      </c>
      <c r="AP581"/>
      <c r="AQ581"/>
    </row>
    <row r="582" ht="25.5" customHeight="1">
      <c r="A582" t="inlineStr">
        <is>
          <t>马志明-怀化-排休-休假 已结束</t>
        </is>
      </c>
      <c r="B582" t="inlineStr">
        <is>
          <t>怀化</t>
        </is>
      </c>
      <c r="C582" t="inlineStr">
        <is>
          <t>排休</t>
        </is>
      </c>
      <c r="D582"/>
      <c r="E582" t="inlineStr">
        <is>
          <t>未定级</t>
        </is>
      </c>
      <c r="F582" t="inlineStr">
        <is>
          <t>休假</t>
        </is>
      </c>
      <c r="G582" t="inlineStr">
        <is>
          <t>已结束</t>
        </is>
      </c>
      <c r="H582" t="inlineStr">
        <is>
          <t>NA</t>
        </is>
      </c>
      <c r="I582" s="2"/>
      <c r="J582" t="inlineStr">
        <is>
          <t>53周 -5~12.31</t>
        </is>
      </c>
      <c r="K582" t="inlineStr">
        <is>
          <t>马志明</t>
        </is>
      </c>
      <c r="L582" s="2">
        <v>46066</v>
      </c>
      <c r="M582" s="2">
        <v>46078</v>
      </c>
      <c r="N582" s="2">
        <v>46078</v>
      </c>
      <c r="O582" t="inlineStr">
        <is>
          <t>13</t>
        </is>
      </c>
      <c r="P582" t="inlineStr">
        <is>
          <t>-53</t>
        </is>
      </c>
      <c r="Q582"/>
      <c r="R582"/>
      <c r="S582"/>
      <c r="T582"/>
      <c r="U582" t="inlineStr">
        <is>
          <t>曾维超</t>
        </is>
      </c>
      <c r="V582" t="inlineStr">
        <is>
          <t>销售管理部</t>
        </is>
      </c>
      <c r="W582" t="inlineStr">
        <is>
          <t>销售管理</t>
        </is>
      </c>
      <c r="X582" t="inlineStr">
        <is>
          <t>李阳</t>
        </is>
      </c>
      <c r="Y582" s="3"/>
      <c r="Z582"/>
      <c r="AA582" s="2">
        <v>46066.43633101852</v>
      </c>
      <c r="AB582" t="inlineStr">
        <is>
          <t>戳一下</t>
        </is>
      </c>
      <c r="AC582" s="2"/>
      <c r="AD582" t="inlineStr">
        <is>
          <t>未更新</t>
        </is>
      </c>
      <c r="AE582" t="inlineStr">
        <is>
          <t>马志明</t>
        </is>
      </c>
      <c r="AF582"/>
      <c r="AG582"/>
      <c r="AH582"/>
      <c r="AI582"/>
      <c r="AJ582"/>
      <c r="AK582"/>
      <c r="AL582"/>
      <c r="AM582"/>
      <c r="AN582"/>
      <c r="AO582" t="inlineStr">
        <is>
          <t>12.0</t>
        </is>
      </c>
      <c r="AP582"/>
      <c r="AQ582"/>
    </row>
    <row r="583" ht="25.5" customHeight="1">
      <c r="A583" t="inlineStr">
        <is>
          <t>马志明-深圳-绿茶-新店开业 已结束</t>
        </is>
      </c>
      <c r="B583" t="inlineStr">
        <is>
          <t>深圳</t>
        </is>
      </c>
      <c r="C583" t="inlineStr">
        <is>
          <t>绿茶</t>
        </is>
      </c>
      <c r="D583"/>
      <c r="E583" t="inlineStr">
        <is>
          <t>SS</t>
        </is>
      </c>
      <c r="F583" t="inlineStr">
        <is>
          <t>新店开业</t>
        </is>
      </c>
      <c r="G583" t="inlineStr">
        <is>
          <t>已结束</t>
        </is>
      </c>
      <c r="H583" t="inlineStr">
        <is>
          <t>NA</t>
        </is>
      </c>
      <c r="I583" s="2"/>
      <c r="J583" t="inlineStr">
        <is>
          <t>53周 -5~12.31</t>
        </is>
      </c>
      <c r="K583" t="inlineStr">
        <is>
          <t>马志明</t>
        </is>
      </c>
      <c r="L583" s="2">
        <v>46065</v>
      </c>
      <c r="M583" s="2">
        <v>46065.85266203704</v>
      </c>
      <c r="N583" s="2">
        <v>46065</v>
      </c>
      <c r="O583" t="inlineStr">
        <is>
          <t>1</t>
        </is>
      </c>
      <c r="P583" t="inlineStr">
        <is>
          <t>-52</t>
        </is>
      </c>
      <c r="Q583"/>
      <c r="R583"/>
      <c r="S583"/>
      <c r="T583"/>
      <c r="U583" t="inlineStr">
        <is>
          <t>张铭麒</t>
        </is>
      </c>
      <c r="V583" t="inlineStr">
        <is>
          <t>BST及创新团队</t>
        </is>
      </c>
      <c r="W583" t="inlineStr">
        <is>
          <t>BST</t>
        </is>
      </c>
      <c r="X583" t="inlineStr">
        <is>
          <t>李岳丰
吴薇</t>
        </is>
      </c>
      <c r="Y583" s="3"/>
      <c r="Z583"/>
      <c r="AA583" s="2">
        <v>46065.48447916667</v>
      </c>
      <c r="AB583" t="inlineStr">
        <is>
          <t>戳一下</t>
        </is>
      </c>
      <c r="AC583" s="2">
        <v>46065</v>
      </c>
      <c r="AD583" t="inlineStr">
        <is>
          <t>未更新</t>
        </is>
      </c>
      <c r="AE583" t="inlineStr">
        <is>
          <t>马志明</t>
        </is>
      </c>
      <c r="AF583" t="inlineStr">
        <is>
          <t>2026-02-12 马志明-深圳-绿茶-新店开业 已结束</t>
        </is>
      </c>
      <c r="AG583"/>
      <c r="AH583"/>
      <c r="AI583"/>
      <c r="AJ583"/>
      <c r="AK583"/>
      <c r="AL583"/>
      <c r="AM583"/>
      <c r="AN583" t="inlineStr">
        <is>
          <t>出差返程</t>
        </is>
      </c>
      <c r="AO583" t="inlineStr">
        <is>
          <t>0.9</t>
        </is>
      </c>
      <c r="AP583"/>
      <c r="AQ583"/>
    </row>
    <row r="584" ht="25.5" customHeight="1">
      <c r="A584" t="inlineStr">
        <is>
          <t>马志明-青岛-绿茶-新店开业 已结束</t>
        </is>
      </c>
      <c r="B584" t="inlineStr">
        <is>
          <t>青岛</t>
        </is>
      </c>
      <c r="C584" t="inlineStr">
        <is>
          <t>绿茶</t>
        </is>
      </c>
      <c r="D584"/>
      <c r="E584" t="inlineStr">
        <is>
          <t>SS</t>
        </is>
      </c>
      <c r="F584" t="inlineStr">
        <is>
          <t>新店开业</t>
        </is>
      </c>
      <c r="G584" t="inlineStr">
        <is>
          <t>已结束</t>
        </is>
      </c>
      <c r="H584" t="inlineStr">
        <is>
          <t>NA</t>
        </is>
      </c>
      <c r="I584" s="2"/>
      <c r="J584" t="inlineStr">
        <is>
          <t>53周 -5~12.31</t>
        </is>
      </c>
      <c r="K584" t="inlineStr">
        <is>
          <t>马志明</t>
        </is>
      </c>
      <c r="L584" s="2">
        <v>46062</v>
      </c>
      <c r="M584" s="2">
        <v>46064.966215277775</v>
      </c>
      <c r="N584" s="2">
        <v>46064</v>
      </c>
      <c r="O584" t="inlineStr">
        <is>
          <t>3</t>
        </is>
      </c>
      <c r="P584" t="inlineStr">
        <is>
          <t>-49</t>
        </is>
      </c>
      <c r="Q584"/>
      <c r="R584"/>
      <c r="S584"/>
      <c r="T584"/>
      <c r="U584" t="inlineStr">
        <is>
          <t>张铭麒</t>
        </is>
      </c>
      <c r="V584" t="inlineStr">
        <is>
          <t>BST及创新团队</t>
        </is>
      </c>
      <c r="W584" t="inlineStr">
        <is>
          <t>BST</t>
        </is>
      </c>
      <c r="X584" t="inlineStr">
        <is>
          <t>李岳丰
吴薇</t>
        </is>
      </c>
      <c r="Y584" s="3"/>
      <c r="Z584"/>
      <c r="AA584" s="2">
        <v>46062.59446759259</v>
      </c>
      <c r="AB584" t="inlineStr">
        <is>
          <t>戳一下</t>
        </is>
      </c>
      <c r="AC584" s="2">
        <v>46064</v>
      </c>
      <c r="AD584" t="inlineStr">
        <is>
          <t>未更新</t>
        </is>
      </c>
      <c r="AE584" t="inlineStr">
        <is>
          <t>马志明</t>
        </is>
      </c>
      <c r="AF584" t="inlineStr">
        <is>
          <t>2026-02-09 马志明-青岛-绿茶-新店开业 已结束,2026-02-10 马志明-青岛-绿茶-新店开业 已结束,2026-02-11 马志明-青岛-绿茶-新店开业 已结束</t>
        </is>
      </c>
      <c r="AG584"/>
      <c r="AH584"/>
      <c r="AI584"/>
      <c r="AJ584"/>
      <c r="AK584"/>
      <c r="AL584"/>
      <c r="AM584"/>
      <c r="AN584" t="inlineStr">
        <is>
          <t>绿茶餐厅（金茂览秀城）</t>
        </is>
      </c>
      <c r="AO584" t="inlineStr">
        <is>
          <t>3.0</t>
        </is>
      </c>
      <c r="AP584"/>
      <c r="AQ584"/>
    </row>
    <row r="585" ht="25.5" customHeight="1">
      <c r="A585" t="inlineStr">
        <is>
          <t>马志明-北京-湘席家宴-解决问题 已结束</t>
        </is>
      </c>
      <c r="B585" t="inlineStr">
        <is>
          <t>北京</t>
        </is>
      </c>
      <c r="C585" t="inlineStr">
        <is>
          <t>湘席家宴</t>
        </is>
      </c>
      <c r="D585"/>
      <c r="E585" t="inlineStr">
        <is>
          <t>O</t>
        </is>
      </c>
      <c r="F585" t="inlineStr">
        <is>
          <t>解决问题</t>
        </is>
      </c>
      <c r="G585" t="inlineStr">
        <is>
          <t>已结束</t>
        </is>
      </c>
      <c r="H585" t="inlineStr">
        <is>
          <t>NA</t>
        </is>
      </c>
      <c r="I585" s="2"/>
      <c r="J585" t="inlineStr">
        <is>
          <t>53周 -5~12.31</t>
        </is>
      </c>
      <c r="K585" t="inlineStr">
        <is>
          <t>马志明</t>
        </is>
      </c>
      <c r="L585" s="2">
        <v>46061</v>
      </c>
      <c r="M585" s="2">
        <v>46061</v>
      </c>
      <c r="N585" s="2">
        <v>46061</v>
      </c>
      <c r="O585" t="inlineStr">
        <is>
          <t>1</t>
        </is>
      </c>
      <c r="P585" t="inlineStr">
        <is>
          <t>-48</t>
        </is>
      </c>
      <c r="Q585"/>
      <c r="R585"/>
      <c r="S585"/>
      <c r="T585"/>
      <c r="U585" t="inlineStr">
        <is>
          <t>关胜元</t>
        </is>
      </c>
      <c r="V585" t="inlineStr">
        <is>
          <t>BST及创新团队</t>
        </is>
      </c>
      <c r="W585" t="inlineStr">
        <is>
          <t>BST</t>
        </is>
      </c>
      <c r="X585" t="inlineStr">
        <is>
          <t>张铭麒</t>
        </is>
      </c>
      <c r="Y585" s="3"/>
      <c r="Z585"/>
      <c r="AA585" s="2">
        <v>46061.88626157407</v>
      </c>
      <c r="AB585" t="inlineStr">
        <is>
          <t>戳一下</t>
        </is>
      </c>
      <c r="AC585" s="2">
        <v>46061</v>
      </c>
      <c r="AD585" t="inlineStr">
        <is>
          <t>未更新</t>
        </is>
      </c>
      <c r="AE585" t="inlineStr">
        <is>
          <t>马志明</t>
        </is>
      </c>
      <c r="AF585" t="inlineStr">
        <is>
          <t>2026-02-08 马志明-北京-湘席家宴-解决问题 已结束</t>
        </is>
      </c>
      <c r="AG585"/>
      <c r="AH585"/>
      <c r="AI585"/>
      <c r="AJ585"/>
      <c r="AK585"/>
      <c r="AL585"/>
      <c r="AM585"/>
      <c r="AN585"/>
      <c r="AO585" t="inlineStr">
        <is>
          <t>0.0</t>
        </is>
      </c>
      <c r="AP585"/>
      <c r="AQ585"/>
    </row>
    <row r="586" ht="25.5" customHeight="1">
      <c r="A586" t="inlineStr">
        <is>
          <t>马志明-北京-绿茶-新店开业 已结束</t>
        </is>
      </c>
      <c r="B586" t="inlineStr">
        <is>
          <t>北京</t>
        </is>
      </c>
      <c r="C586" t="inlineStr">
        <is>
          <t>绿茶</t>
        </is>
      </c>
      <c r="D586"/>
      <c r="E586" t="inlineStr">
        <is>
          <t>SS</t>
        </is>
      </c>
      <c r="F586" t="inlineStr">
        <is>
          <t>新店开业</t>
        </is>
      </c>
      <c r="G586" t="inlineStr">
        <is>
          <t>已结束</t>
        </is>
      </c>
      <c r="H586" t="inlineStr">
        <is>
          <t>NA</t>
        </is>
      </c>
      <c r="I586" s="2"/>
      <c r="J586" t="inlineStr">
        <is>
          <t>53周 -5~12.31</t>
        </is>
      </c>
      <c r="K586" t="inlineStr">
        <is>
          <t>马志明</t>
        </is>
      </c>
      <c r="L586" s="2">
        <v>46060</v>
      </c>
      <c r="M586" s="2">
        <v>46060.92722222222</v>
      </c>
      <c r="N586" s="2">
        <v>46060</v>
      </c>
      <c r="O586" t="inlineStr">
        <is>
          <t>1</t>
        </is>
      </c>
      <c r="P586" t="inlineStr">
        <is>
          <t>-47</t>
        </is>
      </c>
      <c r="Q586"/>
      <c r="R586"/>
      <c r="S586"/>
      <c r="T586"/>
      <c r="U586" t="inlineStr">
        <is>
          <t>张铭麒</t>
        </is>
      </c>
      <c r="V586" t="inlineStr">
        <is>
          <t>BST及创新团队</t>
        </is>
      </c>
      <c r="W586" t="inlineStr">
        <is>
          <t>BST</t>
        </is>
      </c>
      <c r="X586" t="inlineStr">
        <is>
          <t>李岳丰
吴薇</t>
        </is>
      </c>
      <c r="Y586" s="3"/>
      <c r="Z586"/>
      <c r="AA586" s="2">
        <v>46060.76709490741</v>
      </c>
      <c r="AB586" t="inlineStr">
        <is>
          <t>戳一下</t>
        </is>
      </c>
      <c r="AC586" s="2">
        <v>46060</v>
      </c>
      <c r="AD586" t="inlineStr">
        <is>
          <t>未更新</t>
        </is>
      </c>
      <c r="AE586" t="inlineStr">
        <is>
          <t>马志明</t>
        </is>
      </c>
      <c r="AF586" t="inlineStr">
        <is>
          <t>2026-02-07 马志明-北京-绿茶-新店开业 已结束</t>
        </is>
      </c>
      <c r="AG586"/>
      <c r="AH586"/>
      <c r="AI586"/>
      <c r="AJ586"/>
      <c r="AK586"/>
      <c r="AL586"/>
      <c r="AM586"/>
      <c r="AN586" t="inlineStr">
        <is>
          <t>绿茶餐厅</t>
        </is>
      </c>
      <c r="AO586" t="inlineStr">
        <is>
          <t>0.9</t>
        </is>
      </c>
      <c r="AP586"/>
      <c r="AQ586"/>
    </row>
    <row r="587" ht="25.5" customHeight="1">
      <c r="A587" t="inlineStr">
        <is>
          <t>马志明-陕西安康-深鲨-铁锅导入 已结束</t>
        </is>
      </c>
      <c r="B587" t="inlineStr">
        <is>
          <t>陕西安康</t>
        </is>
      </c>
      <c r="C587" t="inlineStr">
        <is>
          <t>深鲨</t>
        </is>
      </c>
      <c r="D587"/>
      <c r="E587" t="inlineStr">
        <is>
          <t>S</t>
        </is>
      </c>
      <c r="F587" t="inlineStr">
        <is>
          <t>铁锅导入</t>
        </is>
      </c>
      <c r="G587" t="inlineStr">
        <is>
          <t>已结束</t>
        </is>
      </c>
      <c r="H587" t="inlineStr">
        <is>
          <t>NA</t>
        </is>
      </c>
      <c r="I587" s="2"/>
      <c r="J587" t="inlineStr">
        <is>
          <t>53周 -5~12.31</t>
        </is>
      </c>
      <c r="K587" t="inlineStr">
        <is>
          <t>马志明</t>
        </is>
      </c>
      <c r="L587" s="2">
        <v>46058</v>
      </c>
      <c r="M587" s="2">
        <v>46058</v>
      </c>
      <c r="N587" s="2">
        <v>46059</v>
      </c>
      <c r="O587" t="inlineStr">
        <is>
          <t>1</t>
        </is>
      </c>
      <c r="P587" t="inlineStr">
        <is>
          <t>-45</t>
        </is>
      </c>
      <c r="Q587"/>
      <c r="R587"/>
      <c r="S587"/>
      <c r="T587"/>
      <c r="U587" t="inlineStr">
        <is>
          <t>吕佳</t>
        </is>
      </c>
      <c r="V587" t="inlineStr">
        <is>
          <t>华北区销售团队</t>
        </is>
      </c>
      <c r="W587" t="inlineStr">
        <is>
          <t>北区</t>
        </is>
      </c>
      <c r="X587" t="inlineStr">
        <is>
          <t>李岳丰</t>
        </is>
      </c>
      <c r="Y587" s="3"/>
      <c r="Z587"/>
      <c r="AA587" s="2">
        <v>46059.97623842592</v>
      </c>
      <c r="AB587" t="inlineStr">
        <is>
          <t>戳一下</t>
        </is>
      </c>
      <c r="AC587" s="2">
        <v>46059</v>
      </c>
      <c r="AD587" t="inlineStr">
        <is>
          <t>未更新</t>
        </is>
      </c>
      <c r="AE587" t="inlineStr">
        <is>
          <t>马志明</t>
        </is>
      </c>
      <c r="AF587" t="inlineStr">
        <is>
          <t>2026-02-06 马志明-陕西安康-深鲨-铁锅导入 已结束</t>
        </is>
      </c>
      <c r="AG587"/>
      <c r="AH587"/>
      <c r="AI587"/>
      <c r="AJ587"/>
      <c r="AK587"/>
      <c r="AL587"/>
      <c r="AM587"/>
      <c r="AN587" t="inlineStr">
        <is>
          <t>安康33道小碗菜（万达店）</t>
        </is>
      </c>
      <c r="AO587" t="inlineStr">
        <is>
          <t>0.0</t>
        </is>
      </c>
      <c r="AP587"/>
      <c r="AQ587"/>
    </row>
    <row r="588" ht="25.5" customHeight="1">
      <c r="A588" t="inlineStr">
        <is>
          <t>马志明-陕西安康-深鲨-铁锅导入 已结束</t>
        </is>
      </c>
      <c r="B588" t="inlineStr">
        <is>
          <t>陕西安康</t>
        </is>
      </c>
      <c r="C588" t="inlineStr">
        <is>
          <t>深鲨</t>
        </is>
      </c>
      <c r="D588"/>
      <c r="E588" t="inlineStr">
        <is>
          <t>S</t>
        </is>
      </c>
      <c r="F588" t="inlineStr">
        <is>
          <t>铁锅导入</t>
        </is>
      </c>
      <c r="G588" t="inlineStr">
        <is>
          <t>已结束</t>
        </is>
      </c>
      <c r="H588" t="inlineStr">
        <is>
          <t>NA</t>
        </is>
      </c>
      <c r="I588" s="2"/>
      <c r="J588" t="inlineStr">
        <is>
          <t>53周 -5~12.31</t>
        </is>
      </c>
      <c r="K588" t="inlineStr">
        <is>
          <t>马志明</t>
        </is>
      </c>
      <c r="L588" s="2">
        <v>46059</v>
      </c>
      <c r="M588" s="2">
        <v>46059.99239583333</v>
      </c>
      <c r="N588" s="2">
        <v>46059</v>
      </c>
      <c r="O588" t="inlineStr">
        <is>
          <t>1</t>
        </is>
      </c>
      <c r="P588" t="inlineStr">
        <is>
          <t>-46</t>
        </is>
      </c>
      <c r="Q588"/>
      <c r="R588"/>
      <c r="S588"/>
      <c r="T588"/>
      <c r="U588" t="inlineStr">
        <is>
          <t>吕佳</t>
        </is>
      </c>
      <c r="V588" t="inlineStr">
        <is>
          <t>华北区销售团队</t>
        </is>
      </c>
      <c r="W588" t="inlineStr">
        <is>
          <t>北区</t>
        </is>
      </c>
      <c r="X588" t="inlineStr">
        <is>
          <t>李岳丰</t>
        </is>
      </c>
      <c r="Y588" s="3"/>
      <c r="Z588"/>
      <c r="AA588" s="2">
        <v>46059.97369212963</v>
      </c>
      <c r="AB588" t="inlineStr">
        <is>
          <t>戳一下</t>
        </is>
      </c>
      <c r="AC588" s="2">
        <v>46059</v>
      </c>
      <c r="AD588" t="inlineStr">
        <is>
          <t>未更新</t>
        </is>
      </c>
      <c r="AE588" t="inlineStr">
        <is>
          <t>马志明</t>
        </is>
      </c>
      <c r="AF588"/>
      <c r="AG588"/>
      <c r="AH588"/>
      <c r="AI588"/>
      <c r="AJ588"/>
      <c r="AK588"/>
      <c r="AL588"/>
      <c r="AM588"/>
      <c r="AN588" t="inlineStr">
        <is>
          <t>陕西安康33道小碗菜（万达店）</t>
        </is>
      </c>
      <c r="AO588" t="inlineStr">
        <is>
          <t>1.0</t>
        </is>
      </c>
      <c r="AP588"/>
      <c r="AQ588"/>
    </row>
    <row r="589" ht="25.5" customHeight="1">
      <c r="A589" t="inlineStr">
        <is>
          <t>马志明-陕西安康-深鲨-铁锅导入 已结束</t>
        </is>
      </c>
      <c r="B589" t="inlineStr">
        <is>
          <t>陕西安康</t>
        </is>
      </c>
      <c r="C589" t="inlineStr">
        <is>
          <t>深鲨</t>
        </is>
      </c>
      <c r="D589"/>
      <c r="E589" t="inlineStr">
        <is>
          <t>S</t>
        </is>
      </c>
      <c r="F589" t="inlineStr">
        <is>
          <t>铁锅导入</t>
        </is>
      </c>
      <c r="G589" t="inlineStr">
        <is>
          <t>已结束</t>
        </is>
      </c>
      <c r="H589" t="inlineStr">
        <is>
          <t>NA</t>
        </is>
      </c>
      <c r="I589" s="2"/>
      <c r="J589" t="inlineStr">
        <is>
          <t>53周 -5~12.31</t>
        </is>
      </c>
      <c r="K589" t="inlineStr">
        <is>
          <t>马志明</t>
        </is>
      </c>
      <c r="L589" s="2">
        <v>46056</v>
      </c>
      <c r="M589" s="2">
        <v>46057</v>
      </c>
      <c r="N589" s="2">
        <v>46057</v>
      </c>
      <c r="O589" t="inlineStr">
        <is>
          <t>2</t>
        </is>
      </c>
      <c r="P589" t="inlineStr">
        <is>
          <t>-43</t>
        </is>
      </c>
      <c r="Q589"/>
      <c r="R589"/>
      <c r="S589"/>
      <c r="T589"/>
      <c r="U589" t="inlineStr">
        <is>
          <t>吕佳</t>
        </is>
      </c>
      <c r="V589" t="inlineStr">
        <is>
          <t>华北区销售团队</t>
        </is>
      </c>
      <c r="W589" t="inlineStr">
        <is>
          <t>北区</t>
        </is>
      </c>
      <c r="X589" t="inlineStr">
        <is>
          <t>李岳丰</t>
        </is>
      </c>
      <c r="Y589" s="3"/>
      <c r="Z589"/>
      <c r="AA589" s="2">
        <v>46055.51640046296</v>
      </c>
      <c r="AB589" t="inlineStr">
        <is>
          <t>戳一下</t>
        </is>
      </c>
      <c r="AC589" s="2">
        <v>46058</v>
      </c>
      <c r="AD589" t="inlineStr">
        <is>
          <t>未更新</t>
        </is>
      </c>
      <c r="AE589" t="inlineStr">
        <is>
          <t>马志明</t>
        </is>
      </c>
      <c r="AF589" t="inlineStr">
        <is>
          <t>2026-02-02 马志明-陕西安康-深鲨-铁锅导入 已结束,2026-02-03 马志明-陕西安康-深鲨-铁锅导入 已结束,2026-02-04 马志明-陕西安康-深鲨-铁锅导入 已结束,2026-02-05 马志明-陕西安康-深鲨-铁锅导入 已结束</t>
        </is>
      </c>
      <c r="AG589"/>
      <c r="AH589"/>
      <c r="AI589"/>
      <c r="AJ589"/>
      <c r="AK589"/>
      <c r="AL589"/>
      <c r="AM589"/>
      <c r="AN589" t="inlineStr">
        <is>
          <t>拉萨宫牛肉面和33道小碗菜</t>
        </is>
      </c>
      <c r="AO589" t="inlineStr">
        <is>
          <t>1.0</t>
        </is>
      </c>
      <c r="AP589"/>
      <c r="AQ589"/>
    </row>
    <row r="590" ht="25.5" customHeight="1">
      <c r="A590" t="inlineStr">
        <is>
          <t>马志明-西安-深鲨-铁锅导入 已结束</t>
        </is>
      </c>
      <c r="B590" t="inlineStr">
        <is>
          <t>西安</t>
        </is>
      </c>
      <c r="C590" t="inlineStr">
        <is>
          <t>深鲨</t>
        </is>
      </c>
      <c r="D590"/>
      <c r="E590" t="inlineStr">
        <is>
          <t>S</t>
        </is>
      </c>
      <c r="F590" t="inlineStr">
        <is>
          <t>铁锅导入</t>
        </is>
      </c>
      <c r="G590" t="inlineStr">
        <is>
          <t>已结束</t>
        </is>
      </c>
      <c r="H590" t="inlineStr">
        <is>
          <t>NA</t>
        </is>
      </c>
      <c r="I590" s="2"/>
      <c r="J590" t="inlineStr">
        <is>
          <t>53周 -5~12.31</t>
        </is>
      </c>
      <c r="K590" t="inlineStr">
        <is>
          <t>马志明</t>
        </is>
      </c>
      <c r="L590" s="2">
        <v>46052</v>
      </c>
      <c r="M590" s="2">
        <v>46055</v>
      </c>
      <c r="N590" s="2">
        <v>46055</v>
      </c>
      <c r="O590" t="inlineStr">
        <is>
          <t>4</t>
        </is>
      </c>
      <c r="P590" t="inlineStr">
        <is>
          <t>-39</t>
        </is>
      </c>
      <c r="Q590"/>
      <c r="R590"/>
      <c r="S590"/>
      <c r="T590"/>
      <c r="U590" t="inlineStr">
        <is>
          <t>吕佳</t>
        </is>
      </c>
      <c r="V590" t="inlineStr">
        <is>
          <t>华北区销售团队</t>
        </is>
      </c>
      <c r="W590" t="inlineStr">
        <is>
          <t>北区</t>
        </is>
      </c>
      <c r="X590" t="inlineStr">
        <is>
          <t>李岳丰</t>
        </is>
      </c>
      <c r="Y590" s="3"/>
      <c r="Z590"/>
      <c r="AA590" s="2">
        <v>46052.643229166664</v>
      </c>
      <c r="AB590" t="inlineStr">
        <is>
          <t>戳一下</t>
        </is>
      </c>
      <c r="AC590" s="2">
        <v>46054</v>
      </c>
      <c r="AD590" t="inlineStr">
        <is>
          <t>未更新</t>
        </is>
      </c>
      <c r="AE590" t="inlineStr">
        <is>
          <t>马志明</t>
        </is>
      </c>
      <c r="AF590" t="inlineStr">
        <is>
          <t>2026-01-30 马志明-西安-深鲨-铁锅导入 已结束,2026-01-31 马志明-西安-深鲨-铁锅导入 已结束,2026-02-01 马志明-西安-深鲨-铁锅导入 已结束</t>
        </is>
      </c>
      <c r="AG590"/>
      <c r="AH590"/>
      <c r="AI590"/>
      <c r="AJ590"/>
      <c r="AK590"/>
      <c r="AL590"/>
      <c r="AM590"/>
      <c r="AN590" t="inlineStr">
        <is>
          <t>石泉食美高速公路服务区</t>
        </is>
      </c>
      <c r="AO590" t="inlineStr">
        <is>
          <t>3.0</t>
        </is>
      </c>
      <c r="AP590"/>
      <c r="AQ590"/>
    </row>
    <row r="591" ht="25.5" customHeight="1">
      <c r="A591" t="inlineStr">
        <is>
          <t>马志明-深圳-排休-休假 已结束</t>
        </is>
      </c>
      <c r="B591" t="inlineStr">
        <is>
          <t>深圳</t>
        </is>
      </c>
      <c r="C591" t="inlineStr">
        <is>
          <t>排休</t>
        </is>
      </c>
      <c r="D591"/>
      <c r="E591" t="inlineStr">
        <is>
          <t>未定级</t>
        </is>
      </c>
      <c r="F591" t="inlineStr">
        <is>
          <t>休假</t>
        </is>
      </c>
      <c r="G591" t="inlineStr">
        <is>
          <t>已结束</t>
        </is>
      </c>
      <c r="H591" t="inlineStr">
        <is>
          <t>NA</t>
        </is>
      </c>
      <c r="I591" s="2"/>
      <c r="J591" t="inlineStr">
        <is>
          <t>53周 -5~12.31</t>
        </is>
      </c>
      <c r="K591" t="inlineStr">
        <is>
          <t>马志明</t>
        </is>
      </c>
      <c r="L591" s="2">
        <v>46046</v>
      </c>
      <c r="M591" s="2">
        <v>46051</v>
      </c>
      <c r="N591" s="2">
        <v>46051</v>
      </c>
      <c r="O591" t="inlineStr">
        <is>
          <t>6</t>
        </is>
      </c>
      <c r="P591" t="inlineStr">
        <is>
          <t>-33</t>
        </is>
      </c>
      <c r="Q591"/>
      <c r="R591"/>
      <c r="S591"/>
      <c r="T591"/>
      <c r="U591" t="inlineStr">
        <is>
          <t>曾维超</t>
        </is>
      </c>
      <c r="V591" t="inlineStr">
        <is>
          <t>销售管理部</t>
        </is>
      </c>
      <c r="W591" t="inlineStr">
        <is>
          <t>销售管理</t>
        </is>
      </c>
      <c r="X591" t="inlineStr">
        <is>
          <t>李阳</t>
        </is>
      </c>
      <c r="Y591" s="3"/>
      <c r="Z591"/>
      <c r="AA591" s="2">
        <v>46052.499502314815</v>
      </c>
      <c r="AB591" t="inlineStr">
        <is>
          <t>戳一下</t>
        </is>
      </c>
      <c r="AC591" s="2"/>
      <c r="AD591" t="inlineStr">
        <is>
          <t>未更新</t>
        </is>
      </c>
      <c r="AE591" t="inlineStr">
        <is>
          <t>马志明</t>
        </is>
      </c>
      <c r="AF591"/>
      <c r="AG591"/>
      <c r="AH591"/>
      <c r="AI591"/>
      <c r="AJ591"/>
      <c r="AK591"/>
      <c r="AL591"/>
      <c r="AM591"/>
      <c r="AN591"/>
      <c r="AO591" t="inlineStr">
        <is>
          <t>5.0</t>
        </is>
      </c>
      <c r="AP591"/>
      <c r="AQ591"/>
    </row>
    <row r="592" ht="25.5" customHeight="1">
      <c r="A592" t="inlineStr">
        <is>
          <t>马志明-珠海-农耕记-培训支持 已结束</t>
        </is>
      </c>
      <c r="B592" t="inlineStr">
        <is>
          <t>珠海</t>
        </is>
      </c>
      <c r="C592" t="inlineStr">
        <is>
          <t>农耕记</t>
        </is>
      </c>
      <c r="D592"/>
      <c r="E592" t="inlineStr">
        <is>
          <t>SS</t>
        </is>
      </c>
      <c r="F592" t="inlineStr">
        <is>
          <t>培训支持</t>
        </is>
      </c>
      <c r="G592" t="inlineStr">
        <is>
          <t>已结束</t>
        </is>
      </c>
      <c r="H592" t="inlineStr">
        <is>
          <t>NA</t>
        </is>
      </c>
      <c r="I592" s="2"/>
      <c r="J592" t="inlineStr">
        <is>
          <t>53周 -5~12.31</t>
        </is>
      </c>
      <c r="K592" t="inlineStr">
        <is>
          <t>马志明</t>
        </is>
      </c>
      <c r="L592" s="2">
        <v>46044</v>
      </c>
      <c r="M592" s="2">
        <v>46045.93572916667</v>
      </c>
      <c r="N592" s="2">
        <v>46046</v>
      </c>
      <c r="O592" t="inlineStr">
        <is>
          <t>2</t>
        </is>
      </c>
      <c r="P592" t="inlineStr">
        <is>
          <t>-31</t>
        </is>
      </c>
      <c r="Q592"/>
      <c r="R592"/>
      <c r="S592"/>
      <c r="T592"/>
      <c r="U592" t="inlineStr">
        <is>
          <t>张铭麒</t>
        </is>
      </c>
      <c r="V592" t="inlineStr">
        <is>
          <t>BST及创新团队</t>
        </is>
      </c>
      <c r="W592" t="inlineStr">
        <is>
          <t>BST</t>
        </is>
      </c>
      <c r="X592" t="inlineStr">
        <is>
          <t>李岳丰
吴薇</t>
        </is>
      </c>
      <c r="Y592" s="3"/>
      <c r="Z592"/>
      <c r="AA592" s="2">
        <v>46044.917592592596</v>
      </c>
      <c r="AB592" t="inlineStr">
        <is>
          <t>戳一下</t>
        </is>
      </c>
      <c r="AC592" s="2">
        <v>46045</v>
      </c>
      <c r="AD592" t="inlineStr">
        <is>
          <t>未更新</t>
        </is>
      </c>
      <c r="AE592" t="inlineStr">
        <is>
          <t>马志明</t>
        </is>
      </c>
      <c r="AF592" t="inlineStr">
        <is>
          <t>2026-01-22 马志明-珠海-农耕记-培训支持 已结束,2026-01-23 马志明-珠海-农耕记-培训支持 已结束</t>
        </is>
      </c>
      <c r="AG592"/>
      <c r="AH592"/>
      <c r="AI592"/>
      <c r="AJ592"/>
      <c r="AK592"/>
      <c r="AL592"/>
      <c r="AM592"/>
      <c r="AN592"/>
      <c r="AO592" t="inlineStr">
        <is>
          <t>1.9</t>
        </is>
      </c>
      <c r="AP592"/>
      <c r="AQ592"/>
    </row>
    <row r="593" ht="25.5" customHeight="1">
      <c r="A593" t="inlineStr">
        <is>
          <t>马志明-深圳-农耕记-培训支持 已结束</t>
        </is>
      </c>
      <c r="B593" t="inlineStr">
        <is>
          <t>深圳</t>
        </is>
      </c>
      <c r="C593" t="inlineStr">
        <is>
          <t>农耕记</t>
        </is>
      </c>
      <c r="D593"/>
      <c r="E593" t="inlineStr">
        <is>
          <t>SS</t>
        </is>
      </c>
      <c r="F593" t="inlineStr">
        <is>
          <t>培训支持</t>
        </is>
      </c>
      <c r="G593" t="inlineStr">
        <is>
          <t>已结束</t>
        </is>
      </c>
      <c r="H593" t="inlineStr">
        <is>
          <t>NA</t>
        </is>
      </c>
      <c r="I593" s="2"/>
      <c r="J593" t="inlineStr">
        <is>
          <t>53周 -5~12.31</t>
        </is>
      </c>
      <c r="K593" t="inlineStr">
        <is>
          <t>马志明</t>
        </is>
      </c>
      <c r="L593" s="2">
        <v>46039</v>
      </c>
      <c r="M593" s="2">
        <v>46043.98354166667</v>
      </c>
      <c r="N593" s="2">
        <v>46041</v>
      </c>
      <c r="O593" t="inlineStr">
        <is>
          <t>5</t>
        </is>
      </c>
      <c r="P593" t="inlineStr">
        <is>
          <t>-26</t>
        </is>
      </c>
      <c r="Q593"/>
      <c r="R593"/>
      <c r="S593"/>
      <c r="T593"/>
      <c r="U593" t="inlineStr">
        <is>
          <t>张铭麒</t>
        </is>
      </c>
      <c r="V593" t="inlineStr">
        <is>
          <t>BST及创新团队</t>
        </is>
      </c>
      <c r="W593" t="inlineStr">
        <is>
          <t>BST</t>
        </is>
      </c>
      <c r="X593" t="inlineStr">
        <is>
          <t>李岳丰
吴薇</t>
        </is>
      </c>
      <c r="Y593" s="3"/>
      <c r="Z593"/>
      <c r="AA593" s="2">
        <v>46039.841770833336</v>
      </c>
      <c r="AB593" t="inlineStr">
        <is>
          <t>戳一下</t>
        </is>
      </c>
      <c r="AC593" s="2">
        <v>46043</v>
      </c>
      <c r="AD593" t="inlineStr">
        <is>
          <t>未更新</t>
        </is>
      </c>
      <c r="AE593" t="inlineStr">
        <is>
          <t>马志明</t>
        </is>
      </c>
      <c r="AF593" t="inlineStr">
        <is>
          <t>2026-01-17 马志明-深圳-农耕记-培训支持 已结束,2026-01-18 马志明-深圳-农耕记-培训支持 已结束,2026-01-19 马志明-深圳-农耕记-培训支持 已结束,2026-01-20 马志明-深圳-农耕记-培训支持 已结束,2026-01-21 马志明-深圳-农耕记-培训支持 已结束</t>
        </is>
      </c>
      <c r="AG593"/>
      <c r="AH593"/>
      <c r="AI593"/>
      <c r="AJ593"/>
      <c r="AK593"/>
      <c r="AL593"/>
      <c r="AM593"/>
      <c r="AN593"/>
      <c r="AO593" t="inlineStr">
        <is>
          <t>5.0</t>
        </is>
      </c>
      <c r="AP593"/>
      <c r="AQ593"/>
    </row>
    <row r="594" ht="25.5" customHeight="1">
      <c r="A594" t="inlineStr">
        <is>
          <t>马志明-广西钦州-绿茶-铁锅导入 已结束</t>
        </is>
      </c>
      <c r="B594" t="inlineStr">
        <is>
          <t>广西钦州</t>
        </is>
      </c>
      <c r="C594" t="inlineStr">
        <is>
          <t>绿茶</t>
        </is>
      </c>
      <c r="D594"/>
      <c r="E594" t="inlineStr">
        <is>
          <t>SS</t>
        </is>
      </c>
      <c r="F594" t="inlineStr">
        <is>
          <t>铁锅导入</t>
        </is>
      </c>
      <c r="G594" t="inlineStr">
        <is>
          <t>已结束</t>
        </is>
      </c>
      <c r="H594" t="inlineStr">
        <is>
          <t>NA</t>
        </is>
      </c>
      <c r="I594" s="2"/>
      <c r="J594" t="inlineStr">
        <is>
          <t>53周 -5~12.31</t>
        </is>
      </c>
      <c r="K594" t="inlineStr">
        <is>
          <t>马志明</t>
        </is>
      </c>
      <c r="L594" s="2">
        <v>46037</v>
      </c>
      <c r="M594" s="2">
        <v>46038.96184027778</v>
      </c>
      <c r="N594" s="2">
        <v>46038</v>
      </c>
      <c r="O594" t="inlineStr">
        <is>
          <t>2</t>
        </is>
      </c>
      <c r="P594" t="inlineStr">
        <is>
          <t>-24</t>
        </is>
      </c>
      <c r="Q594"/>
      <c r="R594"/>
      <c r="S594"/>
      <c r="T594"/>
      <c r="U594" t="inlineStr">
        <is>
          <t>曾维超</t>
        </is>
      </c>
      <c r="V594" t="inlineStr">
        <is>
          <t>销售管理部</t>
        </is>
      </c>
      <c r="W594" t="inlineStr">
        <is>
          <t>销售管理</t>
        </is>
      </c>
      <c r="X594" t="inlineStr">
        <is>
          <t>李阳</t>
        </is>
      </c>
      <c r="Y594" s="3"/>
      <c r="Z594"/>
      <c r="AA594" s="2">
        <v>46037.45155092593</v>
      </c>
      <c r="AB594" t="inlineStr">
        <is>
          <t>戳一下</t>
        </is>
      </c>
      <c r="AC594" s="2">
        <v>46038</v>
      </c>
      <c r="AD594" t="inlineStr">
        <is>
          <t>未更新</t>
        </is>
      </c>
      <c r="AE594" t="inlineStr">
        <is>
          <t>马志明</t>
        </is>
      </c>
      <c r="AF594" t="inlineStr">
        <is>
          <t>2026-01-15 马志明-广西钦州-绿茶-铁锅导入 已结束,2026-01-16 马志明-广西钦州-绿茶-铁锅导入 已结束</t>
        </is>
      </c>
      <c r="AG594"/>
      <c r="AH594"/>
      <c r="AI594"/>
      <c r="AJ594"/>
      <c r="AK594"/>
      <c r="AL594"/>
      <c r="AM594"/>
      <c r="AN594" t="inlineStr">
        <is>
          <t>钦州吾悦广场绿茶餐厅</t>
        </is>
      </c>
      <c r="AO594" t="inlineStr">
        <is>
          <t>2.0</t>
        </is>
      </c>
      <c r="AP594"/>
      <c r="AQ594"/>
    </row>
    <row r="595" ht="25.5" customHeight="1">
      <c r="A595" t="inlineStr">
        <is>
          <t>马志明-广西南宁-绿茶-铁锅导入 已结束</t>
        </is>
      </c>
      <c r="B595" t="inlineStr">
        <is>
          <t>广西南宁</t>
        </is>
      </c>
      <c r="C595" t="inlineStr">
        <is>
          <t>绿茶</t>
        </is>
      </c>
      <c r="D595"/>
      <c r="E595" t="inlineStr">
        <is>
          <t>SS</t>
        </is>
      </c>
      <c r="F595" t="inlineStr">
        <is>
          <t>铁锅导入</t>
        </is>
      </c>
      <c r="G595" t="inlineStr">
        <is>
          <t>已结束</t>
        </is>
      </c>
      <c r="H595" t="inlineStr">
        <is>
          <t>NA</t>
        </is>
      </c>
      <c r="I595" s="2"/>
      <c r="J595" t="inlineStr">
        <is>
          <t>53周 -5~12.31</t>
        </is>
      </c>
      <c r="K595" t="inlineStr">
        <is>
          <t>马志明</t>
        </is>
      </c>
      <c r="L595" s="2">
        <v>46035</v>
      </c>
      <c r="M595" s="2">
        <v>46037.05681712963</v>
      </c>
      <c r="N595" s="2">
        <v>46037</v>
      </c>
      <c r="O595" t="inlineStr">
        <is>
          <t>3</t>
        </is>
      </c>
      <c r="P595" t="inlineStr">
        <is>
          <t>-22</t>
        </is>
      </c>
      <c r="Q595"/>
      <c r="R595"/>
      <c r="S595"/>
      <c r="T595"/>
      <c r="U595" t="inlineStr">
        <is>
          <t>曾维超</t>
        </is>
      </c>
      <c r="V595" t="inlineStr">
        <is>
          <t>销售管理部</t>
        </is>
      </c>
      <c r="W595" t="inlineStr">
        <is>
          <t>销售管理</t>
        </is>
      </c>
      <c r="X595" t="inlineStr">
        <is>
          <t>李阳</t>
        </is>
      </c>
      <c r="Y595" s="3"/>
      <c r="Z595"/>
      <c r="AA595" s="2">
        <v>46035.42513888889</v>
      </c>
      <c r="AB595" t="inlineStr">
        <is>
          <t>戳一下</t>
        </is>
      </c>
      <c r="AC595" s="2">
        <v>46036</v>
      </c>
      <c r="AD595" t="inlineStr">
        <is>
          <t>未更新</t>
        </is>
      </c>
      <c r="AE595" t="inlineStr">
        <is>
          <t>马志明</t>
        </is>
      </c>
      <c r="AF595" t="inlineStr">
        <is>
          <t>2026-01-13 马志明-广西南宁-绿茶-铁锅导入 已结束,2026-01-14 马志明-广西南宁-绿茶-铁锅导入 已结束</t>
        </is>
      </c>
      <c r="AG595"/>
      <c r="AH595"/>
      <c r="AI595"/>
      <c r="AJ595"/>
      <c r="AK595"/>
      <c r="AL595"/>
      <c r="AM595"/>
      <c r="AN595" t="inlineStr">
        <is>
          <t>绿茶餐厅（南宁百货西大店）</t>
        </is>
      </c>
      <c r="AO595" t="inlineStr">
        <is>
          <t>2.1</t>
        </is>
      </c>
      <c r="AP595"/>
      <c r="AQ595"/>
    </row>
    <row r="596" ht="25.5" customHeight="1">
      <c r="A596" t="inlineStr">
        <is>
          <t>马志明-深圳-排休-休假 已结束</t>
        </is>
      </c>
      <c r="B596" t="inlineStr">
        <is>
          <t>深圳</t>
        </is>
      </c>
      <c r="C596" t="inlineStr">
        <is>
          <t>排休</t>
        </is>
      </c>
      <c r="D596"/>
      <c r="E596" t="inlineStr">
        <is>
          <t>未定级</t>
        </is>
      </c>
      <c r="F596" t="inlineStr">
        <is>
          <t>休假</t>
        </is>
      </c>
      <c r="G596" t="inlineStr">
        <is>
          <t>已结束</t>
        </is>
      </c>
      <c r="H596" t="inlineStr">
        <is>
          <t>NA</t>
        </is>
      </c>
      <c r="I596" s="2"/>
      <c r="J596" t="inlineStr">
        <is>
          <t>53周 -5~12.31</t>
        </is>
      </c>
      <c r="K596" t="inlineStr">
        <is>
          <t>马志明</t>
        </is>
      </c>
      <c r="L596" s="2">
        <v>46034</v>
      </c>
      <c r="M596" s="2">
        <v>46034</v>
      </c>
      <c r="N596" s="2">
        <v>46034</v>
      </c>
      <c r="O596" t="inlineStr">
        <is>
          <t>1</t>
        </is>
      </c>
      <c r="P596" t="inlineStr">
        <is>
          <t>-21</t>
        </is>
      </c>
      <c r="Q596"/>
      <c r="R596"/>
      <c r="S596"/>
      <c r="T596"/>
      <c r="U596" t="inlineStr">
        <is>
          <t>曾维超</t>
        </is>
      </c>
      <c r="V596" t="inlineStr">
        <is>
          <t>销售管理部</t>
        </is>
      </c>
      <c r="W596" t="inlineStr">
        <is>
          <t>销售管理</t>
        </is>
      </c>
      <c r="X596" t="inlineStr">
        <is>
          <t>李阳</t>
        </is>
      </c>
      <c r="Y596" s="3"/>
      <c r="Z596"/>
      <c r="AA596" s="2">
        <v>46034.83086805556</v>
      </c>
      <c r="AB596" t="inlineStr">
        <is>
          <t>戳一下</t>
        </is>
      </c>
      <c r="AC596" s="2"/>
      <c r="AD596" t="inlineStr">
        <is>
          <t>未更新</t>
        </is>
      </c>
      <c r="AE596" t="inlineStr">
        <is>
          <t>马志明</t>
        </is>
      </c>
      <c r="AF596"/>
      <c r="AG596"/>
      <c r="AH596"/>
      <c r="AI596"/>
      <c r="AJ596"/>
      <c r="AK596"/>
      <c r="AL596"/>
      <c r="AM596"/>
      <c r="AN596"/>
      <c r="AO596" t="inlineStr">
        <is>
          <t>0.0</t>
        </is>
      </c>
      <c r="AP596"/>
      <c r="AQ596"/>
    </row>
    <row r="597" ht="25.5" customHeight="1">
      <c r="A597" t="inlineStr">
        <is>
          <t>马志明-深圳-排休-休假 已结束</t>
        </is>
      </c>
      <c r="B597" t="inlineStr">
        <is>
          <t>深圳</t>
        </is>
      </c>
      <c r="C597" t="inlineStr">
        <is>
          <t>排休</t>
        </is>
      </c>
      <c r="D597"/>
      <c r="E597" t="inlineStr">
        <is>
          <t>未定级</t>
        </is>
      </c>
      <c r="F597" t="inlineStr">
        <is>
          <t>休假</t>
        </is>
      </c>
      <c r="G597" t="inlineStr">
        <is>
          <t>已结束</t>
        </is>
      </c>
      <c r="H597" t="inlineStr">
        <is>
          <t>NA</t>
        </is>
      </c>
      <c r="I597" s="2"/>
      <c r="J597" t="inlineStr">
        <is>
          <t>53周 -5~12.31</t>
        </is>
      </c>
      <c r="K597" t="inlineStr">
        <is>
          <t>马志明</t>
        </is>
      </c>
      <c r="L597" s="2">
        <v>46032</v>
      </c>
      <c r="M597" s="2">
        <v>46033</v>
      </c>
      <c r="N597" s="2">
        <v>46033</v>
      </c>
      <c r="O597" t="inlineStr">
        <is>
          <t>2</t>
        </is>
      </c>
      <c r="P597" t="inlineStr">
        <is>
          <t>-19</t>
        </is>
      </c>
      <c r="Q597"/>
      <c r="R597"/>
      <c r="S597"/>
      <c r="T597"/>
      <c r="U597" t="inlineStr">
        <is>
          <t>曾维超</t>
        </is>
      </c>
      <c r="V597" t="inlineStr">
        <is>
          <t>销售管理部</t>
        </is>
      </c>
      <c r="W597" t="inlineStr">
        <is>
          <t>销售管理</t>
        </is>
      </c>
      <c r="X597" t="inlineStr">
        <is>
          <t>李阳</t>
        </is>
      </c>
      <c r="Y597" s="3"/>
      <c r="Z597"/>
      <c r="AA597" s="2">
        <v>46033.89822916667</v>
      </c>
      <c r="AB597" t="inlineStr">
        <is>
          <t>戳一下</t>
        </is>
      </c>
      <c r="AC597" s="2"/>
      <c r="AD597" t="inlineStr">
        <is>
          <t>未更新</t>
        </is>
      </c>
      <c r="AE597" t="inlineStr">
        <is>
          <t>马志明</t>
        </is>
      </c>
      <c r="AF597"/>
      <c r="AG597"/>
      <c r="AH597"/>
      <c r="AI597"/>
      <c r="AJ597"/>
      <c r="AK597"/>
      <c r="AL597"/>
      <c r="AM597"/>
      <c r="AN597"/>
      <c r="AO597" t="inlineStr">
        <is>
          <t>1.0</t>
        </is>
      </c>
      <c r="AP597"/>
      <c r="AQ597"/>
    </row>
    <row r="598" ht="25.5" customHeight="1">
      <c r="A598" t="inlineStr">
        <is>
          <t>马志明-上海-索迪斯-POC 已结束</t>
        </is>
      </c>
      <c r="B598" t="inlineStr">
        <is>
          <t>上海</t>
        </is>
      </c>
      <c r="C598" t="inlineStr">
        <is>
          <t>索迪斯</t>
        </is>
      </c>
      <c r="D598"/>
      <c r="E598" t="inlineStr">
        <is>
          <t>S</t>
        </is>
      </c>
      <c r="F598" t="inlineStr">
        <is>
          <t>POC</t>
        </is>
      </c>
      <c r="G598" t="inlineStr">
        <is>
          <t>已结束</t>
        </is>
      </c>
      <c r="H598" t="inlineStr">
        <is>
          <t>NA</t>
        </is>
      </c>
      <c r="I598" s="2"/>
      <c r="J598" t="inlineStr">
        <is>
          <t>53周 -5~12.31</t>
        </is>
      </c>
      <c r="K598" t="inlineStr">
        <is>
          <t>马志明</t>
        </is>
      </c>
      <c r="L598" s="2">
        <v>46025</v>
      </c>
      <c r="M598" s="2">
        <v>46031.87778935185</v>
      </c>
      <c r="N598" s="2">
        <v>46031</v>
      </c>
      <c r="O598" t="inlineStr">
        <is>
          <t>7</t>
        </is>
      </c>
      <c r="P598" t="inlineStr">
        <is>
          <t>-12</t>
        </is>
      </c>
      <c r="Q598"/>
      <c r="R598"/>
      <c r="S598"/>
      <c r="T598"/>
      <c r="U598" t="inlineStr">
        <is>
          <t>朱元元</t>
        </is>
      </c>
      <c r="V598" t="inlineStr">
        <is>
          <t>华东区销售团队</t>
        </is>
      </c>
      <c r="W598" t="inlineStr">
        <is>
          <t>华东区</t>
        </is>
      </c>
      <c r="X598" t="inlineStr">
        <is>
          <t>朱元元</t>
        </is>
      </c>
      <c r="Y598" s="3"/>
      <c r="Z598"/>
      <c r="AA598" s="2">
        <v>46025.35320601852</v>
      </c>
      <c r="AB598" t="inlineStr">
        <is>
          <t>戳一下</t>
        </is>
      </c>
      <c r="AC598" s="2">
        <v>46031</v>
      </c>
      <c r="AD598" t="inlineStr">
        <is>
          <t>未更新</t>
        </is>
      </c>
      <c r="AE598" t="inlineStr">
        <is>
          <t>马志明</t>
        </is>
      </c>
      <c r="AF598" t="inlineStr">
        <is>
          <t>2026-01-04 马志明-上海-索迪斯-POC 已结束,2026-01-05 马志明-上海-索迪斯-POC 已结束,2026-01-06 马志明-上海-索迪斯-POC 已结束,2026-01-07 马志明-上海-索迪斯-POC 已结束,2026-01-08 马志明-上海-索迪斯-POC 已结束,2026-01-09 马志明-上海-索迪斯-POC 已结束</t>
        </is>
      </c>
      <c r="AG598"/>
      <c r="AH598"/>
      <c r="AI598"/>
      <c r="AJ598" t="inlineStr">
        <is>
          <t>马师傅对待工作认真负责，在客户现场充分展示了他的专业性，赢得了客户的尊重和信赖。</t>
        </is>
      </c>
      <c r="AK598"/>
      <c r="AL598"/>
      <c r="AM598"/>
      <c r="AN598"/>
      <c r="AO598" t="inlineStr">
        <is>
          <t>6.9</t>
        </is>
      </c>
      <c r="AP598"/>
      <c r="AQ598"/>
    </row>
    <row r="599" ht="25.5" customHeight="1">
      <c r="A599" t="inlineStr">
        <is>
          <t>马志明-福建泉州-绿茶-新店开业 已结束</t>
        </is>
      </c>
      <c r="B599" t="inlineStr">
        <is>
          <t>福建泉州</t>
        </is>
      </c>
      <c r="C599" t="inlineStr">
        <is>
          <t>绿茶</t>
        </is>
      </c>
      <c r="D599"/>
      <c r="E599" t="inlineStr">
        <is>
          <t>SS</t>
        </is>
      </c>
      <c r="F599" t="inlineStr">
        <is>
          <t>新店开业</t>
        </is>
      </c>
      <c r="G599" t="inlineStr">
        <is>
          <t>已结束</t>
        </is>
      </c>
      <c r="H599" t="inlineStr">
        <is>
          <t>NA</t>
        </is>
      </c>
      <c r="I599" s="2"/>
      <c r="J599" t="inlineStr">
        <is>
          <t>53周 -5~12.31</t>
        </is>
      </c>
      <c r="K599" t="inlineStr">
        <is>
          <t>马志明</t>
        </is>
      </c>
      <c r="L599" s="2">
        <v>46023</v>
      </c>
      <c r="M599" s="2">
        <v>46025.719247685185</v>
      </c>
      <c r="N599" s="2">
        <v>46024</v>
      </c>
      <c r="O599" t="inlineStr">
        <is>
          <t>3</t>
        </is>
      </c>
      <c r="P599" t="inlineStr">
        <is>
          <t>-10</t>
        </is>
      </c>
      <c r="Q599"/>
      <c r="R599"/>
      <c r="S599"/>
      <c r="T599"/>
      <c r="U599" t="inlineStr">
        <is>
          <t>曾维超</t>
        </is>
      </c>
      <c r="V599" t="inlineStr">
        <is>
          <t>销售管理部</t>
        </is>
      </c>
      <c r="W599" t="inlineStr">
        <is>
          <t>销售管理</t>
        </is>
      </c>
      <c r="X599" t="inlineStr">
        <is>
          <t>李阳</t>
        </is>
      </c>
      <c r="Y599" s="3"/>
      <c r="Z599"/>
      <c r="AA599" s="2">
        <v>46023.9143287037</v>
      </c>
      <c r="AB599" t="inlineStr">
        <is>
          <t>戳一下</t>
        </is>
      </c>
      <c r="AC599" s="2">
        <v>46025</v>
      </c>
      <c r="AD599" t="inlineStr">
        <is>
          <t>未更新</t>
        </is>
      </c>
      <c r="AE599" t="inlineStr">
        <is>
          <t>马志明</t>
        </is>
      </c>
      <c r="AF599" t="inlineStr">
        <is>
          <t>2026-01-01 马志明-福建泉州-绿茶-新店开业 已结束,2026-01-02 马志明-福建泉州-绿茶-新店开业 已结束,2026-01-03 马志明-福建泉州-绿茶-新店开业 已结束</t>
        </is>
      </c>
      <c r="AG599"/>
      <c r="AH599"/>
      <c r="AI599"/>
      <c r="AJ599"/>
      <c r="AK599"/>
      <c r="AL599"/>
      <c r="AM599"/>
      <c r="AN599" t="inlineStr">
        <is>
          <t>绿茶餐厅泉州鲤城万达广场</t>
        </is>
      </c>
      <c r="AO599" t="inlineStr">
        <is>
          <t>2.7</t>
        </is>
      </c>
      <c r="AP599"/>
      <c r="AQ599"/>
    </row>
    <row r="600" ht="25.5" customHeight="1">
      <c r="A600" t="inlineStr">
        <is>
          <t>马志明-福建省泉州市-绿茶-新店开业 已结束</t>
        </is>
      </c>
      <c r="B600" t="inlineStr">
        <is>
          <t>福建省泉州市</t>
        </is>
      </c>
      <c r="C600" t="inlineStr">
        <is>
          <t>绿茶</t>
        </is>
      </c>
      <c r="D600"/>
      <c r="E600" t="inlineStr">
        <is>
          <t>SS</t>
        </is>
      </c>
      <c r="F600" t="inlineStr">
        <is>
          <t>新店开业</t>
        </is>
      </c>
      <c r="G600" t="inlineStr">
        <is>
          <t>已结束</t>
        </is>
      </c>
      <c r="H600" t="inlineStr">
        <is>
          <t>NA</t>
        </is>
      </c>
      <c r="I600" s="2"/>
      <c r="J600" t="inlineStr">
        <is>
          <t>53周 -5~12.31</t>
        </is>
      </c>
      <c r="K600" t="inlineStr">
        <is>
          <t>马志明</t>
        </is>
      </c>
      <c r="L600" s="2">
        <v>46020</v>
      </c>
      <c r="M600" s="2">
        <v>46022</v>
      </c>
      <c r="N600" s="2">
        <v>46022</v>
      </c>
      <c r="O600" t="inlineStr">
        <is>
          <t>3</t>
        </is>
      </c>
      <c r="P600" t="inlineStr">
        <is>
          <t>-7</t>
        </is>
      </c>
      <c r="Q600"/>
      <c r="R600"/>
      <c r="S600"/>
      <c r="T600"/>
      <c r="U600" t="inlineStr">
        <is>
          <t>曾维超</t>
        </is>
      </c>
      <c r="V600" t="inlineStr">
        <is>
          <t>销售管理部</t>
        </is>
      </c>
      <c r="W600" t="inlineStr">
        <is>
          <t>销售管理</t>
        </is>
      </c>
      <c r="X600" t="inlineStr">
        <is>
          <t>李阳</t>
        </is>
      </c>
      <c r="Y600" s="3"/>
      <c r="Z600"/>
      <c r="AA600" s="2">
        <v>46020.693125</v>
      </c>
      <c r="AB600" t="inlineStr">
        <is>
          <t>戳一下</t>
        </is>
      </c>
      <c r="AC600" s="2"/>
      <c r="AD600" t="inlineStr">
        <is>
          <t>未更新</t>
        </is>
      </c>
      <c r="AE600" t="inlineStr">
        <is>
          <t>马志明</t>
        </is>
      </c>
      <c r="AF600" t="inlineStr">
        <is>
          <t>2025-12-29 马志明-福建省泉州市-绿茶-新店开业 已结束,2025-12-30 马志明-福建省泉州市-绿茶-新店开业 已结束,2025-12-31 马志明-福建省泉州市-绿茶-新店开业 已结束</t>
        </is>
      </c>
      <c r="AG600"/>
      <c r="AH600"/>
      <c r="AI600"/>
      <c r="AJ600"/>
      <c r="AK600"/>
      <c r="AL600"/>
      <c r="AM600"/>
      <c r="AN600" t="inlineStr">
        <is>
          <t>绿茶餐厅（泉州鲤城万达广场）</t>
        </is>
      </c>
      <c r="AO600" t="inlineStr">
        <is>
          <t>2.0</t>
        </is>
      </c>
      <c r="AP600"/>
      <c r="AQ600"/>
    </row>
    <row r="601" ht="25.5" customHeight="1">
      <c r="A601" t="inlineStr">
        <is>
          <t>马志明-太原-绿茶-新店开业 已结束</t>
        </is>
      </c>
      <c r="B601" t="inlineStr">
        <is>
          <t>太原</t>
        </is>
      </c>
      <c r="C601" t="inlineStr">
        <is>
          <t>绿茶</t>
        </is>
      </c>
      <c r="D601"/>
      <c r="E601" t="inlineStr">
        <is>
          <t>SS</t>
        </is>
      </c>
      <c r="F601" t="inlineStr">
        <is>
          <t>新店开业</t>
        </is>
      </c>
      <c r="G601" t="inlineStr">
        <is>
          <t>已结束</t>
        </is>
      </c>
      <c r="H601" t="inlineStr">
        <is>
          <t>NA</t>
        </is>
      </c>
      <c r="I601" s="2"/>
      <c r="J601" t="inlineStr">
        <is>
          <t>53周 -5~12.31</t>
        </is>
      </c>
      <c r="K601" t="inlineStr">
        <is>
          <t>马志明</t>
        </is>
      </c>
      <c r="L601" s="2">
        <v>46016</v>
      </c>
      <c r="M601" s="2">
        <v>46019</v>
      </c>
      <c r="N601" s="2">
        <v>46019</v>
      </c>
      <c r="O601" t="inlineStr">
        <is>
          <t>4</t>
        </is>
      </c>
      <c r="P601" t="inlineStr">
        <is>
          <t>-3</t>
        </is>
      </c>
      <c r="Q601"/>
      <c r="R601"/>
      <c r="S601"/>
      <c r="T601"/>
      <c r="U601" t="inlineStr">
        <is>
          <t>曾维超</t>
        </is>
      </c>
      <c r="V601" t="inlineStr">
        <is>
          <t>销售管理部</t>
        </is>
      </c>
      <c r="W601" t="inlineStr">
        <is>
          <t>销售管理</t>
        </is>
      </c>
      <c r="X601" t="inlineStr">
        <is>
          <t>李阳</t>
        </is>
      </c>
      <c r="Y601" s="3"/>
      <c r="Z601"/>
      <c r="AA601" s="2">
        <v>46016.76293981481</v>
      </c>
      <c r="AB601" t="inlineStr">
        <is>
          <t>戳一下</t>
        </is>
      </c>
      <c r="AC601" s="2">
        <v>46017</v>
      </c>
      <c r="AD601" t="inlineStr">
        <is>
          <t>未更新</t>
        </is>
      </c>
      <c r="AE601" t="inlineStr">
        <is>
          <t>马志明</t>
        </is>
      </c>
      <c r="AF601" t="inlineStr">
        <is>
          <t>2025-12-25 马志明-太原-绿茶-新店开业 已结束,2025-12-26 马志明-太原-绿茶-新店开业 已结束,2025-12-27 马志明-太原-绿茶-新店开业 已结束,2025-12-28 马志明-太原-绿茶-新店开业 已结束</t>
        </is>
      </c>
      <c r="AG601"/>
      <c r="AH601"/>
      <c r="AI601"/>
      <c r="AJ601"/>
      <c r="AK601"/>
      <c r="AL601"/>
      <c r="AM601"/>
      <c r="AN601" t="inlineStr">
        <is>
          <t>绿茶餐厅（太原公元时代城）</t>
        </is>
      </c>
      <c r="AO601" t="inlineStr">
        <is>
          <t>3.0</t>
        </is>
      </c>
      <c r="AP601"/>
      <c r="AQ601"/>
    </row>
    <row r="602" ht="25.5" customHeight="1">
      <c r="A602" t="inlineStr">
        <is>
          <t>马志明-西安-新赛德-DEMO 已结束</t>
        </is>
      </c>
      <c r="B602" t="inlineStr">
        <is>
          <t>西安</t>
        </is>
      </c>
      <c r="C602" t="inlineStr">
        <is>
          <t>新赛德</t>
        </is>
      </c>
      <c r="D602"/>
      <c r="E602" t="inlineStr">
        <is>
          <t>金牌</t>
        </is>
      </c>
      <c r="F602" t="inlineStr">
        <is>
          <t>DEMO</t>
        </is>
      </c>
      <c r="G602" t="inlineStr">
        <is>
          <t>已结束</t>
        </is>
      </c>
      <c r="H602" t="inlineStr">
        <is>
          <t>NA</t>
        </is>
      </c>
      <c r="I602" s="2"/>
      <c r="J602" t="inlineStr">
        <is>
          <t>53周 -5~12.31</t>
        </is>
      </c>
      <c r="K602" t="inlineStr">
        <is>
          <t>马志明</t>
        </is>
      </c>
      <c r="L602" s="2">
        <v>46014</v>
      </c>
      <c r="M602" s="2">
        <v>46015.9259375</v>
      </c>
      <c r="N602" s="2">
        <v>46015</v>
      </c>
      <c r="O602" t="inlineStr">
        <is>
          <t>2</t>
        </is>
      </c>
      <c r="P602" t="inlineStr">
        <is>
          <t>-1</t>
        </is>
      </c>
      <c r="Q602"/>
      <c r="R602"/>
      <c r="S602"/>
      <c r="T602"/>
      <c r="U602" t="inlineStr">
        <is>
          <t>吕佳</t>
        </is>
      </c>
      <c r="V602"/>
      <c r="W602" t="inlineStr">
        <is>
          <t>北区</t>
        </is>
      </c>
      <c r="X602" t="inlineStr">
        <is>
          <t>李岳丰</t>
        </is>
      </c>
      <c r="Y602" s="3"/>
      <c r="Z602"/>
      <c r="AA602" s="2">
        <v>46014.38601851852</v>
      </c>
      <c r="AB602" t="inlineStr">
        <is>
          <t>戳一下</t>
        </is>
      </c>
      <c r="AC602" s="2">
        <v>46015</v>
      </c>
      <c r="AD602" t="inlineStr">
        <is>
          <t>未更新</t>
        </is>
      </c>
      <c r="AE602" t="inlineStr">
        <is>
          <t>马志明</t>
        </is>
      </c>
      <c r="AF602" t="inlineStr">
        <is>
          <t>2025-12-23 马志明-西安-新赛德-DEMO 已结束,2025-12-24 马志明-西安-新赛德-DEMO 已结束</t>
        </is>
      </c>
      <c r="AG602"/>
      <c r="AH602"/>
      <c r="AI602"/>
      <c r="AJ602"/>
      <c r="AK602"/>
      <c r="AL602"/>
      <c r="AM602"/>
      <c r="AN602"/>
      <c r="AO602" t="inlineStr">
        <is>
          <t>1.9</t>
        </is>
      </c>
      <c r="AP602"/>
      <c r="AQ602"/>
    </row>
    <row r="603" ht="25.5" customHeight="1">
      <c r="A603" t="inlineStr">
        <is>
          <t>马志明-北京-金鼎轩-新店开业 已结束</t>
        </is>
      </c>
      <c r="B603" t="inlineStr">
        <is>
          <t>北京</t>
        </is>
      </c>
      <c r="C603" t="inlineStr">
        <is>
          <t>金鼎轩</t>
        </is>
      </c>
      <c r="D603"/>
      <c r="E603" t="inlineStr">
        <is>
          <t>SS</t>
        </is>
      </c>
      <c r="F603" t="inlineStr">
        <is>
          <t>新店开业</t>
        </is>
      </c>
      <c r="G603" t="inlineStr">
        <is>
          <t>已结束</t>
        </is>
      </c>
      <c r="H603" t="inlineStr">
        <is>
          <t>NA</t>
        </is>
      </c>
      <c r="I603" s="2"/>
      <c r="J603" t="inlineStr">
        <is>
          <t>53周 -5~12.31</t>
        </is>
      </c>
      <c r="K603" t="inlineStr">
        <is>
          <t>马志明</t>
        </is>
      </c>
      <c r="L603" s="2">
        <v>46010</v>
      </c>
      <c r="M603" s="2">
        <v>46011</v>
      </c>
      <c r="N603" s="2">
        <v>46011</v>
      </c>
      <c r="O603" t="inlineStr">
        <is>
          <t>2</t>
        </is>
      </c>
      <c r="P603" t="inlineStr">
        <is>
          <t>2</t>
        </is>
      </c>
      <c r="Q603"/>
      <c r="R603"/>
      <c r="S603"/>
      <c r="T603"/>
      <c r="U603" t="inlineStr">
        <is>
          <t>曾维超</t>
        </is>
      </c>
      <c r="V603"/>
      <c r="W603" t="inlineStr">
        <is>
          <t>销售管理</t>
        </is>
      </c>
      <c r="X603" t="inlineStr">
        <is>
          <t>李阳</t>
        </is>
      </c>
      <c r="Y603" s="3"/>
      <c r="Z603"/>
      <c r="AA603" s="2">
        <v>46010.96565972222</v>
      </c>
      <c r="AB603" t="inlineStr">
        <is>
          <t>戳一下</t>
        </is>
      </c>
      <c r="AC603" s="2">
        <v>46012</v>
      </c>
      <c r="AD603" t="inlineStr">
        <is>
          <t>未更新</t>
        </is>
      </c>
      <c r="AE603" t="inlineStr">
        <is>
          <t>马志明</t>
        </is>
      </c>
      <c r="AF603" t="inlineStr">
        <is>
          <t>2025-12-19 马志明-北京-金鼎轩-新店开业 已结束,2025-12-20 马志明-北京-金鼎轩-新店开业 已结束,2025-12-21 马志明-北京-金鼎轩-新店开业 已结束</t>
        </is>
      </c>
      <c r="AG603"/>
      <c r="AH603"/>
      <c r="AI603"/>
      <c r="AJ603"/>
      <c r="AK603"/>
      <c r="AL603"/>
      <c r="AM603"/>
      <c r="AN603" t="inlineStr">
        <is>
          <t>北京金鼎轩（鸟巢北辰荟）店</t>
        </is>
      </c>
      <c r="AO603" t="inlineStr">
        <is>
          <t>1.0</t>
        </is>
      </c>
      <c r="AP603"/>
      <c r="AQ603"/>
    </row>
    <row r="604" ht="25.5" customHeight="1">
      <c r="A604" t="inlineStr">
        <is>
          <t>马志明-郑州-爱妃堡-POC 已结束</t>
        </is>
      </c>
      <c r="B604" t="inlineStr">
        <is>
          <t>郑州</t>
        </is>
      </c>
      <c r="C604" t="inlineStr">
        <is>
          <t>爱妃堡</t>
        </is>
      </c>
      <c r="D604"/>
      <c r="E604" t="inlineStr">
        <is>
          <t>S</t>
        </is>
      </c>
      <c r="F604" t="inlineStr">
        <is>
          <t>POC</t>
        </is>
      </c>
      <c r="G604" t="inlineStr">
        <is>
          <t>已结束</t>
        </is>
      </c>
      <c r="H604" t="inlineStr">
        <is>
          <t>NA</t>
        </is>
      </c>
      <c r="I604" s="2"/>
      <c r="J604" t="inlineStr">
        <is>
          <t>53周 -5~12.31</t>
        </is>
      </c>
      <c r="K604" t="inlineStr">
        <is>
          <t>马志明</t>
        </is>
      </c>
      <c r="L604" s="2">
        <v>46007</v>
      </c>
      <c r="M604" s="2">
        <v>46009.93618055555</v>
      </c>
      <c r="N604" s="2">
        <v>46010</v>
      </c>
      <c r="O604" t="inlineStr">
        <is>
          <t>3</t>
        </is>
      </c>
      <c r="P604" t="inlineStr">
        <is>
          <t>3</t>
        </is>
      </c>
      <c r="Q604" t="inlineStr">
        <is>
          <t>经验丰富，有研发能力</t>
        </is>
      </c>
      <c r="R604">
        <v>1</v>
      </c>
      <c r="S604"/>
      <c r="T604"/>
      <c r="U604" t="inlineStr">
        <is>
          <t>李志刚</t>
        </is>
      </c>
      <c r="V604"/>
      <c r="W604" t="inlineStr">
        <is>
          <t>北区</t>
        </is>
      </c>
      <c r="X604" t="inlineStr">
        <is>
          <t>吕佳
李岳丰</t>
        </is>
      </c>
      <c r="Y604" s="3"/>
      <c r="Z604"/>
      <c r="AA604" s="2">
        <v>46007.75283564815</v>
      </c>
      <c r="AB604" t="inlineStr">
        <is>
          <t>戳一下</t>
        </is>
      </c>
      <c r="AC604" s="2">
        <v>46009</v>
      </c>
      <c r="AD604" t="inlineStr">
        <is>
          <t>未更新</t>
        </is>
      </c>
      <c r="AE604" t="inlineStr">
        <is>
          <t>李志刚</t>
        </is>
      </c>
      <c r="AF604" t="inlineStr">
        <is>
          <t>2025-12-16 马志明-郑州-爱妃堡-POC 已结束,2025-12-17 马志明-郑州-爱妃堡-POC 已结束,2025-12-18 马志明-郑州-爱妃堡-POC 已结束</t>
        </is>
      </c>
      <c r="AG604" t="inlineStr">
        <is>
          <t>录菜加培训客户员工</t>
        </is>
      </c>
      <c r="AH604" t="inlineStr">
        <is>
          <t>客户宿舍</t>
        </is>
      </c>
      <c r="AI604" t="inlineStr">
        <is>
          <t>未收费</t>
        </is>
      </c>
      <c r="AJ604" t="inlineStr">
        <is>
          <t>认真负责，客户提出问题能够做出反应。</t>
        </is>
      </c>
      <c r="AK604"/>
      <c r="AL604"/>
      <c r="AM604"/>
      <c r="AN604"/>
      <c r="AO604" t="inlineStr">
        <is>
          <t>2.9</t>
        </is>
      </c>
      <c r="AP604"/>
      <c r="AQ604"/>
    </row>
    <row r="605" ht="25.5" customHeight="1">
      <c r="A605" t="inlineStr">
        <is>
          <t>马志明-深圳-排休-休假 已结束</t>
        </is>
      </c>
      <c r="B605" t="inlineStr">
        <is>
          <t>深圳</t>
        </is>
      </c>
      <c r="C605" t="inlineStr">
        <is>
          <t>排休</t>
        </is>
      </c>
      <c r="D605"/>
      <c r="E605" t="inlineStr">
        <is>
          <t>未定级</t>
        </is>
      </c>
      <c r="F605" t="inlineStr">
        <is>
          <t>休假</t>
        </is>
      </c>
      <c r="G605" t="inlineStr">
        <is>
          <t>已结束</t>
        </is>
      </c>
      <c r="H605" t="inlineStr">
        <is>
          <t>NA</t>
        </is>
      </c>
      <c r="I605" s="2"/>
      <c r="J605" t="inlineStr">
        <is>
          <t>53周 -5~12.31</t>
        </is>
      </c>
      <c r="K605" t="inlineStr">
        <is>
          <t>马志明</t>
        </is>
      </c>
      <c r="L605" s="2">
        <v>45992</v>
      </c>
      <c r="M605" s="2">
        <v>45995</v>
      </c>
      <c r="N605" s="2">
        <v>45995</v>
      </c>
      <c r="O605" t="inlineStr">
        <is>
          <t>4</t>
        </is>
      </c>
      <c r="P605" t="inlineStr">
        <is>
          <t>-10</t>
        </is>
      </c>
      <c r="Q605"/>
      <c r="R605"/>
      <c r="S605"/>
      <c r="T605"/>
      <c r="U605" t="inlineStr">
        <is>
          <t>曾维超</t>
        </is>
      </c>
      <c r="V605"/>
      <c r="W605" t="inlineStr">
        <is>
          <t>销售管理</t>
        </is>
      </c>
      <c r="X605" t="inlineStr">
        <is>
          <t>李阳</t>
        </is>
      </c>
      <c r="Y605" s="3"/>
      <c r="Z605"/>
      <c r="AA605" s="2">
        <v>46001.66778935185</v>
      </c>
      <c r="AB605" t="inlineStr">
        <is>
          <t>戳一下</t>
        </is>
      </c>
      <c r="AC605" s="2"/>
      <c r="AD605" t="inlineStr">
        <is>
          <t>未更新</t>
        </is>
      </c>
      <c r="AE605" t="inlineStr">
        <is>
          <t>马志明</t>
        </is>
      </c>
      <c r="AF605"/>
      <c r="AG605"/>
      <c r="AH605"/>
      <c r="AI605"/>
      <c r="AJ605"/>
      <c r="AK605"/>
      <c r="AL605"/>
      <c r="AM605"/>
      <c r="AN605"/>
      <c r="AO605" t="inlineStr">
        <is>
          <t>3.0</t>
        </is>
      </c>
      <c r="AP605"/>
      <c r="AQ605"/>
    </row>
    <row r="606" ht="25.5" customHeight="1">
      <c r="A606" t="inlineStr">
        <is>
          <t>马志明-河南郑州-爱妃堡-POC 已结束</t>
        </is>
      </c>
      <c r="B606" t="inlineStr">
        <is>
          <t>河南郑州</t>
        </is>
      </c>
      <c r="C606" t="inlineStr">
        <is>
          <t>爱妃堡</t>
        </is>
      </c>
      <c r="D606"/>
      <c r="E606" t="inlineStr">
        <is>
          <t>S</t>
        </is>
      </c>
      <c r="F606" t="inlineStr">
        <is>
          <t>POC</t>
        </is>
      </c>
      <c r="G606" t="inlineStr">
        <is>
          <t>已结束</t>
        </is>
      </c>
      <c r="H606" t="inlineStr">
        <is>
          <t>NA</t>
        </is>
      </c>
      <c r="I606" s="2"/>
      <c r="J606" t="inlineStr">
        <is>
          <t>53周 -5~12.31</t>
        </is>
      </c>
      <c r="K606" t="inlineStr">
        <is>
          <t>马志明</t>
        </is>
      </c>
      <c r="L606" s="2">
        <v>45999</v>
      </c>
      <c r="M606" s="2">
        <v>46006</v>
      </c>
      <c r="N606" s="2">
        <v>46006</v>
      </c>
      <c r="O606" t="inlineStr">
        <is>
          <t>8</t>
        </is>
      </c>
      <c r="P606" t="inlineStr">
        <is>
          <t>1</t>
        </is>
      </c>
      <c r="Q606" t="inlineStr">
        <is>
          <t>经验丰富，认真负责，有高标准菜系研发能力的（因客户属于本地高档宴会代表，需要调整SOP符合机器操作）</t>
        </is>
      </c>
      <c r="R606">
        <v>1</v>
      </c>
      <c r="S606"/>
      <c r="T606"/>
      <c r="U606" t="inlineStr">
        <is>
          <t>李志刚</t>
        </is>
      </c>
      <c r="V606"/>
      <c r="W606" t="inlineStr">
        <is>
          <t>北区</t>
        </is>
      </c>
      <c r="X606" t="inlineStr">
        <is>
          <t>吕佳
李岳丰</t>
        </is>
      </c>
      <c r="Y606" s="3"/>
      <c r="Z606"/>
      <c r="AA606" s="2">
        <v>45997.4431712963</v>
      </c>
      <c r="AB606" t="inlineStr">
        <is>
          <t>戳一下</t>
        </is>
      </c>
      <c r="AC606" s="2">
        <v>46006</v>
      </c>
      <c r="AD606" t="inlineStr">
        <is>
          <t>未更新</t>
        </is>
      </c>
      <c r="AE606" t="inlineStr">
        <is>
          <t>李志刚</t>
        </is>
      </c>
      <c r="AF606" t="inlineStr">
        <is>
          <t>2025-12-08 马志明-河南郑州-爱妃堡-POC 已结束,2025-12-09 马志明-河南郑州-爱妃堡-POC 已结束,2025-12-10 马志明-河南郑州-爱妃堡-POC 已结束,2025-12-11 马志明-河南郑州-爱妃堡-POC 已结束,2025-12-12 马志明-河南郑州-爱妃堡-POC 已结束,2025-12-13 马志明-河南郑州-爱妃堡-POC 已结束,2025-12-14 马志明-河南郑州-爱妃堡-POC 已结束,2025-12-15 马志明-河南郑州-爱妃堡-POC 已结束</t>
        </is>
      </c>
      <c r="AG606" t="inlineStr">
        <is>
          <t>需帮忙整合菜品，录入机器</t>
        </is>
      </c>
      <c r="AH606" t="inlineStr">
        <is>
          <t>客户宿舍</t>
        </is>
      </c>
      <c r="AI606" t="inlineStr">
        <is>
          <t>未收费</t>
        </is>
      </c>
      <c r="AJ606"/>
      <c r="AK606"/>
      <c r="AL606"/>
      <c r="AM606"/>
      <c r="AN606"/>
      <c r="AO606" t="inlineStr">
        <is>
          <t>7.0</t>
        </is>
      </c>
      <c r="AP606"/>
      <c r="AQ606"/>
    </row>
    <row r="607" ht="25.5" customHeight="1">
      <c r="A607" t="inlineStr">
        <is>
          <t>马志明-武汉-大碗先生-新店开业 已结束</t>
        </is>
      </c>
      <c r="B607" t="inlineStr">
        <is>
          <t>武汉</t>
        </is>
      </c>
      <c r="C607" t="inlineStr">
        <is>
          <t>大碗先生</t>
        </is>
      </c>
      <c r="D607"/>
      <c r="E607" t="inlineStr">
        <is>
          <t>SS</t>
        </is>
      </c>
      <c r="F607" t="inlineStr">
        <is>
          <t>新店开业</t>
        </is>
      </c>
      <c r="G607" t="inlineStr">
        <is>
          <t>已结束</t>
        </is>
      </c>
      <c r="H607" t="inlineStr">
        <is>
          <t>NA</t>
        </is>
      </c>
      <c r="I607" s="2"/>
      <c r="J607" t="inlineStr">
        <is>
          <t>53周 -5~12.31</t>
        </is>
      </c>
      <c r="K607" t="inlineStr">
        <is>
          <t>马志明</t>
        </is>
      </c>
      <c r="L607" s="2">
        <v>45996</v>
      </c>
      <c r="M607" s="2">
        <v>45998.865</v>
      </c>
      <c r="N607" s="2">
        <v>46000</v>
      </c>
      <c r="O607" t="inlineStr">
        <is>
          <t>3</t>
        </is>
      </c>
      <c r="P607" t="inlineStr">
        <is>
          <t>-7</t>
        </is>
      </c>
      <c r="Q607"/>
      <c r="R607"/>
      <c r="S607"/>
      <c r="T607"/>
      <c r="U607" t="inlineStr">
        <is>
          <t>曾维超</t>
        </is>
      </c>
      <c r="V607"/>
      <c r="W607" t="inlineStr">
        <is>
          <t>销售管理</t>
        </is>
      </c>
      <c r="X607" t="inlineStr">
        <is>
          <t>李阳</t>
        </is>
      </c>
      <c r="Y607" s="3"/>
      <c r="Z607"/>
      <c r="AA607" s="2">
        <v>45996.99005787037</v>
      </c>
      <c r="AB607" t="inlineStr">
        <is>
          <t>戳一下</t>
        </is>
      </c>
      <c r="AC607" s="2">
        <v>45998</v>
      </c>
      <c r="AD607" t="inlineStr">
        <is>
          <t>未更新</t>
        </is>
      </c>
      <c r="AE607" t="inlineStr">
        <is>
          <t>马志明</t>
        </is>
      </c>
      <c r="AF607" t="inlineStr">
        <is>
          <t>2025-12-05 马志明-武汉-大碗先生-新店开业 已结束,2025-12-06 马志明-武汉-大碗先生-新店开业 已结束,2025-12-07 马志明-武汉-大碗先生-新店开业 已结束</t>
        </is>
      </c>
      <c r="AG607"/>
      <c r="AH607"/>
      <c r="AI607"/>
      <c r="AJ607"/>
      <c r="AK607"/>
      <c r="AL607"/>
      <c r="AM607"/>
      <c r="AN607" t="inlineStr">
        <is>
          <t>武汉凯德广场</t>
        </is>
      </c>
      <c r="AO607" t="inlineStr">
        <is>
          <t>2.9</t>
        </is>
      </c>
      <c r="AP607"/>
      <c r="AQ607"/>
    </row>
    <row r="608" ht="25.5" customHeight="1">
      <c r="A608" t="inlineStr">
        <is>
          <t>马志明-宁波-绿茶-新店开业 已结束</t>
        </is>
      </c>
      <c r="B608" t="inlineStr">
        <is>
          <t>宁波</t>
        </is>
      </c>
      <c r="C608" t="inlineStr">
        <is>
          <t>绿茶</t>
        </is>
      </c>
      <c r="D608"/>
      <c r="E608" t="inlineStr">
        <is>
          <t>SS</t>
        </is>
      </c>
      <c r="F608" t="inlineStr">
        <is>
          <t>新店开业</t>
        </is>
      </c>
      <c r="G608" t="inlineStr">
        <is>
          <t>已结束</t>
        </is>
      </c>
      <c r="H608" t="inlineStr">
        <is>
          <t>NA</t>
        </is>
      </c>
      <c r="I608" s="2"/>
      <c r="J608" t="inlineStr">
        <is>
          <t>53周 -5~12.31</t>
        </is>
      </c>
      <c r="K608" t="inlineStr">
        <is>
          <t>马志明</t>
        </is>
      </c>
      <c r="L608" s="2">
        <v>45986</v>
      </c>
      <c r="M608" s="2">
        <v>45991.91957175926</v>
      </c>
      <c r="N608" s="2">
        <v>45989</v>
      </c>
      <c r="O608" t="inlineStr">
        <is>
          <t>6</t>
        </is>
      </c>
      <c r="P608" t="inlineStr">
        <is>
          <t>-14</t>
        </is>
      </c>
      <c r="Q608" t="inlineStr">
        <is>
          <t>懂绿茶</t>
        </is>
      </c>
      <c r="R608">
        <v>1</v>
      </c>
      <c r="S608"/>
      <c r="T608"/>
      <c r="U608" t="inlineStr">
        <is>
          <t>张铭麒</t>
        </is>
      </c>
      <c r="V608"/>
      <c r="W608" t="inlineStr">
        <is>
          <t>BST</t>
        </is>
      </c>
      <c r="X608" t="inlineStr">
        <is>
          <t>李岳丰
吴薇</t>
        </is>
      </c>
      <c r="Y608" s="3"/>
      <c r="Z608"/>
      <c r="AA608" s="2">
        <v>45985.48678240741</v>
      </c>
      <c r="AB608" t="inlineStr">
        <is>
          <t>戳一下</t>
        </is>
      </c>
      <c r="AC608" s="2">
        <v>45991</v>
      </c>
      <c r="AD608" t="inlineStr">
        <is>
          <t>未更新</t>
        </is>
      </c>
      <c r="AE608" t="inlineStr">
        <is>
          <t>曾维超</t>
        </is>
      </c>
      <c r="AF608" t="inlineStr">
        <is>
          <t>2025-11-25 马志明-宁波-绿茶-新店开业 已结束,2025-11-27 马志明-宁波-绿茶-新店开业 已结束,2025-11-28 马志明-宁波-绿茶-新店开业 已结束,2025-11-29 马志明-宁波-绿茶-新店开业 已结束,2025-11-30 马志明-宁波-绿茶-新店开业 已结束</t>
        </is>
      </c>
      <c r="AG608" t="inlineStr">
        <is>
          <t>绿茶新店开业</t>
        </is>
      </c>
      <c r="AH608" t="inlineStr">
        <is>
          <t>客户宿舍</t>
        </is>
      </c>
      <c r="AI608"/>
      <c r="AJ608"/>
      <c r="AK608"/>
      <c r="AL608"/>
      <c r="AM608"/>
      <c r="AN608" t="inlineStr">
        <is>
          <t>绿茶宁波环球银泰城店</t>
        </is>
      </c>
      <c r="AO608" t="inlineStr">
        <is>
          <t>5.9</t>
        </is>
      </c>
      <c r="AP608"/>
      <c r="AQ608"/>
    </row>
    <row r="609" ht="25.5" customHeight="1">
      <c r="A609" t="inlineStr">
        <is>
          <t>马志明-湖州-绿茶-新店开业 已结束</t>
        </is>
      </c>
      <c r="B609" t="inlineStr">
        <is>
          <t>湖州</t>
        </is>
      </c>
      <c r="C609" t="inlineStr">
        <is>
          <t>绿茶</t>
        </is>
      </c>
      <c r="D609"/>
      <c r="E609" t="inlineStr">
        <is>
          <t>SS</t>
        </is>
      </c>
      <c r="F609" t="inlineStr">
        <is>
          <t>新店开业</t>
        </is>
      </c>
      <c r="G609" t="inlineStr">
        <is>
          <t>已结束</t>
        </is>
      </c>
      <c r="H609" t="inlineStr">
        <is>
          <t>NA</t>
        </is>
      </c>
      <c r="I609" s="2"/>
      <c r="J609" t="inlineStr">
        <is>
          <t>53周 -5~12.31</t>
        </is>
      </c>
      <c r="K609" t="inlineStr">
        <is>
          <t>马志明</t>
        </is>
      </c>
      <c r="L609" s="2">
        <v>45982</v>
      </c>
      <c r="M609" s="2">
        <v>45985.925</v>
      </c>
      <c r="N609" s="2">
        <v>45985</v>
      </c>
      <c r="O609" t="inlineStr">
        <is>
          <t>4</t>
        </is>
      </c>
      <c r="P609" t="inlineStr">
        <is>
          <t>-20</t>
        </is>
      </c>
      <c r="Q609" t="inlineStr">
        <is>
          <t>懂绿茶，会铁锅</t>
        </is>
      </c>
      <c r="R609">
        <v>1</v>
      </c>
      <c r="S609"/>
      <c r="T609"/>
      <c r="U609" t="inlineStr">
        <is>
          <t>张铭麒</t>
        </is>
      </c>
      <c r="V609"/>
      <c r="W609" t="inlineStr">
        <is>
          <t>BST</t>
        </is>
      </c>
      <c r="X609" t="inlineStr">
        <is>
          <t>李岳丰
吴薇</t>
        </is>
      </c>
      <c r="Y609" s="3"/>
      <c r="Z609"/>
      <c r="AA609" s="2">
        <v>45981.926469907405</v>
      </c>
      <c r="AB609" t="inlineStr">
        <is>
          <t>戳一下</t>
        </is>
      </c>
      <c r="AC609" s="2">
        <v>45985</v>
      </c>
      <c r="AD609" t="inlineStr">
        <is>
          <t>未更新</t>
        </is>
      </c>
      <c r="AE609" t="inlineStr">
        <is>
          <t>曾维超</t>
        </is>
      </c>
      <c r="AF609" t="inlineStr">
        <is>
          <t>2025-11-20 马志明-湖州-绿茶-新店开业 已结束,2025-11-21 马志明-湖州-绿茶-新店开业 已结束,2025-11-22 马志明-湖州-绿茶-新店开业 已结束,2025-11-23 马志明-湖州-绿茶-新店开业 已结束,2025-11-24 马志明-湖州-绿茶-新店开业 已结束</t>
        </is>
      </c>
      <c r="AG609" t="inlineStr">
        <is>
          <t>新店开业</t>
        </is>
      </c>
      <c r="AH609" t="inlineStr">
        <is>
          <t>客户宿舍</t>
        </is>
      </c>
      <c r="AI609"/>
      <c r="AJ609"/>
      <c r="AK609"/>
      <c r="AL609"/>
      <c r="AM609"/>
      <c r="AN609" t="inlineStr">
        <is>
          <t>绿茶湖州东吴银泰店</t>
        </is>
      </c>
      <c r="AO609" t="inlineStr">
        <is>
          <t>3.9</t>
        </is>
      </c>
      <c r="AP609"/>
      <c r="AQ609"/>
    </row>
    <row r="610" ht="25.5" customHeight="1">
      <c r="A610" t="inlineStr">
        <is>
          <t>马志明-上海-绿茶餐厅导铁锅-铁锅导入 已结束</t>
        </is>
      </c>
      <c r="B610" t="inlineStr">
        <is>
          <t>上海</t>
        </is>
      </c>
      <c r="C610" t="inlineStr">
        <is>
          <t>绿茶餐厅导铁锅</t>
        </is>
      </c>
      <c r="D610"/>
      <c r="E610" t="inlineStr">
        <is>
          <t>SS</t>
        </is>
      </c>
      <c r="F610" t="inlineStr">
        <is>
          <t>铁锅导入</t>
        </is>
      </c>
      <c r="G610" t="inlineStr">
        <is>
          <t>已结束</t>
        </is>
      </c>
      <c r="H610" t="inlineStr">
        <is>
          <t>NA</t>
        </is>
      </c>
      <c r="I610" s="2"/>
      <c r="J610" t="inlineStr">
        <is>
          <t>53周 -5~12.31</t>
        </is>
      </c>
      <c r="K610" t="inlineStr">
        <is>
          <t>马志明</t>
        </is>
      </c>
      <c r="L610" s="2">
        <v>45976</v>
      </c>
      <c r="M610" s="2">
        <v>45979</v>
      </c>
      <c r="N610" s="2">
        <v>45978</v>
      </c>
      <c r="O610" t="inlineStr">
        <is>
          <t>4</t>
        </is>
      </c>
      <c r="P610" t="inlineStr">
        <is>
          <t>-26</t>
        </is>
      </c>
      <c r="Q610"/>
      <c r="R610"/>
      <c r="S610"/>
      <c r="T610"/>
      <c r="U610" t="inlineStr">
        <is>
          <t>曾维超</t>
        </is>
      </c>
      <c r="V610"/>
      <c r="W610" t="inlineStr">
        <is>
          <t>销售管理</t>
        </is>
      </c>
      <c r="X610" t="inlineStr">
        <is>
          <t>李阳</t>
        </is>
      </c>
      <c r="Y610" s="3"/>
      <c r="Z610"/>
      <c r="AA610" s="2">
        <v>45976.470138888886</v>
      </c>
      <c r="AB610" t="inlineStr">
        <is>
          <t>戳一下</t>
        </is>
      </c>
      <c r="AC610" s="2">
        <v>45979</v>
      </c>
      <c r="AD610" t="inlineStr">
        <is>
          <t>未更新</t>
        </is>
      </c>
      <c r="AE610" t="inlineStr">
        <is>
          <t>马志明</t>
        </is>
      </c>
      <c r="AF610" t="inlineStr">
        <is>
          <t>2025-11-15 马志明-上海-绿茶餐厅导铁锅-铁锅导入 已结束,2025-11-16 马志明-上海-绿茶餐厅导铁锅-铁锅导入 已结束,2025-11-17 马志明-上海-绿茶餐厅导铁锅-铁锅导入 已结束,2025-11-18 马志明-上海-绿茶餐厅导铁锅-铁锅导入 已结束</t>
        </is>
      </c>
      <c r="AG610"/>
      <c r="AH610"/>
      <c r="AI610"/>
      <c r="AJ610"/>
      <c r="AK610"/>
      <c r="AL610"/>
      <c r="AM610"/>
      <c r="AN610" t="inlineStr">
        <is>
          <t>上海长宁大融城绿茶餐厅</t>
        </is>
      </c>
      <c r="AO610" t="inlineStr">
        <is>
          <t>3.0</t>
        </is>
      </c>
      <c r="AP610"/>
      <c r="AQ610"/>
    </row>
    <row r="611" ht="25.5" customHeight="1">
      <c r="A611" t="inlineStr">
        <is>
          <t>马志明-武汉-唐吉坷德-POC 已结束</t>
        </is>
      </c>
      <c r="B611" t="inlineStr">
        <is>
          <t>武汉</t>
        </is>
      </c>
      <c r="C611" t="inlineStr">
        <is>
          <t>唐吉坷德</t>
        </is>
      </c>
      <c r="D611"/>
      <c r="E611" t="inlineStr">
        <is>
          <t>银牌</t>
        </is>
      </c>
      <c r="F611" t="inlineStr">
        <is>
          <t>POC</t>
        </is>
      </c>
      <c r="G611" t="inlineStr">
        <is>
          <t>已结束</t>
        </is>
      </c>
      <c r="H611" t="inlineStr">
        <is>
          <t>NA</t>
        </is>
      </c>
      <c r="I611" s="2"/>
      <c r="J611" t="inlineStr">
        <is>
          <t>53周 -5~12.31</t>
        </is>
      </c>
      <c r="K611" t="inlineStr">
        <is>
          <t>马志明</t>
        </is>
      </c>
      <c r="L611" s="2">
        <v>45973</v>
      </c>
      <c r="M611" s="2">
        <v>45975.93822916667</v>
      </c>
      <c r="N611" s="2">
        <v>45976</v>
      </c>
      <c r="O611" t="inlineStr">
        <is>
          <t>3</t>
        </is>
      </c>
      <c r="P611" t="inlineStr">
        <is>
          <t>-30</t>
        </is>
      </c>
      <c r="Q611" t="inlineStr">
        <is>
          <t>录菜厉害</t>
        </is>
      </c>
      <c r="R611">
        <v>1</v>
      </c>
      <c r="S611"/>
      <c r="T611"/>
      <c r="U611" t="inlineStr">
        <is>
          <t>樊若成</t>
        </is>
      </c>
      <c r="V611"/>
      <c r="W611" t="inlineStr">
        <is>
          <t>华东区</t>
        </is>
      </c>
      <c r="X611" t="inlineStr">
        <is>
          <t>卞俊军</t>
        </is>
      </c>
      <c r="Y611" s="3"/>
      <c r="Z611"/>
      <c r="AA611" s="2">
        <v>45973.50244212963</v>
      </c>
      <c r="AB611" t="inlineStr">
        <is>
          <t>戳一下</t>
        </is>
      </c>
      <c r="AC611" s="2">
        <v>45975</v>
      </c>
      <c r="AD611" t="inlineStr">
        <is>
          <t>未更新</t>
        </is>
      </c>
      <c r="AE611" t="inlineStr">
        <is>
          <t>曾维超</t>
        </is>
      </c>
      <c r="AF611" t="inlineStr">
        <is>
          <t>2025-11-12 马志明-武汉-唐吉坷德-POC 已结束,2025-11-13 马志明-武汉-唐吉坷德-POC 已结束,2025-11-14 马志明-武汉-唐吉坷德-POC 已结束</t>
        </is>
      </c>
      <c r="AG611" t="inlineStr">
        <is>
          <t>完成唐吉坷德录菜，茶港增压泵洗锅测试</t>
        </is>
      </c>
      <c r="AH611" t="inlineStr">
        <is>
          <t>酒店</t>
        </is>
      </c>
      <c r="AI611" t="inlineStr">
        <is>
          <t>未收费</t>
        </is>
      </c>
      <c r="AJ611"/>
      <c r="AK611"/>
      <c r="AL611"/>
      <c r="AM611"/>
      <c r="AN611"/>
      <c r="AO611" t="inlineStr">
        <is>
          <t>2.9</t>
        </is>
      </c>
      <c r="AP611"/>
      <c r="AQ611"/>
    </row>
    <row r="612" ht="25.5" customHeight="1">
      <c r="A612" t="inlineStr">
        <is>
          <t>马志明-上海-云竞（上海）电子科技有限公司-POC 已结束</t>
        </is>
      </c>
      <c r="B612" t="inlineStr">
        <is>
          <t>上海</t>
        </is>
      </c>
      <c r="C612" t="inlineStr">
        <is>
          <t>云竞（上海）电子科技有限公司</t>
        </is>
      </c>
      <c r="D612"/>
      <c r="E612" t="inlineStr">
        <is>
          <t>S</t>
        </is>
      </c>
      <c r="F612" t="inlineStr">
        <is>
          <t>POC</t>
        </is>
      </c>
      <c r="G612" t="inlineStr">
        <is>
          <t>已结束</t>
        </is>
      </c>
      <c r="H612" t="inlineStr">
        <is>
          <t>NA</t>
        </is>
      </c>
      <c r="I612" s="2"/>
      <c r="J612" t="inlineStr">
        <is>
          <t>53周 -5~12.31</t>
        </is>
      </c>
      <c r="K612" t="inlineStr">
        <is>
          <t>马志明</t>
        </is>
      </c>
      <c r="L612" s="2">
        <v>45964</v>
      </c>
      <c r="M612" s="2">
        <v>45972.952581018515</v>
      </c>
      <c r="N612" s="2">
        <v>45970</v>
      </c>
      <c r="O612" t="inlineStr">
        <is>
          <t>9</t>
        </is>
      </c>
      <c r="P612" t="inlineStr">
        <is>
          <t>-33</t>
        </is>
      </c>
      <c r="Q612" t="inlineStr">
        <is>
          <t>具备一定的菜品研发能力</t>
        </is>
      </c>
      <c r="R612">
        <v>1</v>
      </c>
      <c r="S612"/>
      <c r="T612"/>
      <c r="U612" t="inlineStr">
        <is>
          <t>朱元元</t>
        </is>
      </c>
      <c r="V612"/>
      <c r="W612" t="inlineStr">
        <is>
          <t>华东区</t>
        </is>
      </c>
      <c r="X612" t="inlineStr">
        <is>
          <t>朱元元</t>
        </is>
      </c>
      <c r="Y612" s="3"/>
      <c r="Z612"/>
      <c r="AA612" s="2">
        <v>45960.45628472222</v>
      </c>
      <c r="AB612" t="inlineStr">
        <is>
          <t>戳一下</t>
        </is>
      </c>
      <c r="AC612" s="2">
        <v>45972</v>
      </c>
      <c r="AD612" t="inlineStr">
        <is>
          <t>未更新</t>
        </is>
      </c>
      <c r="AE612" t="inlineStr">
        <is>
          <t>朱元元</t>
        </is>
      </c>
      <c r="AF612" t="inlineStr">
        <is>
          <t>2025-11-02 马志明-上海-云竞（上海）电子科技有限公司-POC 已结束,2025-11-03 马志明-上海-云竞（上海）电子科技有限公司-POC 已结束,2025-11-04 马志明-上海-云竞（上海）电子科技有限公司-POC 已结束,2025-11-05 马志明-上海-云竞（上海）电子科技有限公司-POC 已结束,2025-11-06 马志明-上海-云竞（上海）电子科技有限公司-POC 已结束,2025-11-07 马志明-上海-云竞（上海）电子科技有限公司-POC 已结束,2025-11-08 马志明-上海-云竞（上海）电子科技有限公司-POC 已结束,2025-11-09 马志明-上海-云竞（上海）电子科技有限公司-POC 已结束,2025-11-10 马志明-上海-云竞（上海）电子科技有限公司-POC 已结束,2025-11-11 马志明-上海-云竞（上海）电子科技有限公司-POC 已结束</t>
        </is>
      </c>
      <c r="AG612" t="inlineStr">
        <is>
          <t>完成对厨政研发团队的初步培训，使其具备录菜能力，配合完成第一轮菜品录入</t>
        </is>
      </c>
      <c r="AH612" t="inlineStr">
        <is>
          <t>酒店</t>
        </is>
      </c>
      <c r="AI612" t="inlineStr">
        <is>
          <t>已购机</t>
        </is>
      </c>
      <c r="AJ612" t="inlineStr">
        <is>
          <t>马师傅的培训非常专业，且有耐心。在现场尽职尽责，给予好评。</t>
        </is>
      </c>
      <c r="AK612"/>
      <c r="AL612"/>
      <c r="AM612"/>
      <c r="AN612"/>
      <c r="AO612" t="inlineStr">
        <is>
          <t>9.0</t>
        </is>
      </c>
      <c r="AP612"/>
      <c r="AQ612"/>
    </row>
    <row r="613" ht="25.5" customHeight="1">
      <c r="A613" t="inlineStr">
        <is>
          <t>马志明-武汉-茶港-POC 已结束</t>
        </is>
      </c>
      <c r="B613" t="inlineStr">
        <is>
          <t>武汉</t>
        </is>
      </c>
      <c r="C613" t="inlineStr">
        <is>
          <t>茶港</t>
        </is>
      </c>
      <c r="D613"/>
      <c r="E613" t="inlineStr">
        <is>
          <t>O</t>
        </is>
      </c>
      <c r="F613" t="inlineStr">
        <is>
          <t>POC</t>
        </is>
      </c>
      <c r="G613" t="inlineStr">
        <is>
          <t>已结束</t>
        </is>
      </c>
      <c r="H613" t="inlineStr">
        <is>
          <t>NA</t>
        </is>
      </c>
      <c r="I613" s="2"/>
      <c r="J613" t="inlineStr">
        <is>
          <t>53周 -5~12.31</t>
        </is>
      </c>
      <c r="K613" t="inlineStr">
        <is>
          <t>马志明</t>
        </is>
      </c>
      <c r="L613" s="2">
        <v>45955</v>
      </c>
      <c r="M613" s="2">
        <v>45962.93987268519</v>
      </c>
      <c r="N613" s="2">
        <v>45961</v>
      </c>
      <c r="O613" t="inlineStr">
        <is>
          <t>8</t>
        </is>
      </c>
      <c r="P613" t="inlineStr">
        <is>
          <t>-43</t>
        </is>
      </c>
      <c r="Q613" t="inlineStr">
        <is>
          <t>粤菜</t>
        </is>
      </c>
      <c r="R613">
        <v>1</v>
      </c>
      <c r="S613" t="inlineStr">
        <is>
          <t>马志明</t>
        </is>
      </c>
      <c r="T613"/>
      <c r="U613" t="inlineStr">
        <is>
          <t>樊若成</t>
        </is>
      </c>
      <c r="V613"/>
      <c r="W613" t="inlineStr">
        <is>
          <t>华东区</t>
        </is>
      </c>
      <c r="X613" t="inlineStr">
        <is>
          <t>卞俊军</t>
        </is>
      </c>
      <c r="Y613" s="3"/>
      <c r="Z613"/>
      <c r="AA613" s="2">
        <v>45955.03873842592</v>
      </c>
      <c r="AB613" t="inlineStr">
        <is>
          <t>戳一下</t>
        </is>
      </c>
      <c r="AC613" s="2">
        <v>45962</v>
      </c>
      <c r="AD613" t="inlineStr">
        <is>
          <t>未更新</t>
        </is>
      </c>
      <c r="AE613" t="inlineStr">
        <is>
          <t>樊若成</t>
        </is>
      </c>
      <c r="AF613" t="inlineStr">
        <is>
          <t>2025-10-25 马志明-武汉-茶港-POC 已结束,2025-10-26 马志明-武汉-茶港-POC 已结束,2025-10-27 马志明-武汉-茶港-POC 已结束,2025-10-28 马志明-武汉-茶港-POC 已结束,2025-10-29 马志明-武汉-茶港-POC 已结束,2025-10-30 马志明-武汉-茶港-POC 已结束,2025-10-31 马志明-武汉-茶港-POC 已结束,2025-11-01 马志明-武汉-茶港-POC 已结束</t>
        </is>
      </c>
      <c r="AG613" t="inlineStr">
        <is>
          <t>与黄俊龙交接</t>
        </is>
      </c>
      <c r="AH613" t="inlineStr">
        <is>
          <t>酒店</t>
        </is>
      </c>
      <c r="AI613" t="inlineStr">
        <is>
          <t>未收费</t>
        </is>
      </c>
      <c r="AJ613"/>
      <c r="AK613"/>
      <c r="AL613"/>
      <c r="AM613"/>
      <c r="AN613"/>
      <c r="AO613" t="inlineStr">
        <is>
          <t>7.9</t>
        </is>
      </c>
      <c r="AP613"/>
      <c r="AQ613"/>
    </row>
    <row r="614" ht="25.5" customHeight="1">
      <c r="A614" t="inlineStr">
        <is>
          <t>马志明-成都-蜀味锦城-培训支持 已结束</t>
        </is>
      </c>
      <c r="B614" t="inlineStr">
        <is>
          <t>成都</t>
        </is>
      </c>
      <c r="C614" t="inlineStr">
        <is>
          <t>蜀味锦城</t>
        </is>
      </c>
      <c r="D614"/>
      <c r="E614" t="inlineStr">
        <is>
          <t>金牌</t>
        </is>
      </c>
      <c r="F614" t="inlineStr">
        <is>
          <t>培训支持</t>
        </is>
      </c>
      <c r="G614" t="inlineStr">
        <is>
          <t>已结束</t>
        </is>
      </c>
      <c r="H614" t="inlineStr">
        <is>
          <t>NA</t>
        </is>
      </c>
      <c r="I614" s="2"/>
      <c r="J614" t="inlineStr">
        <is>
          <t>53周 -5~12.31</t>
        </is>
      </c>
      <c r="K614" t="inlineStr">
        <is>
          <t>马志明</t>
        </is>
      </c>
      <c r="L614" s="2">
        <v>45947</v>
      </c>
      <c r="M614" s="2">
        <v>45953.79325231481</v>
      </c>
      <c r="N614" s="2">
        <v>45953</v>
      </c>
      <c r="O614" t="inlineStr">
        <is>
          <t>7</t>
        </is>
      </c>
      <c r="P614" t="inlineStr">
        <is>
          <t>-52</t>
        </is>
      </c>
      <c r="Q614" t="inlineStr">
        <is>
          <t>川菜，设备熟悉，</t>
        </is>
      </c>
      <c r="R614">
        <v>1</v>
      </c>
      <c r="S614" t="inlineStr">
        <is>
          <t>马志明</t>
        </is>
      </c>
      <c r="T614"/>
      <c r="U614" t="inlineStr">
        <is>
          <t>司建龙</t>
        </is>
      </c>
      <c r="V614"/>
      <c r="W614" t="inlineStr">
        <is>
          <t>北区</t>
        </is>
      </c>
      <c r="X614" t="inlineStr">
        <is>
          <t>王言</t>
        </is>
      </c>
      <c r="Y614" s="3"/>
      <c r="Z614"/>
      <c r="AA614" s="2">
        <v>45946.96019675926</v>
      </c>
      <c r="AB614" t="inlineStr">
        <is>
          <t>戳一下</t>
        </is>
      </c>
      <c r="AC614" s="2">
        <v>45953</v>
      </c>
      <c r="AD614" t="inlineStr">
        <is>
          <t>未更新</t>
        </is>
      </c>
      <c r="AE614" t="inlineStr">
        <is>
          <t>司建龙</t>
        </is>
      </c>
      <c r="AF614" t="inlineStr">
        <is>
          <t>2025-10-17 马志明-成都-蜀味锦城-培训支持 已结束,2025-10-20 马志明-成都-蜀味锦城-培训支持 已结束,2025-10-21 马志明-成都-蜀味锦城-培训支持 已结束,2025-10-22 马志明-成都-蜀味锦城-培训支持 已结束,2025-10-23 马志明-成都-蜀味锦城-培训支持 已结束</t>
        </is>
      </c>
      <c r="AG614" t="inlineStr">
        <is>
          <t>1.渠道商培训；2.小份菜录制；3.大份菜测试（5-10斤）</t>
        </is>
      </c>
      <c r="AH614" t="inlineStr">
        <is>
          <t>酒店</t>
        </is>
      </c>
      <c r="AI614"/>
      <c r="AJ614" t="inlineStr">
        <is>
          <t>经验丰富</t>
        </is>
      </c>
      <c r="AK614"/>
      <c r="AL614"/>
      <c r="AM614"/>
      <c r="AN614"/>
      <c r="AO614" t="inlineStr">
        <is>
          <t>6.8</t>
        </is>
      </c>
      <c r="AP614"/>
      <c r="AQ614"/>
    </row>
    <row r="615" ht="25.5" customHeight="1">
      <c r="A615" t="inlineStr">
        <is>
          <t>马志明-深圳-绿茶-铁锅导入 已结束</t>
        </is>
      </c>
      <c r="B615" t="inlineStr">
        <is>
          <t>深圳</t>
        </is>
      </c>
      <c r="C615" t="inlineStr">
        <is>
          <t>绿茶</t>
        </is>
      </c>
      <c r="D615"/>
      <c r="E615" t="inlineStr">
        <is>
          <t>SS</t>
        </is>
      </c>
      <c r="F615" t="inlineStr">
        <is>
          <t>铁锅导入</t>
        </is>
      </c>
      <c r="G615" t="inlineStr">
        <is>
          <t>已结束</t>
        </is>
      </c>
      <c r="H615" t="inlineStr">
        <is>
          <t>NA</t>
        </is>
      </c>
      <c r="I615" s="2"/>
      <c r="J615" t="inlineStr">
        <is>
          <t>53周 -5~12.31</t>
        </is>
      </c>
      <c r="K615" t="inlineStr">
        <is>
          <t>马志明</t>
        </is>
      </c>
      <c r="L615" s="2">
        <v>45943</v>
      </c>
      <c r="M615" s="2">
        <v>45946</v>
      </c>
      <c r="N615" s="2">
        <v>45946</v>
      </c>
      <c r="O615" t="inlineStr">
        <is>
          <t>4</t>
        </is>
      </c>
      <c r="P615" t="inlineStr">
        <is>
          <t>-59</t>
        </is>
      </c>
      <c r="Q615"/>
      <c r="R615"/>
      <c r="S615"/>
      <c r="T615"/>
      <c r="U615" t="inlineStr">
        <is>
          <t>张铭麒</t>
        </is>
      </c>
      <c r="V615"/>
      <c r="W615" t="inlineStr">
        <is>
          <t>BST</t>
        </is>
      </c>
      <c r="X615" t="inlineStr">
        <is>
          <t>李岳丰
吴薇</t>
        </is>
      </c>
      <c r="Y615" s="3"/>
      <c r="Z615"/>
      <c r="AA615" s="2">
        <v>45942.94280092593</v>
      </c>
      <c r="AB615" t="inlineStr">
        <is>
          <t>戳一下</t>
        </is>
      </c>
      <c r="AC615" s="2">
        <v>45945</v>
      </c>
      <c r="AD615" t="inlineStr">
        <is>
          <t>未更新</t>
        </is>
      </c>
      <c r="AE615" t="inlineStr">
        <is>
          <t>马志明</t>
        </is>
      </c>
      <c r="AF615" t="inlineStr">
        <is>
          <t>2025-10-13 马志明-深圳-绿茶-铁锅导入 已结束,2025-10-14 马志明-深圳-绿茶-铁锅导入 已结束,2025-10-15 马志明-深圳-绿茶-铁锅导入 已结束</t>
        </is>
      </c>
      <c r="AG615"/>
      <c r="AH615"/>
      <c r="AI615"/>
      <c r="AJ615"/>
      <c r="AK615"/>
      <c r="AL615"/>
      <c r="AM615"/>
      <c r="AN615"/>
      <c r="AO615" t="inlineStr">
        <is>
          <t>3.0</t>
        </is>
      </c>
      <c r="AP615"/>
      <c r="AQ615"/>
    </row>
    <row r="616" ht="25.5" customHeight="1">
      <c r="A616" t="inlineStr">
        <is>
          <t>马志明--小蓝船-POC 已结束</t>
        </is>
      </c>
      <c r="B616"/>
      <c r="C616" t="inlineStr">
        <is>
          <t>小蓝船</t>
        </is>
      </c>
      <c r="D616"/>
      <c r="E616" t="inlineStr">
        <is>
          <t>S</t>
        </is>
      </c>
      <c r="F616" t="inlineStr">
        <is>
          <t>POC</t>
        </is>
      </c>
      <c r="G616" t="inlineStr">
        <is>
          <t>已结束</t>
        </is>
      </c>
      <c r="H616" t="inlineStr">
        <is>
          <t>NA</t>
        </is>
      </c>
      <c r="I616" s="2"/>
      <c r="J616" t="inlineStr">
        <is>
          <t>53周 -5~12.31</t>
        </is>
      </c>
      <c r="K616" t="inlineStr">
        <is>
          <t>马志明</t>
        </is>
      </c>
      <c r="L616" s="2">
        <v>45918</v>
      </c>
      <c r="M616" s="2">
        <v>45926.9405787037</v>
      </c>
      <c r="N616" s="2">
        <v>45927</v>
      </c>
      <c r="O616" t="inlineStr">
        <is>
          <t>9</t>
        </is>
      </c>
      <c r="P616" t="inlineStr">
        <is>
          <t>-79</t>
        </is>
      </c>
      <c r="Q616"/>
      <c r="R616"/>
      <c r="S616"/>
      <c r="T616"/>
      <c r="U616" t="inlineStr">
        <is>
          <t>黄莞</t>
        </is>
      </c>
      <c r="V616" t="inlineStr">
        <is>
          <t>华北区销售团队</t>
        </is>
      </c>
      <c r="W616" t="inlineStr">
        <is>
          <t>北区</t>
        </is>
      </c>
      <c r="X616"/>
      <c r="Y616" s="3"/>
      <c r="Z616"/>
      <c r="AA616" s="2">
        <v>45918.78291666666</v>
      </c>
      <c r="AB616" t="inlineStr">
        <is>
          <t>戳一下</t>
        </is>
      </c>
      <c r="AC616" s="2">
        <v>45926</v>
      </c>
      <c r="AD616" t="inlineStr">
        <is>
          <t>未更新</t>
        </is>
      </c>
      <c r="AE616" t="inlineStr">
        <is>
          <t>李阳</t>
        </is>
      </c>
      <c r="AF616" t="inlineStr">
        <is>
          <t>2025-09-18 马志明--小蓝船-POC 已结束,2025-09-19 马志明--小蓝船-POC 已结束,2025-09-20 马志明--小蓝船-POC 已结束,2025-09-22 马志明--小蓝船-POC 已结束,2025-09-23 马志明--小蓝船-POC 已结束,2025-09-24 马志明--小蓝船-POC 已结束,2025-09-25 马志明--小蓝船-POC 已结束,2025-09-26 马志明--小蓝船-POC 已结束</t>
        </is>
      </c>
      <c r="AG616"/>
      <c r="AH616"/>
      <c r="AI616"/>
      <c r="AJ616"/>
      <c r="AK616"/>
      <c r="AL616"/>
      <c r="AM616"/>
      <c r="AN616"/>
      <c r="AO616" t="inlineStr">
        <is>
          <t>8.9</t>
        </is>
      </c>
      <c r="AP616"/>
      <c r="AQ616"/>
    </row>
    <row r="617" ht="25.5" customHeight="1">
      <c r="A617" t="inlineStr">
        <is>
          <t>马志明-北京-姬犟-DEMO 已结束</t>
        </is>
      </c>
      <c r="B617" t="inlineStr">
        <is>
          <t>北京</t>
        </is>
      </c>
      <c r="C617" t="inlineStr">
        <is>
          <t>姬犟</t>
        </is>
      </c>
      <c r="D617"/>
      <c r="E617" t="inlineStr">
        <is>
          <t>O</t>
        </is>
      </c>
      <c r="F617" t="inlineStr">
        <is>
          <t>DEMO</t>
        </is>
      </c>
      <c r="G617" t="inlineStr">
        <is>
          <t>已结束</t>
        </is>
      </c>
      <c r="H617" t="inlineStr">
        <is>
          <t>NA</t>
        </is>
      </c>
      <c r="I617" s="2"/>
      <c r="J617" t="inlineStr">
        <is>
          <t>53周 -5~12.31</t>
        </is>
      </c>
      <c r="K617" t="inlineStr">
        <is>
          <t>马志明</t>
        </is>
      </c>
      <c r="L617" s="2">
        <v>45917</v>
      </c>
      <c r="M617" s="2">
        <v>45917</v>
      </c>
      <c r="N617" s="2">
        <v>45917</v>
      </c>
      <c r="O617" t="inlineStr">
        <is>
          <t>1</t>
        </is>
      </c>
      <c r="P617" t="inlineStr">
        <is>
          <t>-88</t>
        </is>
      </c>
      <c r="Q617" t="inlineStr">
        <is>
          <t>善做炒鸡。本周三，17号下午。</t>
        </is>
      </c>
      <c r="R617">
        <v>1</v>
      </c>
      <c r="S617"/>
      <c r="T617"/>
      <c r="U617" t="inlineStr">
        <is>
          <t>郭岳超</t>
        </is>
      </c>
      <c r="V617" t="inlineStr">
        <is>
          <t>华北区销售团队</t>
        </is>
      </c>
      <c r="W617" t="inlineStr">
        <is>
          <t>北区</t>
        </is>
      </c>
      <c r="X617" t="inlineStr">
        <is>
          <t>李岳丰
吕佳</t>
        </is>
      </c>
      <c r="Y617" s="3"/>
      <c r="Z617"/>
      <c r="AA617" s="2">
        <v>45915.687048611115</v>
      </c>
      <c r="AB617" t="inlineStr">
        <is>
          <t>戳一下</t>
        </is>
      </c>
      <c r="AC617" s="2"/>
      <c r="AD617" t="inlineStr">
        <is>
          <t>未更新</t>
        </is>
      </c>
      <c r="AE617" t="inlineStr">
        <is>
          <t>郭岳超</t>
        </is>
      </c>
      <c r="AF617"/>
      <c r="AG617" t="inlineStr">
        <is>
          <t>演示3-5道菜，客户拿食材</t>
        </is>
      </c>
      <c r="AH617"/>
      <c r="AI617"/>
      <c r="AJ617"/>
      <c r="AK617"/>
      <c r="AL617"/>
      <c r="AM617"/>
      <c r="AN617"/>
      <c r="AO617" t="inlineStr">
        <is>
          <t>0.0</t>
        </is>
      </c>
      <c r="AP617"/>
      <c r="AQ617"/>
    </row>
    <row r="618" ht="25.5" customHeight="1">
      <c r="A618" t="inlineStr">
        <is>
          <t>马志明-北京-大鸭梨-新店开业 已结束</t>
        </is>
      </c>
      <c r="B618" t="inlineStr">
        <is>
          <t>北京</t>
        </is>
      </c>
      <c r="C618" t="inlineStr">
        <is>
          <t>大鸭梨</t>
        </is>
      </c>
      <c r="D618"/>
      <c r="E618" t="inlineStr">
        <is>
          <t>S</t>
        </is>
      </c>
      <c r="F618" t="inlineStr">
        <is>
          <t>新店开业</t>
        </is>
      </c>
      <c r="G618" t="inlineStr">
        <is>
          <t>已结束</t>
        </is>
      </c>
      <c r="H618" t="inlineStr">
        <is>
          <t>NA</t>
        </is>
      </c>
      <c r="I618" s="2"/>
      <c r="J618" t="inlineStr">
        <is>
          <t>53周 -5~12.31</t>
        </is>
      </c>
      <c r="K618" t="inlineStr">
        <is>
          <t>马志明</t>
        </is>
      </c>
      <c r="L618" s="2">
        <v>45911</v>
      </c>
      <c r="M618" s="2">
        <v>45915</v>
      </c>
      <c r="N618" s="2">
        <v>45915</v>
      </c>
      <c r="O618" t="inlineStr">
        <is>
          <t>5</t>
        </is>
      </c>
      <c r="P618" t="inlineStr">
        <is>
          <t>-90</t>
        </is>
      </c>
      <c r="Q618" t="inlineStr">
        <is>
          <t>老师傅</t>
        </is>
      </c>
      <c r="R618">
        <v>2</v>
      </c>
      <c r="S618" t="inlineStr">
        <is>
          <t>马志明</t>
        </is>
      </c>
      <c r="T618"/>
      <c r="U618" t="inlineStr">
        <is>
          <t>关胜元</t>
        </is>
      </c>
      <c r="V618" t="inlineStr">
        <is>
          <t>BST销售组</t>
        </is>
      </c>
      <c r="W618" t="inlineStr">
        <is>
          <t>BST</t>
        </is>
      </c>
      <c r="X618" t="inlineStr">
        <is>
          <t>张铭麒</t>
        </is>
      </c>
      <c r="Y618" s="3"/>
      <c r="Z618"/>
      <c r="AA618" s="2">
        <v>45910.8884837963</v>
      </c>
      <c r="AB618" t="inlineStr">
        <is>
          <t>戳一下</t>
        </is>
      </c>
      <c r="AC618" s="2">
        <v>45915</v>
      </c>
      <c r="AD618" t="inlineStr">
        <is>
          <t>未更新</t>
        </is>
      </c>
      <c r="AE618" t="inlineStr">
        <is>
          <t>关胜元</t>
        </is>
      </c>
      <c r="AF618" t="inlineStr">
        <is>
          <t>2025-09-11 马志明-北京-大鸭梨-新店开业 已结束,2025-09-12 马志明-北京-大鸭梨-新店开业 已结束,2025-09-13 马志明-北京-大鸭梨-新店开业 已结束,2025-09-14 马志明-北京-大鸭梨-新店开业 已结束,2025-09-15 马志明-北京-大鸭梨-新店开业 已结束</t>
        </is>
      </c>
      <c r="AG618" t="inlineStr">
        <is>
          <t>辅助开业</t>
        </is>
      </c>
      <c r="AH618"/>
      <c r="AI618"/>
      <c r="AJ618"/>
      <c r="AK618"/>
      <c r="AL618"/>
      <c r="AM618"/>
      <c r="AN618"/>
      <c r="AO618" t="inlineStr">
        <is>
          <t>4.0</t>
        </is>
      </c>
      <c r="AP618"/>
      <c r="AQ618"/>
    </row>
    <row r="619" ht="25.5" customHeight="1">
      <c r="A619" t="inlineStr">
        <is>
          <t>马志明-湖南怀化-休假-休假 已结束</t>
        </is>
      </c>
      <c r="B619" t="inlineStr">
        <is>
          <t>湖南怀化</t>
        </is>
      </c>
      <c r="C619" t="inlineStr">
        <is>
          <t>休假</t>
        </is>
      </c>
      <c r="D619"/>
      <c r="E619" t="inlineStr">
        <is>
          <t>未定级</t>
        </is>
      </c>
      <c r="F619" t="inlineStr">
        <is>
          <t>休假</t>
        </is>
      </c>
      <c r="G619" t="inlineStr">
        <is>
          <t>已结束</t>
        </is>
      </c>
      <c r="H619" t="inlineStr">
        <is>
          <t>NA</t>
        </is>
      </c>
      <c r="I619" s="2"/>
      <c r="J619" t="inlineStr">
        <is>
          <t>53周 -5~12.31</t>
        </is>
      </c>
      <c r="K619" t="inlineStr">
        <is>
          <t>马志明</t>
        </is>
      </c>
      <c r="L619" s="2">
        <v>45927</v>
      </c>
      <c r="M619" s="2">
        <v>45942</v>
      </c>
      <c r="N619" s="2">
        <v>45942</v>
      </c>
      <c r="O619" t="inlineStr">
        <is>
          <t>16</t>
        </is>
      </c>
      <c r="P619" t="inlineStr">
        <is>
          <t>-63</t>
        </is>
      </c>
      <c r="Q619"/>
      <c r="R619"/>
      <c r="S619"/>
      <c r="T619"/>
      <c r="U619" t="inlineStr">
        <is>
          <t>张铭麒</t>
        </is>
      </c>
      <c r="V619" t="inlineStr">
        <is>
          <t>BST及创新团队</t>
        </is>
      </c>
      <c r="W619" t="inlineStr">
        <is>
          <t>BST</t>
        </is>
      </c>
      <c r="X619" t="inlineStr">
        <is>
          <t>李岳丰
吴薇</t>
        </is>
      </c>
      <c r="Y619" s="3"/>
      <c r="Z619"/>
      <c r="AA619" s="2">
        <v>45906.90526620371</v>
      </c>
      <c r="AB619" t="inlineStr">
        <is>
          <t>戳一下</t>
        </is>
      </c>
      <c r="AC619" s="2"/>
      <c r="AD619" t="inlineStr">
        <is>
          <t>未更新</t>
        </is>
      </c>
      <c r="AE619" t="inlineStr">
        <is>
          <t>马志明</t>
        </is>
      </c>
      <c r="AF619"/>
      <c r="AG619"/>
      <c r="AH619"/>
      <c r="AI619"/>
      <c r="AJ619"/>
      <c r="AK619"/>
      <c r="AL619"/>
      <c r="AM619"/>
      <c r="AN619"/>
      <c r="AO619" t="inlineStr">
        <is>
          <t>15.0</t>
        </is>
      </c>
      <c r="AP619"/>
      <c r="AQ619"/>
    </row>
    <row r="620" ht="25.5" customHeight="1">
      <c r="A620" t="inlineStr">
        <is>
          <t>马志明-北京-肉串汪-POC 已结束</t>
        </is>
      </c>
      <c r="B620" t="inlineStr">
        <is>
          <t>北京</t>
        </is>
      </c>
      <c r="C620" t="inlineStr">
        <is>
          <t>肉串汪</t>
        </is>
      </c>
      <c r="D620"/>
      <c r="E620" t="inlineStr">
        <is>
          <t>S</t>
        </is>
      </c>
      <c r="F620" t="inlineStr">
        <is>
          <t>POC</t>
        </is>
      </c>
      <c r="G620" t="inlineStr">
        <is>
          <t>已结束</t>
        </is>
      </c>
      <c r="H620" t="inlineStr">
        <is>
          <t>NA</t>
        </is>
      </c>
      <c r="I620" s="2"/>
      <c r="J620" t="inlineStr">
        <is>
          <t>53周 -5~12.31</t>
        </is>
      </c>
      <c r="K620" t="inlineStr">
        <is>
          <t>马志明</t>
        </is>
      </c>
      <c r="L620" s="2">
        <v>45901</v>
      </c>
      <c r="M620" s="2">
        <v>45926</v>
      </c>
      <c r="N620" s="2">
        <v>45917</v>
      </c>
      <c r="O620" t="inlineStr">
        <is>
          <t>26</t>
        </is>
      </c>
      <c r="P620" t="inlineStr">
        <is>
          <t>-79</t>
        </is>
      </c>
      <c r="Q620"/>
      <c r="R620"/>
      <c r="S620"/>
      <c r="T620"/>
      <c r="U620" t="inlineStr">
        <is>
          <t>吕佳</t>
        </is>
      </c>
      <c r="V620" t="inlineStr">
        <is>
          <t>BST销售组</t>
        </is>
      </c>
      <c r="W620" t="inlineStr">
        <is>
          <t>北区</t>
        </is>
      </c>
      <c r="X620" t="inlineStr">
        <is>
          <t>李岳丰</t>
        </is>
      </c>
      <c r="Y620" s="3"/>
      <c r="Z620"/>
      <c r="AA620" s="2">
        <v>45902.9344212963</v>
      </c>
      <c r="AB620" t="inlineStr">
        <is>
          <t>戳一下</t>
        </is>
      </c>
      <c r="AC620" s="2">
        <v>45917</v>
      </c>
      <c r="AD620" t="inlineStr">
        <is>
          <t>未更新</t>
        </is>
      </c>
      <c r="AE620" t="inlineStr">
        <is>
          <t>马志明</t>
        </is>
      </c>
      <c r="AF620" t="inlineStr">
        <is>
          <t>2025-09-03 马志明-北京-肉串汪-POC 已结束,2025-09-04 马志明-北京-肉串汪-POC 已结束,2025-09-05 马志明-北京-肉串汪-POC 已结束,2025-09-06 马志明-北京-肉串汪-POC 已结束,2025-09-07 马志明-北京-肉串汪-POC 已结束,2025-09-08 马志明-北京-肉串汪-POC 已结束,2025-09-09 马志明-北京-肉串汪-POC 已结束,2025-09-10 马志明-北京-肉串汪-POC 已结束,2025-09-16 马志明-北京-肉串汪-POC 已结束,2025-09-17 马志明-北京-肉串汪-POC 已结束</t>
        </is>
      </c>
      <c r="AG620"/>
      <c r="AH620"/>
      <c r="AI620"/>
      <c r="AJ620"/>
      <c r="AK620"/>
      <c r="AL620"/>
      <c r="AM620"/>
      <c r="AN620"/>
      <c r="AO620" t="inlineStr">
        <is>
          <t>25.0</t>
        </is>
      </c>
      <c r="AP620"/>
      <c r="AQ620"/>
    </row>
    <row r="621" ht="25.5" customHeight="1">
      <c r="A621" t="inlineStr">
        <is>
          <t>宋奇忠-深圳-维也纳百岁村-POC 已结束</t>
        </is>
      </c>
      <c r="B621" t="inlineStr">
        <is>
          <t>深圳</t>
        </is>
      </c>
      <c r="C621" t="inlineStr">
        <is>
          <t>维也纳百岁村</t>
        </is>
      </c>
      <c r="D621"/>
      <c r="E621" t="inlineStr">
        <is>
          <t>SS</t>
        </is>
      </c>
      <c r="F621" t="inlineStr">
        <is>
          <t>POC</t>
        </is>
      </c>
      <c r="G621" t="inlineStr">
        <is>
          <t>已结束</t>
        </is>
      </c>
      <c r="H621" t="inlineStr">
        <is>
          <t>NA</t>
        </is>
      </c>
      <c r="I621" s="2"/>
      <c r="J621" t="inlineStr">
        <is>
          <t>53周 -5~12.31</t>
        </is>
      </c>
      <c r="K621" t="inlineStr">
        <is>
          <t>宋奇忠</t>
        </is>
      </c>
      <c r="L621" s="2">
        <v>45985</v>
      </c>
      <c r="M621" s="2">
        <v>45991</v>
      </c>
      <c r="N621" s="2">
        <v>45991</v>
      </c>
      <c r="O621" t="inlineStr">
        <is>
          <t>7</t>
        </is>
      </c>
      <c r="P621" t="inlineStr">
        <is>
          <t>-14</t>
        </is>
      </c>
      <c r="Q621"/>
      <c r="R621"/>
      <c r="S621"/>
      <c r="T621"/>
      <c r="U621" t="inlineStr">
        <is>
          <t>杨粼炎</t>
        </is>
      </c>
      <c r="V621"/>
      <c r="W621" t="inlineStr">
        <is>
          <t>创新中心</t>
        </is>
      </c>
      <c r="X621" t="inlineStr">
        <is>
          <t>吴薇</t>
        </is>
      </c>
      <c r="Y621" s="3"/>
      <c r="Z621"/>
      <c r="AA621" s="2">
        <v>45988.791284722225</v>
      </c>
      <c r="AB621" t="inlineStr">
        <is>
          <t>戳一下</t>
        </is>
      </c>
      <c r="AC621" s="2">
        <v>46001</v>
      </c>
      <c r="AD621" t="inlineStr">
        <is>
          <t>未更新</t>
        </is>
      </c>
      <c r="AE621" t="inlineStr">
        <is>
          <t>宋奇忠</t>
        </is>
      </c>
      <c r="AF621" t="inlineStr">
        <is>
          <t>2025-11-27 宋奇忠-深圳-维也纳百岁村-POC 已结束,2025-11-28 宋奇忠-深圳-维也纳百岁村-POC 已结束,2025-11-29 宋奇忠-深圳-维也纳百岁村-POC 已结束,2025-11-30 宋奇忠-深圳-维也纳百岁村-POC 已结束,2025-12-08 宋奇忠-深圳-维也纳百岁村-POC 已结束,2025-12-09 宋奇忠-深圳-维也纳百岁村-POC 已结束,2025-12-10 宋奇忠-深圳-维也纳百岁村-POC 已结束</t>
        </is>
      </c>
      <c r="AG621"/>
      <c r="AH621"/>
      <c r="AI621"/>
      <c r="AJ621"/>
      <c r="AK621"/>
      <c r="AL621"/>
      <c r="AM621"/>
      <c r="AN621"/>
      <c r="AO621" t="inlineStr">
        <is>
          <t>6.0</t>
        </is>
      </c>
      <c r="AP621"/>
      <c r="AQ621"/>
    </row>
    <row r="622" ht="25.5" customHeight="1">
      <c r="A622" t="inlineStr">
        <is>
          <t>宋奇忠-深圳-百岁村-POC 已结束</t>
        </is>
      </c>
      <c r="B622" t="inlineStr">
        <is>
          <t>深圳</t>
        </is>
      </c>
      <c r="C622" t="inlineStr">
        <is>
          <t>百岁村</t>
        </is>
      </c>
      <c r="D622"/>
      <c r="E622" t="inlineStr">
        <is>
          <t>SS</t>
        </is>
      </c>
      <c r="F622" t="inlineStr">
        <is>
          <t>POC</t>
        </is>
      </c>
      <c r="G622" t="inlineStr">
        <is>
          <t>已结束</t>
        </is>
      </c>
      <c r="H622" t="inlineStr">
        <is>
          <t>NA</t>
        </is>
      </c>
      <c r="I622" s="2"/>
      <c r="J622" t="inlineStr">
        <is>
          <t>53周 -5~12.31</t>
        </is>
      </c>
      <c r="K622" t="inlineStr">
        <is>
          <t>宋奇忠</t>
        </is>
      </c>
      <c r="L622" s="2">
        <v>45976</v>
      </c>
      <c r="M622" s="2">
        <v>45979</v>
      </c>
      <c r="N622" s="2">
        <v>45982</v>
      </c>
      <c r="O622" t="inlineStr">
        <is>
          <t>4</t>
        </is>
      </c>
      <c r="P622" t="inlineStr">
        <is>
          <t>-26</t>
        </is>
      </c>
      <c r="Q622" t="inlineStr">
        <is>
          <t>宋师傅</t>
        </is>
      </c>
      <c r="R622">
        <v>1</v>
      </c>
      <c r="S622" t="inlineStr">
        <is>
          <t>宋奇忠</t>
        </is>
      </c>
      <c r="T622"/>
      <c r="U622" t="inlineStr">
        <is>
          <t>杨粼炎</t>
        </is>
      </c>
      <c r="V622"/>
      <c r="W622" t="inlineStr">
        <is>
          <t>创新中心</t>
        </is>
      </c>
      <c r="X622" t="inlineStr">
        <is>
          <t>吴薇</t>
        </is>
      </c>
      <c r="Y622" s="3"/>
      <c r="Z622"/>
      <c r="AA622" s="2">
        <v>45975.63520833333</v>
      </c>
      <c r="AB622" t="inlineStr">
        <is>
          <t>戳一下</t>
        </is>
      </c>
      <c r="AC622" s="2">
        <v>45987</v>
      </c>
      <c r="AD622" t="inlineStr">
        <is>
          <t>未更新</t>
        </is>
      </c>
      <c r="AE622" t="inlineStr">
        <is>
          <t>杨粼炎</t>
        </is>
      </c>
      <c r="AF622" t="inlineStr">
        <is>
          <t>2025-11-16 宋奇忠-深圳-百岁村-POC 已结束,2025-11-17 宋奇忠-深圳-百岁村-POC 已结束,2025-11-18 宋奇忠-深圳-百岁村-POC 已结束,2025-11-19 宋奇忠-深圳-百岁村-POC 已结束,2025-11-24 宋奇忠-深圳-百岁村-POC 已结束,2025-11-25 宋奇忠-深圳-百岁村-POC 已结束,2025-11-26 宋奇忠-深圳-百岁村-POC 已结束</t>
        </is>
      </c>
      <c r="AG622" t="inlineStr">
        <is>
          <t>poc 录制早餐新菜 18号周二和董事长汇报</t>
        </is>
      </c>
      <c r="AH622" t="inlineStr">
        <is>
          <t>酒店</t>
        </is>
      </c>
      <c r="AI622" t="inlineStr">
        <is>
          <t>未收费</t>
        </is>
      </c>
      <c r="AJ622"/>
      <c r="AK622"/>
      <c r="AL622"/>
      <c r="AM622"/>
      <c r="AN622"/>
      <c r="AO622" t="inlineStr">
        <is>
          <t>3.0</t>
        </is>
      </c>
      <c r="AP622"/>
      <c r="AQ622"/>
    </row>
    <row r="623" ht="25.5" customHeight="1">
      <c r="A623" t="inlineStr">
        <is>
          <t>宋奇忠-深圳-百岁村-POC 已结束</t>
        </is>
      </c>
      <c r="B623" t="inlineStr">
        <is>
          <t>深圳</t>
        </is>
      </c>
      <c r="C623" t="inlineStr">
        <is>
          <t>百岁村</t>
        </is>
      </c>
      <c r="D623"/>
      <c r="E623" t="inlineStr">
        <is>
          <t>SS</t>
        </is>
      </c>
      <c r="F623" t="inlineStr">
        <is>
          <t>POC</t>
        </is>
      </c>
      <c r="G623" t="inlineStr">
        <is>
          <t>已结束</t>
        </is>
      </c>
      <c r="H623" t="inlineStr">
        <is>
          <t>NA</t>
        </is>
      </c>
      <c r="I623" s="2"/>
      <c r="J623" t="inlineStr">
        <is>
          <t>53周 -5~12.31</t>
        </is>
      </c>
      <c r="K623" t="inlineStr">
        <is>
          <t>宋奇忠</t>
        </is>
      </c>
      <c r="L623" s="2">
        <v>45962</v>
      </c>
      <c r="M623" s="2">
        <v>45976</v>
      </c>
      <c r="N623" s="2">
        <v>45976</v>
      </c>
      <c r="O623" t="inlineStr">
        <is>
          <t>15</t>
        </is>
      </c>
      <c r="P623" t="inlineStr">
        <is>
          <t>-29</t>
        </is>
      </c>
      <c r="Q623" t="inlineStr">
        <is>
          <t>宋师傅</t>
        </is>
      </c>
      <c r="R623">
        <v>1</v>
      </c>
      <c r="S623" t="inlineStr">
        <is>
          <t>宋奇忠</t>
        </is>
      </c>
      <c r="T623"/>
      <c r="U623" t="inlineStr">
        <is>
          <t>杨粼炎</t>
        </is>
      </c>
      <c r="V623"/>
      <c r="W623" t="inlineStr">
        <is>
          <t>创新中心</t>
        </is>
      </c>
      <c r="X623" t="inlineStr">
        <is>
          <t>吴薇</t>
        </is>
      </c>
      <c r="Y623" s="3"/>
      <c r="Z623"/>
      <c r="AA623" s="2">
        <v>45960.72083333333</v>
      </c>
      <c r="AB623" t="inlineStr">
        <is>
          <t>戳一下</t>
        </is>
      </c>
      <c r="AC623" s="2">
        <v>45987</v>
      </c>
      <c r="AD623" t="inlineStr">
        <is>
          <t>未更新</t>
        </is>
      </c>
      <c r="AE623" t="inlineStr">
        <is>
          <t>杨粼炎</t>
        </is>
      </c>
      <c r="AF623" t="inlineStr">
        <is>
          <t>2025-11-01 宋奇忠-深圳-百岁村-POC 已结束,2025-11-02 宋奇忠-深圳-百岁村-POC 已结束,2025-11-03 宋奇忠-深圳-百岁村-POC 已结束,2025-11-04 宋奇忠-深圳-百岁村-POC 已结束,2025-11-05 宋奇忠-深圳-百岁村-POC 已结束,2025-11-06 宋奇忠-深圳-百岁村-POC 已结束,2025-11-07 宋奇忠-深圳-百岁村-POC 已结束,2025-11-08 宋奇忠-深圳-百岁村-POC 已结束,2025-11-10 宋奇忠-深圳-百岁村-POC 已结束,2025-11-11 宋奇忠-深圳-百岁村-POC 已结束,2025-11-12 宋奇忠-深圳-百岁村-POC 已结束,2025-11-13 宋奇忠-深圳-百岁村-POC 已结束,2025-11-14 宋奇忠-深圳-百岁村-POC 已结束,2025-11-15 宋奇忠-深圳-百岁村-POC 已结束</t>
        </is>
      </c>
      <c r="AG623" t="inlineStr">
        <is>
          <t>帮助百岁村外卖店实现盈利模型，完成最终汇报可撤场</t>
        </is>
      </c>
      <c r="AH623" t="inlineStr">
        <is>
          <t>酒店</t>
        </is>
      </c>
      <c r="AI623" t="inlineStr">
        <is>
          <t>未收费</t>
        </is>
      </c>
      <c r="AJ623"/>
      <c r="AK623"/>
      <c r="AL623"/>
      <c r="AM623"/>
      <c r="AN623"/>
      <c r="AO623" t="inlineStr">
        <is>
          <t>14.0</t>
        </is>
      </c>
      <c r="AP623"/>
      <c r="AQ623"/>
    </row>
    <row r="624" ht="25.5" customHeight="1">
      <c r="A624" t="inlineStr">
        <is>
          <t>宋奇忠-深圳-百岁村-POC+开业支持 已结束</t>
        </is>
      </c>
      <c r="B624" t="inlineStr">
        <is>
          <t>深圳</t>
        </is>
      </c>
      <c r="C624" t="inlineStr">
        <is>
          <t>百岁村</t>
        </is>
      </c>
      <c r="D624"/>
      <c r="E624" t="inlineStr">
        <is>
          <t>SS</t>
        </is>
      </c>
      <c r="F624" t="inlineStr">
        <is>
          <t>POC+开业支持</t>
        </is>
      </c>
      <c r="G624" t="inlineStr">
        <is>
          <t>已结束</t>
        </is>
      </c>
      <c r="H624" t="inlineStr">
        <is>
          <t>NA</t>
        </is>
      </c>
      <c r="I624" s="2"/>
      <c r="J624" t="inlineStr">
        <is>
          <t>53周 -5~12.31</t>
        </is>
      </c>
      <c r="K624" t="inlineStr">
        <is>
          <t>宋奇忠</t>
        </is>
      </c>
      <c r="L624" s="2">
        <v>45939</v>
      </c>
      <c r="M624" s="2">
        <v>45961</v>
      </c>
      <c r="N624" s="2">
        <v>45961</v>
      </c>
      <c r="O624" t="inlineStr">
        <is>
          <t>23</t>
        </is>
      </c>
      <c r="P624" t="inlineStr">
        <is>
          <t>-44</t>
        </is>
      </c>
      <c r="Q624" t="inlineStr">
        <is>
          <t>宋师傅</t>
        </is>
      </c>
      <c r="R624">
        <v>1</v>
      </c>
      <c r="S624" t="inlineStr">
        <is>
          <t>宋奇忠</t>
        </is>
      </c>
      <c r="T624"/>
      <c r="U624" t="inlineStr">
        <is>
          <t>杨粼炎</t>
        </is>
      </c>
      <c r="V624"/>
      <c r="W624" t="inlineStr">
        <is>
          <t>创新中心</t>
        </is>
      </c>
      <c r="X624" t="inlineStr">
        <is>
          <t>吴薇</t>
        </is>
      </c>
      <c r="Y624" s="3"/>
      <c r="Z624"/>
      <c r="AA624" s="2">
        <v>45938.73578703704</v>
      </c>
      <c r="AB624" t="inlineStr">
        <is>
          <t>戳一下</t>
        </is>
      </c>
      <c r="AC624" s="2">
        <v>45961</v>
      </c>
      <c r="AD624" t="inlineStr">
        <is>
          <t>未更新</t>
        </is>
      </c>
      <c r="AE624" t="inlineStr">
        <is>
          <t>杨粼炎</t>
        </is>
      </c>
      <c r="AF624" t="inlineStr">
        <is>
          <t>2025-10-10 宋奇忠-深圳-百岁村-POC+开业支持 已结束,2025-10-11 宋奇忠-深圳-百岁村-POC+开业支持 已结束,2025-10-12 宋奇忠-深圳-百岁村-POC+开业支持 已结束,2025-10-13 宋奇忠-深圳-百岁村-POC+开业支持 已结束,2025-10-14 宋奇忠-深圳-百岁村-POC+开业支持 已结束,2025-10-15 宋奇忠-深圳-百岁村-POC+开业支持 已结束,2025-10-16 宋奇忠-深圳-百岁村-POC+开业支持 已结束,2025-10-17 宋奇忠-深圳-百岁村-POC+开业支持 已结束,2025-10-19 宋奇忠-深圳-百岁村-POC+开业支持 已结束,2025-10-20 宋奇忠-深圳-百岁村-POC+开业支持 已结束,2025-10-21 宋奇忠-深圳-百岁村-POC+开业支持 已结束,2025-10-23 宋奇忠-深圳-百岁村-POC+开业支持 已结束,2025-10-24 宋奇忠-深圳-百岁村-POC+开业支持 已结束,2025-10-25 宋奇忠-深圳-百岁村-POC+开业支持 已结束,2025-10-26 宋奇忠-深圳-百岁村-POC+开业支持 已结束,2025-10-27 宋奇忠-深圳-百岁村-POC+开业支持 已结束,2025-10-28 宋奇忠-深圳-百岁村-POC+开业支持 已结束,2025-10-29 宋奇忠-深圳-百岁村-POC+开业支持 已结束,2025-10-30 宋奇忠-深圳-百岁村-POC+开业支持 已结束,2025-10-31 宋奇忠-深圳-百岁村-POC+开业支持 已结束</t>
        </is>
      </c>
      <c r="AG624" t="inlineStr">
        <is>
          <t>完成酒店外卖模型</t>
        </is>
      </c>
      <c r="AH624" t="inlineStr">
        <is>
          <t>酒店</t>
        </is>
      </c>
      <c r="AI624"/>
      <c r="AJ624"/>
      <c r="AK624"/>
      <c r="AL624"/>
      <c r="AM624"/>
      <c r="AN624"/>
      <c r="AO624" t="inlineStr">
        <is>
          <t>22.0</t>
        </is>
      </c>
      <c r="AP624"/>
      <c r="AQ624"/>
    </row>
    <row r="625" ht="25.5" customHeight="1">
      <c r="A625" t="inlineStr">
        <is>
          <t>宋奇忠--休假-休假 已结束</t>
        </is>
      </c>
      <c r="B625"/>
      <c r="C625" t="inlineStr">
        <is>
          <t>休假</t>
        </is>
      </c>
      <c r="D625"/>
      <c r="E625" t="inlineStr">
        <is>
          <t>未定级</t>
        </is>
      </c>
      <c r="F625" t="inlineStr">
        <is>
          <t>休假</t>
        </is>
      </c>
      <c r="G625" t="inlineStr">
        <is>
          <t>已结束</t>
        </is>
      </c>
      <c r="H625" t="inlineStr">
        <is>
          <t>NA</t>
        </is>
      </c>
      <c r="I625" s="2"/>
      <c r="J625" t="inlineStr">
        <is>
          <t>53周 -5~12.31</t>
        </is>
      </c>
      <c r="K625" t="inlineStr">
        <is>
          <t>宋奇忠</t>
        </is>
      </c>
      <c r="L625" s="2">
        <v>45920</v>
      </c>
      <c r="M625" s="2">
        <v>45921</v>
      </c>
      <c r="N625" s="2">
        <v>45921.5</v>
      </c>
      <c r="O625" t="inlineStr">
        <is>
          <t>2</t>
        </is>
      </c>
      <c r="P625" t="inlineStr">
        <is>
          <t>-84</t>
        </is>
      </c>
      <c r="Q625"/>
      <c r="R625"/>
      <c r="S625"/>
      <c r="T625"/>
      <c r="U625"/>
      <c r="V625"/>
      <c r="W625"/>
      <c r="X625"/>
      <c r="Y625" s="3"/>
      <c r="Z625"/>
      <c r="AA625" s="2">
        <v>45919.8828587963</v>
      </c>
      <c r="AB625" t="inlineStr">
        <is>
          <t>戳一下</t>
        </is>
      </c>
      <c r="AC625" s="2"/>
      <c r="AD625" t="inlineStr">
        <is>
          <t>未更新</t>
        </is>
      </c>
      <c r="AE625" t="inlineStr">
        <is>
          <t>多维表格助手</t>
        </is>
      </c>
      <c r="AF625"/>
      <c r="AG625"/>
      <c r="AH625"/>
      <c r="AI625"/>
      <c r="AJ625"/>
      <c r="AK625"/>
      <c r="AL625"/>
      <c r="AM625"/>
      <c r="AN625"/>
      <c r="AO625" t="inlineStr">
        <is>
          <t>1.0</t>
        </is>
      </c>
      <c r="AP625"/>
      <c r="AQ625"/>
    </row>
    <row r="626" ht="25.5" customHeight="1">
      <c r="A626" t="inlineStr">
        <is>
          <t>宋奇忠-深圳-百岁村锦江-POC 已结束</t>
        </is>
      </c>
      <c r="B626" t="inlineStr">
        <is>
          <t>深圳</t>
        </is>
      </c>
      <c r="C626" t="inlineStr">
        <is>
          <t>百岁村锦江</t>
        </is>
      </c>
      <c r="D626"/>
      <c r="E626" t="inlineStr">
        <is>
          <t>SS</t>
        </is>
      </c>
      <c r="F626" t="inlineStr">
        <is>
          <t>POC</t>
        </is>
      </c>
      <c r="G626" t="inlineStr">
        <is>
          <t>已结束</t>
        </is>
      </c>
      <c r="H626" t="inlineStr">
        <is>
          <t>NA</t>
        </is>
      </c>
      <c r="I626" s="2"/>
      <c r="J626" t="inlineStr">
        <is>
          <t>53周 -5~12.31</t>
        </is>
      </c>
      <c r="K626" t="inlineStr">
        <is>
          <t>宋奇忠</t>
        </is>
      </c>
      <c r="L626" s="2">
        <v>45911</v>
      </c>
      <c r="M626" s="2">
        <v>45930</v>
      </c>
      <c r="N626" s="2">
        <v>45930</v>
      </c>
      <c r="O626" t="inlineStr">
        <is>
          <t>20</t>
        </is>
      </c>
      <c r="P626" t="inlineStr">
        <is>
          <t>-75</t>
        </is>
      </c>
      <c r="Q626" t="inlineStr">
        <is>
          <t>广西口味或者粤菜</t>
        </is>
      </c>
      <c r="R626">
        <v>1</v>
      </c>
      <c r="S626"/>
      <c r="T626"/>
      <c r="U626" t="inlineStr">
        <is>
          <t>杨粼炎</t>
        </is>
      </c>
      <c r="V626" t="inlineStr">
        <is>
          <t>创新中心</t>
        </is>
      </c>
      <c r="W626" t="inlineStr">
        <is>
          <t>创新中心</t>
        </is>
      </c>
      <c r="X626" t="inlineStr">
        <is>
          <t>吴薇</t>
        </is>
      </c>
      <c r="Y626" s="3"/>
      <c r="Z626"/>
      <c r="AA626" s="2">
        <v>45908.91490740741</v>
      </c>
      <c r="AB626" t="inlineStr">
        <is>
          <t>戳一下</t>
        </is>
      </c>
      <c r="AC626" s="2">
        <v>45930</v>
      </c>
      <c r="AD626" t="inlineStr">
        <is>
          <t>未更新</t>
        </is>
      </c>
      <c r="AE626" t="inlineStr">
        <is>
          <t>杨粼炎</t>
        </is>
      </c>
      <c r="AF626" t="inlineStr">
        <is>
          <t>2025-09-12 宋奇忠-深圳-百岁村锦江-POC 已结束,2025-09-15 宋奇忠-深圳-百岁村锦江-POC 已结束,2025-09-16 宋奇忠-深圳-百岁村锦江-POC 已结束,2025-09-17 宋奇忠-深圳-百岁村锦江-POC 已结束,2025-09-18 宋奇忠-深圳-百岁村锦江-POC 已结束,2025-09-19 宋奇忠-深圳-百岁村锦江-POC 已结束,2025-09-22 宋奇忠-深圳-百岁村锦江-POC 已结束,2025-09-24 宋奇忠-深圳-百岁村锦江-POC 已结束,2025-09-24 宋奇忠-深圳-百岁村锦江-POC 已结束,2025-09-25 宋奇忠-深圳-百岁村锦江-POC 已结束,2025-09-26 宋奇忠-深圳-百岁村锦江-POC 已结束,2025-09-27 宋奇忠-深圳-百岁村锦江-POC 已结束,2025-09-29 宋奇忠-深圳-百岁村锦江-POC 已结束,2025-09-29 宋奇忠-深圳-百岁村锦江-POC 已结束,2025-09-30 宋奇忠-深圳-百岁村锦江-POC 已结束</t>
        </is>
      </c>
      <c r="AG626"/>
      <c r="AH626"/>
      <c r="AI626"/>
      <c r="AJ626"/>
      <c r="AK626"/>
      <c r="AL626"/>
      <c r="AM626"/>
      <c r="AN626"/>
      <c r="AO626" t="inlineStr">
        <is>
          <t>19.0</t>
        </is>
      </c>
      <c r="AP626"/>
      <c r="AQ626"/>
    </row>
    <row r="627" ht="25.5" customHeight="1">
      <c r="A627" t="inlineStr">
        <is>
          <t>宋奇忠-广州-休假-休假 已结束</t>
        </is>
      </c>
      <c r="B627" t="inlineStr">
        <is>
          <t>广州</t>
        </is>
      </c>
      <c r="C627" t="inlineStr">
        <is>
          <t>休假</t>
        </is>
      </c>
      <c r="D627"/>
      <c r="E627" t="inlineStr">
        <is>
          <t>未定级</t>
        </is>
      </c>
      <c r="F627" t="inlineStr">
        <is>
          <t>休假</t>
        </is>
      </c>
      <c r="G627" t="inlineStr">
        <is>
          <t>已结束</t>
        </is>
      </c>
      <c r="H627" t="inlineStr">
        <is>
          <t>NA</t>
        </is>
      </c>
      <c r="I627" s="2"/>
      <c r="J627" t="inlineStr">
        <is>
          <t>53周 -5~12.31</t>
        </is>
      </c>
      <c r="K627" t="inlineStr">
        <is>
          <t>宋奇忠</t>
        </is>
      </c>
      <c r="L627" s="2">
        <v>45901</v>
      </c>
      <c r="M627" s="2">
        <v>45910</v>
      </c>
      <c r="N627" s="2">
        <v>45910</v>
      </c>
      <c r="O627" t="inlineStr">
        <is>
          <t>10</t>
        </is>
      </c>
      <c r="P627" t="inlineStr">
        <is>
          <t>-95</t>
        </is>
      </c>
      <c r="Q627"/>
      <c r="R627"/>
      <c r="S627"/>
      <c r="T627"/>
      <c r="U627" t="inlineStr">
        <is>
          <t>王言</t>
        </is>
      </c>
      <c r="V627" t="inlineStr">
        <is>
          <t>华南区销售团队</t>
        </is>
      </c>
      <c r="W627" t="inlineStr">
        <is>
          <t>华南区</t>
        </is>
      </c>
      <c r="X627"/>
      <c r="Y627" s="3"/>
      <c r="Z627"/>
      <c r="AA627" s="2">
        <v>45902.761828703704</v>
      </c>
      <c r="AB627" t="inlineStr">
        <is>
          <t>戳一下</t>
        </is>
      </c>
      <c r="AC627" s="2"/>
      <c r="AD627" t="inlineStr">
        <is>
          <t>未更新</t>
        </is>
      </c>
      <c r="AE627" t="inlineStr">
        <is>
          <t>宋奇忠</t>
        </is>
      </c>
      <c r="AF627"/>
      <c r="AG627"/>
      <c r="AH627"/>
      <c r="AI627"/>
      <c r="AJ627"/>
      <c r="AK627"/>
      <c r="AL627"/>
      <c r="AM627"/>
      <c r="AN627"/>
      <c r="AO627" t="inlineStr">
        <is>
          <t>9.0</t>
        </is>
      </c>
      <c r="AP627"/>
      <c r="AQ627"/>
    </row>
    <row r="628" ht="25.5" customHeight="1">
      <c r="A628" t="inlineStr">
        <is>
          <t>唐清林-深圳-深圳湘土豆开业罗湖店-新店开业 已结束</t>
        </is>
      </c>
      <c r="B628" t="inlineStr">
        <is>
          <t>深圳</t>
        </is>
      </c>
      <c r="C628" t="inlineStr">
        <is>
          <t>深圳湘土豆开业罗湖店</t>
        </is>
      </c>
      <c r="D628"/>
      <c r="E628"/>
      <c r="F628" t="inlineStr">
        <is>
          <t>新店开业</t>
        </is>
      </c>
      <c r="G628" t="inlineStr">
        <is>
          <t>已结束</t>
        </is>
      </c>
      <c r="H628" t="inlineStr">
        <is>
          <t>NA</t>
        </is>
      </c>
      <c r="I628" s="2"/>
      <c r="J628" t="inlineStr">
        <is>
          <t>53周 -5~12.31</t>
        </is>
      </c>
      <c r="K628" t="inlineStr">
        <is>
          <t>唐清林</t>
        </is>
      </c>
      <c r="L628" s="2">
        <v>46001</v>
      </c>
      <c r="M628" s="2">
        <v>46001.98761574074</v>
      </c>
      <c r="N628" s="2">
        <v>46001</v>
      </c>
      <c r="O628" t="inlineStr">
        <is>
          <t>1</t>
        </is>
      </c>
      <c r="P628" t="inlineStr">
        <is>
          <t>-4</t>
        </is>
      </c>
      <c r="Q628"/>
      <c r="R628"/>
      <c r="S628"/>
      <c r="T628"/>
      <c r="U628" t="inlineStr">
        <is>
          <t>吴健华</t>
        </is>
      </c>
      <c r="V628"/>
      <c r="W628" t="inlineStr">
        <is>
          <t>华南区</t>
        </is>
      </c>
      <c r="X628" t="inlineStr">
        <is>
          <t>王言</t>
        </is>
      </c>
      <c r="Y628" s="3"/>
      <c r="Z628"/>
      <c r="AA628" s="2">
        <v>46001.65804398148</v>
      </c>
      <c r="AB628" t="inlineStr">
        <is>
          <t>戳一下</t>
        </is>
      </c>
      <c r="AC628" s="2">
        <v>46001</v>
      </c>
      <c r="AD628" t="inlineStr">
        <is>
          <t>未更新</t>
        </is>
      </c>
      <c r="AE628" t="inlineStr">
        <is>
          <t>唐清林</t>
        </is>
      </c>
      <c r="AF628" t="inlineStr">
        <is>
          <t>2025-12-10 唐清林-深圳-深圳湘土豆开业罗湖店-新店开业 已结束</t>
        </is>
      </c>
      <c r="AG628"/>
      <c r="AH628"/>
      <c r="AI628"/>
      <c r="AJ628"/>
      <c r="AK628"/>
      <c r="AL628"/>
      <c r="AM628"/>
      <c r="AN628" t="inlineStr">
        <is>
          <t>湘土豆罗湖书城店</t>
        </is>
      </c>
      <c r="AO628" t="inlineStr">
        <is>
          <t>1.0</t>
        </is>
      </c>
      <c r="AP628"/>
      <c r="AQ628"/>
    </row>
    <row r="629" ht="25.5" customHeight="1">
      <c r="A629" t="inlineStr">
        <is>
          <t>唐清林-深圳-湘土逗-新店开业 已结束</t>
        </is>
      </c>
      <c r="B629" t="inlineStr">
        <is>
          <t>深圳</t>
        </is>
      </c>
      <c r="C629" t="inlineStr">
        <is>
          <t>湘土逗</t>
        </is>
      </c>
      <c r="D629"/>
      <c r="E629" t="inlineStr">
        <is>
          <t>金牌</t>
        </is>
      </c>
      <c r="F629" t="inlineStr">
        <is>
          <t>新店开业</t>
        </is>
      </c>
      <c r="G629" t="inlineStr">
        <is>
          <t>已结束</t>
        </is>
      </c>
      <c r="H629" t="inlineStr">
        <is>
          <t>NA</t>
        </is>
      </c>
      <c r="I629" s="2"/>
      <c r="J629" t="inlineStr">
        <is>
          <t>53周 -5~12.31</t>
        </is>
      </c>
      <c r="K629" t="inlineStr">
        <is>
          <t>唐清林</t>
        </is>
      </c>
      <c r="L629" s="2">
        <v>45997</v>
      </c>
      <c r="M629" s="2">
        <v>46001</v>
      </c>
      <c r="N629" s="2">
        <v>46001</v>
      </c>
      <c r="O629" t="inlineStr">
        <is>
          <t>5</t>
        </is>
      </c>
      <c r="P629" t="inlineStr">
        <is>
          <t>-4</t>
        </is>
      </c>
      <c r="Q629"/>
      <c r="R629"/>
      <c r="S629"/>
      <c r="T629"/>
      <c r="U629" t="inlineStr">
        <is>
          <t>吴健华</t>
        </is>
      </c>
      <c r="V629"/>
      <c r="W629" t="inlineStr">
        <is>
          <t>华南区</t>
        </is>
      </c>
      <c r="X629" t="inlineStr">
        <is>
          <t>王言</t>
        </is>
      </c>
      <c r="Y629" s="3"/>
      <c r="Z629"/>
      <c r="AA629" s="2">
        <v>45997.98038194444</v>
      </c>
      <c r="AB629" t="inlineStr">
        <is>
          <t>戳一下</t>
        </is>
      </c>
      <c r="AC629" s="2">
        <v>46000</v>
      </c>
      <c r="AD629" t="inlineStr">
        <is>
          <t>未更新</t>
        </is>
      </c>
      <c r="AE629" t="inlineStr">
        <is>
          <t>唐清林</t>
        </is>
      </c>
      <c r="AF629" t="inlineStr">
        <is>
          <t>2025-12-06 唐清林-深圳-湘土逗-新店开业 已结束,2025-12-07 唐清林-深圳-湘土逗-新店开业 已结束,2025-12-08 唐清林-深圳-湘土逗-新店开业 已结束,2025-12-09 唐清林-深圳-湘土逗-新店开业 已结束</t>
        </is>
      </c>
      <c r="AG629"/>
      <c r="AH629"/>
      <c r="AI629"/>
      <c r="AJ629"/>
      <c r="AK629"/>
      <c r="AL629"/>
      <c r="AM629"/>
      <c r="AN629" t="inlineStr">
        <is>
          <t>罗湖书城店湘土豆</t>
        </is>
      </c>
      <c r="AO629" t="inlineStr">
        <is>
          <t>4.0</t>
        </is>
      </c>
      <c r="AP629"/>
      <c r="AQ629"/>
    </row>
    <row r="630" ht="25.5" customHeight="1">
      <c r="A630" t="inlineStr">
        <is>
          <t>唐清林-深圳-深圳湘土豆t大唐时代店开业支持培训-新店开业 已结束</t>
        </is>
      </c>
      <c r="B630" t="inlineStr">
        <is>
          <t>深圳</t>
        </is>
      </c>
      <c r="C630" t="inlineStr">
        <is>
          <t>深圳湘土豆t大唐时代店开业支持培训</t>
        </is>
      </c>
      <c r="D630"/>
      <c r="E630"/>
      <c r="F630" t="inlineStr">
        <is>
          <t>新店开业</t>
        </is>
      </c>
      <c r="G630" t="inlineStr">
        <is>
          <t>已结束</t>
        </is>
      </c>
      <c r="H630" t="inlineStr">
        <is>
          <t>NA</t>
        </is>
      </c>
      <c r="I630" s="2"/>
      <c r="J630" t="inlineStr">
        <is>
          <t>53周 -5~12.31</t>
        </is>
      </c>
      <c r="K630" t="inlineStr">
        <is>
          <t>唐清林</t>
        </is>
      </c>
      <c r="L630" s="2">
        <v>45995</v>
      </c>
      <c r="M630" s="2">
        <v>45995.93655092592</v>
      </c>
      <c r="N630" s="2">
        <v>45995</v>
      </c>
      <c r="O630" t="inlineStr">
        <is>
          <t>1</t>
        </is>
      </c>
      <c r="P630" t="inlineStr">
        <is>
          <t>-10</t>
        </is>
      </c>
      <c r="Q630"/>
      <c r="R630"/>
      <c r="S630"/>
      <c r="T630"/>
      <c r="U630" t="inlineStr">
        <is>
          <t>吴健华</t>
        </is>
      </c>
      <c r="V630"/>
      <c r="W630" t="inlineStr">
        <is>
          <t>华南区</t>
        </is>
      </c>
      <c r="X630" t="inlineStr">
        <is>
          <t>王言</t>
        </is>
      </c>
      <c r="Y630" s="3"/>
      <c r="Z630"/>
      <c r="AA630" s="2">
        <v>45995.41746527778</v>
      </c>
      <c r="AB630" t="inlineStr">
        <is>
          <t>戳一下</t>
        </is>
      </c>
      <c r="AC630" s="2">
        <v>45995</v>
      </c>
      <c r="AD630" t="inlineStr">
        <is>
          <t>未更新</t>
        </is>
      </c>
      <c r="AE630" t="inlineStr">
        <is>
          <t>唐清林</t>
        </is>
      </c>
      <c r="AF630" t="inlineStr">
        <is>
          <t>2025-12-04 唐清林-深圳-深圳湘土豆t大唐时代店开业支持培训-新店开业 已结束</t>
        </is>
      </c>
      <c r="AG630"/>
      <c r="AH630"/>
      <c r="AI630"/>
      <c r="AJ630"/>
      <c r="AK630"/>
      <c r="AL630"/>
      <c r="AM630"/>
      <c r="AN630" t="inlineStr">
        <is>
          <t>大唐时代憨土豆</t>
        </is>
      </c>
      <c r="AO630" t="inlineStr">
        <is>
          <t>0.9</t>
        </is>
      </c>
      <c r="AP630"/>
      <c r="AQ630"/>
    </row>
    <row r="631" ht="25.5" customHeight="1">
      <c r="A631" t="inlineStr">
        <is>
          <t>唐清林-深圳-深圳湘土豆-新店开业 已结束</t>
        </is>
      </c>
      <c r="B631" t="inlineStr">
        <is>
          <t>深圳</t>
        </is>
      </c>
      <c r="C631" t="inlineStr">
        <is>
          <t>深圳湘土豆</t>
        </is>
      </c>
      <c r="D631"/>
      <c r="E631"/>
      <c r="F631" t="inlineStr">
        <is>
          <t>新店开业</t>
        </is>
      </c>
      <c r="G631" t="inlineStr">
        <is>
          <t>已结束</t>
        </is>
      </c>
      <c r="H631" t="inlineStr">
        <is>
          <t>NA</t>
        </is>
      </c>
      <c r="I631" s="2"/>
      <c r="J631" t="inlineStr">
        <is>
          <t>53周 -5~12.31</t>
        </is>
      </c>
      <c r="K631" t="inlineStr">
        <is>
          <t>唐清林</t>
        </is>
      </c>
      <c r="L631" s="2">
        <v>45992</v>
      </c>
      <c r="M631" s="2">
        <v>45994</v>
      </c>
      <c r="N631" s="2">
        <v>45994</v>
      </c>
      <c r="O631" t="inlineStr">
        <is>
          <t>3</t>
        </is>
      </c>
      <c r="P631" t="inlineStr">
        <is>
          <t>-11</t>
        </is>
      </c>
      <c r="Q631"/>
      <c r="R631"/>
      <c r="S631"/>
      <c r="T631"/>
      <c r="U631" t="inlineStr">
        <is>
          <t>吴健华</t>
        </is>
      </c>
      <c r="V631"/>
      <c r="W631" t="inlineStr">
        <is>
          <t>华南区</t>
        </is>
      </c>
      <c r="X631" t="inlineStr">
        <is>
          <t>王言</t>
        </is>
      </c>
      <c r="Y631" s="3"/>
      <c r="Z631"/>
      <c r="AA631" s="2">
        <v>45991.620787037034</v>
      </c>
      <c r="AB631" t="inlineStr">
        <is>
          <t>戳一下</t>
        </is>
      </c>
      <c r="AC631" s="2">
        <v>45994</v>
      </c>
      <c r="AD631" t="inlineStr">
        <is>
          <t>未更新</t>
        </is>
      </c>
      <c r="AE631" t="inlineStr">
        <is>
          <t>唐清林</t>
        </is>
      </c>
      <c r="AF631" t="inlineStr">
        <is>
          <t>2025-11-30 唐清林-深圳-深圳湘土豆-新店开业 已结束,2025-12-01 唐清林-深圳-深圳湘土豆-新店开业 已结束,2025-12-02 唐清林-深圳-深圳湘土豆-新店开业 已结束,2025-12-03 唐清林-深圳-深圳湘土豆-新店开业 已结束</t>
        </is>
      </c>
      <c r="AG631"/>
      <c r="AH631"/>
      <c r="AI631"/>
      <c r="AJ631"/>
      <c r="AK631"/>
      <c r="AL631"/>
      <c r="AM631"/>
      <c r="AN631" t="inlineStr">
        <is>
          <t>龙华大唐时代</t>
        </is>
      </c>
      <c r="AO631" t="inlineStr">
        <is>
          <t>2.0</t>
        </is>
      </c>
      <c r="AP631"/>
      <c r="AQ631"/>
    </row>
    <row r="632" ht="25.5" customHeight="1">
      <c r="A632" t="inlineStr">
        <is>
          <t>唐清林-深圳-湘土逗-新店开业 已结束</t>
        </is>
      </c>
      <c r="B632" t="inlineStr">
        <is>
          <t>深圳</t>
        </is>
      </c>
      <c r="C632" t="inlineStr">
        <is>
          <t>湘土逗</t>
        </is>
      </c>
      <c r="D632"/>
      <c r="E632" t="inlineStr">
        <is>
          <t>金牌</t>
        </is>
      </c>
      <c r="F632" t="inlineStr">
        <is>
          <t>新店开业</t>
        </is>
      </c>
      <c r="G632" t="inlineStr">
        <is>
          <t>已结束</t>
        </is>
      </c>
      <c r="H632" t="inlineStr">
        <is>
          <t>NA</t>
        </is>
      </c>
      <c r="I632" s="2"/>
      <c r="J632" t="inlineStr">
        <is>
          <t>53周 -5~12.31</t>
        </is>
      </c>
      <c r="K632" t="inlineStr">
        <is>
          <t>唐清林</t>
        </is>
      </c>
      <c r="L632" s="2">
        <v>45987</v>
      </c>
      <c r="M632" s="2">
        <v>45991</v>
      </c>
      <c r="N632" s="2">
        <v>45991</v>
      </c>
      <c r="O632" t="inlineStr">
        <is>
          <t>5</t>
        </is>
      </c>
      <c r="P632" t="inlineStr">
        <is>
          <t>-14</t>
        </is>
      </c>
      <c r="Q632"/>
      <c r="R632"/>
      <c r="S632"/>
      <c r="T632"/>
      <c r="U632" t="inlineStr">
        <is>
          <t>吴健华</t>
        </is>
      </c>
      <c r="V632"/>
      <c r="W632" t="inlineStr">
        <is>
          <t>华南区</t>
        </is>
      </c>
      <c r="X632" t="inlineStr">
        <is>
          <t>王言</t>
        </is>
      </c>
      <c r="Y632" s="3"/>
      <c r="Z632"/>
      <c r="AA632" s="2">
        <v>45987.808275462965</v>
      </c>
      <c r="AB632" t="inlineStr">
        <is>
          <t>戳一下</t>
        </is>
      </c>
      <c r="AC632" s="2">
        <v>45989</v>
      </c>
      <c r="AD632" t="inlineStr">
        <is>
          <t>未更新</t>
        </is>
      </c>
      <c r="AE632" t="inlineStr">
        <is>
          <t>唐清林</t>
        </is>
      </c>
      <c r="AF632" t="inlineStr">
        <is>
          <t>2025-11-26 唐清林-深圳-湘土逗-新店开业 已结束,2025-11-27 唐清林-深圳-湘土逗-新店开业 已结束,2025-11-28 唐清林-深圳-湘土逗-新店开业 已结束</t>
        </is>
      </c>
      <c r="AG632"/>
      <c r="AH632"/>
      <c r="AI632"/>
      <c r="AJ632"/>
      <c r="AK632"/>
      <c r="AL632"/>
      <c r="AM632"/>
      <c r="AN632" t="inlineStr">
        <is>
          <t>深圳大唐时代憨土豆</t>
        </is>
      </c>
      <c r="AO632" t="inlineStr">
        <is>
          <t>4.0</t>
        </is>
      </c>
      <c r="AP632"/>
      <c r="AQ632"/>
    </row>
    <row r="633" ht="25.5" customHeight="1">
      <c r="A633" t="inlineStr">
        <is>
          <t>唐清林-广州-广州九毛九-解决问题 已结束</t>
        </is>
      </c>
      <c r="B633" t="inlineStr">
        <is>
          <t>广州</t>
        </is>
      </c>
      <c r="C633" t="inlineStr">
        <is>
          <t>广州九毛九</t>
        </is>
      </c>
      <c r="D633"/>
      <c r="E633" t="inlineStr">
        <is>
          <t>S</t>
        </is>
      </c>
      <c r="F633" t="inlineStr">
        <is>
          <t>解决问题</t>
        </is>
      </c>
      <c r="G633" t="inlineStr">
        <is>
          <t>已结束</t>
        </is>
      </c>
      <c r="H633" t="inlineStr">
        <is>
          <t>NA</t>
        </is>
      </c>
      <c r="I633" s="2"/>
      <c r="J633" t="inlineStr">
        <is>
          <t>53周 -5~12.31</t>
        </is>
      </c>
      <c r="K633" t="inlineStr">
        <is>
          <t>唐清林</t>
        </is>
      </c>
      <c r="L633" s="2">
        <v>45986</v>
      </c>
      <c r="M633" s="2">
        <v>45986</v>
      </c>
      <c r="N633" s="2">
        <v>45986</v>
      </c>
      <c r="O633" t="inlineStr">
        <is>
          <t>1</t>
        </is>
      </c>
      <c r="P633" t="inlineStr">
        <is>
          <t>-19</t>
        </is>
      </c>
      <c r="Q633"/>
      <c r="R633"/>
      <c r="S633"/>
      <c r="T633"/>
      <c r="U633" t="inlineStr">
        <is>
          <t>贺欢欢</t>
        </is>
      </c>
      <c r="V633"/>
      <c r="W633" t="inlineStr">
        <is>
          <t>华南区</t>
        </is>
      </c>
      <c r="X633" t="inlineStr">
        <is>
          <t>王言</t>
        </is>
      </c>
      <c r="Y633" s="3"/>
      <c r="Z633"/>
      <c r="AA633" s="2">
        <v>45986.85325231482</v>
      </c>
      <c r="AB633" t="inlineStr">
        <is>
          <t>戳一下</t>
        </is>
      </c>
      <c r="AC633" s="2">
        <v>45987</v>
      </c>
      <c r="AD633" t="inlineStr">
        <is>
          <t>未更新</t>
        </is>
      </c>
      <c r="AE633" t="inlineStr">
        <is>
          <t>唐清林</t>
        </is>
      </c>
      <c r="AF633" t="inlineStr">
        <is>
          <t>2025-11-26 唐清林-广州-广州九毛九-解决问题 已结束</t>
        </is>
      </c>
      <c r="AG633"/>
      <c r="AH633"/>
      <c r="AI633"/>
      <c r="AJ633"/>
      <c r="AK633"/>
      <c r="AL633"/>
      <c r="AM633"/>
      <c r="AN633"/>
      <c r="AO633" t="inlineStr">
        <is>
          <t>0.0</t>
        </is>
      </c>
      <c r="AP633"/>
      <c r="AQ633"/>
    </row>
    <row r="634" ht="25.5" customHeight="1">
      <c r="A634" t="inlineStr">
        <is>
          <t>唐清林-广州-九毛九-解决问题 已结束</t>
        </is>
      </c>
      <c r="B634" t="inlineStr">
        <is>
          <t>广州</t>
        </is>
      </c>
      <c r="C634" t="inlineStr">
        <is>
          <t>九毛九</t>
        </is>
      </c>
      <c r="D634"/>
      <c r="E634" t="inlineStr">
        <is>
          <t>S</t>
        </is>
      </c>
      <c r="F634" t="inlineStr">
        <is>
          <t>解决问题</t>
        </is>
      </c>
      <c r="G634" t="inlineStr">
        <is>
          <t>已结束</t>
        </is>
      </c>
      <c r="H634" t="inlineStr">
        <is>
          <t>NA</t>
        </is>
      </c>
      <c r="I634" s="2"/>
      <c r="J634" t="inlineStr">
        <is>
          <t>53周 -5~12.31</t>
        </is>
      </c>
      <c r="K634" t="inlineStr">
        <is>
          <t>唐清林</t>
        </is>
      </c>
      <c r="L634" s="2">
        <v>45981</v>
      </c>
      <c r="M634" s="2">
        <v>45981.97954861111</v>
      </c>
      <c r="N634" s="2">
        <v>45981</v>
      </c>
      <c r="O634" t="inlineStr">
        <is>
          <t>1</t>
        </is>
      </c>
      <c r="P634" t="inlineStr">
        <is>
          <t>-24</t>
        </is>
      </c>
      <c r="Q634"/>
      <c r="R634"/>
      <c r="S634"/>
      <c r="T634"/>
      <c r="U634" t="inlineStr">
        <is>
          <t>贺欢欢</t>
        </is>
      </c>
      <c r="V634"/>
      <c r="W634" t="inlineStr">
        <is>
          <t>华南区</t>
        </is>
      </c>
      <c r="X634" t="inlineStr">
        <is>
          <t>王言</t>
        </is>
      </c>
      <c r="Y634" s="3"/>
      <c r="Z634"/>
      <c r="AA634" s="2">
        <v>45981.50121527778</v>
      </c>
      <c r="AB634" t="inlineStr">
        <is>
          <t>戳一下</t>
        </is>
      </c>
      <c r="AC634" s="2">
        <v>45981</v>
      </c>
      <c r="AD634" t="inlineStr">
        <is>
          <t>未更新</t>
        </is>
      </c>
      <c r="AE634" t="inlineStr">
        <is>
          <t>唐清林</t>
        </is>
      </c>
      <c r="AF634" t="inlineStr">
        <is>
          <t>2025-11-20 唐清林-广州-九毛九-解决问题 已结束</t>
        </is>
      </c>
      <c r="AG634"/>
      <c r="AH634"/>
      <c r="AI634"/>
      <c r="AJ634"/>
      <c r="AK634"/>
      <c r="AL634"/>
      <c r="AM634"/>
      <c r="AN634"/>
      <c r="AO634" t="inlineStr">
        <is>
          <t>1.0</t>
        </is>
      </c>
      <c r="AP634"/>
      <c r="AQ634"/>
    </row>
    <row r="635" ht="25.5" customHeight="1">
      <c r="A635" t="inlineStr">
        <is>
          <t>唐清林-广州-广州九毛九奥园录菜，菜品调试-品牌巡店 已结束</t>
        </is>
      </c>
      <c r="B635" t="inlineStr">
        <is>
          <t>广州</t>
        </is>
      </c>
      <c r="C635" t="inlineStr">
        <is>
          <t>广州九毛九奥园录菜，菜品调试</t>
        </is>
      </c>
      <c r="D635"/>
      <c r="E635" t="inlineStr">
        <is>
          <t>S</t>
        </is>
      </c>
      <c r="F635" t="inlineStr">
        <is>
          <t>品牌巡店</t>
        </is>
      </c>
      <c r="G635" t="inlineStr">
        <is>
          <t>已结束</t>
        </is>
      </c>
      <c r="H635" t="inlineStr">
        <is>
          <t>NA</t>
        </is>
      </c>
      <c r="I635" s="2"/>
      <c r="J635" t="inlineStr">
        <is>
          <t>53周 -5~12.31</t>
        </is>
      </c>
      <c r="K635" t="inlineStr">
        <is>
          <t>唐清林</t>
        </is>
      </c>
      <c r="L635" s="2">
        <v>45979</v>
      </c>
      <c r="M635" s="2">
        <v>45980</v>
      </c>
      <c r="N635" s="2">
        <v>45980</v>
      </c>
      <c r="O635" t="inlineStr">
        <is>
          <t>2</t>
        </is>
      </c>
      <c r="P635" t="inlineStr">
        <is>
          <t>-25</t>
        </is>
      </c>
      <c r="Q635"/>
      <c r="R635"/>
      <c r="S635"/>
      <c r="T635"/>
      <c r="U635" t="inlineStr">
        <is>
          <t>贺欢欢</t>
        </is>
      </c>
      <c r="V635"/>
      <c r="W635" t="inlineStr">
        <is>
          <t>华南区</t>
        </is>
      </c>
      <c r="X635" t="inlineStr">
        <is>
          <t>王言</t>
        </is>
      </c>
      <c r="Y635" s="3"/>
      <c r="Z635"/>
      <c r="AA635" s="2">
        <v>45979.8266087963</v>
      </c>
      <c r="AB635" t="inlineStr">
        <is>
          <t>戳一下</t>
        </is>
      </c>
      <c r="AC635" s="2">
        <v>45981</v>
      </c>
      <c r="AD635" t="inlineStr">
        <is>
          <t>未更新</t>
        </is>
      </c>
      <c r="AE635" t="inlineStr">
        <is>
          <t>唐清林</t>
        </is>
      </c>
      <c r="AF635" t="inlineStr">
        <is>
          <t>2025-11-18 唐清林-广州-广州九毛九奥园录菜，菜品调试-品牌巡店 已结束,2025-11-19 唐清林-广州-广州九毛九奥园录菜，菜品调试-品牌巡店 已结束,2025-11-20 唐清林-广州-广州九毛九奥园录菜，菜品调试-品牌巡店 已结束</t>
        </is>
      </c>
      <c r="AG635"/>
      <c r="AH635"/>
      <c r="AI635"/>
      <c r="AJ635"/>
      <c r="AK635"/>
      <c r="AL635"/>
      <c r="AM635"/>
      <c r="AN635" t="inlineStr">
        <is>
          <t>广州九毛九门店</t>
        </is>
      </c>
      <c r="AO635" t="inlineStr">
        <is>
          <t>1.0</t>
        </is>
      </c>
      <c r="AP635"/>
      <c r="AQ635"/>
    </row>
    <row r="636" ht="25.5" customHeight="1">
      <c r="A636" t="inlineStr">
        <is>
          <t>唐清林-深圳-深圳前海茗星坊-解决问题 已结束</t>
        </is>
      </c>
      <c r="B636" t="inlineStr">
        <is>
          <t>深圳</t>
        </is>
      </c>
      <c r="C636" t="inlineStr">
        <is>
          <t>深圳前海茗星坊</t>
        </is>
      </c>
      <c r="D636"/>
      <c r="E636" t="inlineStr">
        <is>
          <t>S</t>
        </is>
      </c>
      <c r="F636" t="inlineStr">
        <is>
          <t>解决问题</t>
        </is>
      </c>
      <c r="G636" t="inlineStr">
        <is>
          <t>已结束</t>
        </is>
      </c>
      <c r="H636" t="inlineStr">
        <is>
          <t>NA</t>
        </is>
      </c>
      <c r="I636" s="2"/>
      <c r="J636" t="inlineStr">
        <is>
          <t>53周 -5~12.31</t>
        </is>
      </c>
      <c r="K636" t="inlineStr">
        <is>
          <t>唐清林</t>
        </is>
      </c>
      <c r="L636" s="2">
        <v>45978</v>
      </c>
      <c r="M636" s="2">
        <v>45978</v>
      </c>
      <c r="N636" s="2">
        <v>45978</v>
      </c>
      <c r="O636" t="inlineStr">
        <is>
          <t>1</t>
        </is>
      </c>
      <c r="P636" t="inlineStr">
        <is>
          <t>-27</t>
        </is>
      </c>
      <c r="Q636"/>
      <c r="R636"/>
      <c r="S636"/>
      <c r="T636"/>
      <c r="U636" t="inlineStr">
        <is>
          <t>谢文超</t>
        </is>
      </c>
      <c r="V636"/>
      <c r="W636" t="inlineStr">
        <is>
          <t>华南区</t>
        </is>
      </c>
      <c r="X636" t="inlineStr">
        <is>
          <t>王言</t>
        </is>
      </c>
      <c r="Y636" s="3"/>
      <c r="Z636"/>
      <c r="AA636" s="2">
        <v>45978.5637037037</v>
      </c>
      <c r="AB636" t="inlineStr">
        <is>
          <t>戳一下</t>
        </is>
      </c>
      <c r="AC636" s="2">
        <v>45978</v>
      </c>
      <c r="AD636" t="inlineStr">
        <is>
          <t>未更新</t>
        </is>
      </c>
      <c r="AE636" t="inlineStr">
        <is>
          <t>唐清林</t>
        </is>
      </c>
      <c r="AF636" t="inlineStr">
        <is>
          <t>2025-11-17 唐清林-深圳-深圳前海茗星坊-解决问题 已结束</t>
        </is>
      </c>
      <c r="AG636"/>
      <c r="AH636"/>
      <c r="AI636"/>
      <c r="AJ636"/>
      <c r="AK636"/>
      <c r="AL636"/>
      <c r="AM636"/>
      <c r="AN636"/>
      <c r="AO636" t="inlineStr">
        <is>
          <t>0.0</t>
        </is>
      </c>
      <c r="AP636"/>
      <c r="AQ636"/>
    </row>
    <row r="637" ht="25.5" customHeight="1">
      <c r="A637" t="inlineStr">
        <is>
          <t>唐清林-深圳-深圳前海茗星坊-解决问题 已结束</t>
        </is>
      </c>
      <c r="B637" t="inlineStr">
        <is>
          <t>深圳</t>
        </is>
      </c>
      <c r="C637" t="inlineStr">
        <is>
          <t>深圳前海茗星坊</t>
        </is>
      </c>
      <c r="D637"/>
      <c r="E637" t="inlineStr">
        <is>
          <t>S</t>
        </is>
      </c>
      <c r="F637" t="inlineStr">
        <is>
          <t>解决问题</t>
        </is>
      </c>
      <c r="G637" t="inlineStr">
        <is>
          <t>已结束</t>
        </is>
      </c>
      <c r="H637" t="inlineStr">
        <is>
          <t>NA</t>
        </is>
      </c>
      <c r="I637" s="2"/>
      <c r="J637" t="inlineStr">
        <is>
          <t>53周 -5~12.31</t>
        </is>
      </c>
      <c r="K637" t="inlineStr">
        <is>
          <t>唐清林</t>
        </is>
      </c>
      <c r="L637" s="2">
        <v>45973</v>
      </c>
      <c r="M637" s="2">
        <v>45975.92413194444</v>
      </c>
      <c r="N637" s="2">
        <v>45975</v>
      </c>
      <c r="O637" t="inlineStr">
        <is>
          <t>3</t>
        </is>
      </c>
      <c r="P637" t="inlineStr">
        <is>
          <t>-30</t>
        </is>
      </c>
      <c r="Q637"/>
      <c r="R637"/>
      <c r="S637"/>
      <c r="T637"/>
      <c r="U637" t="inlineStr">
        <is>
          <t>谢文超</t>
        </is>
      </c>
      <c r="V637"/>
      <c r="W637" t="inlineStr">
        <is>
          <t>华南区</t>
        </is>
      </c>
      <c r="X637" t="inlineStr">
        <is>
          <t>王言</t>
        </is>
      </c>
      <c r="Y637" s="3"/>
      <c r="Z637"/>
      <c r="AA637" s="2">
        <v>45974.88780092593</v>
      </c>
      <c r="AB637" t="inlineStr">
        <is>
          <t>戳一下</t>
        </is>
      </c>
      <c r="AC637" s="2">
        <v>45975</v>
      </c>
      <c r="AD637" t="inlineStr">
        <is>
          <t>未更新</t>
        </is>
      </c>
      <c r="AE637" t="inlineStr">
        <is>
          <t>唐清林</t>
        </is>
      </c>
      <c r="AF637" t="inlineStr">
        <is>
          <t>2025-11-13 唐清林-深圳-深圳前海茗星坊-解决问题 已结束,2025-11-14 唐清林-深圳-深圳前海茗星坊-解决问题 已结束</t>
        </is>
      </c>
      <c r="AG637"/>
      <c r="AH637"/>
      <c r="AI637"/>
      <c r="AJ637"/>
      <c r="AK637"/>
      <c r="AL637"/>
      <c r="AM637"/>
      <c r="AN637"/>
      <c r="AO637" t="inlineStr">
        <is>
          <t>2.9</t>
        </is>
      </c>
      <c r="AP637"/>
      <c r="AQ637"/>
    </row>
    <row r="638" ht="25.5" customHeight="1">
      <c r="A638" t="inlineStr">
        <is>
          <t>唐清林-深圳-深圳茗星坊-解决问题 已结束</t>
        </is>
      </c>
      <c r="B638" t="inlineStr">
        <is>
          <t>深圳</t>
        </is>
      </c>
      <c r="C638" t="inlineStr">
        <is>
          <t>深圳茗星坊</t>
        </is>
      </c>
      <c r="D638"/>
      <c r="E638" t="inlineStr">
        <is>
          <t>S</t>
        </is>
      </c>
      <c r="F638" t="inlineStr">
        <is>
          <t>解决问题</t>
        </is>
      </c>
      <c r="G638" t="inlineStr">
        <is>
          <t>已结束</t>
        </is>
      </c>
      <c r="H638" t="inlineStr">
        <is>
          <t>NA</t>
        </is>
      </c>
      <c r="I638" s="2"/>
      <c r="J638" t="inlineStr">
        <is>
          <t>53周 -5~12.31</t>
        </is>
      </c>
      <c r="K638" t="inlineStr">
        <is>
          <t>唐清林</t>
        </is>
      </c>
      <c r="L638" s="2">
        <v>45972</v>
      </c>
      <c r="M638" s="2">
        <v>45972</v>
      </c>
      <c r="N638" s="2">
        <v>45972</v>
      </c>
      <c r="O638" t="inlineStr">
        <is>
          <t>1</t>
        </is>
      </c>
      <c r="P638" t="inlineStr">
        <is>
          <t>-33</t>
        </is>
      </c>
      <c r="Q638"/>
      <c r="R638"/>
      <c r="S638"/>
      <c r="T638"/>
      <c r="U638" t="inlineStr">
        <is>
          <t>谢文超</t>
        </is>
      </c>
      <c r="V638"/>
      <c r="W638" t="inlineStr">
        <is>
          <t>华南区</t>
        </is>
      </c>
      <c r="X638" t="inlineStr">
        <is>
          <t>王言</t>
        </is>
      </c>
      <c r="Y638" s="3"/>
      <c r="Z638"/>
      <c r="AA638" s="2">
        <v>45971.855520833335</v>
      </c>
      <c r="AB638" t="inlineStr">
        <is>
          <t>戳一下</t>
        </is>
      </c>
      <c r="AC638" s="2">
        <v>45973</v>
      </c>
      <c r="AD638" t="inlineStr">
        <is>
          <t>未更新</t>
        </is>
      </c>
      <c r="AE638" t="inlineStr">
        <is>
          <t>唐清林</t>
        </is>
      </c>
      <c r="AF638" t="inlineStr">
        <is>
          <t>2025-11-10 唐清林-深圳-深圳茗星坊-解决问题 已结束,2025-11-11 唐清林-深圳-深圳茗星坊-解决问题 已结束,2025-11-12 唐清林-深圳-深圳茗星坊-解决问题 已结束</t>
        </is>
      </c>
      <c r="AG638"/>
      <c r="AH638"/>
      <c r="AI638"/>
      <c r="AJ638"/>
      <c r="AK638"/>
      <c r="AL638"/>
      <c r="AM638"/>
      <c r="AN638"/>
      <c r="AO638" t="inlineStr">
        <is>
          <t>0.0</t>
        </is>
      </c>
      <c r="AP638"/>
      <c r="AQ638"/>
    </row>
    <row r="639" ht="25.5" customHeight="1">
      <c r="A639" t="inlineStr">
        <is>
          <t>唐清林-深圳-深圳明星坊前海店-解决问题 已结束</t>
        </is>
      </c>
      <c r="B639" t="inlineStr">
        <is>
          <t>深圳</t>
        </is>
      </c>
      <c r="C639" t="inlineStr">
        <is>
          <t>深圳明星坊前海店</t>
        </is>
      </c>
      <c r="D639"/>
      <c r="E639" t="inlineStr">
        <is>
          <t>S</t>
        </is>
      </c>
      <c r="F639" t="inlineStr">
        <is>
          <t>解决问题</t>
        </is>
      </c>
      <c r="G639" t="inlineStr">
        <is>
          <t>已结束</t>
        </is>
      </c>
      <c r="H639" t="inlineStr">
        <is>
          <t>NA</t>
        </is>
      </c>
      <c r="I639" s="2"/>
      <c r="J639" t="inlineStr">
        <is>
          <t>53周 -5~12.31</t>
        </is>
      </c>
      <c r="K639" t="inlineStr">
        <is>
          <t>唐清林</t>
        </is>
      </c>
      <c r="L639" s="2">
        <v>45971</v>
      </c>
      <c r="M639" s="2">
        <v>45971</v>
      </c>
      <c r="N639" s="2">
        <v>45971</v>
      </c>
      <c r="O639" t="inlineStr">
        <is>
          <t>1</t>
        </is>
      </c>
      <c r="P639" t="inlineStr">
        <is>
          <t>-34</t>
        </is>
      </c>
      <c r="Q639"/>
      <c r="R639"/>
      <c r="S639"/>
      <c r="T639"/>
      <c r="U639" t="inlineStr">
        <is>
          <t>谢文超</t>
        </is>
      </c>
      <c r="V639"/>
      <c r="W639" t="inlineStr">
        <is>
          <t>华南区</t>
        </is>
      </c>
      <c r="X639" t="inlineStr">
        <is>
          <t>王言</t>
        </is>
      </c>
      <c r="Y639" s="3"/>
      <c r="Z639"/>
      <c r="AA639" s="2">
        <v>45971.45208333333</v>
      </c>
      <c r="AB639" t="inlineStr">
        <is>
          <t>戳一下</t>
        </is>
      </c>
      <c r="AC639" s="2"/>
      <c r="AD639" t="inlineStr">
        <is>
          <t>未更新</t>
        </is>
      </c>
      <c r="AE639" t="inlineStr">
        <is>
          <t>唐清林</t>
        </is>
      </c>
      <c r="AF639"/>
      <c r="AG639"/>
      <c r="AH639"/>
      <c r="AI639"/>
      <c r="AJ639"/>
      <c r="AK639"/>
      <c r="AL639"/>
      <c r="AM639"/>
      <c r="AN639"/>
      <c r="AO639" t="inlineStr">
        <is>
          <t>0.0</t>
        </is>
      </c>
      <c r="AP639"/>
      <c r="AQ639"/>
    </row>
    <row r="640" ht="25.5" customHeight="1">
      <c r="A640" t="inlineStr">
        <is>
          <t>唐清林-广州-九毛九广州研发室-培训支持 已结束</t>
        </is>
      </c>
      <c r="B640" t="inlineStr">
        <is>
          <t>广州</t>
        </is>
      </c>
      <c r="C640" t="inlineStr">
        <is>
          <t>九毛九广州研发室</t>
        </is>
      </c>
      <c r="D640"/>
      <c r="E640" t="inlineStr">
        <is>
          <t>S</t>
        </is>
      </c>
      <c r="F640" t="inlineStr">
        <is>
          <t>培训支持</t>
        </is>
      </c>
      <c r="G640" t="inlineStr">
        <is>
          <t>已结束</t>
        </is>
      </c>
      <c r="H640" t="inlineStr">
        <is>
          <t>NA</t>
        </is>
      </c>
      <c r="I640" s="2"/>
      <c r="J640" t="inlineStr">
        <is>
          <t>53周 -5~12.31</t>
        </is>
      </c>
      <c r="K640" t="inlineStr">
        <is>
          <t>唐清林</t>
        </is>
      </c>
      <c r="L640" s="2">
        <v>45966</v>
      </c>
      <c r="M640" s="2">
        <v>45968.9878125</v>
      </c>
      <c r="N640" s="2">
        <v>45969</v>
      </c>
      <c r="O640" t="inlineStr">
        <is>
          <t>3</t>
        </is>
      </c>
      <c r="P640" t="inlineStr">
        <is>
          <t>-37</t>
        </is>
      </c>
      <c r="Q640"/>
      <c r="R640"/>
      <c r="S640"/>
      <c r="T640"/>
      <c r="U640" t="inlineStr">
        <is>
          <t>贺欢欢</t>
        </is>
      </c>
      <c r="V640"/>
      <c r="W640" t="inlineStr">
        <is>
          <t>华南区</t>
        </is>
      </c>
      <c r="X640" t="inlineStr">
        <is>
          <t>王言</t>
        </is>
      </c>
      <c r="Y640" s="3"/>
      <c r="Z640"/>
      <c r="AA640" s="2">
        <v>45966.6790625</v>
      </c>
      <c r="AB640" t="inlineStr">
        <is>
          <t>戳一下</t>
        </is>
      </c>
      <c r="AC640" s="2">
        <v>45968</v>
      </c>
      <c r="AD640" t="inlineStr">
        <is>
          <t>未更新</t>
        </is>
      </c>
      <c r="AE640" t="inlineStr">
        <is>
          <t>唐清林</t>
        </is>
      </c>
      <c r="AF640" t="inlineStr">
        <is>
          <t>2025-11-05 唐清林-广州-九毛九广州研发室-培训支持 已结束,2025-11-06 唐清林-广州-九毛九广州研发室-培训支持 已结束,2025-11-07 唐清林-广州-九毛九广州研发室-培训支持 已结束</t>
        </is>
      </c>
      <c r="AG640"/>
      <c r="AH640"/>
      <c r="AI640"/>
      <c r="AJ640"/>
      <c r="AK640"/>
      <c r="AL640"/>
      <c r="AM640"/>
      <c r="AN640"/>
      <c r="AO640" t="inlineStr">
        <is>
          <t>3.0</t>
        </is>
      </c>
      <c r="AP640"/>
      <c r="AQ640"/>
    </row>
    <row r="641" ht="25.5" customHeight="1">
      <c r="A641" t="inlineStr">
        <is>
          <t>唐清林-深圳-东莞和喜-解决问题 已结束</t>
        </is>
      </c>
      <c r="B641" t="inlineStr">
        <is>
          <t>深圳</t>
        </is>
      </c>
      <c r="C641" t="inlineStr">
        <is>
          <t>东莞和喜</t>
        </is>
      </c>
      <c r="D641"/>
      <c r="E641" t="inlineStr">
        <is>
          <t>O</t>
        </is>
      </c>
      <c r="F641" t="inlineStr">
        <is>
          <t>解决问题</t>
        </is>
      </c>
      <c r="G641" t="inlineStr">
        <is>
          <t>已结束</t>
        </is>
      </c>
      <c r="H641" t="inlineStr">
        <is>
          <t>NA</t>
        </is>
      </c>
      <c r="I641" s="2"/>
      <c r="J641" t="inlineStr">
        <is>
          <t>53周 -5~12.31</t>
        </is>
      </c>
      <c r="K641" t="inlineStr">
        <is>
          <t>唐清林</t>
        </is>
      </c>
      <c r="L641" s="2">
        <v>45964</v>
      </c>
      <c r="M641" s="2">
        <v>45968</v>
      </c>
      <c r="N641" s="2">
        <v>45968</v>
      </c>
      <c r="O641" t="inlineStr">
        <is>
          <t>5</t>
        </is>
      </c>
      <c r="P641" t="inlineStr">
        <is>
          <t>-37</t>
        </is>
      </c>
      <c r="Q641"/>
      <c r="R641"/>
      <c r="S641"/>
      <c r="T641"/>
      <c r="U641" t="inlineStr">
        <is>
          <t>贺欢欢</t>
        </is>
      </c>
      <c r="V641"/>
      <c r="W641" t="inlineStr">
        <is>
          <t>华南区</t>
        </is>
      </c>
      <c r="X641" t="inlineStr">
        <is>
          <t>王言</t>
        </is>
      </c>
      <c r="Y641" s="3"/>
      <c r="Z641"/>
      <c r="AA641" s="2">
        <v>45964.740335648145</v>
      </c>
      <c r="AB641" t="inlineStr">
        <is>
          <t>戳一下</t>
        </is>
      </c>
      <c r="AC641" s="2">
        <v>45965</v>
      </c>
      <c r="AD641" t="inlineStr">
        <is>
          <t>未更新</t>
        </is>
      </c>
      <c r="AE641" t="inlineStr">
        <is>
          <t>唐清林</t>
        </is>
      </c>
      <c r="AF641" t="inlineStr">
        <is>
          <t>2025-11-03 唐清林-深圳-东莞和喜-解决问题 已结束,2025-11-04 唐清林-深圳-东莞和喜-解决问题 已结束</t>
        </is>
      </c>
      <c r="AG641"/>
      <c r="AH641"/>
      <c r="AI641"/>
      <c r="AJ641"/>
      <c r="AK641"/>
      <c r="AL641"/>
      <c r="AM641"/>
      <c r="AN641"/>
      <c r="AO641" t="inlineStr">
        <is>
          <t>4.0</t>
        </is>
      </c>
      <c r="AP641"/>
      <c r="AQ641"/>
    </row>
    <row r="642" ht="25.5" customHeight="1">
      <c r="A642" t="inlineStr">
        <is>
          <t>唐清林-深圳-客语-突发紧急支持（1天内） 已结束</t>
        </is>
      </c>
      <c r="B642" t="inlineStr">
        <is>
          <t>深圳</t>
        </is>
      </c>
      <c r="C642" t="inlineStr">
        <is>
          <t>客语</t>
        </is>
      </c>
      <c r="D642"/>
      <c r="E642" t="inlineStr">
        <is>
          <t>SS</t>
        </is>
      </c>
      <c r="F642" t="inlineStr">
        <is>
          <t>突发紧急支持（1天内）</t>
        </is>
      </c>
      <c r="G642" t="inlineStr">
        <is>
          <t>已结束</t>
        </is>
      </c>
      <c r="H642" t="inlineStr">
        <is>
          <t>NA</t>
        </is>
      </c>
      <c r="I642" s="2"/>
      <c r="J642" t="inlineStr">
        <is>
          <t>53周 -5~12.31</t>
        </is>
      </c>
      <c r="K642" t="inlineStr">
        <is>
          <t>唐清林</t>
        </is>
      </c>
      <c r="L642" s="2">
        <v>45962</v>
      </c>
      <c r="M642" s="2">
        <v>45962.896053240744</v>
      </c>
      <c r="N642" s="2">
        <v>45962</v>
      </c>
      <c r="O642" t="inlineStr">
        <is>
          <t>1</t>
        </is>
      </c>
      <c r="P642" t="inlineStr">
        <is>
          <t>-43</t>
        </is>
      </c>
      <c r="Q642" t="inlineStr">
        <is>
          <t>客家菜</t>
        </is>
      </c>
      <c r="R642">
        <v>1</v>
      </c>
      <c r="S642"/>
      <c r="T642"/>
      <c r="U642" t="inlineStr">
        <is>
          <t>吴健华</t>
        </is>
      </c>
      <c r="V642"/>
      <c r="W642" t="inlineStr">
        <is>
          <t>华南区</t>
        </is>
      </c>
      <c r="X642" t="inlineStr">
        <is>
          <t>王言</t>
        </is>
      </c>
      <c r="Y642" s="3"/>
      <c r="Z642"/>
      <c r="AA642" s="2">
        <v>45961.39900462963</v>
      </c>
      <c r="AB642" t="inlineStr">
        <is>
          <t>戳一下</t>
        </is>
      </c>
      <c r="AC642" s="2">
        <v>45962</v>
      </c>
      <c r="AD642" t="inlineStr">
        <is>
          <t>未更新</t>
        </is>
      </c>
      <c r="AE642" t="inlineStr">
        <is>
          <t>吴健华</t>
        </is>
      </c>
      <c r="AF642" t="inlineStr">
        <is>
          <t>2025-11-01 唐清林-深圳-客语-突发紧急支持（1天内） 已结束</t>
        </is>
      </c>
      <c r="AG642" t="inlineStr">
        <is>
          <t>菜品调试，小炒牛肉改了程序，一两个小时即可</t>
        </is>
      </c>
      <c r="AH642" t="inlineStr">
        <is>
          <t>酒店</t>
        </is>
      </c>
      <c r="AI642"/>
      <c r="AJ642"/>
      <c r="AK642"/>
      <c r="AL642"/>
      <c r="AM642"/>
      <c r="AN642"/>
      <c r="AO642" t="inlineStr">
        <is>
          <t>0.9</t>
        </is>
      </c>
      <c r="AP642"/>
      <c r="AQ642"/>
    </row>
    <row r="643" ht="25.5" customHeight="1">
      <c r="A643" t="inlineStr">
        <is>
          <t>唐清林-深圳-茗星坊香港茶餐厅-老店整改 已结束</t>
        </is>
      </c>
      <c r="B643" t="inlineStr">
        <is>
          <t>深圳</t>
        </is>
      </c>
      <c r="C643" t="inlineStr">
        <is>
          <t>茗星坊香港茶餐厅</t>
        </is>
      </c>
      <c r="D643"/>
      <c r="E643" t="inlineStr">
        <is>
          <t>S</t>
        </is>
      </c>
      <c r="F643" t="inlineStr">
        <is>
          <t>老店整改</t>
        </is>
      </c>
      <c r="G643" t="inlineStr">
        <is>
          <t>已结束</t>
        </is>
      </c>
      <c r="H643" t="inlineStr">
        <is>
          <t>NA</t>
        </is>
      </c>
      <c r="I643" s="2"/>
      <c r="J643" t="inlineStr">
        <is>
          <t>53周 -5~12.31</t>
        </is>
      </c>
      <c r="K643" t="inlineStr">
        <is>
          <t>唐清林</t>
        </is>
      </c>
      <c r="L643" s="2">
        <v>45957</v>
      </c>
      <c r="M643" s="2">
        <v>45961</v>
      </c>
      <c r="N643" s="2">
        <v>45961</v>
      </c>
      <c r="O643" t="inlineStr">
        <is>
          <t>5</t>
        </is>
      </c>
      <c r="P643" t="inlineStr">
        <is>
          <t>-44</t>
        </is>
      </c>
      <c r="Q643" t="inlineStr">
        <is>
          <t>粤语</t>
        </is>
      </c>
      <c r="R643">
        <v>1</v>
      </c>
      <c r="S643" t="inlineStr">
        <is>
          <t>唐清林</t>
        </is>
      </c>
      <c r="T643"/>
      <c r="U643" t="inlineStr">
        <is>
          <t>谢文超</t>
        </is>
      </c>
      <c r="V643"/>
      <c r="W643" t="inlineStr">
        <is>
          <t>华南区</t>
        </is>
      </c>
      <c r="X643" t="inlineStr">
        <is>
          <t>王言</t>
        </is>
      </c>
      <c r="Y643" s="3"/>
      <c r="Z643"/>
      <c r="AA643" s="2">
        <v>45956.746145833335</v>
      </c>
      <c r="AB643" t="inlineStr">
        <is>
          <t>戳一下</t>
        </is>
      </c>
      <c r="AC643" s="2">
        <v>45959</v>
      </c>
      <c r="AD643" t="inlineStr">
        <is>
          <t>未更新</t>
        </is>
      </c>
      <c r="AE643" t="inlineStr">
        <is>
          <t>谢文超</t>
        </is>
      </c>
      <c r="AF643" t="inlineStr">
        <is>
          <t>2025-10-27 唐清林-深圳-茗星坊香港茶餐厅-老店整改 已结束,2025-10-28 唐清林-深圳-茗星坊香港茶餐厅-老店整改 已结束,2025-10-29 唐清林-深圳-茗星坊香港茶餐厅-老店整改 已结束</t>
        </is>
      </c>
      <c r="AG643" t="inlineStr">
        <is>
          <t>机器及用料校准培训，两份菜品炒制确定程序，菜谱录入，干料及液料盒投放；突发情况应急处理，平常维护注意事项等等</t>
        </is>
      </c>
      <c r="AH643" t="inlineStr">
        <is>
          <t>客户宿舍</t>
        </is>
      </c>
      <c r="AI643"/>
      <c r="AJ643"/>
      <c r="AK643"/>
      <c r="AL643"/>
      <c r="AM643"/>
      <c r="AN643" t="inlineStr">
        <is>
          <t>茗星坊香港茶餐厅前海门店</t>
        </is>
      </c>
      <c r="AO643" t="inlineStr">
        <is>
          <t>4.0</t>
        </is>
      </c>
      <c r="AP643"/>
      <c r="AQ643"/>
    </row>
    <row r="644" ht="25.5" customHeight="1">
      <c r="A644" t="inlineStr">
        <is>
          <t>唐清林-深圳-壹方城客语开业支持-新店开业 已结束</t>
        </is>
      </c>
      <c r="B644" t="inlineStr">
        <is>
          <t>深圳</t>
        </is>
      </c>
      <c r="C644" t="inlineStr">
        <is>
          <t>壹方城客语开业支持</t>
        </is>
      </c>
      <c r="D644"/>
      <c r="E644" t="inlineStr">
        <is>
          <t>S</t>
        </is>
      </c>
      <c r="F644" t="inlineStr">
        <is>
          <t>新店开业</t>
        </is>
      </c>
      <c r="G644" t="inlineStr">
        <is>
          <t>已结束</t>
        </is>
      </c>
      <c r="H644" t="inlineStr">
        <is>
          <t>NA</t>
        </is>
      </c>
      <c r="I644" s="2"/>
      <c r="J644" t="inlineStr">
        <is>
          <t>53周 -5~12.31</t>
        </is>
      </c>
      <c r="K644" t="inlineStr">
        <is>
          <t>唐清林</t>
        </is>
      </c>
      <c r="L644" s="2">
        <v>45956</v>
      </c>
      <c r="M644" s="2">
        <v>45956.94725694445</v>
      </c>
      <c r="N644" s="2">
        <v>45957</v>
      </c>
      <c r="O644" t="inlineStr">
        <is>
          <t>1</t>
        </is>
      </c>
      <c r="P644" t="inlineStr">
        <is>
          <t>-49</t>
        </is>
      </c>
      <c r="Q644"/>
      <c r="R644"/>
      <c r="S644"/>
      <c r="T644"/>
      <c r="U644" t="inlineStr">
        <is>
          <t>吴健华</t>
        </is>
      </c>
      <c r="V644"/>
      <c r="W644" t="inlineStr">
        <is>
          <t>华南区</t>
        </is>
      </c>
      <c r="X644" t="inlineStr">
        <is>
          <t>王言</t>
        </is>
      </c>
      <c r="Y644" s="3"/>
      <c r="Z644"/>
      <c r="AA644" s="2">
        <v>45956.603541666664</v>
      </c>
      <c r="AB644" t="inlineStr">
        <is>
          <t>戳一下</t>
        </is>
      </c>
      <c r="AC644" s="2">
        <v>45956</v>
      </c>
      <c r="AD644" t="inlineStr">
        <is>
          <t>未更新</t>
        </is>
      </c>
      <c r="AE644" t="inlineStr">
        <is>
          <t>唐清林</t>
        </is>
      </c>
      <c r="AF644" t="inlineStr">
        <is>
          <t>2025-10-26 唐清林-深圳-壹方城客语开业支持-新店开业 已结束</t>
        </is>
      </c>
      <c r="AG644"/>
      <c r="AH644"/>
      <c r="AI644"/>
      <c r="AJ644"/>
      <c r="AK644"/>
      <c r="AL644"/>
      <c r="AM644"/>
      <c r="AN644"/>
      <c r="AO644" t="inlineStr">
        <is>
          <t>0.9</t>
        </is>
      </c>
      <c r="AP644"/>
      <c r="AQ644"/>
    </row>
    <row r="645" ht="25.5" customHeight="1">
      <c r="A645" t="inlineStr">
        <is>
          <t>唐清林-深圳-渝月k11店-培训支持 已结束</t>
        </is>
      </c>
      <c r="B645" t="inlineStr">
        <is>
          <t>深圳</t>
        </is>
      </c>
      <c r="C645" t="inlineStr">
        <is>
          <t>渝月k11店</t>
        </is>
      </c>
      <c r="D645"/>
      <c r="E645" t="inlineStr">
        <is>
          <t>S</t>
        </is>
      </c>
      <c r="F645" t="inlineStr">
        <is>
          <t>培训支持</t>
        </is>
      </c>
      <c r="G645" t="inlineStr">
        <is>
          <t>已结束</t>
        </is>
      </c>
      <c r="H645" t="inlineStr">
        <is>
          <t>NA</t>
        </is>
      </c>
      <c r="I645" s="2"/>
      <c r="J645" t="inlineStr">
        <is>
          <t>53周 -5~12.31</t>
        </is>
      </c>
      <c r="K645" t="inlineStr">
        <is>
          <t>唐清林</t>
        </is>
      </c>
      <c r="L645" s="2">
        <v>45955</v>
      </c>
      <c r="M645" s="2">
        <v>45955</v>
      </c>
      <c r="N645" s="2">
        <v>45955</v>
      </c>
      <c r="O645" t="inlineStr">
        <is>
          <t>1</t>
        </is>
      </c>
      <c r="P645" t="inlineStr">
        <is>
          <t>-50</t>
        </is>
      </c>
      <c r="Q645" t="inlineStr">
        <is>
          <t>川菜</t>
        </is>
      </c>
      <c r="R645">
        <v>1</v>
      </c>
      <c r="S645"/>
      <c r="T645"/>
      <c r="U645" t="inlineStr">
        <is>
          <t>吴健华</t>
        </is>
      </c>
      <c r="V645"/>
      <c r="W645" t="inlineStr">
        <is>
          <t>华南区</t>
        </is>
      </c>
      <c r="X645" t="inlineStr">
        <is>
          <t>王言</t>
        </is>
      </c>
      <c r="Y645" s="3"/>
      <c r="Z645"/>
      <c r="AA645" s="2">
        <v>45954.992731481485</v>
      </c>
      <c r="AB645" t="inlineStr">
        <is>
          <t>戳一下</t>
        </is>
      </c>
      <c r="AC645" s="2">
        <v>45955</v>
      </c>
      <c r="AD645" t="inlineStr">
        <is>
          <t>未更新</t>
        </is>
      </c>
      <c r="AE645" t="inlineStr">
        <is>
          <t>吴健华</t>
        </is>
      </c>
      <c r="AF645" t="inlineStr">
        <is>
          <t>2025-10-25 唐清林-深圳-渝月k11店-培训支持 已结束</t>
        </is>
      </c>
      <c r="AG645" t="inlineStr">
        <is>
          <t>帮客户录一个菜，1—2个小时即可</t>
        </is>
      </c>
      <c r="AH645" t="inlineStr">
        <is>
          <t>酒店</t>
        </is>
      </c>
      <c r="AI645"/>
      <c r="AJ645"/>
      <c r="AK645"/>
      <c r="AL645"/>
      <c r="AM645"/>
      <c r="AN645"/>
      <c r="AO645" t="inlineStr">
        <is>
          <t>0.0</t>
        </is>
      </c>
      <c r="AP645"/>
      <c r="AQ645"/>
    </row>
    <row r="646" ht="25.5" customHeight="1">
      <c r="A646" t="inlineStr">
        <is>
          <t>唐清林--休假-休假 已结束</t>
        </is>
      </c>
      <c r="B646"/>
      <c r="C646" t="inlineStr">
        <is>
          <t>休假</t>
        </is>
      </c>
      <c r="D646"/>
      <c r="E646" t="inlineStr">
        <is>
          <t>未定级</t>
        </is>
      </c>
      <c r="F646" t="inlineStr">
        <is>
          <t>休假</t>
        </is>
      </c>
      <c r="G646" t="inlineStr">
        <is>
          <t>已结束</t>
        </is>
      </c>
      <c r="H646" t="inlineStr">
        <is>
          <t>NA</t>
        </is>
      </c>
      <c r="I646" s="2"/>
      <c r="J646" t="inlineStr">
        <is>
          <t>53周 -5~12.31</t>
        </is>
      </c>
      <c r="K646" t="inlineStr">
        <is>
          <t>唐清林</t>
        </is>
      </c>
      <c r="L646" s="2">
        <v>45933</v>
      </c>
      <c r="M646" s="2">
        <v>45933</v>
      </c>
      <c r="N646" s="2">
        <v>45933.5</v>
      </c>
      <c r="O646" t="inlineStr">
        <is>
          <t>1</t>
        </is>
      </c>
      <c r="P646" t="inlineStr">
        <is>
          <t>-72</t>
        </is>
      </c>
      <c r="Q646"/>
      <c r="R646"/>
      <c r="S646"/>
      <c r="T646"/>
      <c r="U646"/>
      <c r="V646"/>
      <c r="W646"/>
      <c r="X646"/>
      <c r="Y646" s="3"/>
      <c r="Z646"/>
      <c r="AA646" s="2">
        <v>45933.549525462964</v>
      </c>
      <c r="AB646" t="inlineStr">
        <is>
          <t>戳一下</t>
        </is>
      </c>
      <c r="AC646" s="2">
        <v>45961</v>
      </c>
      <c r="AD646" t="inlineStr">
        <is>
          <t>未更新</t>
        </is>
      </c>
      <c r="AE646" t="inlineStr">
        <is>
          <t>多维表格助手</t>
        </is>
      </c>
      <c r="AF646" t="inlineStr">
        <is>
          <t>2025-10-30 唐清林--休假-休假 已结束,2025-10-31 唐清林--休假-休假 已结束</t>
        </is>
      </c>
      <c r="AG646"/>
      <c r="AH646"/>
      <c r="AI646"/>
      <c r="AJ646"/>
      <c r="AK646"/>
      <c r="AL646"/>
      <c r="AM646"/>
      <c r="AN646"/>
      <c r="AO646" t="inlineStr">
        <is>
          <t>0.0</t>
        </is>
      </c>
      <c r="AP646"/>
      <c r="AQ646"/>
    </row>
    <row r="647" ht="25.5" customHeight="1">
      <c r="A647" t="inlineStr">
        <is>
          <t>唐清林-深圳-湘土逗-新店开业 已结束</t>
        </is>
      </c>
      <c r="B647" t="inlineStr">
        <is>
          <t>深圳</t>
        </is>
      </c>
      <c r="C647" t="inlineStr">
        <is>
          <t>湘土逗</t>
        </is>
      </c>
      <c r="D647"/>
      <c r="E647" t="inlineStr">
        <is>
          <t>O</t>
        </is>
      </c>
      <c r="F647" t="inlineStr">
        <is>
          <t>新店开业</t>
        </is>
      </c>
      <c r="G647" t="inlineStr">
        <is>
          <t>已结束</t>
        </is>
      </c>
      <c r="H647" t="inlineStr">
        <is>
          <t>NA</t>
        </is>
      </c>
      <c r="I647" s="2"/>
      <c r="J647" t="inlineStr">
        <is>
          <t>53周 -5~12.31</t>
        </is>
      </c>
      <c r="K647" t="inlineStr">
        <is>
          <t>唐清林</t>
        </is>
      </c>
      <c r="L647" s="2">
        <v>45934</v>
      </c>
      <c r="M647" s="2">
        <v>45949</v>
      </c>
      <c r="N647" s="2">
        <v>45949</v>
      </c>
      <c r="O647" t="inlineStr">
        <is>
          <t>16</t>
        </is>
      </c>
      <c r="P647" t="inlineStr">
        <is>
          <t>-56</t>
        </is>
      </c>
      <c r="Q647" t="inlineStr">
        <is>
          <t>湘菜</t>
        </is>
      </c>
      <c r="R647">
        <v>1</v>
      </c>
      <c r="S647" t="inlineStr">
        <is>
          <t>唐清林</t>
        </is>
      </c>
      <c r="T647"/>
      <c r="U647" t="inlineStr">
        <is>
          <t>吴健华</t>
        </is>
      </c>
      <c r="V647" t="inlineStr">
        <is>
          <t>华南销售组</t>
        </is>
      </c>
      <c r="W647" t="inlineStr">
        <is>
          <t>华南区</t>
        </is>
      </c>
      <c r="X647" t="inlineStr">
        <is>
          <t>王言</t>
        </is>
      </c>
      <c r="Y647" s="3"/>
      <c r="Z647"/>
      <c r="AA647" s="2">
        <v>45912.604317129626</v>
      </c>
      <c r="AB647" t="inlineStr">
        <is>
          <t>戳一下</t>
        </is>
      </c>
      <c r="AC647" s="2">
        <v>45948</v>
      </c>
      <c r="AD647" t="inlineStr">
        <is>
          <t>未更新</t>
        </is>
      </c>
      <c r="AE647" t="inlineStr">
        <is>
          <t>吴健华</t>
        </is>
      </c>
      <c r="AF647" t="inlineStr">
        <is>
          <t>2025-10-04 唐清林-深圳-湘土逗-新店开业 已结束,2025-10-05 唐清林-深圳-湘土逗-新店开业 已结束,2025-10-06 唐清林-深圳-湘土逗-新店开业 已结束,2025-10-07 唐清林-深圳-湘土逗-新店开业 已结束,2025-10-08 唐清林-深圳-湘土逗-新店开业 已结束,2025-10-09 唐清林-深圳-湘土逗-新店开业 已结束,2025-10-10 唐清林-深圳-湘土逗-新店开业 已结束,2025-10-11 唐清林-深圳-湘土逗-新店开业 已结束,2025-10-12 唐清林-深圳-湘土逗-新店开业 已结束,2025-10-13 唐清林-深圳-湘土逗-新店开业 已结束,2025-10-14 唐清林-深圳-湘土逗-新店开业 已结束,2025-10-15 唐清林-深圳-湘土逗-新店开业 已结束,2025-10-16 唐清林-深圳-湘土逗-新店开业 已结束,2025-10-17 唐清林-深圳-湘土逗-新店开业 已结束,2025-10-18 唐清林-深圳-湘土逗-新店开业 已结束</t>
        </is>
      </c>
      <c r="AG647" t="inlineStr">
        <is>
          <t>需完成24道录菜和员工培训</t>
        </is>
      </c>
      <c r="AH647"/>
      <c r="AI647"/>
      <c r="AJ647"/>
      <c r="AK647"/>
      <c r="AL647"/>
      <c r="AM647"/>
      <c r="AN647"/>
      <c r="AO647" t="inlineStr">
        <is>
          <t>15.0</t>
        </is>
      </c>
      <c r="AP647"/>
      <c r="AQ647"/>
    </row>
    <row r="648" ht="25.5" customHeight="1">
      <c r="A648" t="inlineStr">
        <is>
          <t>唐清林-福州-周麻婆-POC 已结束</t>
        </is>
      </c>
      <c r="B648" t="inlineStr">
        <is>
          <t>福州</t>
        </is>
      </c>
      <c r="C648" t="inlineStr">
        <is>
          <t>周麻婆</t>
        </is>
      </c>
      <c r="D648"/>
      <c r="E648" t="inlineStr">
        <is>
          <t>SS</t>
        </is>
      </c>
      <c r="F648" t="inlineStr">
        <is>
          <t>POC</t>
        </is>
      </c>
      <c r="G648" t="inlineStr">
        <is>
          <t>已结束</t>
        </is>
      </c>
      <c r="H648" t="inlineStr">
        <is>
          <t>NA</t>
        </is>
      </c>
      <c r="I648" s="2"/>
      <c r="J648" t="inlineStr">
        <is>
          <t>53周 -5~12.31</t>
        </is>
      </c>
      <c r="K648" t="inlineStr">
        <is>
          <t>唐清林</t>
        </is>
      </c>
      <c r="L648" s="2">
        <v>45920</v>
      </c>
      <c r="M648" s="2">
        <v>45933</v>
      </c>
      <c r="N648" s="2">
        <v>45932</v>
      </c>
      <c r="O648" t="inlineStr">
        <is>
          <t>14</t>
        </is>
      </c>
      <c r="P648" t="inlineStr">
        <is>
          <t>-72</t>
        </is>
      </c>
      <c r="Q648" t="inlineStr">
        <is>
          <t>需要很强的沟通能力。</t>
        </is>
      </c>
      <c r="R648">
        <v>1</v>
      </c>
      <c r="S648"/>
      <c r="T648"/>
      <c r="U648" t="inlineStr">
        <is>
          <t>谭亮城</t>
        </is>
      </c>
      <c r="V648" t="inlineStr">
        <is>
          <t>华南销售组</t>
        </is>
      </c>
      <c r="W648" t="inlineStr">
        <is>
          <t>华南区</t>
        </is>
      </c>
      <c r="X648" t="inlineStr">
        <is>
          <t>王言</t>
        </is>
      </c>
      <c r="Y648" s="3"/>
      <c r="Z648"/>
      <c r="AA648" s="2">
        <v>45910.611550925925</v>
      </c>
      <c r="AB648" t="inlineStr">
        <is>
          <t>戳一下</t>
        </is>
      </c>
      <c r="AC648" s="2">
        <v>45932</v>
      </c>
      <c r="AD648" t="inlineStr">
        <is>
          <t>未更新</t>
        </is>
      </c>
      <c r="AE648" t="inlineStr">
        <is>
          <t>谭亮城</t>
        </is>
      </c>
      <c r="AF648" t="inlineStr">
        <is>
          <t>2025-09-20 唐清林-福州-周麻婆-POC 已结束,2025-09-21 唐清林-福州-周麻婆-POC 已结束,2025-09-22 唐清林-福州-周麻婆-POC 已结束,2025-09-23 唐清林-福州-周麻婆-POC 已结束,2025-09-24 唐清林-福州-周麻婆-POC 已结束,2025-09-25 唐清林-福州-周麻婆-POC 已结束,2025-09-26 唐清林-福州-周麻婆-POC 已结束,2025-09-27 唐清林-福州-周麻婆-POC 已结束,2025-09-28 唐清林-福州-周麻婆-POC 已结束,2025-09-29 唐清林-福州-周麻婆-POC 已结束,2025-09-30 唐清林-福州-周麻婆-POC 已结束,2025-10-01 唐清林-福州-周麻婆-POC 已结束,2025-10-02 唐清林-福州-周麻婆-POC 已结束</t>
        </is>
      </c>
      <c r="AG648"/>
      <c r="AH648"/>
      <c r="AI648"/>
      <c r="AJ648"/>
      <c r="AK648"/>
      <c r="AL648"/>
      <c r="AM648"/>
      <c r="AN648"/>
      <c r="AO648" t="inlineStr">
        <is>
          <t>13.0</t>
        </is>
      </c>
      <c r="AP648"/>
      <c r="AQ648"/>
    </row>
    <row r="649" ht="25.5" customHeight="1">
      <c r="A649" t="inlineStr">
        <is>
          <t>唐清林-福州-蜀都丰-解决问题 已结束</t>
        </is>
      </c>
      <c r="B649" t="inlineStr">
        <is>
          <t>福州</t>
        </is>
      </c>
      <c r="C649" t="inlineStr">
        <is>
          <t>蜀都丰</t>
        </is>
      </c>
      <c r="D649"/>
      <c r="E649" t="inlineStr">
        <is>
          <t>S</t>
        </is>
      </c>
      <c r="F649" t="inlineStr">
        <is>
          <t>解决问题</t>
        </is>
      </c>
      <c r="G649" t="inlineStr">
        <is>
          <t>已结束</t>
        </is>
      </c>
      <c r="H649" t="inlineStr">
        <is>
          <t>NA</t>
        </is>
      </c>
      <c r="I649" s="2"/>
      <c r="J649" t="inlineStr">
        <is>
          <t>53周 -5~12.31</t>
        </is>
      </c>
      <c r="K649" t="inlineStr">
        <is>
          <t>唐清林</t>
        </is>
      </c>
      <c r="L649" s="2">
        <v>45906</v>
      </c>
      <c r="M649" s="2">
        <v>45906</v>
      </c>
      <c r="N649" s="2">
        <v>45906</v>
      </c>
      <c r="O649" t="inlineStr">
        <is>
          <t>1</t>
        </is>
      </c>
      <c r="P649" t="inlineStr">
        <is>
          <t>-99</t>
        </is>
      </c>
      <c r="Q649"/>
      <c r="R649"/>
      <c r="S649"/>
      <c r="T649"/>
      <c r="U649" t="inlineStr">
        <is>
          <t>贺欢欢</t>
        </is>
      </c>
      <c r="V649" t="inlineStr">
        <is>
          <t>华南销售组</t>
        </is>
      </c>
      <c r="W649" t="inlineStr">
        <is>
          <t>华南区</t>
        </is>
      </c>
      <c r="X649" t="inlineStr">
        <is>
          <t>王言</t>
        </is>
      </c>
      <c r="Y649" s="3"/>
      <c r="Z649" t="inlineStr">
        <is>
          <t>临时需求，口味自主登记</t>
        </is>
      </c>
      <c r="AA649" s="2">
        <v>45906.93659722222</v>
      </c>
      <c r="AB649" t="inlineStr">
        <is>
          <t>戳一下</t>
        </is>
      </c>
      <c r="AC649" s="2">
        <v>45906</v>
      </c>
      <c r="AD649" t="inlineStr">
        <is>
          <t>未更新</t>
        </is>
      </c>
      <c r="AE649" t="inlineStr">
        <is>
          <t>唐清林</t>
        </is>
      </c>
      <c r="AF649" t="inlineStr">
        <is>
          <t>2025-09-06 唐清林-福州-蜀都丰-解决问题 已结束</t>
        </is>
      </c>
      <c r="AG649"/>
      <c r="AH649"/>
      <c r="AI649"/>
      <c r="AJ649"/>
      <c r="AK649" t="inlineStr">
        <is>
          <t>蜀都丰福州万科里店录菜</t>
        </is>
      </c>
      <c r="AL649"/>
      <c r="AM649"/>
      <c r="AN649"/>
      <c r="AO649" t="inlineStr">
        <is>
          <t>0.0</t>
        </is>
      </c>
      <c r="AP649"/>
      <c r="AQ649"/>
    </row>
    <row r="650" ht="25.5" customHeight="1">
      <c r="A650" t="inlineStr">
        <is>
          <t>唐清林-深圳-湘土豆-DEMO 已结束</t>
        </is>
      </c>
      <c r="B650" t="inlineStr">
        <is>
          <t>深圳</t>
        </is>
      </c>
      <c r="C650" t="inlineStr">
        <is>
          <t>湘土豆</t>
        </is>
      </c>
      <c r="D650"/>
      <c r="E650" t="inlineStr">
        <is>
          <t>O</t>
        </is>
      </c>
      <c r="F650" t="inlineStr">
        <is>
          <t>DEMO</t>
        </is>
      </c>
      <c r="G650" t="inlineStr">
        <is>
          <t>已结束</t>
        </is>
      </c>
      <c r="H650" t="inlineStr">
        <is>
          <t>NA</t>
        </is>
      </c>
      <c r="I650" s="2"/>
      <c r="J650" t="inlineStr">
        <is>
          <t>53周 -5~12.31</t>
        </is>
      </c>
      <c r="K650" t="inlineStr">
        <is>
          <t>唐清林</t>
        </is>
      </c>
      <c r="L650" s="2">
        <v>45908</v>
      </c>
      <c r="M650" s="2">
        <v>45914.986134259256</v>
      </c>
      <c r="N650" s="2">
        <v>45912</v>
      </c>
      <c r="O650" t="inlineStr">
        <is>
          <t>7</t>
        </is>
      </c>
      <c r="P650" t="inlineStr">
        <is>
          <t>-91</t>
        </is>
      </c>
      <c r="Q650" t="inlineStr">
        <is>
          <t>湘菜</t>
        </is>
      </c>
      <c r="R650">
        <v>1</v>
      </c>
      <c r="S650"/>
      <c r="T650"/>
      <c r="U650" t="inlineStr">
        <is>
          <t>吴健华</t>
        </is>
      </c>
      <c r="V650" t="inlineStr">
        <is>
          <t>华南销售组</t>
        </is>
      </c>
      <c r="W650" t="inlineStr">
        <is>
          <t>华南区</t>
        </is>
      </c>
      <c r="X650" t="inlineStr">
        <is>
          <t>王言</t>
        </is>
      </c>
      <c r="Y650" s="3"/>
      <c r="Z650"/>
      <c r="AA650" s="2">
        <v>45905.40300925926</v>
      </c>
      <c r="AB650" t="inlineStr">
        <is>
          <t>戳一下</t>
        </is>
      </c>
      <c r="AC650" s="2">
        <v>45915</v>
      </c>
      <c r="AD650" t="inlineStr">
        <is>
          <t>未更新</t>
        </is>
      </c>
      <c r="AE650" t="inlineStr">
        <is>
          <t>吴健华</t>
        </is>
      </c>
      <c r="AF650" t="inlineStr">
        <is>
          <t>2025-09-08 唐清林-深圳-湘土豆-DEMO 已结束,2025-09-09 唐清林-深圳-湘土豆-DEMO 已结束,2025-09-10 唐清林-深圳-湘土豆-DEMO 已结束,2025-09-12 唐清林-深圳-湘土豆-DEMO 已结束,2025-09-13 唐清林-深圳-湘土豆-DEMO 已结束,2025-09-14 唐清林-深圳-湘土豆-DEMO 已结束,2025-09-15 唐清林-深圳-湘土豆-DEMO 已结束</t>
        </is>
      </c>
      <c r="AG650"/>
      <c r="AH650"/>
      <c r="AI650"/>
      <c r="AJ650"/>
      <c r="AK650"/>
      <c r="AL650"/>
      <c r="AM650"/>
      <c r="AN650"/>
      <c r="AO650" t="inlineStr">
        <is>
          <t>7.0</t>
        </is>
      </c>
      <c r="AP650"/>
      <c r="AQ650"/>
    </row>
    <row r="651" ht="25.5" customHeight="1">
      <c r="A651" t="inlineStr">
        <is>
          <t>唐清林-福州-朴朴-POC 已结束</t>
        </is>
      </c>
      <c r="B651" t="inlineStr">
        <is>
          <t>福州</t>
        </is>
      </c>
      <c r="C651" t="inlineStr">
        <is>
          <t>朴朴</t>
        </is>
      </c>
      <c r="D651"/>
      <c r="E651" t="inlineStr">
        <is>
          <t>SS</t>
        </is>
      </c>
      <c r="F651" t="inlineStr">
        <is>
          <t>POC</t>
        </is>
      </c>
      <c r="G651" t="inlineStr">
        <is>
          <t>已结束</t>
        </is>
      </c>
      <c r="H651" t="inlineStr">
        <is>
          <t>NA</t>
        </is>
      </c>
      <c r="I651" s="2"/>
      <c r="J651" t="inlineStr">
        <is>
          <t>53周 -5~12.31</t>
        </is>
      </c>
      <c r="K651" t="inlineStr">
        <is>
          <t>唐清林</t>
        </is>
      </c>
      <c r="L651" s="2">
        <v>45896</v>
      </c>
      <c r="M651" s="2">
        <v>45918</v>
      </c>
      <c r="N651" s="2">
        <v>45918</v>
      </c>
      <c r="O651" t="inlineStr">
        <is>
          <t>23</t>
        </is>
      </c>
      <c r="P651" t="inlineStr">
        <is>
          <t>-87</t>
        </is>
      </c>
      <c r="Q651"/>
      <c r="R651"/>
      <c r="S651"/>
      <c r="T651"/>
      <c r="U651" t="inlineStr">
        <is>
          <t>王言</t>
        </is>
      </c>
      <c r="V651" t="inlineStr">
        <is>
          <t>华南区销售团队</t>
        </is>
      </c>
      <c r="W651" t="inlineStr">
        <is>
          <t>华南区</t>
        </is>
      </c>
      <c r="X651"/>
      <c r="Y651" s="3"/>
      <c r="Z651"/>
      <c r="AA651" s="2">
        <v>45902.88130787037</v>
      </c>
      <c r="AB651" t="inlineStr">
        <is>
          <t>戳一下</t>
        </is>
      </c>
      <c r="AC651" s="2">
        <v>45919</v>
      </c>
      <c r="AD651" t="inlineStr">
        <is>
          <t>未更新</t>
        </is>
      </c>
      <c r="AE651" t="inlineStr">
        <is>
          <t>唐清林</t>
        </is>
      </c>
      <c r="AF651" t="inlineStr">
        <is>
          <t>2025-09-03 唐清林-福州-朴朴-POC 已结束,2025-09-04 唐清林-福州-朴朴-POC 已结束,2025-09-05 唐清林-福州-朴朴-POC 已结束,2025-09-16 唐清林-福州-朴朴-POC 已结束,2025-09-17 唐清林-福州-朴朴-POC 已结束,2025-09-18 唐清林-福州-朴朴-POC 已结束,2025-09-19 唐清林-福州-朴朴-POC 已结束</t>
        </is>
      </c>
      <c r="AG651"/>
      <c r="AH651"/>
      <c r="AI651"/>
      <c r="AJ651"/>
      <c r="AK651"/>
      <c r="AL651"/>
      <c r="AM651"/>
      <c r="AN651"/>
      <c r="AO651" t="inlineStr">
        <is>
          <t>22.0</t>
        </is>
      </c>
      <c r="AP651"/>
      <c r="AQ651"/>
    </row>
    <row r="652" ht="25.5" customHeight="1">
      <c r="A652" t="inlineStr">
        <is>
          <t>王野-深圳-休假-休假 已结束</t>
        </is>
      </c>
      <c r="B652" t="inlineStr">
        <is>
          <t>深圳</t>
        </is>
      </c>
      <c r="C652" t="inlineStr">
        <is>
          <t>休假</t>
        </is>
      </c>
      <c r="D652"/>
      <c r="E652" t="inlineStr">
        <is>
          <t>未定级</t>
        </is>
      </c>
      <c r="F652" t="inlineStr">
        <is>
          <t>休假</t>
        </is>
      </c>
      <c r="G652" t="inlineStr">
        <is>
          <t>已结束</t>
        </is>
      </c>
      <c r="H652" t="inlineStr">
        <is>
          <t>NA</t>
        </is>
      </c>
      <c r="I652" s="2"/>
      <c r="J652" t="inlineStr">
        <is>
          <t>53周 -5~12.31</t>
        </is>
      </c>
      <c r="K652" t="inlineStr">
        <is>
          <t>王野</t>
        </is>
      </c>
      <c r="L652" s="2">
        <v>46116</v>
      </c>
      <c r="M652" s="2">
        <v>46118</v>
      </c>
      <c r="N652" s="2">
        <v>46118</v>
      </c>
      <c r="O652" t="inlineStr">
        <is>
          <t>3</t>
        </is>
      </c>
      <c r="P652" t="inlineStr">
        <is>
          <t>-103</t>
        </is>
      </c>
      <c r="Q652"/>
      <c r="R652"/>
      <c r="S652"/>
      <c r="T652"/>
      <c r="U652" t="inlineStr">
        <is>
          <t>曾维超</t>
        </is>
      </c>
      <c r="V652" t="inlineStr">
        <is>
          <t>销售管理部</t>
        </is>
      </c>
      <c r="W652" t="inlineStr">
        <is>
          <t>销售管理</t>
        </is>
      </c>
      <c r="X652" t="inlineStr">
        <is>
          <t>李阳</t>
        </is>
      </c>
      <c r="Y652" s="3"/>
      <c r="Z652"/>
      <c r="AA652" s="2">
        <v>46115.881064814814</v>
      </c>
      <c r="AB652" t="inlineStr">
        <is>
          <t>戳一下</t>
        </is>
      </c>
      <c r="AC652" s="2"/>
      <c r="AD652" t="inlineStr">
        <is>
          <t>未更新</t>
        </is>
      </c>
      <c r="AE652" t="inlineStr">
        <is>
          <t>王野</t>
        </is>
      </c>
      <c r="AF652"/>
      <c r="AG652"/>
      <c r="AH652"/>
      <c r="AI652"/>
      <c r="AJ652"/>
      <c r="AK652"/>
      <c r="AL652"/>
      <c r="AM652"/>
      <c r="AN652"/>
      <c r="AO652" t="inlineStr">
        <is>
          <t>2.0</t>
        </is>
      </c>
      <c r="AP652"/>
      <c r="AQ652"/>
    </row>
    <row r="653" ht="25.5" customHeight="1">
      <c r="A653" t="inlineStr">
        <is>
          <t>王野-长沙-大碗先生-解决问题 已结束</t>
        </is>
      </c>
      <c r="B653" t="inlineStr">
        <is>
          <t>长沙</t>
        </is>
      </c>
      <c r="C653" t="inlineStr">
        <is>
          <t>大碗先生</t>
        </is>
      </c>
      <c r="D653"/>
      <c r="E653" t="inlineStr">
        <is>
          <t>SS</t>
        </is>
      </c>
      <c r="F653" t="inlineStr">
        <is>
          <t>解决问题</t>
        </is>
      </c>
      <c r="G653" t="inlineStr">
        <is>
          <t>已结束</t>
        </is>
      </c>
      <c r="H653" t="inlineStr">
        <is>
          <t>NA</t>
        </is>
      </c>
      <c r="I653" s="2"/>
      <c r="J653" t="inlineStr">
        <is>
          <t>53周 -5~12.31</t>
        </is>
      </c>
      <c r="K653" t="inlineStr">
        <is>
          <t>王野</t>
        </is>
      </c>
      <c r="L653" s="2">
        <v>46113</v>
      </c>
      <c r="M653" s="2">
        <v>46115</v>
      </c>
      <c r="N653" s="2">
        <v>46117</v>
      </c>
      <c r="O653" t="inlineStr">
        <is>
          <t>3</t>
        </is>
      </c>
      <c r="P653" t="inlineStr">
        <is>
          <t>-100</t>
        </is>
      </c>
      <c r="Q653"/>
      <c r="R653"/>
      <c r="S653"/>
      <c r="T653"/>
      <c r="U653" t="inlineStr">
        <is>
          <t>关胜元</t>
        </is>
      </c>
      <c r="V653" t="inlineStr">
        <is>
          <t>BST及创新团队</t>
        </is>
      </c>
      <c r="W653" t="inlineStr">
        <is>
          <t>BST</t>
        </is>
      </c>
      <c r="X653" t="inlineStr">
        <is>
          <t>张铭麒</t>
        </is>
      </c>
      <c r="Y653" s="3"/>
      <c r="Z653"/>
      <c r="AA653" s="2">
        <v>46113.49097222222</v>
      </c>
      <c r="AB653" t="inlineStr">
        <is>
          <t>戳一下</t>
        </is>
      </c>
      <c r="AC653" s="2">
        <v>46115</v>
      </c>
      <c r="AD653" t="inlineStr">
        <is>
          <t>未更新</t>
        </is>
      </c>
      <c r="AE653" t="inlineStr">
        <is>
          <t>王野</t>
        </is>
      </c>
      <c r="AF653" t="inlineStr">
        <is>
          <t>2026-04-01 王野-长沙-大碗先生-解决问题 已结束,2026-04-02 王野-长沙-大碗先生-解决问题 已结束,2026-04-03 王野-长沙-大碗先生-解决问题 已结束</t>
        </is>
      </c>
      <c r="AG653"/>
      <c r="AH653"/>
      <c r="AI653"/>
      <c r="AJ653"/>
      <c r="AK653"/>
      <c r="AL653"/>
      <c r="AM653"/>
      <c r="AN653"/>
      <c r="AO653" t="inlineStr">
        <is>
          <t>2.0</t>
        </is>
      </c>
      <c r="AP653"/>
      <c r="AQ653"/>
    </row>
    <row r="654" ht="25.5" customHeight="1">
      <c r="A654" t="inlineStr">
        <is>
          <t>王野-长沙-大碗先生-解决问题 已结束</t>
        </is>
      </c>
      <c r="B654" t="inlineStr">
        <is>
          <t>长沙</t>
        </is>
      </c>
      <c r="C654" t="inlineStr">
        <is>
          <t>大碗先生</t>
        </is>
      </c>
      <c r="D654"/>
      <c r="E654" t="inlineStr">
        <is>
          <t>SS</t>
        </is>
      </c>
      <c r="F654" t="inlineStr">
        <is>
          <t>解决问题</t>
        </is>
      </c>
      <c r="G654" t="inlineStr">
        <is>
          <t>已结束</t>
        </is>
      </c>
      <c r="H654" t="inlineStr">
        <is>
          <t>NA</t>
        </is>
      </c>
      <c r="I654" s="2"/>
      <c r="J654" t="inlineStr">
        <is>
          <t>53周 -5~12.31</t>
        </is>
      </c>
      <c r="K654" t="inlineStr">
        <is>
          <t>王野</t>
        </is>
      </c>
      <c r="L654" s="2">
        <v>46111</v>
      </c>
      <c r="M654" s="2">
        <v>46112</v>
      </c>
      <c r="N654" s="2">
        <v>46112</v>
      </c>
      <c r="O654" t="inlineStr">
        <is>
          <t>2</t>
        </is>
      </c>
      <c r="P654" t="inlineStr">
        <is>
          <t>-98</t>
        </is>
      </c>
      <c r="Q654"/>
      <c r="R654"/>
      <c r="S654"/>
      <c r="T654"/>
      <c r="U654" t="inlineStr">
        <is>
          <t>关胜元</t>
        </is>
      </c>
      <c r="V654" t="inlineStr">
        <is>
          <t>BST及创新团队</t>
        </is>
      </c>
      <c r="W654" t="inlineStr">
        <is>
          <t>BST</t>
        </is>
      </c>
      <c r="X654" t="inlineStr">
        <is>
          <t>张铭麒</t>
        </is>
      </c>
      <c r="Y654" s="3"/>
      <c r="Z654"/>
      <c r="AA654" s="2">
        <v>46110.85599537037</v>
      </c>
      <c r="AB654" t="inlineStr">
        <is>
          <t>戳一下</t>
        </is>
      </c>
      <c r="AC654" s="2">
        <v>46112</v>
      </c>
      <c r="AD654" t="inlineStr">
        <is>
          <t>未更新</t>
        </is>
      </c>
      <c r="AE654" t="inlineStr">
        <is>
          <t>王野</t>
        </is>
      </c>
      <c r="AF654" t="inlineStr">
        <is>
          <t>2026-03-30 王野-长沙-大碗先生-解决问题 已结束,2026-03-31 王野-长沙-大碗先生-解决问题 已结束</t>
        </is>
      </c>
      <c r="AG654"/>
      <c r="AH654"/>
      <c r="AI654"/>
      <c r="AJ654"/>
      <c r="AK654"/>
      <c r="AL654"/>
      <c r="AM654"/>
      <c r="AN654"/>
      <c r="AO654" t="inlineStr">
        <is>
          <t>1.0</t>
        </is>
      </c>
      <c r="AP654"/>
      <c r="AQ654"/>
    </row>
    <row r="655" ht="25.5" customHeight="1">
      <c r="A655" t="inlineStr">
        <is>
          <t>王野-武汉-大碗先生-品牌巡店 已结束</t>
        </is>
      </c>
      <c r="B655" t="inlineStr">
        <is>
          <t>武汉</t>
        </is>
      </c>
      <c r="C655" t="inlineStr">
        <is>
          <t>大碗先生</t>
        </is>
      </c>
      <c r="D655"/>
      <c r="E655" t="inlineStr">
        <is>
          <t>SS</t>
        </is>
      </c>
      <c r="F655" t="inlineStr">
        <is>
          <t>品牌巡店</t>
        </is>
      </c>
      <c r="G655" t="inlineStr">
        <is>
          <t>已结束</t>
        </is>
      </c>
      <c r="H655" t="inlineStr">
        <is>
          <t>NA</t>
        </is>
      </c>
      <c r="I655" s="2"/>
      <c r="J655" t="inlineStr">
        <is>
          <t>53周 -5~12.31</t>
        </is>
      </c>
      <c r="K655" t="inlineStr">
        <is>
          <t>王野</t>
        </is>
      </c>
      <c r="L655" s="2">
        <v>46110</v>
      </c>
      <c r="M655" s="2">
        <v>46110</v>
      </c>
      <c r="N655" s="2">
        <v>46110</v>
      </c>
      <c r="O655" t="inlineStr">
        <is>
          <t>1</t>
        </is>
      </c>
      <c r="P655" t="inlineStr">
        <is>
          <t>-97</t>
        </is>
      </c>
      <c r="Q655"/>
      <c r="R655"/>
      <c r="S655"/>
      <c r="T655"/>
      <c r="U655" t="inlineStr">
        <is>
          <t>关胜元</t>
        </is>
      </c>
      <c r="V655" t="inlineStr">
        <is>
          <t>BST及创新团队</t>
        </is>
      </c>
      <c r="W655" t="inlineStr">
        <is>
          <t>BST</t>
        </is>
      </c>
      <c r="X655" t="inlineStr">
        <is>
          <t>张铭麒</t>
        </is>
      </c>
      <c r="Y655" s="3"/>
      <c r="Z655"/>
      <c r="AA655" s="2">
        <v>46109.76436342593</v>
      </c>
      <c r="AB655" t="inlineStr">
        <is>
          <t>戳一下</t>
        </is>
      </c>
      <c r="AC655" s="2">
        <v>46110</v>
      </c>
      <c r="AD655" t="inlineStr">
        <is>
          <t>未更新</t>
        </is>
      </c>
      <c r="AE655" t="inlineStr">
        <is>
          <t>王野</t>
        </is>
      </c>
      <c r="AF655" t="inlineStr">
        <is>
          <t>2026-03-29 王野-武汉-大碗先生-品牌巡店 已结束</t>
        </is>
      </c>
      <c r="AG655"/>
      <c r="AH655"/>
      <c r="AI655"/>
      <c r="AJ655"/>
      <c r="AK655"/>
      <c r="AL655"/>
      <c r="AM655"/>
      <c r="AN655" t="inlineStr">
        <is>
          <t>大碗先生武汉武胜路店</t>
        </is>
      </c>
      <c r="AO655" t="inlineStr">
        <is>
          <t>0.0</t>
        </is>
      </c>
      <c r="AP655"/>
      <c r="AQ655"/>
    </row>
    <row r="656" ht="25.5" customHeight="1">
      <c r="A656" t="inlineStr">
        <is>
          <t>王野-西安-休假-休假 已结束</t>
        </is>
      </c>
      <c r="B656" t="inlineStr">
        <is>
          <t>西安</t>
        </is>
      </c>
      <c r="C656" t="inlineStr">
        <is>
          <t>休假</t>
        </is>
      </c>
      <c r="D656"/>
      <c r="E656" t="inlineStr">
        <is>
          <t>未定级</t>
        </is>
      </c>
      <c r="F656" t="inlineStr">
        <is>
          <t>休假</t>
        </is>
      </c>
      <c r="G656" t="inlineStr">
        <is>
          <t>已结束</t>
        </is>
      </c>
      <c r="H656" t="inlineStr">
        <is>
          <t>NA</t>
        </is>
      </c>
      <c r="I656" s="2"/>
      <c r="J656" t="inlineStr">
        <is>
          <t>53周 -5~12.31</t>
        </is>
      </c>
      <c r="K656" t="inlineStr">
        <is>
          <t>王野</t>
        </is>
      </c>
      <c r="L656" s="2">
        <v>46109</v>
      </c>
      <c r="M656" s="2">
        <v>46109</v>
      </c>
      <c r="N656" s="2">
        <v>46109</v>
      </c>
      <c r="O656" t="inlineStr">
        <is>
          <t>1</t>
        </is>
      </c>
      <c r="P656" t="inlineStr">
        <is>
          <t>-96</t>
        </is>
      </c>
      <c r="Q656"/>
      <c r="R656"/>
      <c r="S656"/>
      <c r="T656"/>
      <c r="U656" t="inlineStr">
        <is>
          <t>曾维超</t>
        </is>
      </c>
      <c r="V656" t="inlineStr">
        <is>
          <t>销售管理部</t>
        </is>
      </c>
      <c r="W656" t="inlineStr">
        <is>
          <t>销售管理</t>
        </is>
      </c>
      <c r="X656" t="inlineStr">
        <is>
          <t>李阳</t>
        </is>
      </c>
      <c r="Y656" s="3"/>
      <c r="Z656"/>
      <c r="AA656" s="2">
        <v>46109.76380787037</v>
      </c>
      <c r="AB656" t="inlineStr">
        <is>
          <t>戳一下</t>
        </is>
      </c>
      <c r="AC656" s="2"/>
      <c r="AD656" t="inlineStr">
        <is>
          <t>未更新</t>
        </is>
      </c>
      <c r="AE656" t="inlineStr">
        <is>
          <t>王野</t>
        </is>
      </c>
      <c r="AF656"/>
      <c r="AG656"/>
      <c r="AH656"/>
      <c r="AI656"/>
      <c r="AJ656"/>
      <c r="AK656"/>
      <c r="AL656"/>
      <c r="AM656"/>
      <c r="AN656"/>
      <c r="AO656" t="inlineStr">
        <is>
          <t>0.0</t>
        </is>
      </c>
      <c r="AP656"/>
      <c r="AQ656"/>
    </row>
    <row r="657" ht="25.5" customHeight="1">
      <c r="A657" t="inlineStr">
        <is>
          <t>王野-西安-休假-休假 已结束</t>
        </is>
      </c>
      <c r="B657" t="inlineStr">
        <is>
          <t>西安</t>
        </is>
      </c>
      <c r="C657" t="inlineStr">
        <is>
          <t>休假</t>
        </is>
      </c>
      <c r="D657"/>
      <c r="E657" t="inlineStr">
        <is>
          <t>未定级</t>
        </is>
      </c>
      <c r="F657" t="inlineStr">
        <is>
          <t>休假</t>
        </is>
      </c>
      <c r="G657" t="inlineStr">
        <is>
          <t>已结束</t>
        </is>
      </c>
      <c r="H657" t="inlineStr">
        <is>
          <t>NA</t>
        </is>
      </c>
      <c r="I657" s="2"/>
      <c r="J657" t="inlineStr">
        <is>
          <t>53周 -5~12.31</t>
        </is>
      </c>
      <c r="K657" t="inlineStr">
        <is>
          <t>王野</t>
        </is>
      </c>
      <c r="L657" s="2">
        <v>46107</v>
      </c>
      <c r="M657" s="2">
        <v>46108</v>
      </c>
      <c r="N657" s="2">
        <v>46108</v>
      </c>
      <c r="O657" t="inlineStr">
        <is>
          <t>2</t>
        </is>
      </c>
      <c r="P657" t="inlineStr">
        <is>
          <t>-94</t>
        </is>
      </c>
      <c r="Q657"/>
      <c r="R657"/>
      <c r="S657"/>
      <c r="T657"/>
      <c r="U657" t="inlineStr">
        <is>
          <t>曾维超</t>
        </is>
      </c>
      <c r="V657" t="inlineStr">
        <is>
          <t>销售管理部</t>
        </is>
      </c>
      <c r="W657" t="inlineStr">
        <is>
          <t>销售管理</t>
        </is>
      </c>
      <c r="X657" t="inlineStr">
        <is>
          <t>李阳</t>
        </is>
      </c>
      <c r="Y657" s="3"/>
      <c r="Z657"/>
      <c r="AA657" s="2">
        <v>46107.39947916667</v>
      </c>
      <c r="AB657" t="inlineStr">
        <is>
          <t>戳一下</t>
        </is>
      </c>
      <c r="AC657" s="2"/>
      <c r="AD657" t="inlineStr">
        <is>
          <t>未更新</t>
        </is>
      </c>
      <c r="AE657" t="inlineStr">
        <is>
          <t>王野</t>
        </is>
      </c>
      <c r="AF657"/>
      <c r="AG657"/>
      <c r="AH657"/>
      <c r="AI657"/>
      <c r="AJ657"/>
      <c r="AK657"/>
      <c r="AL657"/>
      <c r="AM657"/>
      <c r="AN657"/>
      <c r="AO657" t="inlineStr">
        <is>
          <t>1.0</t>
        </is>
      </c>
      <c r="AP657"/>
      <c r="AQ657"/>
    </row>
    <row r="658" ht="25.5" customHeight="1">
      <c r="A658" t="inlineStr">
        <is>
          <t>王野-西安-休假-休假 已结束</t>
        </is>
      </c>
      <c r="B658" t="inlineStr">
        <is>
          <t>西安</t>
        </is>
      </c>
      <c r="C658" t="inlineStr">
        <is>
          <t>休假</t>
        </is>
      </c>
      <c r="D658"/>
      <c r="E658" t="inlineStr">
        <is>
          <t>未定级</t>
        </is>
      </c>
      <c r="F658" t="inlineStr">
        <is>
          <t>休假</t>
        </is>
      </c>
      <c r="G658" t="inlineStr">
        <is>
          <t>已结束</t>
        </is>
      </c>
      <c r="H658" t="inlineStr">
        <is>
          <t>NA</t>
        </is>
      </c>
      <c r="I658" s="2"/>
      <c r="J658" t="inlineStr">
        <is>
          <t>53周 -5~12.31</t>
        </is>
      </c>
      <c r="K658" t="inlineStr">
        <is>
          <t>王野</t>
        </is>
      </c>
      <c r="L658" s="2">
        <v>46106</v>
      </c>
      <c r="M658" s="2">
        <v>46106</v>
      </c>
      <c r="N658" s="2">
        <v>46106</v>
      </c>
      <c r="O658" t="inlineStr">
        <is>
          <t>1</t>
        </is>
      </c>
      <c r="P658" t="inlineStr">
        <is>
          <t>-93</t>
        </is>
      </c>
      <c r="Q658"/>
      <c r="R658"/>
      <c r="S658"/>
      <c r="T658"/>
      <c r="U658" t="inlineStr">
        <is>
          <t>曾维超</t>
        </is>
      </c>
      <c r="V658" t="inlineStr">
        <is>
          <t>销售管理部</t>
        </is>
      </c>
      <c r="W658" t="inlineStr">
        <is>
          <t>销售管理</t>
        </is>
      </c>
      <c r="X658" t="inlineStr">
        <is>
          <t>李阳</t>
        </is>
      </c>
      <c r="Y658" s="3"/>
      <c r="Z658"/>
      <c r="AA658" s="2">
        <v>46105.45458333333</v>
      </c>
      <c r="AB658" t="inlineStr">
        <is>
          <t>戳一下</t>
        </is>
      </c>
      <c r="AC658" s="2"/>
      <c r="AD658" t="inlineStr">
        <is>
          <t>未更新</t>
        </is>
      </c>
      <c r="AE658" t="inlineStr">
        <is>
          <t>王野</t>
        </is>
      </c>
      <c r="AF658"/>
      <c r="AG658"/>
      <c r="AH658"/>
      <c r="AI658"/>
      <c r="AJ658"/>
      <c r="AK658"/>
      <c r="AL658"/>
      <c r="AM658"/>
      <c r="AN658"/>
      <c r="AO658" t="inlineStr">
        <is>
          <t>0.0</t>
        </is>
      </c>
      <c r="AP658"/>
      <c r="AQ658"/>
    </row>
    <row r="659" ht="25.5" customHeight="1">
      <c r="A659" t="inlineStr">
        <is>
          <t>王野-西安-休假-休假 已结束</t>
        </is>
      </c>
      <c r="B659" t="inlineStr">
        <is>
          <t>西安</t>
        </is>
      </c>
      <c r="C659" t="inlineStr">
        <is>
          <t>休假</t>
        </is>
      </c>
      <c r="D659"/>
      <c r="E659" t="inlineStr">
        <is>
          <t>未定级</t>
        </is>
      </c>
      <c r="F659" t="inlineStr">
        <is>
          <t>休假</t>
        </is>
      </c>
      <c r="G659" t="inlineStr">
        <is>
          <t>已结束</t>
        </is>
      </c>
      <c r="H659" t="inlineStr">
        <is>
          <t>NA</t>
        </is>
      </c>
      <c r="I659" s="2"/>
      <c r="J659" t="inlineStr">
        <is>
          <t>53周 -5~12.31</t>
        </is>
      </c>
      <c r="K659" t="inlineStr">
        <is>
          <t>王野</t>
        </is>
      </c>
      <c r="L659" s="2">
        <v>46104</v>
      </c>
      <c r="M659" s="2">
        <v>46105</v>
      </c>
      <c r="N659" s="2">
        <v>46105</v>
      </c>
      <c r="O659" t="inlineStr">
        <is>
          <t>2</t>
        </is>
      </c>
      <c r="P659" t="inlineStr">
        <is>
          <t>-91</t>
        </is>
      </c>
      <c r="Q659"/>
      <c r="R659"/>
      <c r="S659"/>
      <c r="T659"/>
      <c r="U659" t="inlineStr">
        <is>
          <t>曾维超</t>
        </is>
      </c>
      <c r="V659" t="inlineStr">
        <is>
          <t>销售管理部</t>
        </is>
      </c>
      <c r="W659" t="inlineStr">
        <is>
          <t>销售管理</t>
        </is>
      </c>
      <c r="X659" t="inlineStr">
        <is>
          <t>李阳</t>
        </is>
      </c>
      <c r="Y659" s="3"/>
      <c r="Z659"/>
      <c r="AA659" s="2">
        <v>46103.34884259259</v>
      </c>
      <c r="AB659" t="inlineStr">
        <is>
          <t>戳一下</t>
        </is>
      </c>
      <c r="AC659" s="2"/>
      <c r="AD659" t="inlineStr">
        <is>
          <t>未更新</t>
        </is>
      </c>
      <c r="AE659" t="inlineStr">
        <is>
          <t>王野</t>
        </is>
      </c>
      <c r="AF659"/>
      <c r="AG659"/>
      <c r="AH659"/>
      <c r="AI659"/>
      <c r="AJ659"/>
      <c r="AK659"/>
      <c r="AL659"/>
      <c r="AM659"/>
      <c r="AN659"/>
      <c r="AO659" t="inlineStr">
        <is>
          <t>1.0</t>
        </is>
      </c>
      <c r="AP659"/>
      <c r="AQ659"/>
    </row>
    <row r="660" ht="25.5" customHeight="1">
      <c r="A660" t="inlineStr">
        <is>
          <t>王野-长沙-休假-休假 已结束</t>
        </is>
      </c>
      <c r="B660" t="inlineStr">
        <is>
          <t>长沙</t>
        </is>
      </c>
      <c r="C660" t="inlineStr">
        <is>
          <t>休假</t>
        </is>
      </c>
      <c r="D660"/>
      <c r="E660" t="inlineStr">
        <is>
          <t>未定级</t>
        </is>
      </c>
      <c r="F660" t="inlineStr">
        <is>
          <t>休假</t>
        </is>
      </c>
      <c r="G660" t="inlineStr">
        <is>
          <t>已结束</t>
        </is>
      </c>
      <c r="H660" t="inlineStr">
        <is>
          <t>NA</t>
        </is>
      </c>
      <c r="I660" s="2"/>
      <c r="J660" t="inlineStr">
        <is>
          <t>53周 -5~12.31</t>
        </is>
      </c>
      <c r="K660" t="inlineStr">
        <is>
          <t>王野</t>
        </is>
      </c>
      <c r="L660" s="2">
        <v>46103</v>
      </c>
      <c r="M660" s="2">
        <v>46103</v>
      </c>
      <c r="N660" s="2">
        <v>46103</v>
      </c>
      <c r="O660" t="inlineStr">
        <is>
          <t>1</t>
        </is>
      </c>
      <c r="P660" t="inlineStr">
        <is>
          <t>-90</t>
        </is>
      </c>
      <c r="Q660"/>
      <c r="R660"/>
      <c r="S660"/>
      <c r="T660"/>
      <c r="U660" t="inlineStr">
        <is>
          <t>关胜元</t>
        </is>
      </c>
      <c r="V660" t="inlineStr">
        <is>
          <t>BST及创新团队</t>
        </is>
      </c>
      <c r="W660" t="inlineStr">
        <is>
          <t>BST</t>
        </is>
      </c>
      <c r="X660" t="inlineStr">
        <is>
          <t>张铭麒</t>
        </is>
      </c>
      <c r="Y660" s="3"/>
      <c r="Z660"/>
      <c r="AA660" s="2">
        <v>46102.66939814815</v>
      </c>
      <c r="AB660" t="inlineStr">
        <is>
          <t>戳一下</t>
        </is>
      </c>
      <c r="AC660" s="2"/>
      <c r="AD660" t="inlineStr">
        <is>
          <t>未更新</t>
        </is>
      </c>
      <c r="AE660" t="inlineStr">
        <is>
          <t>王野</t>
        </is>
      </c>
      <c r="AF660"/>
      <c r="AG660"/>
      <c r="AH660"/>
      <c r="AI660"/>
      <c r="AJ660"/>
      <c r="AK660"/>
      <c r="AL660"/>
      <c r="AM660"/>
      <c r="AN660"/>
      <c r="AO660" t="inlineStr">
        <is>
          <t>0.0</t>
        </is>
      </c>
      <c r="AP660"/>
      <c r="AQ660"/>
    </row>
    <row r="661" ht="25.5" customHeight="1">
      <c r="A661" t="inlineStr">
        <is>
          <t>王野-长沙-大碗先生-解决问题 已结束</t>
        </is>
      </c>
      <c r="B661" t="inlineStr">
        <is>
          <t>长沙</t>
        </is>
      </c>
      <c r="C661" t="inlineStr">
        <is>
          <t>大碗先生</t>
        </is>
      </c>
      <c r="D661"/>
      <c r="E661" t="inlineStr">
        <is>
          <t>SS</t>
        </is>
      </c>
      <c r="F661" t="inlineStr">
        <is>
          <t>解决问题</t>
        </is>
      </c>
      <c r="G661" t="inlineStr">
        <is>
          <t>已结束</t>
        </is>
      </c>
      <c r="H661" t="inlineStr">
        <is>
          <t>NA</t>
        </is>
      </c>
      <c r="I661" s="2"/>
      <c r="J661" t="inlineStr">
        <is>
          <t>53周 -5~12.31</t>
        </is>
      </c>
      <c r="K661" t="inlineStr">
        <is>
          <t>王野</t>
        </is>
      </c>
      <c r="L661" s="2">
        <v>46100</v>
      </c>
      <c r="M661" s="2">
        <v>46102</v>
      </c>
      <c r="N661" s="2">
        <v>46103</v>
      </c>
      <c r="O661" t="inlineStr">
        <is>
          <t>3</t>
        </is>
      </c>
      <c r="P661" t="inlineStr">
        <is>
          <t>-87</t>
        </is>
      </c>
      <c r="Q661"/>
      <c r="R661"/>
      <c r="S661"/>
      <c r="T661"/>
      <c r="U661" t="inlineStr">
        <is>
          <t>关胜元</t>
        </is>
      </c>
      <c r="V661" t="inlineStr">
        <is>
          <t>BST及创新团队</t>
        </is>
      </c>
      <c r="W661" t="inlineStr">
        <is>
          <t>BST</t>
        </is>
      </c>
      <c r="X661" t="inlineStr">
        <is>
          <t>张铭麒</t>
        </is>
      </c>
      <c r="Y661" s="3"/>
      <c r="Z661"/>
      <c r="AA661" s="2">
        <v>46097.738969907405</v>
      </c>
      <c r="AB661" t="inlineStr">
        <is>
          <t>戳一下</t>
        </is>
      </c>
      <c r="AC661" s="2">
        <v>46101</v>
      </c>
      <c r="AD661" t="inlineStr">
        <is>
          <t>未更新</t>
        </is>
      </c>
      <c r="AE661" t="inlineStr">
        <is>
          <t>王野</t>
        </is>
      </c>
      <c r="AF661" t="inlineStr">
        <is>
          <t>2026-03-19 王野-长沙-大碗先生-解决问题 已结束,2026-03-20 王野-长沙-大碗先生-解决问题 已结束</t>
        </is>
      </c>
      <c r="AG661"/>
      <c r="AH661"/>
      <c r="AI661"/>
      <c r="AJ661"/>
      <c r="AK661"/>
      <c r="AL661"/>
      <c r="AM661"/>
      <c r="AN661"/>
      <c r="AO661" t="inlineStr">
        <is>
          <t>2.0</t>
        </is>
      </c>
      <c r="AP661"/>
      <c r="AQ661"/>
    </row>
    <row r="662" ht="25.5" customHeight="1">
      <c r="A662" t="inlineStr">
        <is>
          <t>王野-北京-新赛德-鑫巴蜀-POC 已结束</t>
        </is>
      </c>
      <c r="B662" t="inlineStr">
        <is>
          <t>北京</t>
        </is>
      </c>
      <c r="C662" t="inlineStr">
        <is>
          <t>新赛德-鑫巴蜀</t>
        </is>
      </c>
      <c r="D662"/>
      <c r="E662" t="inlineStr">
        <is>
          <t>金牌</t>
        </is>
      </c>
      <c r="F662" t="inlineStr">
        <is>
          <t>POC</t>
        </is>
      </c>
      <c r="G662" t="inlineStr">
        <is>
          <t>已结束</t>
        </is>
      </c>
      <c r="H662" t="inlineStr">
        <is>
          <t>NA</t>
        </is>
      </c>
      <c r="I662" s="2"/>
      <c r="J662" t="inlineStr">
        <is>
          <t>53周 -5~12.31</t>
        </is>
      </c>
      <c r="K662" t="inlineStr">
        <is>
          <t>王野</t>
        </is>
      </c>
      <c r="L662" s="2">
        <v>46097</v>
      </c>
      <c r="M662" s="2">
        <v>46099</v>
      </c>
      <c r="N662" s="2">
        <v>46099</v>
      </c>
      <c r="O662" t="inlineStr">
        <is>
          <t>3</t>
        </is>
      </c>
      <c r="P662" t="inlineStr">
        <is>
          <t>-84</t>
        </is>
      </c>
      <c r="Q662"/>
      <c r="R662"/>
      <c r="S662"/>
      <c r="T662"/>
      <c r="U662" t="inlineStr">
        <is>
          <t>关胜元</t>
        </is>
      </c>
      <c r="V662" t="inlineStr">
        <is>
          <t>BST及创新团队</t>
        </is>
      </c>
      <c r="W662" t="inlineStr">
        <is>
          <t>BST</t>
        </is>
      </c>
      <c r="X662" t="inlineStr">
        <is>
          <t>张铭麒</t>
        </is>
      </c>
      <c r="Y662" s="3"/>
      <c r="Z662"/>
      <c r="AA662" s="2">
        <v>46096.76144675926</v>
      </c>
      <c r="AB662" t="inlineStr">
        <is>
          <t>戳一下</t>
        </is>
      </c>
      <c r="AC662" s="2">
        <v>46099</v>
      </c>
      <c r="AD662" t="inlineStr">
        <is>
          <t>未更新</t>
        </is>
      </c>
      <c r="AE662" t="inlineStr">
        <is>
          <t>王野</t>
        </is>
      </c>
      <c r="AF662" t="inlineStr">
        <is>
          <t>2026-03-16 王野-北京-新赛德-鑫巴蜀-POC 已结束,2026-03-17 王野-北京-新赛德-鑫巴蜀-POC 已结束,2026-03-18 王野-北京-新赛德-鑫巴蜀-POC 已结束</t>
        </is>
      </c>
      <c r="AG662"/>
      <c r="AH662"/>
      <c r="AI662"/>
      <c r="AJ662"/>
      <c r="AK662"/>
      <c r="AL662"/>
      <c r="AM662"/>
      <c r="AN662"/>
      <c r="AO662" t="inlineStr">
        <is>
          <t>2.0</t>
        </is>
      </c>
      <c r="AP662"/>
      <c r="AQ662" t="inlineStr">
        <is>
          <t>百利兴达</t>
        </is>
      </c>
    </row>
    <row r="663" ht="25.5" customHeight="1">
      <c r="A663" t="inlineStr">
        <is>
          <t>王野-北京-紫光园-铁锅导入 已结束</t>
        </is>
      </c>
      <c r="B663" t="inlineStr">
        <is>
          <t>北京</t>
        </is>
      </c>
      <c r="C663" t="inlineStr">
        <is>
          <t>紫光园</t>
        </is>
      </c>
      <c r="D663"/>
      <c r="E663" t="inlineStr">
        <is>
          <t>SS</t>
        </is>
      </c>
      <c r="F663" t="inlineStr">
        <is>
          <t>铁锅导入</t>
        </is>
      </c>
      <c r="G663" t="inlineStr">
        <is>
          <t>已结束</t>
        </is>
      </c>
      <c r="H663" t="inlineStr">
        <is>
          <t>NA</t>
        </is>
      </c>
      <c r="I663" s="2"/>
      <c r="J663" t="inlineStr">
        <is>
          <t>53周 -5~12.31</t>
        </is>
      </c>
      <c r="K663" t="inlineStr">
        <is>
          <t>王野</t>
        </is>
      </c>
      <c r="L663" s="2">
        <v>46096</v>
      </c>
      <c r="M663" s="2">
        <v>46096</v>
      </c>
      <c r="N663" s="2">
        <v>46096</v>
      </c>
      <c r="O663" t="inlineStr">
        <is>
          <t>1</t>
        </is>
      </c>
      <c r="P663" t="inlineStr">
        <is>
          <t>-83</t>
        </is>
      </c>
      <c r="Q663"/>
      <c r="R663"/>
      <c r="S663"/>
      <c r="T663"/>
      <c r="U663" t="inlineStr">
        <is>
          <t>关胜元</t>
        </is>
      </c>
      <c r="V663" t="inlineStr">
        <is>
          <t>BST及创新团队</t>
        </is>
      </c>
      <c r="W663" t="inlineStr">
        <is>
          <t>BST</t>
        </is>
      </c>
      <c r="X663" t="inlineStr">
        <is>
          <t>张铭麒</t>
        </is>
      </c>
      <c r="Y663" s="3"/>
      <c r="Z663"/>
      <c r="AA663" s="2">
        <v>46095.91664351852</v>
      </c>
      <c r="AB663" t="inlineStr">
        <is>
          <t>戳一下</t>
        </is>
      </c>
      <c r="AC663" s="2">
        <v>46096</v>
      </c>
      <c r="AD663" t="inlineStr">
        <is>
          <t>未更新</t>
        </is>
      </c>
      <c r="AE663" t="inlineStr">
        <is>
          <t>王野</t>
        </is>
      </c>
      <c r="AF663" t="inlineStr">
        <is>
          <t>2026-03-15 王野-北京-紫光园-铁锅导入 已结束</t>
        </is>
      </c>
      <c r="AG663"/>
      <c r="AH663"/>
      <c r="AI663"/>
      <c r="AJ663"/>
      <c r="AK663"/>
      <c r="AL663"/>
      <c r="AM663"/>
      <c r="AN663" t="inlineStr">
        <is>
          <t>紫光园广顺街</t>
        </is>
      </c>
      <c r="AO663" t="inlineStr">
        <is>
          <t>0.0</t>
        </is>
      </c>
      <c r="AP663"/>
      <c r="AQ663"/>
    </row>
    <row r="664" ht="25.5" customHeight="1">
      <c r="A664" t="inlineStr">
        <is>
          <t>王野-北京-大鸭梨-新店开业 已结束</t>
        </is>
      </c>
      <c r="B664" t="inlineStr">
        <is>
          <t>北京</t>
        </is>
      </c>
      <c r="C664" t="inlineStr">
        <is>
          <t>大鸭梨</t>
        </is>
      </c>
      <c r="D664"/>
      <c r="E664" t="inlineStr">
        <is>
          <t>SS</t>
        </is>
      </c>
      <c r="F664" t="inlineStr">
        <is>
          <t>新店开业</t>
        </is>
      </c>
      <c r="G664" t="inlineStr">
        <is>
          <t>已结束</t>
        </is>
      </c>
      <c r="H664" t="inlineStr">
        <is>
          <t>NA</t>
        </is>
      </c>
      <c r="I664" s="2"/>
      <c r="J664" t="inlineStr">
        <is>
          <t>53周 -5~12.31</t>
        </is>
      </c>
      <c r="K664" t="inlineStr">
        <is>
          <t>王野</t>
        </is>
      </c>
      <c r="L664" s="2">
        <v>46093</v>
      </c>
      <c r="M664" s="2">
        <v>46095</v>
      </c>
      <c r="N664" s="2">
        <v>46095</v>
      </c>
      <c r="O664" t="inlineStr">
        <is>
          <t>3</t>
        </is>
      </c>
      <c r="P664" t="inlineStr">
        <is>
          <t>-80</t>
        </is>
      </c>
      <c r="Q664"/>
      <c r="R664"/>
      <c r="S664"/>
      <c r="T664"/>
      <c r="U664" t="inlineStr">
        <is>
          <t>关胜元</t>
        </is>
      </c>
      <c r="V664" t="inlineStr">
        <is>
          <t>BST及创新团队</t>
        </is>
      </c>
      <c r="W664" t="inlineStr">
        <is>
          <t>BST</t>
        </is>
      </c>
      <c r="X664" t="inlineStr">
        <is>
          <t>张铭麒</t>
        </is>
      </c>
      <c r="Y664" s="3"/>
      <c r="Z664"/>
      <c r="AA664" s="2">
        <v>46092.84574074074</v>
      </c>
      <c r="AB664" t="inlineStr">
        <is>
          <t>戳一下</t>
        </is>
      </c>
      <c r="AC664" s="2">
        <v>46095</v>
      </c>
      <c r="AD664" t="inlineStr">
        <is>
          <t>未更新</t>
        </is>
      </c>
      <c r="AE664" t="inlineStr">
        <is>
          <t>王野</t>
        </is>
      </c>
      <c r="AF664" t="inlineStr">
        <is>
          <t>2026-03-12 王野-北京-大鸭梨-新店开业 已结束,2026-03-13 王野-北京-大鸭梨-新店开业 已结束,2026-03-14 王野-北京-大鸭梨-新店开业 已结束</t>
        </is>
      </c>
      <c r="AG664"/>
      <c r="AH664"/>
      <c r="AI664"/>
      <c r="AJ664"/>
      <c r="AK664"/>
      <c r="AL664"/>
      <c r="AM664"/>
      <c r="AN664" t="inlineStr">
        <is>
          <t>天通北苑</t>
        </is>
      </c>
      <c r="AO664" t="inlineStr">
        <is>
          <t>2.0</t>
        </is>
      </c>
      <c r="AP664"/>
      <c r="AQ664"/>
    </row>
    <row r="665" ht="25.5" customHeight="1">
      <c r="A665" t="inlineStr">
        <is>
          <t>王野-北京-便利蜂-解决问题 已结束</t>
        </is>
      </c>
      <c r="B665" t="inlineStr">
        <is>
          <t>北京</t>
        </is>
      </c>
      <c r="C665" t="inlineStr">
        <is>
          <t>便利蜂</t>
        </is>
      </c>
      <c r="D665"/>
      <c r="E665" t="inlineStr">
        <is>
          <t>SS</t>
        </is>
      </c>
      <c r="F665" t="inlineStr">
        <is>
          <t>解决问题</t>
        </is>
      </c>
      <c r="G665" t="inlineStr">
        <is>
          <t>已结束</t>
        </is>
      </c>
      <c r="H665" t="inlineStr">
        <is>
          <t>NA</t>
        </is>
      </c>
      <c r="I665" s="2"/>
      <c r="J665" t="inlineStr">
        <is>
          <t>53周 -5~12.31</t>
        </is>
      </c>
      <c r="K665" t="inlineStr">
        <is>
          <t>王野</t>
        </is>
      </c>
      <c r="L665" s="2">
        <v>46092</v>
      </c>
      <c r="M665" s="2">
        <v>46092</v>
      </c>
      <c r="N665" s="2">
        <v>46092</v>
      </c>
      <c r="O665" t="inlineStr">
        <is>
          <t>1</t>
        </is>
      </c>
      <c r="P665" t="inlineStr">
        <is>
          <t>-79</t>
        </is>
      </c>
      <c r="Q665"/>
      <c r="R665"/>
      <c r="S665"/>
      <c r="T665"/>
      <c r="U665" t="inlineStr">
        <is>
          <t>张博文</t>
        </is>
      </c>
      <c r="V665" t="inlineStr">
        <is>
          <t>创新中心</t>
        </is>
      </c>
      <c r="W665" t="inlineStr">
        <is>
          <t>创新中心</t>
        </is>
      </c>
      <c r="X665" t="inlineStr">
        <is>
          <t>吴薇
张铭麒</t>
        </is>
      </c>
      <c r="Y665" s="3"/>
      <c r="Z665"/>
      <c r="AA665" s="2">
        <v>46091.99354166666</v>
      </c>
      <c r="AB665" t="inlineStr">
        <is>
          <t>戳一下</t>
        </is>
      </c>
      <c r="AC665" s="2">
        <v>46092</v>
      </c>
      <c r="AD665" t="inlineStr">
        <is>
          <t>未更新</t>
        </is>
      </c>
      <c r="AE665" t="inlineStr">
        <is>
          <t>王野</t>
        </is>
      </c>
      <c r="AF665" t="inlineStr">
        <is>
          <t>2026-03-11 王野-北京-便利蜂-解决问题 已结束</t>
        </is>
      </c>
      <c r="AG665"/>
      <c r="AH665"/>
      <c r="AI665"/>
      <c r="AJ665"/>
      <c r="AK665"/>
      <c r="AL665"/>
      <c r="AM665"/>
      <c r="AN665"/>
      <c r="AO665" t="inlineStr">
        <is>
          <t>0.0</t>
        </is>
      </c>
      <c r="AP665"/>
      <c r="AQ665"/>
    </row>
    <row r="666" ht="25.5" customHeight="1">
      <c r="A666" t="inlineStr">
        <is>
          <t>王野-北京-休假-休假 已结束</t>
        </is>
      </c>
      <c r="B666" t="inlineStr">
        <is>
          <t>北京</t>
        </is>
      </c>
      <c r="C666" t="inlineStr">
        <is>
          <t>休假</t>
        </is>
      </c>
      <c r="D666"/>
      <c r="E666" t="inlineStr">
        <is>
          <t>未定级</t>
        </is>
      </c>
      <c r="F666" t="inlineStr">
        <is>
          <t>休假</t>
        </is>
      </c>
      <c r="G666" t="inlineStr">
        <is>
          <t>已结束</t>
        </is>
      </c>
      <c r="H666" t="inlineStr">
        <is>
          <t>NA</t>
        </is>
      </c>
      <c r="I666" s="2"/>
      <c r="J666" t="inlineStr">
        <is>
          <t>53周 -5~12.31</t>
        </is>
      </c>
      <c r="K666" t="inlineStr">
        <is>
          <t>王野</t>
        </is>
      </c>
      <c r="L666" s="2">
        <v>46091</v>
      </c>
      <c r="M666" s="2">
        <v>46091</v>
      </c>
      <c r="N666" s="2">
        <v>46091</v>
      </c>
      <c r="O666" t="inlineStr">
        <is>
          <t>1</t>
        </is>
      </c>
      <c r="P666" t="inlineStr">
        <is>
          <t>-78</t>
        </is>
      </c>
      <c r="Q666"/>
      <c r="R666"/>
      <c r="S666"/>
      <c r="T666"/>
      <c r="U666" t="inlineStr">
        <is>
          <t>关胜元</t>
        </is>
      </c>
      <c r="V666" t="inlineStr">
        <is>
          <t>BST及创新团队</t>
        </is>
      </c>
      <c r="W666" t="inlineStr">
        <is>
          <t>BST</t>
        </is>
      </c>
      <c r="X666" t="inlineStr">
        <is>
          <t>张铭麒</t>
        </is>
      </c>
      <c r="Y666" s="3"/>
      <c r="Z666"/>
      <c r="AA666" s="2">
        <v>46091.40539351852</v>
      </c>
      <c r="AB666" t="inlineStr">
        <is>
          <t>戳一下</t>
        </is>
      </c>
      <c r="AC666" s="2"/>
      <c r="AD666" t="inlineStr">
        <is>
          <t>未更新</t>
        </is>
      </c>
      <c r="AE666" t="inlineStr">
        <is>
          <t>王野</t>
        </is>
      </c>
      <c r="AF666"/>
      <c r="AG666"/>
      <c r="AH666"/>
      <c r="AI666"/>
      <c r="AJ666"/>
      <c r="AK666"/>
      <c r="AL666"/>
      <c r="AM666"/>
      <c r="AN666"/>
      <c r="AO666" t="inlineStr">
        <is>
          <t>0.0</t>
        </is>
      </c>
      <c r="AP666"/>
      <c r="AQ666"/>
    </row>
    <row r="667" ht="25.5" customHeight="1">
      <c r="A667" t="inlineStr">
        <is>
          <t>王野-北京-紫光园-铁锅导入 已结束</t>
        </is>
      </c>
      <c r="B667" t="inlineStr">
        <is>
          <t>北京</t>
        </is>
      </c>
      <c r="C667" t="inlineStr">
        <is>
          <t>紫光园</t>
        </is>
      </c>
      <c r="D667"/>
      <c r="E667" t="inlineStr">
        <is>
          <t>SS</t>
        </is>
      </c>
      <c r="F667" t="inlineStr">
        <is>
          <t>铁锅导入</t>
        </is>
      </c>
      <c r="G667" t="inlineStr">
        <is>
          <t>已结束</t>
        </is>
      </c>
      <c r="H667" t="inlineStr">
        <is>
          <t>NA</t>
        </is>
      </c>
      <c r="I667" s="2"/>
      <c r="J667" t="inlineStr">
        <is>
          <t>53周 -5~12.31</t>
        </is>
      </c>
      <c r="K667" t="inlineStr">
        <is>
          <t>王野</t>
        </is>
      </c>
      <c r="L667" s="2">
        <v>46090</v>
      </c>
      <c r="M667" s="2">
        <v>46090</v>
      </c>
      <c r="N667" s="2">
        <v>46093</v>
      </c>
      <c r="O667" t="inlineStr">
        <is>
          <t>1</t>
        </is>
      </c>
      <c r="P667" t="inlineStr">
        <is>
          <t>-77</t>
        </is>
      </c>
      <c r="Q667"/>
      <c r="R667"/>
      <c r="S667"/>
      <c r="T667"/>
      <c r="U667" t="inlineStr">
        <is>
          <t>关胜元</t>
        </is>
      </c>
      <c r="V667" t="inlineStr">
        <is>
          <t>BST及创新团队</t>
        </is>
      </c>
      <c r="W667" t="inlineStr">
        <is>
          <t>BST</t>
        </is>
      </c>
      <c r="X667" t="inlineStr">
        <is>
          <t>张铭麒</t>
        </is>
      </c>
      <c r="Y667" s="3"/>
      <c r="Z667"/>
      <c r="AA667" s="2">
        <v>46089.8262962963</v>
      </c>
      <c r="AB667" t="inlineStr">
        <is>
          <t>戳一下</t>
        </is>
      </c>
      <c r="AC667" s="2">
        <v>46090</v>
      </c>
      <c r="AD667" t="inlineStr">
        <is>
          <t>未更新</t>
        </is>
      </c>
      <c r="AE667" t="inlineStr">
        <is>
          <t>王野</t>
        </is>
      </c>
      <c r="AF667" t="inlineStr">
        <is>
          <t>2026-03-09 王野-北京-紫光园-铁锅导入 已结束</t>
        </is>
      </c>
      <c r="AG667"/>
      <c r="AH667"/>
      <c r="AI667"/>
      <c r="AJ667"/>
      <c r="AK667"/>
      <c r="AL667"/>
      <c r="AM667"/>
      <c r="AN667" t="inlineStr">
        <is>
          <t>紫光园广顺街店</t>
        </is>
      </c>
      <c r="AO667" t="inlineStr">
        <is>
          <t>0.0</t>
        </is>
      </c>
      <c r="AP667"/>
      <c r="AQ667"/>
    </row>
    <row r="668" ht="25.5" customHeight="1">
      <c r="A668" t="inlineStr">
        <is>
          <t>王野-北京-紫光园-铁锅导入 已结束</t>
        </is>
      </c>
      <c r="B668" t="inlineStr">
        <is>
          <t>北京</t>
        </is>
      </c>
      <c r="C668" t="inlineStr">
        <is>
          <t>紫光园</t>
        </is>
      </c>
      <c r="D668"/>
      <c r="E668" t="inlineStr">
        <is>
          <t>SS</t>
        </is>
      </c>
      <c r="F668" t="inlineStr">
        <is>
          <t>铁锅导入</t>
        </is>
      </c>
      <c r="G668" t="inlineStr">
        <is>
          <t>已结束</t>
        </is>
      </c>
      <c r="H668" t="inlineStr">
        <is>
          <t>NA</t>
        </is>
      </c>
      <c r="I668" s="2"/>
      <c r="J668" t="inlineStr">
        <is>
          <t>53周 -5~12.31</t>
        </is>
      </c>
      <c r="K668" t="inlineStr">
        <is>
          <t>王野</t>
        </is>
      </c>
      <c r="L668" s="2">
        <v>46088</v>
      </c>
      <c r="M668" s="2">
        <v>46089</v>
      </c>
      <c r="N668" s="2">
        <v>46089</v>
      </c>
      <c r="O668" t="inlineStr">
        <is>
          <t>2</t>
        </is>
      </c>
      <c r="P668" t="inlineStr">
        <is>
          <t>-75</t>
        </is>
      </c>
      <c r="Q668"/>
      <c r="R668"/>
      <c r="S668"/>
      <c r="T668"/>
      <c r="U668" t="inlineStr">
        <is>
          <t>关胜元</t>
        </is>
      </c>
      <c r="V668" t="inlineStr">
        <is>
          <t>BST及创新团队</t>
        </is>
      </c>
      <c r="W668" t="inlineStr">
        <is>
          <t>BST</t>
        </is>
      </c>
      <c r="X668" t="inlineStr">
        <is>
          <t>张铭麒</t>
        </is>
      </c>
      <c r="Y668" s="3"/>
      <c r="Z668"/>
      <c r="AA668" s="2">
        <v>46087.46888888889</v>
      </c>
      <c r="AB668" t="inlineStr">
        <is>
          <t>戳一下</t>
        </is>
      </c>
      <c r="AC668" s="2">
        <v>46089</v>
      </c>
      <c r="AD668" t="inlineStr">
        <is>
          <t>未更新</t>
        </is>
      </c>
      <c r="AE668" t="inlineStr">
        <is>
          <t>王野</t>
        </is>
      </c>
      <c r="AF668" t="inlineStr">
        <is>
          <t>2026-03-06 王野-北京-紫光园-铁锅导入 已结束,2026-03-07 王野-北京-紫光园-铁锅导入 已结束,2026-03-08 王野-北京-紫光园-铁锅导入 已结束</t>
        </is>
      </c>
      <c r="AG668"/>
      <c r="AH668"/>
      <c r="AI668"/>
      <c r="AJ668"/>
      <c r="AK668"/>
      <c r="AL668"/>
      <c r="AM668"/>
      <c r="AN668"/>
      <c r="AO668" t="inlineStr">
        <is>
          <t>1.0</t>
        </is>
      </c>
      <c r="AP668"/>
      <c r="AQ668"/>
    </row>
    <row r="669" ht="25.5" customHeight="1">
      <c r="A669" t="inlineStr">
        <is>
          <t>王野-北京-紫光园-铁锅导入 已结束</t>
        </is>
      </c>
      <c r="B669" t="inlineStr">
        <is>
          <t>北京</t>
        </is>
      </c>
      <c r="C669" t="inlineStr">
        <is>
          <t>紫光园</t>
        </is>
      </c>
      <c r="D669"/>
      <c r="E669" t="inlineStr">
        <is>
          <t>SS</t>
        </is>
      </c>
      <c r="F669" t="inlineStr">
        <is>
          <t>铁锅导入</t>
        </is>
      </c>
      <c r="G669" t="inlineStr">
        <is>
          <t>已结束</t>
        </is>
      </c>
      <c r="H669" t="inlineStr">
        <is>
          <t>NA</t>
        </is>
      </c>
      <c r="I669" s="2"/>
      <c r="J669" t="inlineStr">
        <is>
          <t>53周 -5~12.31</t>
        </is>
      </c>
      <c r="K669" t="inlineStr">
        <is>
          <t>王野</t>
        </is>
      </c>
      <c r="L669" s="2">
        <v>46083</v>
      </c>
      <c r="M669" s="2">
        <v>46087</v>
      </c>
      <c r="N669" s="2">
        <v>46087</v>
      </c>
      <c r="O669" t="inlineStr">
        <is>
          <t>5</t>
        </is>
      </c>
      <c r="P669" t="inlineStr">
        <is>
          <t>-70</t>
        </is>
      </c>
      <c r="Q669"/>
      <c r="R669"/>
      <c r="S669"/>
      <c r="T669"/>
      <c r="U669" t="inlineStr">
        <is>
          <t>关胜元</t>
        </is>
      </c>
      <c r="V669" t="inlineStr">
        <is>
          <t>BST及创新团队</t>
        </is>
      </c>
      <c r="W669" t="inlineStr">
        <is>
          <t>BST</t>
        </is>
      </c>
      <c r="X669" t="inlineStr">
        <is>
          <t>张铭麒</t>
        </is>
      </c>
      <c r="Y669" s="3"/>
      <c r="Z669"/>
      <c r="AA669" s="2">
        <v>46083.67826388889</v>
      </c>
      <c r="AB669" t="inlineStr">
        <is>
          <t>戳一下</t>
        </is>
      </c>
      <c r="AC669" s="2">
        <v>46087</v>
      </c>
      <c r="AD669" t="inlineStr">
        <is>
          <t>未更新</t>
        </is>
      </c>
      <c r="AE669" t="inlineStr">
        <is>
          <t>王野</t>
        </is>
      </c>
      <c r="AF669" t="inlineStr">
        <is>
          <t>2026-03-02 王野-北京-紫光园-铁锅导入 已结束,2026-03-03 王野-北京-紫光园-铁锅导入 已结束,2026-03-04 王野-北京-紫光园-铁锅导入 已结束,2026-03-05 王野-北京-紫光园-铁锅导入 已结束</t>
        </is>
      </c>
      <c r="AG669"/>
      <c r="AH669"/>
      <c r="AI669"/>
      <c r="AJ669"/>
      <c r="AK669"/>
      <c r="AL669"/>
      <c r="AM669"/>
      <c r="AN669"/>
      <c r="AO669" t="inlineStr">
        <is>
          <t>4.0</t>
        </is>
      </c>
      <c r="AP669"/>
      <c r="AQ669"/>
    </row>
    <row r="670" ht="25.5" customHeight="1">
      <c r="A670" t="inlineStr">
        <is>
          <t>王野-西安-休假-休假 已结束</t>
        </is>
      </c>
      <c r="B670" t="inlineStr">
        <is>
          <t>西安</t>
        </is>
      </c>
      <c r="C670" t="inlineStr">
        <is>
          <t>休假</t>
        </is>
      </c>
      <c r="D670"/>
      <c r="E670" t="inlineStr">
        <is>
          <t>未定级</t>
        </is>
      </c>
      <c r="F670" t="inlineStr">
        <is>
          <t>休假</t>
        </is>
      </c>
      <c r="G670" t="inlineStr">
        <is>
          <t>已结束</t>
        </is>
      </c>
      <c r="H670" t="inlineStr">
        <is>
          <t>NA</t>
        </is>
      </c>
      <c r="I670" s="2"/>
      <c r="J670" t="inlineStr">
        <is>
          <t>53周 -5~12.31</t>
        </is>
      </c>
      <c r="K670" t="inlineStr">
        <is>
          <t>王野</t>
        </is>
      </c>
      <c r="L670" s="2">
        <v>46082</v>
      </c>
      <c r="M670" s="2">
        <v>46082</v>
      </c>
      <c r="N670" s="2">
        <v>46082</v>
      </c>
      <c r="O670" t="inlineStr">
        <is>
          <t>1</t>
        </is>
      </c>
      <c r="P670" t="inlineStr">
        <is>
          <t>-69</t>
        </is>
      </c>
      <c r="Q670"/>
      <c r="R670"/>
      <c r="S670"/>
      <c r="T670"/>
      <c r="U670" t="inlineStr">
        <is>
          <t>关胜元</t>
        </is>
      </c>
      <c r="V670" t="inlineStr">
        <is>
          <t>BST及创新团队</t>
        </is>
      </c>
      <c r="W670" t="inlineStr">
        <is>
          <t>BST</t>
        </is>
      </c>
      <c r="X670" t="inlineStr">
        <is>
          <t>张铭麒</t>
        </is>
      </c>
      <c r="Y670" s="3"/>
      <c r="Z670"/>
      <c r="AA670" s="2">
        <v>46082.45559027778</v>
      </c>
      <c r="AB670" t="inlineStr">
        <is>
          <t>戳一下</t>
        </is>
      </c>
      <c r="AC670" s="2"/>
      <c r="AD670" t="inlineStr">
        <is>
          <t>未更新</t>
        </is>
      </c>
      <c r="AE670" t="inlineStr">
        <is>
          <t>王野</t>
        </is>
      </c>
      <c r="AF670"/>
      <c r="AG670"/>
      <c r="AH670"/>
      <c r="AI670"/>
      <c r="AJ670"/>
      <c r="AK670"/>
      <c r="AL670"/>
      <c r="AM670"/>
      <c r="AN670"/>
      <c r="AO670" t="inlineStr">
        <is>
          <t>0.0</t>
        </is>
      </c>
      <c r="AP670"/>
      <c r="AQ670"/>
    </row>
    <row r="671" ht="25.5" customHeight="1">
      <c r="A671" t="inlineStr">
        <is>
          <t>王野-西安-休假-休假 已结束</t>
        </is>
      </c>
      <c r="B671" t="inlineStr">
        <is>
          <t>西安</t>
        </is>
      </c>
      <c r="C671" t="inlineStr">
        <is>
          <t>休假</t>
        </is>
      </c>
      <c r="D671"/>
      <c r="E671" t="inlineStr">
        <is>
          <t>未定级</t>
        </is>
      </c>
      <c r="F671" t="inlineStr">
        <is>
          <t>休假</t>
        </is>
      </c>
      <c r="G671" t="inlineStr">
        <is>
          <t>已结束</t>
        </is>
      </c>
      <c r="H671" t="inlineStr">
        <is>
          <t>NA</t>
        </is>
      </c>
      <c r="I671" s="2"/>
      <c r="J671" t="inlineStr">
        <is>
          <t>53周 -5~12.31</t>
        </is>
      </c>
      <c r="K671" t="inlineStr">
        <is>
          <t>王野</t>
        </is>
      </c>
      <c r="L671" s="2">
        <v>46080</v>
      </c>
      <c r="M671" s="2">
        <v>46081</v>
      </c>
      <c r="N671" s="2">
        <v>46081</v>
      </c>
      <c r="O671" t="inlineStr">
        <is>
          <t>2</t>
        </is>
      </c>
      <c r="P671" t="inlineStr">
        <is>
          <t>-67</t>
        </is>
      </c>
      <c r="Q671"/>
      <c r="R671"/>
      <c r="S671"/>
      <c r="T671"/>
      <c r="U671" t="inlineStr">
        <is>
          <t>关胜元</t>
        </is>
      </c>
      <c r="V671" t="inlineStr">
        <is>
          <t>BST及创新团队</t>
        </is>
      </c>
      <c r="W671" t="inlineStr">
        <is>
          <t>BST</t>
        </is>
      </c>
      <c r="X671" t="inlineStr">
        <is>
          <t>张铭麒</t>
        </is>
      </c>
      <c r="Y671" s="3"/>
      <c r="Z671"/>
      <c r="AA671" s="2">
        <v>46080.35418981482</v>
      </c>
      <c r="AB671" t="inlineStr">
        <is>
          <t>戳一下</t>
        </is>
      </c>
      <c r="AC671" s="2"/>
      <c r="AD671" t="inlineStr">
        <is>
          <t>未更新</t>
        </is>
      </c>
      <c r="AE671" t="inlineStr">
        <is>
          <t>王野</t>
        </is>
      </c>
      <c r="AF671"/>
      <c r="AG671"/>
      <c r="AH671"/>
      <c r="AI671"/>
      <c r="AJ671"/>
      <c r="AK671"/>
      <c r="AL671"/>
      <c r="AM671"/>
      <c r="AN671"/>
      <c r="AO671" t="inlineStr">
        <is>
          <t>1.0</t>
        </is>
      </c>
      <c r="AP671"/>
      <c r="AQ671"/>
    </row>
    <row r="672" ht="25.5" customHeight="1">
      <c r="A672" t="inlineStr">
        <is>
          <t>王野-西安-兰湘子-培训支持 已结束</t>
        </is>
      </c>
      <c r="B672" t="inlineStr">
        <is>
          <t>西安</t>
        </is>
      </c>
      <c r="C672" t="inlineStr">
        <is>
          <t>兰湘子</t>
        </is>
      </c>
      <c r="D672"/>
      <c r="E672" t="inlineStr">
        <is>
          <t>SS</t>
        </is>
      </c>
      <c r="F672" t="inlineStr">
        <is>
          <t>培训支持</t>
        </is>
      </c>
      <c r="G672" t="inlineStr">
        <is>
          <t>已结束</t>
        </is>
      </c>
      <c r="H672" t="inlineStr">
        <is>
          <t>NA</t>
        </is>
      </c>
      <c r="I672" s="2"/>
      <c r="J672" t="inlineStr">
        <is>
          <t>53周 -5~12.31</t>
        </is>
      </c>
      <c r="K672" t="inlineStr">
        <is>
          <t>王野</t>
        </is>
      </c>
      <c r="L672" s="2">
        <v>46078</v>
      </c>
      <c r="M672" s="2">
        <v>46079</v>
      </c>
      <c r="N672" s="2">
        <v>46079</v>
      </c>
      <c r="O672" t="inlineStr">
        <is>
          <t>2</t>
        </is>
      </c>
      <c r="P672" t="inlineStr">
        <is>
          <t>-65</t>
        </is>
      </c>
      <c r="Q672"/>
      <c r="R672"/>
      <c r="S672"/>
      <c r="T672"/>
      <c r="U672" t="inlineStr">
        <is>
          <t>关胜元</t>
        </is>
      </c>
      <c r="V672" t="inlineStr">
        <is>
          <t>BST及创新团队</t>
        </is>
      </c>
      <c r="W672" t="inlineStr">
        <is>
          <t>BST</t>
        </is>
      </c>
      <c r="X672" t="inlineStr">
        <is>
          <t>张铭麒</t>
        </is>
      </c>
      <c r="Y672" s="3"/>
      <c r="Z672"/>
      <c r="AA672" s="2">
        <v>46078.408680555556</v>
      </c>
      <c r="AB672" t="inlineStr">
        <is>
          <t>戳一下</t>
        </is>
      </c>
      <c r="AC672" s="2">
        <v>46079</v>
      </c>
      <c r="AD672" t="inlineStr">
        <is>
          <t>未更新</t>
        </is>
      </c>
      <c r="AE672" t="inlineStr">
        <is>
          <t>王野</t>
        </is>
      </c>
      <c r="AF672" t="inlineStr">
        <is>
          <t>2026-02-26 王野-西安-兰湘子-培训支持 已结束</t>
        </is>
      </c>
      <c r="AG672"/>
      <c r="AH672"/>
      <c r="AI672"/>
      <c r="AJ672"/>
      <c r="AK672"/>
      <c r="AL672"/>
      <c r="AM672"/>
      <c r="AN672"/>
      <c r="AO672" t="inlineStr">
        <is>
          <t>1.0</t>
        </is>
      </c>
      <c r="AP672"/>
      <c r="AQ672"/>
    </row>
    <row r="673" ht="25.5" customHeight="1">
      <c r="A673" t="inlineStr">
        <is>
          <t>王野-深圳-休假-休假 已结束</t>
        </is>
      </c>
      <c r="B673" t="inlineStr">
        <is>
          <t>深圳</t>
        </is>
      </c>
      <c r="C673" t="inlineStr">
        <is>
          <t>休假</t>
        </is>
      </c>
      <c r="D673"/>
      <c r="E673" t="inlineStr">
        <is>
          <t>未定级</t>
        </is>
      </c>
      <c r="F673" t="inlineStr">
        <is>
          <t>休假</t>
        </is>
      </c>
      <c r="G673" t="inlineStr">
        <is>
          <t>已结束</t>
        </is>
      </c>
      <c r="H673" t="inlineStr">
        <is>
          <t>NA</t>
        </is>
      </c>
      <c r="I673" s="2"/>
      <c r="J673" t="inlineStr">
        <is>
          <t>53周 -5~12.31</t>
        </is>
      </c>
      <c r="K673" t="inlineStr">
        <is>
          <t>王野</t>
        </is>
      </c>
      <c r="L673" s="2">
        <v>46076</v>
      </c>
      <c r="M673" s="2">
        <v>46077</v>
      </c>
      <c r="N673" s="2">
        <v>46077</v>
      </c>
      <c r="O673" t="inlineStr">
        <is>
          <t>2</t>
        </is>
      </c>
      <c r="P673" t="inlineStr">
        <is>
          <t>-63</t>
        </is>
      </c>
      <c r="Q673"/>
      <c r="R673"/>
      <c r="S673"/>
      <c r="T673"/>
      <c r="U673" t="inlineStr">
        <is>
          <t>关胜元</t>
        </is>
      </c>
      <c r="V673" t="inlineStr">
        <is>
          <t>BST及创新团队</t>
        </is>
      </c>
      <c r="W673" t="inlineStr">
        <is>
          <t>BST</t>
        </is>
      </c>
      <c r="X673" t="inlineStr">
        <is>
          <t>张铭麒</t>
        </is>
      </c>
      <c r="Y673" s="3"/>
      <c r="Z673"/>
      <c r="AA673" s="2">
        <v>46076.30751157407</v>
      </c>
      <c r="AB673" t="inlineStr">
        <is>
          <t>戳一下</t>
        </is>
      </c>
      <c r="AC673" s="2"/>
      <c r="AD673" t="inlineStr">
        <is>
          <t>未更新</t>
        </is>
      </c>
      <c r="AE673" t="inlineStr">
        <is>
          <t>王野</t>
        </is>
      </c>
      <c r="AF673"/>
      <c r="AG673"/>
      <c r="AH673"/>
      <c r="AI673"/>
      <c r="AJ673"/>
      <c r="AK673"/>
      <c r="AL673"/>
      <c r="AM673"/>
      <c r="AN673"/>
      <c r="AO673" t="inlineStr">
        <is>
          <t>1.0</t>
        </is>
      </c>
      <c r="AP673"/>
      <c r="AQ673"/>
    </row>
    <row r="674" ht="25.5" customHeight="1">
      <c r="A674" t="inlineStr">
        <is>
          <t>王野-深圳-休假-休假 已结束</t>
        </is>
      </c>
      <c r="B674" t="inlineStr">
        <is>
          <t>深圳</t>
        </is>
      </c>
      <c r="C674" t="inlineStr">
        <is>
          <t>休假</t>
        </is>
      </c>
      <c r="D674"/>
      <c r="E674" t="inlineStr">
        <is>
          <t>未定级</t>
        </is>
      </c>
      <c r="F674" t="inlineStr">
        <is>
          <t>休假</t>
        </is>
      </c>
      <c r="G674" t="inlineStr">
        <is>
          <t>已结束</t>
        </is>
      </c>
      <c r="H674" t="inlineStr">
        <is>
          <t>NA</t>
        </is>
      </c>
      <c r="I674" s="2"/>
      <c r="J674" t="inlineStr">
        <is>
          <t>53周 -5~12.31</t>
        </is>
      </c>
      <c r="K674" t="inlineStr">
        <is>
          <t>王野</t>
        </is>
      </c>
      <c r="L674" s="2">
        <v>46068</v>
      </c>
      <c r="M674" s="2">
        <v>46075</v>
      </c>
      <c r="N674" s="2">
        <v>46075</v>
      </c>
      <c r="O674" t="inlineStr">
        <is>
          <t>8</t>
        </is>
      </c>
      <c r="P674" t="inlineStr">
        <is>
          <t>-55</t>
        </is>
      </c>
      <c r="Q674"/>
      <c r="R674"/>
      <c r="S674"/>
      <c r="T674"/>
      <c r="U674" t="inlineStr">
        <is>
          <t>曾维超</t>
        </is>
      </c>
      <c r="V674" t="inlineStr">
        <is>
          <t>销售管理部</t>
        </is>
      </c>
      <c r="W674" t="inlineStr">
        <is>
          <t>销售管理</t>
        </is>
      </c>
      <c r="X674" t="inlineStr">
        <is>
          <t>李阳</t>
        </is>
      </c>
      <c r="Y674" s="3"/>
      <c r="Z674"/>
      <c r="AA674" s="2">
        <v>46067.91789351852</v>
      </c>
      <c r="AB674" t="inlineStr">
        <is>
          <t>戳一下</t>
        </is>
      </c>
      <c r="AC674" s="2"/>
      <c r="AD674" t="inlineStr">
        <is>
          <t>未更新</t>
        </is>
      </c>
      <c r="AE674" t="inlineStr">
        <is>
          <t>王野</t>
        </is>
      </c>
      <c r="AF674"/>
      <c r="AG674"/>
      <c r="AH674"/>
      <c r="AI674"/>
      <c r="AJ674"/>
      <c r="AK674"/>
      <c r="AL674"/>
      <c r="AM674"/>
      <c r="AN674"/>
      <c r="AO674" t="inlineStr">
        <is>
          <t>7.0</t>
        </is>
      </c>
      <c r="AP674"/>
      <c r="AQ674"/>
    </row>
    <row r="675" ht="25.5" customHeight="1">
      <c r="A675" t="inlineStr">
        <is>
          <t>王野-深圳-大碗先生-休假 已结束</t>
        </is>
      </c>
      <c r="B675" t="inlineStr">
        <is>
          <t>深圳</t>
        </is>
      </c>
      <c r="C675" t="inlineStr">
        <is>
          <t>大碗先生</t>
        </is>
      </c>
      <c r="D675"/>
      <c r="E675"/>
      <c r="F675" t="inlineStr">
        <is>
          <t>休假</t>
        </is>
      </c>
      <c r="G675" t="inlineStr">
        <is>
          <t>已结束</t>
        </is>
      </c>
      <c r="H675" t="inlineStr">
        <is>
          <t>NA</t>
        </is>
      </c>
      <c r="I675" s="2"/>
      <c r="J675" t="inlineStr">
        <is>
          <t>53周 -5~12.31</t>
        </is>
      </c>
      <c r="K675" t="inlineStr">
        <is>
          <t>王野</t>
        </is>
      </c>
      <c r="L675" s="2">
        <v>46067</v>
      </c>
      <c r="M675" s="2">
        <v>46067</v>
      </c>
      <c r="N675" s="2">
        <v>46067</v>
      </c>
      <c r="O675" t="inlineStr">
        <is>
          <t>1</t>
        </is>
      </c>
      <c r="P675" t="inlineStr">
        <is>
          <t>-54</t>
        </is>
      </c>
      <c r="Q675"/>
      <c r="R675"/>
      <c r="S675"/>
      <c r="T675"/>
      <c r="U675" t="inlineStr">
        <is>
          <t>关胜元</t>
        </is>
      </c>
      <c r="V675" t="inlineStr">
        <is>
          <t>BST及创新团队</t>
        </is>
      </c>
      <c r="W675" t="inlineStr">
        <is>
          <t>BST</t>
        </is>
      </c>
      <c r="X675" t="inlineStr">
        <is>
          <t>张铭麒</t>
        </is>
      </c>
      <c r="Y675" s="3"/>
      <c r="Z675"/>
      <c r="AA675" s="2">
        <v>46067.32215277778</v>
      </c>
      <c r="AB675" t="inlineStr">
        <is>
          <t>戳一下</t>
        </is>
      </c>
      <c r="AC675" s="2"/>
      <c r="AD675" t="inlineStr">
        <is>
          <t>未更新</t>
        </is>
      </c>
      <c r="AE675" t="inlineStr">
        <is>
          <t>王野</t>
        </is>
      </c>
      <c r="AF675"/>
      <c r="AG675"/>
      <c r="AH675"/>
      <c r="AI675"/>
      <c r="AJ675"/>
      <c r="AK675"/>
      <c r="AL675"/>
      <c r="AM675"/>
      <c r="AN675"/>
      <c r="AO675" t="inlineStr">
        <is>
          <t>0.0</t>
        </is>
      </c>
      <c r="AP675"/>
      <c r="AQ675"/>
    </row>
    <row r="676" ht="25.5" customHeight="1">
      <c r="A676" t="inlineStr">
        <is>
          <t>王野-长沙-大碗先生-新店开业 已结束</t>
        </is>
      </c>
      <c r="B676" t="inlineStr">
        <is>
          <t>长沙</t>
        </is>
      </c>
      <c r="C676" t="inlineStr">
        <is>
          <t>大碗先生</t>
        </is>
      </c>
      <c r="D676"/>
      <c r="E676" t="inlineStr">
        <is>
          <t>SS</t>
        </is>
      </c>
      <c r="F676" t="inlineStr">
        <is>
          <t>新店开业</t>
        </is>
      </c>
      <c r="G676" t="inlineStr">
        <is>
          <t>已结束</t>
        </is>
      </c>
      <c r="H676" t="inlineStr">
        <is>
          <t>NA</t>
        </is>
      </c>
      <c r="I676" s="2"/>
      <c r="J676" t="inlineStr">
        <is>
          <t>53周 -5~12.31</t>
        </is>
      </c>
      <c r="K676" t="inlineStr">
        <is>
          <t>王野</t>
        </is>
      </c>
      <c r="L676" s="2">
        <v>46064</v>
      </c>
      <c r="M676" s="2">
        <v>46066</v>
      </c>
      <c r="N676" s="2">
        <v>46066</v>
      </c>
      <c r="O676" t="inlineStr">
        <is>
          <t>3</t>
        </is>
      </c>
      <c r="P676" t="inlineStr">
        <is>
          <t>-51</t>
        </is>
      </c>
      <c r="Q676"/>
      <c r="R676"/>
      <c r="S676"/>
      <c r="T676"/>
      <c r="U676" t="inlineStr">
        <is>
          <t>关胜元</t>
        </is>
      </c>
      <c r="V676" t="inlineStr">
        <is>
          <t>BST及创新团队</t>
        </is>
      </c>
      <c r="W676" t="inlineStr">
        <is>
          <t>BST</t>
        </is>
      </c>
      <c r="X676" t="inlineStr">
        <is>
          <t>张铭麒</t>
        </is>
      </c>
      <c r="Y676" s="3"/>
      <c r="Z676"/>
      <c r="AA676" s="2">
        <v>46064.764016203706</v>
      </c>
      <c r="AB676" t="inlineStr">
        <is>
          <t>戳一下</t>
        </is>
      </c>
      <c r="AC676" s="2">
        <v>46066</v>
      </c>
      <c r="AD676" t="inlineStr">
        <is>
          <t>未更新</t>
        </is>
      </c>
      <c r="AE676" t="inlineStr">
        <is>
          <t>王野</t>
        </is>
      </c>
      <c r="AF676" t="inlineStr">
        <is>
          <t>2026-02-11 王野-长沙-大碗先生-新店开业 已结束,2026-02-12 王野-长沙-大碗先生-新店开业 已结束,2026-02-13 王野-长沙-大碗先生-新店开业 已结束</t>
        </is>
      </c>
      <c r="AG676"/>
      <c r="AH676"/>
      <c r="AI676"/>
      <c r="AJ676"/>
      <c r="AK676"/>
      <c r="AL676"/>
      <c r="AM676"/>
      <c r="AN676" t="inlineStr">
        <is>
          <t>长沙雨花亭凯德广场店</t>
        </is>
      </c>
      <c r="AO676" t="inlineStr">
        <is>
          <t>2.0</t>
        </is>
      </c>
      <c r="AP676"/>
      <c r="AQ676"/>
    </row>
    <row r="677" ht="25.5" customHeight="1">
      <c r="A677" t="inlineStr">
        <is>
          <t>王野-深圳-休假-休假 已结束</t>
        </is>
      </c>
      <c r="B677" t="inlineStr">
        <is>
          <t>深圳</t>
        </is>
      </c>
      <c r="C677" t="inlineStr">
        <is>
          <t>休假</t>
        </is>
      </c>
      <c r="D677"/>
      <c r="E677" t="inlineStr">
        <is>
          <t>未定级</t>
        </is>
      </c>
      <c r="F677" t="inlineStr">
        <is>
          <t>休假</t>
        </is>
      </c>
      <c r="G677" t="inlineStr">
        <is>
          <t>已结束</t>
        </is>
      </c>
      <c r="H677" t="inlineStr">
        <is>
          <t>NA</t>
        </is>
      </c>
      <c r="I677" s="2"/>
      <c r="J677" t="inlineStr">
        <is>
          <t>53周 -5~12.31</t>
        </is>
      </c>
      <c r="K677" t="inlineStr">
        <is>
          <t>王野</t>
        </is>
      </c>
      <c r="L677" s="2">
        <v>46063</v>
      </c>
      <c r="M677" s="2">
        <v>46063</v>
      </c>
      <c r="N677" s="2">
        <v>46063</v>
      </c>
      <c r="O677" t="inlineStr">
        <is>
          <t>1</t>
        </is>
      </c>
      <c r="P677" t="inlineStr">
        <is>
          <t>-50</t>
        </is>
      </c>
      <c r="Q677"/>
      <c r="R677"/>
      <c r="S677"/>
      <c r="T677"/>
      <c r="U677" t="inlineStr">
        <is>
          <t>关胜元</t>
        </is>
      </c>
      <c r="V677" t="inlineStr">
        <is>
          <t>BST及创新团队</t>
        </is>
      </c>
      <c r="W677" t="inlineStr">
        <is>
          <t>BST</t>
        </is>
      </c>
      <c r="X677" t="inlineStr">
        <is>
          <t>张铭麒</t>
        </is>
      </c>
      <c r="Y677" s="3"/>
      <c r="Z677"/>
      <c r="AA677" s="2">
        <v>46064.7634837963</v>
      </c>
      <c r="AB677" t="inlineStr">
        <is>
          <t>戳一下</t>
        </is>
      </c>
      <c r="AC677" s="2"/>
      <c r="AD677" t="inlineStr">
        <is>
          <t>未更新</t>
        </is>
      </c>
      <c r="AE677" t="inlineStr">
        <is>
          <t>王野</t>
        </is>
      </c>
      <c r="AF677"/>
      <c r="AG677"/>
      <c r="AH677"/>
      <c r="AI677"/>
      <c r="AJ677"/>
      <c r="AK677"/>
      <c r="AL677"/>
      <c r="AM677"/>
      <c r="AN677"/>
      <c r="AO677" t="inlineStr">
        <is>
          <t>0.0</t>
        </is>
      </c>
      <c r="AP677"/>
      <c r="AQ677"/>
    </row>
    <row r="678" ht="25.5" customHeight="1">
      <c r="A678" t="inlineStr">
        <is>
          <t>王野-深圳-休假-休假 已结束</t>
        </is>
      </c>
      <c r="B678" t="inlineStr">
        <is>
          <t>深圳</t>
        </is>
      </c>
      <c r="C678" t="inlineStr">
        <is>
          <t>休假</t>
        </is>
      </c>
      <c r="D678"/>
      <c r="E678" t="inlineStr">
        <is>
          <t>未定级</t>
        </is>
      </c>
      <c r="F678" t="inlineStr">
        <is>
          <t>休假</t>
        </is>
      </c>
      <c r="G678" t="inlineStr">
        <is>
          <t>已结束</t>
        </is>
      </c>
      <c r="H678" t="inlineStr">
        <is>
          <t>NA</t>
        </is>
      </c>
      <c r="I678" s="2"/>
      <c r="J678" t="inlineStr">
        <is>
          <t>53周 -5~12.31</t>
        </is>
      </c>
      <c r="K678" t="inlineStr">
        <is>
          <t>王野</t>
        </is>
      </c>
      <c r="L678" s="2">
        <v>46062</v>
      </c>
      <c r="M678" s="2">
        <v>46062</v>
      </c>
      <c r="N678" s="2">
        <v>46062</v>
      </c>
      <c r="O678" t="inlineStr">
        <is>
          <t>1</t>
        </is>
      </c>
      <c r="P678" t="inlineStr">
        <is>
          <t>-49</t>
        </is>
      </c>
      <c r="Q678"/>
      <c r="R678"/>
      <c r="S678"/>
      <c r="T678"/>
      <c r="U678" t="inlineStr">
        <is>
          <t>曾维超</t>
        </is>
      </c>
      <c r="V678" t="inlineStr">
        <is>
          <t>销售管理部</t>
        </is>
      </c>
      <c r="W678" t="inlineStr">
        <is>
          <t>销售管理</t>
        </is>
      </c>
      <c r="X678" t="inlineStr">
        <is>
          <t>李阳</t>
        </is>
      </c>
      <c r="Y678" s="3"/>
      <c r="Z678"/>
      <c r="AA678" s="2">
        <v>46062.78094907408</v>
      </c>
      <c r="AB678" t="inlineStr">
        <is>
          <t>戳一下</t>
        </is>
      </c>
      <c r="AC678" s="2"/>
      <c r="AD678" t="inlineStr">
        <is>
          <t>未更新</t>
        </is>
      </c>
      <c r="AE678" t="inlineStr">
        <is>
          <t>王野</t>
        </is>
      </c>
      <c r="AF678"/>
      <c r="AG678"/>
      <c r="AH678"/>
      <c r="AI678"/>
      <c r="AJ678"/>
      <c r="AK678"/>
      <c r="AL678"/>
      <c r="AM678"/>
      <c r="AN678"/>
      <c r="AO678" t="inlineStr">
        <is>
          <t>0.0</t>
        </is>
      </c>
      <c r="AP678"/>
      <c r="AQ678"/>
    </row>
    <row r="679" ht="25.5" customHeight="1">
      <c r="A679" t="inlineStr">
        <is>
          <t>王野-长沙-休假-休假 已结束</t>
        </is>
      </c>
      <c r="B679" t="inlineStr">
        <is>
          <t>长沙</t>
        </is>
      </c>
      <c r="C679" t="inlineStr">
        <is>
          <t>休假</t>
        </is>
      </c>
      <c r="D679"/>
      <c r="E679" t="inlineStr">
        <is>
          <t>未定级</t>
        </is>
      </c>
      <c r="F679" t="inlineStr">
        <is>
          <t>休假</t>
        </is>
      </c>
      <c r="G679" t="inlineStr">
        <is>
          <t>已结束</t>
        </is>
      </c>
      <c r="H679" t="inlineStr">
        <is>
          <t>NA</t>
        </is>
      </c>
      <c r="I679" s="2"/>
      <c r="J679" t="inlineStr">
        <is>
          <t>53周 -5~12.31</t>
        </is>
      </c>
      <c r="K679" t="inlineStr">
        <is>
          <t>王野</t>
        </is>
      </c>
      <c r="L679" s="2">
        <v>46061</v>
      </c>
      <c r="M679" s="2">
        <v>46061</v>
      </c>
      <c r="N679" s="2">
        <v>46061</v>
      </c>
      <c r="O679" t="inlineStr">
        <is>
          <t>1</t>
        </is>
      </c>
      <c r="P679" t="inlineStr">
        <is>
          <t>-48</t>
        </is>
      </c>
      <c r="Q679"/>
      <c r="R679"/>
      <c r="S679"/>
      <c r="T679"/>
      <c r="U679" t="inlineStr">
        <is>
          <t>关胜元</t>
        </is>
      </c>
      <c r="V679" t="inlineStr">
        <is>
          <t>BST及创新团队</t>
        </is>
      </c>
      <c r="W679" t="inlineStr">
        <is>
          <t>BST</t>
        </is>
      </c>
      <c r="X679" t="inlineStr">
        <is>
          <t>张铭麒</t>
        </is>
      </c>
      <c r="Y679" s="3"/>
      <c r="Z679"/>
      <c r="AA679" s="2">
        <v>46061.946909722225</v>
      </c>
      <c r="AB679" t="inlineStr">
        <is>
          <t>戳一下</t>
        </is>
      </c>
      <c r="AC679" s="2"/>
      <c r="AD679" t="inlineStr">
        <is>
          <t>未更新</t>
        </is>
      </c>
      <c r="AE679" t="inlineStr">
        <is>
          <t>王野</t>
        </is>
      </c>
      <c r="AF679"/>
      <c r="AG679"/>
      <c r="AH679"/>
      <c r="AI679"/>
      <c r="AJ679"/>
      <c r="AK679"/>
      <c r="AL679"/>
      <c r="AM679"/>
      <c r="AN679"/>
      <c r="AO679" t="inlineStr">
        <is>
          <t>0.0</t>
        </is>
      </c>
      <c r="AP679"/>
      <c r="AQ679"/>
    </row>
    <row r="680" ht="25.5" customHeight="1">
      <c r="A680" t="inlineStr">
        <is>
          <t>王野-长沙-休假-休假 已结束</t>
        </is>
      </c>
      <c r="B680" t="inlineStr">
        <is>
          <t>长沙</t>
        </is>
      </c>
      <c r="C680" t="inlineStr">
        <is>
          <t>休假</t>
        </is>
      </c>
      <c r="D680"/>
      <c r="E680" t="inlineStr">
        <is>
          <t>未定级</t>
        </is>
      </c>
      <c r="F680" t="inlineStr">
        <is>
          <t>休假</t>
        </is>
      </c>
      <c r="G680" t="inlineStr">
        <is>
          <t>已结束</t>
        </is>
      </c>
      <c r="H680" t="inlineStr">
        <is>
          <t>NA</t>
        </is>
      </c>
      <c r="I680" s="2"/>
      <c r="J680" t="inlineStr">
        <is>
          <t>53周 -5~12.31</t>
        </is>
      </c>
      <c r="K680" t="inlineStr">
        <is>
          <t>王野</t>
        </is>
      </c>
      <c r="L680" s="2">
        <v>46060</v>
      </c>
      <c r="M680" s="2">
        <v>46060</v>
      </c>
      <c r="N680" s="2">
        <v>46060</v>
      </c>
      <c r="O680" t="inlineStr">
        <is>
          <t>1</t>
        </is>
      </c>
      <c r="P680" t="inlineStr">
        <is>
          <t>-47</t>
        </is>
      </c>
      <c r="Q680"/>
      <c r="R680"/>
      <c r="S680"/>
      <c r="T680"/>
      <c r="U680" t="inlineStr">
        <is>
          <t>曾维超</t>
        </is>
      </c>
      <c r="V680" t="inlineStr">
        <is>
          <t>销售管理部</t>
        </is>
      </c>
      <c r="W680" t="inlineStr">
        <is>
          <t>销售管理</t>
        </is>
      </c>
      <c r="X680" t="inlineStr">
        <is>
          <t>李阳</t>
        </is>
      </c>
      <c r="Y680" s="3"/>
      <c r="Z680"/>
      <c r="AA680" s="2">
        <v>46060.89167824074</v>
      </c>
      <c r="AB680" t="inlineStr">
        <is>
          <t>戳一下</t>
        </is>
      </c>
      <c r="AC680" s="2"/>
      <c r="AD680" t="inlineStr">
        <is>
          <t>未更新</t>
        </is>
      </c>
      <c r="AE680" t="inlineStr">
        <is>
          <t>王野</t>
        </is>
      </c>
      <c r="AF680"/>
      <c r="AG680"/>
      <c r="AH680"/>
      <c r="AI680"/>
      <c r="AJ680"/>
      <c r="AK680"/>
      <c r="AL680"/>
      <c r="AM680"/>
      <c r="AN680"/>
      <c r="AO680" t="inlineStr">
        <is>
          <t>0.0</t>
        </is>
      </c>
      <c r="AP680"/>
      <c r="AQ680"/>
    </row>
    <row r="681" ht="25.5" customHeight="1">
      <c r="A681" t="inlineStr">
        <is>
          <t>王野-长沙-休假-休假 已结束</t>
        </is>
      </c>
      <c r="B681" t="inlineStr">
        <is>
          <t>长沙</t>
        </is>
      </c>
      <c r="C681" t="inlineStr">
        <is>
          <t>休假</t>
        </is>
      </c>
      <c r="D681"/>
      <c r="E681" t="inlineStr">
        <is>
          <t>未定级</t>
        </is>
      </c>
      <c r="F681" t="inlineStr">
        <is>
          <t>休假</t>
        </is>
      </c>
      <c r="G681" t="inlineStr">
        <is>
          <t>已结束</t>
        </is>
      </c>
      <c r="H681" t="inlineStr">
        <is>
          <t>NA</t>
        </is>
      </c>
      <c r="I681" s="2"/>
      <c r="J681" t="inlineStr">
        <is>
          <t>53周 -5~12.31</t>
        </is>
      </c>
      <c r="K681" t="inlineStr">
        <is>
          <t>王野</t>
        </is>
      </c>
      <c r="L681" s="2">
        <v>46059</v>
      </c>
      <c r="M681" s="2">
        <v>46059</v>
      </c>
      <c r="N681" s="2">
        <v>46059</v>
      </c>
      <c r="O681" t="inlineStr">
        <is>
          <t>1</t>
        </is>
      </c>
      <c r="P681" t="inlineStr">
        <is>
          <t>-46</t>
        </is>
      </c>
      <c r="Q681"/>
      <c r="R681"/>
      <c r="S681"/>
      <c r="T681"/>
      <c r="U681" t="inlineStr">
        <is>
          <t>曾维超</t>
        </is>
      </c>
      <c r="V681" t="inlineStr">
        <is>
          <t>销售管理部</t>
        </is>
      </c>
      <c r="W681" t="inlineStr">
        <is>
          <t>销售管理</t>
        </is>
      </c>
      <c r="X681" t="inlineStr">
        <is>
          <t>李阳</t>
        </is>
      </c>
      <c r="Y681" s="3"/>
      <c r="Z681"/>
      <c r="AA681" s="2">
        <v>46059.869467592594</v>
      </c>
      <c r="AB681" t="inlineStr">
        <is>
          <t>戳一下</t>
        </is>
      </c>
      <c r="AC681" s="2"/>
      <c r="AD681" t="inlineStr">
        <is>
          <t>未更新</t>
        </is>
      </c>
      <c r="AE681" t="inlineStr">
        <is>
          <t>王野</t>
        </is>
      </c>
      <c r="AF681"/>
      <c r="AG681"/>
      <c r="AH681"/>
      <c r="AI681"/>
      <c r="AJ681"/>
      <c r="AK681"/>
      <c r="AL681"/>
      <c r="AM681"/>
      <c r="AN681"/>
      <c r="AO681" t="inlineStr">
        <is>
          <t>0.0</t>
        </is>
      </c>
      <c r="AP681"/>
      <c r="AQ681"/>
    </row>
    <row r="682" ht="25.5" customHeight="1">
      <c r="A682" t="inlineStr">
        <is>
          <t>王野-株洲-大碗先生-解决问题 已结束</t>
        </is>
      </c>
      <c r="B682" t="inlineStr">
        <is>
          <t>株洲</t>
        </is>
      </c>
      <c r="C682" t="inlineStr">
        <is>
          <t>大碗先生</t>
        </is>
      </c>
      <c r="D682"/>
      <c r="E682" t="inlineStr">
        <is>
          <t>SS</t>
        </is>
      </c>
      <c r="F682" t="inlineStr">
        <is>
          <t>解决问题</t>
        </is>
      </c>
      <c r="G682" t="inlineStr">
        <is>
          <t>已结束</t>
        </is>
      </c>
      <c r="H682" t="inlineStr">
        <is>
          <t>NA</t>
        </is>
      </c>
      <c r="I682" s="2"/>
      <c r="J682" t="inlineStr">
        <is>
          <t>53周 -5~12.31</t>
        </is>
      </c>
      <c r="K682" t="inlineStr">
        <is>
          <t>王野</t>
        </is>
      </c>
      <c r="L682" s="2">
        <v>46058</v>
      </c>
      <c r="M682" s="2">
        <v>46058</v>
      </c>
      <c r="N682" s="2">
        <v>46058</v>
      </c>
      <c r="O682" t="inlineStr">
        <is>
          <t>1</t>
        </is>
      </c>
      <c r="P682" t="inlineStr">
        <is>
          <t>-45</t>
        </is>
      </c>
      <c r="Q682"/>
      <c r="R682"/>
      <c r="S682"/>
      <c r="T682"/>
      <c r="U682" t="inlineStr">
        <is>
          <t>关胜元</t>
        </is>
      </c>
      <c r="V682" t="inlineStr">
        <is>
          <t>BST及创新团队</t>
        </is>
      </c>
      <c r="W682" t="inlineStr">
        <is>
          <t>BST</t>
        </is>
      </c>
      <c r="X682" t="inlineStr">
        <is>
          <t>张铭麒</t>
        </is>
      </c>
      <c r="Y682" s="3"/>
      <c r="Z682"/>
      <c r="AA682" s="2">
        <v>46058.84018518519</v>
      </c>
      <c r="AB682" t="inlineStr">
        <is>
          <t>戳一下</t>
        </is>
      </c>
      <c r="AC682" s="2">
        <v>46058</v>
      </c>
      <c r="AD682" t="inlineStr">
        <is>
          <t>未更新</t>
        </is>
      </c>
      <c r="AE682" t="inlineStr">
        <is>
          <t>王野</t>
        </is>
      </c>
      <c r="AF682" t="inlineStr">
        <is>
          <t>2026-02-05 王野-株洲-大碗先生-解决问题 已结束</t>
        </is>
      </c>
      <c r="AG682"/>
      <c r="AH682"/>
      <c r="AI682"/>
      <c r="AJ682"/>
      <c r="AK682"/>
      <c r="AL682"/>
      <c r="AM682"/>
      <c r="AN682"/>
      <c r="AO682" t="inlineStr">
        <is>
          <t>0.0</t>
        </is>
      </c>
      <c r="AP682"/>
      <c r="AQ682"/>
    </row>
    <row r="683" ht="25.5" customHeight="1">
      <c r="A683" t="inlineStr">
        <is>
          <t>王野-株洲-大碗先生-培训支持 已结束</t>
        </is>
      </c>
      <c r="B683" t="inlineStr">
        <is>
          <t>株洲</t>
        </is>
      </c>
      <c r="C683" t="inlineStr">
        <is>
          <t>大碗先生</t>
        </is>
      </c>
      <c r="D683"/>
      <c r="E683" t="inlineStr">
        <is>
          <t>SS</t>
        </is>
      </c>
      <c r="F683" t="inlineStr">
        <is>
          <t>培训支持</t>
        </is>
      </c>
      <c r="G683" t="inlineStr">
        <is>
          <t>已结束</t>
        </is>
      </c>
      <c r="H683" t="inlineStr">
        <is>
          <t>NA</t>
        </is>
      </c>
      <c r="I683" s="2"/>
      <c r="J683" t="inlineStr">
        <is>
          <t>53周 -5~12.31</t>
        </is>
      </c>
      <c r="K683" t="inlineStr">
        <is>
          <t>王野</t>
        </is>
      </c>
      <c r="L683" s="2">
        <v>46057</v>
      </c>
      <c r="M683" s="2">
        <v>46057</v>
      </c>
      <c r="N683" s="2">
        <v>46057</v>
      </c>
      <c r="O683" t="inlineStr">
        <is>
          <t>1</t>
        </is>
      </c>
      <c r="P683" t="inlineStr">
        <is>
          <t>-44</t>
        </is>
      </c>
      <c r="Q683"/>
      <c r="R683"/>
      <c r="S683"/>
      <c r="T683"/>
      <c r="U683" t="inlineStr">
        <is>
          <t>关胜元</t>
        </is>
      </c>
      <c r="V683" t="inlineStr">
        <is>
          <t>BST及创新团队</t>
        </is>
      </c>
      <c r="W683" t="inlineStr">
        <is>
          <t>BST</t>
        </is>
      </c>
      <c r="X683" t="inlineStr">
        <is>
          <t>张铭麒</t>
        </is>
      </c>
      <c r="Y683" s="3"/>
      <c r="Z683"/>
      <c r="AA683" s="2">
        <v>46057.909907407404</v>
      </c>
      <c r="AB683" t="inlineStr">
        <is>
          <t>戳一下</t>
        </is>
      </c>
      <c r="AC683" s="2">
        <v>46057</v>
      </c>
      <c r="AD683" t="inlineStr">
        <is>
          <t>未更新</t>
        </is>
      </c>
      <c r="AE683" t="inlineStr">
        <is>
          <t>王野</t>
        </is>
      </c>
      <c r="AF683" t="inlineStr">
        <is>
          <t>2026-02-04 王野-株洲-大碗先生-培训支持 已结束</t>
        </is>
      </c>
      <c r="AG683"/>
      <c r="AH683"/>
      <c r="AI683"/>
      <c r="AJ683"/>
      <c r="AK683"/>
      <c r="AL683"/>
      <c r="AM683"/>
      <c r="AN683"/>
      <c r="AO683" t="inlineStr">
        <is>
          <t>0.0</t>
        </is>
      </c>
      <c r="AP683"/>
      <c r="AQ683"/>
    </row>
    <row r="684" ht="25.5" customHeight="1">
      <c r="A684" t="inlineStr">
        <is>
          <t>王野-岳阳平江-大碗先生-解决问题 已结束</t>
        </is>
      </c>
      <c r="B684" t="inlineStr">
        <is>
          <t>岳阳平江</t>
        </is>
      </c>
      <c r="C684" t="inlineStr">
        <is>
          <t>大碗先生</t>
        </is>
      </c>
      <c r="D684"/>
      <c r="E684" t="inlineStr">
        <is>
          <t>SS</t>
        </is>
      </c>
      <c r="F684" t="inlineStr">
        <is>
          <t>解决问题</t>
        </is>
      </c>
      <c r="G684" t="inlineStr">
        <is>
          <t>已结束</t>
        </is>
      </c>
      <c r="H684" t="inlineStr">
        <is>
          <t>NA</t>
        </is>
      </c>
      <c r="I684" s="2"/>
      <c r="J684" t="inlineStr">
        <is>
          <t>53周 -5~12.31</t>
        </is>
      </c>
      <c r="K684" t="inlineStr">
        <is>
          <t>王野</t>
        </is>
      </c>
      <c r="L684" s="2">
        <v>46055</v>
      </c>
      <c r="M684" s="2">
        <v>46056</v>
      </c>
      <c r="N684" s="2">
        <v>46056</v>
      </c>
      <c r="O684" t="inlineStr">
        <is>
          <t>2</t>
        </is>
      </c>
      <c r="P684" t="inlineStr">
        <is>
          <t>-42</t>
        </is>
      </c>
      <c r="Q684"/>
      <c r="R684"/>
      <c r="S684"/>
      <c r="T684"/>
      <c r="U684" t="inlineStr">
        <is>
          <t>关胜元</t>
        </is>
      </c>
      <c r="V684" t="inlineStr">
        <is>
          <t>BST及创新团队</t>
        </is>
      </c>
      <c r="W684" t="inlineStr">
        <is>
          <t>BST</t>
        </is>
      </c>
      <c r="X684" t="inlineStr">
        <is>
          <t>张铭麒</t>
        </is>
      </c>
      <c r="Y684" s="3"/>
      <c r="Z684"/>
      <c r="AA684" s="2">
        <v>46055.970034722224</v>
      </c>
      <c r="AB684" t="inlineStr">
        <is>
          <t>戳一下</t>
        </is>
      </c>
      <c r="AC684" s="2">
        <v>46056</v>
      </c>
      <c r="AD684" t="inlineStr">
        <is>
          <t>未更新</t>
        </is>
      </c>
      <c r="AE684" t="inlineStr">
        <is>
          <t>王野</t>
        </is>
      </c>
      <c r="AF684" t="inlineStr">
        <is>
          <t>2026-02-02 王野-岳阳平江-大碗先生-解决问题 已结束,2026-02-03 王野-岳阳平江-大碗先生-解决问题 已结束</t>
        </is>
      </c>
      <c r="AG684"/>
      <c r="AH684"/>
      <c r="AI684"/>
      <c r="AJ684"/>
      <c r="AK684"/>
      <c r="AL684"/>
      <c r="AM684"/>
      <c r="AN684"/>
      <c r="AO684" t="inlineStr">
        <is>
          <t>1.0</t>
        </is>
      </c>
      <c r="AP684"/>
      <c r="AQ684"/>
    </row>
    <row r="685" ht="25.5" customHeight="1">
      <c r="A685" t="inlineStr">
        <is>
          <t>王野-长沙-休假-休假 已结束</t>
        </is>
      </c>
      <c r="B685" t="inlineStr">
        <is>
          <t>长沙</t>
        </is>
      </c>
      <c r="C685" t="inlineStr">
        <is>
          <t>休假</t>
        </is>
      </c>
      <c r="D685"/>
      <c r="E685" t="inlineStr">
        <is>
          <t>未定级</t>
        </is>
      </c>
      <c r="F685" t="inlineStr">
        <is>
          <t>休假</t>
        </is>
      </c>
      <c r="G685" t="inlineStr">
        <is>
          <t>已结束</t>
        </is>
      </c>
      <c r="H685" t="inlineStr">
        <is>
          <t>NA</t>
        </is>
      </c>
      <c r="I685" s="2"/>
      <c r="J685" t="inlineStr">
        <is>
          <t>53周 -5~12.31</t>
        </is>
      </c>
      <c r="K685" t="inlineStr">
        <is>
          <t>王野</t>
        </is>
      </c>
      <c r="L685" s="2">
        <v>46054</v>
      </c>
      <c r="M685" s="2">
        <v>46054</v>
      </c>
      <c r="N685" s="2">
        <v>46054</v>
      </c>
      <c r="O685" t="inlineStr">
        <is>
          <t>1</t>
        </is>
      </c>
      <c r="P685" t="inlineStr">
        <is>
          <t>-41</t>
        </is>
      </c>
      <c r="Q685"/>
      <c r="R685"/>
      <c r="S685"/>
      <c r="T685"/>
      <c r="U685" t="inlineStr">
        <is>
          <t>关胜元</t>
        </is>
      </c>
      <c r="V685" t="inlineStr">
        <is>
          <t>BST及创新团队</t>
        </is>
      </c>
      <c r="W685" t="inlineStr">
        <is>
          <t>BST</t>
        </is>
      </c>
      <c r="X685" t="inlineStr">
        <is>
          <t>张铭麒</t>
        </is>
      </c>
      <c r="Y685" s="3"/>
      <c r="Z685"/>
      <c r="AA685" s="2">
        <v>46054.91868055556</v>
      </c>
      <c r="AB685" t="inlineStr">
        <is>
          <t>戳一下</t>
        </is>
      </c>
      <c r="AC685" s="2"/>
      <c r="AD685" t="inlineStr">
        <is>
          <t>未更新</t>
        </is>
      </c>
      <c r="AE685" t="inlineStr">
        <is>
          <t>王野</t>
        </is>
      </c>
      <c r="AF685"/>
      <c r="AG685"/>
      <c r="AH685"/>
      <c r="AI685"/>
      <c r="AJ685"/>
      <c r="AK685"/>
      <c r="AL685"/>
      <c r="AM685"/>
      <c r="AN685"/>
      <c r="AO685" t="inlineStr">
        <is>
          <t>0.0</t>
        </is>
      </c>
      <c r="AP685"/>
      <c r="AQ685"/>
    </row>
    <row r="686" ht="25.5" customHeight="1">
      <c r="A686" t="inlineStr">
        <is>
          <t>王野-长沙-休假-休假 已结束</t>
        </is>
      </c>
      <c r="B686" t="inlineStr">
        <is>
          <t>长沙</t>
        </is>
      </c>
      <c r="C686" t="inlineStr">
        <is>
          <t>休假</t>
        </is>
      </c>
      <c r="D686"/>
      <c r="E686" t="inlineStr">
        <is>
          <t>未定级</t>
        </is>
      </c>
      <c r="F686" t="inlineStr">
        <is>
          <t>休假</t>
        </is>
      </c>
      <c r="G686" t="inlineStr">
        <is>
          <t>已结束</t>
        </is>
      </c>
      <c r="H686" t="inlineStr">
        <is>
          <t>NA</t>
        </is>
      </c>
      <c r="I686" s="2"/>
      <c r="J686" t="inlineStr">
        <is>
          <t>53周 -5~12.31</t>
        </is>
      </c>
      <c r="K686" t="inlineStr">
        <is>
          <t>王野</t>
        </is>
      </c>
      <c r="L686" s="2">
        <v>46053</v>
      </c>
      <c r="M686" s="2">
        <v>46053</v>
      </c>
      <c r="N686" s="2">
        <v>46053</v>
      </c>
      <c r="O686" t="inlineStr">
        <is>
          <t>1</t>
        </is>
      </c>
      <c r="P686" t="inlineStr">
        <is>
          <t>-40</t>
        </is>
      </c>
      <c r="Q686"/>
      <c r="R686"/>
      <c r="S686"/>
      <c r="T686"/>
      <c r="U686" t="inlineStr">
        <is>
          <t>关胜元</t>
        </is>
      </c>
      <c r="V686" t="inlineStr">
        <is>
          <t>BST及创新团队</t>
        </is>
      </c>
      <c r="W686" t="inlineStr">
        <is>
          <t>BST</t>
        </is>
      </c>
      <c r="X686" t="inlineStr">
        <is>
          <t>张铭麒</t>
        </is>
      </c>
      <c r="Y686" s="3"/>
      <c r="Z686"/>
      <c r="AA686" s="2">
        <v>46053.832280092596</v>
      </c>
      <c r="AB686" t="inlineStr">
        <is>
          <t>戳一下</t>
        </is>
      </c>
      <c r="AC686" s="2"/>
      <c r="AD686" t="inlineStr">
        <is>
          <t>未更新</t>
        </is>
      </c>
      <c r="AE686" t="inlineStr">
        <is>
          <t>王野</t>
        </is>
      </c>
      <c r="AF686"/>
      <c r="AG686"/>
      <c r="AH686"/>
      <c r="AI686"/>
      <c r="AJ686"/>
      <c r="AK686"/>
      <c r="AL686"/>
      <c r="AM686"/>
      <c r="AN686"/>
      <c r="AO686" t="inlineStr">
        <is>
          <t>0.0</t>
        </is>
      </c>
      <c r="AP686"/>
      <c r="AQ686"/>
    </row>
    <row r="687" ht="25.5" customHeight="1">
      <c r="A687" t="inlineStr">
        <is>
          <t>王野-株洲-大碗先生-解决问题 已结束</t>
        </is>
      </c>
      <c r="B687" t="inlineStr">
        <is>
          <t>株洲</t>
        </is>
      </c>
      <c r="C687" t="inlineStr">
        <is>
          <t>大碗先生</t>
        </is>
      </c>
      <c r="D687"/>
      <c r="E687" t="inlineStr">
        <is>
          <t>SS</t>
        </is>
      </c>
      <c r="F687" t="inlineStr">
        <is>
          <t>解决问题</t>
        </is>
      </c>
      <c r="G687" t="inlineStr">
        <is>
          <t>已结束</t>
        </is>
      </c>
      <c r="H687" t="inlineStr">
        <is>
          <t>NA</t>
        </is>
      </c>
      <c r="I687" s="2"/>
      <c r="J687" t="inlineStr">
        <is>
          <t>53周 -5~12.31</t>
        </is>
      </c>
      <c r="K687" t="inlineStr">
        <is>
          <t>王野</t>
        </is>
      </c>
      <c r="L687" s="2">
        <v>46052</v>
      </c>
      <c r="M687" s="2">
        <v>46052</v>
      </c>
      <c r="N687" s="2">
        <v>46052</v>
      </c>
      <c r="O687" t="inlineStr">
        <is>
          <t>1</t>
        </is>
      </c>
      <c r="P687" t="inlineStr">
        <is>
          <t>-39</t>
        </is>
      </c>
      <c r="Q687"/>
      <c r="R687"/>
      <c r="S687"/>
      <c r="T687"/>
      <c r="U687" t="inlineStr">
        <is>
          <t>关胜元</t>
        </is>
      </c>
      <c r="V687" t="inlineStr">
        <is>
          <t>BST及创新团队</t>
        </is>
      </c>
      <c r="W687" t="inlineStr">
        <is>
          <t>BST</t>
        </is>
      </c>
      <c r="X687" t="inlineStr">
        <is>
          <t>张铭麒</t>
        </is>
      </c>
      <c r="Y687" s="3"/>
      <c r="Z687"/>
      <c r="AA687" s="2">
        <v>46052.883680555555</v>
      </c>
      <c r="AB687" t="inlineStr">
        <is>
          <t>戳一下</t>
        </is>
      </c>
      <c r="AC687" s="2">
        <v>46052</v>
      </c>
      <c r="AD687" t="inlineStr">
        <is>
          <t>未更新</t>
        </is>
      </c>
      <c r="AE687" t="inlineStr">
        <is>
          <t>王野</t>
        </is>
      </c>
      <c r="AF687" t="inlineStr">
        <is>
          <t>2026-01-30 王野-株洲-大碗先生-解决问题 已结束</t>
        </is>
      </c>
      <c r="AG687"/>
      <c r="AH687"/>
      <c r="AI687"/>
      <c r="AJ687"/>
      <c r="AK687"/>
      <c r="AL687"/>
      <c r="AM687"/>
      <c r="AN687"/>
      <c r="AO687" t="inlineStr">
        <is>
          <t>0.0</t>
        </is>
      </c>
      <c r="AP687"/>
      <c r="AQ687"/>
    </row>
    <row r="688" ht="25.5" customHeight="1">
      <c r="A688" t="inlineStr">
        <is>
          <t>王野-长沙-大碗先生-解决问题 已结束</t>
        </is>
      </c>
      <c r="B688" t="inlineStr">
        <is>
          <t>长沙</t>
        </is>
      </c>
      <c r="C688" t="inlineStr">
        <is>
          <t>大碗先生</t>
        </is>
      </c>
      <c r="D688"/>
      <c r="E688" t="inlineStr">
        <is>
          <t>SS</t>
        </is>
      </c>
      <c r="F688" t="inlineStr">
        <is>
          <t>解决问题</t>
        </is>
      </c>
      <c r="G688" t="inlineStr">
        <is>
          <t>已结束</t>
        </is>
      </c>
      <c r="H688" t="inlineStr">
        <is>
          <t>NA</t>
        </is>
      </c>
      <c r="I688" s="2"/>
      <c r="J688" t="inlineStr">
        <is>
          <t>53周 -5~12.31</t>
        </is>
      </c>
      <c r="K688" t="inlineStr">
        <is>
          <t>王野</t>
        </is>
      </c>
      <c r="L688" s="2">
        <v>46051</v>
      </c>
      <c r="M688" s="2">
        <v>46051</v>
      </c>
      <c r="N688" s="2">
        <v>46051</v>
      </c>
      <c r="O688" t="inlineStr">
        <is>
          <t>1</t>
        </is>
      </c>
      <c r="P688" t="inlineStr">
        <is>
          <t>-38</t>
        </is>
      </c>
      <c r="Q688"/>
      <c r="R688"/>
      <c r="S688"/>
      <c r="T688"/>
      <c r="U688" t="inlineStr">
        <is>
          <t>关胜元</t>
        </is>
      </c>
      <c r="V688" t="inlineStr">
        <is>
          <t>BST及创新团队</t>
        </is>
      </c>
      <c r="W688" t="inlineStr">
        <is>
          <t>BST</t>
        </is>
      </c>
      <c r="X688" t="inlineStr">
        <is>
          <t>张铭麒</t>
        </is>
      </c>
      <c r="Y688" s="3"/>
      <c r="Z688"/>
      <c r="AA688" s="2">
        <v>46051.87694444445</v>
      </c>
      <c r="AB688" t="inlineStr">
        <is>
          <t>戳一下</t>
        </is>
      </c>
      <c r="AC688" s="2"/>
      <c r="AD688" t="inlineStr">
        <is>
          <t>未更新</t>
        </is>
      </c>
      <c r="AE688" t="inlineStr">
        <is>
          <t>王野</t>
        </is>
      </c>
      <c r="AF688"/>
      <c r="AG688"/>
      <c r="AH688"/>
      <c r="AI688"/>
      <c r="AJ688"/>
      <c r="AK688"/>
      <c r="AL688"/>
      <c r="AM688"/>
      <c r="AN688"/>
      <c r="AO688" t="inlineStr">
        <is>
          <t>0.0</t>
        </is>
      </c>
      <c r="AP688"/>
      <c r="AQ688"/>
    </row>
    <row r="689" ht="25.5" customHeight="1">
      <c r="A689" t="inlineStr">
        <is>
          <t>王野-长沙-大碗先生-解决问题 已结束</t>
        </is>
      </c>
      <c r="B689" t="inlineStr">
        <is>
          <t>长沙</t>
        </is>
      </c>
      <c r="C689" t="inlineStr">
        <is>
          <t>大碗先生</t>
        </is>
      </c>
      <c r="D689"/>
      <c r="E689" t="inlineStr">
        <is>
          <t>SS</t>
        </is>
      </c>
      <c r="F689" t="inlineStr">
        <is>
          <t>解决问题</t>
        </is>
      </c>
      <c r="G689" t="inlineStr">
        <is>
          <t>已结束</t>
        </is>
      </c>
      <c r="H689" t="inlineStr">
        <is>
          <t>NA</t>
        </is>
      </c>
      <c r="I689" s="2"/>
      <c r="J689" t="inlineStr">
        <is>
          <t>53周 -5~12.31</t>
        </is>
      </c>
      <c r="K689" t="inlineStr">
        <is>
          <t>王野</t>
        </is>
      </c>
      <c r="L689" s="2">
        <v>46048</v>
      </c>
      <c r="M689" s="2">
        <v>46050</v>
      </c>
      <c r="N689" s="2">
        <v>46050</v>
      </c>
      <c r="O689" t="inlineStr">
        <is>
          <t>3</t>
        </is>
      </c>
      <c r="P689" t="inlineStr">
        <is>
          <t>-35</t>
        </is>
      </c>
      <c r="Q689"/>
      <c r="R689"/>
      <c r="S689"/>
      <c r="T689"/>
      <c r="U689" t="inlineStr">
        <is>
          <t>关胜元</t>
        </is>
      </c>
      <c r="V689" t="inlineStr">
        <is>
          <t>BST及创新团队</t>
        </is>
      </c>
      <c r="W689" t="inlineStr">
        <is>
          <t>BST</t>
        </is>
      </c>
      <c r="X689" t="inlineStr">
        <is>
          <t>张铭麒</t>
        </is>
      </c>
      <c r="Y689" s="3"/>
      <c r="Z689"/>
      <c r="AA689" s="2">
        <v>46050.927453703705</v>
      </c>
      <c r="AB689" t="inlineStr">
        <is>
          <t>戳一下</t>
        </is>
      </c>
      <c r="AC689" s="2"/>
      <c r="AD689" t="inlineStr">
        <is>
          <t>未更新</t>
        </is>
      </c>
      <c r="AE689" t="inlineStr">
        <is>
          <t>王野</t>
        </is>
      </c>
      <c r="AF689"/>
      <c r="AG689"/>
      <c r="AH689"/>
      <c r="AI689"/>
      <c r="AJ689"/>
      <c r="AK689"/>
      <c r="AL689"/>
      <c r="AM689"/>
      <c r="AN689"/>
      <c r="AO689" t="inlineStr">
        <is>
          <t>2.0</t>
        </is>
      </c>
      <c r="AP689"/>
      <c r="AQ689"/>
    </row>
    <row r="690" ht="25.5" customHeight="1">
      <c r="A690" t="inlineStr">
        <is>
          <t>王野-长沙-大碗先生-解决问题 已结束</t>
        </is>
      </c>
      <c r="B690" t="inlineStr">
        <is>
          <t>长沙</t>
        </is>
      </c>
      <c r="C690" t="inlineStr">
        <is>
          <t>大碗先生</t>
        </is>
      </c>
      <c r="D690"/>
      <c r="E690" t="inlineStr">
        <is>
          <t>SS</t>
        </is>
      </c>
      <c r="F690" t="inlineStr">
        <is>
          <t>解决问题</t>
        </is>
      </c>
      <c r="G690" t="inlineStr">
        <is>
          <t>已结束</t>
        </is>
      </c>
      <c r="H690" t="inlineStr">
        <is>
          <t>NA</t>
        </is>
      </c>
      <c r="I690" s="2"/>
      <c r="J690" t="inlineStr">
        <is>
          <t>53周 -5~12.31</t>
        </is>
      </c>
      <c r="K690" t="inlineStr">
        <is>
          <t>王野</t>
        </is>
      </c>
      <c r="L690" s="2">
        <v>46047</v>
      </c>
      <c r="M690" s="2">
        <v>46047</v>
      </c>
      <c r="N690" s="2">
        <v>46047</v>
      </c>
      <c r="O690" t="inlineStr">
        <is>
          <t>1</t>
        </is>
      </c>
      <c r="P690" t="inlineStr">
        <is>
          <t>-34</t>
        </is>
      </c>
      <c r="Q690"/>
      <c r="R690"/>
      <c r="S690"/>
      <c r="T690"/>
      <c r="U690" t="inlineStr">
        <is>
          <t>关胜元</t>
        </is>
      </c>
      <c r="V690" t="inlineStr">
        <is>
          <t>BST及创新团队</t>
        </is>
      </c>
      <c r="W690" t="inlineStr">
        <is>
          <t>BST</t>
        </is>
      </c>
      <c r="X690" t="inlineStr">
        <is>
          <t>张铭麒</t>
        </is>
      </c>
      <c r="Y690" s="3"/>
      <c r="Z690"/>
      <c r="AA690" s="2">
        <v>46047.570625</v>
      </c>
      <c r="AB690" t="inlineStr">
        <is>
          <t>戳一下</t>
        </is>
      </c>
      <c r="AC690" s="2">
        <v>46050</v>
      </c>
      <c r="AD690" t="inlineStr">
        <is>
          <t>未更新</t>
        </is>
      </c>
      <c r="AE690" t="inlineStr">
        <is>
          <t>王野</t>
        </is>
      </c>
      <c r="AF690" t="inlineStr">
        <is>
          <t>2026-01-25 王野-长沙-大碗先生-解决问题 已结束,2026-01-26 王野-长沙-大碗先生-解决问题 已结束,2026-01-27 王野-长沙-大碗先生-解决问题 已结束,2026-01-28 王野-长沙-大碗先生-解决问题 已结束</t>
        </is>
      </c>
      <c r="AG690"/>
      <c r="AH690"/>
      <c r="AI690"/>
      <c r="AJ690"/>
      <c r="AK690"/>
      <c r="AL690"/>
      <c r="AM690"/>
      <c r="AN690"/>
      <c r="AO690" t="inlineStr">
        <is>
          <t>0.0</t>
        </is>
      </c>
      <c r="AP690"/>
      <c r="AQ690"/>
    </row>
    <row r="691" ht="25.5" customHeight="1">
      <c r="A691" t="inlineStr">
        <is>
          <t>王野-武汉-休假-休假 已结束</t>
        </is>
      </c>
      <c r="B691" t="inlineStr">
        <is>
          <t>武汉</t>
        </is>
      </c>
      <c r="C691" t="inlineStr">
        <is>
          <t>休假</t>
        </is>
      </c>
      <c r="D691"/>
      <c r="E691" t="inlineStr">
        <is>
          <t>未定级</t>
        </is>
      </c>
      <c r="F691" t="inlineStr">
        <is>
          <t>休假</t>
        </is>
      </c>
      <c r="G691" t="inlineStr">
        <is>
          <t>已结束</t>
        </is>
      </c>
      <c r="H691" t="inlineStr">
        <is>
          <t>NA</t>
        </is>
      </c>
      <c r="I691" s="2"/>
      <c r="J691" t="inlineStr">
        <is>
          <t>53周 -5~12.31</t>
        </is>
      </c>
      <c r="K691" t="inlineStr">
        <is>
          <t>王野</t>
        </is>
      </c>
      <c r="L691" s="2">
        <v>46046</v>
      </c>
      <c r="M691" s="2">
        <v>46046</v>
      </c>
      <c r="N691" s="2">
        <v>46046</v>
      </c>
      <c r="O691" t="inlineStr">
        <is>
          <t>1</t>
        </is>
      </c>
      <c r="P691" t="inlineStr">
        <is>
          <t>-33</t>
        </is>
      </c>
      <c r="Q691"/>
      <c r="R691"/>
      <c r="S691"/>
      <c r="T691"/>
      <c r="U691" t="inlineStr">
        <is>
          <t>关胜元</t>
        </is>
      </c>
      <c r="V691" t="inlineStr">
        <is>
          <t>BST及创新团队</t>
        </is>
      </c>
      <c r="W691" t="inlineStr">
        <is>
          <t>BST</t>
        </is>
      </c>
      <c r="X691" t="inlineStr">
        <is>
          <t>张铭麒</t>
        </is>
      </c>
      <c r="Y691" s="3"/>
      <c r="Z691"/>
      <c r="AA691" s="2">
        <v>46047.57019675926</v>
      </c>
      <c r="AB691" t="inlineStr">
        <is>
          <t>戳一下</t>
        </is>
      </c>
      <c r="AC691" s="2"/>
      <c r="AD691" t="inlineStr">
        <is>
          <t>未更新</t>
        </is>
      </c>
      <c r="AE691" t="inlineStr">
        <is>
          <t>王野</t>
        </is>
      </c>
      <c r="AF691"/>
      <c r="AG691"/>
      <c r="AH691"/>
      <c r="AI691"/>
      <c r="AJ691"/>
      <c r="AK691"/>
      <c r="AL691"/>
      <c r="AM691"/>
      <c r="AN691"/>
      <c r="AO691" t="inlineStr">
        <is>
          <t>0.0</t>
        </is>
      </c>
      <c r="AP691"/>
      <c r="AQ691"/>
    </row>
    <row r="692" ht="25.5" customHeight="1">
      <c r="A692" t="inlineStr">
        <is>
          <t>王野-武汉-大碗先生-解决问题 已结束</t>
        </is>
      </c>
      <c r="B692" t="inlineStr">
        <is>
          <t>武汉</t>
        </is>
      </c>
      <c r="C692" t="inlineStr">
        <is>
          <t>大碗先生</t>
        </is>
      </c>
      <c r="D692"/>
      <c r="E692" t="inlineStr">
        <is>
          <t>SS</t>
        </is>
      </c>
      <c r="F692" t="inlineStr">
        <is>
          <t>解决问题</t>
        </is>
      </c>
      <c r="G692" t="inlineStr">
        <is>
          <t>已结束</t>
        </is>
      </c>
      <c r="H692" t="inlineStr">
        <is>
          <t>NA</t>
        </is>
      </c>
      <c r="I692" s="2"/>
      <c r="J692" t="inlineStr">
        <is>
          <t>53周 -5~12.31</t>
        </is>
      </c>
      <c r="K692" t="inlineStr">
        <is>
          <t>王野</t>
        </is>
      </c>
      <c r="L692" s="2">
        <v>46045</v>
      </c>
      <c r="M692" s="2">
        <v>46045</v>
      </c>
      <c r="N692" s="2">
        <v>46045</v>
      </c>
      <c r="O692" t="inlineStr">
        <is>
          <t>1</t>
        </is>
      </c>
      <c r="P692" t="inlineStr">
        <is>
          <t>-32</t>
        </is>
      </c>
      <c r="Q692"/>
      <c r="R692"/>
      <c r="S692"/>
      <c r="T692"/>
      <c r="U692" t="inlineStr">
        <is>
          <t>关胜元</t>
        </is>
      </c>
      <c r="V692" t="inlineStr">
        <is>
          <t>BST及创新团队</t>
        </is>
      </c>
      <c r="W692" t="inlineStr">
        <is>
          <t>BST</t>
        </is>
      </c>
      <c r="X692" t="inlineStr">
        <is>
          <t>张铭麒</t>
        </is>
      </c>
      <c r="Y692" s="3"/>
      <c r="Z692"/>
      <c r="AA692" s="2">
        <v>46045.8953125</v>
      </c>
      <c r="AB692" t="inlineStr">
        <is>
          <t>戳一下</t>
        </is>
      </c>
      <c r="AC692" s="2">
        <v>46045</v>
      </c>
      <c r="AD692" t="inlineStr">
        <is>
          <t>未更新</t>
        </is>
      </c>
      <c r="AE692" t="inlineStr">
        <is>
          <t>王野</t>
        </is>
      </c>
      <c r="AF692" t="inlineStr">
        <is>
          <t>2026-01-23 王野-武汉-大碗先生-解决问题 已结束</t>
        </is>
      </c>
      <c r="AG692"/>
      <c r="AH692"/>
      <c r="AI692"/>
      <c r="AJ692"/>
      <c r="AK692"/>
      <c r="AL692"/>
      <c r="AM692"/>
      <c r="AN692"/>
      <c r="AO692" t="inlineStr">
        <is>
          <t>0.0</t>
        </is>
      </c>
      <c r="AP692"/>
      <c r="AQ692"/>
    </row>
    <row r="693" ht="25.5" customHeight="1">
      <c r="A693" t="inlineStr">
        <is>
          <t>王野-株洲-大碗先生-解决问题 已结束</t>
        </is>
      </c>
      <c r="B693" t="inlineStr">
        <is>
          <t>株洲</t>
        </is>
      </c>
      <c r="C693" t="inlineStr">
        <is>
          <t>大碗先生</t>
        </is>
      </c>
      <c r="D693"/>
      <c r="E693" t="inlineStr">
        <is>
          <t>SS</t>
        </is>
      </c>
      <c r="F693" t="inlineStr">
        <is>
          <t>解决问题</t>
        </is>
      </c>
      <c r="G693" t="inlineStr">
        <is>
          <t>已结束</t>
        </is>
      </c>
      <c r="H693" t="inlineStr">
        <is>
          <t>NA</t>
        </is>
      </c>
      <c r="I693" s="2"/>
      <c r="J693" t="inlineStr">
        <is>
          <t>53周 -5~12.31</t>
        </is>
      </c>
      <c r="K693" t="inlineStr">
        <is>
          <t>王野</t>
        </is>
      </c>
      <c r="L693" s="2">
        <v>46044</v>
      </c>
      <c r="M693" s="2">
        <v>46044</v>
      </c>
      <c r="N693" s="2">
        <v>46044</v>
      </c>
      <c r="O693" t="inlineStr">
        <is>
          <t>1</t>
        </is>
      </c>
      <c r="P693" t="inlineStr">
        <is>
          <t>-31</t>
        </is>
      </c>
      <c r="Q693"/>
      <c r="R693"/>
      <c r="S693"/>
      <c r="T693"/>
      <c r="U693" t="inlineStr">
        <is>
          <t>关胜元</t>
        </is>
      </c>
      <c r="V693" t="inlineStr">
        <is>
          <t>BST及创新团队</t>
        </is>
      </c>
      <c r="W693" t="inlineStr">
        <is>
          <t>BST</t>
        </is>
      </c>
      <c r="X693" t="inlineStr">
        <is>
          <t>张铭麒</t>
        </is>
      </c>
      <c r="Y693" s="3"/>
      <c r="Z693"/>
      <c r="AA693" s="2">
        <v>46044.94236111111</v>
      </c>
      <c r="AB693" t="inlineStr">
        <is>
          <t>戳一下</t>
        </is>
      </c>
      <c r="AC693" s="2">
        <v>46044</v>
      </c>
      <c r="AD693" t="inlineStr">
        <is>
          <t>未更新</t>
        </is>
      </c>
      <c r="AE693" t="inlineStr">
        <is>
          <t>王野</t>
        </is>
      </c>
      <c r="AF693" t="inlineStr">
        <is>
          <t>2026-01-22 王野-株洲-大碗先生-解决问题 已结束</t>
        </is>
      </c>
      <c r="AG693"/>
      <c r="AH693"/>
      <c r="AI693"/>
      <c r="AJ693"/>
      <c r="AK693"/>
      <c r="AL693"/>
      <c r="AM693"/>
      <c r="AN693"/>
      <c r="AO693" t="inlineStr">
        <is>
          <t>0.0</t>
        </is>
      </c>
      <c r="AP693"/>
      <c r="AQ693"/>
    </row>
    <row r="694" ht="25.5" customHeight="1">
      <c r="A694" t="inlineStr">
        <is>
          <t>王野-长沙-大碗先生-解决问题 已结束</t>
        </is>
      </c>
      <c r="B694" t="inlineStr">
        <is>
          <t>长沙</t>
        </is>
      </c>
      <c r="C694" t="inlineStr">
        <is>
          <t>大碗先生</t>
        </is>
      </c>
      <c r="D694"/>
      <c r="E694" t="inlineStr">
        <is>
          <t>SS</t>
        </is>
      </c>
      <c r="F694" t="inlineStr">
        <is>
          <t>解决问题</t>
        </is>
      </c>
      <c r="G694" t="inlineStr">
        <is>
          <t>已结束</t>
        </is>
      </c>
      <c r="H694" t="inlineStr">
        <is>
          <t>NA</t>
        </is>
      </c>
      <c r="I694" s="2"/>
      <c r="J694" t="inlineStr">
        <is>
          <t>53周 -5~12.31</t>
        </is>
      </c>
      <c r="K694" t="inlineStr">
        <is>
          <t>王野</t>
        </is>
      </c>
      <c r="L694" s="2">
        <v>46043</v>
      </c>
      <c r="M694" s="2">
        <v>46043</v>
      </c>
      <c r="N694" s="2">
        <v>46043</v>
      </c>
      <c r="O694" t="inlineStr">
        <is>
          <t>1</t>
        </is>
      </c>
      <c r="P694" t="inlineStr">
        <is>
          <t>-30</t>
        </is>
      </c>
      <c r="Q694"/>
      <c r="R694"/>
      <c r="S694"/>
      <c r="T694"/>
      <c r="U694" t="inlineStr">
        <is>
          <t>关胜元</t>
        </is>
      </c>
      <c r="V694" t="inlineStr">
        <is>
          <t>BST及创新团队</t>
        </is>
      </c>
      <c r="W694" t="inlineStr">
        <is>
          <t>BST</t>
        </is>
      </c>
      <c r="X694" t="inlineStr">
        <is>
          <t>张铭麒</t>
        </is>
      </c>
      <c r="Y694" s="3"/>
      <c r="Z694"/>
      <c r="AA694" s="2">
        <v>46043.94489583333</v>
      </c>
      <c r="AB694" t="inlineStr">
        <is>
          <t>戳一下</t>
        </is>
      </c>
      <c r="AC694" s="2">
        <v>46043</v>
      </c>
      <c r="AD694" t="inlineStr">
        <is>
          <t>未更新</t>
        </is>
      </c>
      <c r="AE694" t="inlineStr">
        <is>
          <t>王野</t>
        </is>
      </c>
      <c r="AF694" t="inlineStr">
        <is>
          <t>2026-01-21 王野-长沙-大碗先生-解决问题 已结束</t>
        </is>
      </c>
      <c r="AG694"/>
      <c r="AH694"/>
      <c r="AI694"/>
      <c r="AJ694"/>
      <c r="AK694"/>
      <c r="AL694"/>
      <c r="AM694"/>
      <c r="AN694"/>
      <c r="AO694" t="inlineStr">
        <is>
          <t>0.0</t>
        </is>
      </c>
      <c r="AP694"/>
      <c r="AQ694"/>
    </row>
    <row r="695" ht="25.5" customHeight="1">
      <c r="A695" t="inlineStr">
        <is>
          <t>王野-娄底 涟源-大碗先生-POC+开业支持 已结束</t>
        </is>
      </c>
      <c r="B695" t="inlineStr">
        <is>
          <t>娄底 涟源</t>
        </is>
      </c>
      <c r="C695" t="inlineStr">
        <is>
          <t>大碗先生</t>
        </is>
      </c>
      <c r="D695"/>
      <c r="E695" t="inlineStr">
        <is>
          <t>SS</t>
        </is>
      </c>
      <c r="F695" t="inlineStr">
        <is>
          <t>POC+开业支持</t>
        </is>
      </c>
      <c r="G695" t="inlineStr">
        <is>
          <t>已结束</t>
        </is>
      </c>
      <c r="H695" t="inlineStr">
        <is>
          <t>NA</t>
        </is>
      </c>
      <c r="I695" s="2"/>
      <c r="J695" t="inlineStr">
        <is>
          <t>53周 -5~12.31</t>
        </is>
      </c>
      <c r="K695" t="inlineStr">
        <is>
          <t>王野</t>
        </is>
      </c>
      <c r="L695" s="2">
        <v>46041</v>
      </c>
      <c r="M695" s="2">
        <v>46042</v>
      </c>
      <c r="N695" s="2">
        <v>46042</v>
      </c>
      <c r="O695" t="inlineStr">
        <is>
          <t>2</t>
        </is>
      </c>
      <c r="P695" t="inlineStr">
        <is>
          <t>-28</t>
        </is>
      </c>
      <c r="Q695"/>
      <c r="R695"/>
      <c r="S695"/>
      <c r="T695"/>
      <c r="U695" t="inlineStr">
        <is>
          <t>关胜元</t>
        </is>
      </c>
      <c r="V695" t="inlineStr">
        <is>
          <t>BST及创新团队</t>
        </is>
      </c>
      <c r="W695" t="inlineStr">
        <is>
          <t>BST</t>
        </is>
      </c>
      <c r="X695" t="inlineStr">
        <is>
          <t>张铭麒</t>
        </is>
      </c>
      <c r="Y695" s="3"/>
      <c r="Z695"/>
      <c r="AA695" s="2">
        <v>46041.49146990741</v>
      </c>
      <c r="AB695" t="inlineStr">
        <is>
          <t>戳一下</t>
        </is>
      </c>
      <c r="AC695" s="2">
        <v>46042</v>
      </c>
      <c r="AD695" t="inlineStr">
        <is>
          <t>未更新</t>
        </is>
      </c>
      <c r="AE695" t="inlineStr">
        <is>
          <t>王野</t>
        </is>
      </c>
      <c r="AF695" t="inlineStr">
        <is>
          <t>2026-01-20 王野-娄底 涟源-大碗先生-POC+开业支持 已结束</t>
        </is>
      </c>
      <c r="AG695"/>
      <c r="AH695"/>
      <c r="AI695"/>
      <c r="AJ695"/>
      <c r="AK695"/>
      <c r="AL695"/>
      <c r="AM695"/>
      <c r="AN695"/>
      <c r="AO695" t="inlineStr">
        <is>
          <t>1.0</t>
        </is>
      </c>
      <c r="AP695"/>
      <c r="AQ695"/>
    </row>
    <row r="696" ht="25.5" customHeight="1">
      <c r="A696" t="inlineStr">
        <is>
          <t>王野-长沙-大碗先生-POC+开业支持 已结束</t>
        </is>
      </c>
      <c r="B696" t="inlineStr">
        <is>
          <t>长沙</t>
        </is>
      </c>
      <c r="C696" t="inlineStr">
        <is>
          <t>大碗先生</t>
        </is>
      </c>
      <c r="D696"/>
      <c r="E696" t="inlineStr">
        <is>
          <t>SS</t>
        </is>
      </c>
      <c r="F696" t="inlineStr">
        <is>
          <t>POC+开业支持</t>
        </is>
      </c>
      <c r="G696" t="inlineStr">
        <is>
          <t>已结束</t>
        </is>
      </c>
      <c r="H696" t="inlineStr">
        <is>
          <t>NA</t>
        </is>
      </c>
      <c r="I696" s="2"/>
      <c r="J696" t="inlineStr">
        <is>
          <t>53周 -5~12.31</t>
        </is>
      </c>
      <c r="K696" t="inlineStr">
        <is>
          <t>王野</t>
        </is>
      </c>
      <c r="L696" s="2">
        <v>46039</v>
      </c>
      <c r="M696" s="2">
        <v>46040</v>
      </c>
      <c r="N696" s="2">
        <v>46040</v>
      </c>
      <c r="O696" t="inlineStr">
        <is>
          <t>2</t>
        </is>
      </c>
      <c r="P696" t="inlineStr">
        <is>
          <t>-26</t>
        </is>
      </c>
      <c r="Q696"/>
      <c r="R696"/>
      <c r="S696"/>
      <c r="T696"/>
      <c r="U696" t="inlineStr">
        <is>
          <t>关胜元</t>
        </is>
      </c>
      <c r="V696" t="inlineStr">
        <is>
          <t>BST及创新团队</t>
        </is>
      </c>
      <c r="W696" t="inlineStr">
        <is>
          <t>BST</t>
        </is>
      </c>
      <c r="X696" t="inlineStr">
        <is>
          <t>张铭麒</t>
        </is>
      </c>
      <c r="Y696" s="3"/>
      <c r="Z696"/>
      <c r="AA696" s="2">
        <v>46039.517372685186</v>
      </c>
      <c r="AB696" t="inlineStr">
        <is>
          <t>戳一下</t>
        </is>
      </c>
      <c r="AC696" s="2">
        <v>46039</v>
      </c>
      <c r="AD696" t="inlineStr">
        <is>
          <t>未更新</t>
        </is>
      </c>
      <c r="AE696" t="inlineStr">
        <is>
          <t>王野</t>
        </is>
      </c>
      <c r="AF696" t="inlineStr">
        <is>
          <t>2026-01-17 王野-长沙-大碗先生-POC+开业支持 已结束</t>
        </is>
      </c>
      <c r="AG696"/>
      <c r="AH696"/>
      <c r="AI696"/>
      <c r="AJ696"/>
      <c r="AK696"/>
      <c r="AL696"/>
      <c r="AM696"/>
      <c r="AN696"/>
      <c r="AO696" t="inlineStr">
        <is>
          <t>1.0</t>
        </is>
      </c>
      <c r="AP696"/>
      <c r="AQ696"/>
    </row>
    <row r="697" ht="25.5" customHeight="1">
      <c r="A697" t="inlineStr">
        <is>
          <t>王野-长沙-大碗先生-POC+开业支持 已结束</t>
        </is>
      </c>
      <c r="B697" t="inlineStr">
        <is>
          <t>长沙</t>
        </is>
      </c>
      <c r="C697" t="inlineStr">
        <is>
          <t>大碗先生</t>
        </is>
      </c>
      <c r="D697"/>
      <c r="E697" t="inlineStr">
        <is>
          <t>SS</t>
        </is>
      </c>
      <c r="F697" t="inlineStr">
        <is>
          <t>POC+开业支持</t>
        </is>
      </c>
      <c r="G697" t="inlineStr">
        <is>
          <t>已结束</t>
        </is>
      </c>
      <c r="H697" t="inlineStr">
        <is>
          <t>NA</t>
        </is>
      </c>
      <c r="I697" s="2"/>
      <c r="J697" t="inlineStr">
        <is>
          <t>53周 -5~12.31</t>
        </is>
      </c>
      <c r="K697" t="inlineStr">
        <is>
          <t>王野</t>
        </is>
      </c>
      <c r="L697" s="2">
        <v>46037</v>
      </c>
      <c r="M697" s="2">
        <v>46037</v>
      </c>
      <c r="N697" s="2">
        <v>46037</v>
      </c>
      <c r="O697" t="inlineStr">
        <is>
          <t>1</t>
        </is>
      </c>
      <c r="P697" t="inlineStr">
        <is>
          <t>-24</t>
        </is>
      </c>
      <c r="Q697"/>
      <c r="R697"/>
      <c r="S697"/>
      <c r="T697"/>
      <c r="U697" t="inlineStr">
        <is>
          <t>关胜元</t>
        </is>
      </c>
      <c r="V697" t="inlineStr">
        <is>
          <t>BST及创新团队</t>
        </is>
      </c>
      <c r="W697" t="inlineStr">
        <is>
          <t>BST</t>
        </is>
      </c>
      <c r="X697" t="inlineStr">
        <is>
          <t>张铭麒</t>
        </is>
      </c>
      <c r="Y697" s="3"/>
      <c r="Z697"/>
      <c r="AA697" s="2">
        <v>46037.91847222222</v>
      </c>
      <c r="AB697" t="inlineStr">
        <is>
          <t>戳一下</t>
        </is>
      </c>
      <c r="AC697" s="2">
        <v>46037</v>
      </c>
      <c r="AD697" t="inlineStr">
        <is>
          <t>未更新</t>
        </is>
      </c>
      <c r="AE697" t="inlineStr">
        <is>
          <t>王野</t>
        </is>
      </c>
      <c r="AF697" t="inlineStr">
        <is>
          <t>2026-01-15 王野-长沙-大碗先生-POC+开业支持 已结束</t>
        </is>
      </c>
      <c r="AG697"/>
      <c r="AH697"/>
      <c r="AI697"/>
      <c r="AJ697"/>
      <c r="AK697"/>
      <c r="AL697"/>
      <c r="AM697"/>
      <c r="AN697"/>
      <c r="AO697" t="inlineStr">
        <is>
          <t>0.0</t>
        </is>
      </c>
      <c r="AP697"/>
      <c r="AQ697"/>
    </row>
    <row r="698" ht="25.5" customHeight="1">
      <c r="A698" t="inlineStr">
        <is>
          <t>王野-株洲-大碗先生-解决问题 已结束</t>
        </is>
      </c>
      <c r="B698" t="inlineStr">
        <is>
          <t>株洲</t>
        </is>
      </c>
      <c r="C698" t="inlineStr">
        <is>
          <t>大碗先生</t>
        </is>
      </c>
      <c r="D698"/>
      <c r="E698" t="inlineStr">
        <is>
          <t>SS</t>
        </is>
      </c>
      <c r="F698" t="inlineStr">
        <is>
          <t>解决问题</t>
        </is>
      </c>
      <c r="G698" t="inlineStr">
        <is>
          <t>已结束</t>
        </is>
      </c>
      <c r="H698" t="inlineStr">
        <is>
          <t>NA</t>
        </is>
      </c>
      <c r="I698" s="2"/>
      <c r="J698" t="inlineStr">
        <is>
          <t>53周 -5~12.31</t>
        </is>
      </c>
      <c r="K698" t="inlineStr">
        <is>
          <t>王野</t>
        </is>
      </c>
      <c r="L698" s="2">
        <v>46036</v>
      </c>
      <c r="M698" s="2">
        <v>46035</v>
      </c>
      <c r="N698" s="2">
        <v>46036</v>
      </c>
      <c r="O698" t="inlineStr">
        <is>
          <t>0</t>
        </is>
      </c>
      <c r="P698" t="inlineStr">
        <is>
          <t>-23</t>
        </is>
      </c>
      <c r="Q698"/>
      <c r="R698"/>
      <c r="S698"/>
      <c r="T698"/>
      <c r="U698" t="inlineStr">
        <is>
          <t>关胜元</t>
        </is>
      </c>
      <c r="V698" t="inlineStr">
        <is>
          <t>BST及创新团队</t>
        </is>
      </c>
      <c r="W698" t="inlineStr">
        <is>
          <t>BST</t>
        </is>
      </c>
      <c r="X698" t="inlineStr">
        <is>
          <t>张铭麒</t>
        </is>
      </c>
      <c r="Y698" s="3"/>
      <c r="Z698"/>
      <c r="AA698" s="2">
        <v>46035.911087962966</v>
      </c>
      <c r="AB698" t="inlineStr">
        <is>
          <t>戳一下</t>
        </is>
      </c>
      <c r="AC698" s="2">
        <v>46036</v>
      </c>
      <c r="AD698" t="inlineStr">
        <is>
          <t>未更新</t>
        </is>
      </c>
      <c r="AE698" t="inlineStr">
        <is>
          <t>王野</t>
        </is>
      </c>
      <c r="AF698" t="inlineStr">
        <is>
          <t>2026-01-14 王野-株洲-大碗先生-解决问题 已结束</t>
        </is>
      </c>
      <c r="AG698"/>
      <c r="AH698"/>
      <c r="AI698"/>
      <c r="AJ698"/>
      <c r="AK698"/>
      <c r="AL698"/>
      <c r="AM698"/>
      <c r="AN698"/>
      <c r="AO698" t="inlineStr">
        <is>
          <t>-1.0</t>
        </is>
      </c>
      <c r="AP698"/>
      <c r="AQ698"/>
    </row>
    <row r="699" ht="25.5" customHeight="1">
      <c r="A699" t="inlineStr">
        <is>
          <t>王野-长沙-大碗先生-POC+开业支持 已结束</t>
        </is>
      </c>
      <c r="B699" t="inlineStr">
        <is>
          <t>长沙</t>
        </is>
      </c>
      <c r="C699" t="inlineStr">
        <is>
          <t>大碗先生</t>
        </is>
      </c>
      <c r="D699"/>
      <c r="E699" t="inlineStr">
        <is>
          <t>SS</t>
        </is>
      </c>
      <c r="F699" t="inlineStr">
        <is>
          <t>POC+开业支持</t>
        </is>
      </c>
      <c r="G699" t="inlineStr">
        <is>
          <t>已结束</t>
        </is>
      </c>
      <c r="H699" t="inlineStr">
        <is>
          <t>NA</t>
        </is>
      </c>
      <c r="I699" s="2"/>
      <c r="J699" t="inlineStr">
        <is>
          <t>53周 -5~12.31</t>
        </is>
      </c>
      <c r="K699" t="inlineStr">
        <is>
          <t>王野</t>
        </is>
      </c>
      <c r="L699" s="2">
        <v>46035</v>
      </c>
      <c r="M699" s="2">
        <v>46035</v>
      </c>
      <c r="N699" s="2">
        <v>46035</v>
      </c>
      <c r="O699" t="inlineStr">
        <is>
          <t>1</t>
        </is>
      </c>
      <c r="P699" t="inlineStr">
        <is>
          <t>-22</t>
        </is>
      </c>
      <c r="Q699"/>
      <c r="R699"/>
      <c r="S699"/>
      <c r="T699"/>
      <c r="U699" t="inlineStr">
        <is>
          <t>关胜元</t>
        </is>
      </c>
      <c r="V699" t="inlineStr">
        <is>
          <t>BST及创新团队</t>
        </is>
      </c>
      <c r="W699" t="inlineStr">
        <is>
          <t>BST</t>
        </is>
      </c>
      <c r="X699" t="inlineStr">
        <is>
          <t>张铭麒</t>
        </is>
      </c>
      <c r="Y699" s="3"/>
      <c r="Z699"/>
      <c r="AA699" s="2">
        <v>46035.90939814815</v>
      </c>
      <c r="AB699" t="inlineStr">
        <is>
          <t>戳一下</t>
        </is>
      </c>
      <c r="AC699" s="2">
        <v>46035</v>
      </c>
      <c r="AD699" t="inlineStr">
        <is>
          <t>未更新</t>
        </is>
      </c>
      <c r="AE699" t="inlineStr">
        <is>
          <t>王野</t>
        </is>
      </c>
      <c r="AF699" t="inlineStr">
        <is>
          <t>2026-01-13 王野-长沙-大碗先生-POC+开业支持 已结束</t>
        </is>
      </c>
      <c r="AG699"/>
      <c r="AH699"/>
      <c r="AI699"/>
      <c r="AJ699"/>
      <c r="AK699"/>
      <c r="AL699"/>
      <c r="AM699"/>
      <c r="AN699"/>
      <c r="AO699" t="inlineStr">
        <is>
          <t>0.0</t>
        </is>
      </c>
      <c r="AP699"/>
      <c r="AQ699"/>
    </row>
    <row r="700" ht="25.5" customHeight="1">
      <c r="A700" t="inlineStr">
        <is>
          <t>王野-岳阳平江-大碗先生-POC+开业支持 已结束</t>
        </is>
      </c>
      <c r="B700" t="inlineStr">
        <is>
          <t>岳阳平江</t>
        </is>
      </c>
      <c r="C700" t="inlineStr">
        <is>
          <t>大碗先生</t>
        </is>
      </c>
      <c r="D700"/>
      <c r="E700" t="inlineStr">
        <is>
          <t>SS</t>
        </is>
      </c>
      <c r="F700" t="inlineStr">
        <is>
          <t>POC+开业支持</t>
        </is>
      </c>
      <c r="G700" t="inlineStr">
        <is>
          <t>已结束</t>
        </is>
      </c>
      <c r="H700" t="inlineStr">
        <is>
          <t>NA</t>
        </is>
      </c>
      <c r="I700" s="2"/>
      <c r="J700" t="inlineStr">
        <is>
          <t>53周 -5~12.31</t>
        </is>
      </c>
      <c r="K700" t="inlineStr">
        <is>
          <t>王野</t>
        </is>
      </c>
      <c r="L700" s="2">
        <v>46032</v>
      </c>
      <c r="M700" s="2">
        <v>46034</v>
      </c>
      <c r="N700" s="2">
        <v>46034</v>
      </c>
      <c r="O700" t="inlineStr">
        <is>
          <t>3</t>
        </is>
      </c>
      <c r="P700" t="inlineStr">
        <is>
          <t>-19</t>
        </is>
      </c>
      <c r="Q700"/>
      <c r="R700"/>
      <c r="S700"/>
      <c r="T700"/>
      <c r="U700" t="inlineStr">
        <is>
          <t>关胜元</t>
        </is>
      </c>
      <c r="V700" t="inlineStr">
        <is>
          <t>BST及创新团队</t>
        </is>
      </c>
      <c r="W700" t="inlineStr">
        <is>
          <t>BST</t>
        </is>
      </c>
      <c r="X700" t="inlineStr">
        <is>
          <t>张铭麒</t>
        </is>
      </c>
      <c r="Y700" s="3"/>
      <c r="Z700"/>
      <c r="AA700" s="2">
        <v>46032.97730324074</v>
      </c>
      <c r="AB700" t="inlineStr">
        <is>
          <t>戳一下</t>
        </is>
      </c>
      <c r="AC700" s="2">
        <v>46034</v>
      </c>
      <c r="AD700" t="inlineStr">
        <is>
          <t>未更新</t>
        </is>
      </c>
      <c r="AE700" t="inlineStr">
        <is>
          <t>王野</t>
        </is>
      </c>
      <c r="AF700" t="inlineStr">
        <is>
          <t>2026-01-10 王野-岳阳平江-大碗先生-POC+开业支持 已结束,2026-01-11 王野-岳阳平江-大碗先生-POC+开业支持 已结束,2026-01-12 王野-岳阳平江-大碗先生-POC+开业支持 已结束</t>
        </is>
      </c>
      <c r="AG700"/>
      <c r="AH700"/>
      <c r="AI700"/>
      <c r="AJ700"/>
      <c r="AK700"/>
      <c r="AL700"/>
      <c r="AM700"/>
      <c r="AN700"/>
      <c r="AO700" t="inlineStr">
        <is>
          <t>2.0</t>
        </is>
      </c>
      <c r="AP700"/>
      <c r="AQ700"/>
    </row>
    <row r="701" ht="25.5" customHeight="1">
      <c r="A701" t="inlineStr">
        <is>
          <t>王野-长沙-大碗先生-POC+开业支持 已结束</t>
        </is>
      </c>
      <c r="B701" t="inlineStr">
        <is>
          <t>长沙</t>
        </is>
      </c>
      <c r="C701" t="inlineStr">
        <is>
          <t>大碗先生</t>
        </is>
      </c>
      <c r="D701"/>
      <c r="E701" t="inlineStr">
        <is>
          <t>SS</t>
        </is>
      </c>
      <c r="F701" t="inlineStr">
        <is>
          <t>POC+开业支持</t>
        </is>
      </c>
      <c r="G701" t="inlineStr">
        <is>
          <t>已结束</t>
        </is>
      </c>
      <c r="H701" t="inlineStr">
        <is>
          <t>NA</t>
        </is>
      </c>
      <c r="I701" s="2"/>
      <c r="J701" t="inlineStr">
        <is>
          <t>53周 -5~12.31</t>
        </is>
      </c>
      <c r="K701" t="inlineStr">
        <is>
          <t>王野</t>
        </is>
      </c>
      <c r="L701" s="2">
        <v>46030</v>
      </c>
      <c r="M701" s="2">
        <v>46031</v>
      </c>
      <c r="N701" s="2">
        <v>46031</v>
      </c>
      <c r="O701" t="inlineStr">
        <is>
          <t>2</t>
        </is>
      </c>
      <c r="P701" t="inlineStr">
        <is>
          <t>-17</t>
        </is>
      </c>
      <c r="Q701"/>
      <c r="R701"/>
      <c r="S701"/>
      <c r="T701"/>
      <c r="U701" t="inlineStr">
        <is>
          <t>关胜元</t>
        </is>
      </c>
      <c r="V701" t="inlineStr">
        <is>
          <t>BST及创新团队</t>
        </is>
      </c>
      <c r="W701" t="inlineStr">
        <is>
          <t>BST</t>
        </is>
      </c>
      <c r="X701" t="inlineStr">
        <is>
          <t>张铭麒</t>
        </is>
      </c>
      <c r="Y701" s="3"/>
      <c r="Z701"/>
      <c r="AA701" s="2">
        <v>46030.91043981481</v>
      </c>
      <c r="AB701" t="inlineStr">
        <is>
          <t>戳一下</t>
        </is>
      </c>
      <c r="AC701" s="2">
        <v>46031</v>
      </c>
      <c r="AD701" t="inlineStr">
        <is>
          <t>未更新</t>
        </is>
      </c>
      <c r="AE701" t="inlineStr">
        <is>
          <t>王野</t>
        </is>
      </c>
      <c r="AF701" t="inlineStr">
        <is>
          <t>2026-01-08 王野-长沙-大碗先生-POC+开业支持 已结束,2026-01-09 王野-长沙-大碗先生-POC+开业支持 已结束</t>
        </is>
      </c>
      <c r="AG701"/>
      <c r="AH701"/>
      <c r="AI701"/>
      <c r="AJ701"/>
      <c r="AK701"/>
      <c r="AL701"/>
      <c r="AM701"/>
      <c r="AN701"/>
      <c r="AO701" t="inlineStr">
        <is>
          <t>1.0</t>
        </is>
      </c>
      <c r="AP701"/>
      <c r="AQ701"/>
    </row>
    <row r="702" ht="25.5" customHeight="1">
      <c r="A702" t="inlineStr">
        <is>
          <t>王野-深圳-休假-休假 已结束</t>
        </is>
      </c>
      <c r="B702" t="inlineStr">
        <is>
          <t>深圳</t>
        </is>
      </c>
      <c r="C702" t="inlineStr">
        <is>
          <t>休假</t>
        </is>
      </c>
      <c r="D702"/>
      <c r="E702" t="inlineStr">
        <is>
          <t>未定级</t>
        </is>
      </c>
      <c r="F702" t="inlineStr">
        <is>
          <t>休假</t>
        </is>
      </c>
      <c r="G702" t="inlineStr">
        <is>
          <t>已结束</t>
        </is>
      </c>
      <c r="H702" t="inlineStr">
        <is>
          <t>NA</t>
        </is>
      </c>
      <c r="I702" s="2"/>
      <c r="J702" t="inlineStr">
        <is>
          <t>53周 -5~12.31</t>
        </is>
      </c>
      <c r="K702" t="inlineStr">
        <is>
          <t>王野</t>
        </is>
      </c>
      <c r="L702" s="2">
        <v>46029</v>
      </c>
      <c r="M702" s="2">
        <v>46029</v>
      </c>
      <c r="N702" s="2">
        <v>46029</v>
      </c>
      <c r="O702" t="inlineStr">
        <is>
          <t>1</t>
        </is>
      </c>
      <c r="P702" t="inlineStr">
        <is>
          <t>-16</t>
        </is>
      </c>
      <c r="Q702"/>
      <c r="R702"/>
      <c r="S702"/>
      <c r="T702"/>
      <c r="U702" t="inlineStr">
        <is>
          <t>关胜元</t>
        </is>
      </c>
      <c r="V702" t="inlineStr">
        <is>
          <t>BST及创新团队</t>
        </is>
      </c>
      <c r="W702" t="inlineStr">
        <is>
          <t>BST</t>
        </is>
      </c>
      <c r="X702" t="inlineStr">
        <is>
          <t>张铭麒</t>
        </is>
      </c>
      <c r="Y702" s="3"/>
      <c r="Z702"/>
      <c r="AA702" s="2">
        <v>46029.384375</v>
      </c>
      <c r="AB702" t="inlineStr">
        <is>
          <t>戳一下</t>
        </is>
      </c>
      <c r="AC702" s="2"/>
      <c r="AD702" t="inlineStr">
        <is>
          <t>未更新</t>
        </is>
      </c>
      <c r="AE702" t="inlineStr">
        <is>
          <t>王野</t>
        </is>
      </c>
      <c r="AF702"/>
      <c r="AG702"/>
      <c r="AH702"/>
      <c r="AI702"/>
      <c r="AJ702"/>
      <c r="AK702"/>
      <c r="AL702"/>
      <c r="AM702"/>
      <c r="AN702"/>
      <c r="AO702" t="inlineStr">
        <is>
          <t>0.0</t>
        </is>
      </c>
      <c r="AP702"/>
      <c r="AQ702"/>
    </row>
    <row r="703" ht="25.5" customHeight="1">
      <c r="A703" t="inlineStr">
        <is>
          <t>王野-长沙--休假 已结束</t>
        </is>
      </c>
      <c r="B703" t="inlineStr">
        <is>
          <t>长沙</t>
        </is>
      </c>
      <c r="C703"/>
      <c r="D703"/>
      <c r="E703" t="inlineStr">
        <is>
          <t>未定级</t>
        </is>
      </c>
      <c r="F703" t="inlineStr">
        <is>
          <t>休假</t>
        </is>
      </c>
      <c r="G703" t="inlineStr">
        <is>
          <t>已结束</t>
        </is>
      </c>
      <c r="H703" t="inlineStr">
        <is>
          <t>NA</t>
        </is>
      </c>
      <c r="I703" s="2"/>
      <c r="J703" t="inlineStr">
        <is>
          <t>53周 -5~12.31</t>
        </is>
      </c>
      <c r="K703" t="inlineStr">
        <is>
          <t>王野</t>
        </is>
      </c>
      <c r="L703" s="2">
        <v>46026</v>
      </c>
      <c r="M703" s="2">
        <v>46028</v>
      </c>
      <c r="N703" s="2">
        <v>46028</v>
      </c>
      <c r="O703" t="inlineStr">
        <is>
          <t>3</t>
        </is>
      </c>
      <c r="P703" t="inlineStr">
        <is>
          <t>-13</t>
        </is>
      </c>
      <c r="Q703"/>
      <c r="R703"/>
      <c r="S703"/>
      <c r="T703"/>
      <c r="U703" t="inlineStr">
        <is>
          <t>关胜元</t>
        </is>
      </c>
      <c r="V703" t="inlineStr">
        <is>
          <t>BST及创新团队</t>
        </is>
      </c>
      <c r="W703" t="inlineStr">
        <is>
          <t>BST</t>
        </is>
      </c>
      <c r="X703" t="inlineStr">
        <is>
          <t>张铭麒</t>
        </is>
      </c>
      <c r="Y703" s="3"/>
      <c r="Z703"/>
      <c r="AA703" s="2">
        <v>46027.372407407405</v>
      </c>
      <c r="AB703" t="inlineStr">
        <is>
          <t>戳一下</t>
        </is>
      </c>
      <c r="AC703" s="2"/>
      <c r="AD703" t="inlineStr">
        <is>
          <t>未更新</t>
        </is>
      </c>
      <c r="AE703" t="inlineStr">
        <is>
          <t>王野</t>
        </is>
      </c>
      <c r="AF703"/>
      <c r="AG703"/>
      <c r="AH703"/>
      <c r="AI703"/>
      <c r="AJ703"/>
      <c r="AK703"/>
      <c r="AL703"/>
      <c r="AM703"/>
      <c r="AN703"/>
      <c r="AO703" t="inlineStr">
        <is>
          <t>2.0</t>
        </is>
      </c>
      <c r="AP703"/>
      <c r="AQ703"/>
    </row>
    <row r="704" ht="25.5" customHeight="1">
      <c r="A704" t="inlineStr">
        <is>
          <t>王野-长沙--休假 已结束</t>
        </is>
      </c>
      <c r="B704" t="inlineStr">
        <is>
          <t>长沙</t>
        </is>
      </c>
      <c r="C704"/>
      <c r="D704"/>
      <c r="E704" t="inlineStr">
        <is>
          <t>未定级</t>
        </is>
      </c>
      <c r="F704" t="inlineStr">
        <is>
          <t>休假</t>
        </is>
      </c>
      <c r="G704" t="inlineStr">
        <is>
          <t>已结束</t>
        </is>
      </c>
      <c r="H704" t="inlineStr">
        <is>
          <t>NA</t>
        </is>
      </c>
      <c r="I704" s="2"/>
      <c r="J704" t="inlineStr">
        <is>
          <t>53周 -5~12.31</t>
        </is>
      </c>
      <c r="K704" t="inlineStr">
        <is>
          <t>王野</t>
        </is>
      </c>
      <c r="L704" s="2">
        <v>46023</v>
      </c>
      <c r="M704" s="2">
        <v>46025</v>
      </c>
      <c r="N704" s="2">
        <v>46025</v>
      </c>
      <c r="O704" t="inlineStr">
        <is>
          <t>3</t>
        </is>
      </c>
      <c r="P704" t="inlineStr">
        <is>
          <t>-10</t>
        </is>
      </c>
      <c r="Q704"/>
      <c r="R704"/>
      <c r="S704"/>
      <c r="T704"/>
      <c r="U704" t="inlineStr">
        <is>
          <t>关胜元</t>
        </is>
      </c>
      <c r="V704" t="inlineStr">
        <is>
          <t>BST及创新团队</t>
        </is>
      </c>
      <c r="W704" t="inlineStr">
        <is>
          <t>BST</t>
        </is>
      </c>
      <c r="X704" t="inlineStr">
        <is>
          <t>张铭麒</t>
        </is>
      </c>
      <c r="Y704" s="3"/>
      <c r="Z704"/>
      <c r="AA704" s="2">
        <v>46025.692083333335</v>
      </c>
      <c r="AB704" t="inlineStr">
        <is>
          <t>戳一下</t>
        </is>
      </c>
      <c r="AC704" s="2"/>
      <c r="AD704" t="inlineStr">
        <is>
          <t>未更新</t>
        </is>
      </c>
      <c r="AE704" t="inlineStr">
        <is>
          <t>王野</t>
        </is>
      </c>
      <c r="AF704"/>
      <c r="AG704"/>
      <c r="AH704"/>
      <c r="AI704"/>
      <c r="AJ704"/>
      <c r="AK704"/>
      <c r="AL704"/>
      <c r="AM704"/>
      <c r="AN704"/>
      <c r="AO704" t="inlineStr">
        <is>
          <t>2.0</t>
        </is>
      </c>
      <c r="AP704"/>
      <c r="AQ704"/>
    </row>
    <row r="705" ht="25.5" customHeight="1">
      <c r="A705" t="inlineStr">
        <is>
          <t>王野-长沙-大碗先生-休假 已结束</t>
        </is>
      </c>
      <c r="B705" t="inlineStr">
        <is>
          <t>长沙</t>
        </is>
      </c>
      <c r="C705" t="inlineStr">
        <is>
          <t>大碗先生</t>
        </is>
      </c>
      <c r="D705"/>
      <c r="E705" t="inlineStr">
        <is>
          <t>未定级</t>
        </is>
      </c>
      <c r="F705" t="inlineStr">
        <is>
          <t>休假</t>
        </is>
      </c>
      <c r="G705" t="inlineStr">
        <is>
          <t>已结束</t>
        </is>
      </c>
      <c r="H705" t="inlineStr">
        <is>
          <t>NA</t>
        </is>
      </c>
      <c r="I705" s="2"/>
      <c r="J705" t="inlineStr">
        <is>
          <t>53周 -5~12.31</t>
        </is>
      </c>
      <c r="K705" t="inlineStr">
        <is>
          <t>王野</t>
        </is>
      </c>
      <c r="L705" s="2">
        <v>46022</v>
      </c>
      <c r="M705" s="2">
        <v>46022</v>
      </c>
      <c r="N705" s="2">
        <v>46022</v>
      </c>
      <c r="O705" t="inlineStr">
        <is>
          <t>1</t>
        </is>
      </c>
      <c r="P705" t="inlineStr">
        <is>
          <t>-9</t>
        </is>
      </c>
      <c r="Q705"/>
      <c r="R705"/>
      <c r="S705"/>
      <c r="T705"/>
      <c r="U705" t="inlineStr">
        <is>
          <t>关胜元</t>
        </is>
      </c>
      <c r="V705" t="inlineStr">
        <is>
          <t>BST及创新团队</t>
        </is>
      </c>
      <c r="W705" t="inlineStr">
        <is>
          <t>BST</t>
        </is>
      </c>
      <c r="X705" t="inlineStr">
        <is>
          <t>张铭麒</t>
        </is>
      </c>
      <c r="Y705" s="3"/>
      <c r="Z705"/>
      <c r="AA705" s="2">
        <v>46022.850590277776</v>
      </c>
      <c r="AB705" t="inlineStr">
        <is>
          <t>戳一下</t>
        </is>
      </c>
      <c r="AC705" s="2"/>
      <c r="AD705" t="inlineStr">
        <is>
          <t>未更新</t>
        </is>
      </c>
      <c r="AE705" t="inlineStr">
        <is>
          <t>王野</t>
        </is>
      </c>
      <c r="AF705"/>
      <c r="AG705"/>
      <c r="AH705"/>
      <c r="AI705"/>
      <c r="AJ705"/>
      <c r="AK705"/>
      <c r="AL705"/>
      <c r="AM705"/>
      <c r="AN705"/>
      <c r="AO705" t="inlineStr">
        <is>
          <t>0.0</t>
        </is>
      </c>
      <c r="AP705"/>
      <c r="AQ705"/>
    </row>
    <row r="706" ht="25.5" customHeight="1">
      <c r="A706" t="inlineStr">
        <is>
          <t>王野-长沙-大碗先生-POC+开业支持 已结束</t>
        </is>
      </c>
      <c r="B706" t="inlineStr">
        <is>
          <t>长沙</t>
        </is>
      </c>
      <c r="C706" t="inlineStr">
        <is>
          <t>大碗先生</t>
        </is>
      </c>
      <c r="D706"/>
      <c r="E706" t="inlineStr">
        <is>
          <t>SS</t>
        </is>
      </c>
      <c r="F706" t="inlineStr">
        <is>
          <t>POC+开业支持</t>
        </is>
      </c>
      <c r="G706" t="inlineStr">
        <is>
          <t>已结束</t>
        </is>
      </c>
      <c r="H706" t="inlineStr">
        <is>
          <t>NA</t>
        </is>
      </c>
      <c r="I706" s="2"/>
      <c r="J706" t="inlineStr">
        <is>
          <t>53周 -5~12.31</t>
        </is>
      </c>
      <c r="K706" t="inlineStr">
        <is>
          <t>王野</t>
        </is>
      </c>
      <c r="L706" s="2">
        <v>46019</v>
      </c>
      <c r="M706" s="2">
        <v>46021</v>
      </c>
      <c r="N706" s="2">
        <v>46021</v>
      </c>
      <c r="O706" t="inlineStr">
        <is>
          <t>3</t>
        </is>
      </c>
      <c r="P706" t="inlineStr">
        <is>
          <t>-6</t>
        </is>
      </c>
      <c r="Q706"/>
      <c r="R706"/>
      <c r="S706"/>
      <c r="T706"/>
      <c r="U706" t="inlineStr">
        <is>
          <t>关胜元</t>
        </is>
      </c>
      <c r="V706" t="inlineStr">
        <is>
          <t>BST及创新团队</t>
        </is>
      </c>
      <c r="W706" t="inlineStr">
        <is>
          <t>BST</t>
        </is>
      </c>
      <c r="X706" t="inlineStr">
        <is>
          <t>张铭麒</t>
        </is>
      </c>
      <c r="Y706" s="3"/>
      <c r="Z706"/>
      <c r="AA706" s="2">
        <v>46019.896157407406</v>
      </c>
      <c r="AB706" t="inlineStr">
        <is>
          <t>戳一下</t>
        </is>
      </c>
      <c r="AC706" s="2"/>
      <c r="AD706" t="inlineStr">
        <is>
          <t>未更新</t>
        </is>
      </c>
      <c r="AE706" t="inlineStr">
        <is>
          <t>王野</t>
        </is>
      </c>
      <c r="AF706" t="inlineStr">
        <is>
          <t>2025-12-29 王野-长沙-大碗先生-POC+开业支持 已结束,2025-12-30 王野-长沙-大碗先生-POC+开业支持 已结束</t>
        </is>
      </c>
      <c r="AG706"/>
      <c r="AH706"/>
      <c r="AI706"/>
      <c r="AJ706"/>
      <c r="AK706"/>
      <c r="AL706"/>
      <c r="AM706"/>
      <c r="AN706"/>
      <c r="AO706" t="inlineStr">
        <is>
          <t>2.0</t>
        </is>
      </c>
      <c r="AP706"/>
      <c r="AQ706"/>
    </row>
    <row r="707" ht="25.5" customHeight="1">
      <c r="A707" t="inlineStr">
        <is>
          <t>王野-株洲-大碗先生-解决问题 已结束</t>
        </is>
      </c>
      <c r="B707" t="inlineStr">
        <is>
          <t>株洲</t>
        </is>
      </c>
      <c r="C707" t="inlineStr">
        <is>
          <t>大碗先生</t>
        </is>
      </c>
      <c r="D707"/>
      <c r="E707" t="inlineStr">
        <is>
          <t>SS</t>
        </is>
      </c>
      <c r="F707" t="inlineStr">
        <is>
          <t>解决问题</t>
        </is>
      </c>
      <c r="G707" t="inlineStr">
        <is>
          <t>已结束</t>
        </is>
      </c>
      <c r="H707" t="inlineStr">
        <is>
          <t>NA</t>
        </is>
      </c>
      <c r="I707" s="2"/>
      <c r="J707" t="inlineStr">
        <is>
          <t>53周 -5~12.31</t>
        </is>
      </c>
      <c r="K707" t="inlineStr">
        <is>
          <t>王野</t>
        </is>
      </c>
      <c r="L707" s="2">
        <v>46018</v>
      </c>
      <c r="M707" s="2">
        <v>46018</v>
      </c>
      <c r="N707" s="2">
        <v>46018</v>
      </c>
      <c r="O707" t="inlineStr">
        <is>
          <t>1</t>
        </is>
      </c>
      <c r="P707" t="inlineStr">
        <is>
          <t>-5</t>
        </is>
      </c>
      <c r="Q707"/>
      <c r="R707"/>
      <c r="S707"/>
      <c r="T707"/>
      <c r="U707" t="inlineStr">
        <is>
          <t>关胜元</t>
        </is>
      </c>
      <c r="V707" t="inlineStr">
        <is>
          <t>BST及创新团队</t>
        </is>
      </c>
      <c r="W707" t="inlineStr">
        <is>
          <t>BST</t>
        </is>
      </c>
      <c r="X707" t="inlineStr">
        <is>
          <t>张铭麒</t>
        </is>
      </c>
      <c r="Y707" s="3"/>
      <c r="Z707"/>
      <c r="AA707" s="2">
        <v>46018.51222222222</v>
      </c>
      <c r="AB707" t="inlineStr">
        <is>
          <t>戳一下</t>
        </is>
      </c>
      <c r="AC707" s="2"/>
      <c r="AD707" t="inlineStr">
        <is>
          <t>未更新</t>
        </is>
      </c>
      <c r="AE707" t="inlineStr">
        <is>
          <t>王野</t>
        </is>
      </c>
      <c r="AF707" t="inlineStr">
        <is>
          <t>2025-12-27 王野-株洲-大碗先生-解决问题 已结束,2025-12-28 王野-株洲-大碗先生-解决问题 已结束</t>
        </is>
      </c>
      <c r="AG707"/>
      <c r="AH707"/>
      <c r="AI707"/>
      <c r="AJ707"/>
      <c r="AK707"/>
      <c r="AL707"/>
      <c r="AM707"/>
      <c r="AN707"/>
      <c r="AO707" t="inlineStr">
        <is>
          <t>0.0</t>
        </is>
      </c>
      <c r="AP707"/>
      <c r="AQ707"/>
    </row>
    <row r="708" ht="25.5" customHeight="1">
      <c r="A708" t="inlineStr">
        <is>
          <t>王野-长沙-大碗先生-休假 已结束</t>
        </is>
      </c>
      <c r="B708" t="inlineStr">
        <is>
          <t>长沙</t>
        </is>
      </c>
      <c r="C708" t="inlineStr">
        <is>
          <t>大碗先生</t>
        </is>
      </c>
      <c r="D708"/>
      <c r="E708" t="inlineStr">
        <is>
          <t>未定级</t>
        </is>
      </c>
      <c r="F708" t="inlineStr">
        <is>
          <t>休假</t>
        </is>
      </c>
      <c r="G708" t="inlineStr">
        <is>
          <t>已结束</t>
        </is>
      </c>
      <c r="H708" t="inlineStr">
        <is>
          <t>NA</t>
        </is>
      </c>
      <c r="I708" s="2"/>
      <c r="J708" t="inlineStr">
        <is>
          <t>53周 -5~12.31</t>
        </is>
      </c>
      <c r="K708" t="inlineStr">
        <is>
          <t>王野</t>
        </is>
      </c>
      <c r="L708" s="2">
        <v>46012</v>
      </c>
      <c r="M708" s="2">
        <v>46012</v>
      </c>
      <c r="N708" s="2">
        <v>46012</v>
      </c>
      <c r="O708" t="inlineStr">
        <is>
          <t>1</t>
        </is>
      </c>
      <c r="P708" t="inlineStr">
        <is>
          <t>1</t>
        </is>
      </c>
      <c r="Q708"/>
      <c r="R708"/>
      <c r="S708"/>
      <c r="T708"/>
      <c r="U708" t="inlineStr">
        <is>
          <t>关胜元</t>
        </is>
      </c>
      <c r="V708" t="inlineStr">
        <is>
          <t>BST及创新团队</t>
        </is>
      </c>
      <c r="W708" t="inlineStr">
        <is>
          <t>BST</t>
        </is>
      </c>
      <c r="X708" t="inlineStr">
        <is>
          <t>张铭麒</t>
        </is>
      </c>
      <c r="Y708" s="3"/>
      <c r="Z708"/>
      <c r="AA708" s="2">
        <v>46016.53090277778</v>
      </c>
      <c r="AB708" t="inlineStr">
        <is>
          <t>戳一下</t>
        </is>
      </c>
      <c r="AC708" s="2"/>
      <c r="AD708" t="inlineStr">
        <is>
          <t>未更新</t>
        </is>
      </c>
      <c r="AE708" t="inlineStr">
        <is>
          <t>王野</t>
        </is>
      </c>
      <c r="AF708"/>
      <c r="AG708"/>
      <c r="AH708"/>
      <c r="AI708"/>
      <c r="AJ708"/>
      <c r="AK708"/>
      <c r="AL708"/>
      <c r="AM708"/>
      <c r="AN708"/>
      <c r="AO708" t="inlineStr">
        <is>
          <t>0.0</t>
        </is>
      </c>
      <c r="AP708"/>
      <c r="AQ708"/>
    </row>
    <row r="709" ht="25.5" customHeight="1">
      <c r="A709" t="inlineStr">
        <is>
          <t>王野-长沙-大碗先生-POC+开业支持 已结束</t>
        </is>
      </c>
      <c r="B709" t="inlineStr">
        <is>
          <t>长沙</t>
        </is>
      </c>
      <c r="C709" t="inlineStr">
        <is>
          <t>大碗先生</t>
        </is>
      </c>
      <c r="D709"/>
      <c r="E709" t="inlineStr">
        <is>
          <t>SS</t>
        </is>
      </c>
      <c r="F709" t="inlineStr">
        <is>
          <t>POC+开业支持</t>
        </is>
      </c>
      <c r="G709" t="inlineStr">
        <is>
          <t>已结束</t>
        </is>
      </c>
      <c r="H709" t="inlineStr">
        <is>
          <t>NA</t>
        </is>
      </c>
      <c r="I709" s="2"/>
      <c r="J709" t="inlineStr">
        <is>
          <t>53周 -5~12.31</t>
        </is>
      </c>
      <c r="K709" t="inlineStr">
        <is>
          <t>王野</t>
        </is>
      </c>
      <c r="L709" s="2">
        <v>46013</v>
      </c>
      <c r="M709" s="2">
        <v>46017</v>
      </c>
      <c r="N709" s="2">
        <v>46017</v>
      </c>
      <c r="O709" t="inlineStr">
        <is>
          <t>5</t>
        </is>
      </c>
      <c r="P709" t="inlineStr">
        <is>
          <t>0</t>
        </is>
      </c>
      <c r="Q709"/>
      <c r="R709"/>
      <c r="S709"/>
      <c r="T709"/>
      <c r="U709" t="inlineStr">
        <is>
          <t>关胜元</t>
        </is>
      </c>
      <c r="V709" t="inlineStr">
        <is>
          <t>BST及创新团队</t>
        </is>
      </c>
      <c r="W709" t="inlineStr">
        <is>
          <t>BST</t>
        </is>
      </c>
      <c r="X709" t="inlineStr">
        <is>
          <t>张铭麒</t>
        </is>
      </c>
      <c r="Y709" s="3"/>
      <c r="Z709"/>
      <c r="AA709" s="2">
        <v>46016.45936342593</v>
      </c>
      <c r="AB709" t="inlineStr">
        <is>
          <t>戳一下</t>
        </is>
      </c>
      <c r="AC709" s="2">
        <v>46017</v>
      </c>
      <c r="AD709" t="inlineStr">
        <is>
          <t>未更新</t>
        </is>
      </c>
      <c r="AE709" t="inlineStr">
        <is>
          <t>王野</t>
        </is>
      </c>
      <c r="AF709" t="inlineStr">
        <is>
          <t>2025-12-25 王野-长沙-大碗先生-POC+开业支持 已结束,2025-12-26 王野-长沙-大碗先生-POC+开业支持 已结束</t>
        </is>
      </c>
      <c r="AG709"/>
      <c r="AH709"/>
      <c r="AI709"/>
      <c r="AJ709"/>
      <c r="AK709"/>
      <c r="AL709"/>
      <c r="AM709"/>
      <c r="AN709"/>
      <c r="AO709" t="inlineStr">
        <is>
          <t>4.0</t>
        </is>
      </c>
      <c r="AP709"/>
      <c r="AQ709"/>
    </row>
    <row r="710" ht="25.5" customHeight="1">
      <c r="A710" t="inlineStr">
        <is>
          <t>王野-长沙-大碗先生-POC+开业支持 已结束</t>
        </is>
      </c>
      <c r="B710" t="inlineStr">
        <is>
          <t>长沙</t>
        </is>
      </c>
      <c r="C710" t="inlineStr">
        <is>
          <t>大碗先生</t>
        </is>
      </c>
      <c r="D710"/>
      <c r="E710" t="inlineStr">
        <is>
          <t>SS</t>
        </is>
      </c>
      <c r="F710" t="inlineStr">
        <is>
          <t>POC+开业支持</t>
        </is>
      </c>
      <c r="G710" t="inlineStr">
        <is>
          <t>已结束</t>
        </is>
      </c>
      <c r="H710" t="inlineStr">
        <is>
          <t>NA</t>
        </is>
      </c>
      <c r="I710" s="2"/>
      <c r="J710" t="inlineStr">
        <is>
          <t>53周 -5~12.31</t>
        </is>
      </c>
      <c r="K710" t="inlineStr">
        <is>
          <t>王野</t>
        </is>
      </c>
      <c r="L710" s="2">
        <v>46011</v>
      </c>
      <c r="M710" s="2">
        <v>46011</v>
      </c>
      <c r="N710" s="2">
        <v>46011</v>
      </c>
      <c r="O710" t="inlineStr">
        <is>
          <t>1</t>
        </is>
      </c>
      <c r="P710" t="inlineStr">
        <is>
          <t>1</t>
        </is>
      </c>
      <c r="Q710"/>
      <c r="R710"/>
      <c r="S710"/>
      <c r="T710"/>
      <c r="U710" t="inlineStr">
        <is>
          <t>关胜元</t>
        </is>
      </c>
      <c r="V710" t="inlineStr">
        <is>
          <t>BST及创新团队</t>
        </is>
      </c>
      <c r="W710" t="inlineStr">
        <is>
          <t>BST</t>
        </is>
      </c>
      <c r="X710" t="inlineStr">
        <is>
          <t>张铭麒</t>
        </is>
      </c>
      <c r="Y710" s="3"/>
      <c r="Z710"/>
      <c r="AA710" s="2">
        <v>46016.458182870374</v>
      </c>
      <c r="AB710" t="inlineStr">
        <is>
          <t>戳一下</t>
        </is>
      </c>
      <c r="AC710" s="2"/>
      <c r="AD710" t="inlineStr">
        <is>
          <t>未更新</t>
        </is>
      </c>
      <c r="AE710" t="inlineStr">
        <is>
          <t>王野</t>
        </is>
      </c>
      <c r="AF710"/>
      <c r="AG710"/>
      <c r="AH710"/>
      <c r="AI710"/>
      <c r="AJ710"/>
      <c r="AK710"/>
      <c r="AL710"/>
      <c r="AM710"/>
      <c r="AN710"/>
      <c r="AO710" t="inlineStr">
        <is>
          <t>0.0</t>
        </is>
      </c>
      <c r="AP710"/>
      <c r="AQ710"/>
    </row>
    <row r="711" ht="25.5" customHeight="1">
      <c r="A711" t="inlineStr">
        <is>
          <t>王野-长沙-大碗先生-POC+开业支持 已结束</t>
        </is>
      </c>
      <c r="B711" t="inlineStr">
        <is>
          <t>长沙</t>
        </is>
      </c>
      <c r="C711" t="inlineStr">
        <is>
          <t>大碗先生</t>
        </is>
      </c>
      <c r="D711"/>
      <c r="E711" t="inlineStr">
        <is>
          <t>SS</t>
        </is>
      </c>
      <c r="F711" t="inlineStr">
        <is>
          <t>POC+开业支持</t>
        </is>
      </c>
      <c r="G711" t="inlineStr">
        <is>
          <t>已结束</t>
        </is>
      </c>
      <c r="H711" t="inlineStr">
        <is>
          <t>NA</t>
        </is>
      </c>
      <c r="I711" s="2"/>
      <c r="J711" t="inlineStr">
        <is>
          <t>53周 -5~12.31</t>
        </is>
      </c>
      <c r="K711" t="inlineStr">
        <is>
          <t>王野</t>
        </is>
      </c>
      <c r="L711" s="2">
        <v>45992</v>
      </c>
      <c r="M711" s="2">
        <v>46007</v>
      </c>
      <c r="N711" s="2">
        <v>46007</v>
      </c>
      <c r="O711" t="inlineStr">
        <is>
          <t>16</t>
        </is>
      </c>
      <c r="P711" t="inlineStr">
        <is>
          <t>2</t>
        </is>
      </c>
      <c r="Q711"/>
      <c r="R711"/>
      <c r="S711"/>
      <c r="T711"/>
      <c r="U711" t="inlineStr">
        <is>
          <t>关胜元</t>
        </is>
      </c>
      <c r="V711" t="inlineStr">
        <is>
          <t>BST及创新团队</t>
        </is>
      </c>
      <c r="W711" t="inlineStr">
        <is>
          <t>BST</t>
        </is>
      </c>
      <c r="X711" t="inlineStr">
        <is>
          <t>张铭麒</t>
        </is>
      </c>
      <c r="Y711" s="3"/>
      <c r="Z711"/>
      <c r="AA711" s="2">
        <v>46016.45753472222</v>
      </c>
      <c r="AB711" t="inlineStr">
        <is>
          <t>戳一下</t>
        </is>
      </c>
      <c r="AC711" s="2"/>
      <c r="AD711" t="inlineStr">
        <is>
          <t>未更新</t>
        </is>
      </c>
      <c r="AE711" t="inlineStr">
        <is>
          <t>王野</t>
        </is>
      </c>
      <c r="AF711"/>
      <c r="AG711"/>
      <c r="AH711"/>
      <c r="AI711"/>
      <c r="AJ711"/>
      <c r="AK711"/>
      <c r="AL711"/>
      <c r="AM711"/>
      <c r="AN711"/>
      <c r="AO711" t="inlineStr">
        <is>
          <t>15.0</t>
        </is>
      </c>
      <c r="AP711"/>
      <c r="AQ711"/>
    </row>
    <row r="712" ht="25.5" customHeight="1">
      <c r="A712" t="inlineStr">
        <is>
          <t>王野-长沙-大碗先生-休假 已结束</t>
        </is>
      </c>
      <c r="B712" t="inlineStr">
        <is>
          <t>长沙</t>
        </is>
      </c>
      <c r="C712" t="inlineStr">
        <is>
          <t>大碗先生</t>
        </is>
      </c>
      <c r="D712"/>
      <c r="E712" t="inlineStr">
        <is>
          <t>未定级</t>
        </is>
      </c>
      <c r="F712" t="inlineStr">
        <is>
          <t>休假</t>
        </is>
      </c>
      <c r="G712" t="inlineStr">
        <is>
          <t>已结束</t>
        </is>
      </c>
      <c r="H712" t="inlineStr">
        <is>
          <t>NA</t>
        </is>
      </c>
      <c r="I712" s="2"/>
      <c r="J712" t="inlineStr">
        <is>
          <t>53周 -5~12.31</t>
        </is>
      </c>
      <c r="K712" t="inlineStr">
        <is>
          <t>王野</t>
        </is>
      </c>
      <c r="L712" s="2">
        <v>46010</v>
      </c>
      <c r="M712" s="2">
        <v>46010</v>
      </c>
      <c r="N712" s="2">
        <v>46010</v>
      </c>
      <c r="O712" t="inlineStr">
        <is>
          <t>1</t>
        </is>
      </c>
      <c r="P712" t="inlineStr">
        <is>
          <t>1</t>
        </is>
      </c>
      <c r="Q712"/>
      <c r="R712"/>
      <c r="S712"/>
      <c r="T712"/>
      <c r="U712" t="inlineStr">
        <is>
          <t>关胜元</t>
        </is>
      </c>
      <c r="V712"/>
      <c r="W712" t="inlineStr">
        <is>
          <t>BST</t>
        </is>
      </c>
      <c r="X712" t="inlineStr">
        <is>
          <t>张铭麒</t>
        </is>
      </c>
      <c r="Y712" s="3"/>
      <c r="Z712"/>
      <c r="AA712" s="2">
        <v>46010.89252314815</v>
      </c>
      <c r="AB712" t="inlineStr">
        <is>
          <t>戳一下</t>
        </is>
      </c>
      <c r="AC712" s="2"/>
      <c r="AD712" t="inlineStr">
        <is>
          <t>未更新</t>
        </is>
      </c>
      <c r="AE712" t="inlineStr">
        <is>
          <t>王野</t>
        </is>
      </c>
      <c r="AF712"/>
      <c r="AG712"/>
      <c r="AH712"/>
      <c r="AI712"/>
      <c r="AJ712"/>
      <c r="AK712"/>
      <c r="AL712"/>
      <c r="AM712"/>
      <c r="AN712"/>
      <c r="AO712" t="inlineStr">
        <is>
          <t>0.0</t>
        </is>
      </c>
      <c r="AP712"/>
      <c r="AQ712"/>
    </row>
    <row r="713" ht="25.5" customHeight="1">
      <c r="A713" t="inlineStr">
        <is>
          <t>王野-长沙-大碗先生-休假 已结束</t>
        </is>
      </c>
      <c r="B713" t="inlineStr">
        <is>
          <t>长沙</t>
        </is>
      </c>
      <c r="C713" t="inlineStr">
        <is>
          <t>大碗先生</t>
        </is>
      </c>
      <c r="D713"/>
      <c r="E713" t="inlineStr">
        <is>
          <t>未定级</t>
        </is>
      </c>
      <c r="F713" t="inlineStr">
        <is>
          <t>休假</t>
        </is>
      </c>
      <c r="G713" t="inlineStr">
        <is>
          <t>已结束</t>
        </is>
      </c>
      <c r="H713" t="inlineStr">
        <is>
          <t>NA</t>
        </is>
      </c>
      <c r="I713" s="2"/>
      <c r="J713" t="inlineStr">
        <is>
          <t>53周 -5~12.31</t>
        </is>
      </c>
      <c r="K713" t="inlineStr">
        <is>
          <t>王野</t>
        </is>
      </c>
      <c r="L713" s="2">
        <v>46008</v>
      </c>
      <c r="M713" s="2">
        <v>46009</v>
      </c>
      <c r="N713" s="2">
        <v>46009</v>
      </c>
      <c r="O713" t="inlineStr">
        <is>
          <t>2</t>
        </is>
      </c>
      <c r="P713" t="inlineStr">
        <is>
          <t>2</t>
        </is>
      </c>
      <c r="Q713"/>
      <c r="R713"/>
      <c r="S713"/>
      <c r="T713"/>
      <c r="U713" t="inlineStr">
        <is>
          <t>关胜元</t>
        </is>
      </c>
      <c r="V713"/>
      <c r="W713" t="inlineStr">
        <is>
          <t>BST</t>
        </is>
      </c>
      <c r="X713" t="inlineStr">
        <is>
          <t>张铭麒</t>
        </is>
      </c>
      <c r="Y713" s="3"/>
      <c r="Z713"/>
      <c r="AA713" s="2">
        <v>46008.82784722222</v>
      </c>
      <c r="AB713" t="inlineStr">
        <is>
          <t>戳一下</t>
        </is>
      </c>
      <c r="AC713" s="2"/>
      <c r="AD713" t="inlineStr">
        <is>
          <t>未更新</t>
        </is>
      </c>
      <c r="AE713" t="inlineStr">
        <is>
          <t>王野</t>
        </is>
      </c>
      <c r="AF713"/>
      <c r="AG713"/>
      <c r="AH713"/>
      <c r="AI713"/>
      <c r="AJ713"/>
      <c r="AK713"/>
      <c r="AL713"/>
      <c r="AM713"/>
      <c r="AN713"/>
      <c r="AO713" t="inlineStr">
        <is>
          <t>1.0</t>
        </is>
      </c>
      <c r="AP713"/>
      <c r="AQ713"/>
    </row>
    <row r="714" ht="25.5" customHeight="1">
      <c r="A714" t="inlineStr">
        <is>
          <t>王野-长沙-大碗先生-休假 已结束</t>
        </is>
      </c>
      <c r="B714" t="inlineStr">
        <is>
          <t>长沙</t>
        </is>
      </c>
      <c r="C714" t="inlineStr">
        <is>
          <t>大碗先生</t>
        </is>
      </c>
      <c r="D714"/>
      <c r="E714" t="inlineStr">
        <is>
          <t>未定级</t>
        </is>
      </c>
      <c r="F714" t="inlineStr">
        <is>
          <t>休假</t>
        </is>
      </c>
      <c r="G714" t="inlineStr">
        <is>
          <t>已结束</t>
        </is>
      </c>
      <c r="H714" t="inlineStr">
        <is>
          <t>NA</t>
        </is>
      </c>
      <c r="I714" s="2"/>
      <c r="J714" t="inlineStr">
        <is>
          <t>53周 -5~12.31</t>
        </is>
      </c>
      <c r="K714" t="inlineStr">
        <is>
          <t>王野</t>
        </is>
      </c>
      <c r="L714" s="2">
        <v>45989</v>
      </c>
      <c r="M714" s="2">
        <v>45991</v>
      </c>
      <c r="N714" s="2">
        <v>45991</v>
      </c>
      <c r="O714" t="inlineStr">
        <is>
          <t>3</t>
        </is>
      </c>
      <c r="P714" t="inlineStr">
        <is>
          <t>-14</t>
        </is>
      </c>
      <c r="Q714"/>
      <c r="R714"/>
      <c r="S714"/>
      <c r="T714"/>
      <c r="U714" t="inlineStr">
        <is>
          <t>关胜元</t>
        </is>
      </c>
      <c r="V714"/>
      <c r="W714" t="inlineStr">
        <is>
          <t>BST</t>
        </is>
      </c>
      <c r="X714" t="inlineStr">
        <is>
          <t>张铭麒</t>
        </is>
      </c>
      <c r="Y714" s="3"/>
      <c r="Z714"/>
      <c r="AA714" s="2">
        <v>45991.63329861111</v>
      </c>
      <c r="AB714" t="inlineStr">
        <is>
          <t>戳一下</t>
        </is>
      </c>
      <c r="AC714" s="2"/>
      <c r="AD714" t="inlineStr">
        <is>
          <t>未更新</t>
        </is>
      </c>
      <c r="AE714" t="inlineStr">
        <is>
          <t>王野</t>
        </is>
      </c>
      <c r="AF714"/>
      <c r="AG714"/>
      <c r="AH714"/>
      <c r="AI714"/>
      <c r="AJ714"/>
      <c r="AK714"/>
      <c r="AL714"/>
      <c r="AM714"/>
      <c r="AN714"/>
      <c r="AO714" t="inlineStr">
        <is>
          <t>2.0</t>
        </is>
      </c>
      <c r="AP714"/>
      <c r="AQ714"/>
    </row>
    <row r="715" ht="25.5" customHeight="1">
      <c r="A715" t="inlineStr">
        <is>
          <t>王野-长沙-大碗先生-休假 已结束</t>
        </is>
      </c>
      <c r="B715" t="inlineStr">
        <is>
          <t>长沙</t>
        </is>
      </c>
      <c r="C715" t="inlineStr">
        <is>
          <t>大碗先生</t>
        </is>
      </c>
      <c r="D715"/>
      <c r="E715" t="inlineStr">
        <is>
          <t>未定级</t>
        </is>
      </c>
      <c r="F715" t="inlineStr">
        <is>
          <t>休假</t>
        </is>
      </c>
      <c r="G715" t="inlineStr">
        <is>
          <t>已结束</t>
        </is>
      </c>
      <c r="H715" t="inlineStr">
        <is>
          <t>NA</t>
        </is>
      </c>
      <c r="I715" s="2"/>
      <c r="J715" t="inlineStr">
        <is>
          <t>53周 -5~12.31</t>
        </is>
      </c>
      <c r="K715" t="inlineStr">
        <is>
          <t>王野</t>
        </is>
      </c>
      <c r="L715" s="2">
        <v>45987</v>
      </c>
      <c r="M715" s="2">
        <v>45988</v>
      </c>
      <c r="N715" s="2">
        <v>45988</v>
      </c>
      <c r="O715" t="inlineStr">
        <is>
          <t>2</t>
        </is>
      </c>
      <c r="P715" t="inlineStr">
        <is>
          <t>-17</t>
        </is>
      </c>
      <c r="Q715"/>
      <c r="R715"/>
      <c r="S715"/>
      <c r="T715"/>
      <c r="U715" t="inlineStr">
        <is>
          <t>关胜元</t>
        </is>
      </c>
      <c r="V715"/>
      <c r="W715" t="inlineStr">
        <is>
          <t>BST</t>
        </is>
      </c>
      <c r="X715" t="inlineStr">
        <is>
          <t>张铭麒</t>
        </is>
      </c>
      <c r="Y715" s="3"/>
      <c r="Z715"/>
      <c r="AA715" s="2">
        <v>45988.91446759259</v>
      </c>
      <c r="AB715" t="inlineStr">
        <is>
          <t>戳一下</t>
        </is>
      </c>
      <c r="AC715" s="2"/>
      <c r="AD715" t="inlineStr">
        <is>
          <t>未更新</t>
        </is>
      </c>
      <c r="AE715" t="inlineStr">
        <is>
          <t>王野</t>
        </is>
      </c>
      <c r="AF715"/>
      <c r="AG715"/>
      <c r="AH715"/>
      <c r="AI715"/>
      <c r="AJ715"/>
      <c r="AK715"/>
      <c r="AL715"/>
      <c r="AM715"/>
      <c r="AN715"/>
      <c r="AO715" t="inlineStr">
        <is>
          <t>1.0</t>
        </is>
      </c>
      <c r="AP715"/>
      <c r="AQ715"/>
    </row>
    <row r="716" ht="25.5" customHeight="1">
      <c r="A716" t="inlineStr">
        <is>
          <t>王野-长沙-大碗先生-休假 已结束</t>
        </is>
      </c>
      <c r="B716" t="inlineStr">
        <is>
          <t>长沙</t>
        </is>
      </c>
      <c r="C716" t="inlineStr">
        <is>
          <t>大碗先生</t>
        </is>
      </c>
      <c r="D716"/>
      <c r="E716" t="inlineStr">
        <is>
          <t>未定级</t>
        </is>
      </c>
      <c r="F716" t="inlineStr">
        <is>
          <t>休假</t>
        </is>
      </c>
      <c r="G716" t="inlineStr">
        <is>
          <t>已结束</t>
        </is>
      </c>
      <c r="H716" t="inlineStr">
        <is>
          <t>NA</t>
        </is>
      </c>
      <c r="I716" s="2"/>
      <c r="J716" t="inlineStr">
        <is>
          <t>53周 -5~12.31</t>
        </is>
      </c>
      <c r="K716" t="inlineStr">
        <is>
          <t>王野</t>
        </is>
      </c>
      <c r="L716" s="2">
        <v>45986</v>
      </c>
      <c r="M716" s="2">
        <v>45986</v>
      </c>
      <c r="N716" s="2">
        <v>45986</v>
      </c>
      <c r="O716" t="inlineStr">
        <is>
          <t>1</t>
        </is>
      </c>
      <c r="P716" t="inlineStr">
        <is>
          <t>-19</t>
        </is>
      </c>
      <c r="Q716"/>
      <c r="R716"/>
      <c r="S716"/>
      <c r="T716"/>
      <c r="U716" t="inlineStr">
        <is>
          <t>关胜元</t>
        </is>
      </c>
      <c r="V716"/>
      <c r="W716" t="inlineStr">
        <is>
          <t>BST</t>
        </is>
      </c>
      <c r="X716" t="inlineStr">
        <is>
          <t>张铭麒</t>
        </is>
      </c>
      <c r="Y716" s="3"/>
      <c r="Z716"/>
      <c r="AA716" s="2">
        <v>45986.88615740741</v>
      </c>
      <c r="AB716" t="inlineStr">
        <is>
          <t>戳一下</t>
        </is>
      </c>
      <c r="AC716" s="2"/>
      <c r="AD716" t="inlineStr">
        <is>
          <t>未更新</t>
        </is>
      </c>
      <c r="AE716" t="inlineStr">
        <is>
          <t>王野</t>
        </is>
      </c>
      <c r="AF716"/>
      <c r="AG716"/>
      <c r="AH716"/>
      <c r="AI716"/>
      <c r="AJ716"/>
      <c r="AK716"/>
      <c r="AL716"/>
      <c r="AM716"/>
      <c r="AN716"/>
      <c r="AO716" t="inlineStr">
        <is>
          <t>0.0</t>
        </is>
      </c>
      <c r="AP716"/>
      <c r="AQ716"/>
    </row>
    <row r="717" ht="25.5" customHeight="1">
      <c r="A717" t="inlineStr">
        <is>
          <t>王野-长沙-大碗先生-休假 已结束</t>
        </is>
      </c>
      <c r="B717" t="inlineStr">
        <is>
          <t>长沙</t>
        </is>
      </c>
      <c r="C717" t="inlineStr">
        <is>
          <t>大碗先生</t>
        </is>
      </c>
      <c r="D717"/>
      <c r="E717" t="inlineStr">
        <is>
          <t>未定级</t>
        </is>
      </c>
      <c r="F717" t="inlineStr">
        <is>
          <t>休假</t>
        </is>
      </c>
      <c r="G717" t="inlineStr">
        <is>
          <t>已结束</t>
        </is>
      </c>
      <c r="H717" t="inlineStr">
        <is>
          <t>NA</t>
        </is>
      </c>
      <c r="I717" s="2"/>
      <c r="J717" t="inlineStr">
        <is>
          <t>53周 -5~12.31</t>
        </is>
      </c>
      <c r="K717" t="inlineStr">
        <is>
          <t>王野</t>
        </is>
      </c>
      <c r="L717" s="2">
        <v>45985</v>
      </c>
      <c r="M717" s="2">
        <v>45985</v>
      </c>
      <c r="N717" s="2">
        <v>45985</v>
      </c>
      <c r="O717" t="inlineStr">
        <is>
          <t>1</t>
        </is>
      </c>
      <c r="P717" t="inlineStr">
        <is>
          <t>-20</t>
        </is>
      </c>
      <c r="Q717"/>
      <c r="R717"/>
      <c r="S717"/>
      <c r="T717"/>
      <c r="U717" t="inlineStr">
        <is>
          <t>关胜元</t>
        </is>
      </c>
      <c r="V717"/>
      <c r="W717" t="inlineStr">
        <is>
          <t>BST</t>
        </is>
      </c>
      <c r="X717" t="inlineStr">
        <is>
          <t>张铭麒</t>
        </is>
      </c>
      <c r="Y717" s="3"/>
      <c r="Z717"/>
      <c r="AA717" s="2">
        <v>45985.91978009259</v>
      </c>
      <c r="AB717" t="inlineStr">
        <is>
          <t>戳一下</t>
        </is>
      </c>
      <c r="AC717" s="2"/>
      <c r="AD717" t="inlineStr">
        <is>
          <t>未更新</t>
        </is>
      </c>
      <c r="AE717" t="inlineStr">
        <is>
          <t>王野</t>
        </is>
      </c>
      <c r="AF717"/>
      <c r="AG717"/>
      <c r="AH717"/>
      <c r="AI717"/>
      <c r="AJ717"/>
      <c r="AK717"/>
      <c r="AL717"/>
      <c r="AM717"/>
      <c r="AN717"/>
      <c r="AO717" t="inlineStr">
        <is>
          <t>0.0</t>
        </is>
      </c>
      <c r="AP717"/>
      <c r="AQ717"/>
    </row>
    <row r="718" ht="25.5" customHeight="1">
      <c r="A718" t="inlineStr">
        <is>
          <t>王野-长沙-大碗先生-休假 已结束</t>
        </is>
      </c>
      <c r="B718" t="inlineStr">
        <is>
          <t>长沙</t>
        </is>
      </c>
      <c r="C718" t="inlineStr">
        <is>
          <t>大碗先生</t>
        </is>
      </c>
      <c r="D718"/>
      <c r="E718" t="inlineStr">
        <is>
          <t>未定级</t>
        </is>
      </c>
      <c r="F718" t="inlineStr">
        <is>
          <t>休假</t>
        </is>
      </c>
      <c r="G718" t="inlineStr">
        <is>
          <t>已结束</t>
        </is>
      </c>
      <c r="H718" t="inlineStr">
        <is>
          <t>NA</t>
        </is>
      </c>
      <c r="I718" s="2"/>
      <c r="J718" t="inlineStr">
        <is>
          <t>53周 -5~12.31</t>
        </is>
      </c>
      <c r="K718" t="inlineStr">
        <is>
          <t>王野</t>
        </is>
      </c>
      <c r="L718" s="2">
        <v>45973</v>
      </c>
      <c r="M718" s="2">
        <v>45976</v>
      </c>
      <c r="N718" s="2">
        <v>45976</v>
      </c>
      <c r="O718" t="inlineStr">
        <is>
          <t>4</t>
        </is>
      </c>
      <c r="P718" t="inlineStr">
        <is>
          <t>-29</t>
        </is>
      </c>
      <c r="Q718"/>
      <c r="R718"/>
      <c r="S718"/>
      <c r="T718"/>
      <c r="U718" t="inlineStr">
        <is>
          <t>关胜元</t>
        </is>
      </c>
      <c r="V718"/>
      <c r="W718" t="inlineStr">
        <is>
          <t>BST</t>
        </is>
      </c>
      <c r="X718" t="inlineStr">
        <is>
          <t>张铭麒</t>
        </is>
      </c>
      <c r="Y718" s="3"/>
      <c r="Z718"/>
      <c r="AA718" s="2">
        <v>45974.42508101852</v>
      </c>
      <c r="AB718" t="inlineStr">
        <is>
          <t>戳一下</t>
        </is>
      </c>
      <c r="AC718" s="2"/>
      <c r="AD718" t="inlineStr">
        <is>
          <t>未更新</t>
        </is>
      </c>
      <c r="AE718" t="inlineStr">
        <is>
          <t>王野</t>
        </is>
      </c>
      <c r="AF718"/>
      <c r="AG718"/>
      <c r="AH718"/>
      <c r="AI718"/>
      <c r="AJ718"/>
      <c r="AK718"/>
      <c r="AL718"/>
      <c r="AM718"/>
      <c r="AN718"/>
      <c r="AO718" t="inlineStr">
        <is>
          <t>3.0</t>
        </is>
      </c>
      <c r="AP718"/>
      <c r="AQ718"/>
    </row>
    <row r="719" ht="25.5" customHeight="1">
      <c r="A719" t="inlineStr">
        <is>
          <t>王野-长沙-大碗先生-POC 已结束</t>
        </is>
      </c>
      <c r="B719" t="inlineStr">
        <is>
          <t>长沙</t>
        </is>
      </c>
      <c r="C719" t="inlineStr">
        <is>
          <t>大碗先生</t>
        </is>
      </c>
      <c r="D719"/>
      <c r="E719" t="inlineStr">
        <is>
          <t>SS</t>
        </is>
      </c>
      <c r="F719" t="inlineStr">
        <is>
          <t>POC</t>
        </is>
      </c>
      <c r="G719" t="inlineStr">
        <is>
          <t>已结束</t>
        </is>
      </c>
      <c r="H719" t="inlineStr">
        <is>
          <t>NA</t>
        </is>
      </c>
      <c r="I719" s="2"/>
      <c r="J719" t="inlineStr">
        <is>
          <t>53周 -5~12.31</t>
        </is>
      </c>
      <c r="K719" t="inlineStr">
        <is>
          <t>王野</t>
        </is>
      </c>
      <c r="L719" s="2">
        <v>45901</v>
      </c>
      <c r="M719" s="2">
        <v>45991</v>
      </c>
      <c r="N719" s="2">
        <v>45991</v>
      </c>
      <c r="O719" t="inlineStr">
        <is>
          <t>91</t>
        </is>
      </c>
      <c r="P719" t="inlineStr">
        <is>
          <t>-14</t>
        </is>
      </c>
      <c r="Q719"/>
      <c r="R719"/>
      <c r="S719"/>
      <c r="T719"/>
      <c r="U719" t="inlineStr">
        <is>
          <t>关胜元</t>
        </is>
      </c>
      <c r="V719" t="inlineStr">
        <is>
          <t>BST销售组</t>
        </is>
      </c>
      <c r="W719" t="inlineStr">
        <is>
          <t>BST</t>
        </is>
      </c>
      <c r="X719" t="inlineStr">
        <is>
          <t>张铭麒</t>
        </is>
      </c>
      <c r="Y719" s="3"/>
      <c r="Z719"/>
      <c r="AA719" s="2">
        <v>45902.755208333336</v>
      </c>
      <c r="AB719" t="inlineStr">
        <is>
          <t>戳一下</t>
        </is>
      </c>
      <c r="AC719" s="2">
        <v>46015</v>
      </c>
      <c r="AD719" t="inlineStr">
        <is>
          <t>未更新</t>
        </is>
      </c>
      <c r="AE719" t="inlineStr">
        <is>
          <t>王野</t>
        </is>
      </c>
      <c r="AF719" t="inlineStr">
        <is>
          <t>2025-09-03 王野-长沙-大碗先生-POC 已结束,2025-09-04 王野-长沙-大碗先生-POC 已结束,2025-09-05 王野-长沙-大碗先生-POC 已结束,2025-09-06 王野-长沙-大碗先生-POC 已结束,2025-09-07 王野-长沙-大碗先生-POC 已结束,2025-09-08 王野-长沙-大碗先生-POC 已结束,2025-09-09 王野-长沙-大碗先生-POC 已结束,2025-09-10 王野-长沙-大碗先生-POC 已结束,2025-09-11 王野-长沙-大碗先生-POC 已结束,2025-09-12 王野-长沙-大碗先生-POC 已结束,2025-09-13 王野-长沙-大碗先生-POC 已结束,2025-09-14 王野-长沙-大碗先生-POC 已结束,2025-09-15 王野-长沙-大碗先生-POC 已结束,2025-09-16 王野-长沙-大碗先生-POC 已结束,2025-09-17 王野-长沙-大碗先生-POC 已结束,2025-09-18 王野-长沙-大碗先生-POC 已结束,2025-09-19 王野-长沙-大碗先生-POC 已结束,2025-09-20 王野-长沙-大碗先生-POC 已结束,2025-09-21 王野-长沙-大碗先生-POC 已结束,2025-09-22 王野-长沙-大碗先生-POC 已结束,2025-09-23 王野-长沙-大碗先生-POC 已结束,2025-09-24 王野-长沙-大碗先生-POC 已结束,2025-09-25 王野-长沙-大碗先生-POC 已结束,2025-09-26 王野-长沙-大碗先生-POC 已结束,2025-09-27 王野-长沙-大碗先生-POC 已结束,2025-09-28 王野-长沙-大碗先生-POC 已结束,2025-09-29 王野-长沙-大碗先生-POC 已结束,2025-09-30 王野-长沙-大碗先生-POC 已结束,2025-10-01 王野-长沙-大碗先生-POC 已结束,2025-10-02 王野-长沙-大碗先生-POC 已结束,2025-10-03 王野-长沙-大碗先生-POC 已结束,2025-10-04 王野-长沙-大碗先生-POC 已结束,2025-10-05 王野-长沙-大碗先生-POC 已结束,2025-10-06 王野-长沙-大碗先生-POC 已结束,2025-10-07 王野-长沙-大碗先生-POC 已结束,2025-10-08 王野-长沙-大碗先生-POC 已结束,2025-10-09 王野-长沙-大碗先生-POC 已结束,2025-10-10 王野-长沙-大碗先生-POC 已结束,2025-10-11 王野-长沙-大碗先生-POC 已结束,2025-10-12 王野-长沙-大碗先生-POC 已结束,2025-10-13 王野-长沙-大碗先生-POC 已结束,2025-10-14 王野-长沙-大碗先生-POC 已结束,2025-10-15 王野-长沙-大碗先生-POC 已结束,2025-10-16 王野-长沙-大碗先生-POC 已结束,2025-10-17 王野-长沙-大碗先生-POC 已结束,2025-10-18 王野-长沙-大碗先生-POC 已结束,2025-10-19 王野-长沙-大碗先生-POC 已结束,2025-10-23 王野-长沙-大碗先生-POC 已结束,2025-10-24 王野-长沙-大碗先生-POC 已结束,2025-10-25 王野-长沙-大碗先生-POC 已结束,2025-10-26 王野-长沙-大碗先生-POC 已结束,2025-10-27 王野-长沙-大碗先生-POC 已结束,2025-10-28 王野-长沙-大碗先生-POC 已结束,2025-10-29 王野-长沙-大碗先生-POC 已结束,2025-10-30 王野-长沙-大碗先生-POC 已结束,2025-10-31 王野-长沙-大碗先生-POC 已结束,2025-11-01 王野-长沙-大碗先生-POC 已结束,2025-11-02 王野-长沙-大碗先生-POC 已结束,2025-11-03 王野-长沙-大碗先生-POC 已结束,2025-11-04 王野-长沙-大碗先生-POC 已结束,2025-11-05 王野-长沙-大碗先生-POC 已结束,2025-11-06 王野-长沙-大碗先生-POC 已结束,2025-11-07 王野-长沙-大碗先生-POC 已结束,2025-11-08 王野-长沙-大碗先生-POC 已结束,2025-11-09 王野-长沙-大碗先生-POC 已结束,2025-11-10 王野-长沙-大碗先生-POC 已结束,2025-11-11 王野-长沙-大碗先生-POC 已结束,2025-11-16 王野-长沙-大碗先生-POC 已结束,2025-11-17 王野-长沙-大碗先生-POC 已结束,2025-11-18 王野-长沙-大碗先生-POC 已结束,2025-11-19 王野-长沙-大碗先生-POC 已结束,2025-11-20 王野-长沙-大碗先生-POC 已结束,2025-11-21 王野-长沙-大碗先生-POC 已结束,2025-11-22 王野-长沙-大碗先生-POC 已结束,2025-11-23 王野-长沙-大碗先生-POC 已结束,2025-12-01 王野-长沙-大碗先生-POC 已结束,2025-12-02 王野-长沙-大碗先生-POC 已结束,2025-12-03 王野-长沙-大碗先生-POC 已结束,2025-12-04 王野-长沙-大碗先生-POC 已结束,2025-12-05 王野-长沙-大碗先生-POC 已结束,2025-12-06 王野-长沙-大碗先生-POC 已结束,2025-12-07 王野-长沙-大碗先生-POC 已结束,2025-12-08 王野-长沙-大碗先生-POC 已结束,2025-12-10 王野-长沙-大碗先生-POC 已结束,2025-12-11 王野-长沙-大碗先生-POC 已结束,2025-12-12 王野-长沙-大碗先生-POC 已结束,2025-12-13 王野-长沙-大碗先生-POC 已结束,2025-12-14 王野-长沙-大碗先生-POC 已结束,2025-12-15 王野-长沙-大碗先生-POC 已结束,2025-12-16 王野-长沙-大碗先生-POC 已结束,2025-12-18 王野-长沙-大碗先生-POC 已结束,2025-12-21 王野-长沙-大碗先生-POC 已结束,2025-12-22 王野-长沙-大碗先生-POC 已结束,2025-12-23 王野-长沙-大碗先生-POC 已结束,2025-12-24 王野-长沙-大碗先生-POC 已结束</t>
        </is>
      </c>
      <c r="AG719"/>
      <c r="AH719"/>
      <c r="AI719"/>
      <c r="AJ719"/>
      <c r="AK719"/>
      <c r="AL719"/>
      <c r="AM719"/>
      <c r="AN719"/>
      <c r="AO719" t="inlineStr">
        <is>
          <t>90.0</t>
        </is>
      </c>
      <c r="AP719"/>
      <c r="AQ719"/>
    </row>
    <row r="720" ht="25.5" customHeight="1">
      <c r="A720" t="inlineStr">
        <is>
          <t>魏溥锷-温州-绿茶-新店开业 已结束</t>
        </is>
      </c>
      <c r="B720" t="inlineStr">
        <is>
          <t>温州</t>
        </is>
      </c>
      <c r="C720" t="inlineStr">
        <is>
          <t>绿茶</t>
        </is>
      </c>
      <c r="D720"/>
      <c r="E720" t="inlineStr">
        <is>
          <t>SS</t>
        </is>
      </c>
      <c r="F720" t="inlineStr">
        <is>
          <t>新店开业</t>
        </is>
      </c>
      <c r="G720" t="inlineStr">
        <is>
          <t>已结束</t>
        </is>
      </c>
      <c r="H720" t="inlineStr">
        <is>
          <t>NA</t>
        </is>
      </c>
      <c r="I720" s="2"/>
      <c r="J720" t="inlineStr">
        <is>
          <t>53周 -5~12.31</t>
        </is>
      </c>
      <c r="K720" t="inlineStr">
        <is>
          <t>魏溥锷</t>
        </is>
      </c>
      <c r="L720" s="2">
        <v>46020</v>
      </c>
      <c r="M720" s="2">
        <v>46023</v>
      </c>
      <c r="N720" s="2">
        <v>46023</v>
      </c>
      <c r="O720" t="inlineStr">
        <is>
          <t>4</t>
        </is>
      </c>
      <c r="P720" t="inlineStr">
        <is>
          <t>-7</t>
        </is>
      </c>
      <c r="Q720"/>
      <c r="R720"/>
      <c r="S720"/>
      <c r="T720"/>
      <c r="U720" t="inlineStr">
        <is>
          <t>张铭麒</t>
        </is>
      </c>
      <c r="V720" t="inlineStr">
        <is>
          <t>BST及创新团队</t>
        </is>
      </c>
      <c r="W720" t="inlineStr">
        <is>
          <t>BST</t>
        </is>
      </c>
      <c r="X720" t="inlineStr">
        <is>
          <t>李岳丰
吴薇</t>
        </is>
      </c>
      <c r="Y720" s="3"/>
      <c r="Z720"/>
      <c r="AA720" s="2">
        <v>46021.339641203704</v>
      </c>
      <c r="AB720" t="inlineStr">
        <is>
          <t>戳一下</t>
        </is>
      </c>
      <c r="AC720" s="2">
        <v>46022</v>
      </c>
      <c r="AD720" t="inlineStr">
        <is>
          <t>未更新</t>
        </is>
      </c>
      <c r="AE720" t="inlineStr">
        <is>
          <t>魏溥锷</t>
        </is>
      </c>
      <c r="AF720" t="inlineStr">
        <is>
          <t>2025-12-29 魏溥锷-温州-绿茶-新店开业 已结束,2025-12-31 魏溥锷-温州-绿茶-新店开业 已结束</t>
        </is>
      </c>
      <c r="AG720"/>
      <c r="AH720"/>
      <c r="AI720"/>
      <c r="AJ720"/>
      <c r="AK720"/>
      <c r="AL720"/>
      <c r="AM720"/>
      <c r="AN720" t="inlineStr">
        <is>
          <t>绿茶餐厅温州平阳万达店</t>
        </is>
      </c>
      <c r="AO720" t="inlineStr">
        <is>
          <t>3.0</t>
        </is>
      </c>
      <c r="AP720"/>
      <c r="AQ720"/>
    </row>
    <row r="721" ht="25.5" customHeight="1">
      <c r="A721" t="inlineStr">
        <is>
          <t>魏溥锷-连云港-绿茶-品牌巡店 已结束</t>
        </is>
      </c>
      <c r="B721" t="inlineStr">
        <is>
          <t>连云港</t>
        </is>
      </c>
      <c r="C721" t="inlineStr">
        <is>
          <t>绿茶</t>
        </is>
      </c>
      <c r="D721"/>
      <c r="E721" t="inlineStr">
        <is>
          <t>SS</t>
        </is>
      </c>
      <c r="F721" t="inlineStr">
        <is>
          <t>品牌巡店</t>
        </is>
      </c>
      <c r="G721" t="inlineStr">
        <is>
          <t>已结束</t>
        </is>
      </c>
      <c r="H721" t="inlineStr">
        <is>
          <t>NA</t>
        </is>
      </c>
      <c r="I721" s="2"/>
      <c r="J721" t="inlineStr">
        <is>
          <t>53周 -5~12.31</t>
        </is>
      </c>
      <c r="K721" t="inlineStr">
        <is>
          <t>魏溥锷</t>
        </is>
      </c>
      <c r="L721" s="2">
        <v>46019</v>
      </c>
      <c r="M721" s="2">
        <v>46028.48354166667</v>
      </c>
      <c r="N721" s="2">
        <v>46019</v>
      </c>
      <c r="O721" t="inlineStr">
        <is>
          <t>10</t>
        </is>
      </c>
      <c r="P721" t="inlineStr">
        <is>
          <t>-6</t>
        </is>
      </c>
      <c r="Q721"/>
      <c r="R721"/>
      <c r="S721"/>
      <c r="T721"/>
      <c r="U721" t="inlineStr">
        <is>
          <t>张铭麒</t>
        </is>
      </c>
      <c r="V721" t="inlineStr">
        <is>
          <t>BST及创新团队</t>
        </is>
      </c>
      <c r="W721" t="inlineStr">
        <is>
          <t>BST</t>
        </is>
      </c>
      <c r="X721" t="inlineStr">
        <is>
          <t>李岳丰
吴薇</t>
        </is>
      </c>
      <c r="Y721" s="3"/>
      <c r="Z721"/>
      <c r="AA721" s="2">
        <v>46021.3383912037</v>
      </c>
      <c r="AB721" t="inlineStr">
        <is>
          <t>戳一下</t>
        </is>
      </c>
      <c r="AC721" s="2">
        <v>46019</v>
      </c>
      <c r="AD721" t="inlineStr">
        <is>
          <t>未更新</t>
        </is>
      </c>
      <c r="AE721" t="inlineStr">
        <is>
          <t>魏溥锷</t>
        </is>
      </c>
      <c r="AF721" t="inlineStr">
        <is>
          <t>2025-12-28 魏溥锷-连云港-绿茶-品牌巡店 已结束</t>
        </is>
      </c>
      <c r="AG721"/>
      <c r="AH721"/>
      <c r="AI721"/>
      <c r="AJ721"/>
      <c r="AK721"/>
      <c r="AL721"/>
      <c r="AM721"/>
      <c r="AN721" t="inlineStr">
        <is>
          <t>绿茶万达海州店</t>
        </is>
      </c>
      <c r="AO721" t="inlineStr">
        <is>
          <t>9.5</t>
        </is>
      </c>
      <c r="AP721"/>
      <c r="AQ721"/>
    </row>
    <row r="722" ht="25.5" customHeight="1">
      <c r="A722" t="inlineStr">
        <is>
          <t>魏溥锷-徐州-绿茶-品牌巡店 已结束</t>
        </is>
      </c>
      <c r="B722" t="inlineStr">
        <is>
          <t>徐州</t>
        </is>
      </c>
      <c r="C722" t="inlineStr">
        <is>
          <t>绿茶</t>
        </is>
      </c>
      <c r="D722"/>
      <c r="E722" t="inlineStr">
        <is>
          <t>SS</t>
        </is>
      </c>
      <c r="F722" t="inlineStr">
        <is>
          <t>品牌巡店</t>
        </is>
      </c>
      <c r="G722" t="inlineStr">
        <is>
          <t>已结束</t>
        </is>
      </c>
      <c r="H722" t="inlineStr">
        <is>
          <t>NA</t>
        </is>
      </c>
      <c r="I722" s="2"/>
      <c r="J722" t="inlineStr">
        <is>
          <t>53周 -5~12.31</t>
        </is>
      </c>
      <c r="K722" t="inlineStr">
        <is>
          <t>魏溥锷</t>
        </is>
      </c>
      <c r="L722" s="2">
        <v>46018</v>
      </c>
      <c r="M722" s="2">
        <v>46028.48094907407</v>
      </c>
      <c r="N722" s="2">
        <v>46018</v>
      </c>
      <c r="O722" t="inlineStr">
        <is>
          <t>11</t>
        </is>
      </c>
      <c r="P722" t="inlineStr">
        <is>
          <t>-5</t>
        </is>
      </c>
      <c r="Q722"/>
      <c r="R722"/>
      <c r="S722"/>
      <c r="T722"/>
      <c r="U722" t="inlineStr">
        <is>
          <t>张铭麒</t>
        </is>
      </c>
      <c r="V722" t="inlineStr">
        <is>
          <t>BST及创新团队</t>
        </is>
      </c>
      <c r="W722" t="inlineStr">
        <is>
          <t>BST</t>
        </is>
      </c>
      <c r="X722" t="inlineStr">
        <is>
          <t>李岳丰
吴薇</t>
        </is>
      </c>
      <c r="Y722" s="3"/>
      <c r="Z722"/>
      <c r="AA722" s="2">
        <v>46021.337372685186</v>
      </c>
      <c r="AB722" t="inlineStr">
        <is>
          <t>戳一下</t>
        </is>
      </c>
      <c r="AC722" s="2">
        <v>46018</v>
      </c>
      <c r="AD722" t="inlineStr">
        <is>
          <t>未更新</t>
        </is>
      </c>
      <c r="AE722" t="inlineStr">
        <is>
          <t>魏溥锷</t>
        </is>
      </c>
      <c r="AF722" t="inlineStr">
        <is>
          <t>2025-12-27 魏溥锷-徐州-绿茶-品牌巡店 已结束</t>
        </is>
      </c>
      <c r="AG722"/>
      <c r="AH722"/>
      <c r="AI722"/>
      <c r="AJ722"/>
      <c r="AK722"/>
      <c r="AL722"/>
      <c r="AM722"/>
      <c r="AN722" t="inlineStr">
        <is>
          <t>绿茶徐州铜山万达店</t>
        </is>
      </c>
      <c r="AO722" t="inlineStr">
        <is>
          <t>10.5</t>
        </is>
      </c>
      <c r="AP722"/>
      <c r="AQ722"/>
    </row>
    <row r="723" ht="25.5" customHeight="1">
      <c r="A723" t="inlineStr">
        <is>
          <t>魏溥锷-阜阳-绿茶-铁锅导入 已结束</t>
        </is>
      </c>
      <c r="B723" t="inlineStr">
        <is>
          <t>阜阳</t>
        </is>
      </c>
      <c r="C723" t="inlineStr">
        <is>
          <t>绿茶</t>
        </is>
      </c>
      <c r="D723"/>
      <c r="E723" t="inlineStr">
        <is>
          <t>SS</t>
        </is>
      </c>
      <c r="F723" t="inlineStr">
        <is>
          <t>铁锅导入</t>
        </is>
      </c>
      <c r="G723" t="inlineStr">
        <is>
          <t>已结束</t>
        </is>
      </c>
      <c r="H723" t="inlineStr">
        <is>
          <t>NA</t>
        </is>
      </c>
      <c r="I723" s="2"/>
      <c r="J723" t="inlineStr">
        <is>
          <t>53周 -5~12.31</t>
        </is>
      </c>
      <c r="K723" t="inlineStr">
        <is>
          <t>魏溥锷</t>
        </is>
      </c>
      <c r="L723" s="2">
        <v>46013</v>
      </c>
      <c r="M723" s="2">
        <v>46016</v>
      </c>
      <c r="N723" s="2">
        <v>46014</v>
      </c>
      <c r="O723" t="inlineStr">
        <is>
          <t>4</t>
        </is>
      </c>
      <c r="P723" t="inlineStr">
        <is>
          <t>0</t>
        </is>
      </c>
      <c r="Q723"/>
      <c r="R723"/>
      <c r="S723"/>
      <c r="T723"/>
      <c r="U723" t="inlineStr">
        <is>
          <t>张铭麒</t>
        </is>
      </c>
      <c r="V723"/>
      <c r="W723" t="inlineStr">
        <is>
          <t>BST</t>
        </is>
      </c>
      <c r="X723" t="inlineStr">
        <is>
          <t>李岳丰
吴薇</t>
        </is>
      </c>
      <c r="Y723" s="3"/>
      <c r="Z723"/>
      <c r="AA723" s="2">
        <v>46014.353842592594</v>
      </c>
      <c r="AB723" t="inlineStr">
        <is>
          <t>戳一下</t>
        </is>
      </c>
      <c r="AC723" s="2">
        <v>46016</v>
      </c>
      <c r="AD723" t="inlineStr">
        <is>
          <t>未更新</t>
        </is>
      </c>
      <c r="AE723" t="inlineStr">
        <is>
          <t>魏溥锷</t>
        </is>
      </c>
      <c r="AF723" t="inlineStr">
        <is>
          <t>2025-12-21 魏溥锷-阜阳-绿茶-铁锅导入 已结束,2025-12-22 魏溥锷-阜阳-绿茶-铁锅导入 已结束,2025-12-25 魏溥锷-阜阳-绿茶-铁锅导入 已结束</t>
        </is>
      </c>
      <c r="AG723"/>
      <c r="AH723"/>
      <c r="AI723"/>
      <c r="AJ723"/>
      <c r="AK723"/>
      <c r="AL723"/>
      <c r="AM723"/>
      <c r="AN723" t="inlineStr">
        <is>
          <t>绿茶餐厅阜阳商厦店</t>
        </is>
      </c>
      <c r="AO723" t="inlineStr">
        <is>
          <t>3.0</t>
        </is>
      </c>
      <c r="AP723"/>
      <c r="AQ723"/>
    </row>
    <row r="724" ht="25.5" customHeight="1">
      <c r="A724" t="inlineStr">
        <is>
          <t>魏溥锷-合肥-绿茶-新店开业 已结束</t>
        </is>
      </c>
      <c r="B724" t="inlineStr">
        <is>
          <t>合肥</t>
        </is>
      </c>
      <c r="C724" t="inlineStr">
        <is>
          <t>绿茶</t>
        </is>
      </c>
      <c r="D724"/>
      <c r="E724" t="inlineStr">
        <is>
          <t>SS</t>
        </is>
      </c>
      <c r="F724" t="inlineStr">
        <is>
          <t>新店开业</t>
        </is>
      </c>
      <c r="G724" t="inlineStr">
        <is>
          <t>已结束</t>
        </is>
      </c>
      <c r="H724" t="inlineStr">
        <is>
          <t>NA</t>
        </is>
      </c>
      <c r="I724" s="2"/>
      <c r="J724" t="inlineStr">
        <is>
          <t>53周 -5~12.31</t>
        </is>
      </c>
      <c r="K724" t="inlineStr">
        <is>
          <t>魏溥锷</t>
        </is>
      </c>
      <c r="L724" s="2">
        <v>46008</v>
      </c>
      <c r="M724" s="2">
        <v>46012.73788194444</v>
      </c>
      <c r="N724" s="2">
        <v>46010</v>
      </c>
      <c r="O724" t="inlineStr">
        <is>
          <t>5</t>
        </is>
      </c>
      <c r="P724" t="inlineStr">
        <is>
          <t>5</t>
        </is>
      </c>
      <c r="Q724"/>
      <c r="R724"/>
      <c r="S724"/>
      <c r="T724"/>
      <c r="U724" t="inlineStr">
        <is>
          <t>张铭麒</t>
        </is>
      </c>
      <c r="V724"/>
      <c r="W724" t="inlineStr">
        <is>
          <t>BST</t>
        </is>
      </c>
      <c r="X724" t="inlineStr">
        <is>
          <t>李岳丰
吴薇</t>
        </is>
      </c>
      <c r="Y724" s="3"/>
      <c r="Z724"/>
      <c r="AA724" s="2">
        <v>46010.41517361111</v>
      </c>
      <c r="AB724" t="inlineStr">
        <is>
          <t>戳一下</t>
        </is>
      </c>
      <c r="AC724" s="2">
        <v>46011</v>
      </c>
      <c r="AD724" t="inlineStr">
        <is>
          <t>未更新</t>
        </is>
      </c>
      <c r="AE724" t="inlineStr">
        <is>
          <t>魏溥锷</t>
        </is>
      </c>
      <c r="AF724" t="inlineStr">
        <is>
          <t>2025-12-17 魏溥锷-合肥-绿茶-新店开业 已结束,2025-12-19 魏溥锷-合肥-绿茶-新店开业 已结束,2025-12-20 魏溥锷-合肥-绿茶-新店开业 已结束</t>
        </is>
      </c>
      <c r="AG724"/>
      <c r="AH724"/>
      <c r="AI724"/>
      <c r="AJ724"/>
      <c r="AK724"/>
      <c r="AL724"/>
      <c r="AM724"/>
      <c r="AN724" t="inlineStr">
        <is>
          <t>绿茶餐厅瑶海天地店</t>
        </is>
      </c>
      <c r="AO724" t="inlineStr">
        <is>
          <t>4.7</t>
        </is>
      </c>
      <c r="AP724"/>
      <c r="AQ724"/>
    </row>
    <row r="725" ht="25.5" customHeight="1">
      <c r="A725" t="inlineStr">
        <is>
          <t>魏溥锷-合肥-绿茶-品牌巡店 已结束</t>
        </is>
      </c>
      <c r="B725" t="inlineStr">
        <is>
          <t>合肥</t>
        </is>
      </c>
      <c r="C725" t="inlineStr">
        <is>
          <t>绿茶</t>
        </is>
      </c>
      <c r="D725"/>
      <c r="E725" t="inlineStr">
        <is>
          <t>SS</t>
        </is>
      </c>
      <c r="F725" t="inlineStr">
        <is>
          <t>品牌巡店</t>
        </is>
      </c>
      <c r="G725" t="inlineStr">
        <is>
          <t>已结束</t>
        </is>
      </c>
      <c r="H725" t="inlineStr">
        <is>
          <t>NA</t>
        </is>
      </c>
      <c r="I725" s="2"/>
      <c r="J725" t="inlineStr">
        <is>
          <t>53周 -5~12.31</t>
        </is>
      </c>
      <c r="K725" t="inlineStr">
        <is>
          <t>魏溥锷</t>
        </is>
      </c>
      <c r="L725" s="2">
        <v>46007</v>
      </c>
      <c r="M725" s="2">
        <v>46007</v>
      </c>
      <c r="N725" s="2">
        <v>46007</v>
      </c>
      <c r="O725" t="inlineStr">
        <is>
          <t>1</t>
        </is>
      </c>
      <c r="P725" t="inlineStr">
        <is>
          <t>1</t>
        </is>
      </c>
      <c r="Q725"/>
      <c r="R725"/>
      <c r="S725"/>
      <c r="T725"/>
      <c r="U725" t="inlineStr">
        <is>
          <t>张铭麒</t>
        </is>
      </c>
      <c r="V725"/>
      <c r="W725" t="inlineStr">
        <is>
          <t>BST</t>
        </is>
      </c>
      <c r="X725" t="inlineStr">
        <is>
          <t>李岳丰
吴薇</t>
        </is>
      </c>
      <c r="Y725" s="3"/>
      <c r="Z725"/>
      <c r="AA725" s="2">
        <v>46008.16587962963</v>
      </c>
      <c r="AB725" t="inlineStr">
        <is>
          <t>戳一下</t>
        </is>
      </c>
      <c r="AC725" s="2">
        <v>46007</v>
      </c>
      <c r="AD725" t="inlineStr">
        <is>
          <t>未更新</t>
        </is>
      </c>
      <c r="AE725" t="inlineStr">
        <is>
          <t>魏溥锷</t>
        </is>
      </c>
      <c r="AF725" t="inlineStr">
        <is>
          <t>2025-12-16 魏溥锷-合肥-绿茶-品牌巡店 已结束</t>
        </is>
      </c>
      <c r="AG725"/>
      <c r="AH725"/>
      <c r="AI725"/>
      <c r="AJ725"/>
      <c r="AK725"/>
      <c r="AL725"/>
      <c r="AM725"/>
      <c r="AN725" t="inlineStr">
        <is>
          <t>绿茶银泰城店</t>
        </is>
      </c>
      <c r="AO725" t="inlineStr">
        <is>
          <t>0.0</t>
        </is>
      </c>
      <c r="AP725"/>
      <c r="AQ725"/>
    </row>
    <row r="726" ht="25.5" customHeight="1">
      <c r="A726" t="inlineStr">
        <is>
          <t>魏溥锷-湖州-绿茶-新店开业 已结束</t>
        </is>
      </c>
      <c r="B726" t="inlineStr">
        <is>
          <t>湖州</t>
        </is>
      </c>
      <c r="C726" t="inlineStr">
        <is>
          <t>绿茶</t>
        </is>
      </c>
      <c r="D726"/>
      <c r="E726" t="inlineStr">
        <is>
          <t>SS</t>
        </is>
      </c>
      <c r="F726" t="inlineStr">
        <is>
          <t>新店开业</t>
        </is>
      </c>
      <c r="G726" t="inlineStr">
        <is>
          <t>已结束</t>
        </is>
      </c>
      <c r="H726" t="inlineStr">
        <is>
          <t>NA</t>
        </is>
      </c>
      <c r="I726" s="2"/>
      <c r="J726" t="inlineStr">
        <is>
          <t>53周 -5~12.31</t>
        </is>
      </c>
      <c r="K726" t="inlineStr">
        <is>
          <t>魏溥锷</t>
        </is>
      </c>
      <c r="L726" s="2">
        <v>46003</v>
      </c>
      <c r="M726" s="2">
        <v>46006</v>
      </c>
      <c r="N726" s="2">
        <v>46006</v>
      </c>
      <c r="O726" t="inlineStr">
        <is>
          <t>4</t>
        </is>
      </c>
      <c r="P726" t="inlineStr">
        <is>
          <t>1</t>
        </is>
      </c>
      <c r="Q726" t="inlineStr">
        <is>
          <t>懂绿茶，会铁锅</t>
        </is>
      </c>
      <c r="R726">
        <v>1</v>
      </c>
      <c r="S726"/>
      <c r="T726"/>
      <c r="U726" t="inlineStr">
        <is>
          <t>张铭麒</t>
        </is>
      </c>
      <c r="V726"/>
      <c r="W726" t="inlineStr">
        <is>
          <t>BST</t>
        </is>
      </c>
      <c r="X726" t="inlineStr">
        <is>
          <t>李岳丰
吴薇</t>
        </is>
      </c>
      <c r="Y726" s="3"/>
      <c r="Z726"/>
      <c r="AA726" s="2">
        <v>46000.780497685184</v>
      </c>
      <c r="AB726" t="inlineStr">
        <is>
          <t>戳一下</t>
        </is>
      </c>
      <c r="AC726" s="2">
        <v>46006</v>
      </c>
      <c r="AD726" t="inlineStr">
        <is>
          <t>未更新</t>
        </is>
      </c>
      <c r="AE726" t="inlineStr">
        <is>
          <t>曾维超</t>
        </is>
      </c>
      <c r="AF726" t="inlineStr">
        <is>
          <t>2025-12-11 魏溥锷-湖州-绿茶-新店开业 已结束,2025-12-12 魏溥锷-湖州-绿茶-新店开业 已结束,2025-12-13 魏溥锷-湖州-绿茶-新店开业 已结束,2025-12-14 魏溥锷-湖州-绿茶-新店开业 已结束,2025-12-15 魏溥锷-湖州-绿茶-新店开业 已结束</t>
        </is>
      </c>
      <c r="AG726" t="inlineStr">
        <is>
          <t>新店开业试菜--操作员培训-驻店</t>
        </is>
      </c>
      <c r="AH726" t="inlineStr">
        <is>
          <t>客户宿舍</t>
        </is>
      </c>
      <c r="AI726"/>
      <c r="AJ726"/>
      <c r="AK726"/>
      <c r="AL726"/>
      <c r="AM726"/>
      <c r="AN726" t="inlineStr">
        <is>
          <t>绿茶南浔吾悦广场店</t>
        </is>
      </c>
      <c r="AO726" t="inlineStr">
        <is>
          <t>3.0</t>
        </is>
      </c>
      <c r="AP726"/>
      <c r="AQ726"/>
    </row>
    <row r="727" ht="25.5" customHeight="1">
      <c r="A727" t="inlineStr">
        <is>
          <t>魏溥锷-乌鲁木齐-湘索，宴遇天山，杨乐辣子鸡-解决问题 已结束</t>
        </is>
      </c>
      <c r="B727" t="inlineStr">
        <is>
          <t>乌鲁木齐</t>
        </is>
      </c>
      <c r="C727" t="inlineStr">
        <is>
          <t>湘索，宴遇天山，杨乐辣子鸡</t>
        </is>
      </c>
      <c r="D727"/>
      <c r="E727" t="inlineStr">
        <is>
          <t>金牌</t>
        </is>
      </c>
      <c r="F727" t="inlineStr">
        <is>
          <t>解决问题</t>
        </is>
      </c>
      <c r="G727" t="inlineStr">
        <is>
          <t>已结束</t>
        </is>
      </c>
      <c r="H727" t="inlineStr">
        <is>
          <t>NA</t>
        </is>
      </c>
      <c r="I727" s="2"/>
      <c r="J727" t="inlineStr">
        <is>
          <t>53周 -5~12.31</t>
        </is>
      </c>
      <c r="K727" t="inlineStr">
        <is>
          <t>魏溥锷</t>
        </is>
      </c>
      <c r="L727" s="2">
        <v>45999</v>
      </c>
      <c r="M727" s="2">
        <v>46003.32491898148</v>
      </c>
      <c r="N727" s="2">
        <v>46000</v>
      </c>
      <c r="O727" t="inlineStr">
        <is>
          <t>5</t>
        </is>
      </c>
      <c r="P727" t="inlineStr">
        <is>
          <t>-2</t>
        </is>
      </c>
      <c r="Q727"/>
      <c r="R727"/>
      <c r="S727"/>
      <c r="T727"/>
      <c r="U727" t="inlineStr">
        <is>
          <t>吕佳</t>
        </is>
      </c>
      <c r="V727"/>
      <c r="W727" t="inlineStr">
        <is>
          <t>北区</t>
        </is>
      </c>
      <c r="X727" t="inlineStr">
        <is>
          <t>李岳丰</t>
        </is>
      </c>
      <c r="Y727" s="3"/>
      <c r="Z727"/>
      <c r="AA727" s="2">
        <v>46000.375185185185</v>
      </c>
      <c r="AB727" t="inlineStr">
        <is>
          <t>戳一下</t>
        </is>
      </c>
      <c r="AC727" s="2">
        <v>46000</v>
      </c>
      <c r="AD727" t="inlineStr">
        <is>
          <t>未更新</t>
        </is>
      </c>
      <c r="AE727" t="inlineStr">
        <is>
          <t>魏溥锷</t>
        </is>
      </c>
      <c r="AF727" t="inlineStr">
        <is>
          <t>2025-12-08 魏溥锷-乌鲁木齐-湘索，宴遇天山，杨乐辣子鸡-解决问题 已结束,2025-12-09 魏溥锷-乌鲁木齐-湘索，宴遇天山，杨乐辣子鸡-解决问题 已结束</t>
        </is>
      </c>
      <c r="AG727"/>
      <c r="AH727"/>
      <c r="AI727"/>
      <c r="AJ727"/>
      <c r="AK727"/>
      <c r="AL727"/>
      <c r="AM727"/>
      <c r="AN727"/>
      <c r="AO727" t="inlineStr">
        <is>
          <t>4.3</t>
        </is>
      </c>
      <c r="AP727"/>
      <c r="AQ727"/>
    </row>
    <row r="728" ht="25.5" customHeight="1">
      <c r="A728" t="inlineStr">
        <is>
          <t>魏溥锷-乌鲁木齐-东方宴（湘索小馆）-解决问题 已结束</t>
        </is>
      </c>
      <c r="B728" t="inlineStr">
        <is>
          <t>乌鲁木齐</t>
        </is>
      </c>
      <c r="C728" t="inlineStr">
        <is>
          <t>东方宴（湘索小馆）</t>
        </is>
      </c>
      <c r="D728"/>
      <c r="E728" t="inlineStr">
        <is>
          <t>金牌</t>
        </is>
      </c>
      <c r="F728" t="inlineStr">
        <is>
          <t>解决问题</t>
        </is>
      </c>
      <c r="G728" t="inlineStr">
        <is>
          <t>已结束</t>
        </is>
      </c>
      <c r="H728" t="inlineStr">
        <is>
          <t>NA</t>
        </is>
      </c>
      <c r="I728" s="2"/>
      <c r="J728" t="inlineStr">
        <is>
          <t>53周 -5~12.31</t>
        </is>
      </c>
      <c r="K728" t="inlineStr">
        <is>
          <t>魏溥锷</t>
        </is>
      </c>
      <c r="L728" s="2">
        <v>45993</v>
      </c>
      <c r="M728" s="2">
        <v>45998.72045138889</v>
      </c>
      <c r="N728" s="2">
        <v>45995</v>
      </c>
      <c r="O728" t="inlineStr">
        <is>
          <t>6</t>
        </is>
      </c>
      <c r="P728" t="inlineStr">
        <is>
          <t>-7</t>
        </is>
      </c>
      <c r="Q728"/>
      <c r="R728"/>
      <c r="S728"/>
      <c r="T728"/>
      <c r="U728" t="inlineStr">
        <is>
          <t>吕佳</t>
        </is>
      </c>
      <c r="V728"/>
      <c r="W728" t="inlineStr">
        <is>
          <t>北区</t>
        </is>
      </c>
      <c r="X728" t="inlineStr">
        <is>
          <t>李岳丰</t>
        </is>
      </c>
      <c r="Y728" s="3"/>
      <c r="Z728"/>
      <c r="AA728" s="2">
        <v>45995.2546875</v>
      </c>
      <c r="AB728" t="inlineStr">
        <is>
          <t>戳一下</t>
        </is>
      </c>
      <c r="AC728" s="2">
        <v>45995</v>
      </c>
      <c r="AD728" t="inlineStr">
        <is>
          <t>未更新</t>
        </is>
      </c>
      <c r="AE728" t="inlineStr">
        <is>
          <t>魏溥锷</t>
        </is>
      </c>
      <c r="AF728" t="inlineStr">
        <is>
          <t>2025-12-02 魏溥锷-乌鲁木齐-东方宴（湘索小馆）-解决问题 已结束,2025-12-03 魏溥锷-乌鲁木齐-东方宴（湘索小馆）-解决问题 已结束,2025-12-04 魏溥锷-乌鲁木齐-东方宴（湘索小馆）-解决问题 已结束</t>
        </is>
      </c>
      <c r="AG728"/>
      <c r="AH728"/>
      <c r="AI728"/>
      <c r="AJ728"/>
      <c r="AK728"/>
      <c r="AL728"/>
      <c r="AM728"/>
      <c r="AN728"/>
      <c r="AO728" t="inlineStr">
        <is>
          <t>5.7</t>
        </is>
      </c>
      <c r="AP728"/>
      <c r="AQ728"/>
    </row>
    <row r="729" ht="25.5" customHeight="1">
      <c r="A729" t="inlineStr">
        <is>
          <t>魏溥锷-乌鲁木齐-东方宴-培训支持 已结束</t>
        </is>
      </c>
      <c r="B729" t="inlineStr">
        <is>
          <t>乌鲁木齐</t>
        </is>
      </c>
      <c r="C729" t="inlineStr">
        <is>
          <t>东方宴</t>
        </is>
      </c>
      <c r="D729"/>
      <c r="E729" t="inlineStr">
        <is>
          <t>金牌</t>
        </is>
      </c>
      <c r="F729" t="inlineStr">
        <is>
          <t>培训支持</t>
        </is>
      </c>
      <c r="G729" t="inlineStr">
        <is>
          <t>已结束</t>
        </is>
      </c>
      <c r="H729" t="inlineStr">
        <is>
          <t>NA</t>
        </is>
      </c>
      <c r="I729" s="2"/>
      <c r="J729" t="inlineStr">
        <is>
          <t>53周 -5~12.31</t>
        </is>
      </c>
      <c r="K729" t="inlineStr">
        <is>
          <t>魏溥锷</t>
        </is>
      </c>
      <c r="L729" s="2">
        <v>45986</v>
      </c>
      <c r="M729" s="2">
        <v>45988</v>
      </c>
      <c r="N729" s="2">
        <v>45988</v>
      </c>
      <c r="O729" t="inlineStr">
        <is>
          <t>3</t>
        </is>
      </c>
      <c r="P729" t="inlineStr">
        <is>
          <t>-17</t>
        </is>
      </c>
      <c r="Q729"/>
      <c r="R729"/>
      <c r="S729"/>
      <c r="T729"/>
      <c r="U729" t="inlineStr">
        <is>
          <t>吕佳</t>
        </is>
      </c>
      <c r="V729"/>
      <c r="W729" t="inlineStr">
        <is>
          <t>北区</t>
        </is>
      </c>
      <c r="X729" t="inlineStr">
        <is>
          <t>李岳丰</t>
        </is>
      </c>
      <c r="Y729" s="3"/>
      <c r="Z729"/>
      <c r="AA729" s="2">
        <v>45986.599328703705</v>
      </c>
      <c r="AB729" t="inlineStr">
        <is>
          <t>戳一下</t>
        </is>
      </c>
      <c r="AC729" s="2">
        <v>45987</v>
      </c>
      <c r="AD729" t="inlineStr">
        <is>
          <t>未更新</t>
        </is>
      </c>
      <c r="AE729" t="inlineStr">
        <is>
          <t>魏溥锷</t>
        </is>
      </c>
      <c r="AF729" t="inlineStr">
        <is>
          <t>2025-11-25 魏溥锷-乌鲁木齐-东方宴-培训支持 已结束,2025-11-26 魏溥锷-乌鲁木齐-东方宴-培训支持 已结束</t>
        </is>
      </c>
      <c r="AG729"/>
      <c r="AH729"/>
      <c r="AI729"/>
      <c r="AJ729"/>
      <c r="AK729"/>
      <c r="AL729"/>
      <c r="AM729"/>
      <c r="AN729"/>
      <c r="AO729" t="inlineStr">
        <is>
          <t>2.0</t>
        </is>
      </c>
      <c r="AP729"/>
      <c r="AQ729"/>
    </row>
    <row r="730" ht="25.5" customHeight="1">
      <c r="A730" t="inlineStr">
        <is>
          <t>魏溥锷-泉州晋江-绿茶-新店开业 已结束</t>
        </is>
      </c>
      <c r="B730" t="inlineStr">
        <is>
          <t>泉州晋江</t>
        </is>
      </c>
      <c r="C730" t="inlineStr">
        <is>
          <t>绿茶</t>
        </is>
      </c>
      <c r="D730"/>
      <c r="E730" t="inlineStr">
        <is>
          <t>SS</t>
        </is>
      </c>
      <c r="F730" t="inlineStr">
        <is>
          <t>新店开业</t>
        </is>
      </c>
      <c r="G730" t="inlineStr">
        <is>
          <t>已结束</t>
        </is>
      </c>
      <c r="H730" t="inlineStr">
        <is>
          <t>NA</t>
        </is>
      </c>
      <c r="I730" s="2"/>
      <c r="J730" t="inlineStr">
        <is>
          <t>53周 -5~12.31</t>
        </is>
      </c>
      <c r="K730" t="inlineStr">
        <is>
          <t>魏溥锷</t>
        </is>
      </c>
      <c r="L730" s="2">
        <v>45989</v>
      </c>
      <c r="M730" s="2">
        <v>45993.570810185185</v>
      </c>
      <c r="N730" s="2">
        <v>45991</v>
      </c>
      <c r="O730" t="inlineStr">
        <is>
          <t>5</t>
        </is>
      </c>
      <c r="P730" t="inlineStr">
        <is>
          <t>-12</t>
        </is>
      </c>
      <c r="Q730" t="inlineStr">
        <is>
          <t>绿茶新店开业</t>
        </is>
      </c>
      <c r="R730">
        <v>1</v>
      </c>
      <c r="S730"/>
      <c r="T730"/>
      <c r="U730" t="inlineStr">
        <is>
          <t>张铭麒</t>
        </is>
      </c>
      <c r="V730"/>
      <c r="W730" t="inlineStr">
        <is>
          <t>BST</t>
        </is>
      </c>
      <c r="X730" t="inlineStr">
        <is>
          <t>李岳丰
吴薇</t>
        </is>
      </c>
      <c r="Y730" s="3"/>
      <c r="Z730"/>
      <c r="AA730" s="2">
        <v>45984.49481481482</v>
      </c>
      <c r="AB730" t="inlineStr">
        <is>
          <t>戳一下</t>
        </is>
      </c>
      <c r="AC730" s="2">
        <v>45992</v>
      </c>
      <c r="AD730" t="inlineStr">
        <is>
          <t>未更新</t>
        </is>
      </c>
      <c r="AE730" t="inlineStr">
        <is>
          <t>曾维超</t>
        </is>
      </c>
      <c r="AF730" t="inlineStr">
        <is>
          <t>2025-11-27 魏溥锷-泉州晋江-绿茶-新店开业 已结束,2025-11-28 魏溥锷-泉州晋江-绿茶-新店开业 已结束,2025-11-29 魏溥锷-泉州晋江-绿茶-新店开业 已结束,2025-11-30 魏溥锷-泉州晋江-绿茶-新店开业 已结束,2025-12-01 魏溥锷-泉州晋江-绿茶-新店开业 已结束</t>
        </is>
      </c>
      <c r="AG730" t="inlineStr">
        <is>
          <t>绿茶开业，铁锅导入</t>
        </is>
      </c>
      <c r="AH730" t="inlineStr">
        <is>
          <t>客户宿舍</t>
        </is>
      </c>
      <c r="AI730"/>
      <c r="AJ730"/>
      <c r="AK730"/>
      <c r="AL730"/>
      <c r="AM730"/>
      <c r="AN730" t="inlineStr">
        <is>
          <t>绿茶晋江SM广场店</t>
        </is>
      </c>
      <c r="AO730" t="inlineStr">
        <is>
          <t>4.6</t>
        </is>
      </c>
      <c r="AP730"/>
      <c r="AQ730"/>
    </row>
    <row r="731" ht="25.5" customHeight="1">
      <c r="A731" t="inlineStr">
        <is>
          <t>魏溥锷-乌鲁木齐-杨乐辣子鸡-POC 已结束</t>
        </is>
      </c>
      <c r="B731" t="inlineStr">
        <is>
          <t>乌鲁木齐</t>
        </is>
      </c>
      <c r="C731" t="inlineStr">
        <is>
          <t>杨乐辣子鸡</t>
        </is>
      </c>
      <c r="D731"/>
      <c r="E731" t="inlineStr">
        <is>
          <t>O</t>
        </is>
      </c>
      <c r="F731" t="inlineStr">
        <is>
          <t>POC</t>
        </is>
      </c>
      <c r="G731" t="inlineStr">
        <is>
          <t>已结束</t>
        </is>
      </c>
      <c r="H731" t="inlineStr">
        <is>
          <t>NA</t>
        </is>
      </c>
      <c r="I731" s="2"/>
      <c r="J731" t="inlineStr">
        <is>
          <t>53周 -5~12.31</t>
        </is>
      </c>
      <c r="K731" t="inlineStr">
        <is>
          <t>魏溥锷</t>
        </is>
      </c>
      <c r="L731" s="2">
        <v>45981</v>
      </c>
      <c r="M731" s="2">
        <v>45985.40903935185</v>
      </c>
      <c r="N731" s="2">
        <v>45984</v>
      </c>
      <c r="O731" t="inlineStr">
        <is>
          <t>5</t>
        </is>
      </c>
      <c r="P731" t="inlineStr">
        <is>
          <t>-20</t>
        </is>
      </c>
      <c r="Q731"/>
      <c r="R731"/>
      <c r="S731"/>
      <c r="T731"/>
      <c r="U731" t="inlineStr">
        <is>
          <t>吕佳</t>
        </is>
      </c>
      <c r="V731"/>
      <c r="W731" t="inlineStr">
        <is>
          <t>北区</t>
        </is>
      </c>
      <c r="X731" t="inlineStr">
        <is>
          <t>李岳丰</t>
        </is>
      </c>
      <c r="Y731" s="3"/>
      <c r="Z731"/>
      <c r="AA731" s="2">
        <v>45981.46740740741</v>
      </c>
      <c r="AB731" t="inlineStr">
        <is>
          <t>戳一下</t>
        </is>
      </c>
      <c r="AC731" s="2">
        <v>45984</v>
      </c>
      <c r="AD731" t="inlineStr">
        <is>
          <t>未更新</t>
        </is>
      </c>
      <c r="AE731" t="inlineStr">
        <is>
          <t>魏溥锷</t>
        </is>
      </c>
      <c r="AF731" t="inlineStr">
        <is>
          <t>2025-11-20 魏溥锷-乌鲁木齐-杨乐辣子鸡-POC 已结束,2025-11-21 魏溥锷-乌鲁木齐-杨乐辣子鸡-POC 已结束,2025-11-22 魏溥锷-乌鲁木齐-杨乐辣子鸡-POC 已结束,2025-11-23 魏溥锷-乌鲁木齐-杨乐辣子鸡-POC 已结束</t>
        </is>
      </c>
      <c r="AG731"/>
      <c r="AH731"/>
      <c r="AI731"/>
      <c r="AJ731"/>
      <c r="AK731"/>
      <c r="AL731"/>
      <c r="AM731"/>
      <c r="AN731"/>
      <c r="AO731" t="inlineStr">
        <is>
          <t>4.4</t>
        </is>
      </c>
      <c r="AP731"/>
      <c r="AQ731"/>
    </row>
    <row r="732" ht="25.5" customHeight="1">
      <c r="A732" t="inlineStr">
        <is>
          <t>魏溥锷-合肥-绿茶铁锅导入-铁锅导入 已结束</t>
        </is>
      </c>
      <c r="B732" t="inlineStr">
        <is>
          <t>合肥</t>
        </is>
      </c>
      <c r="C732" t="inlineStr">
        <is>
          <t>绿茶铁锅导入</t>
        </is>
      </c>
      <c r="D732"/>
      <c r="E732" t="inlineStr">
        <is>
          <t>SS</t>
        </is>
      </c>
      <c r="F732" t="inlineStr">
        <is>
          <t>铁锅导入</t>
        </is>
      </c>
      <c r="G732" t="inlineStr">
        <is>
          <t>已结束</t>
        </is>
      </c>
      <c r="H732" t="inlineStr">
        <is>
          <t>NA</t>
        </is>
      </c>
      <c r="I732" s="2"/>
      <c r="J732" t="inlineStr">
        <is>
          <t>53周 -5~12.31</t>
        </is>
      </c>
      <c r="K732" t="inlineStr">
        <is>
          <t>魏溥锷</t>
        </is>
      </c>
      <c r="L732" s="2">
        <v>45974</v>
      </c>
      <c r="M732" s="2">
        <v>45978.40819444445</v>
      </c>
      <c r="N732" s="2">
        <v>45977</v>
      </c>
      <c r="O732" t="inlineStr">
        <is>
          <t>5</t>
        </is>
      </c>
      <c r="P732" t="inlineStr">
        <is>
          <t>-27</t>
        </is>
      </c>
      <c r="Q732"/>
      <c r="R732"/>
      <c r="S732"/>
      <c r="T732"/>
      <c r="U732" t="inlineStr">
        <is>
          <t>张铭麒</t>
        </is>
      </c>
      <c r="V732"/>
      <c r="W732" t="inlineStr">
        <is>
          <t>BST</t>
        </is>
      </c>
      <c r="X732" t="inlineStr">
        <is>
          <t>李岳丰
吴薇</t>
        </is>
      </c>
      <c r="Y732" s="3"/>
      <c r="Z732"/>
      <c r="AA732" s="2">
        <v>45975.99381944445</v>
      </c>
      <c r="AB732" t="inlineStr">
        <is>
          <t>戳一下</t>
        </is>
      </c>
      <c r="AC732" s="2">
        <v>45977</v>
      </c>
      <c r="AD732" t="inlineStr">
        <is>
          <t>未更新</t>
        </is>
      </c>
      <c r="AE732" t="inlineStr">
        <is>
          <t>魏溥锷</t>
        </is>
      </c>
      <c r="AF732" t="inlineStr">
        <is>
          <t>2025-11-13 魏溥锷-合肥-绿茶铁锅导入-铁锅导入 已结束,2025-11-14 魏溥锷-合肥-绿茶铁锅导入-铁锅导入 已结束,2025-11-16 魏溥锷-合肥-绿茶铁锅导入-铁锅导入 已结束</t>
        </is>
      </c>
      <c r="AG732"/>
      <c r="AH732"/>
      <c r="AI732"/>
      <c r="AJ732"/>
      <c r="AK732"/>
      <c r="AL732"/>
      <c r="AM732"/>
      <c r="AN732" t="inlineStr">
        <is>
          <t>合肥绿茶高新龙湖店</t>
        </is>
      </c>
      <c r="AO732" t="inlineStr">
        <is>
          <t>4.4</t>
        </is>
      </c>
      <c r="AP732"/>
      <c r="AQ732"/>
    </row>
    <row r="733" ht="25.5" customHeight="1">
      <c r="A733" t="inlineStr">
        <is>
          <t>魏溥锷-合肥-绿茶-铁锅导入 已结束</t>
        </is>
      </c>
      <c r="B733" t="inlineStr">
        <is>
          <t>合肥</t>
        </is>
      </c>
      <c r="C733" t="inlineStr">
        <is>
          <t>绿茶</t>
        </is>
      </c>
      <c r="D733"/>
      <c r="E733" t="inlineStr">
        <is>
          <t>SS</t>
        </is>
      </c>
      <c r="F733" t="inlineStr">
        <is>
          <t>铁锅导入</t>
        </is>
      </c>
      <c r="G733" t="inlineStr">
        <is>
          <t>已结束</t>
        </is>
      </c>
      <c r="H733" t="inlineStr">
        <is>
          <t>NA</t>
        </is>
      </c>
      <c r="I733" s="2"/>
      <c r="J733" t="inlineStr">
        <is>
          <t>53周 -5~12.31</t>
        </is>
      </c>
      <c r="K733" t="inlineStr">
        <is>
          <t>魏溥锷</t>
        </is>
      </c>
      <c r="L733" s="2">
        <v>45971</v>
      </c>
      <c r="M733" s="2">
        <v>45973.49685185185</v>
      </c>
      <c r="N733" s="2">
        <v>45973</v>
      </c>
      <c r="O733" t="inlineStr">
        <is>
          <t>3</t>
        </is>
      </c>
      <c r="P733" t="inlineStr">
        <is>
          <t>-32</t>
        </is>
      </c>
      <c r="Q733"/>
      <c r="R733"/>
      <c r="S733"/>
      <c r="T733"/>
      <c r="U733" t="inlineStr">
        <is>
          <t>张铭麒</t>
        </is>
      </c>
      <c r="V733"/>
      <c r="W733" t="inlineStr">
        <is>
          <t>BST</t>
        </is>
      </c>
      <c r="X733" t="inlineStr">
        <is>
          <t>李岳丰
吴薇</t>
        </is>
      </c>
      <c r="Y733" s="3"/>
      <c r="Z733"/>
      <c r="AA733" s="2">
        <v>45972.44337962963</v>
      </c>
      <c r="AB733" t="inlineStr">
        <is>
          <t>戳一下</t>
        </is>
      </c>
      <c r="AC733" s="2">
        <v>45973</v>
      </c>
      <c r="AD733" t="inlineStr">
        <is>
          <t>未更新</t>
        </is>
      </c>
      <c r="AE733" t="inlineStr">
        <is>
          <t>魏溥锷</t>
        </is>
      </c>
      <c r="AF733" t="inlineStr">
        <is>
          <t>2025-11-10 魏溥锷-合肥-绿茶-铁锅导入 已结束,2025-11-10 魏溥锷-合肥-绿茶-铁锅导入 已结束,2025-11-11 魏溥锷-合肥-绿茶-铁锅导入 已结束,2025-11-12 魏溥锷-合肥-绿茶-铁锅导入 已结束</t>
        </is>
      </c>
      <c r="AG733"/>
      <c r="AH733"/>
      <c r="AI733"/>
      <c r="AJ733"/>
      <c r="AK733"/>
      <c r="AL733"/>
      <c r="AM733"/>
      <c r="AN733" t="inlineStr">
        <is>
          <t>合肥绿茶正大店</t>
        </is>
      </c>
      <c r="AO733" t="inlineStr">
        <is>
          <t>2.5</t>
        </is>
      </c>
      <c r="AP733"/>
      <c r="AQ733"/>
    </row>
    <row r="734" ht="25.5" customHeight="1">
      <c r="A734" t="inlineStr">
        <is>
          <t>魏溥锷-合肥-绿茶-铁锅导入 已结束</t>
        </is>
      </c>
      <c r="B734" t="inlineStr">
        <is>
          <t>合肥</t>
        </is>
      </c>
      <c r="C734" t="inlineStr">
        <is>
          <t>绿茶</t>
        </is>
      </c>
      <c r="D734"/>
      <c r="E734" t="inlineStr">
        <is>
          <t>SS</t>
        </is>
      </c>
      <c r="F734" t="inlineStr">
        <is>
          <t>铁锅导入</t>
        </is>
      </c>
      <c r="G734" t="inlineStr">
        <is>
          <t>已结束</t>
        </is>
      </c>
      <c r="H734" t="inlineStr">
        <is>
          <t>NA</t>
        </is>
      </c>
      <c r="I734" s="2"/>
      <c r="J734" t="inlineStr">
        <is>
          <t>53周 -5~12.31</t>
        </is>
      </c>
      <c r="K734" t="inlineStr">
        <is>
          <t>魏溥锷</t>
        </is>
      </c>
      <c r="L734" s="2">
        <v>45968</v>
      </c>
      <c r="M734" s="2">
        <v>45970</v>
      </c>
      <c r="N734" s="2">
        <v>45970</v>
      </c>
      <c r="O734" t="inlineStr">
        <is>
          <t>3</t>
        </is>
      </c>
      <c r="P734" t="inlineStr">
        <is>
          <t>-35</t>
        </is>
      </c>
      <c r="Q734" t="inlineStr">
        <is>
          <t>懂绿茶，会铁锅</t>
        </is>
      </c>
      <c r="R734">
        <v>1</v>
      </c>
      <c r="S734"/>
      <c r="T734"/>
      <c r="U734" t="inlineStr">
        <is>
          <t>张铭麒</t>
        </is>
      </c>
      <c r="V734"/>
      <c r="W734" t="inlineStr">
        <is>
          <t>BST</t>
        </is>
      </c>
      <c r="X734" t="inlineStr">
        <is>
          <t>李岳丰
吴薇</t>
        </is>
      </c>
      <c r="Y734" s="3"/>
      <c r="Z734"/>
      <c r="AA734" s="2">
        <v>45965.455671296295</v>
      </c>
      <c r="AB734" t="inlineStr">
        <is>
          <t>戳一下</t>
        </is>
      </c>
      <c r="AC734" s="2">
        <v>45969</v>
      </c>
      <c r="AD734" t="inlineStr">
        <is>
          <t>未更新</t>
        </is>
      </c>
      <c r="AE734" t="inlineStr">
        <is>
          <t>曾维超</t>
        </is>
      </c>
      <c r="AF734" t="inlineStr">
        <is>
          <t>2025-11-04 魏溥锷-合肥-绿茶-铁锅导入 已结束,2025-11-06 魏溥锷-合肥-绿茶-铁锅导入 已结束,2025-11-07 魏溥锷-合肥-绿茶-铁锅导入 已结束,2025-11-08 魏溥锷-合肥-绿茶-铁锅导入 已结束,2025-11-08 魏溥锷-合肥-绿茶-铁锅导入 已结束</t>
        </is>
      </c>
      <c r="AG734" t="inlineStr">
        <is>
          <t>完成绿茶铁锅导入</t>
        </is>
      </c>
      <c r="AH734" t="inlineStr">
        <is>
          <t>酒店</t>
        </is>
      </c>
      <c r="AI734"/>
      <c r="AJ734"/>
      <c r="AK734"/>
      <c r="AL734"/>
      <c r="AM734"/>
      <c r="AN734" t="inlineStr">
        <is>
          <t>绿茶合肥天鹅湖万达店</t>
        </is>
      </c>
      <c r="AO734" t="inlineStr">
        <is>
          <t>2.0</t>
        </is>
      </c>
      <c r="AP734"/>
      <c r="AQ734"/>
    </row>
    <row r="735" ht="25.5" customHeight="1">
      <c r="A735" t="inlineStr">
        <is>
          <t>魏溥锷--休假-休假 已结束</t>
        </is>
      </c>
      <c r="B735"/>
      <c r="C735" t="inlineStr">
        <is>
          <t>休假</t>
        </is>
      </c>
      <c r="D735"/>
      <c r="E735" t="inlineStr">
        <is>
          <t>未定级</t>
        </is>
      </c>
      <c r="F735" t="inlineStr">
        <is>
          <t>休假</t>
        </is>
      </c>
      <c r="G735" t="inlineStr">
        <is>
          <t>已结束</t>
        </is>
      </c>
      <c r="H735" t="inlineStr">
        <is>
          <t>NA</t>
        </is>
      </c>
      <c r="I735" s="2"/>
      <c r="J735" t="inlineStr">
        <is>
          <t>53周 -5~12.31</t>
        </is>
      </c>
      <c r="K735" t="inlineStr">
        <is>
          <t>魏溥锷</t>
        </is>
      </c>
      <c r="L735" s="2">
        <v>45944</v>
      </c>
      <c r="M735" s="2">
        <v>45944</v>
      </c>
      <c r="N735" s="2">
        <v>45944.5</v>
      </c>
      <c r="O735" t="inlineStr">
        <is>
          <t>1</t>
        </is>
      </c>
      <c r="P735" t="inlineStr">
        <is>
          <t>-61</t>
        </is>
      </c>
      <c r="Q735"/>
      <c r="R735"/>
      <c r="S735"/>
      <c r="T735"/>
      <c r="U735"/>
      <c r="V735"/>
      <c r="W735"/>
      <c r="X735"/>
      <c r="Y735" s="3"/>
      <c r="Z735"/>
      <c r="AA735" s="2">
        <v>45944.59159722222</v>
      </c>
      <c r="AB735" t="inlineStr">
        <is>
          <t>戳一下</t>
        </is>
      </c>
      <c r="AC735" s="2"/>
      <c r="AD735" t="inlineStr">
        <is>
          <t>未更新</t>
        </is>
      </c>
      <c r="AE735" t="inlineStr">
        <is>
          <t>多维表格助手</t>
        </is>
      </c>
      <c r="AF735"/>
      <c r="AG735"/>
      <c r="AH735"/>
      <c r="AI735"/>
      <c r="AJ735"/>
      <c r="AK735"/>
      <c r="AL735"/>
      <c r="AM735"/>
      <c r="AN735"/>
      <c r="AO735" t="inlineStr">
        <is>
          <t>0.0</t>
        </is>
      </c>
      <c r="AP735"/>
      <c r="AQ735"/>
    </row>
    <row r="736" ht="25.5" customHeight="1">
      <c r="A736" t="inlineStr">
        <is>
          <t>魏溥锷--休假-休假 已结束</t>
        </is>
      </c>
      <c r="B736"/>
      <c r="C736" t="inlineStr">
        <is>
          <t>休假</t>
        </is>
      </c>
      <c r="D736"/>
      <c r="E736" t="inlineStr">
        <is>
          <t>未定级</t>
        </is>
      </c>
      <c r="F736" t="inlineStr">
        <is>
          <t>休假</t>
        </is>
      </c>
      <c r="G736" t="inlineStr">
        <is>
          <t>已结束</t>
        </is>
      </c>
      <c r="H736" t="inlineStr">
        <is>
          <t>NA</t>
        </is>
      </c>
      <c r="I736" s="2"/>
      <c r="J736" t="inlineStr">
        <is>
          <t>53周 -5~12.31</t>
        </is>
      </c>
      <c r="K736" t="inlineStr">
        <is>
          <t>魏溥锷</t>
        </is>
      </c>
      <c r="L736" s="2">
        <v>45943</v>
      </c>
      <c r="M736" s="2">
        <v>45943</v>
      </c>
      <c r="N736" s="2">
        <v>45943.5</v>
      </c>
      <c r="O736" t="inlineStr">
        <is>
          <t>1</t>
        </is>
      </c>
      <c r="P736" t="inlineStr">
        <is>
          <t>-62</t>
        </is>
      </c>
      <c r="Q736"/>
      <c r="R736"/>
      <c r="S736"/>
      <c r="T736"/>
      <c r="U736"/>
      <c r="V736"/>
      <c r="W736"/>
      <c r="X736"/>
      <c r="Y736" s="3"/>
      <c r="Z736"/>
      <c r="AA736" s="2">
        <v>45943.966527777775</v>
      </c>
      <c r="AB736" t="inlineStr">
        <is>
          <t>戳一下</t>
        </is>
      </c>
      <c r="AC736" s="2"/>
      <c r="AD736" t="inlineStr">
        <is>
          <t>未更新</t>
        </is>
      </c>
      <c r="AE736" t="inlineStr">
        <is>
          <t>多维表格助手</t>
        </is>
      </c>
      <c r="AF736"/>
      <c r="AG736"/>
      <c r="AH736"/>
      <c r="AI736"/>
      <c r="AJ736"/>
      <c r="AK736"/>
      <c r="AL736"/>
      <c r="AM736"/>
      <c r="AN736"/>
      <c r="AO736" t="inlineStr">
        <is>
          <t>0.0</t>
        </is>
      </c>
      <c r="AP736"/>
      <c r="AQ736"/>
    </row>
    <row r="737" ht="25.5" customHeight="1">
      <c r="A737" t="inlineStr">
        <is>
          <t>魏溥锷-乌鲁木齐-东方宴-新店开业 已结束</t>
        </is>
      </c>
      <c r="B737" t="inlineStr">
        <is>
          <t>乌鲁木齐</t>
        </is>
      </c>
      <c r="C737" t="inlineStr">
        <is>
          <t>东方宴</t>
        </is>
      </c>
      <c r="D737"/>
      <c r="E737" t="inlineStr">
        <is>
          <t>S</t>
        </is>
      </c>
      <c r="F737" t="inlineStr">
        <is>
          <t>新店开业</t>
        </is>
      </c>
      <c r="G737" t="inlineStr">
        <is>
          <t>已结束</t>
        </is>
      </c>
      <c r="H737" t="inlineStr">
        <is>
          <t>NA</t>
        </is>
      </c>
      <c r="I737" s="2"/>
      <c r="J737" t="inlineStr">
        <is>
          <t>53周 -5~12.31</t>
        </is>
      </c>
      <c r="K737" t="inlineStr">
        <is>
          <t>魏溥锷</t>
        </is>
      </c>
      <c r="L737" s="2">
        <v>45943</v>
      </c>
      <c r="M737" s="2">
        <v>45945</v>
      </c>
      <c r="N737" s="2">
        <v>45945</v>
      </c>
      <c r="O737" t="inlineStr">
        <is>
          <t>3</t>
        </is>
      </c>
      <c r="P737" t="inlineStr">
        <is>
          <t>-60</t>
        </is>
      </c>
      <c r="Q737" t="inlineStr">
        <is>
          <t>熟悉新疆菜</t>
        </is>
      </c>
      <c r="R737">
        <v>1</v>
      </c>
      <c r="S737" t="inlineStr">
        <is>
          <t>魏溥锷</t>
        </is>
      </c>
      <c r="T737"/>
      <c r="U737" t="inlineStr">
        <is>
          <t>黄莞</t>
        </is>
      </c>
      <c r="V737"/>
      <c r="W737" t="inlineStr">
        <is>
          <t>北区</t>
        </is>
      </c>
      <c r="X737"/>
      <c r="Y737" s="3"/>
      <c r="Z737"/>
      <c r="AA737" s="2">
        <v>45942.500810185185</v>
      </c>
      <c r="AB737" t="inlineStr">
        <is>
          <t>戳一下</t>
        </is>
      </c>
      <c r="AC737" s="2">
        <v>45952</v>
      </c>
      <c r="AD737" t="inlineStr">
        <is>
          <t>未更新</t>
        </is>
      </c>
      <c r="AE737" t="inlineStr">
        <is>
          <t>黄莞</t>
        </is>
      </c>
      <c r="AF737" t="inlineStr">
        <is>
          <t>2025-10-12 魏溥锷-乌鲁木齐-东方宴-新店开业 已结束,2025-10-15 魏溥锷-乌鲁木齐-东方宴-新店开业 已结束</t>
        </is>
      </c>
      <c r="AG737" t="inlineStr">
        <is>
          <t>录菜+培训</t>
        </is>
      </c>
      <c r="AH737" t="inlineStr">
        <is>
          <t>酒店</t>
        </is>
      </c>
      <c r="AI737"/>
      <c r="AJ737"/>
      <c r="AK737"/>
      <c r="AL737"/>
      <c r="AM737"/>
      <c r="AN737" t="inlineStr">
        <is>
          <t>东方宴北京路店</t>
        </is>
      </c>
      <c r="AO737" t="inlineStr">
        <is>
          <t>2.0</t>
        </is>
      </c>
      <c r="AP737"/>
      <c r="AQ737"/>
    </row>
    <row r="738" ht="25.5" customHeight="1">
      <c r="A738" t="inlineStr">
        <is>
          <t>魏溥锷--休假-休假 已结束</t>
        </is>
      </c>
      <c r="B738"/>
      <c r="C738" t="inlineStr">
        <is>
          <t>休假</t>
        </is>
      </c>
      <c r="D738"/>
      <c r="E738" t="inlineStr">
        <is>
          <t>未定级</t>
        </is>
      </c>
      <c r="F738" t="inlineStr">
        <is>
          <t>休假</t>
        </is>
      </c>
      <c r="G738" t="inlineStr">
        <is>
          <t>已结束</t>
        </is>
      </c>
      <c r="H738" t="inlineStr">
        <is>
          <t>NA</t>
        </is>
      </c>
      <c r="I738" s="2"/>
      <c r="J738" t="inlineStr">
        <is>
          <t>53周 -5~12.31</t>
        </is>
      </c>
      <c r="K738" t="inlineStr">
        <is>
          <t>魏溥锷</t>
        </is>
      </c>
      <c r="L738" s="2">
        <v>45941</v>
      </c>
      <c r="M738" s="2">
        <v>45941</v>
      </c>
      <c r="N738" s="2">
        <v>45941.5</v>
      </c>
      <c r="O738" t="inlineStr">
        <is>
          <t>1</t>
        </is>
      </c>
      <c r="P738" t="inlineStr">
        <is>
          <t>-64</t>
        </is>
      </c>
      <c r="Q738"/>
      <c r="R738"/>
      <c r="S738"/>
      <c r="T738"/>
      <c r="U738"/>
      <c r="V738"/>
      <c r="W738"/>
      <c r="X738"/>
      <c r="Y738" s="3"/>
      <c r="Z738"/>
      <c r="AA738" s="2">
        <v>45941.51060185185</v>
      </c>
      <c r="AB738" t="inlineStr">
        <is>
          <t>戳一下</t>
        </is>
      </c>
      <c r="AC738" s="2"/>
      <c r="AD738" t="inlineStr">
        <is>
          <t>未更新</t>
        </is>
      </c>
      <c r="AE738" t="inlineStr">
        <is>
          <t>多维表格助手</t>
        </is>
      </c>
      <c r="AF738"/>
      <c r="AG738"/>
      <c r="AH738"/>
      <c r="AI738"/>
      <c r="AJ738"/>
      <c r="AK738"/>
      <c r="AL738"/>
      <c r="AM738"/>
      <c r="AN738"/>
      <c r="AO738" t="inlineStr">
        <is>
          <t>0.0</t>
        </is>
      </c>
      <c r="AP738"/>
      <c r="AQ738"/>
    </row>
    <row r="739" ht="25.5" customHeight="1">
      <c r="A739" t="inlineStr">
        <is>
          <t>魏溥锷--休假-休假 已结束</t>
        </is>
      </c>
      <c r="B739"/>
      <c r="C739" t="inlineStr">
        <is>
          <t>休假</t>
        </is>
      </c>
      <c r="D739"/>
      <c r="E739" t="inlineStr">
        <is>
          <t>未定级</t>
        </is>
      </c>
      <c r="F739" t="inlineStr">
        <is>
          <t>休假</t>
        </is>
      </c>
      <c r="G739" t="inlineStr">
        <is>
          <t>已结束</t>
        </is>
      </c>
      <c r="H739" t="inlineStr">
        <is>
          <t>NA</t>
        </is>
      </c>
      <c r="I739" s="2"/>
      <c r="J739" t="inlineStr">
        <is>
          <t>53周 -5~12.31</t>
        </is>
      </c>
      <c r="K739" t="inlineStr">
        <is>
          <t>魏溥锷</t>
        </is>
      </c>
      <c r="L739" s="2">
        <v>45940</v>
      </c>
      <c r="M739" s="2">
        <v>45940</v>
      </c>
      <c r="N739" s="2">
        <v>45940.5</v>
      </c>
      <c r="O739" t="inlineStr">
        <is>
          <t>1</t>
        </is>
      </c>
      <c r="P739" t="inlineStr">
        <is>
          <t>-65</t>
        </is>
      </c>
      <c r="Q739"/>
      <c r="R739"/>
      <c r="S739"/>
      <c r="T739"/>
      <c r="U739"/>
      <c r="V739"/>
      <c r="W739"/>
      <c r="X739"/>
      <c r="Y739" s="3"/>
      <c r="Z739"/>
      <c r="AA739" s="2">
        <v>45940.591574074075</v>
      </c>
      <c r="AB739" t="inlineStr">
        <is>
          <t>戳一下</t>
        </is>
      </c>
      <c r="AC739" s="2"/>
      <c r="AD739" t="inlineStr">
        <is>
          <t>未更新</t>
        </is>
      </c>
      <c r="AE739" t="inlineStr">
        <is>
          <t>多维表格助手</t>
        </is>
      </c>
      <c r="AF739"/>
      <c r="AG739"/>
      <c r="AH739"/>
      <c r="AI739"/>
      <c r="AJ739"/>
      <c r="AK739"/>
      <c r="AL739"/>
      <c r="AM739"/>
      <c r="AN739"/>
      <c r="AO739" t="inlineStr">
        <is>
          <t>0.0</t>
        </is>
      </c>
      <c r="AP739"/>
      <c r="AQ739"/>
    </row>
    <row r="740" ht="25.5" customHeight="1">
      <c r="A740" t="inlineStr">
        <is>
          <t>魏溥锷--休假-休假 已结束</t>
        </is>
      </c>
      <c r="B740"/>
      <c r="C740" t="inlineStr">
        <is>
          <t>休假</t>
        </is>
      </c>
      <c r="D740"/>
      <c r="E740" t="inlineStr">
        <is>
          <t>未定级</t>
        </is>
      </c>
      <c r="F740" t="inlineStr">
        <is>
          <t>休假</t>
        </is>
      </c>
      <c r="G740" t="inlineStr">
        <is>
          <t>已结束</t>
        </is>
      </c>
      <c r="H740" t="inlineStr">
        <is>
          <t>NA</t>
        </is>
      </c>
      <c r="I740" s="2"/>
      <c r="J740" t="inlineStr">
        <is>
          <t>53周 -5~12.31</t>
        </is>
      </c>
      <c r="K740" t="inlineStr">
        <is>
          <t>魏溥锷</t>
        </is>
      </c>
      <c r="L740" s="2">
        <v>45939</v>
      </c>
      <c r="M740" s="2">
        <v>45939</v>
      </c>
      <c r="N740" s="2">
        <v>45939.5</v>
      </c>
      <c r="O740" t="inlineStr">
        <is>
          <t>1</t>
        </is>
      </c>
      <c r="P740" t="inlineStr">
        <is>
          <t>-66</t>
        </is>
      </c>
      <c r="Q740"/>
      <c r="R740"/>
      <c r="S740"/>
      <c r="T740"/>
      <c r="U740"/>
      <c r="V740"/>
      <c r="W740"/>
      <c r="X740"/>
      <c r="Y740" s="3"/>
      <c r="Z740"/>
      <c r="AA740" s="2">
        <v>45939.47119212963</v>
      </c>
      <c r="AB740" t="inlineStr">
        <is>
          <t>戳一下</t>
        </is>
      </c>
      <c r="AC740" s="2"/>
      <c r="AD740" t="inlineStr">
        <is>
          <t>未更新</t>
        </is>
      </c>
      <c r="AE740" t="inlineStr">
        <is>
          <t>多维表格助手</t>
        </is>
      </c>
      <c r="AF740"/>
      <c r="AG740"/>
      <c r="AH740"/>
      <c r="AI740"/>
      <c r="AJ740"/>
      <c r="AK740"/>
      <c r="AL740"/>
      <c r="AM740"/>
      <c r="AN740"/>
      <c r="AO740" t="inlineStr">
        <is>
          <t>0.0</t>
        </is>
      </c>
      <c r="AP740"/>
      <c r="AQ740"/>
    </row>
    <row r="741" ht="25.5" customHeight="1">
      <c r="A741" t="inlineStr">
        <is>
          <t>魏溥锷--休假-休假 已结束</t>
        </is>
      </c>
      <c r="B741"/>
      <c r="C741" t="inlineStr">
        <is>
          <t>休假</t>
        </is>
      </c>
      <c r="D741"/>
      <c r="E741" t="inlineStr">
        <is>
          <t>未定级</t>
        </is>
      </c>
      <c r="F741" t="inlineStr">
        <is>
          <t>休假</t>
        </is>
      </c>
      <c r="G741" t="inlineStr">
        <is>
          <t>已结束</t>
        </is>
      </c>
      <c r="H741" t="inlineStr">
        <is>
          <t>NA</t>
        </is>
      </c>
      <c r="I741" s="2"/>
      <c r="J741" t="inlineStr">
        <is>
          <t>53周 -5~12.31</t>
        </is>
      </c>
      <c r="K741" t="inlineStr">
        <is>
          <t>魏溥锷</t>
        </is>
      </c>
      <c r="L741" s="2">
        <v>45912</v>
      </c>
      <c r="M741" s="2">
        <v>45912</v>
      </c>
      <c r="N741" s="2">
        <v>45912</v>
      </c>
      <c r="O741" t="inlineStr">
        <is>
          <t>1</t>
        </is>
      </c>
      <c r="P741" t="inlineStr">
        <is>
          <t>-93</t>
        </is>
      </c>
      <c r="Q741"/>
      <c r="R741"/>
      <c r="S741"/>
      <c r="T741"/>
      <c r="U741"/>
      <c r="V741"/>
      <c r="W741"/>
      <c r="X741"/>
      <c r="Y741" s="3"/>
      <c r="Z741"/>
      <c r="AA741" s="2">
        <v>45936.466215277775</v>
      </c>
      <c r="AB741" t="inlineStr">
        <is>
          <t>戳一下</t>
        </is>
      </c>
      <c r="AC741" s="2"/>
      <c r="AD741" t="inlineStr">
        <is>
          <t>未更新</t>
        </is>
      </c>
      <c r="AE741" t="inlineStr">
        <is>
          <t>多维表格助手</t>
        </is>
      </c>
      <c r="AF741"/>
      <c r="AG741"/>
      <c r="AH741"/>
      <c r="AI741"/>
      <c r="AJ741"/>
      <c r="AK741"/>
      <c r="AL741"/>
      <c r="AM741"/>
      <c r="AN741"/>
      <c r="AO741" t="inlineStr">
        <is>
          <t>0.0</t>
        </is>
      </c>
      <c r="AP741"/>
      <c r="AQ741"/>
    </row>
    <row r="742" ht="25.5" customHeight="1">
      <c r="A742" t="inlineStr">
        <is>
          <t>魏溥锷-杭州-绿茶-新店开业 已结束</t>
        </is>
      </c>
      <c r="B742" t="inlineStr">
        <is>
          <t>杭州</t>
        </is>
      </c>
      <c r="C742" t="inlineStr">
        <is>
          <t>绿茶</t>
        </is>
      </c>
      <c r="D742"/>
      <c r="E742" t="inlineStr">
        <is>
          <t>SS</t>
        </is>
      </c>
      <c r="F742" t="inlineStr">
        <is>
          <t>新店开业</t>
        </is>
      </c>
      <c r="G742" t="inlineStr">
        <is>
          <t>已结束</t>
        </is>
      </c>
      <c r="H742" t="inlineStr">
        <is>
          <t>NA</t>
        </is>
      </c>
      <c r="I742" s="2"/>
      <c r="J742" t="inlineStr">
        <is>
          <t>53周 -5~12.31</t>
        </is>
      </c>
      <c r="K742" t="inlineStr">
        <is>
          <t>魏溥锷</t>
        </is>
      </c>
      <c r="L742" s="2">
        <v>45928</v>
      </c>
      <c r="M742" s="2">
        <v>45936</v>
      </c>
      <c r="N742" s="2">
        <v>45938</v>
      </c>
      <c r="O742" t="inlineStr">
        <is>
          <t>9</t>
        </is>
      </c>
      <c r="P742" t="inlineStr">
        <is>
          <t>-69</t>
        </is>
      </c>
      <c r="Q742" t="inlineStr">
        <is>
          <t>开过绿茶门店的口味优先</t>
        </is>
      </c>
      <c r="R742"/>
      <c r="S742"/>
      <c r="T742"/>
      <c r="U742" t="inlineStr">
        <is>
          <t>张铭麒</t>
        </is>
      </c>
      <c r="V742"/>
      <c r="W742" t="inlineStr">
        <is>
          <t>BST</t>
        </is>
      </c>
      <c r="X742" t="inlineStr">
        <is>
          <t>李岳丰
吴薇</t>
        </is>
      </c>
      <c r="Y742" s="3"/>
      <c r="Z742"/>
      <c r="AA742" s="2">
        <v>45925.4390625</v>
      </c>
      <c r="AB742" t="inlineStr">
        <is>
          <t>戳一下</t>
        </is>
      </c>
      <c r="AC742" s="2">
        <v>45936</v>
      </c>
      <c r="AD742" t="inlineStr">
        <is>
          <t>未更新</t>
        </is>
      </c>
      <c r="AE742" t="inlineStr">
        <is>
          <t>曾维超</t>
        </is>
      </c>
      <c r="AF742" t="inlineStr">
        <is>
          <t>2025-09-27 魏溥锷-杭州-绿茶-新店开业 已结束,2025-09-29 魏溥锷-杭州-绿茶-新店开业 已结束,2025-09-30 魏溥锷-杭州-绿茶-新店开业 已结束,2025-10-01 魏溥锷-杭州-绿茶-新店开业 已结束,2025-10-02 魏溥锷-杭州-绿茶-新店开业 已结束,2025-10-03 魏溥锷-杭州-绿茶-新店开业 已结束,2025-10-04 魏溥锷-杭州-绿茶-新店开业 已结束,2025-10-05 魏溥锷-杭州-绿茶-新店开业 已结束,2025-09-28 魏溥锷-杭州-绿茶-新店开业 已结束,2025-10-06 魏溥锷-杭州-绿茶-新店开业 已结束</t>
        </is>
      </c>
      <c r="AG742"/>
      <c r="AH742" t="inlineStr">
        <is>
          <t>酒店</t>
        </is>
      </c>
      <c r="AI742"/>
      <c r="AJ742"/>
      <c r="AK742" t="inlineStr">
        <is>
          <t>绿茶杭州萧山金帝店</t>
        </is>
      </c>
      <c r="AL742"/>
      <c r="AM742"/>
      <c r="AN742"/>
      <c r="AO742" t="inlineStr">
        <is>
          <t>8.0</t>
        </is>
      </c>
      <c r="AP742"/>
      <c r="AQ742"/>
    </row>
    <row r="743" ht="25.5" customHeight="1">
      <c r="A743" t="inlineStr">
        <is>
          <t>魏溥锷--休假-休假 已结束</t>
        </is>
      </c>
      <c r="B743"/>
      <c r="C743" t="inlineStr">
        <is>
          <t>休假</t>
        </is>
      </c>
      <c r="D743"/>
      <c r="E743" t="inlineStr">
        <is>
          <t>未定级</t>
        </is>
      </c>
      <c r="F743" t="inlineStr">
        <is>
          <t>休假</t>
        </is>
      </c>
      <c r="G743" t="inlineStr">
        <is>
          <t>已结束</t>
        </is>
      </c>
      <c r="H743" t="inlineStr">
        <is>
          <t>NA</t>
        </is>
      </c>
      <c r="I743" s="2"/>
      <c r="J743" t="inlineStr">
        <is>
          <t>53周 -5~12.31</t>
        </is>
      </c>
      <c r="K743" t="inlineStr">
        <is>
          <t>魏溥锷</t>
        </is>
      </c>
      <c r="L743" s="2">
        <v>45923</v>
      </c>
      <c r="M743" s="2">
        <v>45923</v>
      </c>
      <c r="N743" s="2">
        <v>45923.5</v>
      </c>
      <c r="O743" t="inlineStr">
        <is>
          <t>1</t>
        </is>
      </c>
      <c r="P743" t="inlineStr">
        <is>
          <t>-82</t>
        </is>
      </c>
      <c r="Q743"/>
      <c r="R743"/>
      <c r="S743"/>
      <c r="T743"/>
      <c r="U743"/>
      <c r="V743"/>
      <c r="W743"/>
      <c r="X743"/>
      <c r="Y743" s="3"/>
      <c r="Z743"/>
      <c r="AA743" s="2">
        <v>45923.04988425926</v>
      </c>
      <c r="AB743" t="inlineStr">
        <is>
          <t>戳一下</t>
        </is>
      </c>
      <c r="AC743" s="2"/>
      <c r="AD743" t="inlineStr">
        <is>
          <t>未更新</t>
        </is>
      </c>
      <c r="AE743" t="inlineStr">
        <is>
          <t>多维表格助手</t>
        </is>
      </c>
      <c r="AF743"/>
      <c r="AG743"/>
      <c r="AH743"/>
      <c r="AI743"/>
      <c r="AJ743"/>
      <c r="AK743"/>
      <c r="AL743"/>
      <c r="AM743"/>
      <c r="AN743"/>
      <c r="AO743" t="inlineStr">
        <is>
          <t>0.0</t>
        </is>
      </c>
      <c r="AP743"/>
      <c r="AQ743"/>
    </row>
    <row r="744" ht="25.5" customHeight="1">
      <c r="A744" t="inlineStr">
        <is>
          <t>魏溥锷--休假-休假 已结束</t>
        </is>
      </c>
      <c r="B744"/>
      <c r="C744" t="inlineStr">
        <is>
          <t>休假</t>
        </is>
      </c>
      <c r="D744"/>
      <c r="E744" t="inlineStr">
        <is>
          <t>未定级</t>
        </is>
      </c>
      <c r="F744" t="inlineStr">
        <is>
          <t>休假</t>
        </is>
      </c>
      <c r="G744" t="inlineStr">
        <is>
          <t>已结束</t>
        </is>
      </c>
      <c r="H744" t="inlineStr">
        <is>
          <t>NA</t>
        </is>
      </c>
      <c r="I744" s="2"/>
      <c r="J744" t="inlineStr">
        <is>
          <t>53周 -5~12.31</t>
        </is>
      </c>
      <c r="K744" t="inlineStr">
        <is>
          <t>魏溥锷</t>
        </is>
      </c>
      <c r="L744" s="2">
        <v>45920</v>
      </c>
      <c r="M744" s="2">
        <v>45920</v>
      </c>
      <c r="N744" s="2">
        <v>45920.5</v>
      </c>
      <c r="O744" t="inlineStr">
        <is>
          <t>1</t>
        </is>
      </c>
      <c r="P744" t="inlineStr">
        <is>
          <t>-85</t>
        </is>
      </c>
      <c r="Q744"/>
      <c r="R744"/>
      <c r="S744"/>
      <c r="T744"/>
      <c r="U744"/>
      <c r="V744"/>
      <c r="W744"/>
      <c r="X744"/>
      <c r="Y744" s="3"/>
      <c r="Z744"/>
      <c r="AA744" s="2">
        <v>45919.966203703705</v>
      </c>
      <c r="AB744" t="inlineStr">
        <is>
          <t>戳一下</t>
        </is>
      </c>
      <c r="AC744" s="2"/>
      <c r="AD744" t="inlineStr">
        <is>
          <t>未更新</t>
        </is>
      </c>
      <c r="AE744" t="inlineStr">
        <is>
          <t>多维表格助手</t>
        </is>
      </c>
      <c r="AF744"/>
      <c r="AG744"/>
      <c r="AH744"/>
      <c r="AI744"/>
      <c r="AJ744"/>
      <c r="AK744"/>
      <c r="AL744"/>
      <c r="AM744"/>
      <c r="AN744"/>
      <c r="AO744" t="inlineStr">
        <is>
          <t>0.0</t>
        </is>
      </c>
      <c r="AP744"/>
      <c r="AQ744"/>
    </row>
    <row r="745" ht="25.5" customHeight="1">
      <c r="A745" t="inlineStr">
        <is>
          <t>魏溥锷-乌鲁木齐-东方宴-解决问题 已结束</t>
        </is>
      </c>
      <c r="B745" t="inlineStr">
        <is>
          <t>乌鲁木齐</t>
        </is>
      </c>
      <c r="C745" t="inlineStr">
        <is>
          <t>东方宴</t>
        </is>
      </c>
      <c r="D745"/>
      <c r="E745" t="inlineStr">
        <is>
          <t>O</t>
        </is>
      </c>
      <c r="F745" t="inlineStr">
        <is>
          <t>解决问题</t>
        </is>
      </c>
      <c r="G745" t="inlineStr">
        <is>
          <t>已结束</t>
        </is>
      </c>
      <c r="H745" t="inlineStr">
        <is>
          <t>NA</t>
        </is>
      </c>
      <c r="I745" s="2"/>
      <c r="J745" t="inlineStr">
        <is>
          <t>53周 -5~12.31</t>
        </is>
      </c>
      <c r="K745" t="inlineStr">
        <is>
          <t>魏溥锷</t>
        </is>
      </c>
      <c r="L745" s="2">
        <v>45914</v>
      </c>
      <c r="M745" s="2">
        <v>45926</v>
      </c>
      <c r="N745" s="2">
        <v>45927</v>
      </c>
      <c r="O745" t="inlineStr">
        <is>
          <t>13</t>
        </is>
      </c>
      <c r="P745" t="inlineStr">
        <is>
          <t>-79</t>
        </is>
      </c>
      <c r="Q745"/>
      <c r="R745"/>
      <c r="S745"/>
      <c r="T745"/>
      <c r="U745" t="inlineStr">
        <is>
          <t>黄莞</t>
        </is>
      </c>
      <c r="V745" t="inlineStr">
        <is>
          <t>华北区销售团队</t>
        </is>
      </c>
      <c r="W745" t="inlineStr">
        <is>
          <t>北区</t>
        </is>
      </c>
      <c r="X745"/>
      <c r="Y745" s="3"/>
      <c r="Z745"/>
      <c r="AA745" s="2">
        <v>45918.03223379629</v>
      </c>
      <c r="AB745" t="inlineStr">
        <is>
          <t>戳一下</t>
        </is>
      </c>
      <c r="AC745" s="2">
        <v>45926</v>
      </c>
      <c r="AD745" t="inlineStr">
        <is>
          <t>未更新</t>
        </is>
      </c>
      <c r="AE745" t="inlineStr">
        <is>
          <t>魏溥锷</t>
        </is>
      </c>
      <c r="AF745" t="inlineStr">
        <is>
          <t>2025-09-18 魏溥锷-乌鲁木齐-东方宴-解决问题 已结束,2025-09-25 魏溥锷-乌鲁木齐-东方宴-解决问题 已结束,2025-09-26 魏溥锷-乌鲁木齐-东方宴-解决问题 已结束</t>
        </is>
      </c>
      <c r="AG745"/>
      <c r="AH745"/>
      <c r="AI745"/>
      <c r="AJ745"/>
      <c r="AK745"/>
      <c r="AL745"/>
      <c r="AM745"/>
      <c r="AN745"/>
      <c r="AO745" t="inlineStr">
        <is>
          <t>12.0</t>
        </is>
      </c>
      <c r="AP745"/>
      <c r="AQ745"/>
    </row>
    <row r="746" ht="25.5" customHeight="1">
      <c r="A746" t="inlineStr">
        <is>
          <t>魏溥锷-乌鲁木齐-东方宴-新店开业 已结束</t>
        </is>
      </c>
      <c r="B746" t="inlineStr">
        <is>
          <t>乌鲁木齐</t>
        </is>
      </c>
      <c r="C746" t="inlineStr">
        <is>
          <t>东方宴</t>
        </is>
      </c>
      <c r="D746"/>
      <c r="E746" t="inlineStr">
        <is>
          <t>O</t>
        </is>
      </c>
      <c r="F746" t="inlineStr">
        <is>
          <t>新店开业</t>
        </is>
      </c>
      <c r="G746" t="inlineStr">
        <is>
          <t>已结束</t>
        </is>
      </c>
      <c r="H746" t="inlineStr">
        <is>
          <t>NA</t>
        </is>
      </c>
      <c r="I746" s="2"/>
      <c r="J746" t="inlineStr">
        <is>
          <t>53周 -5~12.31</t>
        </is>
      </c>
      <c r="K746" t="inlineStr">
        <is>
          <t>魏溥锷</t>
        </is>
      </c>
      <c r="L746" s="2">
        <v>45893</v>
      </c>
      <c r="M746" s="2">
        <v>45925</v>
      </c>
      <c r="N746" s="2">
        <v>45925</v>
      </c>
      <c r="O746" t="inlineStr">
        <is>
          <t>33</t>
        </is>
      </c>
      <c r="P746" t="inlineStr">
        <is>
          <t>-80</t>
        </is>
      </c>
      <c r="Q746" t="inlineStr">
        <is>
          <t>新疆菜</t>
        </is>
      </c>
      <c r="R746"/>
      <c r="S746" t="inlineStr">
        <is>
          <t>魏溥锷</t>
        </is>
      </c>
      <c r="T746"/>
      <c r="U746" t="inlineStr">
        <is>
          <t>黄莞</t>
        </is>
      </c>
      <c r="V746" t="inlineStr">
        <is>
          <t>华北区销售团队</t>
        </is>
      </c>
      <c r="W746" t="inlineStr">
        <is>
          <t>北区</t>
        </is>
      </c>
      <c r="X746"/>
      <c r="Y746" s="3"/>
      <c r="Z746"/>
      <c r="AA746" s="2">
        <v>45903.67888888889</v>
      </c>
      <c r="AB746" t="inlineStr">
        <is>
          <t>戳一下</t>
        </is>
      </c>
      <c r="AC746" s="2">
        <v>45952</v>
      </c>
      <c r="AD746" t="inlineStr">
        <is>
          <t>未更新</t>
        </is>
      </c>
      <c r="AE746" t="inlineStr">
        <is>
          <t>黄莞</t>
        </is>
      </c>
      <c r="AF746" t="inlineStr">
        <is>
          <t>2025-09-03 魏溥锷-乌鲁木齐-东方宴-新店开业 已结束,2025-09-04 魏溥锷-乌鲁木齐-东方宴-新店开业 已结束,2025-09-11 魏溥锷-乌鲁木齐-东方宴-新店开业 已结束,2025-09-13 魏溥锷-乌鲁木齐-东方宴-新店开业 已结束,2025-09-19 魏溥锷-乌鲁木齐-东方宴-新店开业 已结束,2025-09-21 魏溥锷-乌鲁木齐-东方宴-新店开业 已结束,2025-09-22 魏溥锷-乌鲁木齐-东方宴-新店开业 已结束,2025-09-24 魏溥锷-乌鲁木齐-东方宴-新店开业 已结束,2025-10-21 魏溥锷-乌鲁木齐-东方宴-新店开业 已结束,2025-10-22 魏溥锷-乌鲁木齐-东方宴-新店开业 已结束</t>
        </is>
      </c>
      <c r="AG746"/>
      <c r="AH746"/>
      <c r="AI746"/>
      <c r="AJ746"/>
      <c r="AK746"/>
      <c r="AL746"/>
      <c r="AM746"/>
      <c r="AN746"/>
      <c r="AO746" t="inlineStr">
        <is>
          <t>32.0</t>
        </is>
      </c>
      <c r="AP746"/>
      <c r="AQ746"/>
    </row>
    <row r="747" ht="25.5" customHeight="1">
      <c r="A747" t="inlineStr">
        <is>
          <t>魏溥锷-乌鲁木齐-南湖老北京烤鸭-新店开业 已结束</t>
        </is>
      </c>
      <c r="B747" t="inlineStr">
        <is>
          <t>乌鲁木齐</t>
        </is>
      </c>
      <c r="C747" t="inlineStr">
        <is>
          <t>南湖老北京烤鸭</t>
        </is>
      </c>
      <c r="D747"/>
      <c r="E747" t="inlineStr">
        <is>
          <t>O</t>
        </is>
      </c>
      <c r="F747" t="inlineStr">
        <is>
          <t>新店开业</t>
        </is>
      </c>
      <c r="G747" t="inlineStr">
        <is>
          <t>已结束</t>
        </is>
      </c>
      <c r="H747" t="inlineStr">
        <is>
          <t>NA</t>
        </is>
      </c>
      <c r="I747" s="2"/>
      <c r="J747" t="inlineStr">
        <is>
          <t>53周 -5~12.31</t>
        </is>
      </c>
      <c r="K747" t="inlineStr">
        <is>
          <t>魏溥锷</t>
        </is>
      </c>
      <c r="L747" s="2">
        <v>45895</v>
      </c>
      <c r="M747" s="2">
        <v>45907</v>
      </c>
      <c r="N747" s="2">
        <v>45907</v>
      </c>
      <c r="O747" t="inlineStr">
        <is>
          <t>13</t>
        </is>
      </c>
      <c r="P747" t="inlineStr">
        <is>
          <t>-98</t>
        </is>
      </c>
      <c r="Q747"/>
      <c r="R747"/>
      <c r="S747"/>
      <c r="T747"/>
      <c r="U747" t="inlineStr">
        <is>
          <t>黄莞</t>
        </is>
      </c>
      <c r="V747" t="inlineStr">
        <is>
          <t>华北区销售团队</t>
        </is>
      </c>
      <c r="W747" t="inlineStr">
        <is>
          <t>北区</t>
        </is>
      </c>
      <c r="X747"/>
      <c r="Y747" s="3"/>
      <c r="Z747"/>
      <c r="AA747" s="2">
        <v>45903.46508101852</v>
      </c>
      <c r="AB747" t="inlineStr">
        <is>
          <t>戳一下</t>
        </is>
      </c>
      <c r="AC747" s="2">
        <v>45909</v>
      </c>
      <c r="AD747" t="inlineStr">
        <is>
          <t>未更新</t>
        </is>
      </c>
      <c r="AE747" t="inlineStr">
        <is>
          <t>魏溥锷</t>
        </is>
      </c>
      <c r="AF747" t="inlineStr">
        <is>
          <t>2025-09-06 魏溥锷-乌鲁木齐-南湖老北京烤鸭-新店开业 已结束,2025-09-07 魏溥锷-乌鲁木齐-南湖老北京烤鸭-新店开业 已结束,2025-09-08 魏溥锷-乌鲁木齐-南湖老北京烤鸭-新店开业 已结束,2025-09-09 魏溥锷-乌鲁木齐-南湖老北京烤鸭-新店开业 已结束</t>
        </is>
      </c>
      <c r="AG747"/>
      <c r="AH747"/>
      <c r="AI747"/>
      <c r="AJ747"/>
      <c r="AK747"/>
      <c r="AL747"/>
      <c r="AM747"/>
      <c r="AN747"/>
      <c r="AO747" t="inlineStr">
        <is>
          <t>12.0</t>
        </is>
      </c>
      <c r="AP747"/>
      <c r="AQ747"/>
    </row>
    <row r="748" ht="25.5" customHeight="1">
      <c r="A748" t="inlineStr">
        <is>
          <t>吴春斌-农耕记-农耕记-解决问题 已结束</t>
        </is>
      </c>
      <c r="B748" t="inlineStr">
        <is>
          <t>农耕记</t>
        </is>
      </c>
      <c r="C748" t="inlineStr">
        <is>
          <t>农耕记</t>
        </is>
      </c>
      <c r="D748"/>
      <c r="E748" t="inlineStr">
        <is>
          <t>SS</t>
        </is>
      </c>
      <c r="F748" t="inlineStr">
        <is>
          <t>解决问题</t>
        </is>
      </c>
      <c r="G748" t="inlineStr">
        <is>
          <t>已结束</t>
        </is>
      </c>
      <c r="H748" t="inlineStr">
        <is>
          <t>NA</t>
        </is>
      </c>
      <c r="I748" s="2"/>
      <c r="J748" t="inlineStr">
        <is>
          <t>53周 -5~12.31</t>
        </is>
      </c>
      <c r="K748" t="inlineStr">
        <is>
          <t>吴春斌</t>
        </is>
      </c>
      <c r="L748" s="2">
        <v>46045</v>
      </c>
      <c r="M748" s="2">
        <v>46055</v>
      </c>
      <c r="N748" s="2">
        <v>46047</v>
      </c>
      <c r="O748" t="inlineStr">
        <is>
          <t>11</t>
        </is>
      </c>
      <c r="P748" t="inlineStr">
        <is>
          <t>-32</t>
        </is>
      </c>
      <c r="Q748"/>
      <c r="R748"/>
      <c r="S748"/>
      <c r="T748"/>
      <c r="U748" t="inlineStr">
        <is>
          <t>张铭麒</t>
        </is>
      </c>
      <c r="V748" t="inlineStr">
        <is>
          <t>BST及创新团队</t>
        </is>
      </c>
      <c r="W748" t="inlineStr">
        <is>
          <t>BST</t>
        </is>
      </c>
      <c r="X748" t="inlineStr">
        <is>
          <t>李岳丰
吴薇</t>
        </is>
      </c>
      <c r="Y748" s="3"/>
      <c r="Z748"/>
      <c r="AA748" s="2">
        <v>46045.904375</v>
      </c>
      <c r="AB748" t="inlineStr">
        <is>
          <t>戳一下</t>
        </is>
      </c>
      <c r="AC748" s="2">
        <v>46045</v>
      </c>
      <c r="AD748" t="inlineStr">
        <is>
          <t>未更新</t>
        </is>
      </c>
      <c r="AE748" t="inlineStr">
        <is>
          <t>吴春斌</t>
        </is>
      </c>
      <c r="AF748" t="inlineStr">
        <is>
          <t>2026-01-23 吴春斌-农耕记-农耕记-解决问题 已结束</t>
        </is>
      </c>
      <c r="AG748"/>
      <c r="AH748"/>
      <c r="AI748"/>
      <c r="AJ748"/>
      <c r="AK748"/>
      <c r="AL748"/>
      <c r="AM748"/>
      <c r="AN748"/>
      <c r="AO748" t="inlineStr">
        <is>
          <t>10.0</t>
        </is>
      </c>
      <c r="AP748"/>
      <c r="AQ748"/>
    </row>
    <row r="749" ht="25.5" customHeight="1">
      <c r="A749" t="inlineStr">
        <is>
          <t>吴春斌-深圳-休假-休假 已结束</t>
        </is>
      </c>
      <c r="B749" t="inlineStr">
        <is>
          <t>深圳</t>
        </is>
      </c>
      <c r="C749" t="inlineStr">
        <is>
          <t>休假</t>
        </is>
      </c>
      <c r="D749"/>
      <c r="E749" t="inlineStr">
        <is>
          <t>未定级</t>
        </is>
      </c>
      <c r="F749" t="inlineStr">
        <is>
          <t>休假</t>
        </is>
      </c>
      <c r="G749" t="inlineStr">
        <is>
          <t>已结束</t>
        </is>
      </c>
      <c r="H749" t="inlineStr">
        <is>
          <t>NA</t>
        </is>
      </c>
      <c r="I749" s="2"/>
      <c r="J749" t="inlineStr">
        <is>
          <t>53周 -5~12.31</t>
        </is>
      </c>
      <c r="K749" t="inlineStr">
        <is>
          <t>吴春斌</t>
        </is>
      </c>
      <c r="L749" s="2">
        <v>46034</v>
      </c>
      <c r="M749" s="2">
        <v>46046</v>
      </c>
      <c r="N749" s="2">
        <v>46046</v>
      </c>
      <c r="O749" t="inlineStr">
        <is>
          <t>13</t>
        </is>
      </c>
      <c r="P749" t="inlineStr">
        <is>
          <t>-21</t>
        </is>
      </c>
      <c r="Q749"/>
      <c r="R749"/>
      <c r="S749"/>
      <c r="T749"/>
      <c r="U749" t="inlineStr">
        <is>
          <t>曾维超</t>
        </is>
      </c>
      <c r="V749" t="inlineStr">
        <is>
          <t>销售管理部</t>
        </is>
      </c>
      <c r="W749" t="inlineStr">
        <is>
          <t>销售管理</t>
        </is>
      </c>
      <c r="X749" t="inlineStr">
        <is>
          <t>李阳</t>
        </is>
      </c>
      <c r="Y749" s="3"/>
      <c r="Z749"/>
      <c r="AA749" s="2">
        <v>46043.434537037036</v>
      </c>
      <c r="AB749" t="inlineStr">
        <is>
          <t>戳一下</t>
        </is>
      </c>
      <c r="AC749" s="2"/>
      <c r="AD749" t="inlineStr">
        <is>
          <t>未更新</t>
        </is>
      </c>
      <c r="AE749" t="inlineStr">
        <is>
          <t>吴春斌</t>
        </is>
      </c>
      <c r="AF749"/>
      <c r="AG749"/>
      <c r="AH749"/>
      <c r="AI749"/>
      <c r="AJ749"/>
      <c r="AK749"/>
      <c r="AL749"/>
      <c r="AM749"/>
      <c r="AN749"/>
      <c r="AO749" t="inlineStr">
        <is>
          <t>12.0</t>
        </is>
      </c>
      <c r="AP749"/>
      <c r="AQ749"/>
    </row>
    <row r="750" ht="25.5" customHeight="1">
      <c r="A750" t="inlineStr">
        <is>
          <t>吴春斌-深圳-农耕记-新店开业 已结束</t>
        </is>
      </c>
      <c r="B750" t="inlineStr">
        <is>
          <t>深圳</t>
        </is>
      </c>
      <c r="C750" t="inlineStr">
        <is>
          <t>农耕记</t>
        </is>
      </c>
      <c r="D750"/>
      <c r="E750" t="inlineStr">
        <is>
          <t>SS</t>
        </is>
      </c>
      <c r="F750" t="inlineStr">
        <is>
          <t>新店开业</t>
        </is>
      </c>
      <c r="G750" t="inlineStr">
        <is>
          <t>已结束</t>
        </is>
      </c>
      <c r="H750" t="inlineStr">
        <is>
          <t>NA</t>
        </is>
      </c>
      <c r="I750" s="2"/>
      <c r="J750" t="inlineStr">
        <is>
          <t>53周 -5~12.31</t>
        </is>
      </c>
      <c r="K750" t="inlineStr">
        <is>
          <t>吴春斌</t>
        </is>
      </c>
      <c r="L750" s="2">
        <v>46026</v>
      </c>
      <c r="M750" s="2">
        <v>46034.936944444446</v>
      </c>
      <c r="N750" s="2">
        <v>46028</v>
      </c>
      <c r="O750" t="inlineStr">
        <is>
          <t>9</t>
        </is>
      </c>
      <c r="P750" t="inlineStr">
        <is>
          <t>-13</t>
        </is>
      </c>
      <c r="Q750"/>
      <c r="R750"/>
      <c r="S750"/>
      <c r="T750"/>
      <c r="U750" t="inlineStr">
        <is>
          <t>张铭麒</t>
        </is>
      </c>
      <c r="V750" t="inlineStr">
        <is>
          <t>BST及创新团队</t>
        </is>
      </c>
      <c r="W750" t="inlineStr">
        <is>
          <t>BST</t>
        </is>
      </c>
      <c r="X750" t="inlineStr">
        <is>
          <t>李岳丰
吴薇</t>
        </is>
      </c>
      <c r="Y750" s="3"/>
      <c r="Z750"/>
      <c r="AA750" s="2">
        <v>46026.90712962963</v>
      </c>
      <c r="AB750" t="inlineStr">
        <is>
          <t>戳一下</t>
        </is>
      </c>
      <c r="AC750" s="2">
        <v>46033</v>
      </c>
      <c r="AD750" t="inlineStr">
        <is>
          <t>未更新</t>
        </is>
      </c>
      <c r="AE750" t="inlineStr">
        <is>
          <t>吴春斌</t>
        </is>
      </c>
      <c r="AF750" t="inlineStr">
        <is>
          <t>2026-01-04 吴春斌-深圳-农耕记-新店开业 已结束,2026-01-05 吴春斌-深圳-农耕记-新店开业 已结束,2026-01-06 吴春斌-深圳-农耕记-新店开业 已结束,2026-01-07 吴春斌-深圳-农耕记-新店开业 已结束,2026-01-08 吴春斌-深圳-农耕记-新店开业 已结束,2026-01-10 吴春斌-深圳-农耕记-新店开业 已结束,2026-01-11 吴春斌-深圳-农耕记-新店开业 已结束</t>
        </is>
      </c>
      <c r="AG750"/>
      <c r="AH750"/>
      <c r="AI750"/>
      <c r="AJ750"/>
      <c r="AK750"/>
      <c r="AL750"/>
      <c r="AM750"/>
      <c r="AN750" t="inlineStr">
        <is>
          <t>深圳龙文记欢乐转弯店</t>
        </is>
      </c>
      <c r="AO750" t="inlineStr">
        <is>
          <t>8.9</t>
        </is>
      </c>
      <c r="AP750"/>
      <c r="AQ750"/>
    </row>
    <row r="751" ht="25.5" customHeight="1">
      <c r="A751" t="inlineStr">
        <is>
          <t>吴春斌-深圳-农耕记-新店开业 已结束</t>
        </is>
      </c>
      <c r="B751" t="inlineStr">
        <is>
          <t>深圳</t>
        </is>
      </c>
      <c r="C751" t="inlineStr">
        <is>
          <t>农耕记</t>
        </is>
      </c>
      <c r="D751"/>
      <c r="E751" t="inlineStr">
        <is>
          <t>SS</t>
        </is>
      </c>
      <c r="F751" t="inlineStr">
        <is>
          <t>新店开业</t>
        </is>
      </c>
      <c r="G751" t="inlineStr">
        <is>
          <t>已结束</t>
        </is>
      </c>
      <c r="H751" t="inlineStr">
        <is>
          <t>NA</t>
        </is>
      </c>
      <c r="I751" s="2"/>
      <c r="J751" t="inlineStr">
        <is>
          <t>53周 -5~12.31</t>
        </is>
      </c>
      <c r="K751" t="inlineStr">
        <is>
          <t>吴春斌</t>
        </is>
      </c>
      <c r="L751" s="2">
        <v>46021</v>
      </c>
      <c r="M751" s="2">
        <v>46024</v>
      </c>
      <c r="N751" s="2">
        <v>46024</v>
      </c>
      <c r="O751" t="inlineStr">
        <is>
          <t>4</t>
        </is>
      </c>
      <c r="P751" t="inlineStr">
        <is>
          <t>-8</t>
        </is>
      </c>
      <c r="Q751"/>
      <c r="R751"/>
      <c r="S751"/>
      <c r="T751"/>
      <c r="U751" t="inlineStr">
        <is>
          <t>张铭麒</t>
        </is>
      </c>
      <c r="V751" t="inlineStr">
        <is>
          <t>BST及创新团队</t>
        </is>
      </c>
      <c r="W751" t="inlineStr">
        <is>
          <t>BST</t>
        </is>
      </c>
      <c r="X751" t="inlineStr">
        <is>
          <t>李岳丰
吴薇</t>
        </is>
      </c>
      <c r="Y751" s="3"/>
      <c r="Z751"/>
      <c r="AA751" s="2">
        <v>46021.97377314815</v>
      </c>
      <c r="AB751" t="inlineStr">
        <is>
          <t>戳一下</t>
        </is>
      </c>
      <c r="AC751" s="2">
        <v>46025</v>
      </c>
      <c r="AD751" t="inlineStr">
        <is>
          <t>未更新</t>
        </is>
      </c>
      <c r="AE751" t="inlineStr">
        <is>
          <t>吴春斌</t>
        </is>
      </c>
      <c r="AF751" t="inlineStr">
        <is>
          <t>2025-12-30 吴春斌-深圳-农耕记-新店开业 已结束,2025-12-31 吴春斌-深圳-农耕记-新店开业 已结束,2026-01-01 吴春斌-深圳-农耕记-新店开业 已结束,2026-01-02 吴春斌-深圳-农耕记-新店开业 已结束,2026-01-03 吴春斌-深圳-农耕记-新店开业 已结束</t>
        </is>
      </c>
      <c r="AG751"/>
      <c r="AH751"/>
      <c r="AI751"/>
      <c r="AJ751"/>
      <c r="AK751"/>
      <c r="AL751"/>
      <c r="AM751"/>
      <c r="AN751" t="inlineStr">
        <is>
          <t>深圳农耕记欢乐港湾店</t>
        </is>
      </c>
      <c r="AO751" t="inlineStr">
        <is>
          <t>3.0</t>
        </is>
      </c>
      <c r="AP751"/>
      <c r="AQ751"/>
    </row>
    <row r="752" ht="25.5" customHeight="1">
      <c r="A752" t="inlineStr">
        <is>
          <t>吴春斌-深圳-农耕记-新店开业 已结束</t>
        </is>
      </c>
      <c r="B752" t="inlineStr">
        <is>
          <t>深圳</t>
        </is>
      </c>
      <c r="C752" t="inlineStr">
        <is>
          <t>农耕记</t>
        </is>
      </c>
      <c r="D752"/>
      <c r="E752" t="inlineStr">
        <is>
          <t>SS</t>
        </is>
      </c>
      <c r="F752" t="inlineStr">
        <is>
          <t>新店开业</t>
        </is>
      </c>
      <c r="G752" t="inlineStr">
        <is>
          <t>已结束</t>
        </is>
      </c>
      <c r="H752" t="inlineStr">
        <is>
          <t>NA</t>
        </is>
      </c>
      <c r="I752" s="2"/>
      <c r="J752" t="inlineStr">
        <is>
          <t>53周 -5~12.31</t>
        </is>
      </c>
      <c r="K752" t="inlineStr">
        <is>
          <t>吴春斌</t>
        </is>
      </c>
      <c r="L752" s="2">
        <v>46017</v>
      </c>
      <c r="M752" s="2">
        <v>46019</v>
      </c>
      <c r="N752" s="2">
        <v>46019</v>
      </c>
      <c r="O752" t="inlineStr">
        <is>
          <t>3</t>
        </is>
      </c>
      <c r="P752" t="inlineStr">
        <is>
          <t>-4</t>
        </is>
      </c>
      <c r="Q752"/>
      <c r="R752"/>
      <c r="S752"/>
      <c r="T752"/>
      <c r="U752" t="inlineStr">
        <is>
          <t>张铭麒</t>
        </is>
      </c>
      <c r="V752" t="inlineStr">
        <is>
          <t>BST及创新团队</t>
        </is>
      </c>
      <c r="W752" t="inlineStr">
        <is>
          <t>BST</t>
        </is>
      </c>
      <c r="X752" t="inlineStr">
        <is>
          <t>李岳丰
吴薇</t>
        </is>
      </c>
      <c r="Y752" s="3"/>
      <c r="Z752"/>
      <c r="AA752" s="2">
        <v>46017.94164351852</v>
      </c>
      <c r="AB752" t="inlineStr">
        <is>
          <t>戳一下</t>
        </is>
      </c>
      <c r="AC752" s="2"/>
      <c r="AD752" t="inlineStr">
        <is>
          <t>未更新</t>
        </is>
      </c>
      <c r="AE752" t="inlineStr">
        <is>
          <t>吴春斌</t>
        </is>
      </c>
      <c r="AF752" t="inlineStr">
        <is>
          <t>2025-12-27 吴春斌-深圳-农耕记-新店开业 已结束,2025-12-28 吴春斌-深圳-农耕记-新店开业 已结束,2025-12-29 吴春斌-深圳-农耕记-新店开业 已结束</t>
        </is>
      </c>
      <c r="AG752"/>
      <c r="AH752"/>
      <c r="AI752"/>
      <c r="AJ752"/>
      <c r="AK752"/>
      <c r="AL752"/>
      <c r="AM752"/>
      <c r="AN752" t="inlineStr">
        <is>
          <t>深圳农耕记欢乐港湾店</t>
        </is>
      </c>
      <c r="AO752" t="inlineStr">
        <is>
          <t>2.0</t>
        </is>
      </c>
      <c r="AP752"/>
      <c r="AQ752"/>
    </row>
    <row r="753" ht="25.5" customHeight="1">
      <c r="A753" t="inlineStr">
        <is>
          <t>吴春斌-深圳-深圳总部协助-解决问题 已结束</t>
        </is>
      </c>
      <c r="B753" t="inlineStr">
        <is>
          <t>深圳</t>
        </is>
      </c>
      <c r="C753" t="inlineStr">
        <is>
          <t>深圳总部协助</t>
        </is>
      </c>
      <c r="D753"/>
      <c r="E753" t="inlineStr">
        <is>
          <t>未定级</t>
        </is>
      </c>
      <c r="F753" t="inlineStr">
        <is>
          <t>解决问题</t>
        </is>
      </c>
      <c r="G753" t="inlineStr">
        <is>
          <t>已结束</t>
        </is>
      </c>
      <c r="H753" t="inlineStr">
        <is>
          <t>NA</t>
        </is>
      </c>
      <c r="I753" s="2"/>
      <c r="J753" t="inlineStr">
        <is>
          <t>53周 -5~12.31</t>
        </is>
      </c>
      <c r="K753" t="inlineStr">
        <is>
          <t>吴春斌</t>
        </is>
      </c>
      <c r="L753" s="2">
        <v>46017</v>
      </c>
      <c r="M753" s="2">
        <v>46017.93444444444</v>
      </c>
      <c r="N753" s="2">
        <v>46017</v>
      </c>
      <c r="O753" t="inlineStr">
        <is>
          <t>1</t>
        </is>
      </c>
      <c r="P753" t="inlineStr">
        <is>
          <t>-4</t>
        </is>
      </c>
      <c r="Q753"/>
      <c r="R753"/>
      <c r="S753"/>
      <c r="T753"/>
      <c r="U753" t="inlineStr">
        <is>
          <t>张铭麒</t>
        </is>
      </c>
      <c r="V753" t="inlineStr">
        <is>
          <t>BST及创新团队</t>
        </is>
      </c>
      <c r="W753" t="inlineStr">
        <is>
          <t>BST</t>
        </is>
      </c>
      <c r="X753" t="inlineStr">
        <is>
          <t>李岳丰
吴薇</t>
        </is>
      </c>
      <c r="Y753" s="3"/>
      <c r="Z753"/>
      <c r="AA753" s="2">
        <v>46016.88113425926</v>
      </c>
      <c r="AB753" t="inlineStr">
        <is>
          <t>戳一下</t>
        </is>
      </c>
      <c r="AC753" s="2">
        <v>46017</v>
      </c>
      <c r="AD753" t="inlineStr">
        <is>
          <t>未更新</t>
        </is>
      </c>
      <c r="AE753" t="inlineStr">
        <is>
          <t>吴春斌</t>
        </is>
      </c>
      <c r="AF753" t="inlineStr">
        <is>
          <t>2025-12-25 吴春斌-深圳-深圳总部协助-解决问题 已结束,2025-12-25 吴春斌-深圳-深圳总部协助-解决问题 已结束,2025-12-26 吴春斌-深圳-深圳总部协助-解决问题 已结束</t>
        </is>
      </c>
      <c r="AG753"/>
      <c r="AH753"/>
      <c r="AI753"/>
      <c r="AJ753"/>
      <c r="AK753"/>
      <c r="AL753"/>
      <c r="AM753"/>
      <c r="AN753"/>
      <c r="AO753" t="inlineStr">
        <is>
          <t>0.9</t>
        </is>
      </c>
      <c r="AP753"/>
      <c r="AQ753"/>
    </row>
    <row r="754" ht="25.5" customHeight="1">
      <c r="A754" t="inlineStr">
        <is>
          <t>吴春斌-深圳-农耕记-新店开业 已结束</t>
        </is>
      </c>
      <c r="B754" t="inlineStr">
        <is>
          <t>深圳</t>
        </is>
      </c>
      <c r="C754" t="inlineStr">
        <is>
          <t>农耕记</t>
        </is>
      </c>
      <c r="D754"/>
      <c r="E754" t="inlineStr">
        <is>
          <t>SS</t>
        </is>
      </c>
      <c r="F754" t="inlineStr">
        <is>
          <t>新店开业</t>
        </is>
      </c>
      <c r="G754" t="inlineStr">
        <is>
          <t>已结束</t>
        </is>
      </c>
      <c r="H754" t="inlineStr">
        <is>
          <t>NA</t>
        </is>
      </c>
      <c r="I754" s="2"/>
      <c r="J754" t="inlineStr">
        <is>
          <t>53周 -5~12.31</t>
        </is>
      </c>
      <c r="K754" t="inlineStr">
        <is>
          <t>吴春斌</t>
        </is>
      </c>
      <c r="L754" s="2">
        <v>46014</v>
      </c>
      <c r="M754" s="2">
        <v>46016</v>
      </c>
      <c r="N754" s="2">
        <v>46016</v>
      </c>
      <c r="O754" t="inlineStr">
        <is>
          <t>3</t>
        </is>
      </c>
      <c r="P754" t="inlineStr">
        <is>
          <t>-1</t>
        </is>
      </c>
      <c r="Q754"/>
      <c r="R754"/>
      <c r="S754"/>
      <c r="T754"/>
      <c r="U754" t="inlineStr">
        <is>
          <t>张铭麒</t>
        </is>
      </c>
      <c r="V754" t="inlineStr">
        <is>
          <t>BST及创新团队</t>
        </is>
      </c>
      <c r="W754" t="inlineStr">
        <is>
          <t>BST</t>
        </is>
      </c>
      <c r="X754" t="inlineStr">
        <is>
          <t>李岳丰
吴薇</t>
        </is>
      </c>
      <c r="Y754" s="3"/>
      <c r="Z754"/>
      <c r="AA754" s="2">
        <v>46014.970601851855</v>
      </c>
      <c r="AB754" t="inlineStr">
        <is>
          <t>戳一下</t>
        </is>
      </c>
      <c r="AC754" s="2">
        <v>46015</v>
      </c>
      <c r="AD754" t="inlineStr">
        <is>
          <t>未更新</t>
        </is>
      </c>
      <c r="AE754" t="inlineStr">
        <is>
          <t>吴春斌</t>
        </is>
      </c>
      <c r="AF754" t="inlineStr">
        <is>
          <t>2025-12-23 吴春斌-深圳-农耕记-新店开业 已结束,2025-12-24 吴春斌-深圳-农耕记-新店开业 已结束</t>
        </is>
      </c>
      <c r="AG754"/>
      <c r="AH754"/>
      <c r="AI754"/>
      <c r="AJ754"/>
      <c r="AK754"/>
      <c r="AL754"/>
      <c r="AM754"/>
      <c r="AN754" t="inlineStr">
        <is>
          <t>农耕记欢乐港湾店</t>
        </is>
      </c>
      <c r="AO754" t="inlineStr">
        <is>
          <t>2.0</t>
        </is>
      </c>
      <c r="AP754"/>
      <c r="AQ754"/>
    </row>
    <row r="755" ht="25.5" customHeight="1">
      <c r="A755" t="inlineStr">
        <is>
          <t>吴春斌-台州温岭万达-绿茶-铁锅导入 已结束</t>
        </is>
      </c>
      <c r="B755" t="inlineStr">
        <is>
          <t>台州温岭万达</t>
        </is>
      </c>
      <c r="C755" t="inlineStr">
        <is>
          <t>绿茶</t>
        </is>
      </c>
      <c r="D755"/>
      <c r="E755" t="inlineStr">
        <is>
          <t>SS</t>
        </is>
      </c>
      <c r="F755" t="inlineStr">
        <is>
          <t>铁锅导入</t>
        </is>
      </c>
      <c r="G755" t="inlineStr">
        <is>
          <t>已结束</t>
        </is>
      </c>
      <c r="H755" t="inlineStr">
        <is>
          <t>NA</t>
        </is>
      </c>
      <c r="I755" s="2"/>
      <c r="J755" t="inlineStr">
        <is>
          <t>53周 -5~12.31</t>
        </is>
      </c>
      <c r="K755" t="inlineStr">
        <is>
          <t>吴春斌</t>
        </is>
      </c>
      <c r="L755" s="2">
        <v>46010</v>
      </c>
      <c r="M755" s="2">
        <v>46010.983449074076</v>
      </c>
      <c r="N755" s="2">
        <v>46010</v>
      </c>
      <c r="O755" t="inlineStr">
        <is>
          <t>1</t>
        </is>
      </c>
      <c r="P755" t="inlineStr">
        <is>
          <t>1</t>
        </is>
      </c>
      <c r="Q755"/>
      <c r="R755"/>
      <c r="S755"/>
      <c r="T755"/>
      <c r="U755" t="inlineStr">
        <is>
          <t>张铭麒</t>
        </is>
      </c>
      <c r="V755"/>
      <c r="W755" t="inlineStr">
        <is>
          <t>BST</t>
        </is>
      </c>
      <c r="X755" t="inlineStr">
        <is>
          <t>李岳丰
吴薇</t>
        </is>
      </c>
      <c r="Y755" s="3"/>
      <c r="Z755"/>
      <c r="AA755" s="2">
        <v>46009.81699074074</v>
      </c>
      <c r="AB755" t="inlineStr">
        <is>
          <t>戳一下</t>
        </is>
      </c>
      <c r="AC755" s="2">
        <v>46010</v>
      </c>
      <c r="AD755" t="inlineStr">
        <is>
          <t>未更新</t>
        </is>
      </c>
      <c r="AE755" t="inlineStr">
        <is>
          <t>吴春斌</t>
        </is>
      </c>
      <c r="AF755" t="inlineStr">
        <is>
          <t>2025-12-19 吴春斌-台州温岭万达-绿茶-铁锅导入 已结束</t>
        </is>
      </c>
      <c r="AG755"/>
      <c r="AH755"/>
      <c r="AI755"/>
      <c r="AJ755"/>
      <c r="AK755"/>
      <c r="AL755"/>
      <c r="AM755"/>
      <c r="AN755" t="inlineStr">
        <is>
          <t>温岭万达绿茶餐厅</t>
        </is>
      </c>
      <c r="AO755" t="inlineStr">
        <is>
          <t>1.0</t>
        </is>
      </c>
      <c r="AP755"/>
      <c r="AQ755"/>
    </row>
    <row r="756" ht="25.5" customHeight="1">
      <c r="A756" t="inlineStr">
        <is>
          <t>吴春斌-杭州-绿茶-铁锅导入 已结束</t>
        </is>
      </c>
      <c r="B756" t="inlineStr">
        <is>
          <t>杭州</t>
        </is>
      </c>
      <c r="C756" t="inlineStr">
        <is>
          <t>绿茶</t>
        </is>
      </c>
      <c r="D756"/>
      <c r="E756" t="inlineStr">
        <is>
          <t>SS</t>
        </is>
      </c>
      <c r="F756" t="inlineStr">
        <is>
          <t>铁锅导入</t>
        </is>
      </c>
      <c r="G756" t="inlineStr">
        <is>
          <t>已结束</t>
        </is>
      </c>
      <c r="H756" t="inlineStr">
        <is>
          <t>NA</t>
        </is>
      </c>
      <c r="I756" s="2"/>
      <c r="J756" t="inlineStr">
        <is>
          <t>53周 -5~12.31</t>
        </is>
      </c>
      <c r="K756" t="inlineStr">
        <is>
          <t>吴春斌</t>
        </is>
      </c>
      <c r="L756" s="2">
        <v>46008</v>
      </c>
      <c r="M756" s="2">
        <v>46009.93371527778</v>
      </c>
      <c r="N756" s="2">
        <v>46009</v>
      </c>
      <c r="O756" t="inlineStr">
        <is>
          <t>2</t>
        </is>
      </c>
      <c r="P756" t="inlineStr">
        <is>
          <t>2</t>
        </is>
      </c>
      <c r="Q756"/>
      <c r="R756"/>
      <c r="S756"/>
      <c r="T756"/>
      <c r="U756" t="inlineStr">
        <is>
          <t>张铭麒</t>
        </is>
      </c>
      <c r="V756"/>
      <c r="W756" t="inlineStr">
        <is>
          <t>BST</t>
        </is>
      </c>
      <c r="X756" t="inlineStr">
        <is>
          <t>李岳丰
吴薇</t>
        </is>
      </c>
      <c r="Y756" s="3"/>
      <c r="Z756"/>
      <c r="AA756" s="2">
        <v>46007.76479166667</v>
      </c>
      <c r="AB756" t="inlineStr">
        <is>
          <t>戳一下</t>
        </is>
      </c>
      <c r="AC756" s="2">
        <v>46009</v>
      </c>
      <c r="AD756" t="inlineStr">
        <is>
          <t>未更新</t>
        </is>
      </c>
      <c r="AE756" t="inlineStr">
        <is>
          <t>吴春斌</t>
        </is>
      </c>
      <c r="AF756" t="inlineStr">
        <is>
          <t>2025-12-17 吴春斌-杭州-绿茶-铁锅导入 已结束,2025-12-18 吴春斌-杭州-绿茶-铁锅导入 已结束</t>
        </is>
      </c>
      <c r="AG756"/>
      <c r="AH756"/>
      <c r="AI756"/>
      <c r="AJ756"/>
      <c r="AK756"/>
      <c r="AL756"/>
      <c r="AM756"/>
      <c r="AN756" t="inlineStr">
        <is>
          <t>杭州绿茶桐庐银泰店</t>
        </is>
      </c>
      <c r="AO756" t="inlineStr">
        <is>
          <t>1.9</t>
        </is>
      </c>
      <c r="AP756"/>
      <c r="AQ756"/>
    </row>
    <row r="757" ht="25.5" customHeight="1">
      <c r="A757" t="inlineStr">
        <is>
          <t>吴春斌-苏州常熟-绿茶-铁锅导入 已结束</t>
        </is>
      </c>
      <c r="B757" t="inlineStr">
        <is>
          <t>苏州常熟</t>
        </is>
      </c>
      <c r="C757" t="inlineStr">
        <is>
          <t>绿茶</t>
        </is>
      </c>
      <c r="D757"/>
      <c r="E757" t="inlineStr">
        <is>
          <t>SS</t>
        </is>
      </c>
      <c r="F757" t="inlineStr">
        <is>
          <t>铁锅导入</t>
        </is>
      </c>
      <c r="G757" t="inlineStr">
        <is>
          <t>已结束</t>
        </is>
      </c>
      <c r="H757" t="inlineStr">
        <is>
          <t>NA</t>
        </is>
      </c>
      <c r="I757" s="2"/>
      <c r="J757" t="inlineStr">
        <is>
          <t>53周 -5~12.31</t>
        </is>
      </c>
      <c r="K757" t="inlineStr">
        <is>
          <t>吴春斌</t>
        </is>
      </c>
      <c r="L757" s="2">
        <v>46006</v>
      </c>
      <c r="M757" s="2">
        <v>46007.97280092593</v>
      </c>
      <c r="N757" s="2">
        <v>46007</v>
      </c>
      <c r="O757" t="inlineStr">
        <is>
          <t>2</t>
        </is>
      </c>
      <c r="P757" t="inlineStr">
        <is>
          <t>2</t>
        </is>
      </c>
      <c r="Q757"/>
      <c r="R757"/>
      <c r="S757"/>
      <c r="T757"/>
      <c r="U757" t="inlineStr">
        <is>
          <t>张铭麒</t>
        </is>
      </c>
      <c r="V757"/>
      <c r="W757" t="inlineStr">
        <is>
          <t>BST</t>
        </is>
      </c>
      <c r="X757" t="inlineStr">
        <is>
          <t>李岳丰
吴薇</t>
        </is>
      </c>
      <c r="Y757" s="3"/>
      <c r="Z757"/>
      <c r="AA757" s="2">
        <v>46005.69878472222</v>
      </c>
      <c r="AB757" t="inlineStr">
        <is>
          <t>戳一下</t>
        </is>
      </c>
      <c r="AC757" s="2">
        <v>46007</v>
      </c>
      <c r="AD757" t="inlineStr">
        <is>
          <t>未更新</t>
        </is>
      </c>
      <c r="AE757" t="inlineStr">
        <is>
          <t>吴春斌</t>
        </is>
      </c>
      <c r="AF757" t="inlineStr">
        <is>
          <t>2025-12-15 吴春斌-苏州常熟-绿茶-铁锅导入 已结束,2025-12-16 吴春斌-苏州常熟-绿茶-铁锅导入 已结束</t>
        </is>
      </c>
      <c r="AG757"/>
      <c r="AH757"/>
      <c r="AI757"/>
      <c r="AJ757"/>
      <c r="AK757"/>
      <c r="AL757"/>
      <c r="AM757"/>
      <c r="AN757" t="inlineStr">
        <is>
          <t>常熟绿茶印象店</t>
        </is>
      </c>
      <c r="AO757" t="inlineStr">
        <is>
          <t>2.0</t>
        </is>
      </c>
      <c r="AP757"/>
      <c r="AQ757"/>
    </row>
    <row r="758" ht="25.5" customHeight="1">
      <c r="A758" t="inlineStr">
        <is>
          <t>吴春斌-江苏无锡-绿茶-铁锅导入 已结束</t>
        </is>
      </c>
      <c r="B758" t="inlineStr">
        <is>
          <t>江苏无锡</t>
        </is>
      </c>
      <c r="C758" t="inlineStr">
        <is>
          <t>绿茶</t>
        </is>
      </c>
      <c r="D758"/>
      <c r="E758" t="inlineStr">
        <is>
          <t>SS</t>
        </is>
      </c>
      <c r="F758" t="inlineStr">
        <is>
          <t>铁锅导入</t>
        </is>
      </c>
      <c r="G758" t="inlineStr">
        <is>
          <t>已结束</t>
        </is>
      </c>
      <c r="H758" t="inlineStr">
        <is>
          <t>NA</t>
        </is>
      </c>
      <c r="I758" s="2"/>
      <c r="J758" t="inlineStr">
        <is>
          <t>53周 -5~12.31</t>
        </is>
      </c>
      <c r="K758" t="inlineStr">
        <is>
          <t>吴春斌</t>
        </is>
      </c>
      <c r="L758" s="2">
        <v>46004</v>
      </c>
      <c r="M758" s="2">
        <v>46005.96761574074</v>
      </c>
      <c r="N758" s="2">
        <v>46005</v>
      </c>
      <c r="O758" t="inlineStr">
        <is>
          <t>2</t>
        </is>
      </c>
      <c r="P758" t="inlineStr">
        <is>
          <t>0</t>
        </is>
      </c>
      <c r="Q758"/>
      <c r="R758"/>
      <c r="S758"/>
      <c r="T758"/>
      <c r="U758" t="inlineStr">
        <is>
          <t>张铭麒</t>
        </is>
      </c>
      <c r="V758"/>
      <c r="W758" t="inlineStr">
        <is>
          <t>BST</t>
        </is>
      </c>
      <c r="X758" t="inlineStr">
        <is>
          <t>李岳丰
吴薇</t>
        </is>
      </c>
      <c r="Y758" s="3"/>
      <c r="Z758"/>
      <c r="AA758" s="2">
        <v>46002.981516203705</v>
      </c>
      <c r="AB758" t="inlineStr">
        <is>
          <t>戳一下</t>
        </is>
      </c>
      <c r="AC758" s="2">
        <v>46005</v>
      </c>
      <c r="AD758" t="inlineStr">
        <is>
          <t>未更新</t>
        </is>
      </c>
      <c r="AE758" t="inlineStr">
        <is>
          <t>吴春斌</t>
        </is>
      </c>
      <c r="AF758" t="inlineStr">
        <is>
          <t>2025-12-13 吴春斌-江苏无锡-绿茶-铁锅导入 已结束,2025-12-14 吴春斌-江苏无锡-绿茶-铁锅导入 已结束</t>
        </is>
      </c>
      <c r="AG758"/>
      <c r="AH758"/>
      <c r="AI758"/>
      <c r="AJ758"/>
      <c r="AK758"/>
      <c r="AL758"/>
      <c r="AM758"/>
      <c r="AN758" t="inlineStr">
        <is>
          <t>江苏无锡绿茶苏宁店</t>
        </is>
      </c>
      <c r="AO758" t="inlineStr">
        <is>
          <t>2.0</t>
        </is>
      </c>
      <c r="AP758"/>
      <c r="AQ758"/>
    </row>
    <row r="759" ht="25.5" customHeight="1">
      <c r="A759" t="inlineStr">
        <is>
          <t>吴春斌-江苏连云港市-绿茶-铁锅导入 已结束</t>
        </is>
      </c>
      <c r="B759" t="inlineStr">
        <is>
          <t>江苏连云港市</t>
        </is>
      </c>
      <c r="C759" t="inlineStr">
        <is>
          <t>绿茶</t>
        </is>
      </c>
      <c r="D759"/>
      <c r="E759" t="inlineStr">
        <is>
          <t>SS</t>
        </is>
      </c>
      <c r="F759" t="inlineStr">
        <is>
          <t>铁锅导入</t>
        </is>
      </c>
      <c r="G759" t="inlineStr">
        <is>
          <t>已结束</t>
        </is>
      </c>
      <c r="H759" t="inlineStr">
        <is>
          <t>NA</t>
        </is>
      </c>
      <c r="I759" s="2"/>
      <c r="J759" t="inlineStr">
        <is>
          <t>53周 -5~12.31</t>
        </is>
      </c>
      <c r="K759" t="inlineStr">
        <is>
          <t>吴春斌</t>
        </is>
      </c>
      <c r="L759" s="2">
        <v>46001</v>
      </c>
      <c r="M759" s="2">
        <v>46003.92302083333</v>
      </c>
      <c r="N759" s="2">
        <v>46002</v>
      </c>
      <c r="O759" t="inlineStr">
        <is>
          <t>3</t>
        </is>
      </c>
      <c r="P759" t="inlineStr">
        <is>
          <t>-2</t>
        </is>
      </c>
      <c r="Q759"/>
      <c r="R759"/>
      <c r="S759"/>
      <c r="T759"/>
      <c r="U759" t="inlineStr">
        <is>
          <t>张铭麒</t>
        </is>
      </c>
      <c r="V759"/>
      <c r="W759" t="inlineStr">
        <is>
          <t>BST</t>
        </is>
      </c>
      <c r="X759" t="inlineStr">
        <is>
          <t>李岳丰
吴薇</t>
        </is>
      </c>
      <c r="Y759" s="3"/>
      <c r="Z759"/>
      <c r="AA759" s="2">
        <v>46000.95484953704</v>
      </c>
      <c r="AB759" t="inlineStr">
        <is>
          <t>戳一下</t>
        </is>
      </c>
      <c r="AC759" s="2">
        <v>46003</v>
      </c>
      <c r="AD759" t="inlineStr">
        <is>
          <t>未更新</t>
        </is>
      </c>
      <c r="AE759" t="inlineStr">
        <is>
          <t>吴春斌</t>
        </is>
      </c>
      <c r="AF759" t="inlineStr">
        <is>
          <t>2025-12-10 吴春斌-江苏连云港市-绿茶-铁锅导入 已结束,2025-12-11 吴春斌-江苏连云港市-绿茶-铁锅导入 已结束,2025-12-12 吴春斌-江苏连云港市-绿茶-铁锅导入 已结束</t>
        </is>
      </c>
      <c r="AG759"/>
      <c r="AH759"/>
      <c r="AI759"/>
      <c r="AJ759"/>
      <c r="AK759"/>
      <c r="AL759"/>
      <c r="AM759"/>
      <c r="AN759" t="inlineStr">
        <is>
          <t>江苏连云港绿茶餐厅苏宁店</t>
        </is>
      </c>
      <c r="AO759" t="inlineStr">
        <is>
          <t>2.9</t>
        </is>
      </c>
      <c r="AP759"/>
      <c r="AQ759"/>
    </row>
    <row r="760" ht="25.5" customHeight="1">
      <c r="A760" t="inlineStr">
        <is>
          <t>吴春斌-南京-绿茶铁锅导入-铁锅导入 已结束</t>
        </is>
      </c>
      <c r="B760" t="inlineStr">
        <is>
          <t>南京</t>
        </is>
      </c>
      <c r="C760" t="inlineStr">
        <is>
          <t>绿茶铁锅导入</t>
        </is>
      </c>
      <c r="D760"/>
      <c r="E760"/>
      <c r="F760" t="inlineStr">
        <is>
          <t>铁锅导入</t>
        </is>
      </c>
      <c r="G760" t="inlineStr">
        <is>
          <t>已结束</t>
        </is>
      </c>
      <c r="H760" t="inlineStr">
        <is>
          <t>NA</t>
        </is>
      </c>
      <c r="I760" s="2"/>
      <c r="J760" t="inlineStr">
        <is>
          <t>53周 -5~12.31</t>
        </is>
      </c>
      <c r="K760" t="inlineStr">
        <is>
          <t>吴春斌</t>
        </is>
      </c>
      <c r="L760" s="2">
        <v>45992</v>
      </c>
      <c r="M760" s="2">
        <v>45994.87663194445</v>
      </c>
      <c r="N760" s="2">
        <v>45994</v>
      </c>
      <c r="O760" t="inlineStr">
        <is>
          <t>3</t>
        </is>
      </c>
      <c r="P760" t="inlineStr">
        <is>
          <t>-11</t>
        </is>
      </c>
      <c r="Q760"/>
      <c r="R760"/>
      <c r="S760"/>
      <c r="T760"/>
      <c r="U760" t="inlineStr">
        <is>
          <t>张铭麒</t>
        </is>
      </c>
      <c r="V760"/>
      <c r="W760" t="inlineStr">
        <is>
          <t>BST</t>
        </is>
      </c>
      <c r="X760" t="inlineStr">
        <is>
          <t>李岳丰
吴薇</t>
        </is>
      </c>
      <c r="Y760" s="3"/>
      <c r="Z760"/>
      <c r="AA760" s="2">
        <v>45991.50914351852</v>
      </c>
      <c r="AB760" t="inlineStr">
        <is>
          <t>戳一下</t>
        </is>
      </c>
      <c r="AC760" s="2">
        <v>45994</v>
      </c>
      <c r="AD760" t="inlineStr">
        <is>
          <t>未更新</t>
        </is>
      </c>
      <c r="AE760" t="inlineStr">
        <is>
          <t>吴春斌</t>
        </is>
      </c>
      <c r="AF760" t="inlineStr">
        <is>
          <t>2025-12-01 吴春斌-南京-绿茶铁锅导入-铁锅导入 已结束,2025-12-02 吴春斌-南京-绿茶铁锅导入-铁锅导入 已结束,2025-12-03 吴春斌-南京-绿茶铁锅导入-铁锅导入 已结束</t>
        </is>
      </c>
      <c r="AG760"/>
      <c r="AH760"/>
      <c r="AI760"/>
      <c r="AJ760"/>
      <c r="AK760"/>
      <c r="AL760"/>
      <c r="AM760"/>
      <c r="AN760" t="inlineStr">
        <is>
          <t>绿茶南京万象天地店</t>
        </is>
      </c>
      <c r="AO760" t="inlineStr">
        <is>
          <t>2.9</t>
        </is>
      </c>
      <c r="AP760"/>
      <c r="AQ760"/>
    </row>
    <row r="761" ht="25.5" customHeight="1">
      <c r="A761" t="inlineStr">
        <is>
          <t>吴春斌-上海-香格里拉-POC 已结束</t>
        </is>
      </c>
      <c r="B761" t="inlineStr">
        <is>
          <t>上海</t>
        </is>
      </c>
      <c r="C761" t="inlineStr">
        <is>
          <t>香格里拉</t>
        </is>
      </c>
      <c r="D761"/>
      <c r="E761" t="inlineStr">
        <is>
          <t>S</t>
        </is>
      </c>
      <c r="F761" t="inlineStr">
        <is>
          <t>POC</t>
        </is>
      </c>
      <c r="G761" t="inlineStr">
        <is>
          <t>已结束</t>
        </is>
      </c>
      <c r="H761" t="inlineStr">
        <is>
          <t>NA</t>
        </is>
      </c>
      <c r="I761" s="2"/>
      <c r="J761" t="inlineStr">
        <is>
          <t>53周 -5~12.31</t>
        </is>
      </c>
      <c r="K761" t="inlineStr">
        <is>
          <t>吴春斌</t>
        </is>
      </c>
      <c r="L761" s="2">
        <v>45982</v>
      </c>
      <c r="M761" s="2">
        <v>45989</v>
      </c>
      <c r="N761" s="2">
        <v>45992</v>
      </c>
      <c r="O761" t="inlineStr">
        <is>
          <t>8</t>
        </is>
      </c>
      <c r="P761" t="inlineStr">
        <is>
          <t>-16</t>
        </is>
      </c>
      <c r="Q761" t="inlineStr">
        <is>
          <t>沟通能力强</t>
        </is>
      </c>
      <c r="R761">
        <v>1</v>
      </c>
      <c r="S761"/>
      <c r="T761"/>
      <c r="U761" t="inlineStr">
        <is>
          <t>倪洁</t>
        </is>
      </c>
      <c r="V761"/>
      <c r="W761" t="inlineStr">
        <is>
          <t>华东区</t>
        </is>
      </c>
      <c r="X761" t="inlineStr">
        <is>
          <t>卞俊军</t>
        </is>
      </c>
      <c r="Y761" s="3"/>
      <c r="Z761"/>
      <c r="AA761" s="2">
        <v>45982.775775462964</v>
      </c>
      <c r="AB761" t="inlineStr">
        <is>
          <t>戳一下</t>
        </is>
      </c>
      <c r="AC761" s="2">
        <v>45989</v>
      </c>
      <c r="AD761" t="inlineStr">
        <is>
          <t>未更新</t>
        </is>
      </c>
      <c r="AE761" t="inlineStr">
        <is>
          <t>倪洁</t>
        </is>
      </c>
      <c r="AF761" t="inlineStr">
        <is>
          <t>2025-11-21 吴春斌-上海-香格里拉-POC 已结束,2025-11-24 吴春斌-上海-香格里拉-POC 已结束,2025-11-25 吴春斌-上海-香格里拉-POC 已结束,2025-11-26 吴春斌-上海-香格里拉-POC 已结束,2025-11-27 吴春斌-上海-香格里拉-POC 已结束,2025-11-28 吴春斌-上海-香格里拉-POC 已结束</t>
        </is>
      </c>
      <c r="AG761" t="inlineStr">
        <is>
          <t>协助客户确认菜品</t>
        </is>
      </c>
      <c r="AH761" t="inlineStr">
        <is>
          <t>客户宿舍</t>
        </is>
      </c>
      <c r="AI761" t="inlineStr">
        <is>
          <t>未收费</t>
        </is>
      </c>
      <c r="AJ761"/>
      <c r="AK761"/>
      <c r="AL761"/>
      <c r="AM761"/>
      <c r="AN761"/>
      <c r="AO761" t="inlineStr">
        <is>
          <t>7.0</t>
        </is>
      </c>
      <c r="AP761"/>
      <c r="AQ761"/>
    </row>
    <row r="762" ht="25.5" customHeight="1">
      <c r="A762" t="inlineStr">
        <is>
          <t>吴春斌-上海-绿茶-铁锅导入 已结束</t>
        </is>
      </c>
      <c r="B762" t="inlineStr">
        <is>
          <t>上海</t>
        </is>
      </c>
      <c r="C762" t="inlineStr">
        <is>
          <t>绿茶</t>
        </is>
      </c>
      <c r="D762"/>
      <c r="E762" t="inlineStr">
        <is>
          <t>SS</t>
        </is>
      </c>
      <c r="F762" t="inlineStr">
        <is>
          <t>铁锅导入</t>
        </is>
      </c>
      <c r="G762" t="inlineStr">
        <is>
          <t>已结束</t>
        </is>
      </c>
      <c r="H762" t="inlineStr">
        <is>
          <t>NA</t>
        </is>
      </c>
      <c r="I762" s="2"/>
      <c r="J762" t="inlineStr">
        <is>
          <t>53周 -5~12.31</t>
        </is>
      </c>
      <c r="K762" t="inlineStr">
        <is>
          <t>吴春斌</t>
        </is>
      </c>
      <c r="L762" s="2">
        <v>45979</v>
      </c>
      <c r="M762" s="2">
        <v>45981.95991898148</v>
      </c>
      <c r="N762" s="2">
        <v>45981</v>
      </c>
      <c r="O762" t="inlineStr">
        <is>
          <t>3</t>
        </is>
      </c>
      <c r="P762" t="inlineStr">
        <is>
          <t>-24</t>
        </is>
      </c>
      <c r="Q762"/>
      <c r="R762"/>
      <c r="S762"/>
      <c r="T762"/>
      <c r="U762" t="inlineStr">
        <is>
          <t>张铭麒</t>
        </is>
      </c>
      <c r="V762"/>
      <c r="W762" t="inlineStr">
        <is>
          <t>BST</t>
        </is>
      </c>
      <c r="X762" t="inlineStr">
        <is>
          <t>李岳丰
吴薇</t>
        </is>
      </c>
      <c r="Y762" s="3"/>
      <c r="Z762"/>
      <c r="AA762" s="2">
        <v>45978.975810185184</v>
      </c>
      <c r="AB762" t="inlineStr">
        <is>
          <t>戳一下</t>
        </is>
      </c>
      <c r="AC762" s="2">
        <v>45981</v>
      </c>
      <c r="AD762" t="inlineStr">
        <is>
          <t>未更新</t>
        </is>
      </c>
      <c r="AE762" t="inlineStr">
        <is>
          <t>吴春斌</t>
        </is>
      </c>
      <c r="AF762" t="inlineStr">
        <is>
          <t>2025-11-18 吴春斌-上海-绿茶-铁锅导入 已结束,2025-11-19 吴春斌-上海-绿茶-铁锅导入 已结束,2025-11-20 吴春斌-上海-绿茶-铁锅导入 已结束</t>
        </is>
      </c>
      <c r="AG762"/>
      <c r="AH762"/>
      <c r="AI762"/>
      <c r="AJ762"/>
      <c r="AK762"/>
      <c r="AL762"/>
      <c r="AM762"/>
      <c r="AN762" t="inlineStr">
        <is>
          <t>上海绿茶九亭金地广场店</t>
        </is>
      </c>
      <c r="AO762" t="inlineStr">
        <is>
          <t>3.0</t>
        </is>
      </c>
      <c r="AP762"/>
      <c r="AQ762"/>
    </row>
    <row r="763" ht="25.5" customHeight="1">
      <c r="A763" t="inlineStr">
        <is>
          <t>吴春斌-常州-绿茶餐厅-铁锅导入 已结束</t>
        </is>
      </c>
      <c r="B763" t="inlineStr">
        <is>
          <t>常州</t>
        </is>
      </c>
      <c r="C763" t="inlineStr">
        <is>
          <t>绿茶餐厅</t>
        </is>
      </c>
      <c r="D763"/>
      <c r="E763" t="inlineStr">
        <is>
          <t>SS</t>
        </is>
      </c>
      <c r="F763" t="inlineStr">
        <is>
          <t>铁锅导入</t>
        </is>
      </c>
      <c r="G763" t="inlineStr">
        <is>
          <t>已结束</t>
        </is>
      </c>
      <c r="H763" t="inlineStr">
        <is>
          <t>NA</t>
        </is>
      </c>
      <c r="I763" s="2"/>
      <c r="J763" t="inlineStr">
        <is>
          <t>53周 -5~12.31</t>
        </is>
      </c>
      <c r="K763" t="inlineStr">
        <is>
          <t>吴春斌</t>
        </is>
      </c>
      <c r="L763" s="2">
        <v>45975</v>
      </c>
      <c r="M763" s="2">
        <v>45978.97008101852</v>
      </c>
      <c r="N763" s="2">
        <v>45978</v>
      </c>
      <c r="O763" t="inlineStr">
        <is>
          <t>4</t>
        </is>
      </c>
      <c r="P763" t="inlineStr">
        <is>
          <t>-27</t>
        </is>
      </c>
      <c r="Q763"/>
      <c r="R763"/>
      <c r="S763"/>
      <c r="T763"/>
      <c r="U763" t="inlineStr">
        <is>
          <t>张铭麒</t>
        </is>
      </c>
      <c r="V763"/>
      <c r="W763" t="inlineStr">
        <is>
          <t>BST</t>
        </is>
      </c>
      <c r="X763" t="inlineStr">
        <is>
          <t>李岳丰
吴薇</t>
        </is>
      </c>
      <c r="Y763" s="3"/>
      <c r="Z763"/>
      <c r="AA763" s="2">
        <v>45974.85875</v>
      </c>
      <c r="AB763" t="inlineStr">
        <is>
          <t>戳一下</t>
        </is>
      </c>
      <c r="AC763" s="2">
        <v>45978</v>
      </c>
      <c r="AD763" t="inlineStr">
        <is>
          <t>未更新</t>
        </is>
      </c>
      <c r="AE763" t="inlineStr">
        <is>
          <t>吴春斌</t>
        </is>
      </c>
      <c r="AF763" t="inlineStr">
        <is>
          <t>2025-11-15 吴春斌-常州-绿茶餐厅-铁锅导入 已结束,2025-11-16 吴春斌-常州-绿茶餐厅-铁锅导入 已结束,2025-11-17 吴春斌-常州-绿茶餐厅-铁锅导入 已结束</t>
        </is>
      </c>
      <c r="AG763"/>
      <c r="AH763"/>
      <c r="AI763"/>
      <c r="AJ763"/>
      <c r="AK763"/>
      <c r="AL763"/>
      <c r="AM763"/>
      <c r="AN763" t="inlineStr">
        <is>
          <t>常州金坛吾悦广场绿茶餐厅</t>
        </is>
      </c>
      <c r="AO763" t="inlineStr">
        <is>
          <t>4.0</t>
        </is>
      </c>
      <c r="AP763"/>
      <c r="AQ763"/>
    </row>
    <row r="764" ht="25.5" customHeight="1">
      <c r="A764" t="inlineStr">
        <is>
          <t>吴春斌-江苏南通启东-江苏南通启东吾悦广场店绿茶-铁锅导入 已结束</t>
        </is>
      </c>
      <c r="B764" t="inlineStr">
        <is>
          <t>江苏南通启东</t>
        </is>
      </c>
      <c r="C764" t="inlineStr">
        <is>
          <t>江苏南通启东吾悦广场店绿茶</t>
        </is>
      </c>
      <c r="D764"/>
      <c r="E764" t="inlineStr">
        <is>
          <t>SS</t>
        </is>
      </c>
      <c r="F764" t="inlineStr">
        <is>
          <t>铁锅导入</t>
        </is>
      </c>
      <c r="G764" t="inlineStr">
        <is>
          <t>已结束</t>
        </is>
      </c>
      <c r="H764" t="inlineStr">
        <is>
          <t>NA</t>
        </is>
      </c>
      <c r="I764" s="2"/>
      <c r="J764" t="inlineStr">
        <is>
          <t>53周 -5~12.31</t>
        </is>
      </c>
      <c r="K764" t="inlineStr">
        <is>
          <t>吴春斌</t>
        </is>
      </c>
      <c r="L764" s="2">
        <v>45972</v>
      </c>
      <c r="M764" s="2">
        <v>45974.990578703706</v>
      </c>
      <c r="N764" s="2">
        <v>45974</v>
      </c>
      <c r="O764" t="inlineStr">
        <is>
          <t>3</t>
        </is>
      </c>
      <c r="P764" t="inlineStr">
        <is>
          <t>-31</t>
        </is>
      </c>
      <c r="Q764"/>
      <c r="R764"/>
      <c r="S764"/>
      <c r="T764"/>
      <c r="U764" t="inlineStr">
        <is>
          <t>张铭麒</t>
        </is>
      </c>
      <c r="V764"/>
      <c r="W764" t="inlineStr">
        <is>
          <t>BST</t>
        </is>
      </c>
      <c r="X764" t="inlineStr">
        <is>
          <t>李岳丰
吴薇</t>
        </is>
      </c>
      <c r="Y764" s="3"/>
      <c r="Z764"/>
      <c r="AA764" s="2">
        <v>45972.461851851855</v>
      </c>
      <c r="AB764" t="inlineStr">
        <is>
          <t>戳一下</t>
        </is>
      </c>
      <c r="AC764" s="2">
        <v>45974</v>
      </c>
      <c r="AD764" t="inlineStr">
        <is>
          <t>未更新</t>
        </is>
      </c>
      <c r="AE764" t="inlineStr">
        <is>
          <t>吴春斌</t>
        </is>
      </c>
      <c r="AF764" t="inlineStr">
        <is>
          <t>2025-11-11 吴春斌-江苏南通启东-江苏南通启东吾悦广场店绿茶-铁锅导入 已结束,2025-11-12 吴春斌-江苏南通启东-江苏南通启东吾悦广场店绿茶-铁锅导入 已结束,2025-11-13 吴春斌-江苏南通启东-江苏南通启东吾悦广场店绿茶-铁锅导入 已结束</t>
        </is>
      </c>
      <c r="AG764"/>
      <c r="AH764"/>
      <c r="AI764"/>
      <c r="AJ764"/>
      <c r="AK764"/>
      <c r="AL764"/>
      <c r="AM764"/>
      <c r="AN764" t="inlineStr">
        <is>
          <t>江苏南通启东吾悦广场店绿茶餐厅</t>
        </is>
      </c>
      <c r="AO764" t="inlineStr">
        <is>
          <t>3.0</t>
        </is>
      </c>
      <c r="AP764"/>
      <c r="AQ764"/>
    </row>
    <row r="765" ht="25.5" customHeight="1">
      <c r="A765" t="inlineStr">
        <is>
          <t>吴春斌-南通-绿茶-新店开业 已结束</t>
        </is>
      </c>
      <c r="B765" t="inlineStr">
        <is>
          <t>南通</t>
        </is>
      </c>
      <c r="C765" t="inlineStr">
        <is>
          <t>绿茶</t>
        </is>
      </c>
      <c r="D765"/>
      <c r="E765" t="inlineStr">
        <is>
          <t>SS</t>
        </is>
      </c>
      <c r="F765" t="inlineStr">
        <is>
          <t>新店开业</t>
        </is>
      </c>
      <c r="G765" t="inlineStr">
        <is>
          <t>已结束</t>
        </is>
      </c>
      <c r="H765" t="inlineStr">
        <is>
          <t>NA</t>
        </is>
      </c>
      <c r="I765" s="2"/>
      <c r="J765" t="inlineStr">
        <is>
          <t>53周 -5~12.31</t>
        </is>
      </c>
      <c r="K765" t="inlineStr">
        <is>
          <t>吴春斌</t>
        </is>
      </c>
      <c r="L765" s="2">
        <v>45968</v>
      </c>
      <c r="M765" s="2">
        <v>45971.99306712963</v>
      </c>
      <c r="N765" s="2">
        <v>45970</v>
      </c>
      <c r="O765" t="inlineStr">
        <is>
          <t>4</t>
        </is>
      </c>
      <c r="P765" t="inlineStr">
        <is>
          <t>-34</t>
        </is>
      </c>
      <c r="Q765" t="inlineStr">
        <is>
          <t>懂绿茶，会铁锅</t>
        </is>
      </c>
      <c r="R765">
        <v>1</v>
      </c>
      <c r="S765"/>
      <c r="T765"/>
      <c r="U765" t="inlineStr">
        <is>
          <t>张铭麒</t>
        </is>
      </c>
      <c r="V765"/>
      <c r="W765" t="inlineStr">
        <is>
          <t>BST</t>
        </is>
      </c>
      <c r="X765" t="inlineStr">
        <is>
          <t>李岳丰
吴薇</t>
        </is>
      </c>
      <c r="Y765" s="3"/>
      <c r="Z765"/>
      <c r="AA765" s="2">
        <v>45969.943125</v>
      </c>
      <c r="AB765" t="inlineStr">
        <is>
          <t>戳一下</t>
        </is>
      </c>
      <c r="AC765" s="2">
        <v>45971</v>
      </c>
      <c r="AD765" t="inlineStr">
        <is>
          <t>未更新</t>
        </is>
      </c>
      <c r="AE765" t="inlineStr">
        <is>
          <t>曾维超</t>
        </is>
      </c>
      <c r="AF765" t="inlineStr">
        <is>
          <t>2025-11-08 吴春斌-南通-绿茶-新店开业 已结束,2025-11-09 吴春斌-南通-绿茶-新店开业 已结束,2025-11-10 吴春斌-南通-绿茶-新店开业 已结束</t>
        </is>
      </c>
      <c r="AG765" t="inlineStr">
        <is>
          <t>绿茶新店开业</t>
        </is>
      </c>
      <c r="AH765" t="inlineStr">
        <is>
          <t>集体宿舍</t>
        </is>
      </c>
      <c r="AI765"/>
      <c r="AJ765"/>
      <c r="AK765"/>
      <c r="AL765"/>
      <c r="AM765"/>
      <c r="AN765" t="inlineStr">
        <is>
          <t>绿茶南通通州万达店</t>
        </is>
      </c>
      <c r="AO765" t="inlineStr">
        <is>
          <t>4.0</t>
        </is>
      </c>
      <c r="AP765"/>
      <c r="AQ765"/>
    </row>
    <row r="766" ht="25.5" customHeight="1">
      <c r="A766" t="inlineStr">
        <is>
          <t>吴春斌-北京-blf-POC+开业支持 已结束</t>
        </is>
      </c>
      <c r="B766" t="inlineStr">
        <is>
          <t>北京</t>
        </is>
      </c>
      <c r="C766" t="inlineStr">
        <is>
          <t>blf</t>
        </is>
      </c>
      <c r="D766"/>
      <c r="E766" t="inlineStr">
        <is>
          <t>SS</t>
        </is>
      </c>
      <c r="F766" t="inlineStr">
        <is>
          <t>POC+开业支持</t>
        </is>
      </c>
      <c r="G766" t="inlineStr">
        <is>
          <t>已结束</t>
        </is>
      </c>
      <c r="H766" t="inlineStr">
        <is>
          <t>NA</t>
        </is>
      </c>
      <c r="I766" s="2"/>
      <c r="J766" t="inlineStr">
        <is>
          <t>53周 -5~12.31</t>
        </is>
      </c>
      <c r="K766" t="inlineStr">
        <is>
          <t>吴春斌</t>
        </is>
      </c>
      <c r="L766" s="2">
        <v>45964</v>
      </c>
      <c r="M766" s="2">
        <v>45968.89923611111</v>
      </c>
      <c r="N766" s="2">
        <v>45969</v>
      </c>
      <c r="O766" t="inlineStr">
        <is>
          <t>5</t>
        </is>
      </c>
      <c r="P766" t="inlineStr">
        <is>
          <t>-37</t>
        </is>
      </c>
      <c r="Q766" t="inlineStr">
        <is>
          <t>对外卖熟悉</t>
        </is>
      </c>
      <c r="R766">
        <v>3</v>
      </c>
      <c r="S766"/>
      <c r="T766"/>
      <c r="U766" t="inlineStr">
        <is>
          <t>吴薇</t>
        </is>
      </c>
      <c r="V766"/>
      <c r="W766"/>
      <c r="X766"/>
      <c r="Y766" s="3"/>
      <c r="Z766"/>
      <c r="AA766" s="2">
        <v>45960.68523148148</v>
      </c>
      <c r="AB766" t="inlineStr">
        <is>
          <t>戳一下</t>
        </is>
      </c>
      <c r="AC766" s="2">
        <v>45968</v>
      </c>
      <c r="AD766" t="inlineStr">
        <is>
          <t>未更新</t>
        </is>
      </c>
      <c r="AE766" t="inlineStr">
        <is>
          <t>何舒琦</t>
        </is>
      </c>
      <c r="AF766" t="inlineStr">
        <is>
          <t>2025-11-03 吴春斌-北京-blf-POC+开业支持 已结束,2025-11-04 吴春斌-北京-blf-POC+开业支持 已结束,2025-11-05 吴春斌-北京-blf-POC+开业支持 已结束,2025-11-07 吴春斌-北京-blf-POC+开业支持 已结束</t>
        </is>
      </c>
      <c r="AG766" t="inlineStr">
        <is>
          <t>1位支持酒仙桥新店开业，另外2位支持另外两家门店冲单</t>
        </is>
      </c>
      <c r="AH766" t="inlineStr">
        <is>
          <t>集体宿舍</t>
        </is>
      </c>
      <c r="AI766"/>
      <c r="AJ766"/>
      <c r="AK766"/>
      <c r="AL766"/>
      <c r="AM766"/>
      <c r="AN766"/>
      <c r="AO766" t="inlineStr">
        <is>
          <t>4.9</t>
        </is>
      </c>
      <c r="AP766"/>
      <c r="AQ766"/>
    </row>
    <row r="767" ht="25.5" customHeight="1">
      <c r="A767" t="inlineStr">
        <is>
          <t>吴春斌-东莞-绿茶-新店开业 已结束</t>
        </is>
      </c>
      <c r="B767" t="inlineStr">
        <is>
          <t>东莞</t>
        </is>
      </c>
      <c r="C767" t="inlineStr">
        <is>
          <t>绿茶</t>
        </is>
      </c>
      <c r="D767"/>
      <c r="E767" t="inlineStr">
        <is>
          <t>SS</t>
        </is>
      </c>
      <c r="F767" t="inlineStr">
        <is>
          <t>新店开业</t>
        </is>
      </c>
      <c r="G767" t="inlineStr">
        <is>
          <t>已结束</t>
        </is>
      </c>
      <c r="H767" t="inlineStr">
        <is>
          <t>NA</t>
        </is>
      </c>
      <c r="I767" s="2"/>
      <c r="J767" t="inlineStr">
        <is>
          <t>53周 -5~12.31</t>
        </is>
      </c>
      <c r="K767" t="inlineStr">
        <is>
          <t>吴春斌</t>
        </is>
      </c>
      <c r="L767" s="2">
        <v>45960</v>
      </c>
      <c r="M767" s="2">
        <v>45963.84872685185</v>
      </c>
      <c r="N767" s="2">
        <v>45963</v>
      </c>
      <c r="O767" t="inlineStr">
        <is>
          <t>4</t>
        </is>
      </c>
      <c r="P767" t="inlineStr">
        <is>
          <t>-42</t>
        </is>
      </c>
      <c r="Q767" t="inlineStr">
        <is>
          <t>懂绿茶，会铁锅</t>
        </is>
      </c>
      <c r="R767">
        <v>1</v>
      </c>
      <c r="S767" t="inlineStr">
        <is>
          <t>吴春斌</t>
        </is>
      </c>
      <c r="T767"/>
      <c r="U767" t="inlineStr">
        <is>
          <t>张铭麒</t>
        </is>
      </c>
      <c r="V767"/>
      <c r="W767" t="inlineStr">
        <is>
          <t>BST</t>
        </is>
      </c>
      <c r="X767" t="inlineStr">
        <is>
          <t>李岳丰
吴薇</t>
        </is>
      </c>
      <c r="Y767" s="3"/>
      <c r="Z767"/>
      <c r="AA767" s="2">
        <v>45958.95214120371</v>
      </c>
      <c r="AB767" t="inlineStr">
        <is>
          <t>戳一下</t>
        </is>
      </c>
      <c r="AC767" s="2">
        <v>45963</v>
      </c>
      <c r="AD767" t="inlineStr">
        <is>
          <t>未更新</t>
        </is>
      </c>
      <c r="AE767" t="inlineStr">
        <is>
          <t>曾维超</t>
        </is>
      </c>
      <c r="AF767" t="inlineStr">
        <is>
          <t>2025-10-29 吴春斌-东莞-绿茶-新店开业 已结束,2025-10-30 吴春斌-东莞-绿茶-新店开业 已结束,2025-10-31 吴春斌-东莞-绿茶-新店开业 已结束,2025-11-01 吴春斌-东莞-绿茶-新店开业 已结束,2025-11-02 吴春斌-东莞-绿茶-新店开业 已结束</t>
        </is>
      </c>
      <c r="AG767" t="inlineStr">
        <is>
          <t>新店开业，铁锅导入</t>
        </is>
      </c>
      <c r="AH767" t="inlineStr">
        <is>
          <t>酒店</t>
        </is>
      </c>
      <c r="AI767"/>
      <c r="AJ767"/>
      <c r="AK767"/>
      <c r="AL767"/>
      <c r="AM767"/>
      <c r="AN767" t="inlineStr">
        <is>
          <t>绿茶东莞塘厦天虹购物中心店</t>
        </is>
      </c>
      <c r="AO767" t="inlineStr">
        <is>
          <t>3.8</t>
        </is>
      </c>
      <c r="AP767"/>
      <c r="AQ767"/>
    </row>
    <row r="768" ht="25.5" customHeight="1">
      <c r="A768" t="inlineStr">
        <is>
          <t>吴春斌-东莞-和喜-新店开业 已结束</t>
        </is>
      </c>
      <c r="B768" t="inlineStr">
        <is>
          <t>东莞</t>
        </is>
      </c>
      <c r="C768" t="inlineStr">
        <is>
          <t>和喜</t>
        </is>
      </c>
      <c r="D768"/>
      <c r="E768" t="inlineStr">
        <is>
          <t>O</t>
        </is>
      </c>
      <c r="F768" t="inlineStr">
        <is>
          <t>新店开业</t>
        </is>
      </c>
      <c r="G768" t="inlineStr">
        <is>
          <t>已结束</t>
        </is>
      </c>
      <c r="H768" t="inlineStr">
        <is>
          <t>NA</t>
        </is>
      </c>
      <c r="I768" s="2"/>
      <c r="J768" t="inlineStr">
        <is>
          <t>53周 -5~12.31</t>
        </is>
      </c>
      <c r="K768" t="inlineStr">
        <is>
          <t>吴春斌</t>
        </is>
      </c>
      <c r="L768" s="2">
        <v>45951</v>
      </c>
      <c r="M768" s="2">
        <v>45959.99925925926</v>
      </c>
      <c r="N768" s="2">
        <v>45956</v>
      </c>
      <c r="O768" t="inlineStr">
        <is>
          <t>9</t>
        </is>
      </c>
      <c r="P768" t="inlineStr">
        <is>
          <t>-46</t>
        </is>
      </c>
      <c r="Q768" t="inlineStr">
        <is>
          <t>有厨师功底，会粤语最好</t>
        </is>
      </c>
      <c r="R768">
        <v>1</v>
      </c>
      <c r="S768" t="inlineStr">
        <is>
          <t>吴春斌</t>
        </is>
      </c>
      <c r="T768"/>
      <c r="U768" t="inlineStr">
        <is>
          <t>贺欢欢</t>
        </is>
      </c>
      <c r="V768"/>
      <c r="W768" t="inlineStr">
        <is>
          <t>华南区</t>
        </is>
      </c>
      <c r="X768" t="inlineStr">
        <is>
          <t>王言</t>
        </is>
      </c>
      <c r="Y768" s="3"/>
      <c r="Z768"/>
      <c r="AA768" s="2">
        <v>45947.82408564815</v>
      </c>
      <c r="AB768" t="inlineStr">
        <is>
          <t>戳一下</t>
        </is>
      </c>
      <c r="AC768" s="2">
        <v>45959</v>
      </c>
      <c r="AD768" t="inlineStr">
        <is>
          <t>未更新</t>
        </is>
      </c>
      <c r="AE768" t="inlineStr">
        <is>
          <t>贺欢欢</t>
        </is>
      </c>
      <c r="AF768" t="inlineStr">
        <is>
          <t>2025-10-21 吴春斌-东莞-和喜-新店开业 已结束,2025-10-22 吴春斌-东莞-和喜-新店开业 已结束,2025-10-23 吴春斌-东莞-和喜-新店开业 已结束,2025-10-24 吴春斌-东莞-和喜-新店开业 已结束,2025-10-25 吴春斌-东莞-和喜-新店开业 已结束,2025-10-26 吴春斌-东莞-和喜-新店开业 已结束,2025-10-27 吴春斌-东莞-和喜-新店开业 已结束,2025-10-28 吴春斌-东莞-和喜-新店开业 已结束,2025-10-29 吴春斌-东莞-和喜-新店开业 已结束</t>
        </is>
      </c>
      <c r="AG768" t="inlineStr">
        <is>
          <t>完成50道菜的录入和开业支持</t>
        </is>
      </c>
      <c r="AH768" t="inlineStr">
        <is>
          <t>酒店</t>
        </is>
      </c>
      <c r="AI768"/>
      <c r="AJ768"/>
      <c r="AK768"/>
      <c r="AL768"/>
      <c r="AM768"/>
      <c r="AN768" t="inlineStr">
        <is>
          <t>和喜</t>
        </is>
      </c>
      <c r="AO768" t="inlineStr">
        <is>
          <t>9.0</t>
        </is>
      </c>
      <c r="AP768"/>
      <c r="AQ768"/>
    </row>
    <row r="769" ht="25.5" customHeight="1">
      <c r="A769" t="inlineStr">
        <is>
          <t>吴春斌-汕头-绿茶-铁锅导入学习 已结束</t>
        </is>
      </c>
      <c r="B769" t="inlineStr">
        <is>
          <t>汕头</t>
        </is>
      </c>
      <c r="C769" t="inlineStr">
        <is>
          <t>绿茶</t>
        </is>
      </c>
      <c r="D769"/>
      <c r="E769" t="inlineStr">
        <is>
          <t>SS</t>
        </is>
      </c>
      <c r="F769" t="inlineStr">
        <is>
          <t>铁锅导入学习</t>
        </is>
      </c>
      <c r="G769" t="inlineStr">
        <is>
          <t>已结束</t>
        </is>
      </c>
      <c r="H769" t="inlineStr">
        <is>
          <t>NA</t>
        </is>
      </c>
      <c r="I769" s="2"/>
      <c r="J769" t="inlineStr">
        <is>
          <t>53周 -5~12.31</t>
        </is>
      </c>
      <c r="K769" t="inlineStr">
        <is>
          <t>吴春斌</t>
        </is>
      </c>
      <c r="L769" s="2">
        <v>45946</v>
      </c>
      <c r="M769" s="2">
        <v>45948</v>
      </c>
      <c r="N769" s="2">
        <v>45948</v>
      </c>
      <c r="O769" t="inlineStr">
        <is>
          <t>3</t>
        </is>
      </c>
      <c r="P769" t="inlineStr">
        <is>
          <t>-57</t>
        </is>
      </c>
      <c r="Q769" t="inlineStr">
        <is>
          <t>熟悉绿茶，可作为绿茶铁锅口味储备</t>
        </is>
      </c>
      <c r="R769">
        <v>1</v>
      </c>
      <c r="S769" t="inlineStr">
        <is>
          <t>吴春斌</t>
        </is>
      </c>
      <c r="T769"/>
      <c r="U769" t="inlineStr">
        <is>
          <t>张铭麒</t>
        </is>
      </c>
      <c r="V769"/>
      <c r="W769" t="inlineStr">
        <is>
          <t>BST</t>
        </is>
      </c>
      <c r="X769" t="inlineStr">
        <is>
          <t>李岳丰
吴薇</t>
        </is>
      </c>
      <c r="Y769" s="3"/>
      <c r="Z769"/>
      <c r="AA769" s="2">
        <v>45945.86849537037</v>
      </c>
      <c r="AB769" t="inlineStr">
        <is>
          <t>戳一下</t>
        </is>
      </c>
      <c r="AC769" s="2">
        <v>45948</v>
      </c>
      <c r="AD769" t="inlineStr">
        <is>
          <t>未更新</t>
        </is>
      </c>
      <c r="AE769" t="inlineStr">
        <is>
          <t>曾维超</t>
        </is>
      </c>
      <c r="AF769" t="inlineStr">
        <is>
          <t>2025-10-17 吴春斌-汕头-绿茶-铁锅导入学习 已结束,2025-10-18 吴春斌-汕头-绿茶-铁锅导入学习 已结束</t>
        </is>
      </c>
      <c r="AG769" t="inlineStr">
        <is>
          <t>跟着胡光中学习绿茶铁锅导入</t>
        </is>
      </c>
      <c r="AH769" t="inlineStr">
        <is>
          <t>租房</t>
        </is>
      </c>
      <c r="AI769"/>
      <c r="AJ769"/>
      <c r="AK769"/>
      <c r="AL769"/>
      <c r="AM769"/>
      <c r="AN769"/>
      <c r="AO769" t="inlineStr">
        <is>
          <t>2.0</t>
        </is>
      </c>
      <c r="AP769"/>
      <c r="AQ769"/>
    </row>
    <row r="770" ht="25.5" customHeight="1">
      <c r="A770" t="inlineStr">
        <is>
          <t>吴春斌-佛山-凤小馆-POC+开业支持 已结束</t>
        </is>
      </c>
      <c r="B770" t="inlineStr">
        <is>
          <t>佛山</t>
        </is>
      </c>
      <c r="C770" t="inlineStr">
        <is>
          <t>凤小馆</t>
        </is>
      </c>
      <c r="D770"/>
      <c r="E770" t="inlineStr">
        <is>
          <t>O</t>
        </is>
      </c>
      <c r="F770" t="inlineStr">
        <is>
          <t>POC+开业支持</t>
        </is>
      </c>
      <c r="G770" t="inlineStr">
        <is>
          <t>已结束</t>
        </is>
      </c>
      <c r="H770" t="inlineStr">
        <is>
          <t>NA</t>
        </is>
      </c>
      <c r="I770" s="2"/>
      <c r="J770" t="inlineStr">
        <is>
          <t>53周 -5~12.31</t>
        </is>
      </c>
      <c r="K770" t="inlineStr">
        <is>
          <t>吴春斌</t>
        </is>
      </c>
      <c r="L770" s="2">
        <v>45936</v>
      </c>
      <c r="M770" s="2">
        <v>45945</v>
      </c>
      <c r="N770" s="2">
        <v>45945</v>
      </c>
      <c r="O770" t="inlineStr">
        <is>
          <t>10</t>
        </is>
      </c>
      <c r="P770" t="inlineStr">
        <is>
          <t>-60</t>
        </is>
      </c>
      <c r="Q770" t="inlineStr">
        <is>
          <t>粤菜、顺德菜</t>
        </is>
      </c>
      <c r="R770">
        <v>1</v>
      </c>
      <c r="S770" t="inlineStr">
        <is>
          <t>吴春斌</t>
        </is>
      </c>
      <c r="T770"/>
      <c r="U770" t="inlineStr">
        <is>
          <t>贺欢欢</t>
        </is>
      </c>
      <c r="V770"/>
      <c r="W770" t="inlineStr">
        <is>
          <t>华南区</t>
        </is>
      </c>
      <c r="X770" t="inlineStr">
        <is>
          <t>王言</t>
        </is>
      </c>
      <c r="Y770" s="3"/>
      <c r="Z770"/>
      <c r="AA770" s="2">
        <v>45938.61059027778</v>
      </c>
      <c r="AB770" t="inlineStr">
        <is>
          <t>戳一下</t>
        </is>
      </c>
      <c r="AC770" s="2">
        <v>45945</v>
      </c>
      <c r="AD770" t="inlineStr">
        <is>
          <t>未更新</t>
        </is>
      </c>
      <c r="AE770" t="inlineStr">
        <is>
          <t>贺欢欢</t>
        </is>
      </c>
      <c r="AF770" t="inlineStr">
        <is>
          <t>2025-10-08 吴春斌-佛山-凤小馆-POC+开业支持 已结束,2025-10-09 吴春斌-佛山-凤小馆-POC+开业支持 已结束,2025-10-10 吴春斌-佛山-凤小馆-POC+开业支持 已结束,2025-10-11 吴春斌-佛山-凤小馆-POC+开业支持 已结束,2025-10-12 吴春斌-佛山-凤小馆-POC+开业支持 已结束,2025-10-13 吴春斌-佛山-凤小馆-POC+开业支持 已结束,2025-10-14 吴春斌-佛山-凤小馆-POC+开业支持 已结束,2025-10-15 吴春斌-佛山-凤小馆-POC+开业支持 已结束</t>
        </is>
      </c>
      <c r="AG770" t="inlineStr">
        <is>
          <t>完成菜品录入及机器操作培训</t>
        </is>
      </c>
      <c r="AH770" t="inlineStr">
        <is>
          <t>酒店</t>
        </is>
      </c>
      <c r="AI770"/>
      <c r="AJ770"/>
      <c r="AK770"/>
      <c r="AL770"/>
      <c r="AM770"/>
      <c r="AN770"/>
      <c r="AO770" t="inlineStr">
        <is>
          <t>9.0</t>
        </is>
      </c>
      <c r="AP770"/>
      <c r="AQ770"/>
    </row>
    <row r="771" ht="25.5" customHeight="1">
      <c r="A771" t="inlineStr">
        <is>
          <t>吴春斌--休假-休假 已结束</t>
        </is>
      </c>
      <c r="B771"/>
      <c r="C771" t="inlineStr">
        <is>
          <t>休假</t>
        </is>
      </c>
      <c r="D771"/>
      <c r="E771" t="inlineStr">
        <is>
          <t>未定级</t>
        </is>
      </c>
      <c r="F771" t="inlineStr">
        <is>
          <t>休假</t>
        </is>
      </c>
      <c r="G771" t="inlineStr">
        <is>
          <t>已结束</t>
        </is>
      </c>
      <c r="H771" t="inlineStr">
        <is>
          <t>NA</t>
        </is>
      </c>
      <c r="I771" s="2"/>
      <c r="J771" t="inlineStr">
        <is>
          <t>53周 -5~12.31</t>
        </is>
      </c>
      <c r="K771" t="inlineStr">
        <is>
          <t>吴春斌</t>
        </is>
      </c>
      <c r="L771" s="2">
        <v>45933</v>
      </c>
      <c r="M771" s="2">
        <v>45935</v>
      </c>
      <c r="N771" s="2">
        <v>45935.5</v>
      </c>
      <c r="O771" t="inlineStr">
        <is>
          <t>3</t>
        </is>
      </c>
      <c r="P771" t="inlineStr">
        <is>
          <t>-70</t>
        </is>
      </c>
      <c r="Q771"/>
      <c r="R771"/>
      <c r="S771"/>
      <c r="T771"/>
      <c r="U771"/>
      <c r="V771"/>
      <c r="W771"/>
      <c r="X771"/>
      <c r="Y771" s="3"/>
      <c r="Z771"/>
      <c r="AA771" s="2">
        <v>45935.466203703705</v>
      </c>
      <c r="AB771" t="inlineStr">
        <is>
          <t>戳一下</t>
        </is>
      </c>
      <c r="AC771" s="2"/>
      <c r="AD771" t="inlineStr">
        <is>
          <t>未更新</t>
        </is>
      </c>
      <c r="AE771" t="inlineStr">
        <is>
          <t>多维表格助手</t>
        </is>
      </c>
      <c r="AF771"/>
      <c r="AG771"/>
      <c r="AH771"/>
      <c r="AI771"/>
      <c r="AJ771"/>
      <c r="AK771"/>
      <c r="AL771"/>
      <c r="AM771"/>
      <c r="AN771"/>
      <c r="AO771" t="inlineStr">
        <is>
          <t>2.0</t>
        </is>
      </c>
      <c r="AP771"/>
      <c r="AQ771"/>
    </row>
    <row r="772" ht="25.5" customHeight="1">
      <c r="A772" t="inlineStr">
        <is>
          <t>吴春斌-珠海-客语-新店开业 已结束</t>
        </is>
      </c>
      <c r="B772" t="inlineStr">
        <is>
          <t>珠海</t>
        </is>
      </c>
      <c r="C772" t="inlineStr">
        <is>
          <t>客语</t>
        </is>
      </c>
      <c r="D772"/>
      <c r="E772" t="inlineStr">
        <is>
          <t>S</t>
        </is>
      </c>
      <c r="F772" t="inlineStr">
        <is>
          <t>新店开业</t>
        </is>
      </c>
      <c r="G772" t="inlineStr">
        <is>
          <t>已结束</t>
        </is>
      </c>
      <c r="H772" t="inlineStr">
        <is>
          <t>NA</t>
        </is>
      </c>
      <c r="I772" s="2"/>
      <c r="J772" t="inlineStr">
        <is>
          <t>53周 -5~12.31</t>
        </is>
      </c>
      <c r="K772" t="inlineStr">
        <is>
          <t>吴春斌</t>
        </is>
      </c>
      <c r="L772" s="2">
        <v>45930</v>
      </c>
      <c r="M772" s="2">
        <v>45933</v>
      </c>
      <c r="N772" s="2">
        <v>45932</v>
      </c>
      <c r="O772" t="inlineStr">
        <is>
          <t>4</t>
        </is>
      </c>
      <c r="P772" t="inlineStr">
        <is>
          <t>-72</t>
        </is>
      </c>
      <c r="Q772" t="inlineStr">
        <is>
          <t>客家菜</t>
        </is>
      </c>
      <c r="R772">
        <v>1</v>
      </c>
      <c r="S772"/>
      <c r="T772"/>
      <c r="U772" t="inlineStr">
        <is>
          <t>吴健华</t>
        </is>
      </c>
      <c r="V772"/>
      <c r="W772" t="inlineStr">
        <is>
          <t>华南区</t>
        </is>
      </c>
      <c r="X772" t="inlineStr">
        <is>
          <t>王言</t>
        </is>
      </c>
      <c r="Y772" s="3"/>
      <c r="Z772"/>
      <c r="AA772" s="2">
        <v>45929.61209490741</v>
      </c>
      <c r="AB772" t="inlineStr">
        <is>
          <t>戳一下</t>
        </is>
      </c>
      <c r="AC772" s="2">
        <v>45932</v>
      </c>
      <c r="AD772" t="inlineStr">
        <is>
          <t>未更新</t>
        </is>
      </c>
      <c r="AE772" t="inlineStr">
        <is>
          <t>吴健华</t>
        </is>
      </c>
      <c r="AF772" t="inlineStr">
        <is>
          <t>2025-10-01 吴春斌-珠海-客语-新店开业 已结束,2025-10-02 吴春斌-珠海-客语-新店开业 已结束</t>
        </is>
      </c>
      <c r="AG772" t="inlineStr">
        <is>
          <t>客户新店开业，振兴走后门店新员工操作出品不太稳定，到店主要盯好新店期间出品</t>
        </is>
      </c>
      <c r="AH772" t="inlineStr">
        <is>
          <t>酒店</t>
        </is>
      </c>
      <c r="AI772"/>
      <c r="AJ772"/>
      <c r="AK772"/>
      <c r="AL772"/>
      <c r="AM772"/>
      <c r="AN772"/>
      <c r="AO772" t="inlineStr">
        <is>
          <t>3.0</t>
        </is>
      </c>
      <c r="AP772"/>
      <c r="AQ772"/>
    </row>
    <row r="773" ht="25.5" customHeight="1">
      <c r="A773" t="inlineStr">
        <is>
          <t>吴春斌-广州-九毛九-DEMO 已结束</t>
        </is>
      </c>
      <c r="B773" t="inlineStr">
        <is>
          <t>广州</t>
        </is>
      </c>
      <c r="C773" t="inlineStr">
        <is>
          <t>九毛九</t>
        </is>
      </c>
      <c r="D773"/>
      <c r="E773" t="inlineStr">
        <is>
          <t>S</t>
        </is>
      </c>
      <c r="F773" t="inlineStr">
        <is>
          <t>DEMO</t>
        </is>
      </c>
      <c r="G773" t="inlineStr">
        <is>
          <t>已结束</t>
        </is>
      </c>
      <c r="H773" t="inlineStr">
        <is>
          <t>NA</t>
        </is>
      </c>
      <c r="I773" s="2"/>
      <c r="J773" t="inlineStr">
        <is>
          <t>53周 -5~12.31</t>
        </is>
      </c>
      <c r="K773" t="inlineStr">
        <is>
          <t>吴春斌</t>
        </is>
      </c>
      <c r="L773" s="2">
        <v>45927</v>
      </c>
      <c r="M773" s="2">
        <v>45928.926770833335</v>
      </c>
      <c r="N773" s="2">
        <v>45928</v>
      </c>
      <c r="O773" t="inlineStr">
        <is>
          <t>2</t>
        </is>
      </c>
      <c r="P773" t="inlineStr">
        <is>
          <t>-77</t>
        </is>
      </c>
      <c r="Q773" t="inlineStr">
        <is>
          <t>无</t>
        </is>
      </c>
      <c r="R773">
        <v>1</v>
      </c>
      <c r="S773" t="inlineStr">
        <is>
          <t>吴春斌</t>
        </is>
      </c>
      <c r="T773"/>
      <c r="U773" t="inlineStr">
        <is>
          <t>贺欢欢</t>
        </is>
      </c>
      <c r="V773"/>
      <c r="W773" t="inlineStr">
        <is>
          <t>华南区</t>
        </is>
      </c>
      <c r="X773" t="inlineStr">
        <is>
          <t>王言</t>
        </is>
      </c>
      <c r="Y773" s="3"/>
      <c r="Z773"/>
      <c r="AA773" s="2">
        <v>45927.48950231481</v>
      </c>
      <c r="AB773" t="inlineStr">
        <is>
          <t>戳一下</t>
        </is>
      </c>
      <c r="AC773" s="2">
        <v>45928</v>
      </c>
      <c r="AD773" t="inlineStr">
        <is>
          <t>未更新</t>
        </is>
      </c>
      <c r="AE773" t="inlineStr">
        <is>
          <t>贺欢欢</t>
        </is>
      </c>
      <c r="AF773" t="inlineStr">
        <is>
          <t>2025-09-27 吴春斌-广州-九毛九-DEMO 已结束,2025-09-28 吴春斌-广州-九毛九-DEMO 已结束</t>
        </is>
      </c>
      <c r="AG773" t="inlineStr">
        <is>
          <t>巡店，门店新菜单菜品调试</t>
        </is>
      </c>
      <c r="AH773" t="inlineStr">
        <is>
          <t>酒店</t>
        </is>
      </c>
      <c r="AI773"/>
      <c r="AJ773"/>
      <c r="AK773"/>
      <c r="AL773"/>
      <c r="AM773"/>
      <c r="AN773"/>
      <c r="AO773" t="inlineStr">
        <is>
          <t>1.9</t>
        </is>
      </c>
      <c r="AP773"/>
      <c r="AQ773"/>
    </row>
    <row r="774" ht="25.5" customHeight="1">
      <c r="A774" t="inlineStr">
        <is>
          <t>吴春斌--休假-休假 已结束</t>
        </is>
      </c>
      <c r="B774"/>
      <c r="C774" t="inlineStr">
        <is>
          <t>休假</t>
        </is>
      </c>
      <c r="D774"/>
      <c r="E774" t="inlineStr">
        <is>
          <t>未定级</t>
        </is>
      </c>
      <c r="F774" t="inlineStr">
        <is>
          <t>休假</t>
        </is>
      </c>
      <c r="G774" t="inlineStr">
        <is>
          <t>已结束</t>
        </is>
      </c>
      <c r="H774" t="inlineStr">
        <is>
          <t>NA</t>
        </is>
      </c>
      <c r="I774" s="2"/>
      <c r="J774" t="inlineStr">
        <is>
          <t>53周 -5~12.31</t>
        </is>
      </c>
      <c r="K774" t="inlineStr">
        <is>
          <t>吴春斌</t>
        </is>
      </c>
      <c r="L774" s="2">
        <v>45924</v>
      </c>
      <c r="M774" s="2">
        <v>45924</v>
      </c>
      <c r="N774" s="2">
        <v>45924.5</v>
      </c>
      <c r="O774" t="inlineStr">
        <is>
          <t>1</t>
        </is>
      </c>
      <c r="P774" t="inlineStr">
        <is>
          <t>-81</t>
        </is>
      </c>
      <c r="Q774"/>
      <c r="R774"/>
      <c r="S774"/>
      <c r="T774"/>
      <c r="U774"/>
      <c r="V774"/>
      <c r="W774"/>
      <c r="X774"/>
      <c r="Y774" s="3"/>
      <c r="Z774"/>
      <c r="AA774" s="2">
        <v>45924.966203703705</v>
      </c>
      <c r="AB774" t="inlineStr">
        <is>
          <t>戳一下</t>
        </is>
      </c>
      <c r="AC774" s="2"/>
      <c r="AD774" t="inlineStr">
        <is>
          <t>未更新</t>
        </is>
      </c>
      <c r="AE774" t="inlineStr">
        <is>
          <t>多维表格助手</t>
        </is>
      </c>
      <c r="AF774"/>
      <c r="AG774"/>
      <c r="AH774"/>
      <c r="AI774"/>
      <c r="AJ774"/>
      <c r="AK774"/>
      <c r="AL774"/>
      <c r="AM774"/>
      <c r="AN774"/>
      <c r="AO774" t="inlineStr">
        <is>
          <t>0.0</t>
        </is>
      </c>
      <c r="AP774"/>
      <c r="AQ774"/>
    </row>
    <row r="775" ht="25.5" customHeight="1">
      <c r="A775" t="inlineStr">
        <is>
          <t>吴春斌-广州-九毛九-解决问题 已结束</t>
        </is>
      </c>
      <c r="B775" t="inlineStr">
        <is>
          <t>广州</t>
        </is>
      </c>
      <c r="C775" t="inlineStr">
        <is>
          <t>九毛九</t>
        </is>
      </c>
      <c r="D775"/>
      <c r="E775" t="inlineStr">
        <is>
          <t>S</t>
        </is>
      </c>
      <c r="F775" t="inlineStr">
        <is>
          <t>解决问题</t>
        </is>
      </c>
      <c r="G775" t="inlineStr">
        <is>
          <t>已结束</t>
        </is>
      </c>
      <c r="H775" t="inlineStr">
        <is>
          <t>NA</t>
        </is>
      </c>
      <c r="I775" s="2"/>
      <c r="J775" t="inlineStr">
        <is>
          <t>53周 -5~12.31</t>
        </is>
      </c>
      <c r="K775" t="inlineStr">
        <is>
          <t>吴春斌</t>
        </is>
      </c>
      <c r="L775" s="2">
        <v>45922</v>
      </c>
      <c r="M775" s="2">
        <v>45922</v>
      </c>
      <c r="N775" s="2">
        <v>45923</v>
      </c>
      <c r="O775" t="inlineStr">
        <is>
          <t>1</t>
        </is>
      </c>
      <c r="P775" t="inlineStr">
        <is>
          <t>-83</t>
        </is>
      </c>
      <c r="Q775"/>
      <c r="R775"/>
      <c r="S775"/>
      <c r="T775"/>
      <c r="U775" t="inlineStr">
        <is>
          <t>贺欢欢</t>
        </is>
      </c>
      <c r="V775" t="inlineStr">
        <is>
          <t>华南区销售团队</t>
        </is>
      </c>
      <c r="W775" t="inlineStr">
        <is>
          <t>华南区</t>
        </is>
      </c>
      <c r="X775" t="inlineStr">
        <is>
          <t>王言</t>
        </is>
      </c>
      <c r="Y775" s="3"/>
      <c r="Z775"/>
      <c r="AA775" s="2">
        <v>45922.42894675926</v>
      </c>
      <c r="AB775" t="inlineStr">
        <is>
          <t>戳一下</t>
        </is>
      </c>
      <c r="AC775" s="2">
        <v>45923</v>
      </c>
      <c r="AD775" t="inlineStr">
        <is>
          <t>未更新</t>
        </is>
      </c>
      <c r="AE775" t="inlineStr">
        <is>
          <t>吴春斌</t>
        </is>
      </c>
      <c r="AF775" t="inlineStr">
        <is>
          <t>2025-09-22 吴春斌-广州-九毛九-解决问题 已结束</t>
        </is>
      </c>
      <c r="AG775"/>
      <c r="AH775"/>
      <c r="AI775"/>
      <c r="AJ775"/>
      <c r="AK775"/>
      <c r="AL775"/>
      <c r="AM775"/>
      <c r="AN775"/>
      <c r="AO775" t="inlineStr">
        <is>
          <t>0.0</t>
        </is>
      </c>
      <c r="AP775"/>
      <c r="AQ775"/>
    </row>
    <row r="776" ht="25.5" customHeight="1">
      <c r="A776" t="inlineStr">
        <is>
          <t>吴春斌-深圳-九毛九-解决问题 已结束</t>
        </is>
      </c>
      <c r="B776" t="inlineStr">
        <is>
          <t>深圳</t>
        </is>
      </c>
      <c r="C776" t="inlineStr">
        <is>
          <t>九毛九</t>
        </is>
      </c>
      <c r="D776"/>
      <c r="E776" t="inlineStr">
        <is>
          <t>S</t>
        </is>
      </c>
      <c r="F776" t="inlineStr">
        <is>
          <t>解决问题</t>
        </is>
      </c>
      <c r="G776" t="inlineStr">
        <is>
          <t>已结束</t>
        </is>
      </c>
      <c r="H776" t="inlineStr">
        <is>
          <t>NA</t>
        </is>
      </c>
      <c r="I776" s="2"/>
      <c r="J776" t="inlineStr">
        <is>
          <t>53周 -5~12.31</t>
        </is>
      </c>
      <c r="K776" t="inlineStr">
        <is>
          <t>吴春斌</t>
        </is>
      </c>
      <c r="L776" s="2">
        <v>45921</v>
      </c>
      <c r="M776" s="2">
        <v>45921</v>
      </c>
      <c r="N776" s="2">
        <v>45921</v>
      </c>
      <c r="O776" t="inlineStr">
        <is>
          <t>1</t>
        </is>
      </c>
      <c r="P776" t="inlineStr">
        <is>
          <t>-84</t>
        </is>
      </c>
      <c r="Q776"/>
      <c r="R776"/>
      <c r="S776"/>
      <c r="T776"/>
      <c r="U776" t="inlineStr">
        <is>
          <t>贺欢欢</t>
        </is>
      </c>
      <c r="V776" t="inlineStr">
        <is>
          <t>华南区销售团队</t>
        </is>
      </c>
      <c r="W776" t="inlineStr">
        <is>
          <t>华南区</t>
        </is>
      </c>
      <c r="X776" t="inlineStr">
        <is>
          <t>王言</t>
        </is>
      </c>
      <c r="Y776" s="3"/>
      <c r="Z776"/>
      <c r="AA776" s="2">
        <v>45922.42815972222</v>
      </c>
      <c r="AB776" t="inlineStr">
        <is>
          <t>戳一下</t>
        </is>
      </c>
      <c r="AC776" s="2"/>
      <c r="AD776" t="inlineStr">
        <is>
          <t>未更新</t>
        </is>
      </c>
      <c r="AE776" t="inlineStr">
        <is>
          <t>吴春斌</t>
        </is>
      </c>
      <c r="AF776"/>
      <c r="AG776"/>
      <c r="AH776"/>
      <c r="AI776"/>
      <c r="AJ776"/>
      <c r="AK776"/>
      <c r="AL776"/>
      <c r="AM776"/>
      <c r="AN776"/>
      <c r="AO776" t="inlineStr">
        <is>
          <t>0.0</t>
        </is>
      </c>
      <c r="AP776"/>
      <c r="AQ776"/>
    </row>
    <row r="777" ht="25.5" customHeight="1">
      <c r="A777" t="inlineStr">
        <is>
          <t>吴春斌-汕头-卜蜂莲花-解决问题 已结束</t>
        </is>
      </c>
      <c r="B777" t="inlineStr">
        <is>
          <t>汕头</t>
        </is>
      </c>
      <c r="C777" t="inlineStr">
        <is>
          <t>卜蜂莲花</t>
        </is>
      </c>
      <c r="D777"/>
      <c r="E777" t="inlineStr">
        <is>
          <t>S</t>
        </is>
      </c>
      <c r="F777" t="inlineStr">
        <is>
          <t>解决问题</t>
        </is>
      </c>
      <c r="G777" t="inlineStr">
        <is>
          <t>已结束</t>
        </is>
      </c>
      <c r="H777" t="inlineStr">
        <is>
          <t>NA</t>
        </is>
      </c>
      <c r="I777" s="2"/>
      <c r="J777" t="inlineStr">
        <is>
          <t>53周 -5~12.31</t>
        </is>
      </c>
      <c r="K777" t="inlineStr">
        <is>
          <t>吴春斌</t>
        </is>
      </c>
      <c r="L777" s="2">
        <v>45897</v>
      </c>
      <c r="M777" s="2">
        <v>45918</v>
      </c>
      <c r="N777" s="2">
        <v>45918</v>
      </c>
      <c r="O777" t="inlineStr">
        <is>
          <t>22</t>
        </is>
      </c>
      <c r="P777" t="inlineStr">
        <is>
          <t>-87</t>
        </is>
      </c>
      <c r="Q777"/>
      <c r="R777"/>
      <c r="S777"/>
      <c r="T777"/>
      <c r="U777" t="inlineStr">
        <is>
          <t>涂凯</t>
        </is>
      </c>
      <c r="V777" t="inlineStr">
        <is>
          <t>BST及创新团队</t>
        </is>
      </c>
      <c r="W777" t="inlineStr">
        <is>
          <t>BST</t>
        </is>
      </c>
      <c r="X777" t="inlineStr">
        <is>
          <t>张铭麒
吴薇
李岳丰</t>
        </is>
      </c>
      <c r="Y777" s="3"/>
      <c r="Z777"/>
      <c r="AA777" s="2">
        <v>45922.426782407405</v>
      </c>
      <c r="AB777" t="inlineStr">
        <is>
          <t>戳一下</t>
        </is>
      </c>
      <c r="AC777" s="2"/>
      <c r="AD777" t="inlineStr">
        <is>
          <t>未更新</t>
        </is>
      </c>
      <c r="AE777" t="inlineStr">
        <is>
          <t>吴春斌</t>
        </is>
      </c>
      <c r="AF777"/>
      <c r="AG777"/>
      <c r="AH777"/>
      <c r="AI777"/>
      <c r="AJ777"/>
      <c r="AK777"/>
      <c r="AL777"/>
      <c r="AM777"/>
      <c r="AN777"/>
      <c r="AO777" t="inlineStr">
        <is>
          <t>21.0</t>
        </is>
      </c>
      <c r="AP777"/>
      <c r="AQ777"/>
    </row>
    <row r="778" ht="25.5" customHeight="1">
      <c r="A778" t="inlineStr">
        <is>
          <t>吴春斌-广州-多满分-解决问题 已结束</t>
        </is>
      </c>
      <c r="B778" t="inlineStr">
        <is>
          <t>广州</t>
        </is>
      </c>
      <c r="C778" t="inlineStr">
        <is>
          <t>多满分</t>
        </is>
      </c>
      <c r="D778"/>
      <c r="E778" t="inlineStr">
        <is>
          <t>O</t>
        </is>
      </c>
      <c r="F778" t="inlineStr">
        <is>
          <t>解决问题</t>
        </is>
      </c>
      <c r="G778" t="inlineStr">
        <is>
          <t>已结束</t>
        </is>
      </c>
      <c r="H778" t="inlineStr">
        <is>
          <t>NA</t>
        </is>
      </c>
      <c r="I778" s="2"/>
      <c r="J778" t="inlineStr">
        <is>
          <t>53周 -5~12.31</t>
        </is>
      </c>
      <c r="K778" t="inlineStr">
        <is>
          <t>吴春斌</t>
        </is>
      </c>
      <c r="L778" s="2">
        <v>45924</v>
      </c>
      <c r="M778" s="2">
        <v>45926.98447916667</v>
      </c>
      <c r="N778" s="2">
        <v>45927</v>
      </c>
      <c r="O778" t="inlineStr">
        <is>
          <t>3</t>
        </is>
      </c>
      <c r="P778" t="inlineStr">
        <is>
          <t>-79</t>
        </is>
      </c>
      <c r="Q778" t="inlineStr">
        <is>
          <t>能够设备培训的人</t>
        </is>
      </c>
      <c r="R778">
        <v>1</v>
      </c>
      <c r="S778"/>
      <c r="T778"/>
      <c r="U778"/>
      <c r="V778"/>
      <c r="W778"/>
      <c r="X778"/>
      <c r="Y778" s="3"/>
      <c r="Z778"/>
      <c r="AA778" s="2">
        <v>45920.880057870374</v>
      </c>
      <c r="AB778" t="inlineStr">
        <is>
          <t>戳一下</t>
        </is>
      </c>
      <c r="AC778" s="2">
        <v>45926</v>
      </c>
      <c r="AD778" t="inlineStr">
        <is>
          <t>未更新</t>
        </is>
      </c>
      <c r="AE778" t="inlineStr">
        <is>
          <t>曾维超</t>
        </is>
      </c>
      <c r="AF778" t="inlineStr">
        <is>
          <t>2025-09-25 吴春斌-广州-多满分-解决问题 已结束,2025-09-26 吴春斌-广州-多满分-解决问题 已结束</t>
        </is>
      </c>
      <c r="AG778"/>
      <c r="AH778"/>
      <c r="AI778"/>
      <c r="AJ778"/>
      <c r="AK778"/>
      <c r="AL778"/>
      <c r="AM778"/>
      <c r="AN778"/>
      <c r="AO778" t="inlineStr">
        <is>
          <t>3.0</t>
        </is>
      </c>
      <c r="AP778"/>
      <c r="AQ778"/>
    </row>
    <row r="779" ht="25.5" customHeight="1">
      <c r="A779" t="inlineStr">
        <is>
          <t>吴春斌--休假-休假 已结束</t>
        </is>
      </c>
      <c r="B779"/>
      <c r="C779" t="inlineStr">
        <is>
          <t>休假</t>
        </is>
      </c>
      <c r="D779"/>
      <c r="E779" t="inlineStr">
        <is>
          <t>未定级</t>
        </is>
      </c>
      <c r="F779" t="inlineStr">
        <is>
          <t>休假</t>
        </is>
      </c>
      <c r="G779" t="inlineStr">
        <is>
          <t>已结束</t>
        </is>
      </c>
      <c r="H779" t="inlineStr">
        <is>
          <t>NA</t>
        </is>
      </c>
      <c r="I779" s="2"/>
      <c r="J779" t="inlineStr">
        <is>
          <t>53周 -5~12.31</t>
        </is>
      </c>
      <c r="K779" t="inlineStr">
        <is>
          <t>吴春斌</t>
        </is>
      </c>
      <c r="L779" s="2">
        <v>45920</v>
      </c>
      <c r="M779" s="2">
        <v>45920</v>
      </c>
      <c r="N779" s="2">
        <v>45921.5</v>
      </c>
      <c r="O779" t="inlineStr">
        <is>
          <t>1</t>
        </is>
      </c>
      <c r="P779" t="inlineStr">
        <is>
          <t>-85</t>
        </is>
      </c>
      <c r="Q779"/>
      <c r="R779"/>
      <c r="S779"/>
      <c r="T779"/>
      <c r="U779"/>
      <c r="V779"/>
      <c r="W779"/>
      <c r="X779"/>
      <c r="Y779" s="3"/>
      <c r="Z779"/>
      <c r="AA779" s="2">
        <v>45920.466215277775</v>
      </c>
      <c r="AB779" t="inlineStr">
        <is>
          <t>戳一下</t>
        </is>
      </c>
      <c r="AC779" s="2"/>
      <c r="AD779" t="inlineStr">
        <is>
          <t>未更新</t>
        </is>
      </c>
      <c r="AE779" t="inlineStr">
        <is>
          <t>多维表格助手</t>
        </is>
      </c>
      <c r="AF779"/>
      <c r="AG779"/>
      <c r="AH779"/>
      <c r="AI779"/>
      <c r="AJ779"/>
      <c r="AK779"/>
      <c r="AL779"/>
      <c r="AM779"/>
      <c r="AN779"/>
      <c r="AO779" t="inlineStr">
        <is>
          <t>0.0</t>
        </is>
      </c>
      <c r="AP779"/>
      <c r="AQ779"/>
    </row>
    <row r="780" ht="25.5" customHeight="1">
      <c r="A780" t="inlineStr">
        <is>
          <t>吴春斌--休假-休假 已结束</t>
        </is>
      </c>
      <c r="B780"/>
      <c r="C780" t="inlineStr">
        <is>
          <t>休假</t>
        </is>
      </c>
      <c r="D780"/>
      <c r="E780" t="inlineStr">
        <is>
          <t>未定级</t>
        </is>
      </c>
      <c r="F780" t="inlineStr">
        <is>
          <t>休假</t>
        </is>
      </c>
      <c r="G780" t="inlineStr">
        <is>
          <t>已结束</t>
        </is>
      </c>
      <c r="H780" t="inlineStr">
        <is>
          <t>NA</t>
        </is>
      </c>
      <c r="I780" s="2"/>
      <c r="J780" t="inlineStr">
        <is>
          <t>53周 -5~12.31</t>
        </is>
      </c>
      <c r="K780" t="inlineStr">
        <is>
          <t>吴春斌</t>
        </is>
      </c>
      <c r="L780" s="2">
        <v>45919</v>
      </c>
      <c r="M780" s="2">
        <v>45920</v>
      </c>
      <c r="N780" s="2">
        <v>45921</v>
      </c>
      <c r="O780" t="inlineStr">
        <is>
          <t>2</t>
        </is>
      </c>
      <c r="P780" t="inlineStr">
        <is>
          <t>-85</t>
        </is>
      </c>
      <c r="Q780"/>
      <c r="R780"/>
      <c r="S780"/>
      <c r="T780"/>
      <c r="U780"/>
      <c r="V780"/>
      <c r="W780"/>
      <c r="X780"/>
      <c r="Y780" s="3"/>
      <c r="Z780"/>
      <c r="AA780" s="2">
        <v>45918.96619212963</v>
      </c>
      <c r="AB780" t="inlineStr">
        <is>
          <t>戳一下</t>
        </is>
      </c>
      <c r="AC780" s="2"/>
      <c r="AD780" t="inlineStr">
        <is>
          <t>未更新</t>
        </is>
      </c>
      <c r="AE780" t="inlineStr">
        <is>
          <t>多维表格助手</t>
        </is>
      </c>
      <c r="AF780"/>
      <c r="AG780"/>
      <c r="AH780"/>
      <c r="AI780"/>
      <c r="AJ780"/>
      <c r="AK780"/>
      <c r="AL780"/>
      <c r="AM780"/>
      <c r="AN780"/>
      <c r="AO780" t="inlineStr">
        <is>
          <t>1.0</t>
        </is>
      </c>
      <c r="AP780"/>
      <c r="AQ780"/>
    </row>
    <row r="781" ht="25.5" customHeight="1">
      <c r="A781" t="inlineStr">
        <is>
          <t>吴春斌-顺德-凤小馆-POC 已结束</t>
        </is>
      </c>
      <c r="B781" t="inlineStr">
        <is>
          <t>顺德</t>
        </is>
      </c>
      <c r="C781" t="inlineStr">
        <is>
          <t>凤小馆</t>
        </is>
      </c>
      <c r="D781"/>
      <c r="E781" t="inlineStr">
        <is>
          <t>O</t>
        </is>
      </c>
      <c r="F781" t="inlineStr">
        <is>
          <t>POC</t>
        </is>
      </c>
      <c r="G781" t="inlineStr">
        <is>
          <t>已结束</t>
        </is>
      </c>
      <c r="H781" t="inlineStr">
        <is>
          <t>NA</t>
        </is>
      </c>
      <c r="I781" s="2"/>
      <c r="J781" t="inlineStr">
        <is>
          <t>53周 -5~12.31</t>
        </is>
      </c>
      <c r="K781" t="inlineStr">
        <is>
          <t>吴春斌</t>
        </is>
      </c>
      <c r="L781" s="2">
        <v>45929</v>
      </c>
      <c r="M781" s="2">
        <v>45930</v>
      </c>
      <c r="N781" s="2">
        <v>45930</v>
      </c>
      <c r="O781" t="inlineStr">
        <is>
          <t>2</t>
        </is>
      </c>
      <c r="P781" t="inlineStr">
        <is>
          <t>-75</t>
        </is>
      </c>
      <c r="Q781" t="inlineStr">
        <is>
          <t>顺德菜/粤菜，厨师功底深</t>
        </is>
      </c>
      <c r="R781">
        <v>1</v>
      </c>
      <c r="S781"/>
      <c r="T781"/>
      <c r="U781" t="inlineStr">
        <is>
          <t>贺欢欢</t>
        </is>
      </c>
      <c r="V781" t="inlineStr">
        <is>
          <t>华南区销售团队</t>
        </is>
      </c>
      <c r="W781" t="inlineStr">
        <is>
          <t>华南区</t>
        </is>
      </c>
      <c r="X781" t="inlineStr">
        <is>
          <t>王言</t>
        </is>
      </c>
      <c r="Y781" s="3"/>
      <c r="Z781"/>
      <c r="AA781" s="2">
        <v>45915.360289351855</v>
      </c>
      <c r="AB781" t="inlineStr">
        <is>
          <t>戳一下</t>
        </is>
      </c>
      <c r="AC781" s="2">
        <v>45937</v>
      </c>
      <c r="AD781" t="inlineStr">
        <is>
          <t>未更新</t>
        </is>
      </c>
      <c r="AE781" t="inlineStr">
        <is>
          <t>贺欢欢</t>
        </is>
      </c>
      <c r="AF781" t="inlineStr">
        <is>
          <t>2025-09-29 吴春斌-顺德-凤小馆-POC 已结束,2025-09-30 吴春斌-顺德-凤小馆-POC 已结束,2025-10-06 吴春斌-顺德-凤小馆-POC 已结束,2025-10-07 吴春斌-顺德-凤小馆-POC 已结束</t>
        </is>
      </c>
      <c r="AG781" t="inlineStr">
        <is>
          <t>需要完成新菜单录入及测试</t>
        </is>
      </c>
      <c r="AH781"/>
      <c r="AI781"/>
      <c r="AJ781"/>
      <c r="AK781"/>
      <c r="AL781"/>
      <c r="AM781"/>
      <c r="AN781"/>
      <c r="AO781" t="inlineStr">
        <is>
          <t>1.0</t>
        </is>
      </c>
      <c r="AP781"/>
      <c r="AQ781"/>
    </row>
    <row r="782" ht="25.5" customHeight="1">
      <c r="A782" t="inlineStr">
        <is>
          <t>吴春斌-广州-九毛九-解决问题 已结束</t>
        </is>
      </c>
      <c r="B782" t="inlineStr">
        <is>
          <t>广州</t>
        </is>
      </c>
      <c r="C782" t="inlineStr">
        <is>
          <t>九毛九</t>
        </is>
      </c>
      <c r="D782"/>
      <c r="E782" t="inlineStr">
        <is>
          <t>S</t>
        </is>
      </c>
      <c r="F782" t="inlineStr">
        <is>
          <t>解决问题</t>
        </is>
      </c>
      <c r="G782" t="inlineStr">
        <is>
          <t>已结束</t>
        </is>
      </c>
      <c r="H782" t="inlineStr">
        <is>
          <t>NA</t>
        </is>
      </c>
      <c r="I782" s="2"/>
      <c r="J782" t="inlineStr">
        <is>
          <t>53周 -5~12.31</t>
        </is>
      </c>
      <c r="K782" t="inlineStr">
        <is>
          <t>吴春斌</t>
        </is>
      </c>
      <c r="L782" s="2">
        <v>45921</v>
      </c>
      <c r="M782" s="2">
        <v>45923</v>
      </c>
      <c r="N782" s="2">
        <v>45923</v>
      </c>
      <c r="O782" t="inlineStr">
        <is>
          <t>3</t>
        </is>
      </c>
      <c r="P782" t="inlineStr">
        <is>
          <t>-82</t>
        </is>
      </c>
      <c r="Q782" t="inlineStr">
        <is>
          <t>巡店</t>
        </is>
      </c>
      <c r="R782">
        <v>1</v>
      </c>
      <c r="S782" t="inlineStr">
        <is>
          <t>唐清林</t>
        </is>
      </c>
      <c r="T782"/>
      <c r="U782" t="inlineStr">
        <is>
          <t>贺欢欢</t>
        </is>
      </c>
      <c r="V782" t="inlineStr">
        <is>
          <t>华南销售组</t>
        </is>
      </c>
      <c r="W782" t="inlineStr">
        <is>
          <t>华南区</t>
        </is>
      </c>
      <c r="X782" t="inlineStr">
        <is>
          <t>王言</t>
        </is>
      </c>
      <c r="Y782" s="3"/>
      <c r="Z782"/>
      <c r="AA782" s="2">
        <v>45903.735451388886</v>
      </c>
      <c r="AB782" t="inlineStr">
        <is>
          <t>戳一下</t>
        </is>
      </c>
      <c r="AC782" s="2">
        <v>45923</v>
      </c>
      <c r="AD782" t="inlineStr">
        <is>
          <t>未更新</t>
        </is>
      </c>
      <c r="AE782" t="inlineStr">
        <is>
          <t>贺欢欢</t>
        </is>
      </c>
      <c r="AF782" t="inlineStr">
        <is>
          <t>2025-09-21 吴春斌-广州-九毛九-解决问题 已结束,2025-09-23 吴春斌-广州-九毛九-解决问题 已结束</t>
        </is>
      </c>
      <c r="AG782"/>
      <c r="AH782"/>
      <c r="AI782"/>
      <c r="AJ782"/>
      <c r="AK782"/>
      <c r="AL782"/>
      <c r="AM782"/>
      <c r="AN782"/>
      <c r="AO782" t="inlineStr">
        <is>
          <t>2.0</t>
        </is>
      </c>
      <c r="AP782"/>
      <c r="AQ782"/>
    </row>
    <row r="783" ht="25.5" customHeight="1">
      <c r="A783" t="inlineStr">
        <is>
          <t>吴春斌-汕头-卜蜂莲花-POC 已结束</t>
        </is>
      </c>
      <c r="B783" t="inlineStr">
        <is>
          <t>汕头</t>
        </is>
      </c>
      <c r="C783" t="inlineStr">
        <is>
          <t>卜蜂莲花</t>
        </is>
      </c>
      <c r="D783"/>
      <c r="E783" t="inlineStr">
        <is>
          <t>S</t>
        </is>
      </c>
      <c r="F783" t="inlineStr">
        <is>
          <t>POC</t>
        </is>
      </c>
      <c r="G783" t="inlineStr">
        <is>
          <t>已结束</t>
        </is>
      </c>
      <c r="H783" t="inlineStr">
        <is>
          <t>NA</t>
        </is>
      </c>
      <c r="I783" s="2"/>
      <c r="J783" t="inlineStr">
        <is>
          <t>53周 -5~12.31</t>
        </is>
      </c>
      <c r="K783" t="inlineStr">
        <is>
          <t>吴春斌</t>
        </is>
      </c>
      <c r="L783" s="2">
        <v>45897</v>
      </c>
      <c r="M783" s="2">
        <v>45917</v>
      </c>
      <c r="N783" s="2">
        <v>45917</v>
      </c>
      <c r="O783" t="inlineStr">
        <is>
          <t>21</t>
        </is>
      </c>
      <c r="P783" t="inlineStr">
        <is>
          <t>-88</t>
        </is>
      </c>
      <c r="Q783"/>
      <c r="R783"/>
      <c r="S783"/>
      <c r="T783"/>
      <c r="U783" t="inlineStr">
        <is>
          <t>涂凯</t>
        </is>
      </c>
      <c r="V783" t="inlineStr">
        <is>
          <t>BST销售组</t>
        </is>
      </c>
      <c r="W783" t="inlineStr">
        <is>
          <t>BST</t>
        </is>
      </c>
      <c r="X783" t="inlineStr">
        <is>
          <t>张铭麒
吴薇
李岳丰</t>
        </is>
      </c>
      <c r="Y783" s="3"/>
      <c r="Z783"/>
      <c r="AA783" s="2">
        <v>45902.86693287037</v>
      </c>
      <c r="AB783" t="inlineStr">
        <is>
          <t>戳一下</t>
        </is>
      </c>
      <c r="AC783" s="2">
        <v>45918</v>
      </c>
      <c r="AD783" t="inlineStr">
        <is>
          <t>未更新</t>
        </is>
      </c>
      <c r="AE783" t="inlineStr">
        <is>
          <t>吴春斌</t>
        </is>
      </c>
      <c r="AF783" t="inlineStr">
        <is>
          <t>2025-09-03 吴春斌-汕头-卜蜂莲花-POC 已结束,2025-09-04 吴春斌-汕头-卜蜂莲花-POC 已结束,2025-09-05 吴春斌-汕头-卜蜂莲花-POC 已结束,2025-09-06 吴春斌-汕头-卜蜂莲花-POC 已结束,2025-09-07 吴春斌-汕头-卜蜂莲花-POC 已结束,2025-09-08 吴春斌-汕头-卜蜂莲花-POC 已结束,2025-09-09 吴春斌-汕头-卜蜂莲花-POC 已结束,2025-09-10 吴春斌-汕头-卜蜂莲花-POC 已结束,2025-09-11 吴春斌-汕头-卜蜂莲花-POC 已结束,2025-09-12 吴春斌-汕头-卜蜂莲花-POC 已结束,2025-09-13 吴春斌-汕头-卜蜂莲花-POC 已结束,2025-09-14 吴春斌-汕头-卜蜂莲花-POC 已结束,2025-09-15 吴春斌-汕头-卜蜂莲花-POC 已结束,2025-09-16 吴春斌-汕头-卜蜂莲花-POC 已结束,2025-09-17 吴春斌-汕头-卜蜂莲花-POC 已结束,2025-09-18 吴春斌-汕头-卜蜂莲花-POC 已结束</t>
        </is>
      </c>
      <c r="AG783"/>
      <c r="AH783"/>
      <c r="AI783"/>
      <c r="AJ783"/>
      <c r="AK783"/>
      <c r="AL783"/>
      <c r="AM783"/>
      <c r="AN783"/>
      <c r="AO783" t="inlineStr">
        <is>
          <t>20.0</t>
        </is>
      </c>
      <c r="AP783"/>
      <c r="AQ783"/>
    </row>
    <row r="784" ht="25.5" customHeight="1">
      <c r="A784" t="inlineStr">
        <is>
          <t>吴文涛-西安-调休-休假 已结束</t>
        </is>
      </c>
      <c r="B784" t="inlineStr">
        <is>
          <t>西安</t>
        </is>
      </c>
      <c r="C784" t="inlineStr">
        <is>
          <t>调休</t>
        </is>
      </c>
      <c r="D784"/>
      <c r="E784" t="inlineStr">
        <is>
          <t>未定级</t>
        </is>
      </c>
      <c r="F784" t="inlineStr">
        <is>
          <t>休假</t>
        </is>
      </c>
      <c r="G784" t="inlineStr">
        <is>
          <t>已结束</t>
        </is>
      </c>
      <c r="H784" t="inlineStr">
        <is>
          <t>NA</t>
        </is>
      </c>
      <c r="I784" s="2"/>
      <c r="J784" t="inlineStr">
        <is>
          <t>53周 -5~12.31</t>
        </is>
      </c>
      <c r="K784" t="inlineStr">
        <is>
          <t>吴文涛</t>
        </is>
      </c>
      <c r="L784" s="2">
        <v>46028</v>
      </c>
      <c r="M784" s="2">
        <v>46030</v>
      </c>
      <c r="N784" s="2">
        <v>46030</v>
      </c>
      <c r="O784" t="inlineStr">
        <is>
          <t>3</t>
        </is>
      </c>
      <c r="P784" t="inlineStr">
        <is>
          <t>-15</t>
        </is>
      </c>
      <c r="Q784"/>
      <c r="R784"/>
      <c r="S784"/>
      <c r="T784"/>
      <c r="U784" t="inlineStr">
        <is>
          <t>曾维超</t>
        </is>
      </c>
      <c r="V784" t="inlineStr">
        <is>
          <t>销售管理部</t>
        </is>
      </c>
      <c r="W784" t="inlineStr">
        <is>
          <t>销售管理</t>
        </is>
      </c>
      <c r="X784" t="inlineStr">
        <is>
          <t>李阳</t>
        </is>
      </c>
      <c r="Y784" s="3"/>
      <c r="Z784"/>
      <c r="AA784" s="2">
        <v>46028.46640046296</v>
      </c>
      <c r="AB784" t="inlineStr">
        <is>
          <t>戳一下</t>
        </is>
      </c>
      <c r="AC784" s="2"/>
      <c r="AD784" t="inlineStr">
        <is>
          <t>未更新</t>
        </is>
      </c>
      <c r="AE784" t="inlineStr">
        <is>
          <t>吴文涛</t>
        </is>
      </c>
      <c r="AF784"/>
      <c r="AG784"/>
      <c r="AH784"/>
      <c r="AI784"/>
      <c r="AJ784"/>
      <c r="AK784"/>
      <c r="AL784"/>
      <c r="AM784"/>
      <c r="AN784"/>
      <c r="AO784" t="inlineStr">
        <is>
          <t>2.0</t>
        </is>
      </c>
      <c r="AP784"/>
      <c r="AQ784"/>
    </row>
    <row r="785" ht="25.5" customHeight="1">
      <c r="A785" t="inlineStr">
        <is>
          <t>吴文涛-丽水-绿茶-品牌巡店 已结束</t>
        </is>
      </c>
      <c r="B785" t="inlineStr">
        <is>
          <t>丽水</t>
        </is>
      </c>
      <c r="C785" t="inlineStr">
        <is>
          <t>绿茶</t>
        </is>
      </c>
      <c r="D785"/>
      <c r="E785" t="inlineStr">
        <is>
          <t>SS</t>
        </is>
      </c>
      <c r="F785" t="inlineStr">
        <is>
          <t>品牌巡店</t>
        </is>
      </c>
      <c r="G785" t="inlineStr">
        <is>
          <t>已结束</t>
        </is>
      </c>
      <c r="H785" t="inlineStr">
        <is>
          <t>NA</t>
        </is>
      </c>
      <c r="I785" s="2"/>
      <c r="J785" t="inlineStr">
        <is>
          <t>53周 -5~12.31</t>
        </is>
      </c>
      <c r="K785" t="inlineStr">
        <is>
          <t>吴文涛</t>
        </is>
      </c>
      <c r="L785" s="2">
        <v>46027</v>
      </c>
      <c r="M785" s="2">
        <v>46027.950949074075</v>
      </c>
      <c r="N785" s="2">
        <v>46027</v>
      </c>
      <c r="O785" t="inlineStr">
        <is>
          <t>1</t>
        </is>
      </c>
      <c r="P785" t="inlineStr">
        <is>
          <t>-14</t>
        </is>
      </c>
      <c r="Q785"/>
      <c r="R785"/>
      <c r="S785"/>
      <c r="T785"/>
      <c r="U785" t="inlineStr">
        <is>
          <t>张铭麒</t>
        </is>
      </c>
      <c r="V785" t="inlineStr">
        <is>
          <t>BST及创新团队</t>
        </is>
      </c>
      <c r="W785" t="inlineStr">
        <is>
          <t>BST</t>
        </is>
      </c>
      <c r="X785" t="inlineStr">
        <is>
          <t>李岳丰
吴薇</t>
        </is>
      </c>
      <c r="Y785" s="3"/>
      <c r="Z785"/>
      <c r="AA785" s="2">
        <v>46027.94907407407</v>
      </c>
      <c r="AB785" t="inlineStr">
        <is>
          <t>戳一下</t>
        </is>
      </c>
      <c r="AC785" s="2">
        <v>46027</v>
      </c>
      <c r="AD785" t="inlineStr">
        <is>
          <t>未更新</t>
        </is>
      </c>
      <c r="AE785" t="inlineStr">
        <is>
          <t>吴文涛</t>
        </is>
      </c>
      <c r="AF785" t="inlineStr">
        <is>
          <t>2026-01-05 吴文涛-丽水-绿茶-品牌巡店 已结束</t>
        </is>
      </c>
      <c r="AG785"/>
      <c r="AH785"/>
      <c r="AI785"/>
      <c r="AJ785"/>
      <c r="AK785"/>
      <c r="AL785"/>
      <c r="AM785"/>
      <c r="AN785" t="inlineStr">
        <is>
          <t>丽水银泰城店</t>
        </is>
      </c>
      <c r="AO785" t="inlineStr">
        <is>
          <t>1.0</t>
        </is>
      </c>
      <c r="AP785"/>
      <c r="AQ785"/>
    </row>
    <row r="786" ht="25.5" customHeight="1">
      <c r="A786" t="inlineStr">
        <is>
          <t>吴文涛-浙江丽水-绿茶-老店整改 已结束</t>
        </is>
      </c>
      <c r="B786" t="inlineStr">
        <is>
          <t>浙江丽水</t>
        </is>
      </c>
      <c r="C786" t="inlineStr">
        <is>
          <t>绿茶</t>
        </is>
      </c>
      <c r="D786"/>
      <c r="E786" t="inlineStr">
        <is>
          <t>SS</t>
        </is>
      </c>
      <c r="F786" t="inlineStr">
        <is>
          <t>老店整改</t>
        </is>
      </c>
      <c r="G786" t="inlineStr">
        <is>
          <t>已结束</t>
        </is>
      </c>
      <c r="H786" t="inlineStr">
        <is>
          <t>NA</t>
        </is>
      </c>
      <c r="I786" s="2"/>
      <c r="J786" t="inlineStr">
        <is>
          <t>53周 -5~12.31</t>
        </is>
      </c>
      <c r="K786" t="inlineStr">
        <is>
          <t>吴文涛</t>
        </is>
      </c>
      <c r="L786" s="2">
        <v>46026</v>
      </c>
      <c r="M786" s="2">
        <v>46026.95162037037</v>
      </c>
      <c r="N786" s="2">
        <v>46026</v>
      </c>
      <c r="O786" t="inlineStr">
        <is>
          <t>1</t>
        </is>
      </c>
      <c r="P786" t="inlineStr">
        <is>
          <t>-13</t>
        </is>
      </c>
      <c r="Q786"/>
      <c r="R786"/>
      <c r="S786"/>
      <c r="T786"/>
      <c r="U786" t="inlineStr">
        <is>
          <t>张铭麒</t>
        </is>
      </c>
      <c r="V786" t="inlineStr">
        <is>
          <t>BST及创新团队</t>
        </is>
      </c>
      <c r="W786" t="inlineStr">
        <is>
          <t>BST</t>
        </is>
      </c>
      <c r="X786" t="inlineStr">
        <is>
          <t>李岳丰
吴薇</t>
        </is>
      </c>
      <c r="Y786" s="3"/>
      <c r="Z786"/>
      <c r="AA786" s="2">
        <v>46026.94268518518</v>
      </c>
      <c r="AB786" t="inlineStr">
        <is>
          <t>戳一下</t>
        </is>
      </c>
      <c r="AC786" s="2">
        <v>46026</v>
      </c>
      <c r="AD786" t="inlineStr">
        <is>
          <t>未更新</t>
        </is>
      </c>
      <c r="AE786" t="inlineStr">
        <is>
          <t>吴文涛</t>
        </is>
      </c>
      <c r="AF786" t="inlineStr">
        <is>
          <t>2026-01-04 吴文涛-浙江丽水-绿茶-老店整改 已结束</t>
        </is>
      </c>
      <c r="AG786"/>
      <c r="AH786"/>
      <c r="AI786"/>
      <c r="AJ786"/>
      <c r="AK786"/>
      <c r="AL786"/>
      <c r="AM786"/>
      <c r="AN786" t="inlineStr">
        <is>
          <t>绿茶餐厅丽水万地广场店</t>
        </is>
      </c>
      <c r="AO786" t="inlineStr">
        <is>
          <t>1.0</t>
        </is>
      </c>
      <c r="AP786"/>
      <c r="AQ786"/>
    </row>
    <row r="787" ht="25.5" customHeight="1">
      <c r="A787" t="inlineStr">
        <is>
          <t>吴文涛-浙江丽水-绿茶-老店整改 已结束</t>
        </is>
      </c>
      <c r="B787" t="inlineStr">
        <is>
          <t>浙江丽水</t>
        </is>
      </c>
      <c r="C787" t="inlineStr">
        <is>
          <t>绿茶</t>
        </is>
      </c>
      <c r="D787"/>
      <c r="E787" t="inlineStr">
        <is>
          <t>SS</t>
        </is>
      </c>
      <c r="F787" t="inlineStr">
        <is>
          <t>老店整改</t>
        </is>
      </c>
      <c r="G787" t="inlineStr">
        <is>
          <t>已结束</t>
        </is>
      </c>
      <c r="H787" t="inlineStr">
        <is>
          <t>NA</t>
        </is>
      </c>
      <c r="I787" s="2"/>
      <c r="J787" t="inlineStr">
        <is>
          <t>53周 -5~12.31</t>
        </is>
      </c>
      <c r="K787" t="inlineStr">
        <is>
          <t>吴文涛</t>
        </is>
      </c>
      <c r="L787" s="2">
        <v>46023</v>
      </c>
      <c r="M787" s="2">
        <v>46025</v>
      </c>
      <c r="N787" s="2">
        <v>46025</v>
      </c>
      <c r="O787" t="inlineStr">
        <is>
          <t>3</t>
        </is>
      </c>
      <c r="P787" t="inlineStr">
        <is>
          <t>-10</t>
        </is>
      </c>
      <c r="Q787"/>
      <c r="R787"/>
      <c r="S787"/>
      <c r="T787"/>
      <c r="U787" t="inlineStr">
        <is>
          <t>张铭麒</t>
        </is>
      </c>
      <c r="V787" t="inlineStr">
        <is>
          <t>BST及创新团队</t>
        </is>
      </c>
      <c r="W787" t="inlineStr">
        <is>
          <t>BST</t>
        </is>
      </c>
      <c r="X787" t="inlineStr">
        <is>
          <t>李岳丰
吴薇</t>
        </is>
      </c>
      <c r="Y787" s="3"/>
      <c r="Z787"/>
      <c r="AA787" s="2">
        <v>46023.68534722222</v>
      </c>
      <c r="AB787" t="inlineStr">
        <is>
          <t>戳一下</t>
        </is>
      </c>
      <c r="AC787" s="2">
        <v>46025</v>
      </c>
      <c r="AD787" t="inlineStr">
        <is>
          <t>未更新</t>
        </is>
      </c>
      <c r="AE787" t="inlineStr">
        <is>
          <t>吴文涛</t>
        </is>
      </c>
      <c r="AF787" t="inlineStr">
        <is>
          <t>2026-01-01 吴文涛-浙江丽水-绿茶-老店整改 已结束,2026-01-02 吴文涛-浙江丽水-绿茶-老店整改 已结束,2026-01-03 吴文涛-浙江丽水-绿茶-老店整改 已结束</t>
        </is>
      </c>
      <c r="AG787"/>
      <c r="AH787"/>
      <c r="AI787"/>
      <c r="AJ787"/>
      <c r="AK787"/>
      <c r="AL787"/>
      <c r="AM787"/>
      <c r="AN787" t="inlineStr">
        <is>
          <t>丽水万地广场店</t>
        </is>
      </c>
      <c r="AO787" t="inlineStr">
        <is>
          <t>2.0</t>
        </is>
      </c>
      <c r="AP787"/>
      <c r="AQ787"/>
    </row>
    <row r="788" ht="25.5" customHeight="1">
      <c r="A788" t="inlineStr">
        <is>
          <t>吴文涛-西安-西安-休假 已结束</t>
        </is>
      </c>
      <c r="B788" t="inlineStr">
        <is>
          <t>西安</t>
        </is>
      </c>
      <c r="C788" t="inlineStr">
        <is>
          <t>西安</t>
        </is>
      </c>
      <c r="D788"/>
      <c r="E788" t="inlineStr">
        <is>
          <t>未定级</t>
        </is>
      </c>
      <c r="F788" t="inlineStr">
        <is>
          <t>休假</t>
        </is>
      </c>
      <c r="G788" t="inlineStr">
        <is>
          <t>已结束</t>
        </is>
      </c>
      <c r="H788" t="inlineStr">
        <is>
          <t>NA</t>
        </is>
      </c>
      <c r="I788" s="2"/>
      <c r="J788" t="inlineStr">
        <is>
          <t>53周 -5~12.31</t>
        </is>
      </c>
      <c r="K788" t="inlineStr">
        <is>
          <t>吴文涛</t>
        </is>
      </c>
      <c r="L788" s="2">
        <v>46021</v>
      </c>
      <c r="M788" s="2">
        <v>46022</v>
      </c>
      <c r="N788" s="2">
        <v>46022</v>
      </c>
      <c r="O788" t="inlineStr">
        <is>
          <t>2</t>
        </is>
      </c>
      <c r="P788" t="inlineStr">
        <is>
          <t>-8</t>
        </is>
      </c>
      <c r="Q788"/>
      <c r="R788"/>
      <c r="S788"/>
      <c r="T788"/>
      <c r="U788" t="inlineStr">
        <is>
          <t>曾维超</t>
        </is>
      </c>
      <c r="V788" t="inlineStr">
        <is>
          <t>销售管理部</t>
        </is>
      </c>
      <c r="W788" t="inlineStr">
        <is>
          <t>销售管理</t>
        </is>
      </c>
      <c r="X788" t="inlineStr">
        <is>
          <t>李阳</t>
        </is>
      </c>
      <c r="Y788" s="3"/>
      <c r="Z788"/>
      <c r="AA788" s="2">
        <v>46020.985659722224</v>
      </c>
      <c r="AB788" t="inlineStr">
        <is>
          <t>戳一下</t>
        </is>
      </c>
      <c r="AC788" s="2"/>
      <c r="AD788" t="inlineStr">
        <is>
          <t>未更新</t>
        </is>
      </c>
      <c r="AE788" t="inlineStr">
        <is>
          <t>吴文涛</t>
        </is>
      </c>
      <c r="AF788"/>
      <c r="AG788"/>
      <c r="AH788"/>
      <c r="AI788"/>
      <c r="AJ788"/>
      <c r="AK788"/>
      <c r="AL788"/>
      <c r="AM788"/>
      <c r="AN788"/>
      <c r="AO788" t="inlineStr">
        <is>
          <t>1.0</t>
        </is>
      </c>
      <c r="AP788"/>
      <c r="AQ788"/>
    </row>
    <row r="789" ht="25.5" customHeight="1">
      <c r="A789" t="inlineStr">
        <is>
          <t>吴文涛-四川泸州-绿茶-铁锅导入 已结束</t>
        </is>
      </c>
      <c r="B789" t="inlineStr">
        <is>
          <t>四川泸州</t>
        </is>
      </c>
      <c r="C789" t="inlineStr">
        <is>
          <t>绿茶</t>
        </is>
      </c>
      <c r="D789"/>
      <c r="E789" t="inlineStr">
        <is>
          <t>SS</t>
        </is>
      </c>
      <c r="F789" t="inlineStr">
        <is>
          <t>铁锅导入</t>
        </is>
      </c>
      <c r="G789" t="inlineStr">
        <is>
          <t>已结束</t>
        </is>
      </c>
      <c r="H789" t="inlineStr">
        <is>
          <t>NA</t>
        </is>
      </c>
      <c r="I789" s="2"/>
      <c r="J789" t="inlineStr">
        <is>
          <t>53周 -5~12.31</t>
        </is>
      </c>
      <c r="K789" t="inlineStr">
        <is>
          <t>吴文涛</t>
        </is>
      </c>
      <c r="L789" s="2">
        <v>46019</v>
      </c>
      <c r="M789" s="2">
        <v>46020</v>
      </c>
      <c r="N789" s="2">
        <v>46020</v>
      </c>
      <c r="O789" t="inlineStr">
        <is>
          <t>2</t>
        </is>
      </c>
      <c r="P789" t="inlineStr">
        <is>
          <t>-6</t>
        </is>
      </c>
      <c r="Q789"/>
      <c r="R789"/>
      <c r="S789"/>
      <c r="T789"/>
      <c r="U789" t="inlineStr">
        <is>
          <t>张铭麒</t>
        </is>
      </c>
      <c r="V789" t="inlineStr">
        <is>
          <t>BST及创新团队</t>
        </is>
      </c>
      <c r="W789" t="inlineStr">
        <is>
          <t>BST</t>
        </is>
      </c>
      <c r="X789" t="inlineStr">
        <is>
          <t>李岳丰
吴薇</t>
        </is>
      </c>
      <c r="Y789" s="3"/>
      <c r="Z789"/>
      <c r="AA789" s="2">
        <v>46019.850381944445</v>
      </c>
      <c r="AB789" t="inlineStr">
        <is>
          <t>戳一下</t>
        </is>
      </c>
      <c r="AC789" s="2"/>
      <c r="AD789" t="inlineStr">
        <is>
          <t>未更新</t>
        </is>
      </c>
      <c r="AE789" t="inlineStr">
        <is>
          <t>吴文涛</t>
        </is>
      </c>
      <c r="AF789" t="inlineStr">
        <is>
          <t>2025-12-28 吴文涛-四川泸州-绿茶-铁锅导入 已结束,2025-12-29 吴文涛-四川泸州-绿茶-铁锅导入 已结束</t>
        </is>
      </c>
      <c r="AG789"/>
      <c r="AH789"/>
      <c r="AI789"/>
      <c r="AJ789"/>
      <c r="AK789"/>
      <c r="AL789"/>
      <c r="AM789"/>
      <c r="AN789" t="inlineStr">
        <is>
          <t>泸州老窖万达广场店</t>
        </is>
      </c>
      <c r="AO789" t="inlineStr">
        <is>
          <t>1.0</t>
        </is>
      </c>
      <c r="AP789"/>
      <c r="AQ789"/>
    </row>
    <row r="790" ht="25.5" customHeight="1">
      <c r="A790" t="inlineStr">
        <is>
          <t>吴文涛-四川宜宾-绿茶-铁锅导入 已结束</t>
        </is>
      </c>
      <c r="B790" t="inlineStr">
        <is>
          <t>四川宜宾</t>
        </is>
      </c>
      <c r="C790" t="inlineStr">
        <is>
          <t>绿茶</t>
        </is>
      </c>
      <c r="D790"/>
      <c r="E790" t="inlineStr">
        <is>
          <t>SS</t>
        </is>
      </c>
      <c r="F790" t="inlineStr">
        <is>
          <t>铁锅导入</t>
        </is>
      </c>
      <c r="G790" t="inlineStr">
        <is>
          <t>已结束</t>
        </is>
      </c>
      <c r="H790" t="inlineStr">
        <is>
          <t>NA</t>
        </is>
      </c>
      <c r="I790" s="2"/>
      <c r="J790" t="inlineStr">
        <is>
          <t>53周 -5~12.31</t>
        </is>
      </c>
      <c r="K790" t="inlineStr">
        <is>
          <t>吴文涛</t>
        </is>
      </c>
      <c r="L790" s="2">
        <v>46016</v>
      </c>
      <c r="M790" s="2">
        <v>46017</v>
      </c>
      <c r="N790" s="2">
        <v>46017</v>
      </c>
      <c r="O790" t="inlineStr">
        <is>
          <t>2</t>
        </is>
      </c>
      <c r="P790" t="inlineStr">
        <is>
          <t>-3</t>
        </is>
      </c>
      <c r="Q790"/>
      <c r="R790"/>
      <c r="S790"/>
      <c r="T790"/>
      <c r="U790" t="inlineStr">
        <is>
          <t>张铭麒</t>
        </is>
      </c>
      <c r="V790" t="inlineStr">
        <is>
          <t>BST及创新团队</t>
        </is>
      </c>
      <c r="W790" t="inlineStr">
        <is>
          <t>BST</t>
        </is>
      </c>
      <c r="X790" t="inlineStr">
        <is>
          <t>李岳丰
吴薇</t>
        </is>
      </c>
      <c r="Y790" s="3"/>
      <c r="Z790"/>
      <c r="AA790" s="2">
        <v>46016.76689814815</v>
      </c>
      <c r="AB790" t="inlineStr">
        <is>
          <t>戳一下</t>
        </is>
      </c>
      <c r="AC790" s="2">
        <v>46017</v>
      </c>
      <c r="AD790" t="inlineStr">
        <is>
          <t>未更新</t>
        </is>
      </c>
      <c r="AE790" t="inlineStr">
        <is>
          <t>吴文涛</t>
        </is>
      </c>
      <c r="AF790" t="inlineStr">
        <is>
          <t>2025-12-25 吴文涛-四川宜宾-绿茶-铁锅导入 已结束,2025-12-26 吴文涛-四川宜宾-绿茶-铁锅导入 已结束,2025-12-27 吴文涛-四川宜宾-绿茶-铁锅导入 已结束</t>
        </is>
      </c>
      <c r="AG790"/>
      <c r="AH790"/>
      <c r="AI790"/>
      <c r="AJ790"/>
      <c r="AK790"/>
      <c r="AL790"/>
      <c r="AM790"/>
      <c r="AN790" t="inlineStr">
        <is>
          <t>宜宾东方时代广场店</t>
        </is>
      </c>
      <c r="AO790" t="inlineStr">
        <is>
          <t>1.0</t>
        </is>
      </c>
      <c r="AP790"/>
      <c r="AQ790"/>
    </row>
    <row r="791" ht="25.5" customHeight="1">
      <c r="A791" t="inlineStr">
        <is>
          <t>吴文涛-四川宜宾-绿茶-品牌巡店 已结束</t>
        </is>
      </c>
      <c r="B791" t="inlineStr">
        <is>
          <t>四川宜宾</t>
        </is>
      </c>
      <c r="C791" t="inlineStr">
        <is>
          <t>绿茶</t>
        </is>
      </c>
      <c r="D791"/>
      <c r="E791"/>
      <c r="F791" t="inlineStr">
        <is>
          <t>品牌巡店</t>
        </is>
      </c>
      <c r="G791" t="inlineStr">
        <is>
          <t>已结束</t>
        </is>
      </c>
      <c r="H791" t="inlineStr">
        <is>
          <t>NA</t>
        </is>
      </c>
      <c r="I791" s="2"/>
      <c r="J791" t="inlineStr">
        <is>
          <t>53周 -5~12.31</t>
        </is>
      </c>
      <c r="K791" t="inlineStr">
        <is>
          <t>吴文涛</t>
        </is>
      </c>
      <c r="L791" s="2">
        <v>46015</v>
      </c>
      <c r="M791" s="2">
        <v>46015</v>
      </c>
      <c r="N791" s="2">
        <v>46015</v>
      </c>
      <c r="O791" t="inlineStr">
        <is>
          <t>1</t>
        </is>
      </c>
      <c r="P791" t="inlineStr">
        <is>
          <t>-2</t>
        </is>
      </c>
      <c r="Q791"/>
      <c r="R791"/>
      <c r="S791"/>
      <c r="T791"/>
      <c r="U791" t="inlineStr">
        <is>
          <t>张铭麒</t>
        </is>
      </c>
      <c r="V791" t="inlineStr">
        <is>
          <t>BST及创新团队</t>
        </is>
      </c>
      <c r="W791" t="inlineStr">
        <is>
          <t>BST</t>
        </is>
      </c>
      <c r="X791" t="inlineStr">
        <is>
          <t>李岳丰
吴薇</t>
        </is>
      </c>
      <c r="Y791" s="3"/>
      <c r="Z791"/>
      <c r="AA791" s="2">
        <v>46015.95489583333</v>
      </c>
      <c r="AB791" t="inlineStr">
        <is>
          <t>戳一下</t>
        </is>
      </c>
      <c r="AC791" s="2">
        <v>46015</v>
      </c>
      <c r="AD791" t="inlineStr">
        <is>
          <t>未更新</t>
        </is>
      </c>
      <c r="AE791" t="inlineStr">
        <is>
          <t>吴文涛</t>
        </is>
      </c>
      <c r="AF791" t="inlineStr">
        <is>
          <t>2025-12-24 吴文涛-四川宜宾-绿茶-品牌巡店 已结束</t>
        </is>
      </c>
      <c r="AG791"/>
      <c r="AH791"/>
      <c r="AI791"/>
      <c r="AJ791"/>
      <c r="AK791"/>
      <c r="AL791"/>
      <c r="AM791"/>
      <c r="AN791" t="inlineStr">
        <is>
          <t>绿茶宜宾时代广场店</t>
        </is>
      </c>
      <c r="AO791" t="inlineStr">
        <is>
          <t>0.0</t>
        </is>
      </c>
      <c r="AP791"/>
      <c r="AQ791"/>
    </row>
    <row r="792" ht="25.5" customHeight="1">
      <c r="A792" t="inlineStr">
        <is>
          <t>吴文涛-成都-绿茶-休假 已结束</t>
        </is>
      </c>
      <c r="B792" t="inlineStr">
        <is>
          <t>成都</t>
        </is>
      </c>
      <c r="C792" t="inlineStr">
        <is>
          <t>绿茶</t>
        </is>
      </c>
      <c r="D792"/>
      <c r="E792" t="inlineStr">
        <is>
          <t>未定级</t>
        </is>
      </c>
      <c r="F792" t="inlineStr">
        <is>
          <t>休假</t>
        </is>
      </c>
      <c r="G792" t="inlineStr">
        <is>
          <t>已结束</t>
        </is>
      </c>
      <c r="H792" t="inlineStr">
        <is>
          <t>NA</t>
        </is>
      </c>
      <c r="I792" s="2"/>
      <c r="J792" t="inlineStr">
        <is>
          <t>53周 -5~12.31</t>
        </is>
      </c>
      <c r="K792" t="inlineStr">
        <is>
          <t>吴文涛</t>
        </is>
      </c>
      <c r="L792" s="2">
        <v>46008</v>
      </c>
      <c r="M792" s="2">
        <v>46010</v>
      </c>
      <c r="N792" s="2">
        <v>46010</v>
      </c>
      <c r="O792" t="inlineStr">
        <is>
          <t>3</t>
        </is>
      </c>
      <c r="P792" t="inlineStr">
        <is>
          <t>3</t>
        </is>
      </c>
      <c r="Q792"/>
      <c r="R792"/>
      <c r="S792"/>
      <c r="T792"/>
      <c r="U792" t="inlineStr">
        <is>
          <t>张铭麒</t>
        </is>
      </c>
      <c r="V792" t="inlineStr">
        <is>
          <t>BST及创新团队</t>
        </is>
      </c>
      <c r="W792" t="inlineStr">
        <is>
          <t>BST</t>
        </is>
      </c>
      <c r="X792" t="inlineStr">
        <is>
          <t>李岳丰
吴薇</t>
        </is>
      </c>
      <c r="Y792" s="3"/>
      <c r="Z792"/>
      <c r="AA792" s="2">
        <v>46014.953055555554</v>
      </c>
      <c r="AB792" t="inlineStr">
        <is>
          <t>戳一下</t>
        </is>
      </c>
      <c r="AC792" s="2"/>
      <c r="AD792" t="inlineStr">
        <is>
          <t>未更新</t>
        </is>
      </c>
      <c r="AE792" t="inlineStr">
        <is>
          <t>吴文涛</t>
        </is>
      </c>
      <c r="AF792"/>
      <c r="AG792"/>
      <c r="AH792"/>
      <c r="AI792"/>
      <c r="AJ792"/>
      <c r="AK792"/>
      <c r="AL792"/>
      <c r="AM792"/>
      <c r="AN792"/>
      <c r="AO792" t="inlineStr">
        <is>
          <t>2.0</t>
        </is>
      </c>
      <c r="AP792"/>
      <c r="AQ792"/>
    </row>
    <row r="793" ht="25.5" customHeight="1">
      <c r="A793" t="inlineStr">
        <is>
          <t>吴文涛-成都-绿茶-铁锅导入 已结束</t>
        </is>
      </c>
      <c r="B793" t="inlineStr">
        <is>
          <t>成都</t>
        </is>
      </c>
      <c r="C793" t="inlineStr">
        <is>
          <t>绿茶</t>
        </is>
      </c>
      <c r="D793"/>
      <c r="E793" t="inlineStr">
        <is>
          <t>SS</t>
        </is>
      </c>
      <c r="F793" t="inlineStr">
        <is>
          <t>铁锅导入</t>
        </is>
      </c>
      <c r="G793" t="inlineStr">
        <is>
          <t>已结束</t>
        </is>
      </c>
      <c r="H793" t="inlineStr">
        <is>
          <t>NA</t>
        </is>
      </c>
      <c r="I793" s="2"/>
      <c r="J793" t="inlineStr">
        <is>
          <t>53周 -5~12.31</t>
        </is>
      </c>
      <c r="K793" t="inlineStr">
        <is>
          <t>吴文涛</t>
        </is>
      </c>
      <c r="L793" s="2">
        <v>46013</v>
      </c>
      <c r="M793" s="2">
        <v>46014.93746527778</v>
      </c>
      <c r="N793" s="2">
        <v>46014</v>
      </c>
      <c r="O793" t="inlineStr">
        <is>
          <t>2</t>
        </is>
      </c>
      <c r="P793" t="inlineStr">
        <is>
          <t>0</t>
        </is>
      </c>
      <c r="Q793"/>
      <c r="R793"/>
      <c r="S793"/>
      <c r="T793"/>
      <c r="U793" t="inlineStr">
        <is>
          <t>张铭麒</t>
        </is>
      </c>
      <c r="V793"/>
      <c r="W793" t="inlineStr">
        <is>
          <t>BST</t>
        </is>
      </c>
      <c r="X793" t="inlineStr">
        <is>
          <t>李岳丰
吴薇</t>
        </is>
      </c>
      <c r="Y793" s="3"/>
      <c r="Z793"/>
      <c r="AA793" s="2">
        <v>46014.00511574074</v>
      </c>
      <c r="AB793" t="inlineStr">
        <is>
          <t>戳一下</t>
        </is>
      </c>
      <c r="AC793" s="2">
        <v>46014</v>
      </c>
      <c r="AD793" t="inlineStr">
        <is>
          <t>未更新</t>
        </is>
      </c>
      <c r="AE793" t="inlineStr">
        <is>
          <t>吴文涛</t>
        </is>
      </c>
      <c r="AF793" t="inlineStr">
        <is>
          <t>2025-12-22 吴文涛-成都-绿茶-铁锅导入 已结束,2025-12-23 吴文涛-成都-绿茶-铁锅导入 已结束</t>
        </is>
      </c>
      <c r="AG793"/>
      <c r="AH793"/>
      <c r="AI793"/>
      <c r="AJ793"/>
      <c r="AK793"/>
      <c r="AL793"/>
      <c r="AM793"/>
      <c r="AN793" t="inlineStr">
        <is>
          <t>成都龙湖时代天街</t>
        </is>
      </c>
      <c r="AO793" t="inlineStr">
        <is>
          <t>1.9</t>
        </is>
      </c>
      <c r="AP793"/>
      <c r="AQ793"/>
    </row>
    <row r="794" ht="25.5" customHeight="1">
      <c r="A794" t="inlineStr">
        <is>
          <t>吴文涛-成都-绿茶-铁锅导入 已结束</t>
        </is>
      </c>
      <c r="B794" t="inlineStr">
        <is>
          <t>成都</t>
        </is>
      </c>
      <c r="C794" t="inlineStr">
        <is>
          <t>绿茶</t>
        </is>
      </c>
      <c r="D794"/>
      <c r="E794" t="inlineStr">
        <is>
          <t>SS</t>
        </is>
      </c>
      <c r="F794" t="inlineStr">
        <is>
          <t>铁锅导入</t>
        </is>
      </c>
      <c r="G794" t="inlineStr">
        <is>
          <t>已结束</t>
        </is>
      </c>
      <c r="H794" t="inlineStr">
        <is>
          <t>NA</t>
        </is>
      </c>
      <c r="I794" s="2"/>
      <c r="J794" t="inlineStr">
        <is>
          <t>53周 -5~12.31</t>
        </is>
      </c>
      <c r="K794" t="inlineStr">
        <is>
          <t>吴文涛</t>
        </is>
      </c>
      <c r="L794" s="2">
        <v>46011</v>
      </c>
      <c r="M794" s="2">
        <v>46012.927766203706</v>
      </c>
      <c r="N794" s="2">
        <v>46012</v>
      </c>
      <c r="O794" t="inlineStr">
        <is>
          <t>2</t>
        </is>
      </c>
      <c r="P794" t="inlineStr">
        <is>
          <t>2</t>
        </is>
      </c>
      <c r="Q794"/>
      <c r="R794"/>
      <c r="S794"/>
      <c r="T794"/>
      <c r="U794" t="inlineStr">
        <is>
          <t>张铭麒</t>
        </is>
      </c>
      <c r="V794"/>
      <c r="W794" t="inlineStr">
        <is>
          <t>BST</t>
        </is>
      </c>
      <c r="X794" t="inlineStr">
        <is>
          <t>李岳丰
吴薇</t>
        </is>
      </c>
      <c r="Y794" s="3"/>
      <c r="Z794"/>
      <c r="AA794" s="2">
        <v>46011.87162037037</v>
      </c>
      <c r="AB794" t="inlineStr">
        <is>
          <t>戳一下</t>
        </is>
      </c>
      <c r="AC794" s="2">
        <v>46012</v>
      </c>
      <c r="AD794" t="inlineStr">
        <is>
          <t>未更新</t>
        </is>
      </c>
      <c r="AE794" t="inlineStr">
        <is>
          <t>吴文涛</t>
        </is>
      </c>
      <c r="AF794" t="inlineStr">
        <is>
          <t>2025-12-20 吴文涛-成都-绿茶-铁锅导入 已结束,2025-12-21 吴文涛-成都-绿茶-铁锅导入 已结束</t>
        </is>
      </c>
      <c r="AG794"/>
      <c r="AH794"/>
      <c r="AI794"/>
      <c r="AJ794"/>
      <c r="AK794"/>
      <c r="AL794"/>
      <c r="AM794"/>
      <c r="AN794" t="inlineStr">
        <is>
          <t>绿茶餐厅（蜀道云上城店）</t>
        </is>
      </c>
      <c r="AO794" t="inlineStr">
        <is>
          <t>1.9</t>
        </is>
      </c>
      <c r="AP794"/>
      <c r="AQ794"/>
    </row>
    <row r="795" ht="25.5" customHeight="1">
      <c r="A795" t="inlineStr">
        <is>
          <t>吴文涛-甘肃兰州-绿茶-铁锅导入 已结束</t>
        </is>
      </c>
      <c r="B795" t="inlineStr">
        <is>
          <t>甘肃兰州</t>
        </is>
      </c>
      <c r="C795" t="inlineStr">
        <is>
          <t>绿茶</t>
        </is>
      </c>
      <c r="D795"/>
      <c r="E795" t="inlineStr">
        <is>
          <t>SS</t>
        </is>
      </c>
      <c r="F795" t="inlineStr">
        <is>
          <t>铁锅导入</t>
        </is>
      </c>
      <c r="G795" t="inlineStr">
        <is>
          <t>已结束</t>
        </is>
      </c>
      <c r="H795" t="inlineStr">
        <is>
          <t>NA</t>
        </is>
      </c>
      <c r="I795" s="2"/>
      <c r="J795" t="inlineStr">
        <is>
          <t>53周 -5~12.31</t>
        </is>
      </c>
      <c r="K795" t="inlineStr">
        <is>
          <t>吴文涛</t>
        </is>
      </c>
      <c r="L795" s="2">
        <v>46006</v>
      </c>
      <c r="M795" s="2">
        <v>46007</v>
      </c>
      <c r="N795" s="2">
        <v>46007</v>
      </c>
      <c r="O795" t="inlineStr">
        <is>
          <t>2</t>
        </is>
      </c>
      <c r="P795" t="inlineStr">
        <is>
          <t>2</t>
        </is>
      </c>
      <c r="Q795"/>
      <c r="R795"/>
      <c r="S795"/>
      <c r="T795"/>
      <c r="U795" t="inlineStr">
        <is>
          <t>张铭麒</t>
        </is>
      </c>
      <c r="V795"/>
      <c r="W795" t="inlineStr">
        <is>
          <t>BST</t>
        </is>
      </c>
      <c r="X795" t="inlineStr">
        <is>
          <t>李岳丰
吴薇</t>
        </is>
      </c>
      <c r="Y795" s="3"/>
      <c r="Z795"/>
      <c r="AA795" s="2">
        <v>46006.73738425926</v>
      </c>
      <c r="AB795" t="inlineStr">
        <is>
          <t>戳一下</t>
        </is>
      </c>
      <c r="AC795" s="2">
        <v>46007</v>
      </c>
      <c r="AD795" t="inlineStr">
        <is>
          <t>未更新</t>
        </is>
      </c>
      <c r="AE795" t="inlineStr">
        <is>
          <t>吴文涛</t>
        </is>
      </c>
      <c r="AF795" t="inlineStr">
        <is>
          <t>2025-12-15 吴文涛-甘肃兰州-绿茶-铁锅导入 已结束,2025-12-16 吴文涛-甘肃兰州-绿茶-铁锅导入 已结束</t>
        </is>
      </c>
      <c r="AG795"/>
      <c r="AH795"/>
      <c r="AI795"/>
      <c r="AJ795"/>
      <c r="AK795"/>
      <c r="AL795"/>
      <c r="AM795"/>
      <c r="AN795" t="inlineStr">
        <is>
          <t>绿茶餐厅（兰州国芳店）</t>
        </is>
      </c>
      <c r="AO795" t="inlineStr">
        <is>
          <t>1.0</t>
        </is>
      </c>
      <c r="AP795"/>
      <c r="AQ795"/>
    </row>
    <row r="796" ht="25.5" customHeight="1">
      <c r="A796" t="inlineStr">
        <is>
          <t>吴文涛-兰州-绿茶-新店开业 已结束</t>
        </is>
      </c>
      <c r="B796" t="inlineStr">
        <is>
          <t>兰州</t>
        </is>
      </c>
      <c r="C796" t="inlineStr">
        <is>
          <t>绿茶</t>
        </is>
      </c>
      <c r="D796"/>
      <c r="E796" t="inlineStr">
        <is>
          <t>SS</t>
        </is>
      </c>
      <c r="F796" t="inlineStr">
        <is>
          <t>新店开业</t>
        </is>
      </c>
      <c r="G796" t="inlineStr">
        <is>
          <t>已结束</t>
        </is>
      </c>
      <c r="H796" t="inlineStr">
        <is>
          <t>NA</t>
        </is>
      </c>
      <c r="I796" s="2"/>
      <c r="J796" t="inlineStr">
        <is>
          <t>53周 -5~12.31</t>
        </is>
      </c>
      <c r="K796" t="inlineStr">
        <is>
          <t>吴文涛</t>
        </is>
      </c>
      <c r="L796" s="2">
        <v>46003</v>
      </c>
      <c r="M796" s="2">
        <v>46005</v>
      </c>
      <c r="N796" s="2">
        <v>46005</v>
      </c>
      <c r="O796" t="inlineStr">
        <is>
          <t>3</t>
        </is>
      </c>
      <c r="P796" t="inlineStr">
        <is>
          <t>0</t>
        </is>
      </c>
      <c r="Q796"/>
      <c r="R796"/>
      <c r="S796"/>
      <c r="T796"/>
      <c r="U796" t="inlineStr">
        <is>
          <t>张铭麒</t>
        </is>
      </c>
      <c r="V796"/>
      <c r="W796" t="inlineStr">
        <is>
          <t>BST</t>
        </is>
      </c>
      <c r="X796" t="inlineStr">
        <is>
          <t>李岳丰
吴薇</t>
        </is>
      </c>
      <c r="Y796" s="3"/>
      <c r="Z796"/>
      <c r="AA796" s="2">
        <v>46003.68615740741</v>
      </c>
      <c r="AB796" t="inlineStr">
        <is>
          <t>戳一下</t>
        </is>
      </c>
      <c r="AC796" s="2">
        <v>46005</v>
      </c>
      <c r="AD796" t="inlineStr">
        <is>
          <t>未更新</t>
        </is>
      </c>
      <c r="AE796" t="inlineStr">
        <is>
          <t>吴文涛</t>
        </is>
      </c>
      <c r="AF796" t="inlineStr">
        <is>
          <t>2025-12-12 吴文涛-兰州-绿茶-新店开业 已结束,2025-12-13 吴文涛-兰州-绿茶-新店开业 已结束,2025-12-14 吴文涛-兰州-绿茶-新店开业 已结束</t>
        </is>
      </c>
      <c r="AG796"/>
      <c r="AH796"/>
      <c r="AI796"/>
      <c r="AJ796"/>
      <c r="AK796"/>
      <c r="AL796"/>
      <c r="AM796"/>
      <c r="AN796" t="inlineStr">
        <is>
          <t>绿茶餐厅（欣大广场店）</t>
        </is>
      </c>
      <c r="AO796" t="inlineStr">
        <is>
          <t>2.0</t>
        </is>
      </c>
      <c r="AP796"/>
      <c r="AQ796"/>
    </row>
    <row r="797" ht="25.5" customHeight="1">
      <c r="A797" t="inlineStr">
        <is>
          <t>吴文涛-成都-呛头家-POC 已结束</t>
        </is>
      </c>
      <c r="B797" t="inlineStr">
        <is>
          <t>成都</t>
        </is>
      </c>
      <c r="C797" t="inlineStr">
        <is>
          <t>呛头家</t>
        </is>
      </c>
      <c r="D797"/>
      <c r="E797" t="inlineStr">
        <is>
          <t>O</t>
        </is>
      </c>
      <c r="F797" t="inlineStr">
        <is>
          <t>POC</t>
        </is>
      </c>
      <c r="G797" t="inlineStr">
        <is>
          <t>已结束</t>
        </is>
      </c>
      <c r="H797" t="inlineStr">
        <is>
          <t>NA</t>
        </is>
      </c>
      <c r="I797" s="2"/>
      <c r="J797" t="inlineStr">
        <is>
          <t>53周 -5~12.31</t>
        </is>
      </c>
      <c r="K797" t="inlineStr">
        <is>
          <t>吴文涛</t>
        </is>
      </c>
      <c r="L797" s="2">
        <v>45999</v>
      </c>
      <c r="M797" s="2">
        <v>46002</v>
      </c>
      <c r="N797" s="2">
        <v>46006</v>
      </c>
      <c r="O797" t="inlineStr">
        <is>
          <t>4</t>
        </is>
      </c>
      <c r="P797" t="inlineStr">
        <is>
          <t>-3</t>
        </is>
      </c>
      <c r="Q797"/>
      <c r="R797"/>
      <c r="S797"/>
      <c r="T797"/>
      <c r="U797" t="inlineStr">
        <is>
          <t>韦潘明</t>
        </is>
      </c>
      <c r="V797"/>
      <c r="W797" t="inlineStr">
        <is>
          <t>北区</t>
        </is>
      </c>
      <c r="X797" t="inlineStr">
        <is>
          <t>张铭麒</t>
        </is>
      </c>
      <c r="Y797" s="3"/>
      <c r="Z797"/>
      <c r="AA797" s="2">
        <v>45999.96643518518</v>
      </c>
      <c r="AB797" t="inlineStr">
        <is>
          <t>戳一下</t>
        </is>
      </c>
      <c r="AC797" s="2">
        <v>46002</v>
      </c>
      <c r="AD797" t="inlineStr">
        <is>
          <t>未更新</t>
        </is>
      </c>
      <c r="AE797" t="inlineStr">
        <is>
          <t>吴文涛</t>
        </is>
      </c>
      <c r="AF797" t="inlineStr">
        <is>
          <t>2025-12-08 吴文涛-成都-呛头家-POC 已结束,2025-12-09 吴文涛-成都-呛头家-POC 已结束,2025-12-10 吴文涛-成都-呛头家-POC 已结束,2025-12-11 吴文涛-成都-呛头家-POC 已结束</t>
        </is>
      </c>
      <c r="AG797"/>
      <c r="AH797"/>
      <c r="AI797"/>
      <c r="AJ797"/>
      <c r="AK797"/>
      <c r="AL797"/>
      <c r="AM797"/>
      <c r="AN797"/>
      <c r="AO797" t="inlineStr">
        <is>
          <t>3.0</t>
        </is>
      </c>
      <c r="AP797"/>
      <c r="AQ797"/>
    </row>
    <row r="798" ht="25.5" customHeight="1">
      <c r="A798" t="inlineStr">
        <is>
          <t>吴文涛-西安-新赛德-POC+开业支持 已结束</t>
        </is>
      </c>
      <c r="B798" t="inlineStr">
        <is>
          <t>西安</t>
        </is>
      </c>
      <c r="C798" t="inlineStr">
        <is>
          <t>新赛德</t>
        </is>
      </c>
      <c r="D798"/>
      <c r="E798" t="inlineStr">
        <is>
          <t>金牌</t>
        </is>
      </c>
      <c r="F798" t="inlineStr">
        <is>
          <t>POC+开业支持</t>
        </is>
      </c>
      <c r="G798" t="inlineStr">
        <is>
          <t>已结束</t>
        </is>
      </c>
      <c r="H798" t="inlineStr">
        <is>
          <t>NA</t>
        </is>
      </c>
      <c r="I798" s="2"/>
      <c r="J798" t="inlineStr">
        <is>
          <t>53周 -5~12.31</t>
        </is>
      </c>
      <c r="K798" t="inlineStr">
        <is>
          <t>吴文涛</t>
        </is>
      </c>
      <c r="L798" s="2">
        <v>45992</v>
      </c>
      <c r="M798" s="2">
        <v>45997.03109953704</v>
      </c>
      <c r="N798" s="2">
        <v>45996</v>
      </c>
      <c r="O798" t="inlineStr">
        <is>
          <t>6</t>
        </is>
      </c>
      <c r="P798" t="inlineStr">
        <is>
          <t>-8</t>
        </is>
      </c>
      <c r="Q798" t="inlineStr">
        <is>
          <t>熟悉菜系的</t>
        </is>
      </c>
      <c r="R798">
        <v>1</v>
      </c>
      <c r="S798" t="inlineStr">
        <is>
          <t>吴文涛</t>
        </is>
      </c>
      <c r="T798"/>
      <c r="U798" t="inlineStr">
        <is>
          <t>吕佳</t>
        </is>
      </c>
      <c r="V798"/>
      <c r="W798" t="inlineStr">
        <is>
          <t>北区</t>
        </is>
      </c>
      <c r="X798" t="inlineStr">
        <is>
          <t>李岳丰</t>
        </is>
      </c>
      <c r="Y798" s="3"/>
      <c r="Z798"/>
      <c r="AA798" s="2">
        <v>45991.73136574074</v>
      </c>
      <c r="AB798" t="inlineStr">
        <is>
          <t>戳一下</t>
        </is>
      </c>
      <c r="AC798" s="2">
        <v>45996</v>
      </c>
      <c r="AD798" t="inlineStr">
        <is>
          <t>未更新</t>
        </is>
      </c>
      <c r="AE798" t="inlineStr">
        <is>
          <t>吕佳</t>
        </is>
      </c>
      <c r="AF798" t="inlineStr">
        <is>
          <t>2025-12-01 吴文涛-西安-新赛德-POC+开业支持 已结束,2025-12-02 吴文涛-西安-新赛德-POC+开业支持 已结束,2025-12-03 吴文涛-西安-新赛德-POC+开业支持 已结束,2025-12-04 吴文涛-西安-新赛德-POC+开业支持 已结束,2025-12-05 吴文涛-西安-新赛德-POC+开业支持 已结束</t>
        </is>
      </c>
      <c r="AG798" t="inlineStr">
        <is>
          <t>新赛德第二个新客户POC➕开业支持</t>
        </is>
      </c>
      <c r="AH798" t="inlineStr">
        <is>
          <t>客户宿舍</t>
        </is>
      </c>
      <c r="AI798"/>
      <c r="AJ798"/>
      <c r="AK798"/>
      <c r="AL798"/>
      <c r="AM798"/>
      <c r="AN798"/>
      <c r="AO798" t="inlineStr">
        <is>
          <t>5.0</t>
        </is>
      </c>
      <c r="AP798"/>
      <c r="AQ798"/>
    </row>
    <row r="799" ht="25.5" customHeight="1">
      <c r="A799" t="inlineStr">
        <is>
          <t>吴文涛-西安-新赛德-POC+开业支持 已结束</t>
        </is>
      </c>
      <c r="B799" t="inlineStr">
        <is>
          <t>西安</t>
        </is>
      </c>
      <c r="C799" t="inlineStr">
        <is>
          <t>新赛德</t>
        </is>
      </c>
      <c r="D799"/>
      <c r="E799" t="inlineStr">
        <is>
          <t>金牌</t>
        </is>
      </c>
      <c r="F799" t="inlineStr">
        <is>
          <t>POC+开业支持</t>
        </is>
      </c>
      <c r="G799" t="inlineStr">
        <is>
          <t>已结束</t>
        </is>
      </c>
      <c r="H799" t="inlineStr">
        <is>
          <t>NA</t>
        </is>
      </c>
      <c r="I799" s="2"/>
      <c r="J799" t="inlineStr">
        <is>
          <t>53周 -5~12.31</t>
        </is>
      </c>
      <c r="K799" t="inlineStr">
        <is>
          <t>吴文涛</t>
        </is>
      </c>
      <c r="L799" s="2">
        <v>45988</v>
      </c>
      <c r="M799" s="2">
        <v>45991.92900462963</v>
      </c>
      <c r="N799" s="2">
        <v>45991</v>
      </c>
      <c r="O799" t="inlineStr">
        <is>
          <t>4</t>
        </is>
      </c>
      <c r="P799" t="inlineStr">
        <is>
          <t>-14</t>
        </is>
      </c>
      <c r="Q799" t="inlineStr">
        <is>
          <t>熟悉客户的</t>
        </is>
      </c>
      <c r="R799">
        <v>1</v>
      </c>
      <c r="S799" t="inlineStr">
        <is>
          <t>吴文涛</t>
        </is>
      </c>
      <c r="T799"/>
      <c r="U799" t="inlineStr">
        <is>
          <t>吕佳</t>
        </is>
      </c>
      <c r="V799"/>
      <c r="W799" t="inlineStr">
        <is>
          <t>北区</t>
        </is>
      </c>
      <c r="X799" t="inlineStr">
        <is>
          <t>李岳丰</t>
        </is>
      </c>
      <c r="Y799" s="3"/>
      <c r="Z799"/>
      <c r="AA799" s="2">
        <v>45986.877604166664</v>
      </c>
      <c r="AB799" t="inlineStr">
        <is>
          <t>戳一下</t>
        </is>
      </c>
      <c r="AC799" s="2">
        <v>45991</v>
      </c>
      <c r="AD799" t="inlineStr">
        <is>
          <t>未更新</t>
        </is>
      </c>
      <c r="AE799" t="inlineStr">
        <is>
          <t>吕佳</t>
        </is>
      </c>
      <c r="AF799" t="inlineStr">
        <is>
          <t>2025-11-28 吴文涛-西安-新赛德-POC+开业支持 已结束,2025-11-29 吴文涛-西安-新赛德-POC+开业支持 已结束,2025-11-30 吴文涛-西安-新赛德-POC+开业支持 已结束</t>
        </is>
      </c>
      <c r="AG799" t="inlineStr">
        <is>
          <t>POC+开业支持</t>
        </is>
      </c>
      <c r="AH799" t="inlineStr">
        <is>
          <t>租房</t>
        </is>
      </c>
      <c r="AI799"/>
      <c r="AJ799"/>
      <c r="AK799"/>
      <c r="AL799"/>
      <c r="AM799"/>
      <c r="AN799"/>
      <c r="AO799" t="inlineStr">
        <is>
          <t>3.9</t>
        </is>
      </c>
      <c r="AP799"/>
      <c r="AQ799"/>
    </row>
    <row r="800" ht="25.5" customHeight="1">
      <c r="A800" t="inlineStr">
        <is>
          <t>吴文涛-西安-合喜味道-解决问题 已结束</t>
        </is>
      </c>
      <c r="B800" t="inlineStr">
        <is>
          <t>西安</t>
        </is>
      </c>
      <c r="C800" t="inlineStr">
        <is>
          <t>合喜味道</t>
        </is>
      </c>
      <c r="D800"/>
      <c r="E800" t="inlineStr">
        <is>
          <t>O</t>
        </is>
      </c>
      <c r="F800" t="inlineStr">
        <is>
          <t>解决问题</t>
        </is>
      </c>
      <c r="G800" t="inlineStr">
        <is>
          <t>已结束</t>
        </is>
      </c>
      <c r="H800" t="inlineStr">
        <is>
          <t>NA</t>
        </is>
      </c>
      <c r="I800" s="2"/>
      <c r="J800" t="inlineStr">
        <is>
          <t>53周 -5~12.31</t>
        </is>
      </c>
      <c r="K800" t="inlineStr">
        <is>
          <t>吴文涛</t>
        </is>
      </c>
      <c r="L800" s="2">
        <v>45961</v>
      </c>
      <c r="M800" s="2">
        <v>45964.93597222222</v>
      </c>
      <c r="N800" s="2">
        <v>45963</v>
      </c>
      <c r="O800" t="inlineStr">
        <is>
          <t>4</t>
        </is>
      </c>
      <c r="P800" t="inlineStr">
        <is>
          <t>-41</t>
        </is>
      </c>
      <c r="Q800" t="inlineStr">
        <is>
          <t>对门店测试菜品较为熟悉的</t>
        </is>
      </c>
      <c r="R800">
        <v>1</v>
      </c>
      <c r="S800" t="inlineStr">
        <is>
          <t>吴文涛</t>
        </is>
      </c>
      <c r="T800"/>
      <c r="U800" t="inlineStr">
        <is>
          <t>吕佳</t>
        </is>
      </c>
      <c r="V800"/>
      <c r="W800" t="inlineStr">
        <is>
          <t>北区</t>
        </is>
      </c>
      <c r="X800" t="inlineStr">
        <is>
          <t>李岳丰</t>
        </is>
      </c>
      <c r="Y800" s="3"/>
      <c r="Z800"/>
      <c r="AA800" s="2">
        <v>45958.44604166667</v>
      </c>
      <c r="AB800" t="inlineStr">
        <is>
          <t>戳一下</t>
        </is>
      </c>
      <c r="AC800" s="2">
        <v>45964</v>
      </c>
      <c r="AD800" t="inlineStr">
        <is>
          <t>未更新</t>
        </is>
      </c>
      <c r="AE800" t="inlineStr">
        <is>
          <t>吕佳</t>
        </is>
      </c>
      <c r="AF800" t="inlineStr">
        <is>
          <t>2025-10-31 吴文涛-西安-合喜味道-解决问题 已结束,2025-11-01 吴文涛-西安-合喜味道-解决问题 已结束,2025-11-02 吴文涛-西安-合喜味道-解决问题 已结束,2025-11-02 吴文涛-西安-合喜味道-解决问题 已结束,2025-11-03 吴文涛-西安-合喜味道-解决问题 已结束</t>
        </is>
      </c>
      <c r="AG800" t="inlineStr">
        <is>
          <t>创始人终极测试</t>
        </is>
      </c>
      <c r="AH800" t="inlineStr">
        <is>
          <t>租房</t>
        </is>
      </c>
      <c r="AI800"/>
      <c r="AJ800"/>
      <c r="AK800"/>
      <c r="AL800"/>
      <c r="AM800"/>
      <c r="AN800"/>
      <c r="AO800" t="inlineStr">
        <is>
          <t>3.9</t>
        </is>
      </c>
      <c r="AP800"/>
      <c r="AQ800"/>
    </row>
    <row r="801" ht="25.5" customHeight="1">
      <c r="A801" t="inlineStr">
        <is>
          <t>吴文涛-北京-大鸭梨-新店开业 已结束</t>
        </is>
      </c>
      <c r="B801" t="inlineStr">
        <is>
          <t>北京</t>
        </is>
      </c>
      <c r="C801" t="inlineStr">
        <is>
          <t>大鸭梨</t>
        </is>
      </c>
      <c r="D801"/>
      <c r="E801" t="inlineStr">
        <is>
          <t>S</t>
        </is>
      </c>
      <c r="F801" t="inlineStr">
        <is>
          <t>新店开业</t>
        </is>
      </c>
      <c r="G801" t="inlineStr">
        <is>
          <t>已结束</t>
        </is>
      </c>
      <c r="H801" t="inlineStr">
        <is>
          <t>NA</t>
        </is>
      </c>
      <c r="I801" s="2"/>
      <c r="J801" t="inlineStr">
        <is>
          <t>53周 -5~12.31</t>
        </is>
      </c>
      <c r="K801" t="inlineStr">
        <is>
          <t>吴文涛</t>
        </is>
      </c>
      <c r="L801" s="2">
        <v>45958</v>
      </c>
      <c r="M801" s="2">
        <v>45959.96173611111</v>
      </c>
      <c r="N801" s="2">
        <v>45961</v>
      </c>
      <c r="O801" t="inlineStr">
        <is>
          <t>2</t>
        </is>
      </c>
      <c r="P801" t="inlineStr">
        <is>
          <t>-46</t>
        </is>
      </c>
      <c r="Q801" t="inlineStr">
        <is>
          <t>老口味</t>
        </is>
      </c>
      <c r="R801">
        <v>1</v>
      </c>
      <c r="S801"/>
      <c r="T801"/>
      <c r="U801" t="inlineStr">
        <is>
          <t>关胜元</t>
        </is>
      </c>
      <c r="V801"/>
      <c r="W801" t="inlineStr">
        <is>
          <t>BST</t>
        </is>
      </c>
      <c r="X801" t="inlineStr">
        <is>
          <t>张铭麒</t>
        </is>
      </c>
      <c r="Y801" s="3"/>
      <c r="Z801"/>
      <c r="AA801" s="2">
        <v>45957.64513888889</v>
      </c>
      <c r="AB801" t="inlineStr">
        <is>
          <t>戳一下</t>
        </is>
      </c>
      <c r="AC801" s="2">
        <v>45959</v>
      </c>
      <c r="AD801" t="inlineStr">
        <is>
          <t>未更新</t>
        </is>
      </c>
      <c r="AE801" t="inlineStr">
        <is>
          <t>曾维超</t>
        </is>
      </c>
      <c r="AF801" t="inlineStr">
        <is>
          <t>2025-10-28 吴文涛-北京-大鸭梨-新店开业 已结束,2025-10-29 吴文涛-北京-大鸭梨-新店开业 已结束</t>
        </is>
      </c>
      <c r="AG801" t="inlineStr">
        <is>
          <t>新店开业与整改</t>
        </is>
      </c>
      <c r="AH801" t="inlineStr">
        <is>
          <t>集体宿舍</t>
        </is>
      </c>
      <c r="AI801"/>
      <c r="AJ801"/>
      <c r="AK801"/>
      <c r="AL801"/>
      <c r="AM801"/>
      <c r="AN801" t="inlineStr">
        <is>
          <t>大鸭梨光彩店</t>
        </is>
      </c>
      <c r="AO801" t="inlineStr">
        <is>
          <t>2.0</t>
        </is>
      </c>
      <c r="AP801"/>
      <c r="AQ801"/>
    </row>
    <row r="802" ht="25.5" customHeight="1">
      <c r="A802" t="inlineStr">
        <is>
          <t>吴文涛-西安-新赛德客户支持-DEMO 已结束</t>
        </is>
      </c>
      <c r="B802" t="inlineStr">
        <is>
          <t>西安</t>
        </is>
      </c>
      <c r="C802" t="inlineStr">
        <is>
          <t>新赛德客户支持</t>
        </is>
      </c>
      <c r="D802"/>
      <c r="E802" t="inlineStr">
        <is>
          <t>金牌</t>
        </is>
      </c>
      <c r="F802" t="inlineStr">
        <is>
          <t>DEMO</t>
        </is>
      </c>
      <c r="G802" t="inlineStr">
        <is>
          <t>已结束</t>
        </is>
      </c>
      <c r="H802" t="inlineStr">
        <is>
          <t>NA</t>
        </is>
      </c>
      <c r="I802" s="2"/>
      <c r="J802" t="inlineStr">
        <is>
          <t>53周 -5~12.31</t>
        </is>
      </c>
      <c r="K802" t="inlineStr">
        <is>
          <t>吴文涛</t>
        </is>
      </c>
      <c r="L802" s="2">
        <v>45954</v>
      </c>
      <c r="M802" s="2">
        <v>45956.916041666664</v>
      </c>
      <c r="N802" s="2">
        <v>45956</v>
      </c>
      <c r="O802" t="inlineStr">
        <is>
          <t>3</t>
        </is>
      </c>
      <c r="P802" t="inlineStr">
        <is>
          <t>-49</t>
        </is>
      </c>
      <c r="Q802" t="inlineStr">
        <is>
          <t>川湘菜</t>
        </is>
      </c>
      <c r="R802">
        <v>1</v>
      </c>
      <c r="S802" t="inlineStr">
        <is>
          <t>吴文涛</t>
        </is>
      </c>
      <c r="T802"/>
      <c r="U802" t="inlineStr">
        <is>
          <t>韦潘明</t>
        </is>
      </c>
      <c r="V802"/>
      <c r="W802" t="inlineStr">
        <is>
          <t>北区</t>
        </is>
      </c>
      <c r="X802" t="inlineStr">
        <is>
          <t>张铭麒</t>
        </is>
      </c>
      <c r="Y802" s="3"/>
      <c r="Z802"/>
      <c r="AA802" s="2">
        <v>45954.69328703704</v>
      </c>
      <c r="AB802" t="inlineStr">
        <is>
          <t>戳一下</t>
        </is>
      </c>
      <c r="AC802" s="2">
        <v>45956</v>
      </c>
      <c r="AD802" t="inlineStr">
        <is>
          <t>未更新</t>
        </is>
      </c>
      <c r="AE802" t="inlineStr">
        <is>
          <t>韦潘明</t>
        </is>
      </c>
      <c r="AF802" t="inlineStr">
        <is>
          <t>2025-10-25 吴文涛-西安-新赛德客户支持-DEMO 已结束,2025-10-26 吴文涛-西安-新赛德客户支持-DEMO 已结束</t>
        </is>
      </c>
      <c r="AG802" t="inlineStr">
        <is>
          <t xml:space="preserve"> 解决菜品问题，天气转凉，整体菜品温度偏低</t>
        </is>
      </c>
      <c r="AH802" t="inlineStr">
        <is>
          <t>客户宿舍</t>
        </is>
      </c>
      <c r="AI802"/>
      <c r="AJ802"/>
      <c r="AK802"/>
      <c r="AL802"/>
      <c r="AM802"/>
      <c r="AN802"/>
      <c r="AO802" t="inlineStr">
        <is>
          <t>2.9</t>
        </is>
      </c>
      <c r="AP802"/>
      <c r="AQ802"/>
    </row>
    <row r="803" ht="25.5" customHeight="1">
      <c r="A803" t="inlineStr">
        <is>
          <t>吴文涛-郑州-丹尼斯-POC 已结束</t>
        </is>
      </c>
      <c r="B803" t="inlineStr">
        <is>
          <t>郑州</t>
        </is>
      </c>
      <c r="C803" t="inlineStr">
        <is>
          <t>丹尼斯</t>
        </is>
      </c>
      <c r="D803"/>
      <c r="E803" t="inlineStr">
        <is>
          <t>SS</t>
        </is>
      </c>
      <c r="F803" t="inlineStr">
        <is>
          <t>POC</t>
        </is>
      </c>
      <c r="G803" t="inlineStr">
        <is>
          <t>已结束</t>
        </is>
      </c>
      <c r="H803" t="inlineStr">
        <is>
          <t>NA</t>
        </is>
      </c>
      <c r="I803" s="2"/>
      <c r="J803" t="inlineStr">
        <is>
          <t>53周 -5~12.31</t>
        </is>
      </c>
      <c r="K803" t="inlineStr">
        <is>
          <t>吴文涛</t>
        </is>
      </c>
      <c r="L803" s="2">
        <v>45965</v>
      </c>
      <c r="M803" s="2">
        <v>45988</v>
      </c>
      <c r="N803" s="2">
        <v>45972</v>
      </c>
      <c r="O803" t="inlineStr">
        <is>
          <t>24</t>
        </is>
      </c>
      <c r="P803" t="inlineStr">
        <is>
          <t>-17</t>
        </is>
      </c>
      <c r="Q803" t="inlineStr">
        <is>
          <t>1.需要有出正餐及西餐的能力（客户门店靠近动物园，需要在周末提供儿童餐或家庭出游的餐食场景）2.较好的沟通能力及主导能力，客户是超市，没有主厨可以做餐品出餐支撑</t>
        </is>
      </c>
      <c r="R803">
        <v>1</v>
      </c>
      <c r="S803"/>
      <c r="T803"/>
      <c r="U803" t="inlineStr">
        <is>
          <t>涂凯</t>
        </is>
      </c>
      <c r="V803"/>
      <c r="W803" t="inlineStr">
        <is>
          <t>BST</t>
        </is>
      </c>
      <c r="X803" t="inlineStr">
        <is>
          <t>张铭麒
吴薇
李岳丰</t>
        </is>
      </c>
      <c r="Y803" s="3"/>
      <c r="Z803"/>
      <c r="AA803" s="2">
        <v>45950.60105324074</v>
      </c>
      <c r="AB803" t="inlineStr">
        <is>
          <t>戳一下</t>
        </is>
      </c>
      <c r="AC803" s="2">
        <v>45988</v>
      </c>
      <c r="AD803" t="inlineStr">
        <is>
          <t>未更新</t>
        </is>
      </c>
      <c r="AE803" t="inlineStr">
        <is>
          <t>涂凯</t>
        </is>
      </c>
      <c r="AF803" t="inlineStr">
        <is>
          <t>2025-11-05 吴文涛-郑州-丹尼斯-POC 已结束,2025-11-06 吴文涛-郑州-丹尼斯-POC 已结束,2025-11-07 吴文涛-郑州-丹尼斯-POC 已结束,2025-11-08 吴文涛-郑州-丹尼斯-POC 已结束,2025-11-09 吴文涛-郑州-丹尼斯-POC 已结束,2025-11-10 吴文涛-郑州-丹尼斯-POC 已结束,2025-11-11 吴文涛-郑州-丹尼斯-POC 已结束,2025-11-12 吴文涛-郑州-丹尼斯-POC 已结束,2025-11-13 吴文涛-郑州-丹尼斯-POC 已结束,2025-11-14 吴文涛-郑州-丹尼斯-POC 已结束,2025-11-15 吴文涛-郑州-丹尼斯-POC 已结束,2025-11-16 吴文涛-郑州-丹尼斯-POC 已结束,2025-11-17 吴文涛-郑州-丹尼斯-POC 已结束,2025-11-18 吴文涛-郑州-丹尼斯-POC 已结束,2025-11-19 吴文涛-郑州-丹尼斯-POC 已结束,2025-11-20 吴文涛-郑州-丹尼斯-POC 已结束,2025-11-21 吴文涛-郑州-丹尼斯-POC 已结束,2025-11-22 吴文涛-郑州-丹尼斯-POC 已结束,2025-11-23 吴文涛-郑州-丹尼斯-POC 已结束,2025-11-24 吴文涛-郑州-丹尼斯-POC 已结束,2025-11-25 吴文涛-郑州-丹尼斯-POC 已结束,2025-11-27 吴文涛-郑州-丹尼斯-POC 已结束</t>
        </is>
      </c>
      <c r="AG803" t="inlineStr">
        <is>
          <t>1.完成客户需要的正餐及儿童餐或家庭餐出餐场景2.完成培训</t>
        </is>
      </c>
      <c r="AH803" t="inlineStr">
        <is>
          <t>酒店</t>
        </is>
      </c>
      <c r="AI803" t="inlineStr">
        <is>
          <t>未收费</t>
        </is>
      </c>
      <c r="AJ803" t="inlineStr">
        <is>
          <t>工作认真负责，积极响应客户需求</t>
        </is>
      </c>
      <c r="AK803"/>
      <c r="AL803"/>
      <c r="AM803"/>
      <c r="AN803"/>
      <c r="AO803" t="inlineStr">
        <is>
          <t>23.0</t>
        </is>
      </c>
      <c r="AP803"/>
      <c r="AQ803"/>
    </row>
    <row r="804" ht="25.5" customHeight="1">
      <c r="A804" t="inlineStr">
        <is>
          <t>吴文涛-成都-兰湘子-培训支持 已结束</t>
        </is>
      </c>
      <c r="B804" t="inlineStr">
        <is>
          <t>成都</t>
        </is>
      </c>
      <c r="C804" t="inlineStr">
        <is>
          <t>兰湘子</t>
        </is>
      </c>
      <c r="D804"/>
      <c r="E804" t="inlineStr">
        <is>
          <t>SS</t>
        </is>
      </c>
      <c r="F804" t="inlineStr">
        <is>
          <t>培训支持</t>
        </is>
      </c>
      <c r="G804" t="inlineStr">
        <is>
          <t>已结束</t>
        </is>
      </c>
      <c r="H804" t="inlineStr">
        <is>
          <t>NA</t>
        </is>
      </c>
      <c r="I804" s="2"/>
      <c r="J804" t="inlineStr">
        <is>
          <t>53周 -5~12.31</t>
        </is>
      </c>
      <c r="K804" t="inlineStr">
        <is>
          <t>吴文涛</t>
        </is>
      </c>
      <c r="L804" s="2">
        <v>45946</v>
      </c>
      <c r="M804" s="2">
        <v>45952.93753472222</v>
      </c>
      <c r="N804" s="2">
        <v>45952</v>
      </c>
      <c r="O804" t="inlineStr">
        <is>
          <t>7</t>
        </is>
      </c>
      <c r="P804" t="inlineStr">
        <is>
          <t>-53</t>
        </is>
      </c>
      <c r="Q804" t="inlineStr">
        <is>
          <t>熟悉兰湘子菜品，表达能力强，擅长做培训，不需录菜</t>
        </is>
      </c>
      <c r="R804">
        <v>1</v>
      </c>
      <c r="S804"/>
      <c r="T804"/>
      <c r="U804" t="inlineStr">
        <is>
          <t>黄莞</t>
        </is>
      </c>
      <c r="V804"/>
      <c r="W804" t="inlineStr">
        <is>
          <t>北区</t>
        </is>
      </c>
      <c r="X804"/>
      <c r="Y804" s="3"/>
      <c r="Z804"/>
      <c r="AA804" s="2">
        <v>45943.83974537037</v>
      </c>
      <c r="AB804" t="inlineStr">
        <is>
          <t>戳一下</t>
        </is>
      </c>
      <c r="AC804" s="2">
        <v>45952</v>
      </c>
      <c r="AD804" t="inlineStr">
        <is>
          <t>未更新</t>
        </is>
      </c>
      <c r="AE804" t="inlineStr">
        <is>
          <t>黄莞</t>
        </is>
      </c>
      <c r="AF804" t="inlineStr">
        <is>
          <t>2025-10-16 吴文涛-成都-兰湘子-培训支持 已结束,2025-10-17 吴文涛-成都-兰湘子-培训支持 已结束,2025-10-18 吴文涛-成都-兰湘子-培训支持 已结束,2025-10-20 吴文涛-成都-兰湘子-培训支持 已结束,2025-10-21 吴文涛-成都-兰湘子-培训支持 已结束,2025-10-22 吴文涛-成都-兰湘子-培训支持 已结束</t>
        </is>
      </c>
      <c r="AG804" t="inlineStr">
        <is>
          <t>教会客户培训负责人如何使用机器，如何录菜，如何操作，以兰湘子菜品为例，能过做出符合兰湘子要求的出品</t>
        </is>
      </c>
      <c r="AH804" t="inlineStr">
        <is>
          <t>客户宿舍</t>
        </is>
      </c>
      <c r="AI804"/>
      <c r="AJ804" t="inlineStr">
        <is>
          <t>非常好，对销售帮助很大</t>
        </is>
      </c>
      <c r="AK804"/>
      <c r="AL804"/>
      <c r="AM804"/>
      <c r="AN804"/>
      <c r="AO804" t="inlineStr">
        <is>
          <t>6.9</t>
        </is>
      </c>
      <c r="AP804"/>
      <c r="AQ804"/>
    </row>
    <row r="805" ht="25.5" customHeight="1">
      <c r="A805" t="inlineStr">
        <is>
          <t>吴文涛-西安-深鲨-铁锅导入 已结束</t>
        </is>
      </c>
      <c r="B805" t="inlineStr">
        <is>
          <t>西安</t>
        </is>
      </c>
      <c r="C805" t="inlineStr">
        <is>
          <t>深鲨</t>
        </is>
      </c>
      <c r="D805"/>
      <c r="E805" t="inlineStr">
        <is>
          <t>S</t>
        </is>
      </c>
      <c r="F805" t="inlineStr">
        <is>
          <t>铁锅导入</t>
        </is>
      </c>
      <c r="G805" t="inlineStr">
        <is>
          <t>已结束</t>
        </is>
      </c>
      <c r="H805" t="inlineStr">
        <is>
          <t>NA</t>
        </is>
      </c>
      <c r="I805" s="2"/>
      <c r="J805" t="inlineStr">
        <is>
          <t>53周 -5~12.31</t>
        </is>
      </c>
      <c r="K805" t="inlineStr">
        <is>
          <t>吴文涛</t>
        </is>
      </c>
      <c r="L805" s="2">
        <v>45939</v>
      </c>
      <c r="M805" s="2">
        <v>45945</v>
      </c>
      <c r="N805" s="2">
        <v>45944</v>
      </c>
      <c r="O805" t="inlineStr">
        <is>
          <t>7</t>
        </is>
      </c>
      <c r="P805" t="inlineStr">
        <is>
          <t>-60</t>
        </is>
      </c>
      <c r="Q805" t="inlineStr">
        <is>
          <t>吴文涛较了解客户出品要求以及针对铁锅导入具有经验客户年纪比较大陕，讲的都是陕西本地方。吴文涛是陕西人，沟通起来比较方便</t>
        </is>
      </c>
      <c r="R805">
        <v>1</v>
      </c>
      <c r="S805" t="inlineStr">
        <is>
          <t>吴文涛</t>
        </is>
      </c>
      <c r="T805"/>
      <c r="U805" t="inlineStr">
        <is>
          <t>韦潘明</t>
        </is>
      </c>
      <c r="V805"/>
      <c r="W805" t="inlineStr">
        <is>
          <t>北区</t>
        </is>
      </c>
      <c r="X805" t="inlineStr">
        <is>
          <t>张铭麒</t>
        </is>
      </c>
      <c r="Y805" s="3"/>
      <c r="Z805"/>
      <c r="AA805" s="2">
        <v>45928.61084490741</v>
      </c>
      <c r="AB805" t="inlineStr">
        <is>
          <t>戳一下</t>
        </is>
      </c>
      <c r="AC805" s="2">
        <v>45945</v>
      </c>
      <c r="AD805" t="inlineStr">
        <is>
          <t>未更新</t>
        </is>
      </c>
      <c r="AE805" t="inlineStr">
        <is>
          <t>韦潘明</t>
        </is>
      </c>
      <c r="AF805" t="inlineStr">
        <is>
          <t>2025-10-09 吴文涛-西安-深鲨-铁锅导入 已结束,2025-10-10 吴文涛-西安-深鲨-铁锅导入 已结束,2025-10-11 吴文涛-西安-深鲨-铁锅导入 已结束,2025-10-12 吴文涛-西安-深鲨-铁锅导入 已结束,2025-10-13 吴文涛-西安-深鲨-铁锅导入 已结束,2025-10-14 吴文涛-西安-深鲨-铁锅导入 已结束,2025-10-15 吴文涛-西安-深鲨-铁锅导入 已结束</t>
        </is>
      </c>
      <c r="AG805" t="inlineStr">
        <is>
          <t>预计要调试25道菜，两座高速公路服务区，三台机器需2台是老店，需要铁锅导入，1台是新店</t>
        </is>
      </c>
      <c r="AH805" t="inlineStr">
        <is>
          <t>租房</t>
        </is>
      </c>
      <c r="AI805"/>
      <c r="AJ805"/>
      <c r="AK805" t="inlineStr">
        <is>
          <t>深鲨高速公路新店</t>
        </is>
      </c>
      <c r="AL805"/>
      <c r="AM805"/>
      <c r="AN805"/>
      <c r="AO805" t="inlineStr">
        <is>
          <t>6.0</t>
        </is>
      </c>
      <c r="AP805"/>
      <c r="AQ805"/>
    </row>
    <row r="806" ht="25.5" customHeight="1">
      <c r="A806" t="inlineStr">
        <is>
          <t>吴文涛-北京-大鸭梨-新店开业 已结束</t>
        </is>
      </c>
      <c r="B806" t="inlineStr">
        <is>
          <t>北京</t>
        </is>
      </c>
      <c r="C806" t="inlineStr">
        <is>
          <t>大鸭梨</t>
        </is>
      </c>
      <c r="D806"/>
      <c r="E806" t="inlineStr">
        <is>
          <t>SS</t>
        </is>
      </c>
      <c r="F806" t="inlineStr">
        <is>
          <t>新店开业</t>
        </is>
      </c>
      <c r="G806" t="inlineStr">
        <is>
          <t>已结束</t>
        </is>
      </c>
      <c r="H806" t="inlineStr">
        <is>
          <t>NA</t>
        </is>
      </c>
      <c r="I806" s="2"/>
      <c r="J806" t="inlineStr">
        <is>
          <t>53周 -5~12.31</t>
        </is>
      </c>
      <c r="K806" t="inlineStr">
        <is>
          <t>吴文涛</t>
        </is>
      </c>
      <c r="L806" s="2">
        <v>45926</v>
      </c>
      <c r="M806" s="2">
        <v>45938</v>
      </c>
      <c r="N806" s="2">
        <v>45938</v>
      </c>
      <c r="O806" t="inlineStr">
        <is>
          <t>13</t>
        </is>
      </c>
      <c r="P806" t="inlineStr">
        <is>
          <t>-67</t>
        </is>
      </c>
      <c r="Q806" t="inlineStr">
        <is>
          <t>老口味</t>
        </is>
      </c>
      <c r="R806"/>
      <c r="S806"/>
      <c r="T806"/>
      <c r="U806" t="inlineStr">
        <is>
          <t>关胜元</t>
        </is>
      </c>
      <c r="V806"/>
      <c r="W806" t="inlineStr">
        <is>
          <t>BST</t>
        </is>
      </c>
      <c r="X806" t="inlineStr">
        <is>
          <t>张铭麒</t>
        </is>
      </c>
      <c r="Y806" s="3"/>
      <c r="Z806"/>
      <c r="AA806" s="2">
        <v>45925.92454861111</v>
      </c>
      <c r="AB806" t="inlineStr">
        <is>
          <t>戳一下</t>
        </is>
      </c>
      <c r="AC806" s="2">
        <v>45938</v>
      </c>
      <c r="AD806" t="inlineStr">
        <is>
          <t>未更新</t>
        </is>
      </c>
      <c r="AE806" t="inlineStr">
        <is>
          <t>多维表格助手</t>
        </is>
      </c>
      <c r="AF806" t="inlineStr">
        <is>
          <t>2025-09-26 吴文涛-北京-大鸭梨-新店开业 已结束,2025-09-27 吴文涛-北京-大鸭梨-新店开业 已结束,2025-09-28 吴文涛-北京-大鸭梨-新店开业 已结束,2025-09-29 吴文涛-北京-大鸭梨-新店开业 已结束,2025-09-30 吴文涛-北京-大鸭梨-新店开业 已结束,2025-10-01 吴文涛-北京-大鸭梨-新店开业 已结束,2025-10-01 吴文涛-北京-大鸭梨-新店开业 已结束,2025-10-02 吴文涛-北京-大鸭梨-新店开业 已结束,2025-10-03 吴文涛-北京-大鸭梨-新店开业 已结束,2025-10-03 吴文涛-北京-大鸭梨-新店开业 已结束,2025-10-04 吴文涛-北京-大鸭梨-新店开业 已结束,2025-10-05 吴文涛-北京-大鸭梨-新店开业 已结束,2025-10-06 吴文涛-北京-大鸭梨-新店开业 已结束,2025-10-07 吴文涛-北京-大鸭梨-新店开业 已结束,2025-10-08 吴文涛-北京-大鸭梨-新店开业 已结束</t>
        </is>
      </c>
      <c r="AG806"/>
      <c r="AH806"/>
      <c r="AI806"/>
      <c r="AJ806"/>
      <c r="AK806" t="inlineStr">
        <is>
          <t>大鸭梨中关村店</t>
        </is>
      </c>
      <c r="AL806"/>
      <c r="AM806"/>
      <c r="AN806"/>
      <c r="AO806" t="inlineStr">
        <is>
          <t>12.0</t>
        </is>
      </c>
      <c r="AP806"/>
      <c r="AQ806"/>
    </row>
    <row r="807" ht="25.5" customHeight="1">
      <c r="A807" t="inlineStr">
        <is>
          <t>吴文涛--休假-休假 已结束</t>
        </is>
      </c>
      <c r="B807"/>
      <c r="C807" t="inlineStr">
        <is>
          <t>休假</t>
        </is>
      </c>
      <c r="D807"/>
      <c r="E807" t="inlineStr">
        <is>
          <t>未定级</t>
        </is>
      </c>
      <c r="F807" t="inlineStr">
        <is>
          <t>休假</t>
        </is>
      </c>
      <c r="G807" t="inlineStr">
        <is>
          <t>已结束</t>
        </is>
      </c>
      <c r="H807" t="inlineStr">
        <is>
          <t>NA</t>
        </is>
      </c>
      <c r="I807" s="2"/>
      <c r="J807" t="inlineStr">
        <is>
          <t>53周 -5~12.31</t>
        </is>
      </c>
      <c r="K807" t="inlineStr">
        <is>
          <t>吴文涛</t>
        </is>
      </c>
      <c r="L807" s="2">
        <v>45920</v>
      </c>
      <c r="M807" s="2">
        <v>45920</v>
      </c>
      <c r="N807" s="2">
        <v>45920.5</v>
      </c>
      <c r="O807" t="inlineStr">
        <is>
          <t>1</t>
        </is>
      </c>
      <c r="P807" t="inlineStr">
        <is>
          <t>-85</t>
        </is>
      </c>
      <c r="Q807"/>
      <c r="R807"/>
      <c r="S807"/>
      <c r="T807"/>
      <c r="U807"/>
      <c r="V807"/>
      <c r="W807"/>
      <c r="X807"/>
      <c r="Y807" s="3"/>
      <c r="Z807"/>
      <c r="AA807" s="2">
        <v>45919.924895833334</v>
      </c>
      <c r="AB807" t="inlineStr">
        <is>
          <t>戳一下</t>
        </is>
      </c>
      <c r="AC807" s="2"/>
      <c r="AD807" t="inlineStr">
        <is>
          <t>未更新</t>
        </is>
      </c>
      <c r="AE807" t="inlineStr">
        <is>
          <t>多维表格助手</t>
        </is>
      </c>
      <c r="AF807"/>
      <c r="AG807"/>
      <c r="AH807"/>
      <c r="AI807"/>
      <c r="AJ807"/>
      <c r="AK807"/>
      <c r="AL807"/>
      <c r="AM807"/>
      <c r="AN807"/>
      <c r="AO807" t="inlineStr">
        <is>
          <t>0.0</t>
        </is>
      </c>
      <c r="AP807"/>
      <c r="AQ807"/>
    </row>
    <row r="808" ht="25.5" customHeight="1">
      <c r="A808" t="inlineStr">
        <is>
          <t>吴文涛-北京-岳庆小吃-DEMO 已结束</t>
        </is>
      </c>
      <c r="B808" t="inlineStr">
        <is>
          <t>北京</t>
        </is>
      </c>
      <c r="C808" t="inlineStr">
        <is>
          <t>岳庆小吃</t>
        </is>
      </c>
      <c r="D808"/>
      <c r="E808" t="inlineStr">
        <is>
          <t>O</t>
        </is>
      </c>
      <c r="F808" t="inlineStr">
        <is>
          <t>DEMO</t>
        </is>
      </c>
      <c r="G808" t="inlineStr">
        <is>
          <t>已结束</t>
        </is>
      </c>
      <c r="H808" t="inlineStr">
        <is>
          <t>NA</t>
        </is>
      </c>
      <c r="I808" s="2"/>
      <c r="J808" t="inlineStr">
        <is>
          <t>53周 -5~12.31</t>
        </is>
      </c>
      <c r="K808" t="inlineStr">
        <is>
          <t>吴文涛</t>
        </is>
      </c>
      <c r="L808" s="2">
        <v>45922</v>
      </c>
      <c r="M808" s="2">
        <v>45922.809641203705</v>
      </c>
      <c r="N808" s="2">
        <v>45922</v>
      </c>
      <c r="O808" t="inlineStr">
        <is>
          <t>1</t>
        </is>
      </c>
      <c r="P808" t="inlineStr">
        <is>
          <t>-83</t>
        </is>
      </c>
      <c r="Q808" t="inlineStr">
        <is>
          <t>快餐类客户（丰汇加展厅）</t>
        </is>
      </c>
      <c r="R808">
        <v>1</v>
      </c>
      <c r="S808"/>
      <c r="T808"/>
      <c r="U808" t="inlineStr">
        <is>
          <t>郭岳超</t>
        </is>
      </c>
      <c r="V808" t="inlineStr">
        <is>
          <t>华北区销售团队</t>
        </is>
      </c>
      <c r="W808" t="inlineStr">
        <is>
          <t>北区</t>
        </is>
      </c>
      <c r="X808" t="inlineStr">
        <is>
          <t>李岳丰
吕佳</t>
        </is>
      </c>
      <c r="Y808" s="3"/>
      <c r="Z808"/>
      <c r="AA808" s="2">
        <v>45919.71125</v>
      </c>
      <c r="AB808" t="inlineStr">
        <is>
          <t>戳一下</t>
        </is>
      </c>
      <c r="AC808" s="2">
        <v>45922</v>
      </c>
      <c r="AD808" t="inlineStr">
        <is>
          <t>未更新</t>
        </is>
      </c>
      <c r="AE808" t="inlineStr">
        <is>
          <t>郭岳超</t>
        </is>
      </c>
      <c r="AF808" t="inlineStr">
        <is>
          <t>2025-09-22 吴文涛-北京-岳庆小吃-DEMO 已结束</t>
        </is>
      </c>
      <c r="AG808" t="inlineStr">
        <is>
          <t>5.6道快餐类炒菜演示</t>
        </is>
      </c>
      <c r="AH808" t="inlineStr">
        <is>
          <t>集体宿舍</t>
        </is>
      </c>
      <c r="AI808"/>
      <c r="AJ808"/>
      <c r="AK808"/>
      <c r="AL808"/>
      <c r="AM808"/>
      <c r="AN808"/>
      <c r="AO808" t="inlineStr">
        <is>
          <t>0.8</t>
        </is>
      </c>
      <c r="AP808"/>
      <c r="AQ808"/>
    </row>
    <row r="809" ht="25.5" customHeight="1">
      <c r="A809" t="inlineStr">
        <is>
          <t>吴文涛-北京-海底捞-DEMO 已结束</t>
        </is>
      </c>
      <c r="B809" t="inlineStr">
        <is>
          <t>北京</t>
        </is>
      </c>
      <c r="C809" t="inlineStr">
        <is>
          <t>海底捞</t>
        </is>
      </c>
      <c r="D809"/>
      <c r="E809" t="inlineStr">
        <is>
          <t>S</t>
        </is>
      </c>
      <c r="F809" t="inlineStr">
        <is>
          <t>DEMO</t>
        </is>
      </c>
      <c r="G809" t="inlineStr">
        <is>
          <t>已结束</t>
        </is>
      </c>
      <c r="H809" t="inlineStr">
        <is>
          <t>NA</t>
        </is>
      </c>
      <c r="I809" s="2"/>
      <c r="J809" t="inlineStr">
        <is>
          <t>53周 -5~12.31</t>
        </is>
      </c>
      <c r="K809" t="inlineStr">
        <is>
          <t>吴文涛</t>
        </is>
      </c>
      <c r="L809" s="2">
        <v>45919</v>
      </c>
      <c r="M809" s="2">
        <v>45919</v>
      </c>
      <c r="N809" s="2">
        <v>45919</v>
      </c>
      <c r="O809" t="inlineStr">
        <is>
          <t>1</t>
        </is>
      </c>
      <c r="P809" t="inlineStr">
        <is>
          <t>-86</t>
        </is>
      </c>
      <c r="Q809" t="inlineStr">
        <is>
          <t>吴文涛</t>
        </is>
      </c>
      <c r="R809">
        <v>1</v>
      </c>
      <c r="S809" t="inlineStr">
        <is>
          <t>吴文涛</t>
        </is>
      </c>
      <c r="T809"/>
      <c r="U809" t="inlineStr">
        <is>
          <t>郭岳超</t>
        </is>
      </c>
      <c r="V809" t="inlineStr">
        <is>
          <t>华北区销售团队</t>
        </is>
      </c>
      <c r="W809" t="inlineStr">
        <is>
          <t>北区</t>
        </is>
      </c>
      <c r="X809" t="inlineStr">
        <is>
          <t>李岳丰
吕佳</t>
        </is>
      </c>
      <c r="Y809" s="3"/>
      <c r="Z809"/>
      <c r="AA809" s="2">
        <v>45918.830625</v>
      </c>
      <c r="AB809" t="inlineStr">
        <is>
          <t>戳一下</t>
        </is>
      </c>
      <c r="AC809" s="2">
        <v>45919</v>
      </c>
      <c r="AD809" t="inlineStr">
        <is>
          <t>未更新</t>
        </is>
      </c>
      <c r="AE809" t="inlineStr">
        <is>
          <t>黄莞</t>
        </is>
      </c>
      <c r="AF809" t="inlineStr">
        <is>
          <t>2025-09-19 吴文涛-北京-海底捞-DEMO 已结束</t>
        </is>
      </c>
      <c r="AG809" t="inlineStr">
        <is>
          <t>小碗菜试菜</t>
        </is>
      </c>
      <c r="AH809" t="inlineStr">
        <is>
          <t>集体宿舍</t>
        </is>
      </c>
      <c r="AI809"/>
      <c r="AJ809"/>
      <c r="AK809"/>
      <c r="AL809"/>
      <c r="AM809"/>
      <c r="AN809"/>
      <c r="AO809" t="inlineStr">
        <is>
          <t>0.0</t>
        </is>
      </c>
      <c r="AP809"/>
      <c r="AQ809"/>
    </row>
    <row r="810" ht="25.5" customHeight="1">
      <c r="A810" t="inlineStr">
        <is>
          <t>吴文涛-北京-便利蜂-新店开业 已结束</t>
        </is>
      </c>
      <c r="B810" t="inlineStr">
        <is>
          <t>北京</t>
        </is>
      </c>
      <c r="C810" t="inlineStr">
        <is>
          <t>便利蜂</t>
        </is>
      </c>
      <c r="D810"/>
      <c r="E810" t="inlineStr">
        <is>
          <t>SS</t>
        </is>
      </c>
      <c r="F810" t="inlineStr">
        <is>
          <t>新店开业</t>
        </is>
      </c>
      <c r="G810" t="inlineStr">
        <is>
          <t>已结束</t>
        </is>
      </c>
      <c r="H810" t="inlineStr">
        <is>
          <t>NA</t>
        </is>
      </c>
      <c r="I810" s="2"/>
      <c r="J810" t="inlineStr">
        <is>
          <t>53周 -5~12.31</t>
        </is>
      </c>
      <c r="K810" t="inlineStr">
        <is>
          <t>吴文涛</t>
        </is>
      </c>
      <c r="L810" s="2">
        <v>45907</v>
      </c>
      <c r="M810" s="2">
        <v>45926</v>
      </c>
      <c r="N810" s="2">
        <v>45926</v>
      </c>
      <c r="O810" t="inlineStr">
        <is>
          <t>20</t>
        </is>
      </c>
      <c r="P810" t="inlineStr">
        <is>
          <t>-79</t>
        </is>
      </c>
      <c r="Q810" t="inlineStr">
        <is>
          <t>周六录完菜以后，还需要抽调一个做过主厨的口味去做门店开业，开业后将一直留到模型打造成功为止</t>
        </is>
      </c>
      <c r="R810">
        <v>1</v>
      </c>
      <c r="S810"/>
      <c r="T810"/>
      <c r="U810" t="inlineStr">
        <is>
          <t>吴薇</t>
        </is>
      </c>
      <c r="V810" t="inlineStr">
        <is>
          <t>创新中心</t>
        </is>
      </c>
      <c r="W810"/>
      <c r="X810"/>
      <c r="Y810" s="3"/>
      <c r="Z810"/>
      <c r="AA810" s="2">
        <v>45904.92802083334</v>
      </c>
      <c r="AB810" t="inlineStr">
        <is>
          <t>戳一下</t>
        </is>
      </c>
      <c r="AC810" s="2">
        <v>45925</v>
      </c>
      <c r="AD810" t="inlineStr">
        <is>
          <t>未更新</t>
        </is>
      </c>
      <c r="AE810" t="inlineStr">
        <is>
          <t>曾维超</t>
        </is>
      </c>
      <c r="AF810" t="inlineStr">
        <is>
          <t>2025-09-07 吴文涛-北京-便利蜂-新店开业 已结束,2025-09-08 吴文涛-北京-便利蜂-新店开业 已结束,2025-09-09 吴文涛-北京-便利蜂-新店开业 已结束,2025-09-10 吴文涛-北京-便利蜂-新店开业 已结束,2025-09-10 吴文涛-北京-便利蜂-新店开业 已结束,2025-09-11 吴文涛-北京-便利蜂-新店开业 已结束,2025-09-12 吴文涛-北京-便利蜂-新店开业 已结束,2025-09-15 吴文涛-北京-便利蜂-新店开业 已结束,2025-09-15 吴文涛-北京-便利蜂-新店开业 已结束,2025-09-16 吴文涛-北京-便利蜂-新店开业 已结束,2025-09-17 吴文涛-北京-便利蜂-新店开业 已结束,2025-09-18 吴文涛-北京-便利蜂-新店开业 已结束,2025-09-21 吴文涛-北京-便利蜂-新店开业 已结束,2025-09-21 吴文涛-北京-便利蜂-新店开业 已结束,2025-09-23 吴文涛-北京-便利蜂-新店开业 已结束,2025-09-24 吴文涛-北京-便利蜂-新店开业 已结束,2025-09-25 吴文涛-北京-便利蜂-新店开业 已结束</t>
        </is>
      </c>
      <c r="AG810"/>
      <c r="AH810"/>
      <c r="AI810"/>
      <c r="AJ810"/>
      <c r="AK810"/>
      <c r="AL810"/>
      <c r="AM810"/>
      <c r="AN810"/>
      <c r="AO810" t="inlineStr">
        <is>
          <t>19.0</t>
        </is>
      </c>
      <c r="AP810"/>
      <c r="AQ810"/>
    </row>
    <row r="811" ht="25.5" customHeight="1">
      <c r="A811" t="inlineStr">
        <is>
          <t>吴文涛-西安-合喜味道-POC 已结束</t>
        </is>
      </c>
      <c r="B811" t="inlineStr">
        <is>
          <t>西安</t>
        </is>
      </c>
      <c r="C811" t="inlineStr">
        <is>
          <t>合喜味道</t>
        </is>
      </c>
      <c r="D811"/>
      <c r="E811" t="inlineStr">
        <is>
          <t>O</t>
        </is>
      </c>
      <c r="F811" t="inlineStr">
        <is>
          <t>POC</t>
        </is>
      </c>
      <c r="G811" t="inlineStr">
        <is>
          <t>已结束</t>
        </is>
      </c>
      <c r="H811" t="inlineStr">
        <is>
          <t>NA</t>
        </is>
      </c>
      <c r="I811" s="2"/>
      <c r="J811" t="inlineStr">
        <is>
          <t>53周 -5~12.31</t>
        </is>
      </c>
      <c r="K811" t="inlineStr">
        <is>
          <t>吴文涛</t>
        </is>
      </c>
      <c r="L811" s="2">
        <v>45889</v>
      </c>
      <c r="M811" s="2">
        <v>45906</v>
      </c>
      <c r="N811" s="2">
        <v>45920</v>
      </c>
      <c r="O811" t="inlineStr">
        <is>
          <t>18</t>
        </is>
      </c>
      <c r="P811" t="inlineStr">
        <is>
          <t>-99</t>
        </is>
      </c>
      <c r="Q811"/>
      <c r="R811"/>
      <c r="S811"/>
      <c r="T811"/>
      <c r="U811" t="inlineStr">
        <is>
          <t>韦潘明</t>
        </is>
      </c>
      <c r="V811" t="inlineStr">
        <is>
          <t>华北销售组</t>
        </is>
      </c>
      <c r="W811" t="inlineStr">
        <is>
          <t>北区</t>
        </is>
      </c>
      <c r="X811" t="inlineStr">
        <is>
          <t>张铭麒</t>
        </is>
      </c>
      <c r="Y811" s="3"/>
      <c r="Z811"/>
      <c r="AA811" s="2">
        <v>45902.786087962966</v>
      </c>
      <c r="AB811" t="inlineStr">
        <is>
          <t>戳一下</t>
        </is>
      </c>
      <c r="AC811" s="2">
        <v>45906</v>
      </c>
      <c r="AD811" t="inlineStr">
        <is>
          <t>未更新</t>
        </is>
      </c>
      <c r="AE811" t="inlineStr">
        <is>
          <t>吴文涛</t>
        </is>
      </c>
      <c r="AF811" t="inlineStr">
        <is>
          <t>2025-09-03 吴文涛-西安-合喜味道-POC 已结束,2025-09-04 吴文涛-西安-合喜味道-POC 已结束,2025-09-05 吴文涛-西安-合喜味道-POC 已结束,2025-09-06 吴文涛-西安-合喜味道-POC 已结束,2025-09-06 吴文涛-西安-合喜味道-POC 已结束</t>
        </is>
      </c>
      <c r="AG811"/>
      <c r="AH811"/>
      <c r="AI811"/>
      <c r="AJ811"/>
      <c r="AK811"/>
      <c r="AL811"/>
      <c r="AM811"/>
      <c r="AN811"/>
      <c r="AO811" t="inlineStr">
        <is>
          <t>17.0</t>
        </is>
      </c>
      <c r="AP811"/>
      <c r="AQ811"/>
    </row>
    <row r="812" ht="25.5" customHeight="1">
      <c r="A812" t="inlineStr">
        <is>
          <t>习丁予-西安-休假-休假 已结束</t>
        </is>
      </c>
      <c r="B812" t="inlineStr">
        <is>
          <t>西安</t>
        </is>
      </c>
      <c r="C812" t="inlineStr">
        <is>
          <t>休假</t>
        </is>
      </c>
      <c r="D812"/>
      <c r="E812" t="inlineStr">
        <is>
          <t>未定级</t>
        </is>
      </c>
      <c r="F812" t="inlineStr">
        <is>
          <t>休假</t>
        </is>
      </c>
      <c r="G812" t="inlineStr">
        <is>
          <t>已结束</t>
        </is>
      </c>
      <c r="H812" t="inlineStr">
        <is>
          <t>NA</t>
        </is>
      </c>
      <c r="I812" s="2"/>
      <c r="J812" t="inlineStr">
        <is>
          <t>53周 -5~12.31</t>
        </is>
      </c>
      <c r="K812" t="inlineStr">
        <is>
          <t>习丁予</t>
        </is>
      </c>
      <c r="L812" s="2">
        <v>46120</v>
      </c>
      <c r="M812" s="2">
        <v>46120</v>
      </c>
      <c r="N812" s="2">
        <v>46120</v>
      </c>
      <c r="O812" t="inlineStr">
        <is>
          <t>1</t>
        </is>
      </c>
      <c r="P812" t="inlineStr">
        <is>
          <t>-107</t>
        </is>
      </c>
      <c r="Q812"/>
      <c r="R812"/>
      <c r="S812"/>
      <c r="T812"/>
      <c r="U812" t="inlineStr">
        <is>
          <t>曾维超</t>
        </is>
      </c>
      <c r="V812" t="inlineStr">
        <is>
          <t>销售管理部</t>
        </is>
      </c>
      <c r="W812" t="inlineStr">
        <is>
          <t>销售管理</t>
        </is>
      </c>
      <c r="X812" t="inlineStr">
        <is>
          <t>李阳</t>
        </is>
      </c>
      <c r="Y812" s="3"/>
      <c r="Z812"/>
      <c r="AA812" s="2">
        <v>46120.45743055556</v>
      </c>
      <c r="AB812" t="inlineStr">
        <is>
          <t>戳一下</t>
        </is>
      </c>
      <c r="AC812" s="2"/>
      <c r="AD812" t="inlineStr">
        <is>
          <t>未更新</t>
        </is>
      </c>
      <c r="AE812" t="inlineStr">
        <is>
          <t>习丁予</t>
        </is>
      </c>
      <c r="AF812"/>
      <c r="AG812"/>
      <c r="AH812"/>
      <c r="AI812"/>
      <c r="AJ812"/>
      <c r="AK812"/>
      <c r="AL812"/>
      <c r="AM812"/>
      <c r="AN812"/>
      <c r="AO812" t="inlineStr">
        <is>
          <t>0.0</t>
        </is>
      </c>
      <c r="AP812"/>
      <c r="AQ812"/>
    </row>
    <row r="813" ht="25.5" customHeight="1">
      <c r="A813" t="inlineStr">
        <is>
          <t>习丁予-西安-休假-休假 已结束</t>
        </is>
      </c>
      <c r="B813" t="inlineStr">
        <is>
          <t>西安</t>
        </is>
      </c>
      <c r="C813" t="inlineStr">
        <is>
          <t>休假</t>
        </is>
      </c>
      <c r="D813"/>
      <c r="E813" t="inlineStr">
        <is>
          <t>未定级</t>
        </is>
      </c>
      <c r="F813" t="inlineStr">
        <is>
          <t>休假</t>
        </is>
      </c>
      <c r="G813" t="inlineStr">
        <is>
          <t>已结束</t>
        </is>
      </c>
      <c r="H813" t="inlineStr">
        <is>
          <t>NA</t>
        </is>
      </c>
      <c r="I813" s="2"/>
      <c r="J813" t="inlineStr">
        <is>
          <t>53周 -5~12.31</t>
        </is>
      </c>
      <c r="K813" t="inlineStr">
        <is>
          <t>习丁予</t>
        </is>
      </c>
      <c r="L813" s="2">
        <v>46119</v>
      </c>
      <c r="M813" s="2">
        <v>46119</v>
      </c>
      <c r="N813" s="2">
        <v>46119</v>
      </c>
      <c r="O813" t="inlineStr">
        <is>
          <t>1</t>
        </is>
      </c>
      <c r="P813" t="inlineStr">
        <is>
          <t>-106</t>
        </is>
      </c>
      <c r="Q813"/>
      <c r="R813"/>
      <c r="S813"/>
      <c r="T813"/>
      <c r="U813" t="inlineStr">
        <is>
          <t>曾维超</t>
        </is>
      </c>
      <c r="V813" t="inlineStr">
        <is>
          <t>销售管理部</t>
        </is>
      </c>
      <c r="W813" t="inlineStr">
        <is>
          <t>销售管理</t>
        </is>
      </c>
      <c r="X813" t="inlineStr">
        <is>
          <t>李阳</t>
        </is>
      </c>
      <c r="Y813" s="3"/>
      <c r="Z813"/>
      <c r="AA813" s="2">
        <v>46119.401608796295</v>
      </c>
      <c r="AB813" t="inlineStr">
        <is>
          <t>戳一下</t>
        </is>
      </c>
      <c r="AC813" s="2"/>
      <c r="AD813" t="inlineStr">
        <is>
          <t>未更新</t>
        </is>
      </c>
      <c r="AE813" t="inlineStr">
        <is>
          <t>习丁予</t>
        </is>
      </c>
      <c r="AF813"/>
      <c r="AG813"/>
      <c r="AH813"/>
      <c r="AI813"/>
      <c r="AJ813"/>
      <c r="AK813"/>
      <c r="AL813"/>
      <c r="AM813"/>
      <c r="AN813"/>
      <c r="AO813" t="inlineStr">
        <is>
          <t>0.0</t>
        </is>
      </c>
      <c r="AP813"/>
      <c r="AQ813"/>
    </row>
    <row r="814" ht="25.5" customHeight="1">
      <c r="A814" t="inlineStr">
        <is>
          <t>习丁予-西安-休假-休假 已结束</t>
        </is>
      </c>
      <c r="B814" t="inlineStr">
        <is>
          <t>西安</t>
        </is>
      </c>
      <c r="C814" t="inlineStr">
        <is>
          <t>休假</t>
        </is>
      </c>
      <c r="D814"/>
      <c r="E814" t="inlineStr">
        <is>
          <t>未定级</t>
        </is>
      </c>
      <c r="F814" t="inlineStr">
        <is>
          <t>休假</t>
        </is>
      </c>
      <c r="G814" t="inlineStr">
        <is>
          <t>已结束</t>
        </is>
      </c>
      <c r="H814" t="inlineStr">
        <is>
          <t>NA</t>
        </is>
      </c>
      <c r="I814" s="2"/>
      <c r="J814" t="inlineStr">
        <is>
          <t>53周 -5~12.31</t>
        </is>
      </c>
      <c r="K814" t="inlineStr">
        <is>
          <t>习丁予</t>
        </is>
      </c>
      <c r="L814" s="2">
        <v>46116</v>
      </c>
      <c r="M814" s="2">
        <v>46118</v>
      </c>
      <c r="N814" s="2">
        <v>46118</v>
      </c>
      <c r="O814" t="inlineStr">
        <is>
          <t>3</t>
        </is>
      </c>
      <c r="P814" t="inlineStr">
        <is>
          <t>-103</t>
        </is>
      </c>
      <c r="Q814"/>
      <c r="R814"/>
      <c r="S814"/>
      <c r="T814"/>
      <c r="U814" t="inlineStr">
        <is>
          <t>曾维超</t>
        </is>
      </c>
      <c r="V814" t="inlineStr">
        <is>
          <t>销售管理部</t>
        </is>
      </c>
      <c r="W814" t="inlineStr">
        <is>
          <t>销售管理</t>
        </is>
      </c>
      <c r="X814" t="inlineStr">
        <is>
          <t>李阳</t>
        </is>
      </c>
      <c r="Y814" s="3"/>
      <c r="Z814"/>
      <c r="AA814" s="2">
        <v>46116.39331018519</v>
      </c>
      <c r="AB814" t="inlineStr">
        <is>
          <t>戳一下</t>
        </is>
      </c>
      <c r="AC814" s="2"/>
      <c r="AD814" t="inlineStr">
        <is>
          <t>未更新</t>
        </is>
      </c>
      <c r="AE814" t="inlineStr">
        <is>
          <t>习丁予</t>
        </is>
      </c>
      <c r="AF814"/>
      <c r="AG814"/>
      <c r="AH814"/>
      <c r="AI814"/>
      <c r="AJ814"/>
      <c r="AK814"/>
      <c r="AL814"/>
      <c r="AM814"/>
      <c r="AN814"/>
      <c r="AO814" t="inlineStr">
        <is>
          <t>2.0</t>
        </is>
      </c>
      <c r="AP814"/>
      <c r="AQ814"/>
    </row>
    <row r="815" ht="25.5" customHeight="1">
      <c r="A815" t="inlineStr">
        <is>
          <t>习丁予-西安-休假-休假 已结束</t>
        </is>
      </c>
      <c r="B815" t="inlineStr">
        <is>
          <t>西安</t>
        </is>
      </c>
      <c r="C815" t="inlineStr">
        <is>
          <t>休假</t>
        </is>
      </c>
      <c r="D815"/>
      <c r="E815" t="inlineStr">
        <is>
          <t>未定级</t>
        </is>
      </c>
      <c r="F815" t="inlineStr">
        <is>
          <t>休假</t>
        </is>
      </c>
      <c r="G815" t="inlineStr">
        <is>
          <t>已结束</t>
        </is>
      </c>
      <c r="H815" t="inlineStr">
        <is>
          <t>NA</t>
        </is>
      </c>
      <c r="I815" s="2"/>
      <c r="J815" t="inlineStr">
        <is>
          <t>53周 -5~12.31</t>
        </is>
      </c>
      <c r="K815" t="inlineStr">
        <is>
          <t>习丁予</t>
        </is>
      </c>
      <c r="L815" s="2">
        <v>46115</v>
      </c>
      <c r="M815" s="2">
        <v>46115</v>
      </c>
      <c r="N815" s="2">
        <v>46115</v>
      </c>
      <c r="O815" t="inlineStr">
        <is>
          <t>1</t>
        </is>
      </c>
      <c r="P815" t="inlineStr">
        <is>
          <t>-102</t>
        </is>
      </c>
      <c r="Q815"/>
      <c r="R815"/>
      <c r="S815"/>
      <c r="T815"/>
      <c r="U815" t="inlineStr">
        <is>
          <t>曾维超</t>
        </is>
      </c>
      <c r="V815" t="inlineStr">
        <is>
          <t>销售管理部</t>
        </is>
      </c>
      <c r="W815" t="inlineStr">
        <is>
          <t>销售管理</t>
        </is>
      </c>
      <c r="X815" t="inlineStr">
        <is>
          <t>李阳</t>
        </is>
      </c>
      <c r="Y815" s="3"/>
      <c r="Z815"/>
      <c r="AA815" s="2">
        <v>46115.37763888889</v>
      </c>
      <c r="AB815" t="inlineStr">
        <is>
          <t>戳一下</t>
        </is>
      </c>
      <c r="AC815" s="2"/>
      <c r="AD815" t="inlineStr">
        <is>
          <t>未更新</t>
        </is>
      </c>
      <c r="AE815" t="inlineStr">
        <is>
          <t>习丁予</t>
        </is>
      </c>
      <c r="AF815"/>
      <c r="AG815"/>
      <c r="AH815"/>
      <c r="AI815"/>
      <c r="AJ815"/>
      <c r="AK815"/>
      <c r="AL815"/>
      <c r="AM815"/>
      <c r="AN815"/>
      <c r="AO815" t="inlineStr">
        <is>
          <t>0.0</t>
        </is>
      </c>
      <c r="AP815"/>
      <c r="AQ815"/>
    </row>
    <row r="816" ht="25.5" customHeight="1">
      <c r="A816" t="inlineStr">
        <is>
          <t>习丁予-西安-休假-休假 已结束</t>
        </is>
      </c>
      <c r="B816" t="inlineStr">
        <is>
          <t>西安</t>
        </is>
      </c>
      <c r="C816" t="inlineStr">
        <is>
          <t>休假</t>
        </is>
      </c>
      <c r="D816"/>
      <c r="E816" t="inlineStr">
        <is>
          <t>未定级</t>
        </is>
      </c>
      <c r="F816" t="inlineStr">
        <is>
          <t>休假</t>
        </is>
      </c>
      <c r="G816" t="inlineStr">
        <is>
          <t>已结束</t>
        </is>
      </c>
      <c r="H816" t="inlineStr">
        <is>
          <t>NA</t>
        </is>
      </c>
      <c r="I816" s="2"/>
      <c r="J816" t="inlineStr">
        <is>
          <t>53周 -5~12.31</t>
        </is>
      </c>
      <c r="K816" t="inlineStr">
        <is>
          <t>习丁予</t>
        </is>
      </c>
      <c r="L816" s="2">
        <v>46114</v>
      </c>
      <c r="M816" s="2">
        <v>46114</v>
      </c>
      <c r="N816" s="2">
        <v>46114</v>
      </c>
      <c r="O816" t="inlineStr">
        <is>
          <t>1</t>
        </is>
      </c>
      <c r="P816" t="inlineStr">
        <is>
          <t>-101</t>
        </is>
      </c>
      <c r="Q816"/>
      <c r="R816"/>
      <c r="S816"/>
      <c r="T816"/>
      <c r="U816" t="inlineStr">
        <is>
          <t>曾维超</t>
        </is>
      </c>
      <c r="V816" t="inlineStr">
        <is>
          <t>销售管理部</t>
        </is>
      </c>
      <c r="W816" t="inlineStr">
        <is>
          <t>销售管理</t>
        </is>
      </c>
      <c r="X816" t="inlineStr">
        <is>
          <t>李阳</t>
        </is>
      </c>
      <c r="Y816" s="3"/>
      <c r="Z816"/>
      <c r="AA816" s="2">
        <v>46114.370844907404</v>
      </c>
      <c r="AB816" t="inlineStr">
        <is>
          <t>戳一下</t>
        </is>
      </c>
      <c r="AC816" s="2"/>
      <c r="AD816" t="inlineStr">
        <is>
          <t>未更新</t>
        </is>
      </c>
      <c r="AE816" t="inlineStr">
        <is>
          <t>习丁予</t>
        </is>
      </c>
      <c r="AF816"/>
      <c r="AG816"/>
      <c r="AH816"/>
      <c r="AI816"/>
      <c r="AJ816"/>
      <c r="AK816"/>
      <c r="AL816"/>
      <c r="AM816"/>
      <c r="AN816"/>
      <c r="AO816" t="inlineStr">
        <is>
          <t>0.0</t>
        </is>
      </c>
      <c r="AP816"/>
      <c r="AQ816"/>
    </row>
    <row r="817" ht="25.5" customHeight="1">
      <c r="A817" t="inlineStr">
        <is>
          <t>习丁予-西安-休假-休假 已结束</t>
        </is>
      </c>
      <c r="B817" t="inlineStr">
        <is>
          <t>西安</t>
        </is>
      </c>
      <c r="C817" t="inlineStr">
        <is>
          <t>休假</t>
        </is>
      </c>
      <c r="D817"/>
      <c r="E817" t="inlineStr">
        <is>
          <t>未定级</t>
        </is>
      </c>
      <c r="F817" t="inlineStr">
        <is>
          <t>休假</t>
        </is>
      </c>
      <c r="G817" t="inlineStr">
        <is>
          <t>已结束</t>
        </is>
      </c>
      <c r="H817" t="inlineStr">
        <is>
          <t>NA</t>
        </is>
      </c>
      <c r="I817" s="2"/>
      <c r="J817" t="inlineStr">
        <is>
          <t>53周 -5~12.31</t>
        </is>
      </c>
      <c r="K817" t="inlineStr">
        <is>
          <t>习丁予</t>
        </is>
      </c>
      <c r="L817" s="2">
        <v>46113</v>
      </c>
      <c r="M817" s="2">
        <v>46113</v>
      </c>
      <c r="N817" s="2">
        <v>46113</v>
      </c>
      <c r="O817" t="inlineStr">
        <is>
          <t>1</t>
        </is>
      </c>
      <c r="P817" t="inlineStr">
        <is>
          <t>-100</t>
        </is>
      </c>
      <c r="Q817"/>
      <c r="R817"/>
      <c r="S817"/>
      <c r="T817"/>
      <c r="U817" t="inlineStr">
        <is>
          <t>曾维超</t>
        </is>
      </c>
      <c r="V817" t="inlineStr">
        <is>
          <t>销售管理部</t>
        </is>
      </c>
      <c r="W817" t="inlineStr">
        <is>
          <t>销售管理</t>
        </is>
      </c>
      <c r="X817" t="inlineStr">
        <is>
          <t>李阳</t>
        </is>
      </c>
      <c r="Y817" s="3"/>
      <c r="Z817"/>
      <c r="AA817" s="2">
        <v>46113.34810185185</v>
      </c>
      <c r="AB817" t="inlineStr">
        <is>
          <t>戳一下</t>
        </is>
      </c>
      <c r="AC817" s="2"/>
      <c r="AD817" t="inlineStr">
        <is>
          <t>未更新</t>
        </is>
      </c>
      <c r="AE817" t="inlineStr">
        <is>
          <t>习丁予</t>
        </is>
      </c>
      <c r="AF817"/>
      <c r="AG817"/>
      <c r="AH817"/>
      <c r="AI817"/>
      <c r="AJ817"/>
      <c r="AK817"/>
      <c r="AL817"/>
      <c r="AM817"/>
      <c r="AN817"/>
      <c r="AO817" t="inlineStr">
        <is>
          <t>0.0</t>
        </is>
      </c>
      <c r="AP817"/>
      <c r="AQ817"/>
    </row>
    <row r="818" ht="25.5" customHeight="1">
      <c r="A818" t="inlineStr">
        <is>
          <t>习丁予-西安-休假-休假 已结束</t>
        </is>
      </c>
      <c r="B818" t="inlineStr">
        <is>
          <t>西安</t>
        </is>
      </c>
      <c r="C818" t="inlineStr">
        <is>
          <t>休假</t>
        </is>
      </c>
      <c r="D818"/>
      <c r="E818" t="inlineStr">
        <is>
          <t>未定级</t>
        </is>
      </c>
      <c r="F818" t="inlineStr">
        <is>
          <t>休假</t>
        </is>
      </c>
      <c r="G818" t="inlineStr">
        <is>
          <t>已结束</t>
        </is>
      </c>
      <c r="H818" t="inlineStr">
        <is>
          <t>NA</t>
        </is>
      </c>
      <c r="I818" s="2"/>
      <c r="J818" t="inlineStr">
        <is>
          <t>53周 -5~12.31</t>
        </is>
      </c>
      <c r="K818" t="inlineStr">
        <is>
          <t>习丁予</t>
        </is>
      </c>
      <c r="L818" s="2">
        <v>46112</v>
      </c>
      <c r="M818" s="2">
        <v>46112</v>
      </c>
      <c r="N818" s="2">
        <v>46112</v>
      </c>
      <c r="O818" t="inlineStr">
        <is>
          <t>1</t>
        </is>
      </c>
      <c r="P818" t="inlineStr">
        <is>
          <t>-99</t>
        </is>
      </c>
      <c r="Q818"/>
      <c r="R818"/>
      <c r="S818"/>
      <c r="T818"/>
      <c r="U818" t="inlineStr">
        <is>
          <t>曾维超</t>
        </is>
      </c>
      <c r="V818" t="inlineStr">
        <is>
          <t>销售管理部</t>
        </is>
      </c>
      <c r="W818" t="inlineStr">
        <is>
          <t>销售管理</t>
        </is>
      </c>
      <c r="X818" t="inlineStr">
        <is>
          <t>李阳</t>
        </is>
      </c>
      <c r="Y818" s="3"/>
      <c r="Z818"/>
      <c r="AA818" s="2">
        <v>46112.37577546296</v>
      </c>
      <c r="AB818" t="inlineStr">
        <is>
          <t>戳一下</t>
        </is>
      </c>
      <c r="AC818" s="2"/>
      <c r="AD818" t="inlineStr">
        <is>
          <t>未更新</t>
        </is>
      </c>
      <c r="AE818" t="inlineStr">
        <is>
          <t>习丁予</t>
        </is>
      </c>
      <c r="AF818"/>
      <c r="AG818"/>
      <c r="AH818"/>
      <c r="AI818"/>
      <c r="AJ818"/>
      <c r="AK818"/>
      <c r="AL818"/>
      <c r="AM818"/>
      <c r="AN818"/>
      <c r="AO818" t="inlineStr">
        <is>
          <t>0.0</t>
        </is>
      </c>
      <c r="AP818"/>
      <c r="AQ818"/>
    </row>
    <row r="819" ht="25.5" customHeight="1">
      <c r="A819" t="inlineStr">
        <is>
          <t>习丁予-西安-新赛德-南洋酒店-POC 已结束</t>
        </is>
      </c>
      <c r="B819" t="inlineStr">
        <is>
          <t>西安</t>
        </is>
      </c>
      <c r="C819" t="inlineStr">
        <is>
          <t>新赛德-南洋酒店</t>
        </is>
      </c>
      <c r="D819"/>
      <c r="E819" t="inlineStr">
        <is>
          <t>金牌</t>
        </is>
      </c>
      <c r="F819" t="inlineStr">
        <is>
          <t>POC</t>
        </is>
      </c>
      <c r="G819" t="inlineStr">
        <is>
          <t>已结束</t>
        </is>
      </c>
      <c r="H819" t="inlineStr">
        <is>
          <t>NA</t>
        </is>
      </c>
      <c r="I819" s="2"/>
      <c r="J819" t="inlineStr">
        <is>
          <t>53周 -5~12.31</t>
        </is>
      </c>
      <c r="K819" t="inlineStr">
        <is>
          <t>习丁予</t>
        </is>
      </c>
      <c r="L819" s="2">
        <v>46111</v>
      </c>
      <c r="M819" s="2">
        <v>46111.92841435185</v>
      </c>
      <c r="N819" s="2">
        <v>46111</v>
      </c>
      <c r="O819" t="inlineStr">
        <is>
          <t>1</t>
        </is>
      </c>
      <c r="P819" t="inlineStr">
        <is>
          <t>-98</t>
        </is>
      </c>
      <c r="Q819"/>
      <c r="R819"/>
      <c r="S819"/>
      <c r="T819"/>
      <c r="U819" t="inlineStr">
        <is>
          <t>吕佳</t>
        </is>
      </c>
      <c r="V819" t="inlineStr">
        <is>
          <t>华北区销售团队</t>
        </is>
      </c>
      <c r="W819" t="inlineStr">
        <is>
          <t>北区</t>
        </is>
      </c>
      <c r="X819" t="inlineStr">
        <is>
          <t>李岳丰</t>
        </is>
      </c>
      <c r="Y819" s="3"/>
      <c r="Z819"/>
      <c r="AA819" s="2">
        <v>46110.76625</v>
      </c>
      <c r="AB819" t="inlineStr">
        <is>
          <t>戳一下</t>
        </is>
      </c>
      <c r="AC819" s="2">
        <v>46111</v>
      </c>
      <c r="AD819" t="inlineStr">
        <is>
          <t>未更新</t>
        </is>
      </c>
      <c r="AE819" t="inlineStr">
        <is>
          <t>习丁予</t>
        </is>
      </c>
      <c r="AF819" t="inlineStr">
        <is>
          <t>2026-03-30 习丁予-西安-新赛德-南洋酒店-POC 已结束</t>
        </is>
      </c>
      <c r="AG819"/>
      <c r="AH819"/>
      <c r="AI819"/>
      <c r="AJ819"/>
      <c r="AK819"/>
      <c r="AL819"/>
      <c r="AM819"/>
      <c r="AN819"/>
      <c r="AO819" t="inlineStr">
        <is>
          <t>0.9</t>
        </is>
      </c>
      <c r="AP819"/>
      <c r="AQ819" t="inlineStr">
        <is>
          <t>新赛德</t>
        </is>
      </c>
    </row>
    <row r="820" ht="25.5" customHeight="1">
      <c r="A820" t="inlineStr">
        <is>
          <t>习丁予-西安-休假-休假 已结束</t>
        </is>
      </c>
      <c r="B820" t="inlineStr">
        <is>
          <t>西安</t>
        </is>
      </c>
      <c r="C820" t="inlineStr">
        <is>
          <t>休假</t>
        </is>
      </c>
      <c r="D820"/>
      <c r="E820" t="inlineStr">
        <is>
          <t>未定级</t>
        </is>
      </c>
      <c r="F820" t="inlineStr">
        <is>
          <t>休假</t>
        </is>
      </c>
      <c r="G820" t="inlineStr">
        <is>
          <t>已结束</t>
        </is>
      </c>
      <c r="H820" t="inlineStr">
        <is>
          <t>NA</t>
        </is>
      </c>
      <c r="I820" s="2"/>
      <c r="J820" t="inlineStr">
        <is>
          <t>53周 -5~12.31</t>
        </is>
      </c>
      <c r="K820" t="inlineStr">
        <is>
          <t>习丁予</t>
        </is>
      </c>
      <c r="L820" s="2">
        <v>46109</v>
      </c>
      <c r="M820" s="2">
        <v>46110</v>
      </c>
      <c r="N820" s="2">
        <v>46110</v>
      </c>
      <c r="O820" t="inlineStr">
        <is>
          <t>2</t>
        </is>
      </c>
      <c r="P820" t="inlineStr">
        <is>
          <t>-96</t>
        </is>
      </c>
      <c r="Q820"/>
      <c r="R820"/>
      <c r="S820"/>
      <c r="T820"/>
      <c r="U820" t="inlineStr">
        <is>
          <t>曾维超</t>
        </is>
      </c>
      <c r="V820" t="inlineStr">
        <is>
          <t>销售管理部</t>
        </is>
      </c>
      <c r="W820" t="inlineStr">
        <is>
          <t>销售管理</t>
        </is>
      </c>
      <c r="X820" t="inlineStr">
        <is>
          <t>李阳</t>
        </is>
      </c>
      <c r="Y820" s="3"/>
      <c r="Z820"/>
      <c r="AA820" s="2">
        <v>46108.93239583333</v>
      </c>
      <c r="AB820" t="inlineStr">
        <is>
          <t>戳一下</t>
        </is>
      </c>
      <c r="AC820" s="2"/>
      <c r="AD820" t="inlineStr">
        <is>
          <t>未更新</t>
        </is>
      </c>
      <c r="AE820" t="inlineStr">
        <is>
          <t>习丁予</t>
        </is>
      </c>
      <c r="AF820"/>
      <c r="AG820"/>
      <c r="AH820"/>
      <c r="AI820"/>
      <c r="AJ820"/>
      <c r="AK820"/>
      <c r="AL820"/>
      <c r="AM820"/>
      <c r="AN820"/>
      <c r="AO820" t="inlineStr">
        <is>
          <t>1.0</t>
        </is>
      </c>
      <c r="AP820"/>
      <c r="AQ820"/>
    </row>
    <row r="821" ht="25.5" customHeight="1">
      <c r="A821" t="inlineStr">
        <is>
          <t>习丁予-西安-休假-休假 已结束</t>
        </is>
      </c>
      <c r="B821" t="inlineStr">
        <is>
          <t>西安</t>
        </is>
      </c>
      <c r="C821" t="inlineStr">
        <is>
          <t>休假</t>
        </is>
      </c>
      <c r="D821"/>
      <c r="E821" t="inlineStr">
        <is>
          <t>未定级</t>
        </is>
      </c>
      <c r="F821" t="inlineStr">
        <is>
          <t>休假</t>
        </is>
      </c>
      <c r="G821" t="inlineStr">
        <is>
          <t>已结束</t>
        </is>
      </c>
      <c r="H821" t="inlineStr">
        <is>
          <t>NA</t>
        </is>
      </c>
      <c r="I821" s="2"/>
      <c r="J821" t="inlineStr">
        <is>
          <t>53周 -5~12.31</t>
        </is>
      </c>
      <c r="K821" t="inlineStr">
        <is>
          <t>习丁予</t>
        </is>
      </c>
      <c r="L821" s="2">
        <v>46106</v>
      </c>
      <c r="M821" s="2">
        <v>46108</v>
      </c>
      <c r="N821" s="2">
        <v>46108</v>
      </c>
      <c r="O821" t="inlineStr">
        <is>
          <t>3</t>
        </is>
      </c>
      <c r="P821" t="inlineStr">
        <is>
          <t>-93</t>
        </is>
      </c>
      <c r="Q821"/>
      <c r="R821"/>
      <c r="S821"/>
      <c r="T821"/>
      <c r="U821" t="inlineStr">
        <is>
          <t>曾维超</t>
        </is>
      </c>
      <c r="V821" t="inlineStr">
        <is>
          <t>销售管理部</t>
        </is>
      </c>
      <c r="W821" t="inlineStr">
        <is>
          <t>销售管理</t>
        </is>
      </c>
      <c r="X821" t="inlineStr">
        <is>
          <t>李阳</t>
        </is>
      </c>
      <c r="Y821" s="3"/>
      <c r="Z821"/>
      <c r="AA821" s="2">
        <v>46105.85894675926</v>
      </c>
      <c r="AB821" t="inlineStr">
        <is>
          <t>戳一下</t>
        </is>
      </c>
      <c r="AC821" s="2"/>
      <c r="AD821" t="inlineStr">
        <is>
          <t>未更新</t>
        </is>
      </c>
      <c r="AE821" t="inlineStr">
        <is>
          <t>习丁予</t>
        </is>
      </c>
      <c r="AF821"/>
      <c r="AG821"/>
      <c r="AH821"/>
      <c r="AI821"/>
      <c r="AJ821"/>
      <c r="AK821"/>
      <c r="AL821"/>
      <c r="AM821"/>
      <c r="AN821"/>
      <c r="AO821" t="inlineStr">
        <is>
          <t>2.0</t>
        </is>
      </c>
      <c r="AP821"/>
      <c r="AQ821"/>
    </row>
    <row r="822" ht="25.5" customHeight="1">
      <c r="A822" t="inlineStr">
        <is>
          <t>习丁予-上海-休假-休假 已结束</t>
        </is>
      </c>
      <c r="B822" t="inlineStr">
        <is>
          <t>上海</t>
        </is>
      </c>
      <c r="C822" t="inlineStr">
        <is>
          <t>休假</t>
        </is>
      </c>
      <c r="D822"/>
      <c r="E822" t="inlineStr">
        <is>
          <t>未定级</t>
        </is>
      </c>
      <c r="F822" t="inlineStr">
        <is>
          <t>休假</t>
        </is>
      </c>
      <c r="G822" t="inlineStr">
        <is>
          <t>已结束</t>
        </is>
      </c>
      <c r="H822" t="inlineStr">
        <is>
          <t>NA</t>
        </is>
      </c>
      <c r="I822" s="2"/>
      <c r="J822" t="inlineStr">
        <is>
          <t>53周 -5~12.31</t>
        </is>
      </c>
      <c r="K822" t="inlineStr">
        <is>
          <t>习丁予</t>
        </is>
      </c>
      <c r="L822" s="2">
        <v>46105</v>
      </c>
      <c r="M822" s="2">
        <v>46105</v>
      </c>
      <c r="N822" s="2">
        <v>46105</v>
      </c>
      <c r="O822" t="inlineStr">
        <is>
          <t>1</t>
        </is>
      </c>
      <c r="P822" t="inlineStr">
        <is>
          <t>-92</t>
        </is>
      </c>
      <c r="Q822"/>
      <c r="R822"/>
      <c r="S822"/>
      <c r="T822"/>
      <c r="U822" t="inlineStr">
        <is>
          <t>曾维超</t>
        </is>
      </c>
      <c r="V822" t="inlineStr">
        <is>
          <t>销售管理部</t>
        </is>
      </c>
      <c r="W822" t="inlineStr">
        <is>
          <t>销售管理</t>
        </is>
      </c>
      <c r="X822" t="inlineStr">
        <is>
          <t>李阳</t>
        </is>
      </c>
      <c r="Y822" s="3"/>
      <c r="Z822"/>
      <c r="AA822" s="2">
        <v>46105.3953587963</v>
      </c>
      <c r="AB822" t="inlineStr">
        <is>
          <t>戳一下</t>
        </is>
      </c>
      <c r="AC822" s="2"/>
      <c r="AD822" t="inlineStr">
        <is>
          <t>未更新</t>
        </is>
      </c>
      <c r="AE822" t="inlineStr">
        <is>
          <t>习丁予</t>
        </is>
      </c>
      <c r="AF822"/>
      <c r="AG822"/>
      <c r="AH822"/>
      <c r="AI822"/>
      <c r="AJ822"/>
      <c r="AK822"/>
      <c r="AL822"/>
      <c r="AM822"/>
      <c r="AN822"/>
      <c r="AO822" t="inlineStr">
        <is>
          <t>0.0</t>
        </is>
      </c>
      <c r="AP822"/>
      <c r="AQ822"/>
    </row>
    <row r="823" ht="25.5" customHeight="1">
      <c r="A823" t="inlineStr">
        <is>
          <t>习丁予-上海-休假-休假 已结束</t>
        </is>
      </c>
      <c r="B823" t="inlineStr">
        <is>
          <t>上海</t>
        </is>
      </c>
      <c r="C823" t="inlineStr">
        <is>
          <t>休假</t>
        </is>
      </c>
      <c r="D823"/>
      <c r="E823" t="inlineStr">
        <is>
          <t>未定级</t>
        </is>
      </c>
      <c r="F823" t="inlineStr">
        <is>
          <t>休假</t>
        </is>
      </c>
      <c r="G823" t="inlineStr">
        <is>
          <t>已结束</t>
        </is>
      </c>
      <c r="H823" t="inlineStr">
        <is>
          <t>NA</t>
        </is>
      </c>
      <c r="I823" s="2"/>
      <c r="J823" t="inlineStr">
        <is>
          <t>53周 -5~12.31</t>
        </is>
      </c>
      <c r="K823" t="inlineStr">
        <is>
          <t>习丁予</t>
        </is>
      </c>
      <c r="L823" s="2">
        <v>46104</v>
      </c>
      <c r="M823" s="2">
        <v>46104</v>
      </c>
      <c r="N823" s="2">
        <v>46104</v>
      </c>
      <c r="O823" t="inlineStr">
        <is>
          <t>1</t>
        </is>
      </c>
      <c r="P823" t="inlineStr">
        <is>
          <t>-91</t>
        </is>
      </c>
      <c r="Q823"/>
      <c r="R823"/>
      <c r="S823"/>
      <c r="T823"/>
      <c r="U823" t="inlineStr">
        <is>
          <t>曾维超</t>
        </is>
      </c>
      <c r="V823" t="inlineStr">
        <is>
          <t>销售管理部</t>
        </is>
      </c>
      <c r="W823" t="inlineStr">
        <is>
          <t>销售管理</t>
        </is>
      </c>
      <c r="X823" t="inlineStr">
        <is>
          <t>李阳</t>
        </is>
      </c>
      <c r="Y823" s="3"/>
      <c r="Z823"/>
      <c r="AA823" s="2">
        <v>46103.89717592593</v>
      </c>
      <c r="AB823" t="inlineStr">
        <is>
          <t>戳一下</t>
        </is>
      </c>
      <c r="AC823" s="2"/>
      <c r="AD823" t="inlineStr">
        <is>
          <t>未更新</t>
        </is>
      </c>
      <c r="AE823" t="inlineStr">
        <is>
          <t>习丁予</t>
        </is>
      </c>
      <c r="AF823"/>
      <c r="AG823"/>
      <c r="AH823"/>
      <c r="AI823"/>
      <c r="AJ823"/>
      <c r="AK823"/>
      <c r="AL823"/>
      <c r="AM823"/>
      <c r="AN823"/>
      <c r="AO823" t="inlineStr">
        <is>
          <t>0.0</t>
        </is>
      </c>
      <c r="AP823"/>
      <c r="AQ823"/>
    </row>
    <row r="824" ht="25.5" customHeight="1">
      <c r="A824" t="inlineStr">
        <is>
          <t>习丁予-上海-绿茶-铁锅导入 已结束</t>
        </is>
      </c>
      <c r="B824" t="inlineStr">
        <is>
          <t>上海</t>
        </is>
      </c>
      <c r="C824" t="inlineStr">
        <is>
          <t>绿茶</t>
        </is>
      </c>
      <c r="D824"/>
      <c r="E824" t="inlineStr">
        <is>
          <t>SS</t>
        </is>
      </c>
      <c r="F824" t="inlineStr">
        <is>
          <t>铁锅导入</t>
        </is>
      </c>
      <c r="G824" t="inlineStr">
        <is>
          <t>已结束</t>
        </is>
      </c>
      <c r="H824" t="inlineStr">
        <is>
          <t>NA</t>
        </is>
      </c>
      <c r="I824" s="2"/>
      <c r="J824" t="inlineStr">
        <is>
          <t>53周 -5~12.31</t>
        </is>
      </c>
      <c r="K824" t="inlineStr">
        <is>
          <t>习丁予</t>
        </is>
      </c>
      <c r="L824" s="2">
        <v>46101</v>
      </c>
      <c r="M824" s="2">
        <v>46103.90148148148</v>
      </c>
      <c r="N824" s="2">
        <v>46103</v>
      </c>
      <c r="O824" t="inlineStr">
        <is>
          <t>3</t>
        </is>
      </c>
      <c r="P824" t="inlineStr">
        <is>
          <t>-88</t>
        </is>
      </c>
      <c r="Q824"/>
      <c r="R824"/>
      <c r="S824"/>
      <c r="T824"/>
      <c r="U824" t="inlineStr">
        <is>
          <t>张铭麒</t>
        </is>
      </c>
      <c r="V824" t="inlineStr">
        <is>
          <t>BST及创新团队</t>
        </is>
      </c>
      <c r="W824" t="inlineStr">
        <is>
          <t>BST</t>
        </is>
      </c>
      <c r="X824" t="inlineStr">
        <is>
          <t>李岳丰
吴薇</t>
        </is>
      </c>
      <c r="Y824" s="3"/>
      <c r="Z824"/>
      <c r="AA824" s="2">
        <v>46100.88618055556</v>
      </c>
      <c r="AB824" t="inlineStr">
        <is>
          <t>戳一下</t>
        </is>
      </c>
      <c r="AC824" s="2">
        <v>46103</v>
      </c>
      <c r="AD824" t="inlineStr">
        <is>
          <t>未更新</t>
        </is>
      </c>
      <c r="AE824" t="inlineStr">
        <is>
          <t>习丁予</t>
        </is>
      </c>
      <c r="AF824" t="inlineStr">
        <is>
          <t>2026-03-20 习丁予-上海-绿茶-铁锅导入 已结束,2026-03-21 习丁予-上海-绿茶-铁锅导入 已结束,2026-03-22 习丁予-上海-绿茶-铁锅导入 已结束</t>
        </is>
      </c>
      <c r="AG824"/>
      <c r="AH824"/>
      <c r="AI824"/>
      <c r="AJ824"/>
      <c r="AK824"/>
      <c r="AL824"/>
      <c r="AM824"/>
      <c r="AN824" t="inlineStr">
        <is>
          <t>上海中信万达广场店</t>
        </is>
      </c>
      <c r="AO824" t="inlineStr">
        <is>
          <t>2.9</t>
        </is>
      </c>
      <c r="AP824"/>
      <c r="AQ824"/>
    </row>
    <row r="825" ht="25.5" customHeight="1">
      <c r="A825" t="inlineStr">
        <is>
          <t>习丁予-西安-休假-休假 已结束</t>
        </is>
      </c>
      <c r="B825" t="inlineStr">
        <is>
          <t>西安</t>
        </is>
      </c>
      <c r="C825" t="inlineStr">
        <is>
          <t>休假</t>
        </is>
      </c>
      <c r="D825"/>
      <c r="E825" t="inlineStr">
        <is>
          <t>未定级</t>
        </is>
      </c>
      <c r="F825" t="inlineStr">
        <is>
          <t>休假</t>
        </is>
      </c>
      <c r="G825" t="inlineStr">
        <is>
          <t>已结束</t>
        </is>
      </c>
      <c r="H825" t="inlineStr">
        <is>
          <t>NA</t>
        </is>
      </c>
      <c r="I825" s="2"/>
      <c r="J825" t="inlineStr">
        <is>
          <t>53周 -5~12.31</t>
        </is>
      </c>
      <c r="K825" t="inlineStr">
        <is>
          <t>习丁予</t>
        </is>
      </c>
      <c r="L825" s="2">
        <v>46098</v>
      </c>
      <c r="M825" s="2">
        <v>46100</v>
      </c>
      <c r="N825" s="2">
        <v>46100</v>
      </c>
      <c r="O825" t="inlineStr">
        <is>
          <t>3</t>
        </is>
      </c>
      <c r="P825" t="inlineStr">
        <is>
          <t>-85</t>
        </is>
      </c>
      <c r="Q825"/>
      <c r="R825"/>
      <c r="S825"/>
      <c r="T825"/>
      <c r="U825" t="inlineStr">
        <is>
          <t>曾维超</t>
        </is>
      </c>
      <c r="V825" t="inlineStr">
        <is>
          <t>销售管理部</t>
        </is>
      </c>
      <c r="W825" t="inlineStr">
        <is>
          <t>销售管理</t>
        </is>
      </c>
      <c r="X825" t="inlineStr">
        <is>
          <t>李阳</t>
        </is>
      </c>
      <c r="Y825" s="3"/>
      <c r="Z825"/>
      <c r="AA825" s="2">
        <v>46097.58545138889</v>
      </c>
      <c r="AB825" t="inlineStr">
        <is>
          <t>戳一下</t>
        </is>
      </c>
      <c r="AC825" s="2"/>
      <c r="AD825" t="inlineStr">
        <is>
          <t>未更新</t>
        </is>
      </c>
      <c r="AE825" t="inlineStr">
        <is>
          <t>习丁予</t>
        </is>
      </c>
      <c r="AF825"/>
      <c r="AG825"/>
      <c r="AH825"/>
      <c r="AI825"/>
      <c r="AJ825"/>
      <c r="AK825"/>
      <c r="AL825"/>
      <c r="AM825"/>
      <c r="AN825"/>
      <c r="AO825" t="inlineStr">
        <is>
          <t>2.0</t>
        </is>
      </c>
      <c r="AP825"/>
      <c r="AQ825"/>
    </row>
    <row r="826" ht="25.5" customHeight="1">
      <c r="A826" t="inlineStr">
        <is>
          <t>习丁予-舟山-绿茶-新店开业 已结束</t>
        </is>
      </c>
      <c r="B826" t="inlineStr">
        <is>
          <t>舟山</t>
        </is>
      </c>
      <c r="C826" t="inlineStr">
        <is>
          <t>绿茶</t>
        </is>
      </c>
      <c r="D826"/>
      <c r="E826" t="inlineStr">
        <is>
          <t>SS</t>
        </is>
      </c>
      <c r="F826" t="inlineStr">
        <is>
          <t>新店开业</t>
        </is>
      </c>
      <c r="G826" t="inlineStr">
        <is>
          <t>已结束</t>
        </is>
      </c>
      <c r="H826" t="inlineStr">
        <is>
          <t>NA</t>
        </is>
      </c>
      <c r="I826" s="2"/>
      <c r="J826" t="inlineStr">
        <is>
          <t>53周 -5~12.31</t>
        </is>
      </c>
      <c r="K826" t="inlineStr">
        <is>
          <t>习丁予</t>
        </is>
      </c>
      <c r="L826" s="2">
        <v>46097</v>
      </c>
      <c r="M826" s="2">
        <v>46097.84758101852</v>
      </c>
      <c r="N826" s="2">
        <v>46097</v>
      </c>
      <c r="O826" t="inlineStr">
        <is>
          <t>1</t>
        </is>
      </c>
      <c r="P826" t="inlineStr">
        <is>
          <t>-84</t>
        </is>
      </c>
      <c r="Q826"/>
      <c r="R826"/>
      <c r="S826"/>
      <c r="T826"/>
      <c r="U826" t="inlineStr">
        <is>
          <t>张铭麒</t>
        </is>
      </c>
      <c r="V826" t="inlineStr">
        <is>
          <t>BST及创新团队</t>
        </is>
      </c>
      <c r="W826" t="inlineStr">
        <is>
          <t>BST</t>
        </is>
      </c>
      <c r="X826" t="inlineStr">
        <is>
          <t>李岳丰
吴薇</t>
        </is>
      </c>
      <c r="Y826" s="3"/>
      <c r="Z826"/>
      <c r="AA826" s="2">
        <v>46096.914305555554</v>
      </c>
      <c r="AB826" t="inlineStr">
        <is>
          <t>戳一下</t>
        </is>
      </c>
      <c r="AC826" s="2">
        <v>46097</v>
      </c>
      <c r="AD826" t="inlineStr">
        <is>
          <t>未更新</t>
        </is>
      </c>
      <c r="AE826" t="inlineStr">
        <is>
          <t>习丁予</t>
        </is>
      </c>
      <c r="AF826" t="inlineStr">
        <is>
          <t>2026-03-16 习丁予-舟山-绿茶-新店开业 已结束</t>
        </is>
      </c>
      <c r="AG826"/>
      <c r="AH826"/>
      <c r="AI826"/>
      <c r="AJ826"/>
      <c r="AK826"/>
      <c r="AL826"/>
      <c r="AM826"/>
      <c r="AN826" t="inlineStr">
        <is>
          <t>舟山定海凯虹广场</t>
        </is>
      </c>
      <c r="AO826" t="inlineStr">
        <is>
          <t>0.8</t>
        </is>
      </c>
      <c r="AP826"/>
      <c r="AQ826"/>
    </row>
    <row r="827" ht="25.5" customHeight="1">
      <c r="A827" t="inlineStr">
        <is>
          <t>习丁予-舟山-绿茶-新店开业 已结束</t>
        </is>
      </c>
      <c r="B827" t="inlineStr">
        <is>
          <t>舟山</t>
        </is>
      </c>
      <c r="C827" t="inlineStr">
        <is>
          <t>绿茶</t>
        </is>
      </c>
      <c r="D827"/>
      <c r="E827" t="inlineStr">
        <is>
          <t>SS</t>
        </is>
      </c>
      <c r="F827" t="inlineStr">
        <is>
          <t>新店开业</t>
        </is>
      </c>
      <c r="G827" t="inlineStr">
        <is>
          <t>已结束</t>
        </is>
      </c>
      <c r="H827" t="inlineStr">
        <is>
          <t>NA</t>
        </is>
      </c>
      <c r="I827" s="2"/>
      <c r="J827" t="inlineStr">
        <is>
          <t>53周 -5~12.31</t>
        </is>
      </c>
      <c r="K827" t="inlineStr">
        <is>
          <t>习丁予</t>
        </is>
      </c>
      <c r="L827" s="2">
        <v>46095</v>
      </c>
      <c r="M827" s="2">
        <v>46096</v>
      </c>
      <c r="N827" s="2">
        <v>46096</v>
      </c>
      <c r="O827" t="inlineStr">
        <is>
          <t>2</t>
        </is>
      </c>
      <c r="P827" t="inlineStr">
        <is>
          <t>-82</t>
        </is>
      </c>
      <c r="Q827"/>
      <c r="R827"/>
      <c r="S827"/>
      <c r="T827"/>
      <c r="U827" t="inlineStr">
        <is>
          <t>张铭麒</t>
        </is>
      </c>
      <c r="V827" t="inlineStr">
        <is>
          <t>BST及创新团队</t>
        </is>
      </c>
      <c r="W827" t="inlineStr">
        <is>
          <t>BST</t>
        </is>
      </c>
      <c r="X827" t="inlineStr">
        <is>
          <t>李岳丰
吴薇</t>
        </is>
      </c>
      <c r="Y827" s="3"/>
      <c r="Z827"/>
      <c r="AA827" s="2">
        <v>46094.87673611111</v>
      </c>
      <c r="AB827" t="inlineStr">
        <is>
          <t>戳一下</t>
        </is>
      </c>
      <c r="AC827" s="2">
        <v>46096</v>
      </c>
      <c r="AD827" t="inlineStr">
        <is>
          <t>未更新</t>
        </is>
      </c>
      <c r="AE827" t="inlineStr">
        <is>
          <t>习丁予</t>
        </is>
      </c>
      <c r="AF827" t="inlineStr">
        <is>
          <t>2026-03-14 习丁予-舟山-绿茶-新店开业 已结束,2026-03-15 习丁予-舟山-绿茶-新店开业 已结束</t>
        </is>
      </c>
      <c r="AG827"/>
      <c r="AH827"/>
      <c r="AI827"/>
      <c r="AJ827"/>
      <c r="AK827"/>
      <c r="AL827"/>
      <c r="AM827"/>
      <c r="AN827" t="inlineStr">
        <is>
          <t>舟山定海凯虹店</t>
        </is>
      </c>
      <c r="AO827" t="inlineStr">
        <is>
          <t>1.0</t>
        </is>
      </c>
      <c r="AP827"/>
      <c r="AQ827"/>
    </row>
    <row r="828" ht="25.5" customHeight="1">
      <c r="A828" t="inlineStr">
        <is>
          <t>习丁予-舟山-休假-休假 已结束</t>
        </is>
      </c>
      <c r="B828" t="inlineStr">
        <is>
          <t>舟山</t>
        </is>
      </c>
      <c r="C828" t="inlineStr">
        <is>
          <t>休假</t>
        </is>
      </c>
      <c r="D828"/>
      <c r="E828" t="inlineStr">
        <is>
          <t>SS</t>
        </is>
      </c>
      <c r="F828" t="inlineStr">
        <is>
          <t>休假</t>
        </is>
      </c>
      <c r="G828" t="inlineStr">
        <is>
          <t>已结束</t>
        </is>
      </c>
      <c r="H828" t="inlineStr">
        <is>
          <t>NA</t>
        </is>
      </c>
      <c r="I828" s="2"/>
      <c r="J828" t="inlineStr">
        <is>
          <t>53周 -5~12.31</t>
        </is>
      </c>
      <c r="K828" t="inlineStr">
        <is>
          <t>习丁予</t>
        </is>
      </c>
      <c r="L828" s="2">
        <v>46094</v>
      </c>
      <c r="M828" s="2">
        <v>46094</v>
      </c>
      <c r="N828" s="2">
        <v>46095</v>
      </c>
      <c r="O828" t="inlineStr">
        <is>
          <t>1</t>
        </is>
      </c>
      <c r="P828" t="inlineStr">
        <is>
          <t>-81</t>
        </is>
      </c>
      <c r="Q828"/>
      <c r="R828"/>
      <c r="S828"/>
      <c r="T828"/>
      <c r="U828" t="inlineStr">
        <is>
          <t>曾维超</t>
        </is>
      </c>
      <c r="V828" t="inlineStr">
        <is>
          <t>销售管理部</t>
        </is>
      </c>
      <c r="W828" t="inlineStr">
        <is>
          <t>销售管理</t>
        </is>
      </c>
      <c r="X828" t="inlineStr">
        <is>
          <t>李阳</t>
        </is>
      </c>
      <c r="Y828" s="3"/>
      <c r="Z828"/>
      <c r="AA828" s="2">
        <v>46093.6306712963</v>
      </c>
      <c r="AB828" t="inlineStr">
        <is>
          <t>戳一下</t>
        </is>
      </c>
      <c r="AC828" s="2"/>
      <c r="AD828" t="inlineStr">
        <is>
          <t>未更新</t>
        </is>
      </c>
      <c r="AE828" t="inlineStr">
        <is>
          <t>习丁予</t>
        </is>
      </c>
      <c r="AF828"/>
      <c r="AG828"/>
      <c r="AH828"/>
      <c r="AI828"/>
      <c r="AJ828"/>
      <c r="AK828"/>
      <c r="AL828"/>
      <c r="AM828"/>
      <c r="AN828"/>
      <c r="AO828" t="inlineStr">
        <is>
          <t>0.0</t>
        </is>
      </c>
      <c r="AP828"/>
      <c r="AQ828"/>
    </row>
    <row r="829" ht="25.5" customHeight="1">
      <c r="A829" t="inlineStr">
        <is>
          <t>习丁予-舟山-绿茶-新店开业 已结束</t>
        </is>
      </c>
      <c r="B829" t="inlineStr">
        <is>
          <t>舟山</t>
        </is>
      </c>
      <c r="C829" t="inlineStr">
        <is>
          <t>绿茶</t>
        </is>
      </c>
      <c r="D829"/>
      <c r="E829" t="inlineStr">
        <is>
          <t>SS</t>
        </is>
      </c>
      <c r="F829" t="inlineStr">
        <is>
          <t>新店开业</t>
        </is>
      </c>
      <c r="G829" t="inlineStr">
        <is>
          <t>已结束</t>
        </is>
      </c>
      <c r="H829" t="inlineStr">
        <is>
          <t>NA</t>
        </is>
      </c>
      <c r="I829" s="2"/>
      <c r="J829" t="inlineStr">
        <is>
          <t>53周 -5~12.31</t>
        </is>
      </c>
      <c r="K829" t="inlineStr">
        <is>
          <t>习丁予</t>
        </is>
      </c>
      <c r="L829" s="2">
        <v>46093</v>
      </c>
      <c r="M829" s="2">
        <v>46093.959282407406</v>
      </c>
      <c r="N829" s="2">
        <v>46093</v>
      </c>
      <c r="O829" t="inlineStr">
        <is>
          <t>1</t>
        </is>
      </c>
      <c r="P829" t="inlineStr">
        <is>
          <t>-80</t>
        </is>
      </c>
      <c r="Q829"/>
      <c r="R829"/>
      <c r="S829"/>
      <c r="T829"/>
      <c r="U829" t="inlineStr">
        <is>
          <t>张铭麒</t>
        </is>
      </c>
      <c r="V829" t="inlineStr">
        <is>
          <t>BST及创新团队</t>
        </is>
      </c>
      <c r="W829" t="inlineStr">
        <is>
          <t>BST</t>
        </is>
      </c>
      <c r="X829" t="inlineStr">
        <is>
          <t>李岳丰
吴薇</t>
        </is>
      </c>
      <c r="Y829" s="3"/>
      <c r="Z829"/>
      <c r="AA829" s="2">
        <v>46092.71224537037</v>
      </c>
      <c r="AB829" t="inlineStr">
        <is>
          <t>戳一下</t>
        </is>
      </c>
      <c r="AC829" s="2">
        <v>46093</v>
      </c>
      <c r="AD829" t="inlineStr">
        <is>
          <t>未更新</t>
        </is>
      </c>
      <c r="AE829" t="inlineStr">
        <is>
          <t>习丁予</t>
        </is>
      </c>
      <c r="AF829" t="inlineStr">
        <is>
          <t>2026-03-12 习丁予-舟山-绿茶-新店开业 已结束</t>
        </is>
      </c>
      <c r="AG829"/>
      <c r="AH829"/>
      <c r="AI829"/>
      <c r="AJ829"/>
      <c r="AK829"/>
      <c r="AL829"/>
      <c r="AM829"/>
      <c r="AN829" t="inlineStr">
        <is>
          <t>舟山定海凯虹店</t>
        </is>
      </c>
      <c r="AO829" t="inlineStr">
        <is>
          <t>1.0</t>
        </is>
      </c>
      <c r="AP829"/>
      <c r="AQ829"/>
    </row>
    <row r="830" ht="25.5" customHeight="1">
      <c r="A830" t="inlineStr">
        <is>
          <t>习丁予-西安-新赛德-京绣川-POC 已结束</t>
        </is>
      </c>
      <c r="B830" t="inlineStr">
        <is>
          <t>西安</t>
        </is>
      </c>
      <c r="C830" t="inlineStr">
        <is>
          <t>新赛德-京绣川</t>
        </is>
      </c>
      <c r="D830"/>
      <c r="E830"/>
      <c r="F830" t="inlineStr">
        <is>
          <t>POC</t>
        </is>
      </c>
      <c r="G830" t="inlineStr">
        <is>
          <t>已结束</t>
        </is>
      </c>
      <c r="H830" t="inlineStr">
        <is>
          <t>NA</t>
        </is>
      </c>
      <c r="I830" s="2"/>
      <c r="J830" t="inlineStr">
        <is>
          <t>53周 -5~12.31</t>
        </is>
      </c>
      <c r="K830" t="inlineStr">
        <is>
          <t>习丁予</t>
        </is>
      </c>
      <c r="L830" s="2">
        <v>46081</v>
      </c>
      <c r="M830" s="2">
        <v>46081</v>
      </c>
      <c r="N830" s="2">
        <v>46081</v>
      </c>
      <c r="O830" t="inlineStr">
        <is>
          <t>1</t>
        </is>
      </c>
      <c r="P830" t="inlineStr">
        <is>
          <t>-68</t>
        </is>
      </c>
      <c r="Q830"/>
      <c r="R830"/>
      <c r="S830"/>
      <c r="T830"/>
      <c r="U830" t="inlineStr">
        <is>
          <t>吕佳</t>
        </is>
      </c>
      <c r="V830" t="inlineStr">
        <is>
          <t>华北区销售团队</t>
        </is>
      </c>
      <c r="W830" t="inlineStr">
        <is>
          <t>北区</t>
        </is>
      </c>
      <c r="X830" t="inlineStr">
        <is>
          <t>李岳丰</t>
        </is>
      </c>
      <c r="Y830" s="3"/>
      <c r="Z830"/>
      <c r="AA830" s="2">
        <v>46090.46685185185</v>
      </c>
      <c r="AB830" t="inlineStr">
        <is>
          <t>戳一下</t>
        </is>
      </c>
      <c r="AC830" s="2"/>
      <c r="AD830" t="inlineStr">
        <is>
          <t>未更新</t>
        </is>
      </c>
      <c r="AE830" t="inlineStr">
        <is>
          <t>曾维超</t>
        </is>
      </c>
      <c r="AF830"/>
      <c r="AG830"/>
      <c r="AH830"/>
      <c r="AI830"/>
      <c r="AJ830"/>
      <c r="AK830"/>
      <c r="AL830"/>
      <c r="AM830"/>
      <c r="AN830"/>
      <c r="AO830" t="inlineStr">
        <is>
          <t>0.0</t>
        </is>
      </c>
      <c r="AP830"/>
      <c r="AQ830"/>
    </row>
    <row r="831" ht="25.5" customHeight="1">
      <c r="A831" t="inlineStr">
        <is>
          <t>习丁予-东阳-绿茶-铁锅导入 已结束</t>
        </is>
      </c>
      <c r="B831" t="inlineStr">
        <is>
          <t>东阳</t>
        </is>
      </c>
      <c r="C831" t="inlineStr">
        <is>
          <t>绿茶</t>
        </is>
      </c>
      <c r="D831"/>
      <c r="E831" t="inlineStr">
        <is>
          <t>SS</t>
        </is>
      </c>
      <c r="F831" t="inlineStr">
        <is>
          <t>铁锅导入</t>
        </is>
      </c>
      <c r="G831" t="inlineStr">
        <is>
          <t>已结束</t>
        </is>
      </c>
      <c r="H831" t="inlineStr">
        <is>
          <t>NA</t>
        </is>
      </c>
      <c r="I831" s="2"/>
      <c r="J831" t="inlineStr">
        <is>
          <t>53周 -5~12.31</t>
        </is>
      </c>
      <c r="K831" t="inlineStr">
        <is>
          <t>习丁予</t>
        </is>
      </c>
      <c r="L831" s="2">
        <v>46091</v>
      </c>
      <c r="M831" s="2">
        <v>46092</v>
      </c>
      <c r="N831" s="2">
        <v>46092</v>
      </c>
      <c r="O831" t="inlineStr">
        <is>
          <t>2</t>
        </is>
      </c>
      <c r="P831" t="inlineStr">
        <is>
          <t>-78</t>
        </is>
      </c>
      <c r="Q831"/>
      <c r="R831"/>
      <c r="S831"/>
      <c r="T831"/>
      <c r="U831" t="inlineStr">
        <is>
          <t>张铭麒</t>
        </is>
      </c>
      <c r="V831" t="inlineStr">
        <is>
          <t>BST及创新团队</t>
        </is>
      </c>
      <c r="W831" t="inlineStr">
        <is>
          <t>BST</t>
        </is>
      </c>
      <c r="X831" t="inlineStr">
        <is>
          <t>李岳丰
吴薇</t>
        </is>
      </c>
      <c r="Y831" s="3"/>
      <c r="Z831"/>
      <c r="AA831" s="2">
        <v>46090.46267361111</v>
      </c>
      <c r="AB831" t="inlineStr">
        <is>
          <t>戳一下</t>
        </is>
      </c>
      <c r="AC831" s="2">
        <v>46091</v>
      </c>
      <c r="AD831" t="inlineStr">
        <is>
          <t>未更新</t>
        </is>
      </c>
      <c r="AE831" t="inlineStr">
        <is>
          <t>习丁予</t>
        </is>
      </c>
      <c r="AF831" t="inlineStr">
        <is>
          <t>2026-03-10 习丁予-东阳-绿茶-铁锅导入 已结束</t>
        </is>
      </c>
      <c r="AG831"/>
      <c r="AH831"/>
      <c r="AI831"/>
      <c r="AJ831"/>
      <c r="AK831"/>
      <c r="AL831"/>
      <c r="AM831"/>
      <c r="AN831" t="inlineStr">
        <is>
          <t>绿茶东阳银泰城</t>
        </is>
      </c>
      <c r="AO831" t="inlineStr">
        <is>
          <t>1.0</t>
        </is>
      </c>
      <c r="AP831"/>
      <c r="AQ831"/>
    </row>
    <row r="832" ht="25.5" customHeight="1">
      <c r="A832" t="inlineStr">
        <is>
          <t>习丁予-新昌-绿茶-铁锅导入 已结束</t>
        </is>
      </c>
      <c r="B832" t="inlineStr">
        <is>
          <t>新昌</t>
        </is>
      </c>
      <c r="C832" t="inlineStr">
        <is>
          <t>绿茶</t>
        </is>
      </c>
      <c r="D832"/>
      <c r="E832" t="inlineStr">
        <is>
          <t>SS</t>
        </is>
      </c>
      <c r="F832" t="inlineStr">
        <is>
          <t>铁锅导入</t>
        </is>
      </c>
      <c r="G832" t="inlineStr">
        <is>
          <t>已结束</t>
        </is>
      </c>
      <c r="H832" t="inlineStr">
        <is>
          <t>NA</t>
        </is>
      </c>
      <c r="I832" s="2"/>
      <c r="J832" t="inlineStr">
        <is>
          <t>53周 -5~12.31</t>
        </is>
      </c>
      <c r="K832" t="inlineStr">
        <is>
          <t>习丁予</t>
        </is>
      </c>
      <c r="L832" s="2">
        <v>46090</v>
      </c>
      <c r="M832" s="2">
        <v>46090</v>
      </c>
      <c r="N832" s="2">
        <v>46090</v>
      </c>
      <c r="O832" t="inlineStr">
        <is>
          <t>1</t>
        </is>
      </c>
      <c r="P832" t="inlineStr">
        <is>
          <t>-77</t>
        </is>
      </c>
      <c r="Q832"/>
      <c r="R832"/>
      <c r="S832"/>
      <c r="T832"/>
      <c r="U832" t="inlineStr">
        <is>
          <t>张铭麒</t>
        </is>
      </c>
      <c r="V832" t="inlineStr">
        <is>
          <t>BST及创新团队</t>
        </is>
      </c>
      <c r="W832" t="inlineStr">
        <is>
          <t>BST</t>
        </is>
      </c>
      <c r="X832" t="inlineStr">
        <is>
          <t>李岳丰
吴薇</t>
        </is>
      </c>
      <c r="Y832" s="3"/>
      <c r="Z832"/>
      <c r="AA832" s="2">
        <v>46090.43019675926</v>
      </c>
      <c r="AB832" t="inlineStr">
        <is>
          <t>戳一下</t>
        </is>
      </c>
      <c r="AC832" s="2">
        <v>46090</v>
      </c>
      <c r="AD832" t="inlineStr">
        <is>
          <t>未更新</t>
        </is>
      </c>
      <c r="AE832" t="inlineStr">
        <is>
          <t>习丁予</t>
        </is>
      </c>
      <c r="AF832" t="inlineStr">
        <is>
          <t>2026-03-09 习丁予-新昌-绿茶-铁锅导入 已结束</t>
        </is>
      </c>
      <c r="AG832"/>
      <c r="AH832"/>
      <c r="AI832"/>
      <c r="AJ832"/>
      <c r="AK832"/>
      <c r="AL832"/>
      <c r="AM832"/>
      <c r="AN832" t="inlineStr">
        <is>
          <t>绿茶新昌万达广场店</t>
        </is>
      </c>
      <c r="AO832" t="inlineStr">
        <is>
          <t>0.0</t>
        </is>
      </c>
      <c r="AP832"/>
      <c r="AQ832"/>
    </row>
    <row r="833" ht="25.5" customHeight="1">
      <c r="A833" t="inlineStr">
        <is>
          <t>习丁予-新昌-绿茶-铁锅导入 已结束</t>
        </is>
      </c>
      <c r="B833" t="inlineStr">
        <is>
          <t>新昌</t>
        </is>
      </c>
      <c r="C833" t="inlineStr">
        <is>
          <t>绿茶</t>
        </is>
      </c>
      <c r="D833"/>
      <c r="E833" t="inlineStr">
        <is>
          <t>SS</t>
        </is>
      </c>
      <c r="F833" t="inlineStr">
        <is>
          <t>铁锅导入</t>
        </is>
      </c>
      <c r="G833" t="inlineStr">
        <is>
          <t>已结束</t>
        </is>
      </c>
      <c r="H833" t="inlineStr">
        <is>
          <t>NA</t>
        </is>
      </c>
      <c r="I833" s="2"/>
      <c r="J833" t="inlineStr">
        <is>
          <t>53周 -5~12.31</t>
        </is>
      </c>
      <c r="K833" t="inlineStr">
        <is>
          <t>习丁予</t>
        </is>
      </c>
      <c r="L833" s="2">
        <v>46089</v>
      </c>
      <c r="M833" s="2">
        <v>46089</v>
      </c>
      <c r="N833" s="2">
        <v>46089</v>
      </c>
      <c r="O833" t="inlineStr">
        <is>
          <t>1</t>
        </is>
      </c>
      <c r="P833" t="inlineStr">
        <is>
          <t>-76</t>
        </is>
      </c>
      <c r="Q833"/>
      <c r="R833"/>
      <c r="S833"/>
      <c r="T833"/>
      <c r="U833" t="inlineStr">
        <is>
          <t>张铭麒</t>
        </is>
      </c>
      <c r="V833" t="inlineStr">
        <is>
          <t>BST及创新团队</t>
        </is>
      </c>
      <c r="W833" t="inlineStr">
        <is>
          <t>BST</t>
        </is>
      </c>
      <c r="X833" t="inlineStr">
        <is>
          <t>李岳丰
吴薇</t>
        </is>
      </c>
      <c r="Y833" s="3"/>
      <c r="Z833"/>
      <c r="AA833" s="2">
        <v>46087.73211805556</v>
      </c>
      <c r="AB833" t="inlineStr">
        <is>
          <t>戳一下</t>
        </is>
      </c>
      <c r="AC833" s="2">
        <v>46089</v>
      </c>
      <c r="AD833" t="inlineStr">
        <is>
          <t>未更新</t>
        </is>
      </c>
      <c r="AE833" t="inlineStr">
        <is>
          <t>习丁予</t>
        </is>
      </c>
      <c r="AF833" t="inlineStr">
        <is>
          <t>2026-03-08 习丁予-新昌-绿茶-铁锅导入 已结束</t>
        </is>
      </c>
      <c r="AG833"/>
      <c r="AH833"/>
      <c r="AI833"/>
      <c r="AJ833"/>
      <c r="AK833"/>
      <c r="AL833"/>
      <c r="AM833"/>
      <c r="AN833" t="inlineStr">
        <is>
          <t>新昌万达店</t>
        </is>
      </c>
      <c r="AO833" t="inlineStr">
        <is>
          <t>0.0</t>
        </is>
      </c>
      <c r="AP833"/>
      <c r="AQ833"/>
    </row>
    <row r="834" ht="25.5" customHeight="1">
      <c r="A834" t="inlineStr">
        <is>
          <t>习丁予-温岭-绿茶-铁锅导入 已结束</t>
        </is>
      </c>
      <c r="B834" t="inlineStr">
        <is>
          <t>温岭</t>
        </is>
      </c>
      <c r="C834" t="inlineStr">
        <is>
          <t>绿茶</t>
        </is>
      </c>
      <c r="D834"/>
      <c r="E834" t="inlineStr">
        <is>
          <t>SS</t>
        </is>
      </c>
      <c r="F834" t="inlineStr">
        <is>
          <t>铁锅导入</t>
        </is>
      </c>
      <c r="G834" t="inlineStr">
        <is>
          <t>已结束</t>
        </is>
      </c>
      <c r="H834" t="inlineStr">
        <is>
          <t>NA</t>
        </is>
      </c>
      <c r="I834" s="2"/>
      <c r="J834" t="inlineStr">
        <is>
          <t>53周 -5~12.31</t>
        </is>
      </c>
      <c r="K834" t="inlineStr">
        <is>
          <t>习丁予</t>
        </is>
      </c>
      <c r="L834" s="2">
        <v>46086</v>
      </c>
      <c r="M834" s="2">
        <v>46088.93430555556</v>
      </c>
      <c r="N834" s="2">
        <v>46088</v>
      </c>
      <c r="O834" t="inlineStr">
        <is>
          <t>3</t>
        </is>
      </c>
      <c r="P834" t="inlineStr">
        <is>
          <t>-73</t>
        </is>
      </c>
      <c r="Q834"/>
      <c r="R834"/>
      <c r="S834"/>
      <c r="T834"/>
      <c r="U834" t="inlineStr">
        <is>
          <t>张铭麒</t>
        </is>
      </c>
      <c r="V834" t="inlineStr">
        <is>
          <t>BST及创新团队</t>
        </is>
      </c>
      <c r="W834" t="inlineStr">
        <is>
          <t>BST</t>
        </is>
      </c>
      <c r="X834" t="inlineStr">
        <is>
          <t>李岳丰
吴薇</t>
        </is>
      </c>
      <c r="Y834" s="3"/>
      <c r="Z834"/>
      <c r="AA834" s="2">
        <v>46085.65697916667</v>
      </c>
      <c r="AB834" t="inlineStr">
        <is>
          <t>戳一下</t>
        </is>
      </c>
      <c r="AC834" s="2">
        <v>46088</v>
      </c>
      <c r="AD834" t="inlineStr">
        <is>
          <t>未更新</t>
        </is>
      </c>
      <c r="AE834" t="inlineStr">
        <is>
          <t>习丁予</t>
        </is>
      </c>
      <c r="AF834" t="inlineStr">
        <is>
          <t>2026-03-05 习丁予-温岭-绿茶-铁锅导入 已结束,2026-03-06 习丁予-温岭-绿茶-铁锅导入 已结束,2026-03-07 习丁予-温岭-绿茶-铁锅导入 已结束</t>
        </is>
      </c>
      <c r="AG834"/>
      <c r="AH834"/>
      <c r="AI834"/>
      <c r="AJ834"/>
      <c r="AK834"/>
      <c r="AL834"/>
      <c r="AM834"/>
      <c r="AN834" t="inlineStr">
        <is>
          <t>绿茶温岭万达店</t>
        </is>
      </c>
      <c r="AO834" t="inlineStr">
        <is>
          <t>2.9</t>
        </is>
      </c>
      <c r="AP834"/>
      <c r="AQ834"/>
    </row>
    <row r="835" ht="25.5" customHeight="1">
      <c r="A835" t="inlineStr">
        <is>
          <t>习丁予-合肥-绿茶-新店开业 已结束</t>
        </is>
      </c>
      <c r="B835" t="inlineStr">
        <is>
          <t>合肥</t>
        </is>
      </c>
      <c r="C835" t="inlineStr">
        <is>
          <t>绿茶</t>
        </is>
      </c>
      <c r="D835"/>
      <c r="E835" t="inlineStr">
        <is>
          <t>SS</t>
        </is>
      </c>
      <c r="F835" t="inlineStr">
        <is>
          <t>新店开业</t>
        </is>
      </c>
      <c r="G835" t="inlineStr">
        <is>
          <t>已结束</t>
        </is>
      </c>
      <c r="H835" t="inlineStr">
        <is>
          <t>NA</t>
        </is>
      </c>
      <c r="I835" s="2"/>
      <c r="J835" t="inlineStr">
        <is>
          <t>53周 -5~12.31</t>
        </is>
      </c>
      <c r="K835" t="inlineStr">
        <is>
          <t>习丁予</t>
        </is>
      </c>
      <c r="L835" s="2">
        <v>46083</v>
      </c>
      <c r="M835" s="2">
        <v>46085.92084490741</v>
      </c>
      <c r="N835" s="2">
        <v>46085</v>
      </c>
      <c r="O835" t="inlineStr">
        <is>
          <t>3</t>
        </is>
      </c>
      <c r="P835" t="inlineStr">
        <is>
          <t>-70</t>
        </is>
      </c>
      <c r="Q835"/>
      <c r="R835"/>
      <c r="S835"/>
      <c r="T835"/>
      <c r="U835" t="inlineStr">
        <is>
          <t>张铭麒</t>
        </is>
      </c>
      <c r="V835" t="inlineStr">
        <is>
          <t>BST及创新团队</t>
        </is>
      </c>
      <c r="W835" t="inlineStr">
        <is>
          <t>BST</t>
        </is>
      </c>
      <c r="X835" t="inlineStr">
        <is>
          <t>李岳丰
吴薇</t>
        </is>
      </c>
      <c r="Y835" s="3"/>
      <c r="Z835"/>
      <c r="AA835" s="2">
        <v>46082.64655092593</v>
      </c>
      <c r="AB835" t="inlineStr">
        <is>
          <t>戳一下</t>
        </is>
      </c>
      <c r="AC835" s="2">
        <v>46085</v>
      </c>
      <c r="AD835" t="inlineStr">
        <is>
          <t>未更新</t>
        </is>
      </c>
      <c r="AE835" t="inlineStr">
        <is>
          <t>习丁予</t>
        </is>
      </c>
      <c r="AF835" t="inlineStr">
        <is>
          <t>2026-03-02 习丁予-合肥-绿茶-新店开业 已结束,2026-03-03 习丁予-合肥-绿茶-新店开业 已结束,2026-03-04 习丁予-合肥-绿茶-新店开业 已结束</t>
        </is>
      </c>
      <c r="AG835"/>
      <c r="AH835"/>
      <c r="AI835"/>
      <c r="AJ835"/>
      <c r="AK835"/>
      <c r="AL835"/>
      <c r="AM835"/>
      <c r="AN835" t="inlineStr">
        <is>
          <t>合肥包河万达店</t>
        </is>
      </c>
      <c r="AO835" t="inlineStr">
        <is>
          <t>2.9</t>
        </is>
      </c>
      <c r="AP835"/>
      <c r="AQ835"/>
    </row>
    <row r="836" ht="25.5" customHeight="1">
      <c r="A836" t="inlineStr">
        <is>
          <t>习丁予-西安-新赛德-京绣川-POC 已结束</t>
        </is>
      </c>
      <c r="B836" t="inlineStr">
        <is>
          <t>西安</t>
        </is>
      </c>
      <c r="C836" t="inlineStr">
        <is>
          <t>新赛德-京绣川</t>
        </is>
      </c>
      <c r="D836"/>
      <c r="E836" t="inlineStr">
        <is>
          <t>金牌</t>
        </is>
      </c>
      <c r="F836" t="inlineStr">
        <is>
          <t>POC</t>
        </is>
      </c>
      <c r="G836" t="inlineStr">
        <is>
          <t>已结束</t>
        </is>
      </c>
      <c r="H836" t="inlineStr">
        <is>
          <t>NA</t>
        </is>
      </c>
      <c r="I836" s="2"/>
      <c r="J836" t="inlineStr">
        <is>
          <t>53周 -5~12.31</t>
        </is>
      </c>
      <c r="K836" t="inlineStr">
        <is>
          <t>习丁予</t>
        </is>
      </c>
      <c r="L836" s="2">
        <v>46082</v>
      </c>
      <c r="M836" s="2">
        <v>46082</v>
      </c>
      <c r="N836" s="2">
        <v>46082</v>
      </c>
      <c r="O836" t="inlineStr">
        <is>
          <t>1</t>
        </is>
      </c>
      <c r="P836" t="inlineStr">
        <is>
          <t>-69</t>
        </is>
      </c>
      <c r="Q836"/>
      <c r="R836"/>
      <c r="S836"/>
      <c r="T836"/>
      <c r="U836" t="inlineStr">
        <is>
          <t>吕佳</t>
        </is>
      </c>
      <c r="V836" t="inlineStr">
        <is>
          <t>华北区销售团队</t>
        </is>
      </c>
      <c r="W836" t="inlineStr">
        <is>
          <t>北区</t>
        </is>
      </c>
      <c r="X836" t="inlineStr">
        <is>
          <t>李岳丰</t>
        </is>
      </c>
      <c r="Y836" s="3"/>
      <c r="Z836"/>
      <c r="AA836" s="2">
        <v>46080.86739583333</v>
      </c>
      <c r="AB836" t="inlineStr">
        <is>
          <t>戳一下</t>
        </is>
      </c>
      <c r="AC836" s="2">
        <v>46082</v>
      </c>
      <c r="AD836" t="inlineStr">
        <is>
          <t>未更新</t>
        </is>
      </c>
      <c r="AE836" t="inlineStr">
        <is>
          <t>习丁予</t>
        </is>
      </c>
      <c r="AF836" t="inlineStr">
        <is>
          <t>2026-02-28 习丁予-西安-新赛德-京绣川-POC 已结束,2026-03-01 习丁予-西安-新赛德-京绣川-POC 已结束</t>
        </is>
      </c>
      <c r="AG836"/>
      <c r="AH836"/>
      <c r="AI836"/>
      <c r="AJ836"/>
      <c r="AK836"/>
      <c r="AL836"/>
      <c r="AM836"/>
      <c r="AN836"/>
      <c r="AO836" t="inlineStr">
        <is>
          <t>0.0</t>
        </is>
      </c>
      <c r="AP836"/>
      <c r="AQ836" t="inlineStr">
        <is>
          <t>新赛德</t>
        </is>
      </c>
    </row>
    <row r="837" ht="25.5" customHeight="1">
      <c r="A837" t="inlineStr">
        <is>
          <t>习丁予-西安-休假-休假 已结束</t>
        </is>
      </c>
      <c r="B837" t="inlineStr">
        <is>
          <t>西安</t>
        </is>
      </c>
      <c r="C837" t="inlineStr">
        <is>
          <t>休假</t>
        </is>
      </c>
      <c r="D837"/>
      <c r="E837" t="inlineStr">
        <is>
          <t>未定级</t>
        </is>
      </c>
      <c r="F837" t="inlineStr">
        <is>
          <t>休假</t>
        </is>
      </c>
      <c r="G837" t="inlineStr">
        <is>
          <t>已结束</t>
        </is>
      </c>
      <c r="H837" t="inlineStr">
        <is>
          <t>NA</t>
        </is>
      </c>
      <c r="I837" s="2"/>
      <c r="J837" t="inlineStr">
        <is>
          <t>53周 -5~12.31</t>
        </is>
      </c>
      <c r="K837" t="inlineStr">
        <is>
          <t>习丁予</t>
        </is>
      </c>
      <c r="L837" s="2">
        <v>46077</v>
      </c>
      <c r="M837" s="2">
        <v>46080</v>
      </c>
      <c r="N837" s="2">
        <v>46081</v>
      </c>
      <c r="O837" t="inlineStr">
        <is>
          <t>4</t>
        </is>
      </c>
      <c r="P837" t="inlineStr">
        <is>
          <t>-64</t>
        </is>
      </c>
      <c r="Q837"/>
      <c r="R837"/>
      <c r="S837"/>
      <c r="T837"/>
      <c r="U837" t="inlineStr">
        <is>
          <t>曾维超</t>
        </is>
      </c>
      <c r="V837" t="inlineStr">
        <is>
          <t>销售管理部</t>
        </is>
      </c>
      <c r="W837" t="inlineStr">
        <is>
          <t>销售管理</t>
        </is>
      </c>
      <c r="X837" t="inlineStr">
        <is>
          <t>李阳</t>
        </is>
      </c>
      <c r="Y837" s="3"/>
      <c r="Z837"/>
      <c r="AA837" s="2">
        <v>46077.87432870371</v>
      </c>
      <c r="AB837" t="inlineStr">
        <is>
          <t>戳一下</t>
        </is>
      </c>
      <c r="AC837" s="2"/>
      <c r="AD837" t="inlineStr">
        <is>
          <t>未更新</t>
        </is>
      </c>
      <c r="AE837" t="inlineStr">
        <is>
          <t>习丁予</t>
        </is>
      </c>
      <c r="AF837"/>
      <c r="AG837"/>
      <c r="AH837"/>
      <c r="AI837"/>
      <c r="AJ837"/>
      <c r="AK837"/>
      <c r="AL837"/>
      <c r="AM837"/>
      <c r="AN837"/>
      <c r="AO837" t="inlineStr">
        <is>
          <t>3.0</t>
        </is>
      </c>
      <c r="AP837"/>
      <c r="AQ837"/>
    </row>
    <row r="838" ht="25.5" customHeight="1">
      <c r="A838" t="inlineStr">
        <is>
          <t>习丁予-西安-休假-休假 已结束</t>
        </is>
      </c>
      <c r="B838" t="inlineStr">
        <is>
          <t>西安</t>
        </is>
      </c>
      <c r="C838" t="inlineStr">
        <is>
          <t>休假</t>
        </is>
      </c>
      <c r="D838"/>
      <c r="E838" t="inlineStr">
        <is>
          <t>未定级</t>
        </is>
      </c>
      <c r="F838" t="inlineStr">
        <is>
          <t>休假</t>
        </is>
      </c>
      <c r="G838" t="inlineStr">
        <is>
          <t>已结束</t>
        </is>
      </c>
      <c r="H838" t="inlineStr">
        <is>
          <t>NA</t>
        </is>
      </c>
      <c r="I838" s="2"/>
      <c r="J838" t="inlineStr">
        <is>
          <t>53周 -5~12.31</t>
        </is>
      </c>
      <c r="K838" t="inlineStr">
        <is>
          <t>习丁予</t>
        </is>
      </c>
      <c r="L838" s="2">
        <v>46064</v>
      </c>
      <c r="M838" s="2">
        <v>46067</v>
      </c>
      <c r="N838" s="2">
        <v>46067</v>
      </c>
      <c r="O838" t="inlineStr">
        <is>
          <t>4</t>
        </is>
      </c>
      <c r="P838" t="inlineStr">
        <is>
          <t>-51</t>
        </is>
      </c>
      <c r="Q838"/>
      <c r="R838"/>
      <c r="S838"/>
      <c r="T838"/>
      <c r="U838" t="inlineStr">
        <is>
          <t>曾维超</t>
        </is>
      </c>
      <c r="V838" t="inlineStr">
        <is>
          <t>销售管理部</t>
        </is>
      </c>
      <c r="W838" t="inlineStr">
        <is>
          <t>销售管理</t>
        </is>
      </c>
      <c r="X838" t="inlineStr">
        <is>
          <t>李阳</t>
        </is>
      </c>
      <c r="Y838" s="3"/>
      <c r="Z838"/>
      <c r="AA838" s="2">
        <v>46064.356782407405</v>
      </c>
      <c r="AB838" t="inlineStr">
        <is>
          <t>戳一下</t>
        </is>
      </c>
      <c r="AC838" s="2"/>
      <c r="AD838" t="inlineStr">
        <is>
          <t>未更新</t>
        </is>
      </c>
      <c r="AE838" t="inlineStr">
        <is>
          <t>习丁予</t>
        </is>
      </c>
      <c r="AF838"/>
      <c r="AG838"/>
      <c r="AH838"/>
      <c r="AI838"/>
      <c r="AJ838"/>
      <c r="AK838"/>
      <c r="AL838"/>
      <c r="AM838"/>
      <c r="AN838"/>
      <c r="AO838" t="inlineStr">
        <is>
          <t>3.0</t>
        </is>
      </c>
      <c r="AP838"/>
      <c r="AQ838"/>
    </row>
    <row r="839" ht="25.5" customHeight="1">
      <c r="A839" t="inlineStr">
        <is>
          <t>习丁予-西安-新赛德-DEMO 已结束</t>
        </is>
      </c>
      <c r="B839" t="inlineStr">
        <is>
          <t>西安</t>
        </is>
      </c>
      <c r="C839" t="inlineStr">
        <is>
          <t>新赛德</t>
        </is>
      </c>
      <c r="D839"/>
      <c r="E839" t="inlineStr">
        <is>
          <t>金牌</t>
        </is>
      </c>
      <c r="F839" t="inlineStr">
        <is>
          <t>DEMO</t>
        </is>
      </c>
      <c r="G839" t="inlineStr">
        <is>
          <t>已结束</t>
        </is>
      </c>
      <c r="H839" t="inlineStr">
        <is>
          <t>NA</t>
        </is>
      </c>
      <c r="I839" s="2"/>
      <c r="J839" t="inlineStr">
        <is>
          <t>53周 -5~12.31</t>
        </is>
      </c>
      <c r="K839" t="inlineStr">
        <is>
          <t>习丁予</t>
        </is>
      </c>
      <c r="L839" s="2">
        <v>46062</v>
      </c>
      <c r="M839" s="2">
        <v>46063.93534722222</v>
      </c>
      <c r="N839" s="2">
        <v>46063</v>
      </c>
      <c r="O839" t="inlineStr">
        <is>
          <t>2</t>
        </is>
      </c>
      <c r="P839" t="inlineStr">
        <is>
          <t>-49</t>
        </is>
      </c>
      <c r="Q839"/>
      <c r="R839"/>
      <c r="S839"/>
      <c r="T839"/>
      <c r="U839" t="inlineStr">
        <is>
          <t>吕佳</t>
        </is>
      </c>
      <c r="V839" t="inlineStr">
        <is>
          <t>华北区销售团队</t>
        </is>
      </c>
      <c r="W839" t="inlineStr">
        <is>
          <t>北区</t>
        </is>
      </c>
      <c r="X839" t="inlineStr">
        <is>
          <t>李岳丰</t>
        </is>
      </c>
      <c r="Y839" s="3"/>
      <c r="Z839"/>
      <c r="AA839" s="2">
        <v>46061.48023148148</v>
      </c>
      <c r="AB839" t="inlineStr">
        <is>
          <t>戳一下</t>
        </is>
      </c>
      <c r="AC839" s="2">
        <v>46063</v>
      </c>
      <c r="AD839" t="inlineStr">
        <is>
          <t>未更新</t>
        </is>
      </c>
      <c r="AE839" t="inlineStr">
        <is>
          <t>习丁予</t>
        </is>
      </c>
      <c r="AF839" t="inlineStr">
        <is>
          <t>2026-02-09 习丁予-西安-新赛德-DEMO 已结束,2026-02-10 习丁予-西安-新赛德-DEMO 已结束</t>
        </is>
      </c>
      <c r="AG839"/>
      <c r="AH839"/>
      <c r="AI839"/>
      <c r="AJ839"/>
      <c r="AK839"/>
      <c r="AL839"/>
      <c r="AM839"/>
      <c r="AN839"/>
      <c r="AO839" t="inlineStr">
        <is>
          <t>1.9</t>
        </is>
      </c>
      <c r="AP839"/>
      <c r="AQ839" t="inlineStr">
        <is>
          <t>新赛德</t>
        </is>
      </c>
    </row>
    <row r="840" ht="25.5" customHeight="1">
      <c r="A840" t="inlineStr">
        <is>
          <t>习丁予-西安-休假-休假 已结束</t>
        </is>
      </c>
      <c r="B840" t="inlineStr">
        <is>
          <t>西安</t>
        </is>
      </c>
      <c r="C840" t="inlineStr">
        <is>
          <t>休假</t>
        </is>
      </c>
      <c r="D840"/>
      <c r="E840" t="inlineStr">
        <is>
          <t>未定级</t>
        </is>
      </c>
      <c r="F840" t="inlineStr">
        <is>
          <t>休假</t>
        </is>
      </c>
      <c r="G840" t="inlineStr">
        <is>
          <t>已结束</t>
        </is>
      </c>
      <c r="H840" t="inlineStr">
        <is>
          <t>NA</t>
        </is>
      </c>
      <c r="I840" s="2"/>
      <c r="J840" t="inlineStr">
        <is>
          <t>53周 -5~12.31</t>
        </is>
      </c>
      <c r="K840" t="inlineStr">
        <is>
          <t>习丁予</t>
        </is>
      </c>
      <c r="L840" s="2">
        <v>46060</v>
      </c>
      <c r="M840" s="2">
        <v>46061</v>
      </c>
      <c r="N840" s="2">
        <v>46061</v>
      </c>
      <c r="O840" t="inlineStr">
        <is>
          <t>2</t>
        </is>
      </c>
      <c r="P840" t="inlineStr">
        <is>
          <t>-47</t>
        </is>
      </c>
      <c r="Q840"/>
      <c r="R840"/>
      <c r="S840"/>
      <c r="T840"/>
      <c r="U840" t="inlineStr">
        <is>
          <t>曾维超</t>
        </is>
      </c>
      <c r="V840" t="inlineStr">
        <is>
          <t>销售管理部</t>
        </is>
      </c>
      <c r="W840" t="inlineStr">
        <is>
          <t>销售管理</t>
        </is>
      </c>
      <c r="X840" t="inlineStr">
        <is>
          <t>李阳</t>
        </is>
      </c>
      <c r="Y840" s="3"/>
      <c r="Z840"/>
      <c r="AA840" s="2">
        <v>46060.47826388889</v>
      </c>
      <c r="AB840" t="inlineStr">
        <is>
          <t>戳一下</t>
        </is>
      </c>
      <c r="AC840" s="2"/>
      <c r="AD840" t="inlineStr">
        <is>
          <t>未更新</t>
        </is>
      </c>
      <c r="AE840" t="inlineStr">
        <is>
          <t>习丁予</t>
        </is>
      </c>
      <c r="AF840"/>
      <c r="AG840"/>
      <c r="AH840"/>
      <c r="AI840"/>
      <c r="AJ840"/>
      <c r="AK840"/>
      <c r="AL840"/>
      <c r="AM840"/>
      <c r="AN840"/>
      <c r="AO840" t="inlineStr">
        <is>
          <t>1.0</t>
        </is>
      </c>
      <c r="AP840"/>
      <c r="AQ840"/>
    </row>
    <row r="841" ht="25.5" customHeight="1">
      <c r="A841" t="inlineStr">
        <is>
          <t>习丁予-西安-深鲨-铁锅导入 已结束</t>
        </is>
      </c>
      <c r="B841" t="inlineStr">
        <is>
          <t>西安</t>
        </is>
      </c>
      <c r="C841" t="inlineStr">
        <is>
          <t>深鲨</t>
        </is>
      </c>
      <c r="D841"/>
      <c r="E841" t="inlineStr">
        <is>
          <t>S</t>
        </is>
      </c>
      <c r="F841" t="inlineStr">
        <is>
          <t>铁锅导入</t>
        </is>
      </c>
      <c r="G841" t="inlineStr">
        <is>
          <t>已结束</t>
        </is>
      </c>
      <c r="H841" t="inlineStr">
        <is>
          <t>NA</t>
        </is>
      </c>
      <c r="I841" s="2"/>
      <c r="J841" t="inlineStr">
        <is>
          <t>53周 -5~12.31</t>
        </is>
      </c>
      <c r="K841" t="inlineStr">
        <is>
          <t>习丁予</t>
        </is>
      </c>
      <c r="L841" s="2">
        <v>46058</v>
      </c>
      <c r="M841" s="2">
        <v>46059</v>
      </c>
      <c r="N841" s="2">
        <v>46059</v>
      </c>
      <c r="O841" t="inlineStr">
        <is>
          <t>2</t>
        </is>
      </c>
      <c r="P841" t="inlineStr">
        <is>
          <t>-45</t>
        </is>
      </c>
      <c r="Q841"/>
      <c r="R841"/>
      <c r="S841"/>
      <c r="T841"/>
      <c r="U841" t="inlineStr">
        <is>
          <t>吕佳</t>
        </is>
      </c>
      <c r="V841" t="inlineStr">
        <is>
          <t>华北区销售团队</t>
        </is>
      </c>
      <c r="W841" t="inlineStr">
        <is>
          <t>北区</t>
        </is>
      </c>
      <c r="X841" t="inlineStr">
        <is>
          <t>李岳丰</t>
        </is>
      </c>
      <c r="Y841" s="3"/>
      <c r="Z841"/>
      <c r="AA841" s="2">
        <v>46057.80925925926</v>
      </c>
      <c r="AB841" t="inlineStr">
        <is>
          <t>戳一下</t>
        </is>
      </c>
      <c r="AC841" s="2"/>
      <c r="AD841" t="inlineStr">
        <is>
          <t>未更新</t>
        </is>
      </c>
      <c r="AE841" t="inlineStr">
        <is>
          <t>习丁予</t>
        </is>
      </c>
      <c r="AF841"/>
      <c r="AG841"/>
      <c r="AH841"/>
      <c r="AI841"/>
      <c r="AJ841"/>
      <c r="AK841"/>
      <c r="AL841"/>
      <c r="AM841"/>
      <c r="AN841" t="inlineStr">
        <is>
          <t>石泉食美双鱼广场店</t>
        </is>
      </c>
      <c r="AO841" t="inlineStr">
        <is>
          <t>1.0</t>
        </is>
      </c>
      <c r="AP841"/>
      <c r="AQ841"/>
    </row>
    <row r="842" ht="25.5" customHeight="1">
      <c r="A842" t="inlineStr">
        <is>
          <t>习丁予-西安-深鲨-铁锅导入 已结束</t>
        </is>
      </c>
      <c r="B842" t="inlineStr">
        <is>
          <t>西安</t>
        </is>
      </c>
      <c r="C842" t="inlineStr">
        <is>
          <t>深鲨</t>
        </is>
      </c>
      <c r="D842"/>
      <c r="E842" t="inlineStr">
        <is>
          <t>S</t>
        </is>
      </c>
      <c r="F842" t="inlineStr">
        <is>
          <t>铁锅导入</t>
        </is>
      </c>
      <c r="G842" t="inlineStr">
        <is>
          <t>已结束</t>
        </is>
      </c>
      <c r="H842" t="inlineStr">
        <is>
          <t>NA</t>
        </is>
      </c>
      <c r="I842" s="2"/>
      <c r="J842" t="inlineStr">
        <is>
          <t>53周 -5~12.31</t>
        </is>
      </c>
      <c r="K842" t="inlineStr">
        <is>
          <t>习丁予</t>
        </is>
      </c>
      <c r="L842" s="2">
        <v>46055</v>
      </c>
      <c r="M842" s="2">
        <v>46057</v>
      </c>
      <c r="N842" s="2">
        <v>46057</v>
      </c>
      <c r="O842" t="inlineStr">
        <is>
          <t>3</t>
        </is>
      </c>
      <c r="P842" t="inlineStr">
        <is>
          <t>-42</t>
        </is>
      </c>
      <c r="Q842"/>
      <c r="R842"/>
      <c r="S842"/>
      <c r="T842"/>
      <c r="U842" t="inlineStr">
        <is>
          <t>吕佳</t>
        </is>
      </c>
      <c r="V842" t="inlineStr">
        <is>
          <t>华北区销售团队</t>
        </is>
      </c>
      <c r="W842" t="inlineStr">
        <is>
          <t>北区</t>
        </is>
      </c>
      <c r="X842" t="inlineStr">
        <is>
          <t>李岳丰</t>
        </is>
      </c>
      <c r="Y842" s="3"/>
      <c r="Z842"/>
      <c r="AA842" s="2">
        <v>46055.013969907406</v>
      </c>
      <c r="AB842" t="inlineStr">
        <is>
          <t>戳一下</t>
        </is>
      </c>
      <c r="AC842" s="2">
        <v>46058</v>
      </c>
      <c r="AD842" t="inlineStr">
        <is>
          <t>未更新</t>
        </is>
      </c>
      <c r="AE842" t="inlineStr">
        <is>
          <t>习丁予</t>
        </is>
      </c>
      <c r="AF842" t="inlineStr">
        <is>
          <t>2026-02-02 习丁予-西安-深鲨-铁锅导入 已结束,2026-02-03 习丁予-西安-深鲨-铁锅导入 已结束,2026-02-04 习丁予-西安-深鲨-铁锅导入 已结束,2026-02-05 习丁予-西安-深鲨-铁锅导入 已结束</t>
        </is>
      </c>
      <c r="AG842"/>
      <c r="AH842"/>
      <c r="AI842"/>
      <c r="AJ842"/>
      <c r="AK842"/>
      <c r="AL842"/>
      <c r="AM842"/>
      <c r="AN842" t="inlineStr">
        <is>
          <t>石泉食美（北大街店，唐元宫店）</t>
        </is>
      </c>
      <c r="AO842" t="inlineStr">
        <is>
          <t>2.0</t>
        </is>
      </c>
      <c r="AP842"/>
      <c r="AQ842"/>
    </row>
    <row r="843" ht="25.5" customHeight="1">
      <c r="A843" t="inlineStr">
        <is>
          <t>习丁予-西安-深鲨-铁锅导入 已结束</t>
        </is>
      </c>
      <c r="B843" t="inlineStr">
        <is>
          <t>西安</t>
        </is>
      </c>
      <c r="C843" t="inlineStr">
        <is>
          <t>深鲨</t>
        </is>
      </c>
      <c r="D843"/>
      <c r="E843" t="inlineStr">
        <is>
          <t>S</t>
        </is>
      </c>
      <c r="F843" t="inlineStr">
        <is>
          <t>铁锅导入</t>
        </is>
      </c>
      <c r="G843" t="inlineStr">
        <is>
          <t>已结束</t>
        </is>
      </c>
      <c r="H843" t="inlineStr">
        <is>
          <t>NA</t>
        </is>
      </c>
      <c r="I843" s="2"/>
      <c r="J843" t="inlineStr">
        <is>
          <t>53周 -5~12.31</t>
        </is>
      </c>
      <c r="K843" t="inlineStr">
        <is>
          <t>习丁予</t>
        </is>
      </c>
      <c r="L843" s="2">
        <v>46053</v>
      </c>
      <c r="M843" s="2">
        <v>46054</v>
      </c>
      <c r="N843" s="2">
        <v>46054</v>
      </c>
      <c r="O843" t="inlineStr">
        <is>
          <t>2</t>
        </is>
      </c>
      <c r="P843" t="inlineStr">
        <is>
          <t>-40</t>
        </is>
      </c>
      <c r="Q843"/>
      <c r="R843"/>
      <c r="S843"/>
      <c r="T843"/>
      <c r="U843" t="inlineStr">
        <is>
          <t>韦潘明</t>
        </is>
      </c>
      <c r="V843" t="inlineStr">
        <is>
          <t>BST及创新团队</t>
        </is>
      </c>
      <c r="W843" t="inlineStr">
        <is>
          <t>北区</t>
        </is>
      </c>
      <c r="X843" t="inlineStr">
        <is>
          <t>张铭麒</t>
        </is>
      </c>
      <c r="Y843" s="3"/>
      <c r="Z843"/>
      <c r="AA843" s="2">
        <v>46052.548842592594</v>
      </c>
      <c r="AB843" t="inlineStr">
        <is>
          <t>戳一下</t>
        </is>
      </c>
      <c r="AC843" s="2">
        <v>46054</v>
      </c>
      <c r="AD843" t="inlineStr">
        <is>
          <t>未更新</t>
        </is>
      </c>
      <c r="AE843" t="inlineStr">
        <is>
          <t>习丁予</t>
        </is>
      </c>
      <c r="AF843" t="inlineStr">
        <is>
          <t>2026-01-31 习丁予-西安-深鲨-铁锅导入 已结束,2026-02-01 习丁予-西安-深鲨-铁锅导入 已结束</t>
        </is>
      </c>
      <c r="AG843"/>
      <c r="AH843"/>
      <c r="AI843"/>
      <c r="AJ843"/>
      <c r="AK843"/>
      <c r="AL843"/>
      <c r="AM843"/>
      <c r="AN843" t="inlineStr">
        <is>
          <t>石泉食美（富平服务区店）</t>
        </is>
      </c>
      <c r="AO843" t="inlineStr">
        <is>
          <t>1.0</t>
        </is>
      </c>
      <c r="AP843"/>
      <c r="AQ843"/>
    </row>
    <row r="844" ht="25.5" customHeight="1">
      <c r="A844" t="inlineStr">
        <is>
          <t>习丁予-西安-休假-休假 已结束</t>
        </is>
      </c>
      <c r="B844" t="inlineStr">
        <is>
          <t>西安</t>
        </is>
      </c>
      <c r="C844" t="inlineStr">
        <is>
          <t>休假</t>
        </is>
      </c>
      <c r="D844"/>
      <c r="E844" t="inlineStr">
        <is>
          <t>未定级</t>
        </is>
      </c>
      <c r="F844" t="inlineStr">
        <is>
          <t>休假</t>
        </is>
      </c>
      <c r="G844" t="inlineStr">
        <is>
          <t>已结束</t>
        </is>
      </c>
      <c r="H844" t="inlineStr">
        <is>
          <t>NA</t>
        </is>
      </c>
      <c r="I844" s="2"/>
      <c r="J844" t="inlineStr">
        <is>
          <t>53周 -5~12.31</t>
        </is>
      </c>
      <c r="K844" t="inlineStr">
        <is>
          <t>习丁予</t>
        </is>
      </c>
      <c r="L844" s="2">
        <v>46051</v>
      </c>
      <c r="M844" s="2">
        <v>46051</v>
      </c>
      <c r="N844" s="2">
        <v>46051</v>
      </c>
      <c r="O844" t="inlineStr">
        <is>
          <t>1</t>
        </is>
      </c>
      <c r="P844" t="inlineStr">
        <is>
          <t>-38</t>
        </is>
      </c>
      <c r="Q844"/>
      <c r="R844"/>
      <c r="S844"/>
      <c r="T844"/>
      <c r="U844" t="inlineStr">
        <is>
          <t>吕佳</t>
        </is>
      </c>
      <c r="V844" t="inlineStr">
        <is>
          <t>华北区销售团队</t>
        </is>
      </c>
      <c r="W844" t="inlineStr">
        <is>
          <t>北区</t>
        </is>
      </c>
      <c r="X844" t="inlineStr">
        <is>
          <t>李岳丰</t>
        </is>
      </c>
      <c r="Y844" s="3"/>
      <c r="Z844"/>
      <c r="AA844" s="2">
        <v>46051.51565972222</v>
      </c>
      <c r="AB844" t="inlineStr">
        <is>
          <t>戳一下</t>
        </is>
      </c>
      <c r="AC844" s="2"/>
      <c r="AD844" t="inlineStr">
        <is>
          <t>未更新</t>
        </is>
      </c>
      <c r="AE844" t="inlineStr">
        <is>
          <t>习丁予</t>
        </is>
      </c>
      <c r="AF844"/>
      <c r="AG844"/>
      <c r="AH844"/>
      <c r="AI844"/>
      <c r="AJ844"/>
      <c r="AK844"/>
      <c r="AL844"/>
      <c r="AM844"/>
      <c r="AN844"/>
      <c r="AO844" t="inlineStr">
        <is>
          <t>0.0</t>
        </is>
      </c>
      <c r="AP844"/>
      <c r="AQ844"/>
    </row>
    <row r="845" ht="25.5" customHeight="1">
      <c r="A845" t="inlineStr">
        <is>
          <t>习丁予-西安-休假-休假 已结束</t>
        </is>
      </c>
      <c r="B845" t="inlineStr">
        <is>
          <t>西安</t>
        </is>
      </c>
      <c r="C845" t="inlineStr">
        <is>
          <t>休假</t>
        </is>
      </c>
      <c r="D845"/>
      <c r="E845" t="inlineStr">
        <is>
          <t>未定级</t>
        </is>
      </c>
      <c r="F845" t="inlineStr">
        <is>
          <t>休假</t>
        </is>
      </c>
      <c r="G845" t="inlineStr">
        <is>
          <t>已结束</t>
        </is>
      </c>
      <c r="H845" t="inlineStr">
        <is>
          <t>NA</t>
        </is>
      </c>
      <c r="I845" s="2"/>
      <c r="J845" t="inlineStr">
        <is>
          <t>53周 -5~12.31</t>
        </is>
      </c>
      <c r="K845" t="inlineStr">
        <is>
          <t>习丁予</t>
        </is>
      </c>
      <c r="L845" s="2">
        <v>46050</v>
      </c>
      <c r="M845" s="2">
        <v>46050</v>
      </c>
      <c r="N845" s="2">
        <v>46050</v>
      </c>
      <c r="O845" t="inlineStr">
        <is>
          <t>1</t>
        </is>
      </c>
      <c r="P845" t="inlineStr">
        <is>
          <t>-37</t>
        </is>
      </c>
      <c r="Q845"/>
      <c r="R845"/>
      <c r="S845"/>
      <c r="T845"/>
      <c r="U845" t="inlineStr">
        <is>
          <t>吕佳</t>
        </is>
      </c>
      <c r="V845" t="inlineStr">
        <is>
          <t>华北区销售团队</t>
        </is>
      </c>
      <c r="W845" t="inlineStr">
        <is>
          <t>北区</t>
        </is>
      </c>
      <c r="X845" t="inlineStr">
        <is>
          <t>李岳丰</t>
        </is>
      </c>
      <c r="Y845" s="3"/>
      <c r="Z845"/>
      <c r="AA845" s="2">
        <v>46050.924305555556</v>
      </c>
      <c r="AB845" t="inlineStr">
        <is>
          <t>戳一下</t>
        </is>
      </c>
      <c r="AC845" s="2"/>
      <c r="AD845" t="inlineStr">
        <is>
          <t>未更新</t>
        </is>
      </c>
      <c r="AE845" t="inlineStr">
        <is>
          <t>习丁予</t>
        </is>
      </c>
      <c r="AF845"/>
      <c r="AG845"/>
      <c r="AH845"/>
      <c r="AI845"/>
      <c r="AJ845"/>
      <c r="AK845"/>
      <c r="AL845"/>
      <c r="AM845"/>
      <c r="AN845"/>
      <c r="AO845" t="inlineStr">
        <is>
          <t>0.0</t>
        </is>
      </c>
      <c r="AP845"/>
      <c r="AQ845"/>
    </row>
    <row r="846" ht="25.5" customHeight="1">
      <c r="A846" t="inlineStr">
        <is>
          <t>习丁予-西安-新赛德-DEMO 已结束</t>
        </is>
      </c>
      <c r="B846" t="inlineStr">
        <is>
          <t>西安</t>
        </is>
      </c>
      <c r="C846" t="inlineStr">
        <is>
          <t>新赛德</t>
        </is>
      </c>
      <c r="D846"/>
      <c r="E846" t="inlineStr">
        <is>
          <t>金牌</t>
        </is>
      </c>
      <c r="F846" t="inlineStr">
        <is>
          <t>DEMO</t>
        </is>
      </c>
      <c r="G846" t="inlineStr">
        <is>
          <t>已结束</t>
        </is>
      </c>
      <c r="H846" t="inlineStr">
        <is>
          <t>NA</t>
        </is>
      </c>
      <c r="I846" s="2"/>
      <c r="J846" t="inlineStr">
        <is>
          <t>53周 -5~12.31</t>
        </is>
      </c>
      <c r="K846" t="inlineStr">
        <is>
          <t>习丁予</t>
        </is>
      </c>
      <c r="L846" s="2">
        <v>46048</v>
      </c>
      <c r="M846" s="2">
        <v>46049.8978587963</v>
      </c>
      <c r="N846" s="2">
        <v>46049</v>
      </c>
      <c r="O846" t="inlineStr">
        <is>
          <t>2</t>
        </is>
      </c>
      <c r="P846" t="inlineStr">
        <is>
          <t>-35</t>
        </is>
      </c>
      <c r="Q846"/>
      <c r="R846"/>
      <c r="S846"/>
      <c r="T846"/>
      <c r="U846" t="inlineStr">
        <is>
          <t>吕佳</t>
        </is>
      </c>
      <c r="V846" t="inlineStr">
        <is>
          <t>华北区销售团队</t>
        </is>
      </c>
      <c r="W846" t="inlineStr">
        <is>
          <t>北区</t>
        </is>
      </c>
      <c r="X846" t="inlineStr">
        <is>
          <t>李岳丰</t>
        </is>
      </c>
      <c r="Y846" s="3"/>
      <c r="Z846"/>
      <c r="AA846" s="2">
        <v>46048.91641203704</v>
      </c>
      <c r="AB846" t="inlineStr">
        <is>
          <t>戳一下</t>
        </is>
      </c>
      <c r="AC846" s="2">
        <v>46049</v>
      </c>
      <c r="AD846" t="inlineStr">
        <is>
          <t>未更新</t>
        </is>
      </c>
      <c r="AE846" t="inlineStr">
        <is>
          <t>习丁予</t>
        </is>
      </c>
      <c r="AF846" t="inlineStr">
        <is>
          <t>2026-01-26 习丁予-西安-新赛德-DEMO 已结束,2026-01-27 习丁予-西安-新赛德-DEMO 已结束</t>
        </is>
      </c>
      <c r="AG846"/>
      <c r="AH846"/>
      <c r="AI846"/>
      <c r="AJ846"/>
      <c r="AK846"/>
      <c r="AL846"/>
      <c r="AM846"/>
      <c r="AN846"/>
      <c r="AO846" t="inlineStr">
        <is>
          <t>1.9</t>
        </is>
      </c>
      <c r="AP846"/>
      <c r="AQ846" t="inlineStr">
        <is>
          <t>新赛德</t>
        </is>
      </c>
    </row>
    <row r="847" ht="25.5" customHeight="1">
      <c r="A847" t="inlineStr">
        <is>
          <t>习丁予-西安-新赛德-呛头家-新店开业 已结束</t>
        </is>
      </c>
      <c r="B847" t="inlineStr">
        <is>
          <t>西安</t>
        </is>
      </c>
      <c r="C847" t="inlineStr">
        <is>
          <t>新赛德-呛头家</t>
        </is>
      </c>
      <c r="D847"/>
      <c r="E847" t="inlineStr">
        <is>
          <t>金牌</t>
        </is>
      </c>
      <c r="F847" t="inlineStr">
        <is>
          <t>新店开业</t>
        </is>
      </c>
      <c r="G847" t="inlineStr">
        <is>
          <t>已结束</t>
        </is>
      </c>
      <c r="H847" t="inlineStr">
        <is>
          <t>NA</t>
        </is>
      </c>
      <c r="I847" s="2"/>
      <c r="J847" t="inlineStr">
        <is>
          <t>53周 -5~12.31</t>
        </is>
      </c>
      <c r="K847" t="inlineStr">
        <is>
          <t>习丁予</t>
        </is>
      </c>
      <c r="L847" s="2">
        <v>46042</v>
      </c>
      <c r="M847" s="2">
        <v>46044.92113425926</v>
      </c>
      <c r="N847" s="2">
        <v>46044</v>
      </c>
      <c r="O847" t="inlineStr">
        <is>
          <t>3</t>
        </is>
      </c>
      <c r="P847" t="inlineStr">
        <is>
          <t>-29</t>
        </is>
      </c>
      <c r="Q847"/>
      <c r="R847"/>
      <c r="S847"/>
      <c r="T847"/>
      <c r="U847" t="inlineStr">
        <is>
          <t>韦潘明</t>
        </is>
      </c>
      <c r="V847" t="inlineStr">
        <is>
          <t>BST及创新团队</t>
        </is>
      </c>
      <c r="W847" t="inlineStr">
        <is>
          <t>北区</t>
        </is>
      </c>
      <c r="X847" t="inlineStr">
        <is>
          <t>张铭麒</t>
        </is>
      </c>
      <c r="Y847" s="3"/>
      <c r="Z847"/>
      <c r="AA847" s="2">
        <v>46041.37972222222</v>
      </c>
      <c r="AB847" t="inlineStr">
        <is>
          <t>戳一下</t>
        </is>
      </c>
      <c r="AC847" s="2">
        <v>46044</v>
      </c>
      <c r="AD847" t="inlineStr">
        <is>
          <t>未更新</t>
        </is>
      </c>
      <c r="AE847" t="inlineStr">
        <is>
          <t>习丁予</t>
        </is>
      </c>
      <c r="AF847" t="inlineStr">
        <is>
          <t>2026-01-20 习丁予-西安-新赛德-呛头家-新店开业 已结束,2026-01-21 习丁予-西安-新赛德-呛头家-新店开业 已结束,2026-01-22 习丁予-西安-新赛德-呛头家-新店开业 已结束</t>
        </is>
      </c>
      <c r="AG847"/>
      <c r="AH847"/>
      <c r="AI847"/>
      <c r="AJ847"/>
      <c r="AK847"/>
      <c r="AL847"/>
      <c r="AM847"/>
      <c r="AN847" t="inlineStr">
        <is>
          <t>呛头家（西安赛格）</t>
        </is>
      </c>
      <c r="AO847" t="inlineStr">
        <is>
          <t>2.9</t>
        </is>
      </c>
      <c r="AP847"/>
      <c r="AQ847" t="inlineStr">
        <is>
          <t>新赛德</t>
        </is>
      </c>
    </row>
    <row r="848" ht="25.5" customHeight="1">
      <c r="A848" t="inlineStr">
        <is>
          <t>习丁予-西安-休假-休假 已结束</t>
        </is>
      </c>
      <c r="B848" t="inlineStr">
        <is>
          <t>西安</t>
        </is>
      </c>
      <c r="C848" t="inlineStr">
        <is>
          <t>休假</t>
        </is>
      </c>
      <c r="D848"/>
      <c r="E848" t="inlineStr">
        <is>
          <t>未定级</t>
        </is>
      </c>
      <c r="F848" t="inlineStr">
        <is>
          <t>休假</t>
        </is>
      </c>
      <c r="G848" t="inlineStr">
        <is>
          <t>已结束</t>
        </is>
      </c>
      <c r="H848" t="inlineStr">
        <is>
          <t>NA</t>
        </is>
      </c>
      <c r="I848" s="2"/>
      <c r="J848" t="inlineStr">
        <is>
          <t>53周 -5~12.31</t>
        </is>
      </c>
      <c r="K848" t="inlineStr">
        <is>
          <t>习丁予</t>
        </is>
      </c>
      <c r="L848" s="2">
        <v>46038</v>
      </c>
      <c r="M848" s="2">
        <v>46040</v>
      </c>
      <c r="N848" s="2">
        <v>46040</v>
      </c>
      <c r="O848" t="inlineStr">
        <is>
          <t>3</t>
        </is>
      </c>
      <c r="P848" t="inlineStr">
        <is>
          <t>-25</t>
        </is>
      </c>
      <c r="Q848"/>
      <c r="R848"/>
      <c r="S848"/>
      <c r="T848"/>
      <c r="U848" t="inlineStr">
        <is>
          <t>吕佳</t>
        </is>
      </c>
      <c r="V848" t="inlineStr">
        <is>
          <t>华北区销售团队</t>
        </is>
      </c>
      <c r="W848" t="inlineStr">
        <is>
          <t>北区</t>
        </is>
      </c>
      <c r="X848" t="inlineStr">
        <is>
          <t>李岳丰</t>
        </is>
      </c>
      <c r="Y848" s="3"/>
      <c r="Z848"/>
      <c r="AA848" s="2">
        <v>46038.56521990741</v>
      </c>
      <c r="AB848" t="inlineStr">
        <is>
          <t>戳一下</t>
        </is>
      </c>
      <c r="AC848" s="2"/>
      <c r="AD848" t="inlineStr">
        <is>
          <t>未更新</t>
        </is>
      </c>
      <c r="AE848" t="inlineStr">
        <is>
          <t>习丁予</t>
        </is>
      </c>
      <c r="AF848"/>
      <c r="AG848"/>
      <c r="AH848"/>
      <c r="AI848"/>
      <c r="AJ848"/>
      <c r="AK848"/>
      <c r="AL848"/>
      <c r="AM848"/>
      <c r="AN848"/>
      <c r="AO848" t="inlineStr">
        <is>
          <t>2.0</t>
        </is>
      </c>
      <c r="AP848"/>
      <c r="AQ848"/>
    </row>
    <row r="849" ht="25.5" customHeight="1">
      <c r="A849" t="inlineStr">
        <is>
          <t>习丁予-西安-绿茶-培训支持 已结束</t>
        </is>
      </c>
      <c r="B849" t="inlineStr">
        <is>
          <t>西安</t>
        </is>
      </c>
      <c r="C849" t="inlineStr">
        <is>
          <t>绿茶</t>
        </is>
      </c>
      <c r="D849"/>
      <c r="E849" t="inlineStr">
        <is>
          <t>SS</t>
        </is>
      </c>
      <c r="F849" t="inlineStr">
        <is>
          <t>培训支持</t>
        </is>
      </c>
      <c r="G849" t="inlineStr">
        <is>
          <t>已结束</t>
        </is>
      </c>
      <c r="H849" t="inlineStr">
        <is>
          <t>NA</t>
        </is>
      </c>
      <c r="I849" s="2"/>
      <c r="J849" t="inlineStr">
        <is>
          <t>53周 -5~12.31</t>
        </is>
      </c>
      <c r="K849" t="inlineStr">
        <is>
          <t>习丁予</t>
        </is>
      </c>
      <c r="L849" s="2">
        <v>46036</v>
      </c>
      <c r="M849" s="2">
        <v>46037.79445601852</v>
      </c>
      <c r="N849" s="2">
        <v>46037</v>
      </c>
      <c r="O849" t="inlineStr">
        <is>
          <t>2</t>
        </is>
      </c>
      <c r="P849" t="inlineStr">
        <is>
          <t>-23</t>
        </is>
      </c>
      <c r="Q849"/>
      <c r="R849"/>
      <c r="S849"/>
      <c r="T849"/>
      <c r="U849" t="inlineStr">
        <is>
          <t>吕佳</t>
        </is>
      </c>
      <c r="V849" t="inlineStr">
        <is>
          <t>华北区销售团队</t>
        </is>
      </c>
      <c r="W849" t="inlineStr">
        <is>
          <t>北区</t>
        </is>
      </c>
      <c r="X849" t="inlineStr">
        <is>
          <t>李岳丰</t>
        </is>
      </c>
      <c r="Y849" s="3"/>
      <c r="Z849"/>
      <c r="AA849" s="2">
        <v>46035.650416666664</v>
      </c>
      <c r="AB849" t="inlineStr">
        <is>
          <t>戳一下</t>
        </is>
      </c>
      <c r="AC849" s="2">
        <v>46037</v>
      </c>
      <c r="AD849" t="inlineStr">
        <is>
          <t>未更新</t>
        </is>
      </c>
      <c r="AE849" t="inlineStr">
        <is>
          <t>习丁予</t>
        </is>
      </c>
      <c r="AF849" t="inlineStr">
        <is>
          <t>2026-01-14 习丁予-西安-绿茶-培训支持 已结束,2026-01-15 习丁予-西安-绿茶-培训支持 已结束</t>
        </is>
      </c>
      <c r="AG849"/>
      <c r="AH849"/>
      <c r="AI849"/>
      <c r="AJ849"/>
      <c r="AK849"/>
      <c r="AL849"/>
      <c r="AM849"/>
      <c r="AN849" t="inlineStr">
        <is>
          <t>西安新赛德demo支持+绿茶铁锅门店巡检</t>
        </is>
      </c>
      <c r="AO849" t="inlineStr">
        <is>
          <t>1.8</t>
        </is>
      </c>
      <c r="AP849"/>
      <c r="AQ849"/>
    </row>
    <row r="850" ht="25.5" customHeight="1">
      <c r="A850" t="inlineStr">
        <is>
          <t>习丁予-西安-新赛徳-合喜-老店整改 已结束</t>
        </is>
      </c>
      <c r="B850" t="inlineStr">
        <is>
          <t>西安</t>
        </is>
      </c>
      <c r="C850" t="inlineStr">
        <is>
          <t>新赛徳-合喜</t>
        </is>
      </c>
      <c r="D850"/>
      <c r="E850" t="inlineStr">
        <is>
          <t>金牌</t>
        </is>
      </c>
      <c r="F850" t="inlineStr">
        <is>
          <t>老店整改</t>
        </is>
      </c>
      <c r="G850" t="inlineStr">
        <is>
          <t>已结束</t>
        </is>
      </c>
      <c r="H850" t="inlineStr">
        <is>
          <t>NA</t>
        </is>
      </c>
      <c r="I850" s="2"/>
      <c r="J850" t="inlineStr">
        <is>
          <t>53周 -5~12.31</t>
        </is>
      </c>
      <c r="K850" t="inlineStr">
        <is>
          <t>习丁予</t>
        </is>
      </c>
      <c r="L850" s="2">
        <v>46034</v>
      </c>
      <c r="M850" s="2">
        <v>46035.88145833334</v>
      </c>
      <c r="N850" s="2">
        <v>46035</v>
      </c>
      <c r="O850" t="inlineStr">
        <is>
          <t>2</t>
        </is>
      </c>
      <c r="P850" t="inlineStr">
        <is>
          <t>-21</t>
        </is>
      </c>
      <c r="Q850"/>
      <c r="R850"/>
      <c r="S850"/>
      <c r="T850"/>
      <c r="U850" t="inlineStr">
        <is>
          <t>吕佳</t>
        </is>
      </c>
      <c r="V850" t="inlineStr">
        <is>
          <t>华北区销售团队</t>
        </is>
      </c>
      <c r="W850" t="inlineStr">
        <is>
          <t>北区</t>
        </is>
      </c>
      <c r="X850" t="inlineStr">
        <is>
          <t>李岳丰</t>
        </is>
      </c>
      <c r="Y850" s="3"/>
      <c r="Z850"/>
      <c r="AA850" s="2">
        <v>46033.63482638889</v>
      </c>
      <c r="AB850" t="inlineStr">
        <is>
          <t>戳一下</t>
        </is>
      </c>
      <c r="AC850" s="2">
        <v>46035</v>
      </c>
      <c r="AD850" t="inlineStr">
        <is>
          <t>未更新</t>
        </is>
      </c>
      <c r="AE850" t="inlineStr">
        <is>
          <t>习丁予</t>
        </is>
      </c>
      <c r="AF850" t="inlineStr">
        <is>
          <t>2026-01-12 习丁予-西安-新赛徳-合喜-老店整改 已结束,2026-01-13 习丁予-西安-新赛徳-合喜-老店整改 已结束</t>
        </is>
      </c>
      <c r="AG850"/>
      <c r="AH850"/>
      <c r="AI850"/>
      <c r="AJ850"/>
      <c r="AK850"/>
      <c r="AL850"/>
      <c r="AM850"/>
      <c r="AN850" t="inlineStr">
        <is>
          <t>合喜味道（风城四路店）</t>
        </is>
      </c>
      <c r="AO850" t="inlineStr">
        <is>
          <t>1.9</t>
        </is>
      </c>
      <c r="AP850"/>
      <c r="AQ850" t="inlineStr">
        <is>
          <t>新赛德</t>
        </is>
      </c>
    </row>
    <row r="851" ht="25.5" customHeight="1">
      <c r="A851" t="inlineStr">
        <is>
          <t>习丁予-西安-休假-休假 已结束</t>
        </is>
      </c>
      <c r="B851" t="inlineStr">
        <is>
          <t>西安</t>
        </is>
      </c>
      <c r="C851" t="inlineStr">
        <is>
          <t>休假</t>
        </is>
      </c>
      <c r="D851"/>
      <c r="E851" t="inlineStr">
        <is>
          <t>未定级</t>
        </is>
      </c>
      <c r="F851" t="inlineStr">
        <is>
          <t>休假</t>
        </is>
      </c>
      <c r="G851" t="inlineStr">
        <is>
          <t>已结束</t>
        </is>
      </c>
      <c r="H851" t="inlineStr">
        <is>
          <t>NA</t>
        </is>
      </c>
      <c r="I851" s="2"/>
      <c r="J851" t="inlineStr">
        <is>
          <t>53周 -5~12.31</t>
        </is>
      </c>
      <c r="K851" t="inlineStr">
        <is>
          <t>习丁予</t>
        </is>
      </c>
      <c r="L851" s="2">
        <v>46026</v>
      </c>
      <c r="M851" s="2">
        <v>46028</v>
      </c>
      <c r="N851" s="2">
        <v>46028</v>
      </c>
      <c r="O851" t="inlineStr">
        <is>
          <t>3</t>
        </is>
      </c>
      <c r="P851" t="inlineStr">
        <is>
          <t>-13</t>
        </is>
      </c>
      <c r="Q851"/>
      <c r="R851"/>
      <c r="S851"/>
      <c r="T851"/>
      <c r="U851" t="inlineStr">
        <is>
          <t>习丁予</t>
        </is>
      </c>
      <c r="V851" t="inlineStr">
        <is>
          <t>中国区口味组</t>
        </is>
      </c>
      <c r="W851"/>
      <c r="X851"/>
      <c r="Y851" s="3"/>
      <c r="Z851"/>
      <c r="AA851" s="2">
        <v>46028.45811342593</v>
      </c>
      <c r="AB851" t="inlineStr">
        <is>
          <t>戳一下</t>
        </is>
      </c>
      <c r="AC851" s="2"/>
      <c r="AD851" t="inlineStr">
        <is>
          <t>未更新</t>
        </is>
      </c>
      <c r="AE851" t="inlineStr">
        <is>
          <t>习丁予</t>
        </is>
      </c>
      <c r="AF851"/>
      <c r="AG851"/>
      <c r="AH851"/>
      <c r="AI851"/>
      <c r="AJ851"/>
      <c r="AK851"/>
      <c r="AL851"/>
      <c r="AM851"/>
      <c r="AN851"/>
      <c r="AO851" t="inlineStr">
        <is>
          <t>2.0</t>
        </is>
      </c>
      <c r="AP851"/>
      <c r="AQ851"/>
    </row>
    <row r="852" ht="25.5" customHeight="1">
      <c r="A852" t="inlineStr">
        <is>
          <t>习丁予-西安-新赛德-DEMO 已结束</t>
        </is>
      </c>
      <c r="B852" t="inlineStr">
        <is>
          <t>西安</t>
        </is>
      </c>
      <c r="C852" t="inlineStr">
        <is>
          <t>新赛德</t>
        </is>
      </c>
      <c r="D852"/>
      <c r="E852" t="inlineStr">
        <is>
          <t>金牌</t>
        </is>
      </c>
      <c r="F852" t="inlineStr">
        <is>
          <t>DEMO</t>
        </is>
      </c>
      <c r="G852" t="inlineStr">
        <is>
          <t>已结束</t>
        </is>
      </c>
      <c r="H852" t="inlineStr">
        <is>
          <t>NA</t>
        </is>
      </c>
      <c r="I852" s="2"/>
      <c r="J852" t="inlineStr">
        <is>
          <t>53周 -5~12.31</t>
        </is>
      </c>
      <c r="K852" t="inlineStr">
        <is>
          <t>习丁予</t>
        </is>
      </c>
      <c r="L852" s="2">
        <v>46029</v>
      </c>
      <c r="M852" s="2">
        <v>46033</v>
      </c>
      <c r="N852" s="2">
        <v>46033</v>
      </c>
      <c r="O852" t="inlineStr">
        <is>
          <t>5</t>
        </is>
      </c>
      <c r="P852" t="inlineStr">
        <is>
          <t>-16</t>
        </is>
      </c>
      <c r="Q852"/>
      <c r="R852"/>
      <c r="S852"/>
      <c r="T852"/>
      <c r="U852" t="inlineStr">
        <is>
          <t>吕佳</t>
        </is>
      </c>
      <c r="V852" t="inlineStr">
        <is>
          <t>华北区销售团队</t>
        </is>
      </c>
      <c r="W852" t="inlineStr">
        <is>
          <t>北区</t>
        </is>
      </c>
      <c r="X852" t="inlineStr">
        <is>
          <t>李岳丰</t>
        </is>
      </c>
      <c r="Y852" s="3"/>
      <c r="Z852"/>
      <c r="AA852" s="2">
        <v>46028.45769675926</v>
      </c>
      <c r="AB852" t="inlineStr">
        <is>
          <t>戳一下</t>
        </is>
      </c>
      <c r="AC852" s="2">
        <v>46033</v>
      </c>
      <c r="AD852" t="inlineStr">
        <is>
          <t>未更新</t>
        </is>
      </c>
      <c r="AE852" t="inlineStr">
        <is>
          <t>习丁予</t>
        </is>
      </c>
      <c r="AF852" t="inlineStr">
        <is>
          <t>2026-01-07 习丁予-西安-新赛德-DEMO 已结束,2026-01-08 习丁予-西安-新赛德-DEMO 已结束,2026-01-09 习丁予-西安-新赛德-DEMO 已结束,2026-01-10 习丁予-西安-新赛德-DEMO 已结束,2026-01-11 习丁予-西安-新赛德-DEMO 已结束</t>
        </is>
      </c>
      <c r="AG852"/>
      <c r="AH852"/>
      <c r="AI852"/>
      <c r="AJ852"/>
      <c r="AK852"/>
      <c r="AL852"/>
      <c r="AM852"/>
      <c r="AN852"/>
      <c r="AO852" t="inlineStr">
        <is>
          <t>4.0</t>
        </is>
      </c>
      <c r="AP852"/>
      <c r="AQ852" t="inlineStr">
        <is>
          <t>新赛德</t>
        </is>
      </c>
    </row>
    <row r="853" ht="25.5" customHeight="1">
      <c r="A853" t="inlineStr">
        <is>
          <t>习丁予-榆林-绿茶-老店整改 已结束</t>
        </is>
      </c>
      <c r="B853" t="inlineStr">
        <is>
          <t>榆林</t>
        </is>
      </c>
      <c r="C853" t="inlineStr">
        <is>
          <t>绿茶</t>
        </is>
      </c>
      <c r="D853"/>
      <c r="E853" t="inlineStr">
        <is>
          <t>SS</t>
        </is>
      </c>
      <c r="F853" t="inlineStr">
        <is>
          <t>老店整改</t>
        </is>
      </c>
      <c r="G853" t="inlineStr">
        <is>
          <t>已结束</t>
        </is>
      </c>
      <c r="H853" t="inlineStr">
        <is>
          <t>NA</t>
        </is>
      </c>
      <c r="I853" s="2"/>
      <c r="J853" t="inlineStr">
        <is>
          <t>53周 -5~12.31</t>
        </is>
      </c>
      <c r="K853" t="inlineStr">
        <is>
          <t>习丁予</t>
        </is>
      </c>
      <c r="L853" s="2">
        <v>46015</v>
      </c>
      <c r="M853" s="2">
        <v>46018</v>
      </c>
      <c r="N853" s="2">
        <v>46017</v>
      </c>
      <c r="O853" t="inlineStr">
        <is>
          <t>4</t>
        </is>
      </c>
      <c r="P853" t="inlineStr">
        <is>
          <t>-2</t>
        </is>
      </c>
      <c r="Q853"/>
      <c r="R853"/>
      <c r="S853"/>
      <c r="T853"/>
      <c r="U853" t="inlineStr">
        <is>
          <t>张铭麒</t>
        </is>
      </c>
      <c r="V853"/>
      <c r="W853" t="inlineStr">
        <is>
          <t>BST</t>
        </is>
      </c>
      <c r="X853" t="inlineStr">
        <is>
          <t>李岳丰
吴薇</t>
        </is>
      </c>
      <c r="Y853" s="3"/>
      <c r="Z853"/>
      <c r="AA853" s="2">
        <v>46014.50423611111</v>
      </c>
      <c r="AB853" t="inlineStr">
        <is>
          <t>戳一下</t>
        </is>
      </c>
      <c r="AC853" s="2">
        <v>46017</v>
      </c>
      <c r="AD853" t="inlineStr">
        <is>
          <t>未更新</t>
        </is>
      </c>
      <c r="AE853" t="inlineStr">
        <is>
          <t>习丁予</t>
        </is>
      </c>
      <c r="AF853" t="inlineStr">
        <is>
          <t>2025-12-24 习丁予-榆林-绿茶-老店整改 已结束,2025-12-25 习丁予-榆林-绿茶-老店整改 已结束,2025-12-26 习丁予-榆林-绿茶-老店整改 已结束,2025-12-27 习丁予-榆林-绿茶-老店整改 已结束</t>
        </is>
      </c>
      <c r="AG853"/>
      <c r="AH853"/>
      <c r="AI853"/>
      <c r="AJ853"/>
      <c r="AK853"/>
      <c r="AL853"/>
      <c r="AM853"/>
      <c r="AN853" t="inlineStr">
        <is>
          <t>榆林万达广场</t>
        </is>
      </c>
      <c r="AO853" t="inlineStr">
        <is>
          <t>3.0</t>
        </is>
      </c>
      <c r="AP853"/>
      <c r="AQ853"/>
    </row>
    <row r="854" ht="25.5" customHeight="1">
      <c r="A854" t="inlineStr">
        <is>
          <t>习丁予-成都-绿茶-铁锅导入 已结束</t>
        </is>
      </c>
      <c r="B854" t="inlineStr">
        <is>
          <t>成都</t>
        </is>
      </c>
      <c r="C854" t="inlineStr">
        <is>
          <t>绿茶</t>
        </is>
      </c>
      <c r="D854"/>
      <c r="E854" t="inlineStr">
        <is>
          <t>SS</t>
        </is>
      </c>
      <c r="F854" t="inlineStr">
        <is>
          <t>铁锅导入</t>
        </is>
      </c>
      <c r="G854" t="inlineStr">
        <is>
          <t>已结束</t>
        </is>
      </c>
      <c r="H854" t="inlineStr">
        <is>
          <t>NA</t>
        </is>
      </c>
      <c r="I854" s="2"/>
      <c r="J854" t="inlineStr">
        <is>
          <t>53周 -5~12.31</t>
        </is>
      </c>
      <c r="K854" t="inlineStr">
        <is>
          <t>习丁予</t>
        </is>
      </c>
      <c r="L854" s="2">
        <v>46013</v>
      </c>
      <c r="M854" s="2">
        <v>46014.96020833333</v>
      </c>
      <c r="N854" s="2">
        <v>46014</v>
      </c>
      <c r="O854" t="inlineStr">
        <is>
          <t>2</t>
        </is>
      </c>
      <c r="P854" t="inlineStr">
        <is>
          <t>0</t>
        </is>
      </c>
      <c r="Q854"/>
      <c r="R854"/>
      <c r="S854"/>
      <c r="T854"/>
      <c r="U854" t="inlineStr">
        <is>
          <t>张铭麒</t>
        </is>
      </c>
      <c r="V854"/>
      <c r="W854" t="inlineStr">
        <is>
          <t>BST</t>
        </is>
      </c>
      <c r="X854" t="inlineStr">
        <is>
          <t>李岳丰
吴薇</t>
        </is>
      </c>
      <c r="Y854" s="3"/>
      <c r="Z854"/>
      <c r="AA854" s="2">
        <v>46013.895949074074</v>
      </c>
      <c r="AB854" t="inlineStr">
        <is>
          <t>戳一下</t>
        </is>
      </c>
      <c r="AC854" s="2">
        <v>46014</v>
      </c>
      <c r="AD854" t="inlineStr">
        <is>
          <t>未更新</t>
        </is>
      </c>
      <c r="AE854" t="inlineStr">
        <is>
          <t>习丁予</t>
        </is>
      </c>
      <c r="AF854" t="inlineStr">
        <is>
          <t>2025-12-22 习丁予-成都-绿茶-铁锅导入 已结束,2025-12-23 习丁予-成都-绿茶-铁锅导入 已结束</t>
        </is>
      </c>
      <c r="AG854"/>
      <c r="AH854"/>
      <c r="AI854"/>
      <c r="AJ854"/>
      <c r="AK854"/>
      <c r="AL854"/>
      <c r="AM854"/>
      <c r="AN854" t="inlineStr">
        <is>
          <t>成都东安龙湖店</t>
        </is>
      </c>
      <c r="AO854" t="inlineStr">
        <is>
          <t>2.0</t>
        </is>
      </c>
      <c r="AP854"/>
      <c r="AQ854"/>
    </row>
    <row r="855" ht="25.5" customHeight="1">
      <c r="A855" t="inlineStr">
        <is>
          <t>习丁予-衡水-绿茶-新店开业 已结束</t>
        </is>
      </c>
      <c r="B855" t="inlineStr">
        <is>
          <t>衡水</t>
        </is>
      </c>
      <c r="C855" t="inlineStr">
        <is>
          <t>绿茶</t>
        </is>
      </c>
      <c r="D855"/>
      <c r="E855" t="inlineStr">
        <is>
          <t>SS</t>
        </is>
      </c>
      <c r="F855" t="inlineStr">
        <is>
          <t>新店开业</t>
        </is>
      </c>
      <c r="G855" t="inlineStr">
        <is>
          <t>已结束</t>
        </is>
      </c>
      <c r="H855" t="inlineStr">
        <is>
          <t>NA</t>
        </is>
      </c>
      <c r="I855" s="2"/>
      <c r="J855" t="inlineStr">
        <is>
          <t>53周 -5~12.31</t>
        </is>
      </c>
      <c r="K855" t="inlineStr">
        <is>
          <t>习丁予</t>
        </is>
      </c>
      <c r="L855" s="2">
        <v>46011</v>
      </c>
      <c r="M855" s="2">
        <v>46012.95642361111</v>
      </c>
      <c r="N855" s="2">
        <v>46011</v>
      </c>
      <c r="O855" t="inlineStr">
        <is>
          <t>2</t>
        </is>
      </c>
      <c r="P855" t="inlineStr">
        <is>
          <t>2</t>
        </is>
      </c>
      <c r="Q855"/>
      <c r="R855"/>
      <c r="S855"/>
      <c r="T855"/>
      <c r="U855" t="inlineStr">
        <is>
          <t>张铭麒</t>
        </is>
      </c>
      <c r="V855"/>
      <c r="W855" t="inlineStr">
        <is>
          <t>BST</t>
        </is>
      </c>
      <c r="X855" t="inlineStr">
        <is>
          <t>李岳丰
吴薇</t>
        </is>
      </c>
      <c r="Y855" s="3"/>
      <c r="Z855"/>
      <c r="AA855" s="2">
        <v>46011.93604166667</v>
      </c>
      <c r="AB855" t="inlineStr">
        <is>
          <t>戳一下</t>
        </is>
      </c>
      <c r="AC855" s="2">
        <v>46012</v>
      </c>
      <c r="AD855" t="inlineStr">
        <is>
          <t>未更新</t>
        </is>
      </c>
      <c r="AE855" t="inlineStr">
        <is>
          <t>习丁予</t>
        </is>
      </c>
      <c r="AF855" t="inlineStr">
        <is>
          <t>2025-12-20 习丁予-衡水-绿茶-新店开业 已结束,2025-12-21 习丁予-衡水-绿茶-新店开业 已结束</t>
        </is>
      </c>
      <c r="AG855"/>
      <c r="AH855"/>
      <c r="AI855"/>
      <c r="AJ855"/>
      <c r="AK855"/>
      <c r="AL855"/>
      <c r="AM855"/>
      <c r="AN855" t="inlineStr">
        <is>
          <t>衡水怡然城店</t>
        </is>
      </c>
      <c r="AO855" t="inlineStr">
        <is>
          <t>2.0</t>
        </is>
      </c>
      <c r="AP855"/>
      <c r="AQ855"/>
    </row>
    <row r="856" ht="25.5" customHeight="1">
      <c r="A856" t="inlineStr">
        <is>
          <t>习丁予-莆田-绿茶-铁锅导入 已结束</t>
        </is>
      </c>
      <c r="B856" t="inlineStr">
        <is>
          <t>莆田</t>
        </is>
      </c>
      <c r="C856" t="inlineStr">
        <is>
          <t>绿茶</t>
        </is>
      </c>
      <c r="D856"/>
      <c r="E856" t="inlineStr">
        <is>
          <t>SS</t>
        </is>
      </c>
      <c r="F856" t="inlineStr">
        <is>
          <t>铁锅导入</t>
        </is>
      </c>
      <c r="G856" t="inlineStr">
        <is>
          <t>已结束</t>
        </is>
      </c>
      <c r="H856" t="inlineStr">
        <is>
          <t>NA</t>
        </is>
      </c>
      <c r="I856" s="2"/>
      <c r="J856" t="inlineStr">
        <is>
          <t>53周 -5~12.31</t>
        </is>
      </c>
      <c r="K856" t="inlineStr">
        <is>
          <t>习丁予</t>
        </is>
      </c>
      <c r="L856" s="2">
        <v>46010</v>
      </c>
      <c r="M856" s="2">
        <v>46010.99045138889</v>
      </c>
      <c r="N856" s="2">
        <v>46011</v>
      </c>
      <c r="O856" t="inlineStr">
        <is>
          <t>1</t>
        </is>
      </c>
      <c r="P856" t="inlineStr">
        <is>
          <t>1</t>
        </is>
      </c>
      <c r="Q856"/>
      <c r="R856"/>
      <c r="S856"/>
      <c r="T856"/>
      <c r="U856" t="inlineStr">
        <is>
          <t>张铭麒</t>
        </is>
      </c>
      <c r="V856"/>
      <c r="W856" t="inlineStr">
        <is>
          <t>BST</t>
        </is>
      </c>
      <c r="X856" t="inlineStr">
        <is>
          <t>李岳丰
吴薇</t>
        </is>
      </c>
      <c r="Y856" s="3"/>
      <c r="Z856"/>
      <c r="AA856" s="2">
        <v>46010.73386574074</v>
      </c>
      <c r="AB856" t="inlineStr">
        <is>
          <t>戳一下</t>
        </is>
      </c>
      <c r="AC856" s="2">
        <v>46010</v>
      </c>
      <c r="AD856" t="inlineStr">
        <is>
          <t>未更新</t>
        </is>
      </c>
      <c r="AE856" t="inlineStr">
        <is>
          <t>习丁予</t>
        </is>
      </c>
      <c r="AF856" t="inlineStr">
        <is>
          <t>2025-12-19 习丁予-莆田-绿茶-铁锅导入 已结束</t>
        </is>
      </c>
      <c r="AG856"/>
      <c r="AH856"/>
      <c r="AI856"/>
      <c r="AJ856"/>
      <c r="AK856"/>
      <c r="AL856"/>
      <c r="AM856"/>
      <c r="AN856" t="inlineStr">
        <is>
          <t>莆田万达广场</t>
        </is>
      </c>
      <c r="AO856" t="inlineStr">
        <is>
          <t>1.0</t>
        </is>
      </c>
      <c r="AP856"/>
      <c r="AQ856"/>
    </row>
    <row r="857" ht="25.5" customHeight="1">
      <c r="A857" t="inlineStr">
        <is>
          <t>习丁予-广州海珠区-qdm-POC+开业支持 已结束</t>
        </is>
      </c>
      <c r="B857" t="inlineStr">
        <is>
          <t>广州海珠区</t>
        </is>
      </c>
      <c r="C857" t="inlineStr">
        <is>
          <t>qdm</t>
        </is>
      </c>
      <c r="D857"/>
      <c r="E857" t="inlineStr">
        <is>
          <t>SS</t>
        </is>
      </c>
      <c r="F857" t="inlineStr">
        <is>
          <t>POC+开业支持</t>
        </is>
      </c>
      <c r="G857" t="inlineStr">
        <is>
          <t>已结束</t>
        </is>
      </c>
      <c r="H857" t="inlineStr">
        <is>
          <t>NA</t>
        </is>
      </c>
      <c r="I857" s="2"/>
      <c r="J857" t="inlineStr">
        <is>
          <t>53周 -5~12.31</t>
        </is>
      </c>
      <c r="K857" t="inlineStr">
        <is>
          <t>习丁予</t>
        </is>
      </c>
      <c r="L857" s="2">
        <v>46006</v>
      </c>
      <c r="M857" s="2">
        <v>46009.946875</v>
      </c>
      <c r="N857" s="2">
        <v>46010</v>
      </c>
      <c r="O857" t="inlineStr">
        <is>
          <t>4</t>
        </is>
      </c>
      <c r="P857" t="inlineStr">
        <is>
          <t>4</t>
        </is>
      </c>
      <c r="Q857" t="inlineStr">
        <is>
          <t xml:space="preserve">录菜 粤菜 </t>
        </is>
      </c>
      <c r="R857">
        <v>1</v>
      </c>
      <c r="S857"/>
      <c r="T857"/>
      <c r="U857" t="inlineStr">
        <is>
          <t>何舒琦</t>
        </is>
      </c>
      <c r="V857"/>
      <c r="W857" t="inlineStr">
        <is>
          <t>创新中心</t>
        </is>
      </c>
      <c r="X857" t="inlineStr">
        <is>
          <t>吴薇
张铭麒</t>
        </is>
      </c>
      <c r="Y857" s="3"/>
      <c r="Z857"/>
      <c r="AA857" s="2">
        <v>46006.377175925925</v>
      </c>
      <c r="AB857" t="inlineStr">
        <is>
          <t>戳一下</t>
        </is>
      </c>
      <c r="AC857" s="2">
        <v>46009</v>
      </c>
      <c r="AD857" t="inlineStr">
        <is>
          <t>未更新</t>
        </is>
      </c>
      <c r="AE857" t="inlineStr">
        <is>
          <t>何舒琦</t>
        </is>
      </c>
      <c r="AF857" t="inlineStr">
        <is>
          <t>2025-12-16 习丁予-广州海珠区-qdm-POC+开业支持 已结束,2025-12-17 习丁予-广州海珠区-qdm-POC+开业支持 已结束,2025-12-18 习丁予-广州海珠区-qdm-POC+开业支持 已结束</t>
        </is>
      </c>
      <c r="AG857" t="inlineStr">
        <is>
          <t>完成12道菜以上的菜品录制并辅助新店开业</t>
        </is>
      </c>
      <c r="AH857" t="inlineStr">
        <is>
          <t>酒店</t>
        </is>
      </c>
      <c r="AI857"/>
      <c r="AJ857"/>
      <c r="AK857"/>
      <c r="AL857"/>
      <c r="AM857"/>
      <c r="AN857"/>
      <c r="AO857" t="inlineStr">
        <is>
          <t>3.9</t>
        </is>
      </c>
      <c r="AP857"/>
      <c r="AQ857"/>
    </row>
    <row r="858" ht="25.5" customHeight="1">
      <c r="A858" t="inlineStr">
        <is>
          <t>习丁予-榆林-绿茶-新店开业 已结束</t>
        </is>
      </c>
      <c r="B858" t="inlineStr">
        <is>
          <t>榆林</t>
        </is>
      </c>
      <c r="C858" t="inlineStr">
        <is>
          <t>绿茶</t>
        </is>
      </c>
      <c r="D858"/>
      <c r="E858" t="inlineStr">
        <is>
          <t>SS</t>
        </is>
      </c>
      <c r="F858" t="inlineStr">
        <is>
          <t>新店开业</t>
        </is>
      </c>
      <c r="G858" t="inlineStr">
        <is>
          <t>已结束</t>
        </is>
      </c>
      <c r="H858" t="inlineStr">
        <is>
          <t>NA</t>
        </is>
      </c>
      <c r="I858" s="2"/>
      <c r="J858" t="inlineStr">
        <is>
          <t>53周 -5~12.31</t>
        </is>
      </c>
      <c r="K858" t="inlineStr">
        <is>
          <t>习丁予</t>
        </is>
      </c>
      <c r="L858" s="2">
        <v>46004</v>
      </c>
      <c r="M858" s="2">
        <v>46005.94792824074</v>
      </c>
      <c r="N858" s="2">
        <v>46005</v>
      </c>
      <c r="O858" t="inlineStr">
        <is>
          <t>2</t>
        </is>
      </c>
      <c r="P858" t="inlineStr">
        <is>
          <t>0</t>
        </is>
      </c>
      <c r="Q858" t="inlineStr">
        <is>
          <t>懂绿茶、会铁锅</t>
        </is>
      </c>
      <c r="R858">
        <v>1</v>
      </c>
      <c r="S858"/>
      <c r="T858"/>
      <c r="U858" t="inlineStr">
        <is>
          <t>张铭麒</t>
        </is>
      </c>
      <c r="V858"/>
      <c r="W858" t="inlineStr">
        <is>
          <t>BST</t>
        </is>
      </c>
      <c r="X858" t="inlineStr">
        <is>
          <t>李岳丰
吴薇</t>
        </is>
      </c>
      <c r="Y858" s="3"/>
      <c r="Z858"/>
      <c r="AA858" s="2">
        <v>46002.4321875</v>
      </c>
      <c r="AB858" t="inlineStr">
        <is>
          <t>戳一下</t>
        </is>
      </c>
      <c r="AC858" s="2">
        <v>46005</v>
      </c>
      <c r="AD858" t="inlineStr">
        <is>
          <t>未更新</t>
        </is>
      </c>
      <c r="AE858" t="inlineStr">
        <is>
          <t>曾维超</t>
        </is>
      </c>
      <c r="AF858" t="inlineStr">
        <is>
          <t>2025-12-12 习丁予-榆林-绿茶-新店开业 已结束,2025-12-13 习丁予-榆林-绿茶-新店开业 已结束,2025-12-14 习丁予-榆林-绿茶-新店开业 已结束</t>
        </is>
      </c>
      <c r="AG858" t="inlineStr">
        <is>
          <t>绿茶新店开业、铁锅导入</t>
        </is>
      </c>
      <c r="AH858" t="inlineStr">
        <is>
          <t>客户宿舍</t>
        </is>
      </c>
      <c r="AI858"/>
      <c r="AJ858"/>
      <c r="AK858"/>
      <c r="AL858"/>
      <c r="AM858"/>
      <c r="AN858" t="inlineStr">
        <is>
          <t>绿茶陕西榆林店</t>
        </is>
      </c>
      <c r="AO858" t="inlineStr">
        <is>
          <t>1.9</t>
        </is>
      </c>
      <c r="AP858"/>
      <c r="AQ858"/>
    </row>
    <row r="859" ht="25.5" customHeight="1">
      <c r="A859" t="inlineStr">
        <is>
          <t>习丁予-济南-超意兴-POC 已结束</t>
        </is>
      </c>
      <c r="B859" t="inlineStr">
        <is>
          <t>济南</t>
        </is>
      </c>
      <c r="C859" t="inlineStr">
        <is>
          <t>超意兴</t>
        </is>
      </c>
      <c r="D859"/>
      <c r="E859" t="inlineStr">
        <is>
          <t>未定级</t>
        </is>
      </c>
      <c r="F859" t="inlineStr">
        <is>
          <t>POC</t>
        </is>
      </c>
      <c r="G859" t="inlineStr">
        <is>
          <t>已结束</t>
        </is>
      </c>
      <c r="H859" t="inlineStr">
        <is>
          <t>NA</t>
        </is>
      </c>
      <c r="I859" s="2"/>
      <c r="J859" t="inlineStr">
        <is>
          <t>53周 -5~12.31</t>
        </is>
      </c>
      <c r="K859" t="inlineStr">
        <is>
          <t>习丁予</t>
        </is>
      </c>
      <c r="L859" s="2">
        <v>45999</v>
      </c>
      <c r="M859" s="2">
        <v>46002.93336805556</v>
      </c>
      <c r="N859" s="2">
        <v>46004</v>
      </c>
      <c r="O859" t="inlineStr">
        <is>
          <t>4</t>
        </is>
      </c>
      <c r="P859" t="inlineStr">
        <is>
          <t>-3</t>
        </is>
      </c>
      <c r="Q859"/>
      <c r="R859"/>
      <c r="S859"/>
      <c r="T859"/>
      <c r="U859" t="inlineStr">
        <is>
          <t>成宇</t>
        </is>
      </c>
      <c r="V859"/>
      <c r="W859" t="inlineStr">
        <is>
          <t>北区</t>
        </is>
      </c>
      <c r="X859" t="inlineStr">
        <is>
          <t>吕佳
李岳丰</t>
        </is>
      </c>
      <c r="Y859" s="3"/>
      <c r="Z859"/>
      <c r="AA859" s="2">
        <v>46001.65818287037</v>
      </c>
      <c r="AB859" t="inlineStr">
        <is>
          <t>戳一下</t>
        </is>
      </c>
      <c r="AC859" s="2">
        <v>46002</v>
      </c>
      <c r="AD859" t="inlineStr">
        <is>
          <t>未更新</t>
        </is>
      </c>
      <c r="AE859" t="inlineStr">
        <is>
          <t>习丁予</t>
        </is>
      </c>
      <c r="AF859" t="inlineStr">
        <is>
          <t>2025-12-10 习丁予-济南-超意兴-POC 已结束,2025-12-11 习丁予-济南-超意兴-POC 已结束</t>
        </is>
      </c>
      <c r="AG859"/>
      <c r="AH859"/>
      <c r="AI859"/>
      <c r="AJ859"/>
      <c r="AK859"/>
      <c r="AL859"/>
      <c r="AM859"/>
      <c r="AN859"/>
      <c r="AO859" t="inlineStr">
        <is>
          <t>3.9</t>
        </is>
      </c>
      <c r="AP859"/>
      <c r="AQ859"/>
    </row>
    <row r="860" ht="25.5" customHeight="1">
      <c r="A860" t="inlineStr">
        <is>
          <t>习丁予-南昌-窝罐里，遇见江西-培训支持 已结束</t>
        </is>
      </c>
      <c r="B860" t="inlineStr">
        <is>
          <t>南昌</t>
        </is>
      </c>
      <c r="C860" t="inlineStr">
        <is>
          <t>窝罐里，遇见江西</t>
        </is>
      </c>
      <c r="D860"/>
      <c r="E860" t="inlineStr">
        <is>
          <t>O</t>
        </is>
      </c>
      <c r="F860" t="inlineStr">
        <is>
          <t>培训支持</t>
        </is>
      </c>
      <c r="G860" t="inlineStr">
        <is>
          <t>已结束</t>
        </is>
      </c>
      <c r="H860" t="inlineStr">
        <is>
          <t>NA</t>
        </is>
      </c>
      <c r="I860" s="2"/>
      <c r="J860" t="inlineStr">
        <is>
          <t>53周 -5~12.31</t>
        </is>
      </c>
      <c r="K860" t="inlineStr">
        <is>
          <t>习丁予</t>
        </is>
      </c>
      <c r="L860" s="2">
        <v>45996</v>
      </c>
      <c r="M860" s="2">
        <v>45999.92883101852</v>
      </c>
      <c r="N860" s="2">
        <v>45998</v>
      </c>
      <c r="O860" t="inlineStr">
        <is>
          <t>4</t>
        </is>
      </c>
      <c r="P860" t="inlineStr">
        <is>
          <t>-6</t>
        </is>
      </c>
      <c r="Q860"/>
      <c r="R860"/>
      <c r="S860"/>
      <c r="T860"/>
      <c r="U860" t="inlineStr">
        <is>
          <t>吕佳</t>
        </is>
      </c>
      <c r="V860"/>
      <c r="W860" t="inlineStr">
        <is>
          <t>北区</t>
        </is>
      </c>
      <c r="X860" t="inlineStr">
        <is>
          <t>李岳丰</t>
        </is>
      </c>
      <c r="Y860" s="3"/>
      <c r="Z860"/>
      <c r="AA860" s="2">
        <v>45995.59168981481</v>
      </c>
      <c r="AB860" t="inlineStr">
        <is>
          <t>戳一下</t>
        </is>
      </c>
      <c r="AC860" s="2">
        <v>45999</v>
      </c>
      <c r="AD860" t="inlineStr">
        <is>
          <t>未更新</t>
        </is>
      </c>
      <c r="AE860" t="inlineStr">
        <is>
          <t>习丁予</t>
        </is>
      </c>
      <c r="AF860" t="inlineStr">
        <is>
          <t>2025-12-06 习丁予-南昌-窝罐里，遇见江西-培训支持 已结束,2025-12-07 习丁予-南昌-窝罐里，遇见江西-培训支持 已结束,2025-12-08 习丁予-南昌-窝罐里，遇见江西-培训支持 已结束</t>
        </is>
      </c>
      <c r="AG860"/>
      <c r="AH860"/>
      <c r="AI860"/>
      <c r="AJ860"/>
      <c r="AK860"/>
      <c r="AL860"/>
      <c r="AM860"/>
      <c r="AN860"/>
      <c r="AO860" t="inlineStr">
        <is>
          <t>3.9</t>
        </is>
      </c>
      <c r="AP860"/>
      <c r="AQ860"/>
    </row>
    <row r="861" ht="25.5" customHeight="1">
      <c r="A861" t="inlineStr">
        <is>
          <t>习丁予-北京-丰汇加-DEMO 已结束</t>
        </is>
      </c>
      <c r="B861" t="inlineStr">
        <is>
          <t>北京</t>
        </is>
      </c>
      <c r="C861" t="inlineStr">
        <is>
          <t>丰汇加</t>
        </is>
      </c>
      <c r="D861"/>
      <c r="E861"/>
      <c r="F861" t="inlineStr">
        <is>
          <t>DEMO</t>
        </is>
      </c>
      <c r="G861" t="inlineStr">
        <is>
          <t>已结束</t>
        </is>
      </c>
      <c r="H861" t="inlineStr">
        <is>
          <t>NA</t>
        </is>
      </c>
      <c r="I861" s="2"/>
      <c r="J861" t="inlineStr">
        <is>
          <t>53周 -5~12.31</t>
        </is>
      </c>
      <c r="K861" t="inlineStr">
        <is>
          <t>习丁予</t>
        </is>
      </c>
      <c r="L861" s="2">
        <v>45993</v>
      </c>
      <c r="M861" s="2">
        <v>45993.74113425926</v>
      </c>
      <c r="N861" s="2">
        <v>45993</v>
      </c>
      <c r="O861" t="inlineStr">
        <is>
          <t>1</t>
        </is>
      </c>
      <c r="P861" t="inlineStr">
        <is>
          <t>-12</t>
        </is>
      </c>
      <c r="Q861"/>
      <c r="R861"/>
      <c r="S861"/>
      <c r="T861"/>
      <c r="U861" t="inlineStr">
        <is>
          <t>吕佳</t>
        </is>
      </c>
      <c r="V861"/>
      <c r="W861" t="inlineStr">
        <is>
          <t>北区</t>
        </is>
      </c>
      <c r="X861" t="inlineStr">
        <is>
          <t>李岳丰</t>
        </is>
      </c>
      <c r="Y861" s="3"/>
      <c r="Z861"/>
      <c r="AA861" s="2">
        <v>45992.65020833333</v>
      </c>
      <c r="AB861" t="inlineStr">
        <is>
          <t>戳一下</t>
        </is>
      </c>
      <c r="AC861" s="2">
        <v>45993</v>
      </c>
      <c r="AD861" t="inlineStr">
        <is>
          <t>未更新</t>
        </is>
      </c>
      <c r="AE861" t="inlineStr">
        <is>
          <t>习丁予</t>
        </is>
      </c>
      <c r="AF861" t="inlineStr">
        <is>
          <t>2025-12-02 习丁予-北京-丰汇加-DEMO 已结束</t>
        </is>
      </c>
      <c r="AG861"/>
      <c r="AH861"/>
      <c r="AI861"/>
      <c r="AJ861"/>
      <c r="AK861"/>
      <c r="AL861"/>
      <c r="AM861"/>
      <c r="AN861"/>
      <c r="AO861" t="inlineStr">
        <is>
          <t>0.7</t>
        </is>
      </c>
      <c r="AP861"/>
      <c r="AQ861"/>
    </row>
    <row r="862" ht="25.5" customHeight="1">
      <c r="A862" t="inlineStr">
        <is>
          <t>习丁予-济南-超意兴-POC 已结束</t>
        </is>
      </c>
      <c r="B862" t="inlineStr">
        <is>
          <t>济南</t>
        </is>
      </c>
      <c r="C862" t="inlineStr">
        <is>
          <t>超意兴</t>
        </is>
      </c>
      <c r="D862"/>
      <c r="E862" t="inlineStr">
        <is>
          <t>SS</t>
        </is>
      </c>
      <c r="F862" t="inlineStr">
        <is>
          <t>POC</t>
        </is>
      </c>
      <c r="G862" t="inlineStr">
        <is>
          <t>已结束</t>
        </is>
      </c>
      <c r="H862" t="inlineStr">
        <is>
          <t>NA</t>
        </is>
      </c>
      <c r="I862" s="2"/>
      <c r="J862" t="inlineStr">
        <is>
          <t>53周 -5~12.31</t>
        </is>
      </c>
      <c r="K862" t="inlineStr">
        <is>
          <t>习丁予</t>
        </is>
      </c>
      <c r="L862" s="2">
        <v>45993</v>
      </c>
      <c r="M862" s="2">
        <v>45996</v>
      </c>
      <c r="N862" s="2">
        <v>45996</v>
      </c>
      <c r="O862" t="inlineStr">
        <is>
          <t>4</t>
        </is>
      </c>
      <c r="P862" t="inlineStr">
        <is>
          <t>-9</t>
        </is>
      </c>
      <c r="Q862" t="inlineStr">
        <is>
          <t>鲁菜 北方菜 善于沟通 情商高</t>
        </is>
      </c>
      <c r="R862">
        <v>1</v>
      </c>
      <c r="S862" t="inlineStr">
        <is>
          <t>习丁予</t>
        </is>
      </c>
      <c r="T862"/>
      <c r="U862" t="inlineStr">
        <is>
          <t>成宇</t>
        </is>
      </c>
      <c r="V862"/>
      <c r="W862" t="inlineStr">
        <is>
          <t>北区</t>
        </is>
      </c>
      <c r="X862" t="inlineStr">
        <is>
          <t>吕佳
李岳丰</t>
        </is>
      </c>
      <c r="Y862" s="3"/>
      <c r="Z862"/>
      <c r="AA862" s="2">
        <v>45992.616585648146</v>
      </c>
      <c r="AB862" t="inlineStr">
        <is>
          <t>戳一下</t>
        </is>
      </c>
      <c r="AC862" s="2">
        <v>46000</v>
      </c>
      <c r="AD862" t="inlineStr">
        <is>
          <t>未更新</t>
        </is>
      </c>
      <c r="AE862" t="inlineStr">
        <is>
          <t>成宇</t>
        </is>
      </c>
      <c r="AF862" t="inlineStr">
        <is>
          <t>2025-12-03 习丁予-济南-超意兴-POC 已结束,2025-12-04 习丁予-济南-超意兴-POC 已结束,2025-12-05 习丁予-济南-超意兴-POC 已结束,2025-12-09 习丁予-济南-超意兴-POC 已结束</t>
        </is>
      </c>
      <c r="AG862" t="inlineStr">
        <is>
          <t>十道优特机器菜式先录入机器，研究美膳师机器菜式复刻</t>
        </is>
      </c>
      <c r="AH862" t="inlineStr">
        <is>
          <t>酒店</t>
        </is>
      </c>
      <c r="AI862" t="inlineStr">
        <is>
          <t>未收费</t>
        </is>
      </c>
      <c r="AJ862"/>
      <c r="AK862"/>
      <c r="AL862"/>
      <c r="AM862"/>
      <c r="AN862"/>
      <c r="AO862" t="inlineStr">
        <is>
          <t>3.0</t>
        </is>
      </c>
      <c r="AP862"/>
      <c r="AQ862"/>
    </row>
    <row r="863" ht="25.5" customHeight="1">
      <c r="A863" t="inlineStr">
        <is>
          <t>习丁予-北京-好伦哥-POC 已结束</t>
        </is>
      </c>
      <c r="B863" t="inlineStr">
        <is>
          <t>北京</t>
        </is>
      </c>
      <c r="C863" t="inlineStr">
        <is>
          <t>好伦哥</t>
        </is>
      </c>
      <c r="D863"/>
      <c r="E863" t="inlineStr">
        <is>
          <t>S</t>
        </is>
      </c>
      <c r="F863" t="inlineStr">
        <is>
          <t>POC</t>
        </is>
      </c>
      <c r="G863" t="inlineStr">
        <is>
          <t>已结束</t>
        </is>
      </c>
      <c r="H863" t="inlineStr">
        <is>
          <t>NA</t>
        </is>
      </c>
      <c r="I863" s="2"/>
      <c r="J863" t="inlineStr">
        <is>
          <t>53周 -5~12.31</t>
        </is>
      </c>
      <c r="K863" t="inlineStr">
        <is>
          <t>习丁予</t>
        </is>
      </c>
      <c r="L863" s="2">
        <v>45984</v>
      </c>
      <c r="M863" s="2">
        <v>45992.850486111114</v>
      </c>
      <c r="N863" s="2">
        <v>45992</v>
      </c>
      <c r="O863" t="inlineStr">
        <is>
          <t>9</t>
        </is>
      </c>
      <c r="P863" t="inlineStr">
        <is>
          <t>-13</t>
        </is>
      </c>
      <c r="Q863" t="inlineStr">
        <is>
          <t>西餐自助菜品</t>
        </is>
      </c>
      <c r="R863">
        <v>1</v>
      </c>
      <c r="S863" t="inlineStr">
        <is>
          <t>习丁予</t>
        </is>
      </c>
      <c r="T863"/>
      <c r="U863" t="inlineStr">
        <is>
          <t>成宇</t>
        </is>
      </c>
      <c r="V863"/>
      <c r="W863" t="inlineStr">
        <is>
          <t>北区</t>
        </is>
      </c>
      <c r="X863" t="inlineStr">
        <is>
          <t>吕佳
李岳丰</t>
        </is>
      </c>
      <c r="Y863" s="3"/>
      <c r="Z863"/>
      <c r="AA863" s="2">
        <v>45981.69803240741</v>
      </c>
      <c r="AB863" t="inlineStr">
        <is>
          <t>戳一下</t>
        </is>
      </c>
      <c r="AC863" s="2">
        <v>45992</v>
      </c>
      <c r="AD863" t="inlineStr">
        <is>
          <t>未更新</t>
        </is>
      </c>
      <c r="AE863" t="inlineStr">
        <is>
          <t>成宇</t>
        </is>
      </c>
      <c r="AF863" t="inlineStr">
        <is>
          <t>2025-11-22 习丁予-北京-好伦哥-POC 已结束,2025-11-23 习丁予-北京-好伦哥-POC 已结束,2025-11-24 习丁予-北京-好伦哥-POC 已结束,2025-11-25 习丁予-北京-好伦哥-POC 已结束,2025-11-26 习丁予-北京-好伦哥-POC 已结束,2025-11-27 习丁予-北京-好伦哥-POC 已结束,2025-11-28 习丁予-北京-好伦哥-POC 已结束,2025-11-29 习丁予-北京-好伦哥-POC 已结束,2025-12-01 习丁予-北京-好伦哥-POC 已结束</t>
        </is>
      </c>
      <c r="AG863" t="inlineStr">
        <is>
          <t>门店自助菜品转换，客户指定菜品10道，培训厨师机器操作使用流程</t>
        </is>
      </c>
      <c r="AH863" t="inlineStr">
        <is>
          <t>集体宿舍</t>
        </is>
      </c>
      <c r="AI863" t="inlineStr">
        <is>
          <t>未收费</t>
        </is>
      </c>
      <c r="AJ863"/>
      <c r="AK863"/>
      <c r="AL863"/>
      <c r="AM863"/>
      <c r="AN863"/>
      <c r="AO863" t="inlineStr">
        <is>
          <t>8.9</t>
        </is>
      </c>
      <c r="AP863"/>
      <c r="AQ863"/>
    </row>
    <row r="864" ht="25.5" customHeight="1">
      <c r="A864" t="inlineStr">
        <is>
          <t>习丁予-西安-绿茶-新店开业 已结束</t>
        </is>
      </c>
      <c r="B864" t="inlineStr">
        <is>
          <t>西安</t>
        </is>
      </c>
      <c r="C864" t="inlineStr">
        <is>
          <t>绿茶</t>
        </is>
      </c>
      <c r="D864"/>
      <c r="E864" t="inlineStr">
        <is>
          <t>SS</t>
        </is>
      </c>
      <c r="F864" t="inlineStr">
        <is>
          <t>新店开业</t>
        </is>
      </c>
      <c r="G864" t="inlineStr">
        <is>
          <t>已结束</t>
        </is>
      </c>
      <c r="H864" t="inlineStr">
        <is>
          <t>NA</t>
        </is>
      </c>
      <c r="I864" s="2"/>
      <c r="J864" t="inlineStr">
        <is>
          <t>53周 -5~12.31</t>
        </is>
      </c>
      <c r="K864" t="inlineStr">
        <is>
          <t>习丁予</t>
        </is>
      </c>
      <c r="L864" s="2">
        <v>45973</v>
      </c>
      <c r="M864" s="2">
        <v>45977.973344907405</v>
      </c>
      <c r="N864" s="2">
        <v>45976</v>
      </c>
      <c r="O864" t="inlineStr">
        <is>
          <t>5</t>
        </is>
      </c>
      <c r="P864" t="inlineStr">
        <is>
          <t>-28</t>
        </is>
      </c>
      <c r="Q864" t="inlineStr">
        <is>
          <t>懂绿茶，会铁锅</t>
        </is>
      </c>
      <c r="R864">
        <v>1</v>
      </c>
      <c r="S864"/>
      <c r="T864"/>
      <c r="U864" t="inlineStr">
        <is>
          <t>张铭麒</t>
        </is>
      </c>
      <c r="V864"/>
      <c r="W864" t="inlineStr">
        <is>
          <t>BST</t>
        </is>
      </c>
      <c r="X864" t="inlineStr">
        <is>
          <t>李岳丰
吴薇</t>
        </is>
      </c>
      <c r="Y864" s="3"/>
      <c r="Z864"/>
      <c r="AA864" s="2">
        <v>45972.64046296296</v>
      </c>
      <c r="AB864" t="inlineStr">
        <is>
          <t>戳一下</t>
        </is>
      </c>
      <c r="AC864" s="2">
        <v>45977</v>
      </c>
      <c r="AD864" t="inlineStr">
        <is>
          <t>未更新</t>
        </is>
      </c>
      <c r="AE864" t="inlineStr">
        <is>
          <t>曾维超</t>
        </is>
      </c>
      <c r="AF864" t="inlineStr">
        <is>
          <t>2025-11-12 习丁予-西安-绿茶-新店开业 已结束,2025-11-13 习丁予-西安-绿茶-新店开业 已结束,2025-11-14 习丁予-西安-绿茶-新店开业 已结束,2025-11-15 习丁予-西安-绿茶-新店开业 已结束,2025-11-16 习丁予-西安-绿茶-新店开业 已结束</t>
        </is>
      </c>
      <c r="AG864" t="inlineStr">
        <is>
          <t>新店开业，铁锅导入</t>
        </is>
      </c>
      <c r="AH864" t="inlineStr">
        <is>
          <t>客户宿舍</t>
        </is>
      </c>
      <c r="AI864"/>
      <c r="AJ864"/>
      <c r="AK864"/>
      <c r="AL864"/>
      <c r="AM864"/>
      <c r="AN864" t="inlineStr">
        <is>
          <t>绿茶西安龙湖长乐天街店</t>
        </is>
      </c>
      <c r="AO864" t="inlineStr">
        <is>
          <t>5.0</t>
        </is>
      </c>
      <c r="AP864"/>
      <c r="AQ864"/>
    </row>
    <row r="865" ht="25.5" customHeight="1">
      <c r="A865" t="inlineStr">
        <is>
          <t>习丁予-西安-绿茶-铁锅导入 已结束</t>
        </is>
      </c>
      <c r="B865" t="inlineStr">
        <is>
          <t>西安</t>
        </is>
      </c>
      <c r="C865" t="inlineStr">
        <is>
          <t>绿茶</t>
        </is>
      </c>
      <c r="D865"/>
      <c r="E865" t="inlineStr">
        <is>
          <t>SS</t>
        </is>
      </c>
      <c r="F865" t="inlineStr">
        <is>
          <t>铁锅导入</t>
        </is>
      </c>
      <c r="G865" t="inlineStr">
        <is>
          <t>已结束</t>
        </is>
      </c>
      <c r="H865" t="inlineStr">
        <is>
          <t>NA</t>
        </is>
      </c>
      <c r="I865" s="2"/>
      <c r="J865" t="inlineStr">
        <is>
          <t>53周 -5~12.31</t>
        </is>
      </c>
      <c r="K865" t="inlineStr">
        <is>
          <t>习丁予</t>
        </is>
      </c>
      <c r="L865" s="2">
        <v>45971</v>
      </c>
      <c r="M865" s="2">
        <v>45982.94924768519</v>
      </c>
      <c r="N865" s="2">
        <v>46011</v>
      </c>
      <c r="O865" t="inlineStr">
        <is>
          <t>12</t>
        </is>
      </c>
      <c r="P865" t="inlineStr">
        <is>
          <t>-23</t>
        </is>
      </c>
      <c r="Q865"/>
      <c r="R865"/>
      <c r="S865"/>
      <c r="T865"/>
      <c r="U865" t="inlineStr">
        <is>
          <t>张铭麒</t>
        </is>
      </c>
      <c r="V865"/>
      <c r="W865" t="inlineStr">
        <is>
          <t>BST</t>
        </is>
      </c>
      <c r="X865" t="inlineStr">
        <is>
          <t>李岳丰
吴薇</t>
        </is>
      </c>
      <c r="Y865" s="3"/>
      <c r="Z865"/>
      <c r="AA865" s="2">
        <v>45972.42503472222</v>
      </c>
      <c r="AB865" t="inlineStr">
        <is>
          <t>戳一下</t>
        </is>
      </c>
      <c r="AC865" s="2">
        <v>45982</v>
      </c>
      <c r="AD865" t="inlineStr">
        <is>
          <t>未更新</t>
        </is>
      </c>
      <c r="AE865" t="inlineStr">
        <is>
          <t>习丁予</t>
        </is>
      </c>
      <c r="AF865" t="inlineStr">
        <is>
          <t>2025-11-11 习丁予-西安-绿茶-铁锅导入 已结束,2025-11-17 习丁予-西安-绿茶-铁锅导入 已结束,2025-11-18 习丁予-西安-绿茶-铁锅导入 已结束,2025-11-19 习丁予-西安-绿茶-铁锅导入 已结束,2025-11-20 习丁予-西安-绿茶-铁锅导入 已结束,2025-11-21 习丁予-西安-绿茶-铁锅导入 已结束</t>
        </is>
      </c>
      <c r="AG865"/>
      <c r="AH865"/>
      <c r="AI865"/>
      <c r="AJ865"/>
      <c r="AK865"/>
      <c r="AL865"/>
      <c r="AM865"/>
      <c r="AN865" t="inlineStr">
        <is>
          <t>阳光天地，西咸万象城，龙湖新店开业</t>
        </is>
      </c>
      <c r="AO865" t="inlineStr">
        <is>
          <t>11.9</t>
        </is>
      </c>
      <c r="AP865"/>
      <c r="AQ865"/>
    </row>
    <row r="866" ht="25.5" customHeight="1">
      <c r="A866" t="inlineStr">
        <is>
          <t>习丁予-西安-绿茶-休假 已结束</t>
        </is>
      </c>
      <c r="B866" t="inlineStr">
        <is>
          <t>西安</t>
        </is>
      </c>
      <c r="C866" t="inlineStr">
        <is>
          <t>绿茶</t>
        </is>
      </c>
      <c r="D866"/>
      <c r="E866" t="inlineStr">
        <is>
          <t>未定级</t>
        </is>
      </c>
      <c r="F866" t="inlineStr">
        <is>
          <t>休假</t>
        </is>
      </c>
      <c r="G866" t="inlineStr">
        <is>
          <t>已结束</t>
        </is>
      </c>
      <c r="H866" t="inlineStr">
        <is>
          <t>NA</t>
        </is>
      </c>
      <c r="I866" s="2"/>
      <c r="J866" t="inlineStr">
        <is>
          <t>53周 -5~12.31</t>
        </is>
      </c>
      <c r="K866" t="inlineStr">
        <is>
          <t>习丁予</t>
        </is>
      </c>
      <c r="L866" s="2">
        <v>45964</v>
      </c>
      <c r="M866" s="2">
        <v>45965</v>
      </c>
      <c r="N866" s="2">
        <v>45965</v>
      </c>
      <c r="O866" t="inlineStr">
        <is>
          <t>2</t>
        </is>
      </c>
      <c r="P866" t="inlineStr">
        <is>
          <t>-40</t>
        </is>
      </c>
      <c r="Q866"/>
      <c r="R866"/>
      <c r="S866"/>
      <c r="T866"/>
      <c r="U866" t="inlineStr">
        <is>
          <t>张铭麒</t>
        </is>
      </c>
      <c r="V866"/>
      <c r="W866" t="inlineStr">
        <is>
          <t>BST</t>
        </is>
      </c>
      <c r="X866" t="inlineStr">
        <is>
          <t>李岳丰
吴薇</t>
        </is>
      </c>
      <c r="Y866" s="3"/>
      <c r="Z866"/>
      <c r="AA866" s="2">
        <v>45971.44289351852</v>
      </c>
      <c r="AB866" t="inlineStr">
        <is>
          <t>戳一下</t>
        </is>
      </c>
      <c r="AC866" s="2"/>
      <c r="AD866" t="inlineStr">
        <is>
          <t>未更新</t>
        </is>
      </c>
      <c r="AE866" t="inlineStr">
        <is>
          <t>习丁予</t>
        </is>
      </c>
      <c r="AF866"/>
      <c r="AG866"/>
      <c r="AH866"/>
      <c r="AI866"/>
      <c r="AJ866"/>
      <c r="AK866"/>
      <c r="AL866"/>
      <c r="AM866"/>
      <c r="AN866"/>
      <c r="AO866" t="inlineStr">
        <is>
          <t>1.0</t>
        </is>
      </c>
      <c r="AP866"/>
      <c r="AQ866"/>
    </row>
    <row r="867" ht="25.5" customHeight="1">
      <c r="A867" t="inlineStr">
        <is>
          <t>习丁予-西安-绿茶-休假 已结束</t>
        </is>
      </c>
      <c r="B867" t="inlineStr">
        <is>
          <t>西安</t>
        </is>
      </c>
      <c r="C867" t="inlineStr">
        <is>
          <t>绿茶</t>
        </is>
      </c>
      <c r="D867"/>
      <c r="E867" t="inlineStr">
        <is>
          <t>未定级</t>
        </is>
      </c>
      <c r="F867" t="inlineStr">
        <is>
          <t>休假</t>
        </is>
      </c>
      <c r="G867" t="inlineStr">
        <is>
          <t>已结束</t>
        </is>
      </c>
      <c r="H867" t="inlineStr">
        <is>
          <t>NA</t>
        </is>
      </c>
      <c r="I867" s="2"/>
      <c r="J867" t="inlineStr">
        <is>
          <t>53周 -5~12.31</t>
        </is>
      </c>
      <c r="K867" t="inlineStr">
        <is>
          <t>习丁予</t>
        </is>
      </c>
      <c r="L867" s="2">
        <v>45969</v>
      </c>
      <c r="M867" s="2">
        <v>45969</v>
      </c>
      <c r="N867" s="2">
        <v>45969</v>
      </c>
      <c r="O867" t="inlineStr">
        <is>
          <t>1</t>
        </is>
      </c>
      <c r="P867" t="inlineStr">
        <is>
          <t>-36</t>
        </is>
      </c>
      <c r="Q867"/>
      <c r="R867"/>
      <c r="S867"/>
      <c r="T867"/>
      <c r="U867" t="inlineStr">
        <is>
          <t>张铭麒</t>
        </is>
      </c>
      <c r="V867"/>
      <c r="W867" t="inlineStr">
        <is>
          <t>BST</t>
        </is>
      </c>
      <c r="X867" t="inlineStr">
        <is>
          <t>李岳丰
吴薇</t>
        </is>
      </c>
      <c r="Y867" s="3"/>
      <c r="Z867"/>
      <c r="AA867" s="2">
        <v>45971.4425</v>
      </c>
      <c r="AB867" t="inlineStr">
        <is>
          <t>戳一下</t>
        </is>
      </c>
      <c r="AC867" s="2"/>
      <c r="AD867" t="inlineStr">
        <is>
          <t>未更新</t>
        </is>
      </c>
      <c r="AE867" t="inlineStr">
        <is>
          <t>习丁予</t>
        </is>
      </c>
      <c r="AF867"/>
      <c r="AG867"/>
      <c r="AH867"/>
      <c r="AI867"/>
      <c r="AJ867"/>
      <c r="AK867"/>
      <c r="AL867"/>
      <c r="AM867"/>
      <c r="AN867"/>
      <c r="AO867" t="inlineStr">
        <is>
          <t>0.0</t>
        </is>
      </c>
      <c r="AP867"/>
      <c r="AQ867"/>
    </row>
    <row r="868" ht="25.5" customHeight="1">
      <c r="A868" t="inlineStr">
        <is>
          <t>习丁予-西安-绿茶-铁锅导入 已结束</t>
        </is>
      </c>
      <c r="B868" t="inlineStr">
        <is>
          <t>西安</t>
        </is>
      </c>
      <c r="C868" t="inlineStr">
        <is>
          <t>绿茶</t>
        </is>
      </c>
      <c r="D868"/>
      <c r="E868" t="inlineStr">
        <is>
          <t>SS</t>
        </is>
      </c>
      <c r="F868" t="inlineStr">
        <is>
          <t>铁锅导入</t>
        </is>
      </c>
      <c r="G868" t="inlineStr">
        <is>
          <t>已结束</t>
        </is>
      </c>
      <c r="H868" t="inlineStr">
        <is>
          <t>NA</t>
        </is>
      </c>
      <c r="I868" s="2"/>
      <c r="J868" t="inlineStr">
        <is>
          <t>53周 -5~12.31</t>
        </is>
      </c>
      <c r="K868" t="inlineStr">
        <is>
          <t>习丁予</t>
        </is>
      </c>
      <c r="L868" s="2">
        <v>45966</v>
      </c>
      <c r="M868" s="2">
        <v>45968.9246875</v>
      </c>
      <c r="N868" s="2">
        <v>45968</v>
      </c>
      <c r="O868" t="inlineStr">
        <is>
          <t>3</t>
        </is>
      </c>
      <c r="P868" t="inlineStr">
        <is>
          <t>-37</t>
        </is>
      </c>
      <c r="Q868" t="inlineStr">
        <is>
          <t>懂绿茶，会铁锅</t>
        </is>
      </c>
      <c r="R868">
        <v>1</v>
      </c>
      <c r="S868" t="inlineStr">
        <is>
          <t>习丁予</t>
        </is>
      </c>
      <c r="T868"/>
      <c r="U868" t="inlineStr">
        <is>
          <t>张铭麒</t>
        </is>
      </c>
      <c r="V868"/>
      <c r="W868" t="inlineStr">
        <is>
          <t>BST</t>
        </is>
      </c>
      <c r="X868" t="inlineStr">
        <is>
          <t>李岳丰
吴薇</t>
        </is>
      </c>
      <c r="Y868" s="3"/>
      <c r="Z868"/>
      <c r="AA868" s="2">
        <v>45965.4546875</v>
      </c>
      <c r="AB868" t="inlineStr">
        <is>
          <t>戳一下</t>
        </is>
      </c>
      <c r="AC868" s="2">
        <v>45970</v>
      </c>
      <c r="AD868" t="inlineStr">
        <is>
          <t>未更新</t>
        </is>
      </c>
      <c r="AE868" t="inlineStr">
        <is>
          <t>曾维超</t>
        </is>
      </c>
      <c r="AF868" t="inlineStr">
        <is>
          <t>2025-11-05 习丁予-西安-绿茶-铁锅导入 已结束,2025-11-06 习丁予-西安-绿茶-铁锅导入 已结束,2025-11-07 习丁予-西安-绿茶-铁锅导入 已结束,2025-11-09 习丁予-西安-绿茶-铁锅导入 已结束</t>
        </is>
      </c>
      <c r="AG868" t="inlineStr">
        <is>
          <t>完成绿茶铁锅导入</t>
        </is>
      </c>
      <c r="AH868" t="inlineStr">
        <is>
          <t>酒店</t>
        </is>
      </c>
      <c r="AI868"/>
      <c r="AJ868"/>
      <c r="AK868"/>
      <c r="AL868"/>
      <c r="AM868"/>
      <c r="AN868" t="inlineStr">
        <is>
          <t>绿茶西安大明宫万达店</t>
        </is>
      </c>
      <c r="AO868" t="inlineStr">
        <is>
          <t>2.9</t>
        </is>
      </c>
      <c r="AP868"/>
      <c r="AQ868"/>
    </row>
    <row r="869" ht="25.5" customHeight="1">
      <c r="A869" t="inlineStr">
        <is>
          <t>习丁予-重庆-绿茶-新店开业 已结束</t>
        </is>
      </c>
      <c r="B869" t="inlineStr">
        <is>
          <t>重庆</t>
        </is>
      </c>
      <c r="C869" t="inlineStr">
        <is>
          <t>绿茶</t>
        </is>
      </c>
      <c r="D869"/>
      <c r="E869" t="inlineStr">
        <is>
          <t>SS</t>
        </is>
      </c>
      <c r="F869" t="inlineStr">
        <is>
          <t>新店开业</t>
        </is>
      </c>
      <c r="G869" t="inlineStr">
        <is>
          <t>已结束</t>
        </is>
      </c>
      <c r="H869" t="inlineStr">
        <is>
          <t>NA</t>
        </is>
      </c>
      <c r="I869" s="2"/>
      <c r="J869" t="inlineStr">
        <is>
          <t>53周 -5~12.31</t>
        </is>
      </c>
      <c r="K869" t="inlineStr">
        <is>
          <t>习丁予</t>
        </is>
      </c>
      <c r="L869" s="2">
        <v>45960</v>
      </c>
      <c r="M869" s="2">
        <v>45963.84378472222</v>
      </c>
      <c r="N869" s="2">
        <v>45963</v>
      </c>
      <c r="O869" t="inlineStr">
        <is>
          <t>4</t>
        </is>
      </c>
      <c r="P869" t="inlineStr">
        <is>
          <t>-42</t>
        </is>
      </c>
      <c r="Q869" t="inlineStr">
        <is>
          <t>懂绿茶，会铁锅</t>
        </is>
      </c>
      <c r="R869">
        <v>1</v>
      </c>
      <c r="S869"/>
      <c r="T869"/>
      <c r="U869" t="inlineStr">
        <is>
          <t>张铭麒</t>
        </is>
      </c>
      <c r="V869"/>
      <c r="W869" t="inlineStr">
        <is>
          <t>BST</t>
        </is>
      </c>
      <c r="X869" t="inlineStr">
        <is>
          <t>李岳丰
吴薇</t>
        </is>
      </c>
      <c r="Y869" s="3"/>
      <c r="Z869"/>
      <c r="AA869" s="2">
        <v>45957.881261574075</v>
      </c>
      <c r="AB869" t="inlineStr">
        <is>
          <t>戳一下</t>
        </is>
      </c>
      <c r="AC869" s="2">
        <v>45963</v>
      </c>
      <c r="AD869" t="inlineStr">
        <is>
          <t>未更新</t>
        </is>
      </c>
      <c r="AE869" t="inlineStr">
        <is>
          <t>曾维超</t>
        </is>
      </c>
      <c r="AF869" t="inlineStr">
        <is>
          <t>2025-10-30 习丁予-重庆-绿茶-新店开业 已结束,2025-10-31 习丁予-重庆-绿茶-新店开业 已结束,2025-11-01 习丁予-重庆-绿茶-新店开业 已结束,2025-11-02 习丁予-重庆-绿茶-新店开业 已结束</t>
        </is>
      </c>
      <c r="AG869" t="inlineStr">
        <is>
          <t>新店开业</t>
        </is>
      </c>
      <c r="AH869" t="inlineStr">
        <is>
          <t>客户宿舍</t>
        </is>
      </c>
      <c r="AI869"/>
      <c r="AJ869"/>
      <c r="AK869"/>
      <c r="AL869"/>
      <c r="AM869"/>
      <c r="AN869" t="inlineStr">
        <is>
          <t>绿茶重庆龙兴龙湖店</t>
        </is>
      </c>
      <c r="AO869" t="inlineStr">
        <is>
          <t>3.8</t>
        </is>
      </c>
      <c r="AP869"/>
      <c r="AQ869"/>
    </row>
    <row r="870" ht="25.5" customHeight="1">
      <c r="A870" t="inlineStr">
        <is>
          <t>习丁予-赣州-绿茶-铁锅导入 已结束</t>
        </is>
      </c>
      <c r="B870" t="inlineStr">
        <is>
          <t>赣州</t>
        </is>
      </c>
      <c r="C870" t="inlineStr">
        <is>
          <t>绿茶</t>
        </is>
      </c>
      <c r="D870"/>
      <c r="E870" t="inlineStr">
        <is>
          <t>SS</t>
        </is>
      </c>
      <c r="F870" t="inlineStr">
        <is>
          <t>铁锅导入</t>
        </is>
      </c>
      <c r="G870" t="inlineStr">
        <is>
          <t>已结束</t>
        </is>
      </c>
      <c r="H870" t="inlineStr">
        <is>
          <t>NA</t>
        </is>
      </c>
      <c r="I870" s="2"/>
      <c r="J870" t="inlineStr">
        <is>
          <t>53周 -5~12.31</t>
        </is>
      </c>
      <c r="K870" t="inlineStr">
        <is>
          <t>习丁予</t>
        </is>
      </c>
      <c r="L870" s="2">
        <v>45957</v>
      </c>
      <c r="M870" s="2">
        <v>45953.933391203704</v>
      </c>
      <c r="N870" s="2">
        <v>45959</v>
      </c>
      <c r="O870" t="inlineStr">
        <is>
          <t>0</t>
        </is>
      </c>
      <c r="P870" t="inlineStr">
        <is>
          <t>-52</t>
        </is>
      </c>
      <c r="Q870" t="inlineStr">
        <is>
          <t>绿茶铁锅导入</t>
        </is>
      </c>
      <c r="R870">
        <v>1</v>
      </c>
      <c r="S870"/>
      <c r="T870"/>
      <c r="U870" t="inlineStr">
        <is>
          <t>张铭麒</t>
        </is>
      </c>
      <c r="V870"/>
      <c r="W870" t="inlineStr">
        <is>
          <t>BST</t>
        </is>
      </c>
      <c r="X870" t="inlineStr">
        <is>
          <t>李岳丰
吴薇</t>
        </is>
      </c>
      <c r="Y870" s="3"/>
      <c r="Z870"/>
      <c r="AA870" s="2">
        <v>45948.94503472222</v>
      </c>
      <c r="AB870" t="inlineStr">
        <is>
          <t>戳一下</t>
        </is>
      </c>
      <c r="AC870" s="2">
        <v>45953</v>
      </c>
      <c r="AD870" t="inlineStr">
        <is>
          <t>未更新</t>
        </is>
      </c>
      <c r="AE870" t="inlineStr">
        <is>
          <t>曾维超</t>
        </is>
      </c>
      <c r="AF870" t="inlineStr">
        <is>
          <t>2025-10-21 习丁予-赣州-绿茶-铁锅导入 已结束,2025-10-22 习丁予-赣州-绿茶-铁锅导入 已结束,2025-10-23 习丁予-赣州-绿茶-铁锅导入 已结束</t>
        </is>
      </c>
      <c r="AG870" t="inlineStr">
        <is>
          <t>铁锅导入</t>
        </is>
      </c>
      <c r="AH870" t="inlineStr">
        <is>
          <t>酒店</t>
        </is>
      </c>
      <c r="AI870"/>
      <c r="AJ870"/>
      <c r="AK870"/>
      <c r="AL870"/>
      <c r="AM870"/>
      <c r="AN870" t="inlineStr">
        <is>
          <t>绿茶赣州经开万达店</t>
        </is>
      </c>
      <c r="AO870" t="inlineStr">
        <is>
          <t>-3.1</t>
        </is>
      </c>
      <c r="AP870"/>
      <c r="AQ870"/>
    </row>
    <row r="871" ht="25.5" customHeight="1">
      <c r="A871" t="inlineStr">
        <is>
          <t>习丁予-吉安-绿茶-铁锅导入 已结束</t>
        </is>
      </c>
      <c r="B871" t="inlineStr">
        <is>
          <t>吉安</t>
        </is>
      </c>
      <c r="C871" t="inlineStr">
        <is>
          <t>绿茶</t>
        </is>
      </c>
      <c r="D871"/>
      <c r="E871" t="inlineStr">
        <is>
          <t>SS</t>
        </is>
      </c>
      <c r="F871" t="inlineStr">
        <is>
          <t>铁锅导入</t>
        </is>
      </c>
      <c r="G871" t="inlineStr">
        <is>
          <t>已结束</t>
        </is>
      </c>
      <c r="H871" t="inlineStr">
        <is>
          <t>NA</t>
        </is>
      </c>
      <c r="I871" s="2"/>
      <c r="J871" t="inlineStr">
        <is>
          <t>53周 -5~12.31</t>
        </is>
      </c>
      <c r="K871" t="inlineStr">
        <is>
          <t>习丁予</t>
        </is>
      </c>
      <c r="L871" s="2">
        <v>45954</v>
      </c>
      <c r="M871" s="2">
        <v>45959.9640162037</v>
      </c>
      <c r="N871" s="2">
        <v>45956</v>
      </c>
      <c r="O871" t="inlineStr">
        <is>
          <t>6</t>
        </is>
      </c>
      <c r="P871" t="inlineStr">
        <is>
          <t>-46</t>
        </is>
      </c>
      <c r="Q871" t="inlineStr">
        <is>
          <t>铁锅导入</t>
        </is>
      </c>
      <c r="R871">
        <v>1</v>
      </c>
      <c r="S871" t="inlineStr">
        <is>
          <t>习丁予</t>
        </is>
      </c>
      <c r="T871"/>
      <c r="U871" t="inlineStr">
        <is>
          <t>张铭麒</t>
        </is>
      </c>
      <c r="V871"/>
      <c r="W871" t="inlineStr">
        <is>
          <t>BST</t>
        </is>
      </c>
      <c r="X871" t="inlineStr">
        <is>
          <t>李岳丰
吴薇</t>
        </is>
      </c>
      <c r="Y871" s="3"/>
      <c r="Z871"/>
      <c r="AA871" s="2">
        <v>45948.94237268518</v>
      </c>
      <c r="AB871" t="inlineStr">
        <is>
          <t>戳一下</t>
        </is>
      </c>
      <c r="AC871" s="2">
        <v>45959</v>
      </c>
      <c r="AD871" t="inlineStr">
        <is>
          <t>未更新</t>
        </is>
      </c>
      <c r="AE871" t="inlineStr">
        <is>
          <t>曾维超</t>
        </is>
      </c>
      <c r="AF871" t="inlineStr">
        <is>
          <t>2025-10-27 习丁予-吉安-绿茶-铁锅导入 已结束,2025-10-28 习丁予-吉安-绿茶-铁锅导入 已结束,2025-10-29 习丁予-吉安-绿茶-铁锅导入 已结束</t>
        </is>
      </c>
      <c r="AG871" t="inlineStr">
        <is>
          <t>铁锅导入</t>
        </is>
      </c>
      <c r="AH871" t="inlineStr">
        <is>
          <t>酒店</t>
        </is>
      </c>
      <c r="AI871"/>
      <c r="AJ871"/>
      <c r="AK871"/>
      <c r="AL871"/>
      <c r="AM871"/>
      <c r="AN871" t="inlineStr">
        <is>
          <t>绿茶吉安天虹购物中心店</t>
        </is>
      </c>
      <c r="AO871" t="inlineStr">
        <is>
          <t>6.0</t>
        </is>
      </c>
      <c r="AP871"/>
      <c r="AQ871"/>
    </row>
    <row r="872" ht="25.5" customHeight="1">
      <c r="A872" t="inlineStr">
        <is>
          <t>习丁予-宜春-绿茶-铁锅导入 已结束</t>
        </is>
      </c>
      <c r="B872" t="inlineStr">
        <is>
          <t>宜春</t>
        </is>
      </c>
      <c r="C872" t="inlineStr">
        <is>
          <t>绿茶</t>
        </is>
      </c>
      <c r="D872"/>
      <c r="E872" t="inlineStr">
        <is>
          <t>SS</t>
        </is>
      </c>
      <c r="F872" t="inlineStr">
        <is>
          <t>铁锅导入</t>
        </is>
      </c>
      <c r="G872" t="inlineStr">
        <is>
          <t>已结束</t>
        </is>
      </c>
      <c r="H872" t="inlineStr">
        <is>
          <t>NA</t>
        </is>
      </c>
      <c r="I872" s="2"/>
      <c r="J872" t="inlineStr">
        <is>
          <t>53周 -5~12.31</t>
        </is>
      </c>
      <c r="K872" t="inlineStr">
        <is>
          <t>习丁予</t>
        </is>
      </c>
      <c r="L872" s="2">
        <v>45951</v>
      </c>
      <c r="M872" s="2">
        <v>45956.94133101852</v>
      </c>
      <c r="N872" s="2">
        <v>45953</v>
      </c>
      <c r="O872" t="inlineStr">
        <is>
          <t>6</t>
        </is>
      </c>
      <c r="P872" t="inlineStr">
        <is>
          <t>-49</t>
        </is>
      </c>
      <c r="Q872" t="inlineStr">
        <is>
          <t>铁锅导入</t>
        </is>
      </c>
      <c r="R872">
        <v>1</v>
      </c>
      <c r="S872"/>
      <c r="T872"/>
      <c r="U872" t="inlineStr">
        <is>
          <t>张铭麒</t>
        </is>
      </c>
      <c r="V872"/>
      <c r="W872" t="inlineStr">
        <is>
          <t>BST</t>
        </is>
      </c>
      <c r="X872" t="inlineStr">
        <is>
          <t>李岳丰
吴薇</t>
        </is>
      </c>
      <c r="Y872" s="3"/>
      <c r="Z872"/>
      <c r="AA872" s="2">
        <v>45948.941516203704</v>
      </c>
      <c r="AB872" t="inlineStr">
        <is>
          <t>戳一下</t>
        </is>
      </c>
      <c r="AC872" s="2">
        <v>45956</v>
      </c>
      <c r="AD872" t="inlineStr">
        <is>
          <t>未更新</t>
        </is>
      </c>
      <c r="AE872" t="inlineStr">
        <is>
          <t>曾维超</t>
        </is>
      </c>
      <c r="AF872" t="inlineStr">
        <is>
          <t>2025-10-24 习丁予-宜春-绿茶-铁锅导入 已结束,2025-10-25 习丁予-宜春-绿茶-铁锅导入 已结束,2025-10-26 习丁予-宜春-绿茶-铁锅导入 已结束</t>
        </is>
      </c>
      <c r="AG872" t="inlineStr">
        <is>
          <t>铁锅导入</t>
        </is>
      </c>
      <c r="AH872" t="inlineStr">
        <is>
          <t>酒店</t>
        </is>
      </c>
      <c r="AI872"/>
      <c r="AJ872"/>
      <c r="AK872"/>
      <c r="AL872"/>
      <c r="AM872"/>
      <c r="AN872" t="inlineStr">
        <is>
          <t>绿茶南昌大悦城店</t>
        </is>
      </c>
      <c r="AO872" t="inlineStr">
        <is>
          <t>5.9</t>
        </is>
      </c>
      <c r="AP872"/>
      <c r="AQ872"/>
    </row>
    <row r="873" ht="25.5" customHeight="1">
      <c r="A873" t="inlineStr">
        <is>
          <t>习丁予-南昌-绿茶-铁锅导入 已结束</t>
        </is>
      </c>
      <c r="B873" t="inlineStr">
        <is>
          <t>南昌</t>
        </is>
      </c>
      <c r="C873" t="inlineStr">
        <is>
          <t>绿茶</t>
        </is>
      </c>
      <c r="D873"/>
      <c r="E873" t="inlineStr">
        <is>
          <t>SS</t>
        </is>
      </c>
      <c r="F873" t="inlineStr">
        <is>
          <t>铁锅导入</t>
        </is>
      </c>
      <c r="G873" t="inlineStr">
        <is>
          <t>已结束</t>
        </is>
      </c>
      <c r="H873" t="inlineStr">
        <is>
          <t>NA</t>
        </is>
      </c>
      <c r="I873" s="2"/>
      <c r="J873" t="inlineStr">
        <is>
          <t>53周 -5~12.31</t>
        </is>
      </c>
      <c r="K873" t="inlineStr">
        <is>
          <t>习丁予</t>
        </is>
      </c>
      <c r="L873" s="2">
        <v>45948</v>
      </c>
      <c r="M873" s="2">
        <v>45950.94446759259</v>
      </c>
      <c r="N873" s="2">
        <v>45950</v>
      </c>
      <c r="O873" t="inlineStr">
        <is>
          <t>3</t>
        </is>
      </c>
      <c r="P873" t="inlineStr">
        <is>
          <t>-55</t>
        </is>
      </c>
      <c r="Q873"/>
      <c r="R873"/>
      <c r="S873"/>
      <c r="T873"/>
      <c r="U873" t="inlineStr">
        <is>
          <t>张铭麒</t>
        </is>
      </c>
      <c r="V873"/>
      <c r="W873" t="inlineStr">
        <is>
          <t>BST</t>
        </is>
      </c>
      <c r="X873" t="inlineStr">
        <is>
          <t>李岳丰
吴薇</t>
        </is>
      </c>
      <c r="Y873" s="3"/>
      <c r="Z873"/>
      <c r="AA873" s="2">
        <v>45948.92039351852</v>
      </c>
      <c r="AB873" t="inlineStr">
        <is>
          <t>戳一下</t>
        </is>
      </c>
      <c r="AC873" s="2">
        <v>45950</v>
      </c>
      <c r="AD873" t="inlineStr">
        <is>
          <t>未更新</t>
        </is>
      </c>
      <c r="AE873" t="inlineStr">
        <is>
          <t>习丁予</t>
        </is>
      </c>
      <c r="AF873" t="inlineStr">
        <is>
          <t>2025-10-18 习丁予-南昌-绿茶-铁锅导入 已结束,2025-10-19 习丁予-南昌-绿茶-铁锅导入 已结束,2025-10-20 习丁予-南昌-绿茶-铁锅导入 已结束</t>
        </is>
      </c>
      <c r="AG873"/>
      <c r="AH873"/>
      <c r="AI873"/>
      <c r="AJ873"/>
      <c r="AK873"/>
      <c r="AL873"/>
      <c r="AM873"/>
      <c r="AN873" t="inlineStr">
        <is>
          <t>绿茶南昌大悦城店</t>
        </is>
      </c>
      <c r="AO873" t="inlineStr">
        <is>
          <t>2.9</t>
        </is>
      </c>
      <c r="AP873"/>
      <c r="AQ873"/>
    </row>
    <row r="874" ht="25.5" customHeight="1">
      <c r="A874" t="inlineStr">
        <is>
          <t>习丁予-江西南昌-润和餐饮-外卖店模型 已结束</t>
        </is>
      </c>
      <c r="B874" t="inlineStr">
        <is>
          <t>江西南昌</t>
        </is>
      </c>
      <c r="C874" t="inlineStr">
        <is>
          <t>润和餐饮</t>
        </is>
      </c>
      <c r="D874"/>
      <c r="E874" t="inlineStr">
        <is>
          <t>O</t>
        </is>
      </c>
      <c r="F874" t="inlineStr">
        <is>
          <t>外卖店模型</t>
        </is>
      </c>
      <c r="G874" t="inlineStr">
        <is>
          <t>已结束</t>
        </is>
      </c>
      <c r="H874" t="inlineStr">
        <is>
          <t>NA</t>
        </is>
      </c>
      <c r="I874" s="2"/>
      <c r="J874" t="inlineStr">
        <is>
          <t>53周 -5~12.31</t>
        </is>
      </c>
      <c r="K874" t="inlineStr">
        <is>
          <t>习丁予</t>
        </is>
      </c>
      <c r="L874" s="2">
        <v>45944</v>
      </c>
      <c r="M874" s="2">
        <v>45947.93586805555</v>
      </c>
      <c r="N874" s="2">
        <v>45947</v>
      </c>
      <c r="O874" t="inlineStr">
        <is>
          <t>4</t>
        </is>
      </c>
      <c r="P874" t="inlineStr">
        <is>
          <t>-58</t>
        </is>
      </c>
      <c r="Q874" t="inlineStr">
        <is>
          <t>习丁予</t>
        </is>
      </c>
      <c r="R874">
        <v>1</v>
      </c>
      <c r="S874" t="inlineStr">
        <is>
          <t>习丁予</t>
        </is>
      </c>
      <c r="T874"/>
      <c r="U874" t="inlineStr">
        <is>
          <t>吕佳</t>
        </is>
      </c>
      <c r="V874"/>
      <c r="W874" t="inlineStr">
        <is>
          <t>北区</t>
        </is>
      </c>
      <c r="X874" t="inlineStr">
        <is>
          <t>李岳丰</t>
        </is>
      </c>
      <c r="Y874" s="3"/>
      <c r="Z874"/>
      <c r="AA874" s="2">
        <v>45941.78270833333</v>
      </c>
      <c r="AB874" t="inlineStr">
        <is>
          <t>戳一下</t>
        </is>
      </c>
      <c r="AC874" s="2">
        <v>45947</v>
      </c>
      <c r="AD874" t="inlineStr">
        <is>
          <t>未更新</t>
        </is>
      </c>
      <c r="AE874" t="inlineStr">
        <is>
          <t>吕佳</t>
        </is>
      </c>
      <c r="AF874" t="inlineStr">
        <is>
          <t>2025-10-14 习丁予-江西南昌-润和餐饮-外卖店模型 已结束,2025-10-15 习丁予-江西南昌-润和餐饮-外卖店模型 已结束,2025-10-16 习丁予-江西南昌-润和餐饮-外卖店模型 已结束,2025-10-17 习丁予-江西南昌-润和餐饮-外卖店模型 已结束</t>
        </is>
      </c>
      <c r="AG874" t="inlineStr">
        <is>
          <t>录入外卖菜品</t>
        </is>
      </c>
      <c r="AH874" t="inlineStr">
        <is>
          <t>客户宿舍</t>
        </is>
      </c>
      <c r="AI874"/>
      <c r="AJ874"/>
      <c r="AK874"/>
      <c r="AL874"/>
      <c r="AM874"/>
      <c r="AN874"/>
      <c r="AO874" t="inlineStr">
        <is>
          <t>3.9</t>
        </is>
      </c>
      <c r="AP874"/>
      <c r="AQ874"/>
    </row>
    <row r="875" ht="25.5" customHeight="1">
      <c r="A875" t="inlineStr">
        <is>
          <t>习丁予-深圳-绿茶-铁锅导入 已结束</t>
        </is>
      </c>
      <c r="B875" t="inlineStr">
        <is>
          <t>深圳</t>
        </is>
      </c>
      <c r="C875" t="inlineStr">
        <is>
          <t>绿茶</t>
        </is>
      </c>
      <c r="D875"/>
      <c r="E875" t="inlineStr">
        <is>
          <t>SS</t>
        </is>
      </c>
      <c r="F875" t="inlineStr">
        <is>
          <t>铁锅导入</t>
        </is>
      </c>
      <c r="G875" t="inlineStr">
        <is>
          <t>已结束</t>
        </is>
      </c>
      <c r="H875" t="inlineStr">
        <is>
          <t>NA</t>
        </is>
      </c>
      <c r="I875" s="2"/>
      <c r="J875" t="inlineStr">
        <is>
          <t>53周 -5~12.31</t>
        </is>
      </c>
      <c r="K875" t="inlineStr">
        <is>
          <t>习丁予</t>
        </is>
      </c>
      <c r="L875" s="2">
        <v>45940</v>
      </c>
      <c r="M875" s="2">
        <v>45943.90012731482</v>
      </c>
      <c r="N875" s="2">
        <v>45943</v>
      </c>
      <c r="O875" t="inlineStr">
        <is>
          <t>4</t>
        </is>
      </c>
      <c r="P875" t="inlineStr">
        <is>
          <t>-62</t>
        </is>
      </c>
      <c r="Q875" t="inlineStr">
        <is>
          <t>做过绿茶，能熟练使用铁锅</t>
        </is>
      </c>
      <c r="R875">
        <v>1</v>
      </c>
      <c r="S875"/>
      <c r="T875"/>
      <c r="U875" t="inlineStr">
        <is>
          <t>张铭麒</t>
        </is>
      </c>
      <c r="V875"/>
      <c r="W875" t="inlineStr">
        <is>
          <t>BST</t>
        </is>
      </c>
      <c r="X875" t="inlineStr">
        <is>
          <t>李岳丰
吴薇</t>
        </is>
      </c>
      <c r="Y875" s="3"/>
      <c r="Z875"/>
      <c r="AA875" s="2">
        <v>45939.894282407404</v>
      </c>
      <c r="AB875" t="inlineStr">
        <is>
          <t>戳一下</t>
        </is>
      </c>
      <c r="AC875" s="2">
        <v>45943</v>
      </c>
      <c r="AD875" t="inlineStr">
        <is>
          <t>未更新</t>
        </is>
      </c>
      <c r="AE875" t="inlineStr">
        <is>
          <t>曾维超</t>
        </is>
      </c>
      <c r="AF875" t="inlineStr">
        <is>
          <t>2025-10-10 习丁予-深圳-绿茶-铁锅导入 已结束,2025-10-11 习丁予-深圳-绿茶-铁锅导入 已结束,2025-10-12 习丁予-深圳-绿茶-铁锅导入 已结束,2025-10-13 习丁予-深圳-绿茶-铁锅导入 已结束</t>
        </is>
      </c>
      <c r="AG875"/>
      <c r="AH875" t="inlineStr">
        <is>
          <t>集体宿舍</t>
        </is>
      </c>
      <c r="AI875"/>
      <c r="AJ875"/>
      <c r="AK875"/>
      <c r="AL875"/>
      <c r="AM875"/>
      <c r="AN875"/>
      <c r="AO875" t="inlineStr">
        <is>
          <t>3.9</t>
        </is>
      </c>
      <c r="AP875"/>
      <c r="AQ875"/>
    </row>
    <row r="876" ht="25.5" customHeight="1">
      <c r="A876" t="inlineStr">
        <is>
          <t>习丁予-南昌-绿茶-品牌巡店 已结束</t>
        </is>
      </c>
      <c r="B876" t="inlineStr">
        <is>
          <t>南昌</t>
        </is>
      </c>
      <c r="C876" t="inlineStr">
        <is>
          <t>绿茶</t>
        </is>
      </c>
      <c r="D876"/>
      <c r="E876" t="inlineStr">
        <is>
          <t>SS</t>
        </is>
      </c>
      <c r="F876" t="inlineStr">
        <is>
          <t>品牌巡店</t>
        </is>
      </c>
      <c r="G876" t="inlineStr">
        <is>
          <t>已结束</t>
        </is>
      </c>
      <c r="H876" t="inlineStr">
        <is>
          <t>NA</t>
        </is>
      </c>
      <c r="I876" s="2"/>
      <c r="J876" t="inlineStr">
        <is>
          <t>53周 -5~12.31</t>
        </is>
      </c>
      <c r="K876" t="inlineStr">
        <is>
          <t>习丁予</t>
        </is>
      </c>
      <c r="L876" s="2">
        <v>45939</v>
      </c>
      <c r="M876" s="2">
        <v>45939.91068287037</v>
      </c>
      <c r="N876" s="2">
        <v>45939</v>
      </c>
      <c r="O876" t="inlineStr">
        <is>
          <t>1</t>
        </is>
      </c>
      <c r="P876" t="inlineStr">
        <is>
          <t>-66</t>
        </is>
      </c>
      <c r="Q876" t="inlineStr">
        <is>
          <t>O级以上口味</t>
        </is>
      </c>
      <c r="R876">
        <v>1</v>
      </c>
      <c r="S876"/>
      <c r="T876"/>
      <c r="U876" t="inlineStr">
        <is>
          <t>张铭麒</t>
        </is>
      </c>
      <c r="V876"/>
      <c r="W876" t="inlineStr">
        <is>
          <t>BST</t>
        </is>
      </c>
      <c r="X876" t="inlineStr">
        <is>
          <t>李岳丰
吴薇</t>
        </is>
      </c>
      <c r="Y876" s="3"/>
      <c r="Z876"/>
      <c r="AA876" s="2">
        <v>45938.98201388889</v>
      </c>
      <c r="AB876" t="inlineStr">
        <is>
          <t>戳一下</t>
        </is>
      </c>
      <c r="AC876" s="2">
        <v>45939</v>
      </c>
      <c r="AD876" t="inlineStr">
        <is>
          <t>未更新</t>
        </is>
      </c>
      <c r="AE876" t="inlineStr">
        <is>
          <t>曾维超</t>
        </is>
      </c>
      <c r="AF876" t="inlineStr">
        <is>
          <t>2025-10-09 习丁予-南昌-绿茶-品牌巡店 已结束</t>
        </is>
      </c>
      <c r="AG876" t="inlineStr">
        <is>
          <t>绿茶南昌巡店，为铁锅导入做准备</t>
        </is>
      </c>
      <c r="AH876" t="inlineStr">
        <is>
          <t>酒店</t>
        </is>
      </c>
      <c r="AI876"/>
      <c r="AJ876"/>
      <c r="AK876"/>
      <c r="AL876"/>
      <c r="AM876"/>
      <c r="AN876"/>
      <c r="AO876" t="inlineStr">
        <is>
          <t>0.9</t>
        </is>
      </c>
      <c r="AP876"/>
      <c r="AQ876"/>
    </row>
    <row r="877" ht="25.5" customHeight="1">
      <c r="A877" t="inlineStr">
        <is>
          <t>习丁予--休假-休假 已结束</t>
        </is>
      </c>
      <c r="B877"/>
      <c r="C877" t="inlineStr">
        <is>
          <t>休假</t>
        </is>
      </c>
      <c r="D877"/>
      <c r="E877" t="inlineStr">
        <is>
          <t>未定级</t>
        </is>
      </c>
      <c r="F877" t="inlineStr">
        <is>
          <t>休假</t>
        </is>
      </c>
      <c r="G877" t="inlineStr">
        <is>
          <t>已结束</t>
        </is>
      </c>
      <c r="H877" t="inlineStr">
        <is>
          <t>NA</t>
        </is>
      </c>
      <c r="I877" s="2"/>
      <c r="J877" t="inlineStr">
        <is>
          <t>53周 -5~12.31</t>
        </is>
      </c>
      <c r="K877" t="inlineStr">
        <is>
          <t>习丁予</t>
        </is>
      </c>
      <c r="L877" s="2">
        <v>45928</v>
      </c>
      <c r="M877" s="2">
        <v>45928</v>
      </c>
      <c r="N877" s="2">
        <v>45928.5</v>
      </c>
      <c r="O877" t="inlineStr">
        <is>
          <t>1</t>
        </is>
      </c>
      <c r="P877" t="inlineStr">
        <is>
          <t>-77</t>
        </is>
      </c>
      <c r="Q877"/>
      <c r="R877"/>
      <c r="S877"/>
      <c r="T877"/>
      <c r="U877"/>
      <c r="V877"/>
      <c r="W877"/>
      <c r="X877"/>
      <c r="Y877" s="3"/>
      <c r="Z877"/>
      <c r="AA877" s="2">
        <v>45928.470821759256</v>
      </c>
      <c r="AB877" t="inlineStr">
        <is>
          <t>戳一下</t>
        </is>
      </c>
      <c r="AC877" s="2"/>
      <c r="AD877" t="inlineStr">
        <is>
          <t>未更新</t>
        </is>
      </c>
      <c r="AE877" t="inlineStr">
        <is>
          <t>多维表格助手</t>
        </is>
      </c>
      <c r="AF877"/>
      <c r="AG877"/>
      <c r="AH877"/>
      <c r="AI877"/>
      <c r="AJ877"/>
      <c r="AK877"/>
      <c r="AL877"/>
      <c r="AM877"/>
      <c r="AN877"/>
      <c r="AO877" t="inlineStr">
        <is>
          <t>0.0</t>
        </is>
      </c>
      <c r="AP877"/>
      <c r="AQ877"/>
    </row>
    <row r="878" ht="25.5" customHeight="1">
      <c r="A878" t="inlineStr">
        <is>
          <t>习丁予--休假-休假 已结束</t>
        </is>
      </c>
      <c r="B878"/>
      <c r="C878" t="inlineStr">
        <is>
          <t>休假</t>
        </is>
      </c>
      <c r="D878"/>
      <c r="E878" t="inlineStr">
        <is>
          <t>未定级</t>
        </is>
      </c>
      <c r="F878" t="inlineStr">
        <is>
          <t>休假</t>
        </is>
      </c>
      <c r="G878" t="inlineStr">
        <is>
          <t>已结束</t>
        </is>
      </c>
      <c r="H878" t="inlineStr">
        <is>
          <t>NA</t>
        </is>
      </c>
      <c r="I878" s="2"/>
      <c r="J878" t="inlineStr">
        <is>
          <t>53周 -5~12.31</t>
        </is>
      </c>
      <c r="K878" t="inlineStr">
        <is>
          <t>习丁予</t>
        </is>
      </c>
      <c r="L878" s="2">
        <v>45927</v>
      </c>
      <c r="M878" s="2">
        <v>45927</v>
      </c>
      <c r="N878" s="2">
        <v>45927.5</v>
      </c>
      <c r="O878" t="inlineStr">
        <is>
          <t>1</t>
        </is>
      </c>
      <c r="P878" t="inlineStr">
        <is>
          <t>-78</t>
        </is>
      </c>
      <c r="Q878"/>
      <c r="R878"/>
      <c r="S878"/>
      <c r="T878"/>
      <c r="U878"/>
      <c r="V878"/>
      <c r="W878"/>
      <c r="X878"/>
      <c r="Y878" s="3"/>
      <c r="Z878"/>
      <c r="AA878" s="2">
        <v>45926.9246412037</v>
      </c>
      <c r="AB878" t="inlineStr">
        <is>
          <t>戳一下</t>
        </is>
      </c>
      <c r="AC878" s="2"/>
      <c r="AD878" t="inlineStr">
        <is>
          <t>未更新</t>
        </is>
      </c>
      <c r="AE878" t="inlineStr">
        <is>
          <t>多维表格助手</t>
        </is>
      </c>
      <c r="AF878"/>
      <c r="AG878"/>
      <c r="AH878"/>
      <c r="AI878"/>
      <c r="AJ878"/>
      <c r="AK878"/>
      <c r="AL878"/>
      <c r="AM878"/>
      <c r="AN878"/>
      <c r="AO878" t="inlineStr">
        <is>
          <t>0.0</t>
        </is>
      </c>
      <c r="AP878"/>
      <c r="AQ878"/>
    </row>
    <row r="879" ht="25.5" customHeight="1">
      <c r="A879" t="inlineStr">
        <is>
          <t>习丁予-南昌-润和餐饮-休假 已结束</t>
        </is>
      </c>
      <c r="B879" t="inlineStr">
        <is>
          <t>南昌</t>
        </is>
      </c>
      <c r="C879" t="inlineStr">
        <is>
          <t>润和餐饮</t>
        </is>
      </c>
      <c r="D879"/>
      <c r="E879" t="inlineStr">
        <is>
          <t>未定级</t>
        </is>
      </c>
      <c r="F879" t="inlineStr">
        <is>
          <t>休假</t>
        </is>
      </c>
      <c r="G879" t="inlineStr">
        <is>
          <t>已结束</t>
        </is>
      </c>
      <c r="H879" t="inlineStr">
        <is>
          <t>NA</t>
        </is>
      </c>
      <c r="I879" s="2"/>
      <c r="J879" t="inlineStr">
        <is>
          <t>53周 -5~12.31</t>
        </is>
      </c>
      <c r="K879" t="inlineStr">
        <is>
          <t>习丁予</t>
        </is>
      </c>
      <c r="L879" s="2">
        <v>45922</v>
      </c>
      <c r="M879" s="2">
        <v>45922</v>
      </c>
      <c r="N879" s="2">
        <v>45922</v>
      </c>
      <c r="O879" t="inlineStr">
        <is>
          <t>1</t>
        </is>
      </c>
      <c r="P879" t="inlineStr">
        <is>
          <t>-83</t>
        </is>
      </c>
      <c r="Q879"/>
      <c r="R879"/>
      <c r="S879"/>
      <c r="T879"/>
      <c r="U879" t="inlineStr">
        <is>
          <t>吕佳</t>
        </is>
      </c>
      <c r="V879" t="inlineStr">
        <is>
          <t>BST及创新团队</t>
        </is>
      </c>
      <c r="W879" t="inlineStr">
        <is>
          <t>北区</t>
        </is>
      </c>
      <c r="X879" t="inlineStr">
        <is>
          <t>李岳丰</t>
        </is>
      </c>
      <c r="Y879" s="3"/>
      <c r="Z879"/>
      <c r="AA879" s="2">
        <v>45922.00315972222</v>
      </c>
      <c r="AB879" t="inlineStr">
        <is>
          <t>戳一下</t>
        </is>
      </c>
      <c r="AC879" s="2"/>
      <c r="AD879" t="inlineStr">
        <is>
          <t>未更新</t>
        </is>
      </c>
      <c r="AE879" t="inlineStr">
        <is>
          <t>习丁予</t>
        </is>
      </c>
      <c r="AF879"/>
      <c r="AG879"/>
      <c r="AH879"/>
      <c r="AI879"/>
      <c r="AJ879"/>
      <c r="AK879" t="inlineStr">
        <is>
          <t>润和餐饮-窝罐里</t>
        </is>
      </c>
      <c r="AL879"/>
      <c r="AM879"/>
      <c r="AN879"/>
      <c r="AO879" t="inlineStr">
        <is>
          <t>0.0</t>
        </is>
      </c>
      <c r="AP879"/>
      <c r="AQ879"/>
    </row>
    <row r="880" ht="25.5" customHeight="1">
      <c r="A880" t="inlineStr">
        <is>
          <t>习丁予--休假-休假 已结束</t>
        </is>
      </c>
      <c r="B880"/>
      <c r="C880" t="inlineStr">
        <is>
          <t>休假</t>
        </is>
      </c>
      <c r="D880"/>
      <c r="E880" t="inlineStr">
        <is>
          <t>未定级</t>
        </is>
      </c>
      <c r="F880" t="inlineStr">
        <is>
          <t>休假</t>
        </is>
      </c>
      <c r="G880" t="inlineStr">
        <is>
          <t>已结束</t>
        </is>
      </c>
      <c r="H880" t="inlineStr">
        <is>
          <t>NA</t>
        </is>
      </c>
      <c r="I880" s="2"/>
      <c r="J880" t="inlineStr">
        <is>
          <t>53周 -5~12.31</t>
        </is>
      </c>
      <c r="K880" t="inlineStr">
        <is>
          <t>习丁予</t>
        </is>
      </c>
      <c r="L880" s="2">
        <v>45922</v>
      </c>
      <c r="M880" s="2">
        <v>45922</v>
      </c>
      <c r="N880" s="2">
        <v>45922.5</v>
      </c>
      <c r="O880" t="inlineStr">
        <is>
          <t>1</t>
        </is>
      </c>
      <c r="P880" t="inlineStr">
        <is>
          <t>-83</t>
        </is>
      </c>
      <c r="Q880"/>
      <c r="R880"/>
      <c r="S880"/>
      <c r="T880"/>
      <c r="U880"/>
      <c r="V880"/>
      <c r="W880"/>
      <c r="X880"/>
      <c r="Y880" s="3"/>
      <c r="Z880"/>
      <c r="AA880" s="2">
        <v>45921.924525462964</v>
      </c>
      <c r="AB880" t="inlineStr">
        <is>
          <t>戳一下</t>
        </is>
      </c>
      <c r="AC880" s="2"/>
      <c r="AD880" t="inlineStr">
        <is>
          <t>未更新</t>
        </is>
      </c>
      <c r="AE880" t="inlineStr">
        <is>
          <t>多维表格助手</t>
        </is>
      </c>
      <c r="AF880"/>
      <c r="AG880"/>
      <c r="AH880"/>
      <c r="AI880"/>
      <c r="AJ880"/>
      <c r="AK880"/>
      <c r="AL880"/>
      <c r="AM880"/>
      <c r="AN880"/>
      <c r="AO880" t="inlineStr">
        <is>
          <t>0.0</t>
        </is>
      </c>
      <c r="AP880"/>
      <c r="AQ880"/>
    </row>
    <row r="881" ht="25.5" customHeight="1">
      <c r="A881" t="inlineStr">
        <is>
          <t>习丁予-乌鲁木齐-阿凡提烧烤乐园-DEMO 已结束</t>
        </is>
      </c>
      <c r="B881" t="inlineStr">
        <is>
          <t>乌鲁木齐</t>
        </is>
      </c>
      <c r="C881" t="inlineStr">
        <is>
          <t>阿凡提烧烤乐园</t>
        </is>
      </c>
      <c r="D881"/>
      <c r="E881" t="inlineStr">
        <is>
          <t>O</t>
        </is>
      </c>
      <c r="F881" t="inlineStr">
        <is>
          <t>DEMO</t>
        </is>
      </c>
      <c r="G881" t="inlineStr">
        <is>
          <t>已结束</t>
        </is>
      </c>
      <c r="H881" t="inlineStr">
        <is>
          <t>NA</t>
        </is>
      </c>
      <c r="I881" s="2"/>
      <c r="J881" t="inlineStr">
        <is>
          <t>53周 -5~12.31</t>
        </is>
      </c>
      <c r="K881" t="inlineStr">
        <is>
          <t>习丁予</t>
        </is>
      </c>
      <c r="L881" s="2">
        <v>45913</v>
      </c>
      <c r="M881" s="2">
        <v>45913</v>
      </c>
      <c r="N881" s="2">
        <v>45913</v>
      </c>
      <c r="O881" t="inlineStr">
        <is>
          <t>1</t>
        </is>
      </c>
      <c r="P881" t="inlineStr">
        <is>
          <t>-92</t>
        </is>
      </c>
      <c r="Q881"/>
      <c r="R881"/>
      <c r="S881"/>
      <c r="T881"/>
      <c r="U881" t="inlineStr">
        <is>
          <t>黄莞</t>
        </is>
      </c>
      <c r="V881" t="inlineStr">
        <is>
          <t>华北区销售团队</t>
        </is>
      </c>
      <c r="W881" t="inlineStr">
        <is>
          <t>北区</t>
        </is>
      </c>
      <c r="X881"/>
      <c r="Y881" s="3"/>
      <c r="Z881"/>
      <c r="AA881" s="2">
        <v>45912.98793981481</v>
      </c>
      <c r="AB881" t="inlineStr">
        <is>
          <t>戳一下</t>
        </is>
      </c>
      <c r="AC881" s="2">
        <v>45913</v>
      </c>
      <c r="AD881" t="inlineStr">
        <is>
          <t>未更新</t>
        </is>
      </c>
      <c r="AE881" t="inlineStr">
        <is>
          <t>习丁予</t>
        </is>
      </c>
      <c r="AF881" t="inlineStr">
        <is>
          <t>2025-09-13 习丁予-乌鲁木齐-阿凡提烧烤乐园-DEMO 已结束</t>
        </is>
      </c>
      <c r="AG881"/>
      <c r="AH881"/>
      <c r="AI881"/>
      <c r="AJ881"/>
      <c r="AK881"/>
      <c r="AL881"/>
      <c r="AM881"/>
      <c r="AN881"/>
      <c r="AO881" t="inlineStr">
        <is>
          <t>0.0</t>
        </is>
      </c>
      <c r="AP881"/>
      <c r="AQ881"/>
    </row>
    <row r="882" ht="25.5" customHeight="1">
      <c r="A882" t="inlineStr">
        <is>
          <t>习丁予-江西南昌-润和餐饮-新店开业 已结束</t>
        </is>
      </c>
      <c r="B882" t="inlineStr">
        <is>
          <t>江西南昌</t>
        </is>
      </c>
      <c r="C882" t="inlineStr">
        <is>
          <t>润和餐饮</t>
        </is>
      </c>
      <c r="D882"/>
      <c r="E882" t="inlineStr">
        <is>
          <t>S</t>
        </is>
      </c>
      <c r="F882" t="inlineStr">
        <is>
          <t>新店开业</t>
        </is>
      </c>
      <c r="G882" t="inlineStr">
        <is>
          <t>已结束</t>
        </is>
      </c>
      <c r="H882" t="inlineStr">
        <is>
          <t>NA</t>
        </is>
      </c>
      <c r="I882" s="2"/>
      <c r="J882" t="inlineStr">
        <is>
          <t>53周 -5~12.31</t>
        </is>
      </c>
      <c r="K882" t="inlineStr">
        <is>
          <t>习丁予</t>
        </is>
      </c>
      <c r="L882" s="2">
        <v>45915</v>
      </c>
      <c r="M882" s="2">
        <v>45938.9321875</v>
      </c>
      <c r="N882" s="2">
        <v>45933</v>
      </c>
      <c r="O882" t="inlineStr">
        <is>
          <t>24</t>
        </is>
      </c>
      <c r="P882" t="inlineStr">
        <is>
          <t>-67</t>
        </is>
      </c>
      <c r="Q882" t="inlineStr">
        <is>
          <t>对江西小炒类拿手</t>
        </is>
      </c>
      <c r="R882">
        <v>1</v>
      </c>
      <c r="S882"/>
      <c r="T882"/>
      <c r="U882" t="inlineStr">
        <is>
          <t>吕佳</t>
        </is>
      </c>
      <c r="V882" t="inlineStr">
        <is>
          <t>BST销售组</t>
        </is>
      </c>
      <c r="W882" t="inlineStr">
        <is>
          <t>北区</t>
        </is>
      </c>
      <c r="X882" t="inlineStr">
        <is>
          <t>李岳丰</t>
        </is>
      </c>
      <c r="Y882" s="3"/>
      <c r="Z882"/>
      <c r="AA882" s="2">
        <v>45911.75740740741</v>
      </c>
      <c r="AB882" t="inlineStr">
        <is>
          <t>戳一下</t>
        </is>
      </c>
      <c r="AC882" s="2">
        <v>45938</v>
      </c>
      <c r="AD882" t="inlineStr">
        <is>
          <t>未更新</t>
        </is>
      </c>
      <c r="AE882" t="inlineStr">
        <is>
          <t>吕佳</t>
        </is>
      </c>
      <c r="AF882" t="inlineStr">
        <is>
          <t>2025-09-14 习丁予-江西南昌-润和餐饮-新店开业 已结束,2025-09-15 习丁予-江西南昌-润和餐饮-新店开业 已结束,2025-09-16 习丁予-江西南昌-润和餐饮-新店开业 已结束,2025-09-17 习丁予-江西南昌-润和餐饮-新店开业 已结束,2025-09-18 习丁予-江西南昌-润和餐饮-新店开业 已结束,2025-09-19 习丁予-江西南昌-润和餐饮-新店开业 已结束,2025-09-20 习丁予-江西南昌-润和餐饮-新店开业 已结束,2025-09-21 习丁予-江西南昌-润和餐饮-新店开业 已结束,2025-09-23 习丁予-江西南昌-润和餐饮-新店开业 已结束,2025-09-24 习丁予-江西南昌-润和餐饮-新店开业 已结束,2025-09-25 习丁予-江西南昌-润和餐饮-新店开业 已结束,2025-09-26 习丁予-江西南昌-润和餐饮-新店开业 已结束,2025-09-29 习丁予-江西南昌-润和餐饮-新店开业 已结束,2025-09-30 习丁予-江西南昌-润和餐饮-新店开业 已结束,2025-10-01 习丁予-江西南昌-润和餐饮-新店开业 已结束,2025-10-02 习丁予-江西南昌-润和餐饮-新店开业 已结束,2025-10-03 习丁予-江西南昌-润和餐饮-新店开业 已结束,2025-10-04 习丁予-江西南昌-润和餐饮-新店开业 已结束,2025-10-05 习丁予-江西南昌-润和餐饮-新店开业 已结束,2025-10-06 习丁予-江西南昌-润和餐饮-新店开业 已结束,2025-10-07 习丁予-江西南昌-润和餐饮-新店开业 已结束,2025-10-08 习丁予-江西南昌-润和餐饮-新店开业 已结束</t>
        </is>
      </c>
      <c r="AG882" t="inlineStr">
        <is>
          <t>菜品录入，反复测试，确定SOP，培训</t>
        </is>
      </c>
      <c r="AH882"/>
      <c r="AI882"/>
      <c r="AJ882"/>
      <c r="AK882" t="inlineStr">
        <is>
          <t>润和餐饮-窝罐里</t>
        </is>
      </c>
      <c r="AL882"/>
      <c r="AM882"/>
      <c r="AN882"/>
      <c r="AO882" t="inlineStr">
        <is>
          <t>23.9</t>
        </is>
      </c>
      <c r="AP882"/>
      <c r="AQ882"/>
    </row>
    <row r="883" ht="25.5" customHeight="1">
      <c r="A883" t="inlineStr">
        <is>
          <t>习丁予-乌鲁木齐-东方宴-休假 已结束</t>
        </is>
      </c>
      <c r="B883" t="inlineStr">
        <is>
          <t>乌鲁木齐</t>
        </is>
      </c>
      <c r="C883" t="inlineStr">
        <is>
          <t>东方宴</t>
        </is>
      </c>
      <c r="D883"/>
      <c r="E883" t="inlineStr">
        <is>
          <t>未定级</t>
        </is>
      </c>
      <c r="F883" t="inlineStr">
        <is>
          <t>休假</t>
        </is>
      </c>
      <c r="G883" t="inlineStr">
        <is>
          <t>已结束</t>
        </is>
      </c>
      <c r="H883" t="inlineStr">
        <is>
          <t>NA</t>
        </is>
      </c>
      <c r="I883" s="2"/>
      <c r="J883" t="inlineStr">
        <is>
          <t>53周 -5~12.31</t>
        </is>
      </c>
      <c r="K883" t="inlineStr">
        <is>
          <t>习丁予</t>
        </is>
      </c>
      <c r="L883" s="2">
        <v>45911</v>
      </c>
      <c r="M883" s="2">
        <v>45914</v>
      </c>
      <c r="N883" s="2">
        <v>45914</v>
      </c>
      <c r="O883" t="inlineStr">
        <is>
          <t>4</t>
        </is>
      </c>
      <c r="P883" t="inlineStr">
        <is>
          <t>-91</t>
        </is>
      </c>
      <c r="Q883"/>
      <c r="R883"/>
      <c r="S883"/>
      <c r="T883"/>
      <c r="U883" t="inlineStr">
        <is>
          <t>黄莞</t>
        </is>
      </c>
      <c r="V883" t="inlineStr">
        <is>
          <t>华北区销售团队</t>
        </is>
      </c>
      <c r="W883" t="inlineStr">
        <is>
          <t>北区</t>
        </is>
      </c>
      <c r="X883"/>
      <c r="Y883" s="3"/>
      <c r="Z883"/>
      <c r="AA883" s="2">
        <v>45911.48106481481</v>
      </c>
      <c r="AB883" t="inlineStr">
        <is>
          <t>戳一下</t>
        </is>
      </c>
      <c r="AC883" s="2"/>
      <c r="AD883" t="inlineStr">
        <is>
          <t>未更新</t>
        </is>
      </c>
      <c r="AE883" t="inlineStr">
        <is>
          <t>习丁予</t>
        </is>
      </c>
      <c r="AF883"/>
      <c r="AG883"/>
      <c r="AH883"/>
      <c r="AI883"/>
      <c r="AJ883"/>
      <c r="AK883"/>
      <c r="AL883"/>
      <c r="AM883"/>
      <c r="AN883"/>
      <c r="AO883" t="inlineStr">
        <is>
          <t>3.0</t>
        </is>
      </c>
      <c r="AP883"/>
      <c r="AQ883"/>
    </row>
    <row r="884" ht="25.5" customHeight="1">
      <c r="A884" t="inlineStr">
        <is>
          <t>习丁予-乌鲁木齐-杨乐辣子鸡-解决问题 已结束</t>
        </is>
      </c>
      <c r="B884" t="inlineStr">
        <is>
          <t>乌鲁木齐</t>
        </is>
      </c>
      <c r="C884" t="inlineStr">
        <is>
          <t>杨乐辣子鸡</t>
        </is>
      </c>
      <c r="D884"/>
      <c r="E884" t="inlineStr">
        <is>
          <t>O</t>
        </is>
      </c>
      <c r="F884" t="inlineStr">
        <is>
          <t>解决问题</t>
        </is>
      </c>
      <c r="G884" t="inlineStr">
        <is>
          <t>已结束</t>
        </is>
      </c>
      <c r="H884" t="inlineStr">
        <is>
          <t>NA</t>
        </is>
      </c>
      <c r="I884" s="2"/>
      <c r="J884" t="inlineStr">
        <is>
          <t>53周 -5~12.31</t>
        </is>
      </c>
      <c r="K884" t="inlineStr">
        <is>
          <t>习丁予</t>
        </is>
      </c>
      <c r="L884" s="2">
        <v>45908</v>
      </c>
      <c r="M884" s="2">
        <v>45909</v>
      </c>
      <c r="N884" s="2">
        <v>45909</v>
      </c>
      <c r="O884" t="inlineStr">
        <is>
          <t>2</t>
        </is>
      </c>
      <c r="P884" t="inlineStr">
        <is>
          <t>-96</t>
        </is>
      </c>
      <c r="Q884"/>
      <c r="R884"/>
      <c r="S884"/>
      <c r="T884"/>
      <c r="U884" t="inlineStr">
        <is>
          <t>黄莞</t>
        </is>
      </c>
      <c r="V884" t="inlineStr">
        <is>
          <t>华北区销售团队</t>
        </is>
      </c>
      <c r="W884" t="inlineStr">
        <is>
          <t>北区</t>
        </is>
      </c>
      <c r="X884"/>
      <c r="Y884" s="3"/>
      <c r="Z884"/>
      <c r="AA884" s="2">
        <v>45907.822604166664</v>
      </c>
      <c r="AB884" t="inlineStr">
        <is>
          <t>戳一下</t>
        </is>
      </c>
      <c r="AC884" s="2">
        <v>45909</v>
      </c>
      <c r="AD884" t="inlineStr">
        <is>
          <t>未更新</t>
        </is>
      </c>
      <c r="AE884" t="inlineStr">
        <is>
          <t>习丁予</t>
        </is>
      </c>
      <c r="AF884" t="inlineStr">
        <is>
          <t>2025-09-08 习丁予-乌鲁木齐-杨乐辣子鸡-解决问题 已结束,2025-09-09 习丁予-乌鲁木齐-杨乐辣子鸡-解决问题 已结束</t>
        </is>
      </c>
      <c r="AG884"/>
      <c r="AH884"/>
      <c r="AI884"/>
      <c r="AJ884"/>
      <c r="AK884"/>
      <c r="AL884"/>
      <c r="AM884"/>
      <c r="AN884"/>
      <c r="AO884" t="inlineStr">
        <is>
          <t>1.0</t>
        </is>
      </c>
      <c r="AP884"/>
      <c r="AQ884"/>
    </row>
    <row r="885" ht="25.5" customHeight="1">
      <c r="A885" t="inlineStr">
        <is>
          <t>习丁予-乌鲁木齐-宴遇天山-新店开业 已结束</t>
        </is>
      </c>
      <c r="B885" t="inlineStr">
        <is>
          <t>乌鲁木齐</t>
        </is>
      </c>
      <c r="C885" t="inlineStr">
        <is>
          <t>宴遇天山</t>
        </is>
      </c>
      <c r="D885"/>
      <c r="E885" t="inlineStr">
        <is>
          <t>O</t>
        </is>
      </c>
      <c r="F885" t="inlineStr">
        <is>
          <t>新店开业</t>
        </is>
      </c>
      <c r="G885" t="inlineStr">
        <is>
          <t>已结束</t>
        </is>
      </c>
      <c r="H885" t="inlineStr">
        <is>
          <t>NA</t>
        </is>
      </c>
      <c r="I885" s="2"/>
      <c r="J885" t="inlineStr">
        <is>
          <t>53周 -5~12.31</t>
        </is>
      </c>
      <c r="K885" t="inlineStr">
        <is>
          <t>习丁予</t>
        </is>
      </c>
      <c r="L885" s="2">
        <v>45906</v>
      </c>
      <c r="M885" s="2">
        <v>45906</v>
      </c>
      <c r="N885" s="2">
        <v>45906</v>
      </c>
      <c r="O885" t="inlineStr">
        <is>
          <t>1</t>
        </is>
      </c>
      <c r="P885" t="inlineStr">
        <is>
          <t>-99</t>
        </is>
      </c>
      <c r="Q885"/>
      <c r="R885"/>
      <c r="S885"/>
      <c r="T885"/>
      <c r="U885" t="inlineStr">
        <is>
          <t>黄莞</t>
        </is>
      </c>
      <c r="V885" t="inlineStr">
        <is>
          <t>华北区销售团队</t>
        </is>
      </c>
      <c r="W885" t="inlineStr">
        <is>
          <t>北区</t>
        </is>
      </c>
      <c r="X885"/>
      <c r="Y885" s="3"/>
      <c r="Z885" t="inlineStr">
        <is>
          <t>临时需求，口味自主登记</t>
        </is>
      </c>
      <c r="AA885" s="2">
        <v>45906.87855324074</v>
      </c>
      <c r="AB885" t="inlineStr">
        <is>
          <t>戳一下</t>
        </is>
      </c>
      <c r="AC885" s="2">
        <v>45910</v>
      </c>
      <c r="AD885" t="inlineStr">
        <is>
          <t>未更新</t>
        </is>
      </c>
      <c r="AE885" t="inlineStr">
        <is>
          <t>习丁予</t>
        </is>
      </c>
      <c r="AF885"/>
      <c r="AG885"/>
      <c r="AH885"/>
      <c r="AI885"/>
      <c r="AJ885"/>
      <c r="AK885"/>
      <c r="AL885"/>
      <c r="AM885"/>
      <c r="AN885"/>
      <c r="AO885" t="inlineStr">
        <is>
          <t>0.0</t>
        </is>
      </c>
      <c r="AP885"/>
      <c r="AQ885"/>
    </row>
    <row r="886" ht="25.5" customHeight="1">
      <c r="A886" t="inlineStr">
        <is>
          <t>习丁予-乌鲁木齐-东方宴-新店开业 已结束</t>
        </is>
      </c>
      <c r="B886" t="inlineStr">
        <is>
          <t>乌鲁木齐</t>
        </is>
      </c>
      <c r="C886" t="inlineStr">
        <is>
          <t>东方宴</t>
        </is>
      </c>
      <c r="D886"/>
      <c r="E886" t="inlineStr">
        <is>
          <t>O</t>
        </is>
      </c>
      <c r="F886" t="inlineStr">
        <is>
          <t>新店开业</t>
        </is>
      </c>
      <c r="G886" t="inlineStr">
        <is>
          <t>已结束</t>
        </is>
      </c>
      <c r="H886" t="inlineStr">
        <is>
          <t>NA</t>
        </is>
      </c>
      <c r="I886" s="2"/>
      <c r="J886" t="inlineStr">
        <is>
          <t>53周 -5~12.31</t>
        </is>
      </c>
      <c r="K886" t="inlineStr">
        <is>
          <t>习丁予</t>
        </is>
      </c>
      <c r="L886" s="2">
        <v>45878</v>
      </c>
      <c r="M886" s="2">
        <v>45913</v>
      </c>
      <c r="N886" s="2">
        <v>45915</v>
      </c>
      <c r="O886" t="inlineStr">
        <is>
          <t>36</t>
        </is>
      </c>
      <c r="P886" t="inlineStr">
        <is>
          <t>-92</t>
        </is>
      </c>
      <c r="Q886" t="inlineStr">
        <is>
          <t>新疆菜</t>
        </is>
      </c>
      <c r="R886"/>
      <c r="S886" t="inlineStr">
        <is>
          <t>习丁予</t>
        </is>
      </c>
      <c r="T886"/>
      <c r="U886" t="inlineStr">
        <is>
          <t>黄莞</t>
        </is>
      </c>
      <c r="V886" t="inlineStr">
        <is>
          <t>华北区销售团队</t>
        </is>
      </c>
      <c r="W886" t="inlineStr">
        <is>
          <t>北区</t>
        </is>
      </c>
      <c r="X886"/>
      <c r="Y886" s="3"/>
      <c r="Z886"/>
      <c r="AA886" s="2">
        <v>45903.6796875</v>
      </c>
      <c r="AB886" t="inlineStr">
        <is>
          <t>戳一下</t>
        </is>
      </c>
      <c r="AC886" s="2">
        <v>45904</v>
      </c>
      <c r="AD886" t="inlineStr">
        <is>
          <t>未更新</t>
        </is>
      </c>
      <c r="AE886" t="inlineStr">
        <is>
          <t>黄莞</t>
        </is>
      </c>
      <c r="AF886" t="inlineStr">
        <is>
          <t>2025-09-04 习丁予-乌鲁木齐-东方宴-新店开业 已结束</t>
        </is>
      </c>
      <c r="AG886"/>
      <c r="AH886"/>
      <c r="AI886"/>
      <c r="AJ886"/>
      <c r="AK886"/>
      <c r="AL886"/>
      <c r="AM886"/>
      <c r="AN886"/>
      <c r="AO886" t="inlineStr">
        <is>
          <t>35.0</t>
        </is>
      </c>
      <c r="AP886"/>
      <c r="AQ886"/>
    </row>
    <row r="887" ht="25.5" customHeight="1">
      <c r="A887" t="inlineStr">
        <is>
          <t>许宝华-衡阳-休假-休假 已结束</t>
        </is>
      </c>
      <c r="B887" t="inlineStr">
        <is>
          <t>衡阳</t>
        </is>
      </c>
      <c r="C887" t="inlineStr">
        <is>
          <t>休假</t>
        </is>
      </c>
      <c r="D887"/>
      <c r="E887" t="inlineStr">
        <is>
          <t>未定级</t>
        </is>
      </c>
      <c r="F887" t="inlineStr">
        <is>
          <t>休假</t>
        </is>
      </c>
      <c r="G887" t="inlineStr">
        <is>
          <t>已结束</t>
        </is>
      </c>
      <c r="H887" t="inlineStr">
        <is>
          <t>NA</t>
        </is>
      </c>
      <c r="I887" s="2"/>
      <c r="J887" t="inlineStr">
        <is>
          <t>53周 -5~12.31</t>
        </is>
      </c>
      <c r="K887" t="inlineStr">
        <is>
          <t>许宝华</t>
        </is>
      </c>
      <c r="L887" s="2">
        <v>46119</v>
      </c>
      <c r="M887" s="2">
        <v>46119</v>
      </c>
      <c r="N887" s="2">
        <v>46119</v>
      </c>
      <c r="O887" t="inlineStr">
        <is>
          <t>1</t>
        </is>
      </c>
      <c r="P887" t="inlineStr">
        <is>
          <t>-106</t>
        </is>
      </c>
      <c r="Q887"/>
      <c r="R887"/>
      <c r="S887"/>
      <c r="T887"/>
      <c r="U887" t="inlineStr">
        <is>
          <t>曾维超</t>
        </is>
      </c>
      <c r="V887" t="inlineStr">
        <is>
          <t>销售管理部</t>
        </is>
      </c>
      <c r="W887" t="inlineStr">
        <is>
          <t>销售管理</t>
        </is>
      </c>
      <c r="X887" t="inlineStr">
        <is>
          <t>李阳</t>
        </is>
      </c>
      <c r="Y887" s="3"/>
      <c r="Z887"/>
      <c r="AA887" s="2">
        <v>46119.41587962963</v>
      </c>
      <c r="AB887" t="inlineStr">
        <is>
          <t>戳一下</t>
        </is>
      </c>
      <c r="AC887" s="2"/>
      <c r="AD887" t="inlineStr">
        <is>
          <t>未更新</t>
        </is>
      </c>
      <c r="AE887" t="inlineStr">
        <is>
          <t>许宝华</t>
        </is>
      </c>
      <c r="AF887"/>
      <c r="AG887"/>
      <c r="AH887"/>
      <c r="AI887"/>
      <c r="AJ887"/>
      <c r="AK887"/>
      <c r="AL887"/>
      <c r="AM887"/>
      <c r="AN887"/>
      <c r="AO887" t="inlineStr">
        <is>
          <t>0.0</t>
        </is>
      </c>
      <c r="AP887"/>
      <c r="AQ887"/>
    </row>
    <row r="888" ht="25.5" customHeight="1">
      <c r="A888" t="inlineStr">
        <is>
          <t>许宝华-衡阳-休假-休假 已结束</t>
        </is>
      </c>
      <c r="B888" t="inlineStr">
        <is>
          <t>衡阳</t>
        </is>
      </c>
      <c r="C888" t="inlineStr">
        <is>
          <t>休假</t>
        </is>
      </c>
      <c r="D888"/>
      <c r="E888" t="inlineStr">
        <is>
          <t>未定级</t>
        </is>
      </c>
      <c r="F888" t="inlineStr">
        <is>
          <t>休假</t>
        </is>
      </c>
      <c r="G888" t="inlineStr">
        <is>
          <t>已结束</t>
        </is>
      </c>
      <c r="H888" t="inlineStr">
        <is>
          <t>NA</t>
        </is>
      </c>
      <c r="I888" s="2"/>
      <c r="J888" t="inlineStr">
        <is>
          <t>53周 -5~12.31</t>
        </is>
      </c>
      <c r="K888" t="inlineStr">
        <is>
          <t>许宝华</t>
        </is>
      </c>
      <c r="L888" s="2">
        <v>46118</v>
      </c>
      <c r="M888" s="2">
        <v>46118</v>
      </c>
      <c r="N888" s="2">
        <v>46118</v>
      </c>
      <c r="O888" t="inlineStr">
        <is>
          <t>1</t>
        </is>
      </c>
      <c r="P888" t="inlineStr">
        <is>
          <t>-105</t>
        </is>
      </c>
      <c r="Q888"/>
      <c r="R888"/>
      <c r="S888"/>
      <c r="T888"/>
      <c r="U888" t="inlineStr">
        <is>
          <t>曾维超</t>
        </is>
      </c>
      <c r="V888" t="inlineStr">
        <is>
          <t>销售管理部</t>
        </is>
      </c>
      <c r="W888" t="inlineStr">
        <is>
          <t>销售管理</t>
        </is>
      </c>
      <c r="X888" t="inlineStr">
        <is>
          <t>李阳</t>
        </is>
      </c>
      <c r="Y888" s="3"/>
      <c r="Z888"/>
      <c r="AA888" s="2">
        <v>46118.84142361111</v>
      </c>
      <c r="AB888" t="inlineStr">
        <is>
          <t>戳一下</t>
        </is>
      </c>
      <c r="AC888" s="2"/>
      <c r="AD888" t="inlineStr">
        <is>
          <t>未更新</t>
        </is>
      </c>
      <c r="AE888" t="inlineStr">
        <is>
          <t>许宝华</t>
        </is>
      </c>
      <c r="AF888"/>
      <c r="AG888"/>
      <c r="AH888"/>
      <c r="AI888"/>
      <c r="AJ888"/>
      <c r="AK888"/>
      <c r="AL888"/>
      <c r="AM888"/>
      <c r="AN888"/>
      <c r="AO888" t="inlineStr">
        <is>
          <t>0.0</t>
        </is>
      </c>
      <c r="AP888"/>
      <c r="AQ888"/>
    </row>
    <row r="889" ht="25.5" customHeight="1">
      <c r="A889" t="inlineStr">
        <is>
          <t>许宝华-衡阳-休假-休假 已结束</t>
        </is>
      </c>
      <c r="B889" t="inlineStr">
        <is>
          <t>衡阳</t>
        </is>
      </c>
      <c r="C889" t="inlineStr">
        <is>
          <t>休假</t>
        </is>
      </c>
      <c r="D889"/>
      <c r="E889" t="inlineStr">
        <is>
          <t>未定级</t>
        </is>
      </c>
      <c r="F889" t="inlineStr">
        <is>
          <t>休假</t>
        </is>
      </c>
      <c r="G889" t="inlineStr">
        <is>
          <t>已结束</t>
        </is>
      </c>
      <c r="H889" t="inlineStr">
        <is>
          <t>NA</t>
        </is>
      </c>
      <c r="I889" s="2"/>
      <c r="J889" t="inlineStr">
        <is>
          <t>53周 -5~12.31</t>
        </is>
      </c>
      <c r="K889" t="inlineStr">
        <is>
          <t>许宝华</t>
        </is>
      </c>
      <c r="L889" s="2">
        <v>46117</v>
      </c>
      <c r="M889" s="2">
        <v>46117</v>
      </c>
      <c r="N889" s="2">
        <v>46117</v>
      </c>
      <c r="O889" t="inlineStr">
        <is>
          <t>1</t>
        </is>
      </c>
      <c r="P889" t="inlineStr">
        <is>
          <t>-104</t>
        </is>
      </c>
      <c r="Q889"/>
      <c r="R889"/>
      <c r="S889"/>
      <c r="T889"/>
      <c r="U889" t="inlineStr">
        <is>
          <t>曾维超</t>
        </is>
      </c>
      <c r="V889" t="inlineStr">
        <is>
          <t>销售管理部</t>
        </is>
      </c>
      <c r="W889" t="inlineStr">
        <is>
          <t>销售管理</t>
        </is>
      </c>
      <c r="X889" t="inlineStr">
        <is>
          <t>李阳</t>
        </is>
      </c>
      <c r="Y889" s="3"/>
      <c r="Z889"/>
      <c r="AA889" s="2">
        <v>46117.85564814815</v>
      </c>
      <c r="AB889" t="inlineStr">
        <is>
          <t>戳一下</t>
        </is>
      </c>
      <c r="AC889" s="2"/>
      <c r="AD889" t="inlineStr">
        <is>
          <t>未更新</t>
        </is>
      </c>
      <c r="AE889" t="inlineStr">
        <is>
          <t>许宝华</t>
        </is>
      </c>
      <c r="AF889"/>
      <c r="AG889"/>
      <c r="AH889"/>
      <c r="AI889"/>
      <c r="AJ889"/>
      <c r="AK889"/>
      <c r="AL889"/>
      <c r="AM889"/>
      <c r="AN889"/>
      <c r="AO889" t="inlineStr">
        <is>
          <t>0.0</t>
        </is>
      </c>
      <c r="AP889"/>
      <c r="AQ889"/>
    </row>
    <row r="890" ht="25.5" customHeight="1">
      <c r="A890" t="inlineStr">
        <is>
          <t>许宝华-衡阳-休假-休假 已结束</t>
        </is>
      </c>
      <c r="B890" t="inlineStr">
        <is>
          <t>衡阳</t>
        </is>
      </c>
      <c r="C890" t="inlineStr">
        <is>
          <t>休假</t>
        </is>
      </c>
      <c r="D890"/>
      <c r="E890" t="inlineStr">
        <is>
          <t>未定级</t>
        </is>
      </c>
      <c r="F890" t="inlineStr">
        <is>
          <t>休假</t>
        </is>
      </c>
      <c r="G890" t="inlineStr">
        <is>
          <t>已结束</t>
        </is>
      </c>
      <c r="H890" t="inlineStr">
        <is>
          <t>NA</t>
        </is>
      </c>
      <c r="I890" s="2"/>
      <c r="J890" t="inlineStr">
        <is>
          <t>53周 -5~12.31</t>
        </is>
      </c>
      <c r="K890" t="inlineStr">
        <is>
          <t>许宝华</t>
        </is>
      </c>
      <c r="L890" s="2">
        <v>46116</v>
      </c>
      <c r="M890" s="2">
        <v>46116</v>
      </c>
      <c r="N890" s="2">
        <v>46116</v>
      </c>
      <c r="O890" t="inlineStr">
        <is>
          <t>1</t>
        </is>
      </c>
      <c r="P890" t="inlineStr">
        <is>
          <t>-103</t>
        </is>
      </c>
      <c r="Q890"/>
      <c r="R890"/>
      <c r="S890"/>
      <c r="T890"/>
      <c r="U890" t="inlineStr">
        <is>
          <t>曾维超</t>
        </is>
      </c>
      <c r="V890" t="inlineStr">
        <is>
          <t>销售管理部</t>
        </is>
      </c>
      <c r="W890" t="inlineStr">
        <is>
          <t>销售管理</t>
        </is>
      </c>
      <c r="X890" t="inlineStr">
        <is>
          <t>李阳</t>
        </is>
      </c>
      <c r="Y890" s="3"/>
      <c r="Z890"/>
      <c r="AA890" s="2">
        <v>46116.78219907408</v>
      </c>
      <c r="AB890" t="inlineStr">
        <is>
          <t>戳一下</t>
        </is>
      </c>
      <c r="AC890" s="2"/>
      <c r="AD890" t="inlineStr">
        <is>
          <t>未更新</t>
        </is>
      </c>
      <c r="AE890" t="inlineStr">
        <is>
          <t>许宝华</t>
        </is>
      </c>
      <c r="AF890"/>
      <c r="AG890"/>
      <c r="AH890"/>
      <c r="AI890"/>
      <c r="AJ890"/>
      <c r="AK890"/>
      <c r="AL890"/>
      <c r="AM890"/>
      <c r="AN890"/>
      <c r="AO890" t="inlineStr">
        <is>
          <t>0.0</t>
        </is>
      </c>
      <c r="AP890"/>
      <c r="AQ890"/>
    </row>
    <row r="891" ht="25.5" customHeight="1">
      <c r="A891" t="inlineStr">
        <is>
          <t>许宝华-衡阳-休假-休假 已结束</t>
        </is>
      </c>
      <c r="B891" t="inlineStr">
        <is>
          <t>衡阳</t>
        </is>
      </c>
      <c r="C891" t="inlineStr">
        <is>
          <t>休假</t>
        </is>
      </c>
      <c r="D891"/>
      <c r="E891" t="inlineStr">
        <is>
          <t>未定级</t>
        </is>
      </c>
      <c r="F891" t="inlineStr">
        <is>
          <t>休假</t>
        </is>
      </c>
      <c r="G891" t="inlineStr">
        <is>
          <t>已结束</t>
        </is>
      </c>
      <c r="H891" t="inlineStr">
        <is>
          <t>NA</t>
        </is>
      </c>
      <c r="I891" s="2"/>
      <c r="J891" t="inlineStr">
        <is>
          <t>53周 -5~12.31</t>
        </is>
      </c>
      <c r="K891" t="inlineStr">
        <is>
          <t>许宝华</t>
        </is>
      </c>
      <c r="L891" s="2">
        <v>46115</v>
      </c>
      <c r="M891" s="2">
        <v>46115</v>
      </c>
      <c r="N891" s="2">
        <v>46115</v>
      </c>
      <c r="O891" t="inlineStr">
        <is>
          <t>1</t>
        </is>
      </c>
      <c r="P891" t="inlineStr">
        <is>
          <t>-102</t>
        </is>
      </c>
      <c r="Q891"/>
      <c r="R891"/>
      <c r="S891"/>
      <c r="T891"/>
      <c r="U891" t="inlineStr">
        <is>
          <t>曾维超</t>
        </is>
      </c>
      <c r="V891" t="inlineStr">
        <is>
          <t>销售管理部</t>
        </is>
      </c>
      <c r="W891" t="inlineStr">
        <is>
          <t>销售管理</t>
        </is>
      </c>
      <c r="X891" t="inlineStr">
        <is>
          <t>李阳</t>
        </is>
      </c>
      <c r="Y891" s="3"/>
      <c r="Z891"/>
      <c r="AA891" s="2">
        <v>46115.96107638889</v>
      </c>
      <c r="AB891" t="inlineStr">
        <is>
          <t>戳一下</t>
        </is>
      </c>
      <c r="AC891" s="2"/>
      <c r="AD891" t="inlineStr">
        <is>
          <t>未更新</t>
        </is>
      </c>
      <c r="AE891" t="inlineStr">
        <is>
          <t>许宝华</t>
        </is>
      </c>
      <c r="AF891"/>
      <c r="AG891"/>
      <c r="AH891"/>
      <c r="AI891"/>
      <c r="AJ891"/>
      <c r="AK891"/>
      <c r="AL891"/>
      <c r="AM891"/>
      <c r="AN891"/>
      <c r="AO891" t="inlineStr">
        <is>
          <t>0.0</t>
        </is>
      </c>
      <c r="AP891"/>
      <c r="AQ891"/>
    </row>
    <row r="892" ht="25.5" customHeight="1">
      <c r="A892" t="inlineStr">
        <is>
          <t>许宝华-湖州-休假-休假 已结束</t>
        </is>
      </c>
      <c r="B892" t="inlineStr">
        <is>
          <t>湖州</t>
        </is>
      </c>
      <c r="C892" t="inlineStr">
        <is>
          <t>休假</t>
        </is>
      </c>
      <c r="D892"/>
      <c r="E892" t="inlineStr">
        <is>
          <t>未定级</t>
        </is>
      </c>
      <c r="F892" t="inlineStr">
        <is>
          <t>休假</t>
        </is>
      </c>
      <c r="G892" t="inlineStr">
        <is>
          <t>已结束</t>
        </is>
      </c>
      <c r="H892" t="inlineStr">
        <is>
          <t>NA</t>
        </is>
      </c>
      <c r="I892" s="2"/>
      <c r="J892" t="inlineStr">
        <is>
          <t>53周 -5~12.31</t>
        </is>
      </c>
      <c r="K892" t="inlineStr">
        <is>
          <t>许宝华</t>
        </is>
      </c>
      <c r="L892" s="2">
        <v>46114</v>
      </c>
      <c r="M892" s="2">
        <v>46114</v>
      </c>
      <c r="N892" s="2">
        <v>46114</v>
      </c>
      <c r="O892" t="inlineStr">
        <is>
          <t>1</t>
        </is>
      </c>
      <c r="P892" t="inlineStr">
        <is>
          <t>-101</t>
        </is>
      </c>
      <c r="Q892"/>
      <c r="R892"/>
      <c r="S892"/>
      <c r="T892"/>
      <c r="U892" t="inlineStr">
        <is>
          <t>曾维超</t>
        </is>
      </c>
      <c r="V892" t="inlineStr">
        <is>
          <t>销售管理部</t>
        </is>
      </c>
      <c r="W892" t="inlineStr">
        <is>
          <t>销售管理</t>
        </is>
      </c>
      <c r="X892" t="inlineStr">
        <is>
          <t>李阳</t>
        </is>
      </c>
      <c r="Y892" s="3"/>
      <c r="Z892"/>
      <c r="AA892" s="2">
        <v>46114.564675925925</v>
      </c>
      <c r="AB892" t="inlineStr">
        <is>
          <t>戳一下</t>
        </is>
      </c>
      <c r="AC892" s="2"/>
      <c r="AD892" t="inlineStr">
        <is>
          <t>未更新</t>
        </is>
      </c>
      <c r="AE892" t="inlineStr">
        <is>
          <t>许宝华</t>
        </is>
      </c>
      <c r="AF892"/>
      <c r="AG892"/>
      <c r="AH892"/>
      <c r="AI892"/>
      <c r="AJ892"/>
      <c r="AK892"/>
      <c r="AL892"/>
      <c r="AM892"/>
      <c r="AN892"/>
      <c r="AO892" t="inlineStr">
        <is>
          <t>0.0</t>
        </is>
      </c>
      <c r="AP892"/>
      <c r="AQ892"/>
    </row>
    <row r="893" ht="25.5" customHeight="1">
      <c r="A893" t="inlineStr">
        <is>
          <t>许宝华-浙江-绿茶-新店开业 已结束</t>
        </is>
      </c>
      <c r="B893" t="inlineStr">
        <is>
          <t>浙江</t>
        </is>
      </c>
      <c r="C893" t="inlineStr">
        <is>
          <t>绿茶</t>
        </is>
      </c>
      <c r="D893"/>
      <c r="E893" t="inlineStr">
        <is>
          <t>SS</t>
        </is>
      </c>
      <c r="F893" t="inlineStr">
        <is>
          <t>新店开业</t>
        </is>
      </c>
      <c r="G893" t="inlineStr">
        <is>
          <t>已结束</t>
        </is>
      </c>
      <c r="H893" t="inlineStr">
        <is>
          <t>NA</t>
        </is>
      </c>
      <c r="I893" s="2"/>
      <c r="J893" t="inlineStr">
        <is>
          <t>53周 -5~12.31</t>
        </is>
      </c>
      <c r="K893" t="inlineStr">
        <is>
          <t>许宝华</t>
        </is>
      </c>
      <c r="L893" s="2">
        <v>46113</v>
      </c>
      <c r="M893" s="2">
        <v>46113</v>
      </c>
      <c r="N893" s="2">
        <v>46113</v>
      </c>
      <c r="O893" t="inlineStr">
        <is>
          <t>1</t>
        </is>
      </c>
      <c r="P893" t="inlineStr">
        <is>
          <t>-100</t>
        </is>
      </c>
      <c r="Q893"/>
      <c r="R893"/>
      <c r="S893"/>
      <c r="T893"/>
      <c r="U893" t="inlineStr">
        <is>
          <t>张铭麒</t>
        </is>
      </c>
      <c r="V893" t="inlineStr">
        <is>
          <t>BST及创新团队</t>
        </is>
      </c>
      <c r="W893" t="inlineStr">
        <is>
          <t>BST</t>
        </is>
      </c>
      <c r="X893" t="inlineStr">
        <is>
          <t>李岳丰
吴薇</t>
        </is>
      </c>
      <c r="Y893" s="3"/>
      <c r="Z893"/>
      <c r="AA893" s="2">
        <v>46113.11275462963</v>
      </c>
      <c r="AB893" t="inlineStr">
        <is>
          <t>戳一下</t>
        </is>
      </c>
      <c r="AC893" s="2">
        <v>46113</v>
      </c>
      <c r="AD893" t="inlineStr">
        <is>
          <t>未更新</t>
        </is>
      </c>
      <c r="AE893" t="inlineStr">
        <is>
          <t>许宝华</t>
        </is>
      </c>
      <c r="AF893" t="inlineStr">
        <is>
          <t>2026-04-01 许宝华-浙江-绿茶-新店开业 已结束</t>
        </is>
      </c>
      <c r="AG893"/>
      <c r="AH893"/>
      <c r="AI893"/>
      <c r="AJ893"/>
      <c r="AK893"/>
      <c r="AL893"/>
      <c r="AM893"/>
      <c r="AN893" t="inlineStr">
        <is>
          <t>湖州吾悦广场绿茶新店开业支持</t>
        </is>
      </c>
      <c r="AO893" t="inlineStr">
        <is>
          <t>0.0</t>
        </is>
      </c>
      <c r="AP893"/>
      <c r="AQ893"/>
    </row>
    <row r="894" ht="25.5" customHeight="1">
      <c r="A894" t="inlineStr">
        <is>
          <t>许宝华-湖州-绿茶-新店开业 已结束</t>
        </is>
      </c>
      <c r="B894" t="inlineStr">
        <is>
          <t>湖州</t>
        </is>
      </c>
      <c r="C894" t="inlineStr">
        <is>
          <t>绿茶</t>
        </is>
      </c>
      <c r="D894"/>
      <c r="E894" t="inlineStr">
        <is>
          <t>SS</t>
        </is>
      </c>
      <c r="F894" t="inlineStr">
        <is>
          <t>新店开业</t>
        </is>
      </c>
      <c r="G894" t="inlineStr">
        <is>
          <t>已结束</t>
        </is>
      </c>
      <c r="H894" t="inlineStr">
        <is>
          <t>NA</t>
        </is>
      </c>
      <c r="I894" s="2"/>
      <c r="J894" t="inlineStr">
        <is>
          <t>53周 -5~12.31</t>
        </is>
      </c>
      <c r="K894" t="inlineStr">
        <is>
          <t>许宝华</t>
        </is>
      </c>
      <c r="L894" s="2">
        <v>46111</v>
      </c>
      <c r="M894" s="2">
        <v>46112</v>
      </c>
      <c r="N894" s="2">
        <v>46112</v>
      </c>
      <c r="O894" t="inlineStr">
        <is>
          <t>2</t>
        </is>
      </c>
      <c r="P894" t="inlineStr">
        <is>
          <t>-98</t>
        </is>
      </c>
      <c r="Q894"/>
      <c r="R894"/>
      <c r="S894"/>
      <c r="T894"/>
      <c r="U894" t="inlineStr">
        <is>
          <t>张铭麒</t>
        </is>
      </c>
      <c r="V894" t="inlineStr">
        <is>
          <t>BST及创新团队</t>
        </is>
      </c>
      <c r="W894" t="inlineStr">
        <is>
          <t>BST</t>
        </is>
      </c>
      <c r="X894" t="inlineStr">
        <is>
          <t>李岳丰
吴薇</t>
        </is>
      </c>
      <c r="Y894" s="3"/>
      <c r="Z894"/>
      <c r="AA894" s="2">
        <v>46111.40766203704</v>
      </c>
      <c r="AB894" t="inlineStr">
        <is>
          <t>戳一下</t>
        </is>
      </c>
      <c r="AC894" s="2">
        <v>46112</v>
      </c>
      <c r="AD894" t="inlineStr">
        <is>
          <t>未更新</t>
        </is>
      </c>
      <c r="AE894" t="inlineStr">
        <is>
          <t>许宝华</t>
        </is>
      </c>
      <c r="AF894" t="inlineStr">
        <is>
          <t>2026-03-30 许宝华-湖州-绿茶-新店开业 已结束,2026-03-31 许宝华-湖州-绿茶-新店开业 已结束</t>
        </is>
      </c>
      <c r="AG894"/>
      <c r="AH894"/>
      <c r="AI894"/>
      <c r="AJ894"/>
      <c r="AK894"/>
      <c r="AL894"/>
      <c r="AM894"/>
      <c r="AN894" t="inlineStr">
        <is>
          <t>湖州南太湖吾悦广场店</t>
        </is>
      </c>
      <c r="AO894" t="inlineStr">
        <is>
          <t>1.0</t>
        </is>
      </c>
      <c r="AP894"/>
      <c r="AQ894"/>
    </row>
    <row r="895" ht="25.5" customHeight="1">
      <c r="A895" t="inlineStr">
        <is>
          <t>许宝华-湖州-绿茶-新店开业 已结束</t>
        </is>
      </c>
      <c r="B895" t="inlineStr">
        <is>
          <t>湖州</t>
        </is>
      </c>
      <c r="C895" t="inlineStr">
        <is>
          <t>绿茶</t>
        </is>
      </c>
      <c r="D895"/>
      <c r="E895" t="inlineStr">
        <is>
          <t>SS</t>
        </is>
      </c>
      <c r="F895" t="inlineStr">
        <is>
          <t>新店开业</t>
        </is>
      </c>
      <c r="G895" t="inlineStr">
        <is>
          <t>已结束</t>
        </is>
      </c>
      <c r="H895" t="inlineStr">
        <is>
          <t>NA</t>
        </is>
      </c>
      <c r="I895" s="2"/>
      <c r="J895" t="inlineStr">
        <is>
          <t>53周 -5~12.31</t>
        </is>
      </c>
      <c r="K895" t="inlineStr">
        <is>
          <t>许宝华</t>
        </is>
      </c>
      <c r="L895" s="2">
        <v>46110</v>
      </c>
      <c r="M895" s="2">
        <v>46110</v>
      </c>
      <c r="N895" s="2">
        <v>46110</v>
      </c>
      <c r="O895" t="inlineStr">
        <is>
          <t>1</t>
        </is>
      </c>
      <c r="P895" t="inlineStr">
        <is>
          <t>-97</t>
        </is>
      </c>
      <c r="Q895"/>
      <c r="R895"/>
      <c r="S895"/>
      <c r="T895"/>
      <c r="U895" t="inlineStr">
        <is>
          <t>张铭麒</t>
        </is>
      </c>
      <c r="V895" t="inlineStr">
        <is>
          <t>BST及创新团队</t>
        </is>
      </c>
      <c r="W895" t="inlineStr">
        <is>
          <t>BST</t>
        </is>
      </c>
      <c r="X895" t="inlineStr">
        <is>
          <t>李岳丰
吴薇</t>
        </is>
      </c>
      <c r="Y895" s="3"/>
      <c r="Z895"/>
      <c r="AA895" s="2">
        <v>46110.95547453704</v>
      </c>
      <c r="AB895" t="inlineStr">
        <is>
          <t>戳一下</t>
        </is>
      </c>
      <c r="AC895" s="2">
        <v>46110</v>
      </c>
      <c r="AD895" t="inlineStr">
        <is>
          <t>未更新</t>
        </is>
      </c>
      <c r="AE895" t="inlineStr">
        <is>
          <t>许宝华</t>
        </is>
      </c>
      <c r="AF895" t="inlineStr">
        <is>
          <t>2026-03-29 许宝华-湖州-绿茶-新店开业 已结束</t>
        </is>
      </c>
      <c r="AG895"/>
      <c r="AH895"/>
      <c r="AI895"/>
      <c r="AJ895"/>
      <c r="AK895"/>
      <c r="AL895"/>
      <c r="AM895"/>
      <c r="AN895" t="inlineStr">
        <is>
          <t>湖州南太湖吾悦广场绿茶新店开业</t>
        </is>
      </c>
      <c r="AO895" t="inlineStr">
        <is>
          <t>0.0</t>
        </is>
      </c>
      <c r="AP895"/>
      <c r="AQ895"/>
    </row>
    <row r="896" ht="25.5" customHeight="1">
      <c r="A896" t="inlineStr">
        <is>
          <t>许宝华-深圳-休假-休假 已结束</t>
        </is>
      </c>
      <c r="B896" t="inlineStr">
        <is>
          <t>深圳</t>
        </is>
      </c>
      <c r="C896" t="inlineStr">
        <is>
          <t>休假</t>
        </is>
      </c>
      <c r="D896"/>
      <c r="E896" t="inlineStr">
        <is>
          <t>未定级</t>
        </is>
      </c>
      <c r="F896" t="inlineStr">
        <is>
          <t>休假</t>
        </is>
      </c>
      <c r="G896" t="inlineStr">
        <is>
          <t>已结束</t>
        </is>
      </c>
      <c r="H896" t="inlineStr">
        <is>
          <t>NA</t>
        </is>
      </c>
      <c r="I896" s="2"/>
      <c r="J896" t="inlineStr">
        <is>
          <t>53周 -5~12.31</t>
        </is>
      </c>
      <c r="K896" t="inlineStr">
        <is>
          <t>许宝华</t>
        </is>
      </c>
      <c r="L896" s="2">
        <v>46109</v>
      </c>
      <c r="M896" s="2">
        <v>46109</v>
      </c>
      <c r="N896" s="2">
        <v>46109</v>
      </c>
      <c r="O896" t="inlineStr">
        <is>
          <t>1</t>
        </is>
      </c>
      <c r="P896" t="inlineStr">
        <is>
          <t>-96</t>
        </is>
      </c>
      <c r="Q896"/>
      <c r="R896"/>
      <c r="S896"/>
      <c r="T896"/>
      <c r="U896" t="inlineStr">
        <is>
          <t>曾维超</t>
        </is>
      </c>
      <c r="V896" t="inlineStr">
        <is>
          <t>销售管理部</t>
        </is>
      </c>
      <c r="W896" t="inlineStr">
        <is>
          <t>销售管理</t>
        </is>
      </c>
      <c r="X896" t="inlineStr">
        <is>
          <t>李阳</t>
        </is>
      </c>
      <c r="Y896" s="3"/>
      <c r="Z896"/>
      <c r="AA896" s="2">
        <v>46109.547118055554</v>
      </c>
      <c r="AB896" t="inlineStr">
        <is>
          <t>戳一下</t>
        </is>
      </c>
      <c r="AC896" s="2"/>
      <c r="AD896" t="inlineStr">
        <is>
          <t>未更新</t>
        </is>
      </c>
      <c r="AE896" t="inlineStr">
        <is>
          <t>许宝华</t>
        </is>
      </c>
      <c r="AF896"/>
      <c r="AG896"/>
      <c r="AH896"/>
      <c r="AI896"/>
      <c r="AJ896"/>
      <c r="AK896"/>
      <c r="AL896"/>
      <c r="AM896"/>
      <c r="AN896"/>
      <c r="AO896" t="inlineStr">
        <is>
          <t>0.0</t>
        </is>
      </c>
      <c r="AP896"/>
      <c r="AQ896"/>
    </row>
    <row r="897" ht="25.5" customHeight="1">
      <c r="A897" t="inlineStr">
        <is>
          <t>许宝华-深圳-休假-休假 已结束</t>
        </is>
      </c>
      <c r="B897" t="inlineStr">
        <is>
          <t>深圳</t>
        </is>
      </c>
      <c r="C897" t="inlineStr">
        <is>
          <t>休假</t>
        </is>
      </c>
      <c r="D897"/>
      <c r="E897" t="inlineStr">
        <is>
          <t>未定级</t>
        </is>
      </c>
      <c r="F897" t="inlineStr">
        <is>
          <t>休假</t>
        </is>
      </c>
      <c r="G897" t="inlineStr">
        <is>
          <t>已结束</t>
        </is>
      </c>
      <c r="H897" t="inlineStr">
        <is>
          <t>NA</t>
        </is>
      </c>
      <c r="I897" s="2"/>
      <c r="J897" t="inlineStr">
        <is>
          <t>53周 -5~12.31</t>
        </is>
      </c>
      <c r="K897" t="inlineStr">
        <is>
          <t>许宝华</t>
        </is>
      </c>
      <c r="L897" s="2">
        <v>46108</v>
      </c>
      <c r="M897" s="2">
        <v>46108</v>
      </c>
      <c r="N897" s="2">
        <v>46108</v>
      </c>
      <c r="O897" t="inlineStr">
        <is>
          <t>1</t>
        </is>
      </c>
      <c r="P897" t="inlineStr">
        <is>
          <t>-95</t>
        </is>
      </c>
      <c r="Q897"/>
      <c r="R897"/>
      <c r="S897"/>
      <c r="T897"/>
      <c r="U897" t="inlineStr">
        <is>
          <t>曾维超</t>
        </is>
      </c>
      <c r="V897" t="inlineStr">
        <is>
          <t>销售管理部</t>
        </is>
      </c>
      <c r="W897" t="inlineStr">
        <is>
          <t>销售管理</t>
        </is>
      </c>
      <c r="X897" t="inlineStr">
        <is>
          <t>李阳</t>
        </is>
      </c>
      <c r="Y897" s="3"/>
      <c r="Z897"/>
      <c r="AA897" s="2">
        <v>46108.47754629629</v>
      </c>
      <c r="AB897" t="inlineStr">
        <is>
          <t>戳一下</t>
        </is>
      </c>
      <c r="AC897" s="2"/>
      <c r="AD897" t="inlineStr">
        <is>
          <t>未更新</t>
        </is>
      </c>
      <c r="AE897" t="inlineStr">
        <is>
          <t>许宝华</t>
        </is>
      </c>
      <c r="AF897"/>
      <c r="AG897"/>
      <c r="AH897"/>
      <c r="AI897"/>
      <c r="AJ897"/>
      <c r="AK897"/>
      <c r="AL897"/>
      <c r="AM897"/>
      <c r="AN897"/>
      <c r="AO897" t="inlineStr">
        <is>
          <t>0.0</t>
        </is>
      </c>
      <c r="AP897"/>
      <c r="AQ897"/>
    </row>
    <row r="898" ht="25.5" customHeight="1">
      <c r="A898" t="inlineStr">
        <is>
          <t>许宝华-深圳-休假-休假 已结束</t>
        </is>
      </c>
      <c r="B898" t="inlineStr">
        <is>
          <t>深圳</t>
        </is>
      </c>
      <c r="C898" t="inlineStr">
        <is>
          <t>休假</t>
        </is>
      </c>
      <c r="D898"/>
      <c r="E898" t="inlineStr">
        <is>
          <t>未定级</t>
        </is>
      </c>
      <c r="F898" t="inlineStr">
        <is>
          <t>休假</t>
        </is>
      </c>
      <c r="G898" t="inlineStr">
        <is>
          <t>已结束</t>
        </is>
      </c>
      <c r="H898" t="inlineStr">
        <is>
          <t>NA</t>
        </is>
      </c>
      <c r="I898" s="2"/>
      <c r="J898" t="inlineStr">
        <is>
          <t>53周 -5~12.31</t>
        </is>
      </c>
      <c r="K898" t="inlineStr">
        <is>
          <t>许宝华</t>
        </is>
      </c>
      <c r="L898" s="2">
        <v>46107</v>
      </c>
      <c r="M898" s="2">
        <v>46107</v>
      </c>
      <c r="N898" s="2">
        <v>46107</v>
      </c>
      <c r="O898" t="inlineStr">
        <is>
          <t>1</t>
        </is>
      </c>
      <c r="P898" t="inlineStr">
        <is>
          <t>-94</t>
        </is>
      </c>
      <c r="Q898"/>
      <c r="R898"/>
      <c r="S898"/>
      <c r="T898"/>
      <c r="U898" t="inlineStr">
        <is>
          <t>曾维超</t>
        </is>
      </c>
      <c r="V898" t="inlineStr">
        <is>
          <t>销售管理部</t>
        </is>
      </c>
      <c r="W898" t="inlineStr">
        <is>
          <t>销售管理</t>
        </is>
      </c>
      <c r="X898" t="inlineStr">
        <is>
          <t>李阳</t>
        </is>
      </c>
      <c r="Y898" s="3"/>
      <c r="Z898"/>
      <c r="AA898" s="2">
        <v>46107.496932870374</v>
      </c>
      <c r="AB898" t="inlineStr">
        <is>
          <t>戳一下</t>
        </is>
      </c>
      <c r="AC898" s="2"/>
      <c r="AD898" t="inlineStr">
        <is>
          <t>未更新</t>
        </is>
      </c>
      <c r="AE898" t="inlineStr">
        <is>
          <t>许宝华</t>
        </is>
      </c>
      <c r="AF898"/>
      <c r="AG898"/>
      <c r="AH898"/>
      <c r="AI898"/>
      <c r="AJ898"/>
      <c r="AK898"/>
      <c r="AL898"/>
      <c r="AM898"/>
      <c r="AN898"/>
      <c r="AO898" t="inlineStr">
        <is>
          <t>0.0</t>
        </is>
      </c>
      <c r="AP898"/>
      <c r="AQ898"/>
    </row>
    <row r="899" ht="25.5" customHeight="1">
      <c r="A899" t="inlineStr">
        <is>
          <t>许宝华-深圳-农耕记-解决问题 已结束</t>
        </is>
      </c>
      <c r="B899" t="inlineStr">
        <is>
          <t>深圳</t>
        </is>
      </c>
      <c r="C899" t="inlineStr">
        <is>
          <t>农耕记</t>
        </is>
      </c>
      <c r="D899"/>
      <c r="E899" t="inlineStr">
        <is>
          <t>SS</t>
        </is>
      </c>
      <c r="F899" t="inlineStr">
        <is>
          <t>解决问题</t>
        </is>
      </c>
      <c r="G899" t="inlineStr">
        <is>
          <t>已结束</t>
        </is>
      </c>
      <c r="H899" t="inlineStr">
        <is>
          <t>NA</t>
        </is>
      </c>
      <c r="I899" s="2"/>
      <c r="J899" t="inlineStr">
        <is>
          <t>53周 -5~12.31</t>
        </is>
      </c>
      <c r="K899" t="inlineStr">
        <is>
          <t>许宝华</t>
        </is>
      </c>
      <c r="L899" s="2">
        <v>46105</v>
      </c>
      <c r="M899" s="2">
        <v>46106</v>
      </c>
      <c r="N899" s="2">
        <v>46106</v>
      </c>
      <c r="O899" t="inlineStr">
        <is>
          <t>2</t>
        </is>
      </c>
      <c r="P899" t="inlineStr">
        <is>
          <t>-92</t>
        </is>
      </c>
      <c r="Q899"/>
      <c r="R899"/>
      <c r="S899"/>
      <c r="T899"/>
      <c r="U899" t="inlineStr">
        <is>
          <t>张铭麒</t>
        </is>
      </c>
      <c r="V899" t="inlineStr">
        <is>
          <t>BST及创新团队</t>
        </is>
      </c>
      <c r="W899" t="inlineStr">
        <is>
          <t>BST</t>
        </is>
      </c>
      <c r="X899" t="inlineStr">
        <is>
          <t>李岳丰
吴薇</t>
        </is>
      </c>
      <c r="Y899" s="3"/>
      <c r="Z899"/>
      <c r="AA899" s="2">
        <v>46105.33599537037</v>
      </c>
      <c r="AB899" t="inlineStr">
        <is>
          <t>戳一下</t>
        </is>
      </c>
      <c r="AC899" s="2">
        <v>46106</v>
      </c>
      <c r="AD899" t="inlineStr">
        <is>
          <t>未更新</t>
        </is>
      </c>
      <c r="AE899" t="inlineStr">
        <is>
          <t>许宝华</t>
        </is>
      </c>
      <c r="AF899" t="inlineStr">
        <is>
          <t>2026-03-24 许宝华-深圳-农耕记-解决问题 已结束,2026-03-25 许宝华-深圳-农耕记-解决问题 已结束</t>
        </is>
      </c>
      <c r="AG899"/>
      <c r="AH899"/>
      <c r="AI899"/>
      <c r="AJ899"/>
      <c r="AK899"/>
      <c r="AL899"/>
      <c r="AM899"/>
      <c r="AN899"/>
      <c r="AO899" t="inlineStr">
        <is>
          <t>1.0</t>
        </is>
      </c>
      <c r="AP899"/>
      <c r="AQ899"/>
    </row>
    <row r="900" ht="25.5" customHeight="1">
      <c r="A900" t="inlineStr">
        <is>
          <t>许宝华-深圳-休假-休假 已结束</t>
        </is>
      </c>
      <c r="B900" t="inlineStr">
        <is>
          <t>深圳</t>
        </is>
      </c>
      <c r="C900" t="inlineStr">
        <is>
          <t>休假</t>
        </is>
      </c>
      <c r="D900"/>
      <c r="E900" t="inlineStr">
        <is>
          <t>未定级</t>
        </is>
      </c>
      <c r="F900" t="inlineStr">
        <is>
          <t>休假</t>
        </is>
      </c>
      <c r="G900" t="inlineStr">
        <is>
          <t>已结束</t>
        </is>
      </c>
      <c r="H900" t="inlineStr">
        <is>
          <t>NA</t>
        </is>
      </c>
      <c r="I900" s="2"/>
      <c r="J900" t="inlineStr">
        <is>
          <t>53周 -5~12.31</t>
        </is>
      </c>
      <c r="K900" t="inlineStr">
        <is>
          <t>许宝华</t>
        </is>
      </c>
      <c r="L900" s="2">
        <v>46104</v>
      </c>
      <c r="M900" s="2">
        <v>46104</v>
      </c>
      <c r="N900" s="2">
        <v>46104</v>
      </c>
      <c r="O900" t="inlineStr">
        <is>
          <t>1</t>
        </is>
      </c>
      <c r="P900" t="inlineStr">
        <is>
          <t>-91</t>
        </is>
      </c>
      <c r="Q900"/>
      <c r="R900"/>
      <c r="S900"/>
      <c r="T900"/>
      <c r="U900" t="inlineStr">
        <is>
          <t>曾维超</t>
        </is>
      </c>
      <c r="V900" t="inlineStr">
        <is>
          <t>销售管理部</t>
        </is>
      </c>
      <c r="W900" t="inlineStr">
        <is>
          <t>销售管理</t>
        </is>
      </c>
      <c r="X900" t="inlineStr">
        <is>
          <t>李阳</t>
        </is>
      </c>
      <c r="Y900" s="3"/>
      <c r="Z900"/>
      <c r="AA900" s="2">
        <v>46104.43728009259</v>
      </c>
      <c r="AB900" t="inlineStr">
        <is>
          <t>戳一下</t>
        </is>
      </c>
      <c r="AC900" s="2"/>
      <c r="AD900" t="inlineStr">
        <is>
          <t>未更新</t>
        </is>
      </c>
      <c r="AE900" t="inlineStr">
        <is>
          <t>许宝华</t>
        </is>
      </c>
      <c r="AF900"/>
      <c r="AG900"/>
      <c r="AH900"/>
      <c r="AI900"/>
      <c r="AJ900"/>
      <c r="AK900"/>
      <c r="AL900"/>
      <c r="AM900"/>
      <c r="AN900"/>
      <c r="AO900" t="inlineStr">
        <is>
          <t>0.0</t>
        </is>
      </c>
      <c r="AP900"/>
      <c r="AQ900"/>
    </row>
    <row r="901" ht="25.5" customHeight="1">
      <c r="A901" t="inlineStr">
        <is>
          <t>许宝华-深圳-农耕记-解决问题 已结束</t>
        </is>
      </c>
      <c r="B901" t="inlineStr">
        <is>
          <t>深圳</t>
        </is>
      </c>
      <c r="C901" t="inlineStr">
        <is>
          <t>农耕记</t>
        </is>
      </c>
      <c r="D901"/>
      <c r="E901" t="inlineStr">
        <is>
          <t>SS</t>
        </is>
      </c>
      <c r="F901" t="inlineStr">
        <is>
          <t>解决问题</t>
        </is>
      </c>
      <c r="G901" t="inlineStr">
        <is>
          <t>已结束</t>
        </is>
      </c>
      <c r="H901" t="inlineStr">
        <is>
          <t>NA</t>
        </is>
      </c>
      <c r="I901" s="2"/>
      <c r="J901" t="inlineStr">
        <is>
          <t>53周 -5~12.31</t>
        </is>
      </c>
      <c r="K901" t="inlineStr">
        <is>
          <t>许宝华</t>
        </is>
      </c>
      <c r="L901" s="2">
        <v>46103</v>
      </c>
      <c r="M901" s="2">
        <v>46103</v>
      </c>
      <c r="N901" s="2">
        <v>46103</v>
      </c>
      <c r="O901" t="inlineStr">
        <is>
          <t>1</t>
        </is>
      </c>
      <c r="P901" t="inlineStr">
        <is>
          <t>-90</t>
        </is>
      </c>
      <c r="Q901"/>
      <c r="R901"/>
      <c r="S901"/>
      <c r="T901"/>
      <c r="U901" t="inlineStr">
        <is>
          <t>张铭麒</t>
        </is>
      </c>
      <c r="V901" t="inlineStr">
        <is>
          <t>BST及创新团队</t>
        </is>
      </c>
      <c r="W901" t="inlineStr">
        <is>
          <t>BST</t>
        </is>
      </c>
      <c r="X901" t="inlineStr">
        <is>
          <t>李岳丰
吴薇</t>
        </is>
      </c>
      <c r="Y901" s="3"/>
      <c r="Z901"/>
      <c r="AA901" s="2">
        <v>46103.33091435185</v>
      </c>
      <c r="AB901" t="inlineStr">
        <is>
          <t>戳一下</t>
        </is>
      </c>
      <c r="AC901" s="2">
        <v>46103</v>
      </c>
      <c r="AD901" t="inlineStr">
        <is>
          <t>未更新</t>
        </is>
      </c>
      <c r="AE901" t="inlineStr">
        <is>
          <t>许宝华</t>
        </is>
      </c>
      <c r="AF901" t="inlineStr">
        <is>
          <t>2026-03-22 许宝华-深圳-农耕记-解决问题 已结束</t>
        </is>
      </c>
      <c r="AG901"/>
      <c r="AH901"/>
      <c r="AI901"/>
      <c r="AJ901"/>
      <c r="AK901"/>
      <c r="AL901"/>
      <c r="AM901"/>
      <c r="AN901"/>
      <c r="AO901" t="inlineStr">
        <is>
          <t>0.0</t>
        </is>
      </c>
      <c r="AP901"/>
      <c r="AQ901"/>
    </row>
    <row r="902" ht="25.5" customHeight="1">
      <c r="A902" t="inlineStr">
        <is>
          <t>许宝华-深圳-农耕记-解决问题 已结束</t>
        </is>
      </c>
      <c r="B902" t="inlineStr">
        <is>
          <t>深圳</t>
        </is>
      </c>
      <c r="C902" t="inlineStr">
        <is>
          <t>农耕记</t>
        </is>
      </c>
      <c r="D902"/>
      <c r="E902" t="inlineStr">
        <is>
          <t>SS</t>
        </is>
      </c>
      <c r="F902" t="inlineStr">
        <is>
          <t>解决问题</t>
        </is>
      </c>
      <c r="G902" t="inlineStr">
        <is>
          <t>已结束</t>
        </is>
      </c>
      <c r="H902" t="inlineStr">
        <is>
          <t>NA</t>
        </is>
      </c>
      <c r="I902" s="2"/>
      <c r="J902" t="inlineStr">
        <is>
          <t>53周 -5~12.31</t>
        </is>
      </c>
      <c r="K902" t="inlineStr">
        <is>
          <t>许宝华</t>
        </is>
      </c>
      <c r="L902" s="2">
        <v>46101</v>
      </c>
      <c r="M902" s="2">
        <v>46102</v>
      </c>
      <c r="N902" s="2">
        <v>46102</v>
      </c>
      <c r="O902" t="inlineStr">
        <is>
          <t>2</t>
        </is>
      </c>
      <c r="P902" t="inlineStr">
        <is>
          <t>-88</t>
        </is>
      </c>
      <c r="Q902"/>
      <c r="R902"/>
      <c r="S902"/>
      <c r="T902"/>
      <c r="U902" t="inlineStr">
        <is>
          <t>张铭麒</t>
        </is>
      </c>
      <c r="V902" t="inlineStr">
        <is>
          <t>BST及创新团队</t>
        </is>
      </c>
      <c r="W902" t="inlineStr">
        <is>
          <t>BST</t>
        </is>
      </c>
      <c r="X902" t="inlineStr">
        <is>
          <t>李岳丰
吴薇</t>
        </is>
      </c>
      <c r="Y902" s="3"/>
      <c r="Z902"/>
      <c r="AA902" s="2">
        <v>46101.17171296296</v>
      </c>
      <c r="AB902" t="inlineStr">
        <is>
          <t>戳一下</t>
        </is>
      </c>
      <c r="AC902" s="2">
        <v>46102</v>
      </c>
      <c r="AD902" t="inlineStr">
        <is>
          <t>未更新</t>
        </is>
      </c>
      <c r="AE902" t="inlineStr">
        <is>
          <t>许宝华</t>
        </is>
      </c>
      <c r="AF902" t="inlineStr">
        <is>
          <t>2026-03-20 许宝华-深圳-农耕记-解决问题 已结束,2026-03-21 许宝华-深圳-农耕记-解决问题 已结束</t>
        </is>
      </c>
      <c r="AG902"/>
      <c r="AH902"/>
      <c r="AI902"/>
      <c r="AJ902"/>
      <c r="AK902"/>
      <c r="AL902"/>
      <c r="AM902"/>
      <c r="AN902"/>
      <c r="AO902" t="inlineStr">
        <is>
          <t>1.0</t>
        </is>
      </c>
      <c r="AP902"/>
      <c r="AQ902"/>
    </row>
    <row r="903" ht="25.5" customHeight="1">
      <c r="A903" t="inlineStr">
        <is>
          <t>许宝华-深圳-农耕记-解决问题 已结束</t>
        </is>
      </c>
      <c r="B903" t="inlineStr">
        <is>
          <t>深圳</t>
        </is>
      </c>
      <c r="C903" t="inlineStr">
        <is>
          <t>农耕记</t>
        </is>
      </c>
      <c r="D903"/>
      <c r="E903" t="inlineStr">
        <is>
          <t>SS</t>
        </is>
      </c>
      <c r="F903" t="inlineStr">
        <is>
          <t>解决问题</t>
        </is>
      </c>
      <c r="G903" t="inlineStr">
        <is>
          <t>已结束</t>
        </is>
      </c>
      <c r="H903" t="inlineStr">
        <is>
          <t>NA</t>
        </is>
      </c>
      <c r="I903" s="2"/>
      <c r="J903" t="inlineStr">
        <is>
          <t>53周 -5~12.31</t>
        </is>
      </c>
      <c r="K903" t="inlineStr">
        <is>
          <t>许宝华</t>
        </is>
      </c>
      <c r="L903" s="2">
        <v>46099</v>
      </c>
      <c r="M903" s="2">
        <v>46100</v>
      </c>
      <c r="N903" s="2">
        <v>46100</v>
      </c>
      <c r="O903" t="inlineStr">
        <is>
          <t>2</t>
        </is>
      </c>
      <c r="P903" t="inlineStr">
        <is>
          <t>-86</t>
        </is>
      </c>
      <c r="Q903"/>
      <c r="R903"/>
      <c r="S903"/>
      <c r="T903"/>
      <c r="U903" t="inlineStr">
        <is>
          <t>张铭麒</t>
        </is>
      </c>
      <c r="V903" t="inlineStr">
        <is>
          <t>BST及创新团队</t>
        </is>
      </c>
      <c r="W903" t="inlineStr">
        <is>
          <t>BST</t>
        </is>
      </c>
      <c r="X903" t="inlineStr">
        <is>
          <t>李岳丰
吴薇</t>
        </is>
      </c>
      <c r="Y903" s="3"/>
      <c r="Z903"/>
      <c r="AA903" s="2">
        <v>46099.00537037037</v>
      </c>
      <c r="AB903" t="inlineStr">
        <is>
          <t>戳一下</t>
        </is>
      </c>
      <c r="AC903" s="2">
        <v>46100</v>
      </c>
      <c r="AD903" t="inlineStr">
        <is>
          <t>未更新</t>
        </is>
      </c>
      <c r="AE903" t="inlineStr">
        <is>
          <t>许宝华</t>
        </is>
      </c>
      <c r="AF903" t="inlineStr">
        <is>
          <t>2026-03-18 许宝华-深圳-农耕记-解决问题 已结束,2026-03-19 许宝华-深圳-农耕记-解决问题 已结束</t>
        </is>
      </c>
      <c r="AG903"/>
      <c r="AH903"/>
      <c r="AI903"/>
      <c r="AJ903"/>
      <c r="AK903"/>
      <c r="AL903"/>
      <c r="AM903"/>
      <c r="AN903"/>
      <c r="AO903" t="inlineStr">
        <is>
          <t>1.0</t>
        </is>
      </c>
      <c r="AP903"/>
      <c r="AQ903"/>
    </row>
    <row r="904" ht="25.5" customHeight="1">
      <c r="A904" t="inlineStr">
        <is>
          <t>许宝华-衡阳-休假-休假 已结束</t>
        </is>
      </c>
      <c r="B904" t="inlineStr">
        <is>
          <t>衡阳</t>
        </is>
      </c>
      <c r="C904" t="inlineStr">
        <is>
          <t>休假</t>
        </is>
      </c>
      <c r="D904"/>
      <c r="E904" t="inlineStr">
        <is>
          <t>未定级</t>
        </is>
      </c>
      <c r="F904" t="inlineStr">
        <is>
          <t>休假</t>
        </is>
      </c>
      <c r="G904" t="inlineStr">
        <is>
          <t>已结束</t>
        </is>
      </c>
      <c r="H904" t="inlineStr">
        <is>
          <t>NA</t>
        </is>
      </c>
      <c r="I904" s="2"/>
      <c r="J904" t="inlineStr">
        <is>
          <t>53周 -5~12.31</t>
        </is>
      </c>
      <c r="K904" t="inlineStr">
        <is>
          <t>许宝华</t>
        </is>
      </c>
      <c r="L904" s="2">
        <v>46098</v>
      </c>
      <c r="M904" s="2">
        <v>46098</v>
      </c>
      <c r="N904" s="2">
        <v>46098</v>
      </c>
      <c r="O904" t="inlineStr">
        <is>
          <t>1</t>
        </is>
      </c>
      <c r="P904" t="inlineStr">
        <is>
          <t>-85</t>
        </is>
      </c>
      <c r="Q904"/>
      <c r="R904"/>
      <c r="S904"/>
      <c r="T904"/>
      <c r="U904" t="inlineStr">
        <is>
          <t>曾维超</t>
        </is>
      </c>
      <c r="V904" t="inlineStr">
        <is>
          <t>销售管理部</t>
        </is>
      </c>
      <c r="W904" t="inlineStr">
        <is>
          <t>销售管理</t>
        </is>
      </c>
      <c r="X904" t="inlineStr">
        <is>
          <t>李阳</t>
        </is>
      </c>
      <c r="Y904" s="3"/>
      <c r="Z904"/>
      <c r="AA904" s="2">
        <v>46098.258472222224</v>
      </c>
      <c r="AB904" t="inlineStr">
        <is>
          <t>戳一下</t>
        </is>
      </c>
      <c r="AC904" s="2"/>
      <c r="AD904" t="inlineStr">
        <is>
          <t>未更新</t>
        </is>
      </c>
      <c r="AE904" t="inlineStr">
        <is>
          <t>许宝华</t>
        </is>
      </c>
      <c r="AF904"/>
      <c r="AG904"/>
      <c r="AH904"/>
      <c r="AI904"/>
      <c r="AJ904"/>
      <c r="AK904"/>
      <c r="AL904"/>
      <c r="AM904"/>
      <c r="AN904"/>
      <c r="AO904" t="inlineStr">
        <is>
          <t>0.0</t>
        </is>
      </c>
      <c r="AP904"/>
      <c r="AQ904"/>
    </row>
    <row r="905" ht="25.5" customHeight="1">
      <c r="A905" t="inlineStr">
        <is>
          <t>许宝华-益阳-绿茶-铁锅导入 已结束</t>
        </is>
      </c>
      <c r="B905" t="inlineStr">
        <is>
          <t>益阳</t>
        </is>
      </c>
      <c r="C905" t="inlineStr">
        <is>
          <t>绿茶</t>
        </is>
      </c>
      <c r="D905"/>
      <c r="E905" t="inlineStr">
        <is>
          <t>SS</t>
        </is>
      </c>
      <c r="F905" t="inlineStr">
        <is>
          <t>铁锅导入</t>
        </is>
      </c>
      <c r="G905" t="inlineStr">
        <is>
          <t>已结束</t>
        </is>
      </c>
      <c r="H905" t="inlineStr">
        <is>
          <t>NA</t>
        </is>
      </c>
      <c r="I905" s="2"/>
      <c r="J905" t="inlineStr">
        <is>
          <t>53周 -5~12.31</t>
        </is>
      </c>
      <c r="K905" t="inlineStr">
        <is>
          <t>许宝华</t>
        </is>
      </c>
      <c r="L905" s="2">
        <v>46097</v>
      </c>
      <c r="M905" s="2">
        <v>46097.9353587963</v>
      </c>
      <c r="N905" s="2">
        <v>46097</v>
      </c>
      <c r="O905" t="inlineStr">
        <is>
          <t>1</t>
        </is>
      </c>
      <c r="P905" t="inlineStr">
        <is>
          <t>-84</t>
        </is>
      </c>
      <c r="Q905"/>
      <c r="R905"/>
      <c r="S905"/>
      <c r="T905"/>
      <c r="U905" t="inlineStr">
        <is>
          <t>张铭麒</t>
        </is>
      </c>
      <c r="V905" t="inlineStr">
        <is>
          <t>BST及创新团队</t>
        </is>
      </c>
      <c r="W905" t="inlineStr">
        <is>
          <t>BST</t>
        </is>
      </c>
      <c r="X905" t="inlineStr">
        <is>
          <t>李岳丰
吴薇</t>
        </is>
      </c>
      <c r="Y905" s="3"/>
      <c r="Z905"/>
      <c r="AA905" s="2">
        <v>46097.67633101852</v>
      </c>
      <c r="AB905" t="inlineStr">
        <is>
          <t>戳一下</t>
        </is>
      </c>
      <c r="AC905" s="2">
        <v>46097</v>
      </c>
      <c r="AD905" t="inlineStr">
        <is>
          <t>未更新</t>
        </is>
      </c>
      <c r="AE905" t="inlineStr">
        <is>
          <t>许宝华</t>
        </is>
      </c>
      <c r="AF905" t="inlineStr">
        <is>
          <t>2026-03-16 许宝华-益阳-绿茶-铁锅导入 已结束</t>
        </is>
      </c>
      <c r="AG905"/>
      <c r="AH905"/>
      <c r="AI905"/>
      <c r="AJ905"/>
      <c r="AK905"/>
      <c r="AL905"/>
      <c r="AM905"/>
      <c r="AN905" t="inlineStr">
        <is>
          <t>益阳万达广场绿茶餐厅</t>
        </is>
      </c>
      <c r="AO905" t="inlineStr">
        <is>
          <t>0.9</t>
        </is>
      </c>
      <c r="AP905"/>
      <c r="AQ905"/>
    </row>
    <row r="906" ht="25.5" customHeight="1">
      <c r="A906" t="inlineStr">
        <is>
          <t>许宝华-益阳-绿茶-铁锅导入 已结束</t>
        </is>
      </c>
      <c r="B906" t="inlineStr">
        <is>
          <t>益阳</t>
        </is>
      </c>
      <c r="C906" t="inlineStr">
        <is>
          <t>绿茶</t>
        </is>
      </c>
      <c r="D906"/>
      <c r="E906" t="inlineStr">
        <is>
          <t>SS</t>
        </is>
      </c>
      <c r="F906" t="inlineStr">
        <is>
          <t>铁锅导入</t>
        </is>
      </c>
      <c r="G906" t="inlineStr">
        <is>
          <t>已结束</t>
        </is>
      </c>
      <c r="H906" t="inlineStr">
        <is>
          <t>NA</t>
        </is>
      </c>
      <c r="I906" s="2"/>
      <c r="J906" t="inlineStr">
        <is>
          <t>53周 -5~12.31</t>
        </is>
      </c>
      <c r="K906" t="inlineStr">
        <is>
          <t>许宝华</t>
        </is>
      </c>
      <c r="L906" s="2">
        <v>46096</v>
      </c>
      <c r="M906" s="2">
        <v>46096.3225</v>
      </c>
      <c r="N906" s="2">
        <v>46096</v>
      </c>
      <c r="O906" t="inlineStr">
        <is>
          <t>1</t>
        </is>
      </c>
      <c r="P906" t="inlineStr">
        <is>
          <t>-83</t>
        </is>
      </c>
      <c r="Q906"/>
      <c r="R906"/>
      <c r="S906"/>
      <c r="T906"/>
      <c r="U906" t="inlineStr">
        <is>
          <t>张铭麒</t>
        </is>
      </c>
      <c r="V906" t="inlineStr">
        <is>
          <t>BST及创新团队</t>
        </is>
      </c>
      <c r="W906" t="inlineStr">
        <is>
          <t>BST</t>
        </is>
      </c>
      <c r="X906" t="inlineStr">
        <is>
          <t>李岳丰
吴薇</t>
        </is>
      </c>
      <c r="Y906" s="3"/>
      <c r="Z906"/>
      <c r="AA906" s="2">
        <v>46096.31513888889</v>
      </c>
      <c r="AB906" t="inlineStr">
        <is>
          <t>戳一下</t>
        </is>
      </c>
      <c r="AC906" s="2">
        <v>46095</v>
      </c>
      <c r="AD906" t="inlineStr">
        <is>
          <t>未更新</t>
        </is>
      </c>
      <c r="AE906" t="inlineStr">
        <is>
          <t>许宝华</t>
        </is>
      </c>
      <c r="AF906" t="inlineStr">
        <is>
          <t>2026-03-14 许宝华-益阳-绿茶-铁锅导入 已结束</t>
        </is>
      </c>
      <c r="AG906"/>
      <c r="AH906"/>
      <c r="AI906"/>
      <c r="AJ906"/>
      <c r="AK906"/>
      <c r="AL906"/>
      <c r="AM906"/>
      <c r="AN906" t="inlineStr">
        <is>
          <t>益阳万达广场绿茶餐厅</t>
        </is>
      </c>
      <c r="AO906" t="inlineStr">
        <is>
          <t>0.3</t>
        </is>
      </c>
      <c r="AP906"/>
      <c r="AQ906"/>
    </row>
    <row r="907" ht="25.5" customHeight="1">
      <c r="A907" t="inlineStr">
        <is>
          <t>许宝华-河北-紫光园-新店开业 已结束</t>
        </is>
      </c>
      <c r="B907" t="inlineStr">
        <is>
          <t>河北</t>
        </is>
      </c>
      <c r="C907" t="inlineStr">
        <is>
          <t>紫光园</t>
        </is>
      </c>
      <c r="D907"/>
      <c r="E907" t="inlineStr">
        <is>
          <t>SS</t>
        </is>
      </c>
      <c r="F907" t="inlineStr">
        <is>
          <t>新店开业</t>
        </is>
      </c>
      <c r="G907" t="inlineStr">
        <is>
          <t>已结束</t>
        </is>
      </c>
      <c r="H907" t="inlineStr">
        <is>
          <t>NA</t>
        </is>
      </c>
      <c r="I907" s="2"/>
      <c r="J907" t="inlineStr">
        <is>
          <t>53周 -5~12.31</t>
        </is>
      </c>
      <c r="K907" t="inlineStr">
        <is>
          <t>许宝华</t>
        </is>
      </c>
      <c r="L907" s="2">
        <v>46094</v>
      </c>
      <c r="M907" s="2">
        <v>46095</v>
      </c>
      <c r="N907" s="2">
        <v>46095</v>
      </c>
      <c r="O907" t="inlineStr">
        <is>
          <t>2</t>
        </is>
      </c>
      <c r="P907" t="inlineStr">
        <is>
          <t>-81</t>
        </is>
      </c>
      <c r="Q907"/>
      <c r="R907"/>
      <c r="S907"/>
      <c r="T907"/>
      <c r="U907" t="inlineStr">
        <is>
          <t>关胜元</t>
        </is>
      </c>
      <c r="V907" t="inlineStr">
        <is>
          <t>BST及创新团队</t>
        </is>
      </c>
      <c r="W907" t="inlineStr">
        <is>
          <t>BST</t>
        </is>
      </c>
      <c r="X907" t="inlineStr">
        <is>
          <t>张铭麒</t>
        </is>
      </c>
      <c r="Y907" s="3"/>
      <c r="Z907"/>
      <c r="AA907" s="2">
        <v>46094.300208333334</v>
      </c>
      <c r="AB907" t="inlineStr">
        <is>
          <t>戳一下</t>
        </is>
      </c>
      <c r="AC907" s="2">
        <v>46095</v>
      </c>
      <c r="AD907" t="inlineStr">
        <is>
          <t>未更新</t>
        </is>
      </c>
      <c r="AE907" t="inlineStr">
        <is>
          <t>许宝华</t>
        </is>
      </c>
      <c r="AF907" t="inlineStr">
        <is>
          <t>2026-03-13 许宝华-河北-紫光园-新店开业 已结束,2026-03-14 许宝华-河北-紫光园-新店开业 已结束</t>
        </is>
      </c>
      <c r="AG907"/>
      <c r="AH907"/>
      <c r="AI907"/>
      <c r="AJ907"/>
      <c r="AK907"/>
      <c r="AL907"/>
      <c r="AM907"/>
      <c r="AN907" t="inlineStr">
        <is>
          <t>紫光园燕郊总店</t>
        </is>
      </c>
      <c r="AO907" t="inlineStr">
        <is>
          <t>1.0</t>
        </is>
      </c>
      <c r="AP907"/>
      <c r="AQ907"/>
    </row>
    <row r="908" ht="25.5" customHeight="1">
      <c r="A908" t="inlineStr">
        <is>
          <t>许宝华-合肥-绿茶-铁锅导入 已结束</t>
        </is>
      </c>
      <c r="B908" t="inlineStr">
        <is>
          <t>合肥</t>
        </is>
      </c>
      <c r="C908" t="inlineStr">
        <is>
          <t>绿茶</t>
        </is>
      </c>
      <c r="D908"/>
      <c r="E908" t="inlineStr">
        <is>
          <t>SS</t>
        </is>
      </c>
      <c r="F908" t="inlineStr">
        <is>
          <t>铁锅导入</t>
        </is>
      </c>
      <c r="G908" t="inlineStr">
        <is>
          <t>已结束</t>
        </is>
      </c>
      <c r="H908" t="inlineStr">
        <is>
          <t>NA</t>
        </is>
      </c>
      <c r="I908" s="2"/>
      <c r="J908" t="inlineStr">
        <is>
          <t>53周 -5~12.31</t>
        </is>
      </c>
      <c r="K908" t="inlineStr">
        <is>
          <t>许宝华</t>
        </is>
      </c>
      <c r="L908" s="2">
        <v>46092</v>
      </c>
      <c r="M908" s="2">
        <v>46093</v>
      </c>
      <c r="N908" s="2">
        <v>46093</v>
      </c>
      <c r="O908" t="inlineStr">
        <is>
          <t>2</t>
        </is>
      </c>
      <c r="P908" t="inlineStr">
        <is>
          <t>-79</t>
        </is>
      </c>
      <c r="Q908"/>
      <c r="R908"/>
      <c r="S908"/>
      <c r="T908"/>
      <c r="U908" t="inlineStr">
        <is>
          <t>张铭麒</t>
        </is>
      </c>
      <c r="V908" t="inlineStr">
        <is>
          <t>BST及创新团队</t>
        </is>
      </c>
      <c r="W908" t="inlineStr">
        <is>
          <t>BST</t>
        </is>
      </c>
      <c r="X908" t="inlineStr">
        <is>
          <t>李岳丰
吴薇</t>
        </is>
      </c>
      <c r="Y908" s="3"/>
      <c r="Z908"/>
      <c r="AA908" s="2">
        <v>46092.00576388889</v>
      </c>
      <c r="AB908" t="inlineStr">
        <is>
          <t>戳一下</t>
        </is>
      </c>
      <c r="AC908" s="2">
        <v>46093</v>
      </c>
      <c r="AD908" t="inlineStr">
        <is>
          <t>未更新</t>
        </is>
      </c>
      <c r="AE908" t="inlineStr">
        <is>
          <t>许宝华</t>
        </is>
      </c>
      <c r="AF908" t="inlineStr">
        <is>
          <t>2026-03-11 许宝华-合肥-绿茶-铁锅导入 已结束,2026-03-12 许宝华-合肥-绿茶-铁锅导入 已结束</t>
        </is>
      </c>
      <c r="AG908"/>
      <c r="AH908"/>
      <c r="AI908"/>
      <c r="AJ908"/>
      <c r="AK908"/>
      <c r="AL908"/>
      <c r="AM908"/>
      <c r="AN908" t="inlineStr">
        <is>
          <t>合肥滨湖银泰绿茶餐厅</t>
        </is>
      </c>
      <c r="AO908" t="inlineStr">
        <is>
          <t>1.0</t>
        </is>
      </c>
      <c r="AP908"/>
      <c r="AQ908"/>
    </row>
    <row r="909" ht="25.5" customHeight="1">
      <c r="A909" t="inlineStr">
        <is>
          <t>许宝华-合肥-绿茶-铁锅导入 已结束</t>
        </is>
      </c>
      <c r="B909" t="inlineStr">
        <is>
          <t>合肥</t>
        </is>
      </c>
      <c r="C909" t="inlineStr">
        <is>
          <t>绿茶</t>
        </is>
      </c>
      <c r="D909"/>
      <c r="E909" t="inlineStr">
        <is>
          <t>SS</t>
        </is>
      </c>
      <c r="F909" t="inlineStr">
        <is>
          <t>铁锅导入</t>
        </is>
      </c>
      <c r="G909" t="inlineStr">
        <is>
          <t>已结束</t>
        </is>
      </c>
      <c r="H909" t="inlineStr">
        <is>
          <t>NA</t>
        </is>
      </c>
      <c r="I909" s="2"/>
      <c r="J909" t="inlineStr">
        <is>
          <t>53周 -5~12.31</t>
        </is>
      </c>
      <c r="K909" t="inlineStr">
        <is>
          <t>许宝华</t>
        </is>
      </c>
      <c r="L909" s="2">
        <v>46090</v>
      </c>
      <c r="M909" s="2">
        <v>46091</v>
      </c>
      <c r="N909" s="2">
        <v>46091</v>
      </c>
      <c r="O909" t="inlineStr">
        <is>
          <t>2</t>
        </is>
      </c>
      <c r="P909" t="inlineStr">
        <is>
          <t>-77</t>
        </is>
      </c>
      <c r="Q909"/>
      <c r="R909"/>
      <c r="S909"/>
      <c r="T909"/>
      <c r="U909" t="inlineStr">
        <is>
          <t>张铭麒</t>
        </is>
      </c>
      <c r="V909" t="inlineStr">
        <is>
          <t>BST及创新团队</t>
        </is>
      </c>
      <c r="W909" t="inlineStr">
        <is>
          <t>BST</t>
        </is>
      </c>
      <c r="X909" t="inlineStr">
        <is>
          <t>李岳丰
吴薇</t>
        </is>
      </c>
      <c r="Y909" s="3"/>
      <c r="Z909"/>
      <c r="AA909" s="2">
        <v>46089.99105324074</v>
      </c>
      <c r="AB909" t="inlineStr">
        <is>
          <t>戳一下</t>
        </is>
      </c>
      <c r="AC909" s="2">
        <v>46092</v>
      </c>
      <c r="AD909" t="inlineStr">
        <is>
          <t>未更新</t>
        </is>
      </c>
      <c r="AE909" t="inlineStr">
        <is>
          <t>许宝华</t>
        </is>
      </c>
      <c r="AF909" t="inlineStr">
        <is>
          <t>2026-03-09 许宝华-合肥-绿茶-铁锅导入 已结束,2026-03-10 许宝华-合肥-绿茶-铁锅导入 已结束</t>
        </is>
      </c>
      <c r="AG909"/>
      <c r="AH909"/>
      <c r="AI909"/>
      <c r="AJ909"/>
      <c r="AK909"/>
      <c r="AL909"/>
      <c r="AM909"/>
      <c r="AN909" t="inlineStr">
        <is>
          <t>肥东吾悦广场绿茶</t>
        </is>
      </c>
      <c r="AO909" t="inlineStr">
        <is>
          <t>1.0</t>
        </is>
      </c>
      <c r="AP909"/>
      <c r="AQ909"/>
    </row>
    <row r="910" ht="25.5" customHeight="1">
      <c r="A910" t="inlineStr">
        <is>
          <t>许宝华-滁州-绿茶-铁锅导入 已结束</t>
        </is>
      </c>
      <c r="B910" t="inlineStr">
        <is>
          <t>滁州</t>
        </is>
      </c>
      <c r="C910" t="inlineStr">
        <is>
          <t>绿茶</t>
        </is>
      </c>
      <c r="D910"/>
      <c r="E910" t="inlineStr">
        <is>
          <t>SS</t>
        </is>
      </c>
      <c r="F910" t="inlineStr">
        <is>
          <t>铁锅导入</t>
        </is>
      </c>
      <c r="G910" t="inlineStr">
        <is>
          <t>已结束</t>
        </is>
      </c>
      <c r="H910" t="inlineStr">
        <is>
          <t>NA</t>
        </is>
      </c>
      <c r="I910" s="2"/>
      <c r="J910" t="inlineStr">
        <is>
          <t>53周 -5~12.31</t>
        </is>
      </c>
      <c r="K910" t="inlineStr">
        <is>
          <t>许宝华</t>
        </is>
      </c>
      <c r="L910" s="2">
        <v>46088</v>
      </c>
      <c r="M910" s="2">
        <v>46089.99019675926</v>
      </c>
      <c r="N910" s="2">
        <v>46089</v>
      </c>
      <c r="O910" t="inlineStr">
        <is>
          <t>2</t>
        </is>
      </c>
      <c r="P910" t="inlineStr">
        <is>
          <t>-75</t>
        </is>
      </c>
      <c r="Q910"/>
      <c r="R910"/>
      <c r="S910"/>
      <c r="T910"/>
      <c r="U910" t="inlineStr">
        <is>
          <t>张铭麒</t>
        </is>
      </c>
      <c r="V910" t="inlineStr">
        <is>
          <t>BST及创新团队</t>
        </is>
      </c>
      <c r="W910" t="inlineStr">
        <is>
          <t>BST</t>
        </is>
      </c>
      <c r="X910" t="inlineStr">
        <is>
          <t>李岳丰
吴薇</t>
        </is>
      </c>
      <c r="Y910" s="3"/>
      <c r="Z910"/>
      <c r="AA910" s="2">
        <v>46087.947175925925</v>
      </c>
      <c r="AB910" t="inlineStr">
        <is>
          <t>戳一下</t>
        </is>
      </c>
      <c r="AC910" s="2">
        <v>46089</v>
      </c>
      <c r="AD910" t="inlineStr">
        <is>
          <t>未更新</t>
        </is>
      </c>
      <c r="AE910" t="inlineStr">
        <is>
          <t>许宝华</t>
        </is>
      </c>
      <c r="AF910" t="inlineStr">
        <is>
          <t>2026-03-07 许宝华-滁州-绿茶-铁锅导入 已结束,2026-03-08 许宝华-滁州-绿茶-铁锅导入 已结束</t>
        </is>
      </c>
      <c r="AG910"/>
      <c r="AH910"/>
      <c r="AI910"/>
      <c r="AJ910"/>
      <c r="AK910"/>
      <c r="AL910"/>
      <c r="AM910"/>
      <c r="AN910" t="inlineStr">
        <is>
          <t>绿茶滁州苏宁广场店</t>
        </is>
      </c>
      <c r="AO910" t="inlineStr">
        <is>
          <t>2.0</t>
        </is>
      </c>
      <c r="AP910"/>
      <c r="AQ910"/>
    </row>
    <row r="911" ht="25.5" customHeight="1">
      <c r="A911" t="inlineStr">
        <is>
          <t>许宝华-六安市-绿茶-铁锅导入 已结束</t>
        </is>
      </c>
      <c r="B911" t="inlineStr">
        <is>
          <t>六安市</t>
        </is>
      </c>
      <c r="C911" t="inlineStr">
        <is>
          <t>绿茶</t>
        </is>
      </c>
      <c r="D911"/>
      <c r="E911" t="inlineStr">
        <is>
          <t>SS</t>
        </is>
      </c>
      <c r="F911" t="inlineStr">
        <is>
          <t>铁锅导入</t>
        </is>
      </c>
      <c r="G911" t="inlineStr">
        <is>
          <t>已结束</t>
        </is>
      </c>
      <c r="H911" t="inlineStr">
        <is>
          <t>NA</t>
        </is>
      </c>
      <c r="I911" s="2"/>
      <c r="J911" t="inlineStr">
        <is>
          <t>53周 -5~12.31</t>
        </is>
      </c>
      <c r="K911" t="inlineStr">
        <is>
          <t>许宝华</t>
        </is>
      </c>
      <c r="L911" s="2">
        <v>46086</v>
      </c>
      <c r="M911" s="2">
        <v>46087.94300925926</v>
      </c>
      <c r="N911" s="2">
        <v>46087</v>
      </c>
      <c r="O911" t="inlineStr">
        <is>
          <t>2</t>
        </is>
      </c>
      <c r="P911" t="inlineStr">
        <is>
          <t>-73</t>
        </is>
      </c>
      <c r="Q911"/>
      <c r="R911"/>
      <c r="S911"/>
      <c r="T911"/>
      <c r="U911" t="inlineStr">
        <is>
          <t>张铭麒</t>
        </is>
      </c>
      <c r="V911" t="inlineStr">
        <is>
          <t>BST及创新团队</t>
        </is>
      </c>
      <c r="W911" t="inlineStr">
        <is>
          <t>BST</t>
        </is>
      </c>
      <c r="X911" t="inlineStr">
        <is>
          <t>李岳丰
吴薇</t>
        </is>
      </c>
      <c r="Y911" s="3"/>
      <c r="Z911"/>
      <c r="AA911" s="2">
        <v>46085.52800925926</v>
      </c>
      <c r="AB911" t="inlineStr">
        <is>
          <t>戳一下</t>
        </is>
      </c>
      <c r="AC911" s="2">
        <v>46087</v>
      </c>
      <c r="AD911" t="inlineStr">
        <is>
          <t>未更新</t>
        </is>
      </c>
      <c r="AE911" t="inlineStr">
        <is>
          <t>许宝华</t>
        </is>
      </c>
      <c r="AF911" t="inlineStr">
        <is>
          <t>2026-03-05 许宝华-六安市-绿茶-铁锅导入 已结束,2026-03-06 许宝华-六安市-绿茶-铁锅导入 已结束</t>
        </is>
      </c>
      <c r="AG911"/>
      <c r="AH911"/>
      <c r="AI911"/>
      <c r="AJ911"/>
      <c r="AK911"/>
      <c r="AL911"/>
      <c r="AM911"/>
      <c r="AN911" t="inlineStr">
        <is>
          <t>六安银泰城店绿茶餐厅</t>
        </is>
      </c>
      <c r="AO911" t="inlineStr">
        <is>
          <t>1.9</t>
        </is>
      </c>
      <c r="AP911"/>
      <c r="AQ911"/>
    </row>
    <row r="912" ht="25.5" customHeight="1">
      <c r="A912" t="inlineStr">
        <is>
          <t>许宝华-衡阳-休假-休假 已结束</t>
        </is>
      </c>
      <c r="B912" t="inlineStr">
        <is>
          <t>衡阳</t>
        </is>
      </c>
      <c r="C912" t="inlineStr">
        <is>
          <t>休假</t>
        </is>
      </c>
      <c r="D912"/>
      <c r="E912" t="inlineStr">
        <is>
          <t>未定级</t>
        </is>
      </c>
      <c r="F912" t="inlineStr">
        <is>
          <t>休假</t>
        </is>
      </c>
      <c r="G912" t="inlineStr">
        <is>
          <t>已结束</t>
        </is>
      </c>
      <c r="H912" t="inlineStr">
        <is>
          <t>NA</t>
        </is>
      </c>
      <c r="I912" s="2"/>
      <c r="J912" t="inlineStr">
        <is>
          <t>53周 -5~12.31</t>
        </is>
      </c>
      <c r="K912" t="inlineStr">
        <is>
          <t>许宝华</t>
        </is>
      </c>
      <c r="L912" s="2">
        <v>46085</v>
      </c>
      <c r="M912" s="2">
        <v>46085</v>
      </c>
      <c r="N912" s="2">
        <v>46086</v>
      </c>
      <c r="O912" t="inlineStr">
        <is>
          <t>1</t>
        </is>
      </c>
      <c r="P912" t="inlineStr">
        <is>
          <t>-72</t>
        </is>
      </c>
      <c r="Q912"/>
      <c r="R912"/>
      <c r="S912"/>
      <c r="T912"/>
      <c r="U912" t="inlineStr">
        <is>
          <t>曾维超</t>
        </is>
      </c>
      <c r="V912" t="inlineStr">
        <is>
          <t>销售管理部</t>
        </is>
      </c>
      <c r="W912" t="inlineStr">
        <is>
          <t>销售管理</t>
        </is>
      </c>
      <c r="X912" t="inlineStr">
        <is>
          <t>李阳</t>
        </is>
      </c>
      <c r="Y912" s="3"/>
      <c r="Z912"/>
      <c r="AA912" s="2">
        <v>46085.52626157407</v>
      </c>
      <c r="AB912" t="inlineStr">
        <is>
          <t>戳一下</t>
        </is>
      </c>
      <c r="AC912" s="2"/>
      <c r="AD912" t="inlineStr">
        <is>
          <t>未更新</t>
        </is>
      </c>
      <c r="AE912" t="inlineStr">
        <is>
          <t>许宝华</t>
        </is>
      </c>
      <c r="AF912"/>
      <c r="AG912"/>
      <c r="AH912"/>
      <c r="AI912"/>
      <c r="AJ912"/>
      <c r="AK912"/>
      <c r="AL912"/>
      <c r="AM912"/>
      <c r="AN912"/>
      <c r="AO912" t="inlineStr">
        <is>
          <t>0.0</t>
        </is>
      </c>
      <c r="AP912"/>
      <c r="AQ912"/>
    </row>
    <row r="913" ht="25.5" customHeight="1">
      <c r="A913" t="inlineStr">
        <is>
          <t>许宝华-衡阳-休假-休假 已结束</t>
        </is>
      </c>
      <c r="B913" t="inlineStr">
        <is>
          <t>衡阳</t>
        </is>
      </c>
      <c r="C913" t="inlineStr">
        <is>
          <t>休假</t>
        </is>
      </c>
      <c r="D913"/>
      <c r="E913"/>
      <c r="F913" t="inlineStr">
        <is>
          <t>休假</t>
        </is>
      </c>
      <c r="G913" t="inlineStr">
        <is>
          <t>已结束</t>
        </is>
      </c>
      <c r="H913" t="inlineStr">
        <is>
          <t>NA</t>
        </is>
      </c>
      <c r="I913" s="2"/>
      <c r="J913" t="inlineStr">
        <is>
          <t>53周 -5~12.31</t>
        </is>
      </c>
      <c r="K913" t="inlineStr">
        <is>
          <t>许宝华</t>
        </is>
      </c>
      <c r="L913" s="2">
        <v>46084</v>
      </c>
      <c r="M913" s="2">
        <v>46084</v>
      </c>
      <c r="N913" s="2">
        <v>46084</v>
      </c>
      <c r="O913" t="inlineStr">
        <is>
          <t>1</t>
        </is>
      </c>
      <c r="P913" t="inlineStr">
        <is>
          <t>-71</t>
        </is>
      </c>
      <c r="Q913"/>
      <c r="R913"/>
      <c r="S913"/>
      <c r="T913"/>
      <c r="U913" t="inlineStr">
        <is>
          <t>曾维超</t>
        </is>
      </c>
      <c r="V913" t="inlineStr">
        <is>
          <t>销售管理部</t>
        </is>
      </c>
      <c r="W913" t="inlineStr">
        <is>
          <t>销售管理</t>
        </is>
      </c>
      <c r="X913" t="inlineStr">
        <is>
          <t>李阳</t>
        </is>
      </c>
      <c r="Y913" s="3"/>
      <c r="Z913"/>
      <c r="AA913" s="2">
        <v>46084.62447916667</v>
      </c>
      <c r="AB913" t="inlineStr">
        <is>
          <t>戳一下</t>
        </is>
      </c>
      <c r="AC913" s="2"/>
      <c r="AD913" t="inlineStr">
        <is>
          <t>未更新</t>
        </is>
      </c>
      <c r="AE913" t="inlineStr">
        <is>
          <t>许宝华</t>
        </is>
      </c>
      <c r="AF913"/>
      <c r="AG913"/>
      <c r="AH913"/>
      <c r="AI913"/>
      <c r="AJ913"/>
      <c r="AK913"/>
      <c r="AL913"/>
      <c r="AM913"/>
      <c r="AN913"/>
      <c r="AO913" t="inlineStr">
        <is>
          <t>0.0</t>
        </is>
      </c>
      <c r="AP913"/>
      <c r="AQ913"/>
    </row>
    <row r="914" ht="25.5" customHeight="1">
      <c r="A914" t="inlineStr">
        <is>
          <t>许宝华-衡阳-休假-休假 已结束</t>
        </is>
      </c>
      <c r="B914" t="inlineStr">
        <is>
          <t>衡阳</t>
        </is>
      </c>
      <c r="C914" t="inlineStr">
        <is>
          <t>休假</t>
        </is>
      </c>
      <c r="D914"/>
      <c r="E914" t="inlineStr">
        <is>
          <t>未定级</t>
        </is>
      </c>
      <c r="F914" t="inlineStr">
        <is>
          <t>休假</t>
        </is>
      </c>
      <c r="G914" t="inlineStr">
        <is>
          <t>已结束</t>
        </is>
      </c>
      <c r="H914" t="inlineStr">
        <is>
          <t>NA</t>
        </is>
      </c>
      <c r="I914" s="2"/>
      <c r="J914" t="inlineStr">
        <is>
          <t>53周 -5~12.31</t>
        </is>
      </c>
      <c r="K914" t="inlineStr">
        <is>
          <t>许宝华</t>
        </is>
      </c>
      <c r="L914" s="2">
        <v>46083</v>
      </c>
      <c r="M914" s="2">
        <v>46083</v>
      </c>
      <c r="N914" s="2">
        <v>46083</v>
      </c>
      <c r="O914" t="inlineStr">
        <is>
          <t>1</t>
        </is>
      </c>
      <c r="P914" t="inlineStr">
        <is>
          <t>-70</t>
        </is>
      </c>
      <c r="Q914"/>
      <c r="R914"/>
      <c r="S914"/>
      <c r="T914"/>
      <c r="U914" t="inlineStr">
        <is>
          <t>曾维超</t>
        </is>
      </c>
      <c r="V914" t="inlineStr">
        <is>
          <t>销售管理部</t>
        </is>
      </c>
      <c r="W914" t="inlineStr">
        <is>
          <t>销售管理</t>
        </is>
      </c>
      <c r="X914" t="inlineStr">
        <is>
          <t>李阳</t>
        </is>
      </c>
      <c r="Y914" s="3"/>
      <c r="Z914"/>
      <c r="AA914" s="2">
        <v>46083.664189814815</v>
      </c>
      <c r="AB914" t="inlineStr">
        <is>
          <t>戳一下</t>
        </is>
      </c>
      <c r="AC914" s="2"/>
      <c r="AD914" t="inlineStr">
        <is>
          <t>未更新</t>
        </is>
      </c>
      <c r="AE914" t="inlineStr">
        <is>
          <t>许宝华</t>
        </is>
      </c>
      <c r="AF914"/>
      <c r="AG914"/>
      <c r="AH914"/>
      <c r="AI914"/>
      <c r="AJ914"/>
      <c r="AK914"/>
      <c r="AL914"/>
      <c r="AM914"/>
      <c r="AN914"/>
      <c r="AO914" t="inlineStr">
        <is>
          <t>0.0</t>
        </is>
      </c>
      <c r="AP914"/>
      <c r="AQ914"/>
    </row>
    <row r="915" ht="25.5" customHeight="1">
      <c r="A915" t="inlineStr">
        <is>
          <t>许宝华-衡阳-休假-休假 已结束</t>
        </is>
      </c>
      <c r="B915" t="inlineStr">
        <is>
          <t>衡阳</t>
        </is>
      </c>
      <c r="C915" t="inlineStr">
        <is>
          <t>休假</t>
        </is>
      </c>
      <c r="D915"/>
      <c r="E915"/>
      <c r="F915" t="inlineStr">
        <is>
          <t>休假</t>
        </is>
      </c>
      <c r="G915" t="inlineStr">
        <is>
          <t>已结束</t>
        </is>
      </c>
      <c r="H915" t="inlineStr">
        <is>
          <t>NA</t>
        </is>
      </c>
      <c r="I915" s="2"/>
      <c r="J915" t="inlineStr">
        <is>
          <t>53周 -5~12.31</t>
        </is>
      </c>
      <c r="K915" t="inlineStr">
        <is>
          <t>许宝华</t>
        </is>
      </c>
      <c r="L915" s="2">
        <v>46082</v>
      </c>
      <c r="M915" s="2">
        <v>46082</v>
      </c>
      <c r="N915" s="2">
        <v>46082</v>
      </c>
      <c r="O915" t="inlineStr">
        <is>
          <t>1</t>
        </is>
      </c>
      <c r="P915" t="inlineStr">
        <is>
          <t>-69</t>
        </is>
      </c>
      <c r="Q915"/>
      <c r="R915"/>
      <c r="S915"/>
      <c r="T915"/>
      <c r="U915" t="inlineStr">
        <is>
          <t>曾维超</t>
        </is>
      </c>
      <c r="V915" t="inlineStr">
        <is>
          <t>销售管理部</t>
        </is>
      </c>
      <c r="W915" t="inlineStr">
        <is>
          <t>销售管理</t>
        </is>
      </c>
      <c r="X915" t="inlineStr">
        <is>
          <t>李阳</t>
        </is>
      </c>
      <c r="Y915" s="3"/>
      <c r="Z915"/>
      <c r="AA915" s="2">
        <v>46082.94521990741</v>
      </c>
      <c r="AB915" t="inlineStr">
        <is>
          <t>戳一下</t>
        </is>
      </c>
      <c r="AC915" s="2"/>
      <c r="AD915" t="inlineStr">
        <is>
          <t>未更新</t>
        </is>
      </c>
      <c r="AE915" t="inlineStr">
        <is>
          <t>许宝华</t>
        </is>
      </c>
      <c r="AF915"/>
      <c r="AG915"/>
      <c r="AH915"/>
      <c r="AI915"/>
      <c r="AJ915"/>
      <c r="AK915"/>
      <c r="AL915"/>
      <c r="AM915"/>
      <c r="AN915"/>
      <c r="AO915" t="inlineStr">
        <is>
          <t>0.0</t>
        </is>
      </c>
      <c r="AP915"/>
      <c r="AQ915"/>
    </row>
    <row r="916" ht="25.5" customHeight="1">
      <c r="A916" t="inlineStr">
        <is>
          <t>许宝华-衡阳-休假-休假 已结束</t>
        </is>
      </c>
      <c r="B916" t="inlineStr">
        <is>
          <t>衡阳</t>
        </is>
      </c>
      <c r="C916" t="inlineStr">
        <is>
          <t>休假</t>
        </is>
      </c>
      <c r="D916"/>
      <c r="E916" t="inlineStr">
        <is>
          <t>未定级</t>
        </is>
      </c>
      <c r="F916" t="inlineStr">
        <is>
          <t>休假</t>
        </is>
      </c>
      <c r="G916" t="inlineStr">
        <is>
          <t>已结束</t>
        </is>
      </c>
      <c r="H916" t="inlineStr">
        <is>
          <t>NA</t>
        </is>
      </c>
      <c r="I916" s="2"/>
      <c r="J916" t="inlineStr">
        <is>
          <t>53周 -5~12.31</t>
        </is>
      </c>
      <c r="K916" t="inlineStr">
        <is>
          <t>许宝华</t>
        </is>
      </c>
      <c r="L916" s="2">
        <v>46081</v>
      </c>
      <c r="M916" s="2">
        <v>46081</v>
      </c>
      <c r="N916" s="2">
        <v>46081</v>
      </c>
      <c r="O916" t="inlineStr">
        <is>
          <t>1</t>
        </is>
      </c>
      <c r="P916" t="inlineStr">
        <is>
          <t>-68</t>
        </is>
      </c>
      <c r="Q916"/>
      <c r="R916"/>
      <c r="S916"/>
      <c r="T916"/>
      <c r="U916" t="inlineStr">
        <is>
          <t>曾维超</t>
        </is>
      </c>
      <c r="V916" t="inlineStr">
        <is>
          <t>销售管理部</t>
        </is>
      </c>
      <c r="W916" t="inlineStr">
        <is>
          <t>销售管理</t>
        </is>
      </c>
      <c r="X916" t="inlineStr">
        <is>
          <t>李阳</t>
        </is>
      </c>
      <c r="Y916" s="3"/>
      <c r="Z916"/>
      <c r="AA916" s="2">
        <v>46081.649872685186</v>
      </c>
      <c r="AB916" t="inlineStr">
        <is>
          <t>戳一下</t>
        </is>
      </c>
      <c r="AC916" s="2"/>
      <c r="AD916" t="inlineStr">
        <is>
          <t>未更新</t>
        </is>
      </c>
      <c r="AE916" t="inlineStr">
        <is>
          <t>许宝华</t>
        </is>
      </c>
      <c r="AF916"/>
      <c r="AG916"/>
      <c r="AH916"/>
      <c r="AI916"/>
      <c r="AJ916"/>
      <c r="AK916"/>
      <c r="AL916"/>
      <c r="AM916"/>
      <c r="AN916"/>
      <c r="AO916" t="inlineStr">
        <is>
          <t>0.0</t>
        </is>
      </c>
      <c r="AP916"/>
      <c r="AQ916"/>
    </row>
    <row r="917" ht="25.5" customHeight="1">
      <c r="A917" t="inlineStr">
        <is>
          <t>许宝华-衡阳-休假-休假 已结束</t>
        </is>
      </c>
      <c r="B917" t="inlineStr">
        <is>
          <t>衡阳</t>
        </is>
      </c>
      <c r="C917" t="inlineStr">
        <is>
          <t>休假</t>
        </is>
      </c>
      <c r="D917"/>
      <c r="E917" t="inlineStr">
        <is>
          <t>未定级</t>
        </is>
      </c>
      <c r="F917" t="inlineStr">
        <is>
          <t>休假</t>
        </is>
      </c>
      <c r="G917" t="inlineStr">
        <is>
          <t>已结束</t>
        </is>
      </c>
      <c r="H917" t="inlineStr">
        <is>
          <t>NA</t>
        </is>
      </c>
      <c r="I917" s="2"/>
      <c r="J917" t="inlineStr">
        <is>
          <t>53周 -5~12.31</t>
        </is>
      </c>
      <c r="K917" t="inlineStr">
        <is>
          <t>许宝华</t>
        </is>
      </c>
      <c r="L917" s="2">
        <v>46080</v>
      </c>
      <c r="M917" s="2">
        <v>46080</v>
      </c>
      <c r="N917" s="2">
        <v>46080</v>
      </c>
      <c r="O917" t="inlineStr">
        <is>
          <t>1</t>
        </is>
      </c>
      <c r="P917" t="inlineStr">
        <is>
          <t>-67</t>
        </is>
      </c>
      <c r="Q917"/>
      <c r="R917"/>
      <c r="S917"/>
      <c r="T917"/>
      <c r="U917" t="inlineStr">
        <is>
          <t>曾维超</t>
        </is>
      </c>
      <c r="V917" t="inlineStr">
        <is>
          <t>销售管理部</t>
        </is>
      </c>
      <c r="W917" t="inlineStr">
        <is>
          <t>销售管理</t>
        </is>
      </c>
      <c r="X917" t="inlineStr">
        <is>
          <t>李阳</t>
        </is>
      </c>
      <c r="Y917" s="3"/>
      <c r="Z917"/>
      <c r="AA917" s="2">
        <v>46080.83997685185</v>
      </c>
      <c r="AB917" t="inlineStr">
        <is>
          <t>戳一下</t>
        </is>
      </c>
      <c r="AC917" s="2"/>
      <c r="AD917" t="inlineStr">
        <is>
          <t>未更新</t>
        </is>
      </c>
      <c r="AE917" t="inlineStr">
        <is>
          <t>许宝华</t>
        </is>
      </c>
      <c r="AF917"/>
      <c r="AG917"/>
      <c r="AH917"/>
      <c r="AI917"/>
      <c r="AJ917"/>
      <c r="AK917"/>
      <c r="AL917"/>
      <c r="AM917"/>
      <c r="AN917"/>
      <c r="AO917" t="inlineStr">
        <is>
          <t>0.0</t>
        </is>
      </c>
      <c r="AP917"/>
      <c r="AQ917"/>
    </row>
    <row r="918" ht="25.5" customHeight="1">
      <c r="A918" t="inlineStr">
        <is>
          <t>许宝华-深圳-休假-休假 已结束</t>
        </is>
      </c>
      <c r="B918" t="inlineStr">
        <is>
          <t>深圳</t>
        </is>
      </c>
      <c r="C918" t="inlineStr">
        <is>
          <t>休假</t>
        </is>
      </c>
      <c r="D918"/>
      <c r="E918" t="inlineStr">
        <is>
          <t>SS</t>
        </is>
      </c>
      <c r="F918" t="inlineStr">
        <is>
          <t>休假</t>
        </is>
      </c>
      <c r="G918" t="inlineStr">
        <is>
          <t>已结束</t>
        </is>
      </c>
      <c r="H918" t="inlineStr">
        <is>
          <t>NA</t>
        </is>
      </c>
      <c r="I918" s="2"/>
      <c r="J918" t="inlineStr">
        <is>
          <t>53周 -5~12.31</t>
        </is>
      </c>
      <c r="K918" t="inlineStr">
        <is>
          <t>许宝华</t>
        </is>
      </c>
      <c r="L918" s="2">
        <v>46079</v>
      </c>
      <c r="M918" s="2">
        <v>46079</v>
      </c>
      <c r="N918" s="2">
        <v>46079</v>
      </c>
      <c r="O918" t="inlineStr">
        <is>
          <t>1</t>
        </is>
      </c>
      <c r="P918" t="inlineStr">
        <is>
          <t>-66</t>
        </is>
      </c>
      <c r="Q918"/>
      <c r="R918"/>
      <c r="S918"/>
      <c r="T918"/>
      <c r="U918" t="inlineStr">
        <is>
          <t>曾维超</t>
        </is>
      </c>
      <c r="V918" t="inlineStr">
        <is>
          <t>销售管理部</t>
        </is>
      </c>
      <c r="W918" t="inlineStr">
        <is>
          <t>销售管理</t>
        </is>
      </c>
      <c r="X918" t="inlineStr">
        <is>
          <t>李阳</t>
        </is>
      </c>
      <c r="Y918" s="3"/>
      <c r="Z918"/>
      <c r="AA918" s="2">
        <v>46079.91321759259</v>
      </c>
      <c r="AB918" t="inlineStr">
        <is>
          <t>戳一下</t>
        </is>
      </c>
      <c r="AC918" s="2"/>
      <c r="AD918" t="inlineStr">
        <is>
          <t>未更新</t>
        </is>
      </c>
      <c r="AE918" t="inlineStr">
        <is>
          <t>许宝华</t>
        </is>
      </c>
      <c r="AF918"/>
      <c r="AG918"/>
      <c r="AH918"/>
      <c r="AI918"/>
      <c r="AJ918"/>
      <c r="AK918"/>
      <c r="AL918"/>
      <c r="AM918"/>
      <c r="AN918"/>
      <c r="AO918" t="inlineStr">
        <is>
          <t>0.0</t>
        </is>
      </c>
      <c r="AP918"/>
      <c r="AQ918"/>
    </row>
    <row r="919" ht="25.5" customHeight="1">
      <c r="A919" t="inlineStr">
        <is>
          <t>许宝华-深圳-休假-休假 已结束</t>
        </is>
      </c>
      <c r="B919" t="inlineStr">
        <is>
          <t>深圳</t>
        </is>
      </c>
      <c r="C919" t="inlineStr">
        <is>
          <t>休假</t>
        </is>
      </c>
      <c r="D919"/>
      <c r="E919" t="inlineStr">
        <is>
          <t>未定级</t>
        </is>
      </c>
      <c r="F919" t="inlineStr">
        <is>
          <t>休假</t>
        </is>
      </c>
      <c r="G919" t="inlineStr">
        <is>
          <t>已结束</t>
        </is>
      </c>
      <c r="H919" t="inlineStr">
        <is>
          <t>NA</t>
        </is>
      </c>
      <c r="I919" s="2"/>
      <c r="J919" t="inlineStr">
        <is>
          <t>53周 -5~12.31</t>
        </is>
      </c>
      <c r="K919" t="inlineStr">
        <is>
          <t>许宝华</t>
        </is>
      </c>
      <c r="L919" s="2">
        <v>46078</v>
      </c>
      <c r="M919" s="2">
        <v>46078</v>
      </c>
      <c r="N919" s="2">
        <v>46078</v>
      </c>
      <c r="O919" t="inlineStr">
        <is>
          <t>1</t>
        </is>
      </c>
      <c r="P919" t="inlineStr">
        <is>
          <t>-65</t>
        </is>
      </c>
      <c r="Q919"/>
      <c r="R919"/>
      <c r="S919"/>
      <c r="T919"/>
      <c r="U919" t="inlineStr">
        <is>
          <t>曾维超</t>
        </is>
      </c>
      <c r="V919" t="inlineStr">
        <is>
          <t>销售管理部</t>
        </is>
      </c>
      <c r="W919" t="inlineStr">
        <is>
          <t>销售管理</t>
        </is>
      </c>
      <c r="X919" t="inlineStr">
        <is>
          <t>李阳</t>
        </is>
      </c>
      <c r="Y919" s="3"/>
      <c r="Z919"/>
      <c r="AA919" s="2">
        <v>46078.74070601852</v>
      </c>
      <c r="AB919" t="inlineStr">
        <is>
          <t>戳一下</t>
        </is>
      </c>
      <c r="AC919" s="2"/>
      <c r="AD919" t="inlineStr">
        <is>
          <t>未更新</t>
        </is>
      </c>
      <c r="AE919" t="inlineStr">
        <is>
          <t>许宝华</t>
        </is>
      </c>
      <c r="AF919"/>
      <c r="AG919"/>
      <c r="AH919"/>
      <c r="AI919"/>
      <c r="AJ919"/>
      <c r="AK919"/>
      <c r="AL919"/>
      <c r="AM919"/>
      <c r="AN919"/>
      <c r="AO919" t="inlineStr">
        <is>
          <t>0.0</t>
        </is>
      </c>
      <c r="AP919"/>
      <c r="AQ919"/>
    </row>
    <row r="920" ht="25.5" customHeight="1">
      <c r="A920" t="inlineStr">
        <is>
          <t>许宝华-深圳-休假-休假 已结束</t>
        </is>
      </c>
      <c r="B920" t="inlineStr">
        <is>
          <t>深圳</t>
        </is>
      </c>
      <c r="C920" t="inlineStr">
        <is>
          <t>休假</t>
        </is>
      </c>
      <c r="D920"/>
      <c r="E920" t="inlineStr">
        <is>
          <t>未定级</t>
        </is>
      </c>
      <c r="F920" t="inlineStr">
        <is>
          <t>休假</t>
        </is>
      </c>
      <c r="G920" t="inlineStr">
        <is>
          <t>已结束</t>
        </is>
      </c>
      <c r="H920" t="inlineStr">
        <is>
          <t>NA</t>
        </is>
      </c>
      <c r="I920" s="2"/>
      <c r="J920" t="inlineStr">
        <is>
          <t>53周 -5~12.31</t>
        </is>
      </c>
      <c r="K920" t="inlineStr">
        <is>
          <t>许宝华</t>
        </is>
      </c>
      <c r="L920" s="2">
        <v>46077</v>
      </c>
      <c r="M920" s="2">
        <v>46077</v>
      </c>
      <c r="N920" s="2">
        <v>46077</v>
      </c>
      <c r="O920" t="inlineStr">
        <is>
          <t>1</t>
        </is>
      </c>
      <c r="P920" t="inlineStr">
        <is>
          <t>-64</t>
        </is>
      </c>
      <c r="Q920"/>
      <c r="R920"/>
      <c r="S920"/>
      <c r="T920"/>
      <c r="U920" t="inlineStr">
        <is>
          <t>曾维超</t>
        </is>
      </c>
      <c r="V920" t="inlineStr">
        <is>
          <t>销售管理部</t>
        </is>
      </c>
      <c r="W920" t="inlineStr">
        <is>
          <t>销售管理</t>
        </is>
      </c>
      <c r="X920" t="inlineStr">
        <is>
          <t>李阳</t>
        </is>
      </c>
      <c r="Y920" s="3"/>
      <c r="Z920"/>
      <c r="AA920" s="2">
        <v>46077.971134259256</v>
      </c>
      <c r="AB920" t="inlineStr">
        <is>
          <t>戳一下</t>
        </is>
      </c>
      <c r="AC920" s="2"/>
      <c r="AD920" t="inlineStr">
        <is>
          <t>未更新</t>
        </is>
      </c>
      <c r="AE920" t="inlineStr">
        <is>
          <t>许宝华</t>
        </is>
      </c>
      <c r="AF920"/>
      <c r="AG920"/>
      <c r="AH920"/>
      <c r="AI920"/>
      <c r="AJ920"/>
      <c r="AK920"/>
      <c r="AL920"/>
      <c r="AM920"/>
      <c r="AN920"/>
      <c r="AO920" t="inlineStr">
        <is>
          <t>0.0</t>
        </is>
      </c>
      <c r="AP920"/>
      <c r="AQ920"/>
    </row>
    <row r="921" ht="25.5" customHeight="1">
      <c r="A921" t="inlineStr">
        <is>
          <t>许宝华-深圳-绿茶-解决问题 已结束</t>
        </is>
      </c>
      <c r="B921" t="inlineStr">
        <is>
          <t>深圳</t>
        </is>
      </c>
      <c r="C921" t="inlineStr">
        <is>
          <t>绿茶</t>
        </is>
      </c>
      <c r="D921"/>
      <c r="E921" t="inlineStr">
        <is>
          <t>SS</t>
        </is>
      </c>
      <c r="F921" t="inlineStr">
        <is>
          <t>解决问题</t>
        </is>
      </c>
      <c r="G921" t="inlineStr">
        <is>
          <t>已结束</t>
        </is>
      </c>
      <c r="H921" t="inlineStr">
        <is>
          <t>NA</t>
        </is>
      </c>
      <c r="I921" s="2"/>
      <c r="J921" t="inlineStr">
        <is>
          <t>53周 -5~12.31</t>
        </is>
      </c>
      <c r="K921" t="inlineStr">
        <is>
          <t>许宝华</t>
        </is>
      </c>
      <c r="L921" s="2">
        <v>46076</v>
      </c>
      <c r="M921" s="2">
        <v>46076</v>
      </c>
      <c r="N921" s="2">
        <v>46076</v>
      </c>
      <c r="O921" t="inlineStr">
        <is>
          <t>1</t>
        </is>
      </c>
      <c r="P921" t="inlineStr">
        <is>
          <t>-63</t>
        </is>
      </c>
      <c r="Q921"/>
      <c r="R921"/>
      <c r="S921"/>
      <c r="T921"/>
      <c r="U921" t="inlineStr">
        <is>
          <t>张铭麒</t>
        </is>
      </c>
      <c r="V921" t="inlineStr">
        <is>
          <t>BST及创新团队</t>
        </is>
      </c>
      <c r="W921" t="inlineStr">
        <is>
          <t>BST</t>
        </is>
      </c>
      <c r="X921" t="inlineStr">
        <is>
          <t>李岳丰
吴薇</t>
        </is>
      </c>
      <c r="Y921" s="3"/>
      <c r="Z921"/>
      <c r="AA921" s="2">
        <v>46077.11201388889</v>
      </c>
      <c r="AB921" t="inlineStr">
        <is>
          <t>戳一下</t>
        </is>
      </c>
      <c r="AC921" s="2">
        <v>46076</v>
      </c>
      <c r="AD921" t="inlineStr">
        <is>
          <t>未更新</t>
        </is>
      </c>
      <c r="AE921" t="inlineStr">
        <is>
          <t>许宝华</t>
        </is>
      </c>
      <c r="AF921" t="inlineStr">
        <is>
          <t>2026-02-23 许宝华-深圳-绿茶-解决问题 已结束</t>
        </is>
      </c>
      <c r="AG921"/>
      <c r="AH921"/>
      <c r="AI921"/>
      <c r="AJ921"/>
      <c r="AK921"/>
      <c r="AL921"/>
      <c r="AM921"/>
      <c r="AN921"/>
      <c r="AO921" t="inlineStr">
        <is>
          <t>0.0</t>
        </is>
      </c>
      <c r="AP921"/>
      <c r="AQ921"/>
    </row>
    <row r="922" ht="25.5" customHeight="1">
      <c r="A922" t="inlineStr">
        <is>
          <t>许宝华-嘉兴-休假-休假 已结束</t>
        </is>
      </c>
      <c r="B922" t="inlineStr">
        <is>
          <t>嘉兴</t>
        </is>
      </c>
      <c r="C922" t="inlineStr">
        <is>
          <t>休假</t>
        </is>
      </c>
      <c r="D922"/>
      <c r="E922"/>
      <c r="F922" t="inlineStr">
        <is>
          <t>休假</t>
        </is>
      </c>
      <c r="G922" t="inlineStr">
        <is>
          <t>已结束</t>
        </is>
      </c>
      <c r="H922" t="inlineStr">
        <is>
          <t>NA</t>
        </is>
      </c>
      <c r="I922" s="2"/>
      <c r="J922" t="inlineStr">
        <is>
          <t>53周 -5~12.31</t>
        </is>
      </c>
      <c r="K922" t="inlineStr">
        <is>
          <t>许宝华</t>
        </is>
      </c>
      <c r="L922" s="2">
        <v>46075</v>
      </c>
      <c r="M922" s="2">
        <v>46075</v>
      </c>
      <c r="N922" s="2">
        <v>46075</v>
      </c>
      <c r="O922" t="inlineStr">
        <is>
          <t>1</t>
        </is>
      </c>
      <c r="P922" t="inlineStr">
        <is>
          <t>-62</t>
        </is>
      </c>
      <c r="Q922"/>
      <c r="R922"/>
      <c r="S922"/>
      <c r="T922"/>
      <c r="U922" t="inlineStr">
        <is>
          <t>曾维超</t>
        </is>
      </c>
      <c r="V922" t="inlineStr">
        <is>
          <t>销售管理部</t>
        </is>
      </c>
      <c r="W922" t="inlineStr">
        <is>
          <t>销售管理</t>
        </is>
      </c>
      <c r="X922" t="inlineStr">
        <is>
          <t>李阳</t>
        </is>
      </c>
      <c r="Y922" s="3"/>
      <c r="Z922"/>
      <c r="AA922" s="2">
        <v>46075.93715277778</v>
      </c>
      <c r="AB922" t="inlineStr">
        <is>
          <t>戳一下</t>
        </is>
      </c>
      <c r="AC922" s="2"/>
      <c r="AD922" t="inlineStr">
        <is>
          <t>未更新</t>
        </is>
      </c>
      <c r="AE922" t="inlineStr">
        <is>
          <t>许宝华</t>
        </is>
      </c>
      <c r="AF922"/>
      <c r="AG922"/>
      <c r="AH922"/>
      <c r="AI922"/>
      <c r="AJ922"/>
      <c r="AK922"/>
      <c r="AL922"/>
      <c r="AM922"/>
      <c r="AN922"/>
      <c r="AO922" t="inlineStr">
        <is>
          <t>0.0</t>
        </is>
      </c>
      <c r="AP922"/>
      <c r="AQ922"/>
    </row>
    <row r="923" ht="25.5" customHeight="1">
      <c r="A923" t="inlineStr">
        <is>
          <t>许宝华-嘉兴-绿茶-解决问题 已结束</t>
        </is>
      </c>
      <c r="B923" t="inlineStr">
        <is>
          <t>嘉兴</t>
        </is>
      </c>
      <c r="C923" t="inlineStr">
        <is>
          <t>绿茶</t>
        </is>
      </c>
      <c r="D923"/>
      <c r="E923" t="inlineStr">
        <is>
          <t>SS</t>
        </is>
      </c>
      <c r="F923" t="inlineStr">
        <is>
          <t>解决问题</t>
        </is>
      </c>
      <c r="G923" t="inlineStr">
        <is>
          <t>已结束</t>
        </is>
      </c>
      <c r="H923" t="inlineStr">
        <is>
          <t>NA</t>
        </is>
      </c>
      <c r="I923" s="2"/>
      <c r="J923" t="inlineStr">
        <is>
          <t>53周 -5~12.31</t>
        </is>
      </c>
      <c r="K923" t="inlineStr">
        <is>
          <t>许宝华</t>
        </is>
      </c>
      <c r="L923" s="2">
        <v>46074</v>
      </c>
      <c r="M923" s="2">
        <v>46075.4900462963</v>
      </c>
      <c r="N923" s="2">
        <v>46074</v>
      </c>
      <c r="O923" t="inlineStr">
        <is>
          <t>2</t>
        </is>
      </c>
      <c r="P923" t="inlineStr">
        <is>
          <t>-61</t>
        </is>
      </c>
      <c r="Q923"/>
      <c r="R923"/>
      <c r="S923"/>
      <c r="T923"/>
      <c r="U923" t="inlineStr">
        <is>
          <t>张铭麒</t>
        </is>
      </c>
      <c r="V923" t="inlineStr">
        <is>
          <t>BST及创新团队</t>
        </is>
      </c>
      <c r="W923" t="inlineStr">
        <is>
          <t>BST</t>
        </is>
      </c>
      <c r="X923" t="inlineStr">
        <is>
          <t>李岳丰
吴薇</t>
        </is>
      </c>
      <c r="Y923" s="3"/>
      <c r="Z923"/>
      <c r="AA923" s="2">
        <v>46074.478796296295</v>
      </c>
      <c r="AB923" t="inlineStr">
        <is>
          <t>戳一下</t>
        </is>
      </c>
      <c r="AC923" s="2">
        <v>46074</v>
      </c>
      <c r="AD923" t="inlineStr">
        <is>
          <t>未更新</t>
        </is>
      </c>
      <c r="AE923" t="inlineStr">
        <is>
          <t>许宝华</t>
        </is>
      </c>
      <c r="AF923" t="inlineStr">
        <is>
          <t>2026-02-21 许宝华-嘉兴-绿茶-解决问题 已结束</t>
        </is>
      </c>
      <c r="AG923"/>
      <c r="AH923"/>
      <c r="AI923"/>
      <c r="AJ923"/>
      <c r="AK923"/>
      <c r="AL923"/>
      <c r="AM923"/>
      <c r="AN923"/>
      <c r="AO923" t="inlineStr">
        <is>
          <t>1.5</t>
        </is>
      </c>
      <c r="AP923"/>
      <c r="AQ923"/>
    </row>
    <row r="924" ht="25.5" customHeight="1">
      <c r="A924" t="inlineStr">
        <is>
          <t>许宝华-浙江-绿茶-解决问题 已结束</t>
        </is>
      </c>
      <c r="B924" t="inlineStr">
        <is>
          <t>浙江</t>
        </is>
      </c>
      <c r="C924" t="inlineStr">
        <is>
          <t>绿茶</t>
        </is>
      </c>
      <c r="D924"/>
      <c r="E924" t="inlineStr">
        <is>
          <t>SS</t>
        </is>
      </c>
      <c r="F924" t="inlineStr">
        <is>
          <t>解决问题</t>
        </is>
      </c>
      <c r="G924" t="inlineStr">
        <is>
          <t>已结束</t>
        </is>
      </c>
      <c r="H924" t="inlineStr">
        <is>
          <t>NA</t>
        </is>
      </c>
      <c r="I924" s="2"/>
      <c r="J924" t="inlineStr">
        <is>
          <t>53周 -5~12.31</t>
        </is>
      </c>
      <c r="K924" t="inlineStr">
        <is>
          <t>许宝华</t>
        </is>
      </c>
      <c r="L924" s="2">
        <v>46065</v>
      </c>
      <c r="M924" s="2">
        <v>46073</v>
      </c>
      <c r="N924" s="2">
        <v>46073</v>
      </c>
      <c r="O924" t="inlineStr">
        <is>
          <t>9</t>
        </is>
      </c>
      <c r="P924" t="inlineStr">
        <is>
          <t>-52</t>
        </is>
      </c>
      <c r="Q924"/>
      <c r="R924"/>
      <c r="S924"/>
      <c r="T924"/>
      <c r="U924" t="inlineStr">
        <is>
          <t>张铭麒</t>
        </is>
      </c>
      <c r="V924" t="inlineStr">
        <is>
          <t>BST及创新团队</t>
        </is>
      </c>
      <c r="W924" t="inlineStr">
        <is>
          <t>BST</t>
        </is>
      </c>
      <c r="X924" t="inlineStr">
        <is>
          <t>李岳丰
吴薇</t>
        </is>
      </c>
      <c r="Y924" s="3"/>
      <c r="Z924"/>
      <c r="AA924" s="2">
        <v>46065.88091435185</v>
      </c>
      <c r="AB924" t="inlineStr">
        <is>
          <t>戳一下</t>
        </is>
      </c>
      <c r="AC924" s="2">
        <v>46073</v>
      </c>
      <c r="AD924" t="inlineStr">
        <is>
          <t>未更新</t>
        </is>
      </c>
      <c r="AE924" t="inlineStr">
        <is>
          <t>许宝华</t>
        </is>
      </c>
      <c r="AF924" t="inlineStr">
        <is>
          <t>2026-02-12 许宝华-浙江-绿茶-解决问题 已结束,2026-02-13 许宝华-浙江-绿茶-解决问题 已结束,2026-02-14 许宝华-浙江-绿茶-解决问题 已结束,2026-02-15 许宝华-浙江-绿茶-解决问题 已结束,2026-02-16 许宝华-浙江-绿茶-解决问题 已结束,2026-02-17 许宝华-浙江-绿茶-解决问题 已结束,2026-02-18 许宝华-浙江-绿茶-解决问题 已结束,2026-02-19 许宝华-浙江-绿茶-解决问题 已结束,2026-02-20 许宝华-浙江-绿茶-解决问题 已结束</t>
        </is>
      </c>
      <c r="AG924"/>
      <c r="AH924"/>
      <c r="AI924"/>
      <c r="AJ924"/>
      <c r="AK924"/>
      <c r="AL924"/>
      <c r="AM924"/>
      <c r="AN924"/>
      <c r="AO924" t="inlineStr">
        <is>
          <t>8.0</t>
        </is>
      </c>
      <c r="AP924"/>
      <c r="AQ924"/>
    </row>
    <row r="925" ht="25.5" customHeight="1">
      <c r="A925" t="inlineStr">
        <is>
          <t>许宝华-福建-休假-休假 已结束</t>
        </is>
      </c>
      <c r="B925" t="inlineStr">
        <is>
          <t>福建</t>
        </is>
      </c>
      <c r="C925" t="inlineStr">
        <is>
          <t>休假</t>
        </is>
      </c>
      <c r="D925"/>
      <c r="E925" t="inlineStr">
        <is>
          <t>未定级</t>
        </is>
      </c>
      <c r="F925" t="inlineStr">
        <is>
          <t>休假</t>
        </is>
      </c>
      <c r="G925" t="inlineStr">
        <is>
          <t>已结束</t>
        </is>
      </c>
      <c r="H925" t="inlineStr">
        <is>
          <t>NA</t>
        </is>
      </c>
      <c r="I925" s="2"/>
      <c r="J925" t="inlineStr">
        <is>
          <t>53周 -5~12.31</t>
        </is>
      </c>
      <c r="K925" t="inlineStr">
        <is>
          <t>许宝华</t>
        </is>
      </c>
      <c r="L925" s="2">
        <v>46064</v>
      </c>
      <c r="M925" s="2">
        <v>46064</v>
      </c>
      <c r="N925" s="2">
        <v>46064</v>
      </c>
      <c r="O925" t="inlineStr">
        <is>
          <t>1</t>
        </is>
      </c>
      <c r="P925" t="inlineStr">
        <is>
          <t>-51</t>
        </is>
      </c>
      <c r="Q925"/>
      <c r="R925"/>
      <c r="S925"/>
      <c r="T925"/>
      <c r="U925" t="inlineStr">
        <is>
          <t>曾维超</t>
        </is>
      </c>
      <c r="V925" t="inlineStr">
        <is>
          <t>销售管理部</t>
        </is>
      </c>
      <c r="W925" t="inlineStr">
        <is>
          <t>销售管理</t>
        </is>
      </c>
      <c r="X925" t="inlineStr">
        <is>
          <t>李阳</t>
        </is>
      </c>
      <c r="Y925" s="3"/>
      <c r="Z925"/>
      <c r="AA925" s="2">
        <v>46064.98621527778</v>
      </c>
      <c r="AB925" t="inlineStr">
        <is>
          <t>戳一下</t>
        </is>
      </c>
      <c r="AC925" s="2"/>
      <c r="AD925" t="inlineStr">
        <is>
          <t>未更新</t>
        </is>
      </c>
      <c r="AE925" t="inlineStr">
        <is>
          <t>许宝华</t>
        </is>
      </c>
      <c r="AF925"/>
      <c r="AG925"/>
      <c r="AH925"/>
      <c r="AI925"/>
      <c r="AJ925"/>
      <c r="AK925"/>
      <c r="AL925"/>
      <c r="AM925"/>
      <c r="AN925"/>
      <c r="AO925" t="inlineStr">
        <is>
          <t>0.0</t>
        </is>
      </c>
      <c r="AP925"/>
      <c r="AQ925"/>
    </row>
    <row r="926" ht="25.5" customHeight="1">
      <c r="A926" t="inlineStr">
        <is>
          <t>许宝华-福建-休假-休假 已结束</t>
        </is>
      </c>
      <c r="B926" t="inlineStr">
        <is>
          <t>福建</t>
        </is>
      </c>
      <c r="C926" t="inlineStr">
        <is>
          <t>休假</t>
        </is>
      </c>
      <c r="D926"/>
      <c r="E926" t="inlineStr">
        <is>
          <t>未定级</t>
        </is>
      </c>
      <c r="F926" t="inlineStr">
        <is>
          <t>休假</t>
        </is>
      </c>
      <c r="G926" t="inlineStr">
        <is>
          <t>已结束</t>
        </is>
      </c>
      <c r="H926" t="inlineStr">
        <is>
          <t>NA</t>
        </is>
      </c>
      <c r="I926" s="2"/>
      <c r="J926" t="inlineStr">
        <is>
          <t>53周 -5~12.31</t>
        </is>
      </c>
      <c r="K926" t="inlineStr">
        <is>
          <t>许宝华</t>
        </is>
      </c>
      <c r="L926" s="2">
        <v>46063</v>
      </c>
      <c r="M926" s="2">
        <v>46063</v>
      </c>
      <c r="N926" s="2">
        <v>46063</v>
      </c>
      <c r="O926" t="inlineStr">
        <is>
          <t>1</t>
        </is>
      </c>
      <c r="P926" t="inlineStr">
        <is>
          <t>-50</t>
        </is>
      </c>
      <c r="Q926"/>
      <c r="R926"/>
      <c r="S926"/>
      <c r="T926"/>
      <c r="U926" t="inlineStr">
        <is>
          <t>曾维超</t>
        </is>
      </c>
      <c r="V926" t="inlineStr">
        <is>
          <t>销售管理部</t>
        </is>
      </c>
      <c r="W926" t="inlineStr">
        <is>
          <t>销售管理</t>
        </is>
      </c>
      <c r="X926" t="inlineStr">
        <is>
          <t>李阳</t>
        </is>
      </c>
      <c r="Y926" s="3"/>
      <c r="Z926"/>
      <c r="AA926" s="2">
        <v>46063.90728009259</v>
      </c>
      <c r="AB926" t="inlineStr">
        <is>
          <t>戳一下</t>
        </is>
      </c>
      <c r="AC926" s="2"/>
      <c r="AD926" t="inlineStr">
        <is>
          <t>未更新</t>
        </is>
      </c>
      <c r="AE926" t="inlineStr">
        <is>
          <t>许宝华</t>
        </is>
      </c>
      <c r="AF926"/>
      <c r="AG926"/>
      <c r="AH926"/>
      <c r="AI926"/>
      <c r="AJ926"/>
      <c r="AK926"/>
      <c r="AL926"/>
      <c r="AM926"/>
      <c r="AN926"/>
      <c r="AO926" t="inlineStr">
        <is>
          <t>0.0</t>
        </is>
      </c>
      <c r="AP926"/>
      <c r="AQ926"/>
    </row>
    <row r="927" ht="25.5" customHeight="1">
      <c r="A927" t="inlineStr">
        <is>
          <t>许宝华-福建-休假-休假 已结束</t>
        </is>
      </c>
      <c r="B927" t="inlineStr">
        <is>
          <t>福建</t>
        </is>
      </c>
      <c r="C927" t="inlineStr">
        <is>
          <t>休假</t>
        </is>
      </c>
      <c r="D927"/>
      <c r="E927" t="inlineStr">
        <is>
          <t>未定级</t>
        </is>
      </c>
      <c r="F927" t="inlineStr">
        <is>
          <t>休假</t>
        </is>
      </c>
      <c r="G927" t="inlineStr">
        <is>
          <t>已结束</t>
        </is>
      </c>
      <c r="H927" t="inlineStr">
        <is>
          <t>NA</t>
        </is>
      </c>
      <c r="I927" s="2"/>
      <c r="J927" t="inlineStr">
        <is>
          <t>53周 -5~12.31</t>
        </is>
      </c>
      <c r="K927" t="inlineStr">
        <is>
          <t>许宝华</t>
        </is>
      </c>
      <c r="L927" s="2">
        <v>46062</v>
      </c>
      <c r="M927" s="2">
        <v>46062</v>
      </c>
      <c r="N927" s="2">
        <v>46062</v>
      </c>
      <c r="O927" t="inlineStr">
        <is>
          <t>1</t>
        </is>
      </c>
      <c r="P927" t="inlineStr">
        <is>
          <t>-49</t>
        </is>
      </c>
      <c r="Q927"/>
      <c r="R927"/>
      <c r="S927"/>
      <c r="T927"/>
      <c r="U927" t="inlineStr">
        <is>
          <t>曾维超</t>
        </is>
      </c>
      <c r="V927" t="inlineStr">
        <is>
          <t>销售管理部</t>
        </is>
      </c>
      <c r="W927" t="inlineStr">
        <is>
          <t>销售管理</t>
        </is>
      </c>
      <c r="X927" t="inlineStr">
        <is>
          <t>李阳</t>
        </is>
      </c>
      <c r="Y927" s="3"/>
      <c r="Z927"/>
      <c r="AA927" s="2">
        <v>46062.88527777778</v>
      </c>
      <c r="AB927" t="inlineStr">
        <is>
          <t>戳一下</t>
        </is>
      </c>
      <c r="AC927" s="2"/>
      <c r="AD927" t="inlineStr">
        <is>
          <t>未更新</t>
        </is>
      </c>
      <c r="AE927" t="inlineStr">
        <is>
          <t>许宝华</t>
        </is>
      </c>
      <c r="AF927"/>
      <c r="AG927"/>
      <c r="AH927"/>
      <c r="AI927"/>
      <c r="AJ927"/>
      <c r="AK927"/>
      <c r="AL927"/>
      <c r="AM927"/>
      <c r="AN927"/>
      <c r="AO927" t="inlineStr">
        <is>
          <t>0.0</t>
        </is>
      </c>
      <c r="AP927"/>
      <c r="AQ927"/>
    </row>
    <row r="928" ht="25.5" customHeight="1">
      <c r="A928" t="inlineStr">
        <is>
          <t>许宝华-福建-休假-休假 已结束</t>
        </is>
      </c>
      <c r="B928" t="inlineStr">
        <is>
          <t>福建</t>
        </is>
      </c>
      <c r="C928" t="inlineStr">
        <is>
          <t>休假</t>
        </is>
      </c>
      <c r="D928"/>
      <c r="E928" t="inlineStr">
        <is>
          <t>未定级</t>
        </is>
      </c>
      <c r="F928" t="inlineStr">
        <is>
          <t>休假</t>
        </is>
      </c>
      <c r="G928" t="inlineStr">
        <is>
          <t>已结束</t>
        </is>
      </c>
      <c r="H928" t="inlineStr">
        <is>
          <t>NA</t>
        </is>
      </c>
      <c r="I928" s="2"/>
      <c r="J928" t="inlineStr">
        <is>
          <t>53周 -5~12.31</t>
        </is>
      </c>
      <c r="K928" t="inlineStr">
        <is>
          <t>许宝华</t>
        </is>
      </c>
      <c r="L928" s="2">
        <v>46061</v>
      </c>
      <c r="M928" s="2">
        <v>46061</v>
      </c>
      <c r="N928" s="2">
        <v>46061</v>
      </c>
      <c r="O928" t="inlineStr">
        <is>
          <t>1</t>
        </is>
      </c>
      <c r="P928" t="inlineStr">
        <is>
          <t>-48</t>
        </is>
      </c>
      <c r="Q928"/>
      <c r="R928"/>
      <c r="S928"/>
      <c r="T928"/>
      <c r="U928" t="inlineStr">
        <is>
          <t>曾维超</t>
        </is>
      </c>
      <c r="V928" t="inlineStr">
        <is>
          <t>销售管理部</t>
        </is>
      </c>
      <c r="W928" t="inlineStr">
        <is>
          <t>销售管理</t>
        </is>
      </c>
      <c r="X928" t="inlineStr">
        <is>
          <t>李阳</t>
        </is>
      </c>
      <c r="Y928" s="3"/>
      <c r="Z928"/>
      <c r="AA928" s="2">
        <v>46061.91322916667</v>
      </c>
      <c r="AB928" t="inlineStr">
        <is>
          <t>戳一下</t>
        </is>
      </c>
      <c r="AC928" s="2"/>
      <c r="AD928" t="inlineStr">
        <is>
          <t>未更新</t>
        </is>
      </c>
      <c r="AE928" t="inlineStr">
        <is>
          <t>许宝华</t>
        </is>
      </c>
      <c r="AF928"/>
      <c r="AG928"/>
      <c r="AH928"/>
      <c r="AI928"/>
      <c r="AJ928"/>
      <c r="AK928"/>
      <c r="AL928"/>
      <c r="AM928"/>
      <c r="AN928"/>
      <c r="AO928" t="inlineStr">
        <is>
          <t>0.0</t>
        </is>
      </c>
      <c r="AP928"/>
      <c r="AQ928"/>
    </row>
    <row r="929" ht="25.5" customHeight="1">
      <c r="A929" t="inlineStr">
        <is>
          <t>许宝华-福建-休假-休假 已结束</t>
        </is>
      </c>
      <c r="B929" t="inlineStr">
        <is>
          <t>福建</t>
        </is>
      </c>
      <c r="C929" t="inlineStr">
        <is>
          <t>休假</t>
        </is>
      </c>
      <c r="D929"/>
      <c r="E929" t="inlineStr">
        <is>
          <t>未定级</t>
        </is>
      </c>
      <c r="F929" t="inlineStr">
        <is>
          <t>休假</t>
        </is>
      </c>
      <c r="G929" t="inlineStr">
        <is>
          <t>已结束</t>
        </is>
      </c>
      <c r="H929" t="inlineStr">
        <is>
          <t>NA</t>
        </is>
      </c>
      <c r="I929" s="2"/>
      <c r="J929" t="inlineStr">
        <is>
          <t>53周 -5~12.31</t>
        </is>
      </c>
      <c r="K929" t="inlineStr">
        <is>
          <t>许宝华</t>
        </is>
      </c>
      <c r="L929" s="2">
        <v>46060</v>
      </c>
      <c r="M929" s="2">
        <v>46060</v>
      </c>
      <c r="N929" s="2">
        <v>46060</v>
      </c>
      <c r="O929" t="inlineStr">
        <is>
          <t>1</t>
        </is>
      </c>
      <c r="P929" t="inlineStr">
        <is>
          <t>-47</t>
        </is>
      </c>
      <c r="Q929"/>
      <c r="R929"/>
      <c r="S929"/>
      <c r="T929"/>
      <c r="U929" t="inlineStr">
        <is>
          <t>曾维超</t>
        </is>
      </c>
      <c r="V929" t="inlineStr">
        <is>
          <t>销售管理部</t>
        </is>
      </c>
      <c r="W929" t="inlineStr">
        <is>
          <t>销售管理</t>
        </is>
      </c>
      <c r="X929" t="inlineStr">
        <is>
          <t>李阳</t>
        </is>
      </c>
      <c r="Y929" s="3"/>
      <c r="Z929"/>
      <c r="AA929" s="2">
        <v>46060.892800925925</v>
      </c>
      <c r="AB929" t="inlineStr">
        <is>
          <t>戳一下</t>
        </is>
      </c>
      <c r="AC929" s="2"/>
      <c r="AD929" t="inlineStr">
        <is>
          <t>未更新</t>
        </is>
      </c>
      <c r="AE929" t="inlineStr">
        <is>
          <t>许宝华</t>
        </is>
      </c>
      <c r="AF929"/>
      <c r="AG929"/>
      <c r="AH929"/>
      <c r="AI929"/>
      <c r="AJ929"/>
      <c r="AK929"/>
      <c r="AL929"/>
      <c r="AM929"/>
      <c r="AN929"/>
      <c r="AO929" t="inlineStr">
        <is>
          <t>0.0</t>
        </is>
      </c>
      <c r="AP929"/>
      <c r="AQ929"/>
    </row>
    <row r="930" ht="25.5" customHeight="1">
      <c r="A930" t="inlineStr">
        <is>
          <t>许宝华-福建-休假-休假 已结束</t>
        </is>
      </c>
      <c r="B930" t="inlineStr">
        <is>
          <t>福建</t>
        </is>
      </c>
      <c r="C930" t="inlineStr">
        <is>
          <t>休假</t>
        </is>
      </c>
      <c r="D930"/>
      <c r="E930" t="inlineStr">
        <is>
          <t>未定级</t>
        </is>
      </c>
      <c r="F930" t="inlineStr">
        <is>
          <t>休假</t>
        </is>
      </c>
      <c r="G930" t="inlineStr">
        <is>
          <t>已结束</t>
        </is>
      </c>
      <c r="H930" t="inlineStr">
        <is>
          <t>NA</t>
        </is>
      </c>
      <c r="I930" s="2"/>
      <c r="J930" t="inlineStr">
        <is>
          <t>53周 -5~12.31</t>
        </is>
      </c>
      <c r="K930" t="inlineStr">
        <is>
          <t>许宝华</t>
        </is>
      </c>
      <c r="L930" s="2">
        <v>46059</v>
      </c>
      <c r="M930" s="2">
        <v>46059</v>
      </c>
      <c r="N930" s="2">
        <v>46059</v>
      </c>
      <c r="O930" t="inlineStr">
        <is>
          <t>1</t>
        </is>
      </c>
      <c r="P930" t="inlineStr">
        <is>
          <t>-46</t>
        </is>
      </c>
      <c r="Q930"/>
      <c r="R930"/>
      <c r="S930"/>
      <c r="T930"/>
      <c r="U930" t="inlineStr">
        <is>
          <t>曾维超</t>
        </is>
      </c>
      <c r="V930" t="inlineStr">
        <is>
          <t>销售管理部</t>
        </is>
      </c>
      <c r="W930" t="inlineStr">
        <is>
          <t>销售管理</t>
        </is>
      </c>
      <c r="X930" t="inlineStr">
        <is>
          <t>李阳</t>
        </is>
      </c>
      <c r="Y930" s="3"/>
      <c r="Z930"/>
      <c r="AA930" s="2">
        <v>46059.90607638889</v>
      </c>
      <c r="AB930" t="inlineStr">
        <is>
          <t>戳一下</t>
        </is>
      </c>
      <c r="AC930" s="2"/>
      <c r="AD930" t="inlineStr">
        <is>
          <t>未更新</t>
        </is>
      </c>
      <c r="AE930" t="inlineStr">
        <is>
          <t>许宝华</t>
        </is>
      </c>
      <c r="AF930"/>
      <c r="AG930"/>
      <c r="AH930"/>
      <c r="AI930"/>
      <c r="AJ930"/>
      <c r="AK930"/>
      <c r="AL930"/>
      <c r="AM930"/>
      <c r="AN930"/>
      <c r="AO930" t="inlineStr">
        <is>
          <t>0.0</t>
        </is>
      </c>
      <c r="AP930"/>
      <c r="AQ930"/>
    </row>
    <row r="931" ht="25.5" customHeight="1">
      <c r="A931" t="inlineStr">
        <is>
          <t>许宝华-福建-休假-休假 已结束</t>
        </is>
      </c>
      <c r="B931" t="inlineStr">
        <is>
          <t>福建</t>
        </is>
      </c>
      <c r="C931" t="inlineStr">
        <is>
          <t>休假</t>
        </is>
      </c>
      <c r="D931"/>
      <c r="E931" t="inlineStr">
        <is>
          <t>未定级</t>
        </is>
      </c>
      <c r="F931" t="inlineStr">
        <is>
          <t>休假</t>
        </is>
      </c>
      <c r="G931" t="inlineStr">
        <is>
          <t>已结束</t>
        </is>
      </c>
      <c r="H931" t="inlineStr">
        <is>
          <t>NA</t>
        </is>
      </c>
      <c r="I931" s="2"/>
      <c r="J931" t="inlineStr">
        <is>
          <t>53周 -5~12.31</t>
        </is>
      </c>
      <c r="K931" t="inlineStr">
        <is>
          <t>许宝华</t>
        </is>
      </c>
      <c r="L931" s="2">
        <v>46058</v>
      </c>
      <c r="M931" s="2">
        <v>46058</v>
      </c>
      <c r="N931" s="2">
        <v>46058</v>
      </c>
      <c r="O931" t="inlineStr">
        <is>
          <t>1</t>
        </is>
      </c>
      <c r="P931" t="inlineStr">
        <is>
          <t>-45</t>
        </is>
      </c>
      <c r="Q931"/>
      <c r="R931"/>
      <c r="S931"/>
      <c r="T931"/>
      <c r="U931" t="inlineStr">
        <is>
          <t>曾维超</t>
        </is>
      </c>
      <c r="V931" t="inlineStr">
        <is>
          <t>销售管理部</t>
        </is>
      </c>
      <c r="W931" t="inlineStr">
        <is>
          <t>销售管理</t>
        </is>
      </c>
      <c r="X931" t="inlineStr">
        <is>
          <t>李阳</t>
        </is>
      </c>
      <c r="Y931" s="3"/>
      <c r="Z931"/>
      <c r="AA931" s="2">
        <v>46058.921423611115</v>
      </c>
      <c r="AB931" t="inlineStr">
        <is>
          <t>戳一下</t>
        </is>
      </c>
      <c r="AC931" s="2"/>
      <c r="AD931" t="inlineStr">
        <is>
          <t>未更新</t>
        </is>
      </c>
      <c r="AE931" t="inlineStr">
        <is>
          <t>许宝华</t>
        </is>
      </c>
      <c r="AF931"/>
      <c r="AG931"/>
      <c r="AH931"/>
      <c r="AI931"/>
      <c r="AJ931"/>
      <c r="AK931"/>
      <c r="AL931"/>
      <c r="AM931"/>
      <c r="AN931"/>
      <c r="AO931" t="inlineStr">
        <is>
          <t>0.0</t>
        </is>
      </c>
      <c r="AP931"/>
      <c r="AQ931"/>
    </row>
    <row r="932" ht="25.5" customHeight="1">
      <c r="A932" t="inlineStr">
        <is>
          <t>许宝华-北京-大鸭梨-品牌巡店 已结束</t>
        </is>
      </c>
      <c r="B932" t="inlineStr">
        <is>
          <t>北京</t>
        </is>
      </c>
      <c r="C932" t="inlineStr">
        <is>
          <t>大鸭梨</t>
        </is>
      </c>
      <c r="D932"/>
      <c r="E932" t="inlineStr">
        <is>
          <t>SS</t>
        </is>
      </c>
      <c r="F932" t="inlineStr">
        <is>
          <t>品牌巡店</t>
        </is>
      </c>
      <c r="G932" t="inlineStr">
        <is>
          <t>已结束</t>
        </is>
      </c>
      <c r="H932" t="inlineStr">
        <is>
          <t>NA</t>
        </is>
      </c>
      <c r="I932" s="2"/>
      <c r="J932" t="inlineStr">
        <is>
          <t>53周 -5~12.31</t>
        </is>
      </c>
      <c r="K932" t="inlineStr">
        <is>
          <t>许宝华</t>
        </is>
      </c>
      <c r="L932" s="2">
        <v>46057</v>
      </c>
      <c r="M932" s="2">
        <v>46057.98789351852</v>
      </c>
      <c r="N932" s="2">
        <v>46057</v>
      </c>
      <c r="O932" t="inlineStr">
        <is>
          <t>1</t>
        </is>
      </c>
      <c r="P932" t="inlineStr">
        <is>
          <t>-44</t>
        </is>
      </c>
      <c r="Q932"/>
      <c r="R932"/>
      <c r="S932"/>
      <c r="T932"/>
      <c r="U932" t="inlineStr">
        <is>
          <t>关胜元</t>
        </is>
      </c>
      <c r="V932" t="inlineStr">
        <is>
          <t>BST及创新团队</t>
        </is>
      </c>
      <c r="W932" t="inlineStr">
        <is>
          <t>BST</t>
        </is>
      </c>
      <c r="X932" t="inlineStr">
        <is>
          <t>张铭麒</t>
        </is>
      </c>
      <c r="Y932" s="3"/>
      <c r="Z932"/>
      <c r="AA932" s="2">
        <v>46057.56842592593</v>
      </c>
      <c r="AB932" t="inlineStr">
        <is>
          <t>戳一下</t>
        </is>
      </c>
      <c r="AC932" s="2">
        <v>46057</v>
      </c>
      <c r="AD932" t="inlineStr">
        <is>
          <t>未更新</t>
        </is>
      </c>
      <c r="AE932" t="inlineStr">
        <is>
          <t>许宝华</t>
        </is>
      </c>
      <c r="AF932" t="inlineStr">
        <is>
          <t>2026-02-04 许宝华-北京-大鸭梨-品牌巡店 已结束</t>
        </is>
      </c>
      <c r="AG932"/>
      <c r="AH932"/>
      <c r="AI932"/>
      <c r="AJ932"/>
      <c r="AK932"/>
      <c r="AL932"/>
      <c r="AM932"/>
      <c r="AN932" t="inlineStr">
        <is>
          <t>大鸭梨中关村店巡检
大鸭梨鸟巢店巡检</t>
        </is>
      </c>
      <c r="AO932" t="inlineStr">
        <is>
          <t>1.0</t>
        </is>
      </c>
      <c r="AP932"/>
      <c r="AQ932"/>
    </row>
    <row r="933" ht="25.5" customHeight="1">
      <c r="A933" t="inlineStr">
        <is>
          <t>许宝华-北京-大鸭梨-品牌巡店 已结束</t>
        </is>
      </c>
      <c r="B933" t="inlineStr">
        <is>
          <t>北京</t>
        </is>
      </c>
      <c r="C933" t="inlineStr">
        <is>
          <t>大鸭梨</t>
        </is>
      </c>
      <c r="D933"/>
      <c r="E933" t="inlineStr">
        <is>
          <t>SS</t>
        </is>
      </c>
      <c r="F933" t="inlineStr">
        <is>
          <t>品牌巡店</t>
        </is>
      </c>
      <c r="G933" t="inlineStr">
        <is>
          <t>已结束</t>
        </is>
      </c>
      <c r="H933" t="inlineStr">
        <is>
          <t>NA</t>
        </is>
      </c>
      <c r="I933" s="2"/>
      <c r="J933" t="inlineStr">
        <is>
          <t>53周 -5~12.31</t>
        </is>
      </c>
      <c r="K933" t="inlineStr">
        <is>
          <t>许宝华</t>
        </is>
      </c>
      <c r="L933" s="2">
        <v>46056</v>
      </c>
      <c r="M933" s="2">
        <v>46056</v>
      </c>
      <c r="N933" s="2">
        <v>46056</v>
      </c>
      <c r="O933" t="inlineStr">
        <is>
          <t>1</t>
        </is>
      </c>
      <c r="P933" t="inlineStr">
        <is>
          <t>-43</t>
        </is>
      </c>
      <c r="Q933"/>
      <c r="R933"/>
      <c r="S933"/>
      <c r="T933"/>
      <c r="U933" t="inlineStr">
        <is>
          <t>关胜元</t>
        </is>
      </c>
      <c r="V933" t="inlineStr">
        <is>
          <t>BST及创新团队</t>
        </is>
      </c>
      <c r="W933" t="inlineStr">
        <is>
          <t>BST</t>
        </is>
      </c>
      <c r="X933" t="inlineStr">
        <is>
          <t>张铭麒</t>
        </is>
      </c>
      <c r="Y933" s="3"/>
      <c r="Z933"/>
      <c r="AA933" s="2">
        <v>46056.85872685185</v>
      </c>
      <c r="AB933" t="inlineStr">
        <is>
          <t>戳一下</t>
        </is>
      </c>
      <c r="AC933" s="2">
        <v>46057</v>
      </c>
      <c r="AD933" t="inlineStr">
        <is>
          <t>未更新</t>
        </is>
      </c>
      <c r="AE933" t="inlineStr">
        <is>
          <t>许宝华</t>
        </is>
      </c>
      <c r="AF933" t="inlineStr">
        <is>
          <t>2026-02-03 许宝华-北京-大鸭梨-品牌巡店 已结束</t>
        </is>
      </c>
      <c r="AG933"/>
      <c r="AH933"/>
      <c r="AI933"/>
      <c r="AJ933"/>
      <c r="AK933"/>
      <c r="AL933"/>
      <c r="AM933"/>
      <c r="AN933" t="inlineStr">
        <is>
          <t>上午北京大鸭梨光彩店
下午北京大鸭梨旧宫店</t>
        </is>
      </c>
      <c r="AO933" t="inlineStr">
        <is>
          <t>0.0</t>
        </is>
      </c>
      <c r="AP933"/>
      <c r="AQ933"/>
    </row>
    <row r="934" ht="25.5" customHeight="1">
      <c r="A934" t="inlineStr">
        <is>
          <t>许宝华-北京-金鼎轩-品牌巡店 已结束</t>
        </is>
      </c>
      <c r="B934" t="inlineStr">
        <is>
          <t>北京</t>
        </is>
      </c>
      <c r="C934" t="inlineStr">
        <is>
          <t>金鼎轩</t>
        </is>
      </c>
      <c r="D934"/>
      <c r="E934" t="inlineStr">
        <is>
          <t>SS</t>
        </is>
      </c>
      <c r="F934" t="inlineStr">
        <is>
          <t>品牌巡店</t>
        </is>
      </c>
      <c r="G934" t="inlineStr">
        <is>
          <t>已结束</t>
        </is>
      </c>
      <c r="H934" t="inlineStr">
        <is>
          <t>NA</t>
        </is>
      </c>
      <c r="I934" s="2"/>
      <c r="J934" t="inlineStr">
        <is>
          <t>53周 -5~12.31</t>
        </is>
      </c>
      <c r="K934" t="inlineStr">
        <is>
          <t>许宝华</t>
        </is>
      </c>
      <c r="L934" s="2">
        <v>46055</v>
      </c>
      <c r="M934" s="2">
        <v>46055</v>
      </c>
      <c r="N934" s="2">
        <v>46055</v>
      </c>
      <c r="O934" t="inlineStr">
        <is>
          <t>1</t>
        </is>
      </c>
      <c r="P934" t="inlineStr">
        <is>
          <t>-42</t>
        </is>
      </c>
      <c r="Q934"/>
      <c r="R934"/>
      <c r="S934"/>
      <c r="T934"/>
      <c r="U934" t="inlineStr">
        <is>
          <t>吕佳</t>
        </is>
      </c>
      <c r="V934" t="inlineStr">
        <is>
          <t>华北区销售团队</t>
        </is>
      </c>
      <c r="W934" t="inlineStr">
        <is>
          <t>北区</t>
        </is>
      </c>
      <c r="X934" t="inlineStr">
        <is>
          <t>李岳丰</t>
        </is>
      </c>
      <c r="Y934" s="3"/>
      <c r="Z934"/>
      <c r="AA934" s="2">
        <v>46054.970289351855</v>
      </c>
      <c r="AB934" t="inlineStr">
        <is>
          <t>戳一下</t>
        </is>
      </c>
      <c r="AC934" s="2">
        <v>46055</v>
      </c>
      <c r="AD934" t="inlineStr">
        <is>
          <t>未更新</t>
        </is>
      </c>
      <c r="AE934" t="inlineStr">
        <is>
          <t>许宝华</t>
        </is>
      </c>
      <c r="AF934" t="inlineStr">
        <is>
          <t>2026-02-02 许宝华-北京-金鼎轩-品牌巡店 已结束</t>
        </is>
      </c>
      <c r="AG934"/>
      <c r="AH934"/>
      <c r="AI934"/>
      <c r="AJ934"/>
      <c r="AK934"/>
      <c r="AL934"/>
      <c r="AM934"/>
      <c r="AN934" t="inlineStr">
        <is>
          <t>北京金鼎轩地坛店巡检</t>
        </is>
      </c>
      <c r="AO934" t="inlineStr">
        <is>
          <t>0.0</t>
        </is>
      </c>
      <c r="AP934"/>
      <c r="AQ934"/>
    </row>
    <row r="935" ht="25.5" customHeight="1">
      <c r="A935" t="inlineStr">
        <is>
          <t>许宝华-北京-休假-休假 已结束</t>
        </is>
      </c>
      <c r="B935" t="inlineStr">
        <is>
          <t>北京</t>
        </is>
      </c>
      <c r="C935" t="inlineStr">
        <is>
          <t>休假</t>
        </is>
      </c>
      <c r="D935"/>
      <c r="E935" t="inlineStr">
        <is>
          <t>未定级</t>
        </is>
      </c>
      <c r="F935" t="inlineStr">
        <is>
          <t>休假</t>
        </is>
      </c>
      <c r="G935" t="inlineStr">
        <is>
          <t>已结束</t>
        </is>
      </c>
      <c r="H935" t="inlineStr">
        <is>
          <t>NA</t>
        </is>
      </c>
      <c r="I935" s="2"/>
      <c r="J935" t="inlineStr">
        <is>
          <t>53周 -5~12.31</t>
        </is>
      </c>
      <c r="K935" t="inlineStr">
        <is>
          <t>许宝华</t>
        </is>
      </c>
      <c r="L935" s="2">
        <v>46054</v>
      </c>
      <c r="M935" s="2">
        <v>46054</v>
      </c>
      <c r="N935" s="2">
        <v>46054</v>
      </c>
      <c r="O935" t="inlineStr">
        <is>
          <t>1</t>
        </is>
      </c>
      <c r="P935" t="inlineStr">
        <is>
          <t>-41</t>
        </is>
      </c>
      <c r="Q935"/>
      <c r="R935"/>
      <c r="S935"/>
      <c r="T935"/>
      <c r="U935" t="inlineStr">
        <is>
          <t>曾维超</t>
        </is>
      </c>
      <c r="V935" t="inlineStr">
        <is>
          <t>销售管理部</t>
        </is>
      </c>
      <c r="W935" t="inlineStr">
        <is>
          <t>销售管理</t>
        </is>
      </c>
      <c r="X935" t="inlineStr">
        <is>
          <t>李阳</t>
        </is>
      </c>
      <c r="Y935" s="3"/>
      <c r="Z935"/>
      <c r="AA935" s="2">
        <v>46054.9681712963</v>
      </c>
      <c r="AB935" t="inlineStr">
        <is>
          <t>戳一下</t>
        </is>
      </c>
      <c r="AC935" s="2"/>
      <c r="AD935" t="inlineStr">
        <is>
          <t>未更新</t>
        </is>
      </c>
      <c r="AE935" t="inlineStr">
        <is>
          <t>许宝华</t>
        </is>
      </c>
      <c r="AF935"/>
      <c r="AG935"/>
      <c r="AH935"/>
      <c r="AI935"/>
      <c r="AJ935"/>
      <c r="AK935"/>
      <c r="AL935"/>
      <c r="AM935"/>
      <c r="AN935"/>
      <c r="AO935" t="inlineStr">
        <is>
          <t>0.0</t>
        </is>
      </c>
      <c r="AP935"/>
      <c r="AQ935"/>
    </row>
    <row r="936" ht="25.5" customHeight="1">
      <c r="A936" t="inlineStr">
        <is>
          <t>许宝华-北京-信宇（泰富酒店）-培训支持 已结束</t>
        </is>
      </c>
      <c r="B936" t="inlineStr">
        <is>
          <t>北京</t>
        </is>
      </c>
      <c r="C936" t="inlineStr">
        <is>
          <t>信宇（泰富酒店）</t>
        </is>
      </c>
      <c r="D936"/>
      <c r="E936" t="inlineStr">
        <is>
          <t>金牌</t>
        </is>
      </c>
      <c r="F936" t="inlineStr">
        <is>
          <t>培训支持</t>
        </is>
      </c>
      <c r="G936" t="inlineStr">
        <is>
          <t>已结束</t>
        </is>
      </c>
      <c r="H936" t="inlineStr">
        <is>
          <t>NA</t>
        </is>
      </c>
      <c r="I936" s="2"/>
      <c r="J936" t="inlineStr">
        <is>
          <t>53周 -5~12.31</t>
        </is>
      </c>
      <c r="K936" t="inlineStr">
        <is>
          <t>许宝华</t>
        </is>
      </c>
      <c r="L936" s="2">
        <v>46053</v>
      </c>
      <c r="M936" s="2">
        <v>46053.97657407408</v>
      </c>
      <c r="N936" s="2">
        <v>46053</v>
      </c>
      <c r="O936" t="inlineStr">
        <is>
          <t>1</t>
        </is>
      </c>
      <c r="P936" t="inlineStr">
        <is>
          <t>-40</t>
        </is>
      </c>
      <c r="Q936" t="inlineStr">
        <is>
          <t>家常菜</t>
        </is>
      </c>
      <c r="R936">
        <v>1</v>
      </c>
      <c r="S936"/>
      <c r="T936"/>
      <c r="U936" t="inlineStr">
        <is>
          <t>成宇</t>
        </is>
      </c>
      <c r="V936" t="inlineStr">
        <is>
          <t>华北区销售团队</t>
        </is>
      </c>
      <c r="W936" t="inlineStr">
        <is>
          <t>北区</t>
        </is>
      </c>
      <c r="X936" t="inlineStr">
        <is>
          <t>吕佳
李岳丰</t>
        </is>
      </c>
      <c r="Y936" s="3"/>
      <c r="Z936"/>
      <c r="AA936" s="2">
        <v>46052.82616898148</v>
      </c>
      <c r="AB936" t="inlineStr">
        <is>
          <t>戳一下</t>
        </is>
      </c>
      <c r="AC936" s="2">
        <v>46053</v>
      </c>
      <c r="AD936" t="inlineStr">
        <is>
          <t>未更新</t>
        </is>
      </c>
      <c r="AE936" t="inlineStr">
        <is>
          <t>成宇</t>
        </is>
      </c>
      <c r="AF936" t="inlineStr">
        <is>
          <t>2026-01-31 许宝华-北京-信宇（泰富酒店）-培训支持 已结束</t>
        </is>
      </c>
      <c r="AG936" t="inlineStr">
        <is>
          <t>早九点到达客户现场，培训使用机器，录入菜品</t>
        </is>
      </c>
      <c r="AH936" t="inlineStr">
        <is>
          <t>集体宿舍</t>
        </is>
      </c>
      <c r="AI936"/>
      <c r="AJ936"/>
      <c r="AK936"/>
      <c r="AL936"/>
      <c r="AM936"/>
      <c r="AN936"/>
      <c r="AO936" t="inlineStr">
        <is>
          <t>1.0</t>
        </is>
      </c>
      <c r="AP936"/>
      <c r="AQ936" t="inlineStr">
        <is>
          <t>信宇</t>
        </is>
      </c>
    </row>
    <row r="937" ht="25.5" customHeight="1">
      <c r="A937" t="inlineStr">
        <is>
          <t>许宝华-北京-休假-休假 已结束</t>
        </is>
      </c>
      <c r="B937" t="inlineStr">
        <is>
          <t>北京</t>
        </is>
      </c>
      <c r="C937" t="inlineStr">
        <is>
          <t>休假</t>
        </is>
      </c>
      <c r="D937"/>
      <c r="E937" t="inlineStr">
        <is>
          <t>未定级</t>
        </is>
      </c>
      <c r="F937" t="inlineStr">
        <is>
          <t>休假</t>
        </is>
      </c>
      <c r="G937" t="inlineStr">
        <is>
          <t>已结束</t>
        </is>
      </c>
      <c r="H937" t="inlineStr">
        <is>
          <t>NA</t>
        </is>
      </c>
      <c r="I937" s="2"/>
      <c r="J937" t="inlineStr">
        <is>
          <t>53周 -5~12.31</t>
        </is>
      </c>
      <c r="K937" t="inlineStr">
        <is>
          <t>许宝华</t>
        </is>
      </c>
      <c r="L937" s="2">
        <v>46051</v>
      </c>
      <c r="M937" s="2">
        <v>46051</v>
      </c>
      <c r="N937" s="2">
        <v>46051</v>
      </c>
      <c r="O937" t="inlineStr">
        <is>
          <t>1</t>
        </is>
      </c>
      <c r="P937" t="inlineStr">
        <is>
          <t>-38</t>
        </is>
      </c>
      <c r="Q937"/>
      <c r="R937"/>
      <c r="S937"/>
      <c r="T937"/>
      <c r="U937" t="inlineStr">
        <is>
          <t>曾维超</t>
        </is>
      </c>
      <c r="V937" t="inlineStr">
        <is>
          <t>销售管理部</t>
        </is>
      </c>
      <c r="W937" t="inlineStr">
        <is>
          <t>销售管理</t>
        </is>
      </c>
      <c r="X937" t="inlineStr">
        <is>
          <t>李阳</t>
        </is>
      </c>
      <c r="Y937" s="3"/>
      <c r="Z937"/>
      <c r="AA937" s="2">
        <v>46051.93861111111</v>
      </c>
      <c r="AB937" t="inlineStr">
        <is>
          <t>戳一下</t>
        </is>
      </c>
      <c r="AC937" s="2"/>
      <c r="AD937" t="inlineStr">
        <is>
          <t>未更新</t>
        </is>
      </c>
      <c r="AE937" t="inlineStr">
        <is>
          <t>许宝华</t>
        </is>
      </c>
      <c r="AF937"/>
      <c r="AG937"/>
      <c r="AH937"/>
      <c r="AI937"/>
      <c r="AJ937"/>
      <c r="AK937"/>
      <c r="AL937"/>
      <c r="AM937"/>
      <c r="AN937"/>
      <c r="AO937" t="inlineStr">
        <is>
          <t>0.0</t>
        </is>
      </c>
      <c r="AP937"/>
      <c r="AQ937"/>
    </row>
    <row r="938" ht="25.5" customHeight="1">
      <c r="A938" t="inlineStr">
        <is>
          <t>许宝华-北京-北京信宇科技-DEMO 已结束</t>
        </is>
      </c>
      <c r="B938" t="inlineStr">
        <is>
          <t>北京</t>
        </is>
      </c>
      <c r="C938" t="inlineStr">
        <is>
          <t>北京信宇科技</t>
        </is>
      </c>
      <c r="D938"/>
      <c r="E938" t="inlineStr">
        <is>
          <t>金牌</t>
        </is>
      </c>
      <c r="F938" t="inlineStr">
        <is>
          <t>DEMO</t>
        </is>
      </c>
      <c r="G938" t="inlineStr">
        <is>
          <t>已结束</t>
        </is>
      </c>
      <c r="H938" t="inlineStr">
        <is>
          <t>NA</t>
        </is>
      </c>
      <c r="I938" s="2"/>
      <c r="J938" t="inlineStr">
        <is>
          <t>53周 -5~12.31</t>
        </is>
      </c>
      <c r="K938" t="inlineStr">
        <is>
          <t>许宝华</t>
        </is>
      </c>
      <c r="L938" s="2">
        <v>46052</v>
      </c>
      <c r="M938" s="2">
        <v>46052</v>
      </c>
      <c r="N938" s="2">
        <v>46052</v>
      </c>
      <c r="O938" t="inlineStr">
        <is>
          <t>1</t>
        </is>
      </c>
      <c r="P938" t="inlineStr">
        <is>
          <t>-39</t>
        </is>
      </c>
      <c r="Q938"/>
      <c r="R938"/>
      <c r="S938"/>
      <c r="T938"/>
      <c r="U938" t="inlineStr">
        <is>
          <t>成宇</t>
        </is>
      </c>
      <c r="V938" t="inlineStr">
        <is>
          <t>华北区销售团队</t>
        </is>
      </c>
      <c r="W938" t="inlineStr">
        <is>
          <t>北区</t>
        </is>
      </c>
      <c r="X938" t="inlineStr">
        <is>
          <t>吕佳
李岳丰</t>
        </is>
      </c>
      <c r="Y938" s="3"/>
      <c r="Z938"/>
      <c r="AA938" s="2">
        <v>46051.93787037037</v>
      </c>
      <c r="AB938" t="inlineStr">
        <is>
          <t>戳一下</t>
        </is>
      </c>
      <c r="AC938" s="2"/>
      <c r="AD938" t="inlineStr">
        <is>
          <t>未更新</t>
        </is>
      </c>
      <c r="AE938" t="inlineStr">
        <is>
          <t>许宝华</t>
        </is>
      </c>
      <c r="AF938"/>
      <c r="AG938"/>
      <c r="AH938"/>
      <c r="AI938"/>
      <c r="AJ938"/>
      <c r="AK938"/>
      <c r="AL938"/>
      <c r="AM938"/>
      <c r="AN938"/>
      <c r="AO938" t="inlineStr">
        <is>
          <t>0.0</t>
        </is>
      </c>
      <c r="AP938"/>
      <c r="AQ938" t="inlineStr">
        <is>
          <t>信宇</t>
        </is>
      </c>
    </row>
    <row r="939" ht="25.5" customHeight="1">
      <c r="A939" t="inlineStr">
        <is>
          <t>许宝华-北京-珠江白云（教委项目）-DEMO 已结束</t>
        </is>
      </c>
      <c r="B939" t="inlineStr">
        <is>
          <t>北京</t>
        </is>
      </c>
      <c r="C939" t="inlineStr">
        <is>
          <t>珠江白云（教委项目）</t>
        </is>
      </c>
      <c r="D939"/>
      <c r="E939" t="inlineStr">
        <is>
          <t>金牌</t>
        </is>
      </c>
      <c r="F939" t="inlineStr">
        <is>
          <t>DEMO</t>
        </is>
      </c>
      <c r="G939" t="inlineStr">
        <is>
          <t>已结束</t>
        </is>
      </c>
      <c r="H939" t="inlineStr">
        <is>
          <t>NA</t>
        </is>
      </c>
      <c r="I939" s="2"/>
      <c r="J939" t="inlineStr">
        <is>
          <t>53周 -5~12.31</t>
        </is>
      </c>
      <c r="K939" t="inlineStr">
        <is>
          <t>许宝华</t>
        </is>
      </c>
      <c r="L939" s="2">
        <v>46051</v>
      </c>
      <c r="M939" s="2">
        <v>46053.001921296294</v>
      </c>
      <c r="N939" s="2">
        <v>46052</v>
      </c>
      <c r="O939" t="inlineStr">
        <is>
          <t>3</t>
        </is>
      </c>
      <c r="P939" t="inlineStr">
        <is>
          <t>-38</t>
        </is>
      </c>
      <c r="Q939" t="inlineStr">
        <is>
          <t>团餐、熟悉讲解机器</t>
        </is>
      </c>
      <c r="R939">
        <v>1</v>
      </c>
      <c r="S939" t="inlineStr">
        <is>
          <t>尹龙强</t>
        </is>
      </c>
      <c r="T939"/>
      <c r="U939" t="inlineStr">
        <is>
          <t>成宇</t>
        </is>
      </c>
      <c r="V939" t="inlineStr">
        <is>
          <t>华北区销售团队</t>
        </is>
      </c>
      <c r="W939" t="inlineStr">
        <is>
          <t>北区</t>
        </is>
      </c>
      <c r="X939" t="inlineStr">
        <is>
          <t>吕佳
李岳丰</t>
        </is>
      </c>
      <c r="Y939" s="3"/>
      <c r="Z939"/>
      <c r="AA939" s="2">
        <v>46050.9625</v>
      </c>
      <c r="AB939" t="inlineStr">
        <is>
          <t>戳一下</t>
        </is>
      </c>
      <c r="AC939" s="2">
        <v>46052</v>
      </c>
      <c r="AD939" t="inlineStr">
        <is>
          <t>未更新</t>
        </is>
      </c>
      <c r="AE939" t="inlineStr">
        <is>
          <t>成宇</t>
        </is>
      </c>
      <c r="AF939" t="inlineStr">
        <is>
          <t>2026-01-30 许宝华-北京-珠江白云（教委项目）-DEMO 已结束</t>
        </is>
      </c>
      <c r="AG939" t="inlineStr">
        <is>
          <t>教委团餐菜式演示活动</t>
        </is>
      </c>
      <c r="AH939" t="inlineStr">
        <is>
          <t>集体宿舍</t>
        </is>
      </c>
      <c r="AI939"/>
      <c r="AJ939"/>
      <c r="AK939"/>
      <c r="AL939"/>
      <c r="AM939"/>
      <c r="AN939"/>
      <c r="AO939" t="inlineStr">
        <is>
          <t>2.0</t>
        </is>
      </c>
      <c r="AP939"/>
      <c r="AQ939" t="inlineStr">
        <is>
          <t>信宇</t>
        </is>
      </c>
    </row>
    <row r="940" ht="25.5" customHeight="1">
      <c r="A940" t="inlineStr">
        <is>
          <t>许宝华-北京-信宇科员（泰富酒店）-培训支持 已结束</t>
        </is>
      </c>
      <c r="B940" t="inlineStr">
        <is>
          <t>北京</t>
        </is>
      </c>
      <c r="C940" t="inlineStr">
        <is>
          <t>信宇科员（泰富酒店）</t>
        </is>
      </c>
      <c r="D940"/>
      <c r="E940" t="inlineStr">
        <is>
          <t>金牌</t>
        </is>
      </c>
      <c r="F940" t="inlineStr">
        <is>
          <t>培训支持</t>
        </is>
      </c>
      <c r="G940" t="inlineStr">
        <is>
          <t>已结束</t>
        </is>
      </c>
      <c r="H940" t="inlineStr">
        <is>
          <t>NA</t>
        </is>
      </c>
      <c r="I940" s="2"/>
      <c r="J940" t="inlineStr">
        <is>
          <t>53周 -5~12.31</t>
        </is>
      </c>
      <c r="K940" t="inlineStr">
        <is>
          <t>许宝华</t>
        </is>
      </c>
      <c r="L940" s="2">
        <v>46050</v>
      </c>
      <c r="M940" s="2">
        <v>46050.985347222224</v>
      </c>
      <c r="N940" s="2">
        <v>46051</v>
      </c>
      <c r="O940" t="inlineStr">
        <is>
          <t>1</t>
        </is>
      </c>
      <c r="P940" t="inlineStr">
        <is>
          <t>-37</t>
        </is>
      </c>
      <c r="Q940" t="inlineStr">
        <is>
          <t>家常菜、客户沟通交流强</t>
        </is>
      </c>
      <c r="R940">
        <v>1</v>
      </c>
      <c r="S940" t="inlineStr">
        <is>
          <t>许宝华</t>
        </is>
      </c>
      <c r="T940"/>
      <c r="U940" t="inlineStr">
        <is>
          <t>成宇</t>
        </is>
      </c>
      <c r="V940" t="inlineStr">
        <is>
          <t>华北区销售团队</t>
        </is>
      </c>
      <c r="W940" t="inlineStr">
        <is>
          <t>北区</t>
        </is>
      </c>
      <c r="X940" t="inlineStr">
        <is>
          <t>吕佳
李岳丰</t>
        </is>
      </c>
      <c r="Y940" s="3"/>
      <c r="Z940"/>
      <c r="AA940" s="2">
        <v>46049.42152777778</v>
      </c>
      <c r="AB940" t="inlineStr">
        <is>
          <t>戳一下</t>
        </is>
      </c>
      <c r="AC940" s="2">
        <v>46050</v>
      </c>
      <c r="AD940" t="inlineStr">
        <is>
          <t>未更新</t>
        </is>
      </c>
      <c r="AE940" t="inlineStr">
        <is>
          <t>成宇</t>
        </is>
      </c>
      <c r="AF940" t="inlineStr">
        <is>
          <t>2026-01-28 许宝华-北京-信宇科员（泰富酒店）-培训支持 已结束</t>
        </is>
      </c>
      <c r="AG940" t="inlineStr">
        <is>
          <t>大份菜品录菜10道、培训厨师使用流程，校准程序、录菜流程等，以客户能独立掌握使用为标准</t>
        </is>
      </c>
      <c r="AH940" t="inlineStr">
        <is>
          <t>集体宿舍</t>
        </is>
      </c>
      <c r="AI940"/>
      <c r="AJ940"/>
      <c r="AK940"/>
      <c r="AL940"/>
      <c r="AM940"/>
      <c r="AN940"/>
      <c r="AO940" t="inlineStr">
        <is>
          <t>1.0</t>
        </is>
      </c>
      <c r="AP940"/>
      <c r="AQ940" t="inlineStr">
        <is>
          <t>信宇</t>
        </is>
      </c>
    </row>
    <row r="941" ht="25.5" customHeight="1">
      <c r="A941" t="inlineStr">
        <is>
          <t>许宝华-北京-排休-休假 已结束</t>
        </is>
      </c>
      <c r="B941" t="inlineStr">
        <is>
          <t>北京</t>
        </is>
      </c>
      <c r="C941" t="inlineStr">
        <is>
          <t>排休</t>
        </is>
      </c>
      <c r="D941"/>
      <c r="E941" t="inlineStr">
        <is>
          <t>未定级</t>
        </is>
      </c>
      <c r="F941" t="inlineStr">
        <is>
          <t>休假</t>
        </is>
      </c>
      <c r="G941" t="inlineStr">
        <is>
          <t>已结束</t>
        </is>
      </c>
      <c r="H941" t="inlineStr">
        <is>
          <t>NA</t>
        </is>
      </c>
      <c r="I941" s="2"/>
      <c r="J941" t="inlineStr">
        <is>
          <t>53周 -5~12.31</t>
        </is>
      </c>
      <c r="K941" t="inlineStr">
        <is>
          <t>许宝华</t>
        </is>
      </c>
      <c r="L941" s="2">
        <v>46048</v>
      </c>
      <c r="M941" s="2">
        <v>46049</v>
      </c>
      <c r="N941" s="2">
        <v>46049</v>
      </c>
      <c r="O941" t="inlineStr">
        <is>
          <t>2</t>
        </is>
      </c>
      <c r="P941" t="inlineStr">
        <is>
          <t>-35</t>
        </is>
      </c>
      <c r="Q941"/>
      <c r="R941"/>
      <c r="S941"/>
      <c r="T941"/>
      <c r="U941" t="inlineStr">
        <is>
          <t>曾维超</t>
        </is>
      </c>
      <c r="V941" t="inlineStr">
        <is>
          <t>销售管理部</t>
        </is>
      </c>
      <c r="W941" t="inlineStr">
        <is>
          <t>销售管理</t>
        </is>
      </c>
      <c r="X941" t="inlineStr">
        <is>
          <t>李阳</t>
        </is>
      </c>
      <c r="Y941" s="3"/>
      <c r="Z941"/>
      <c r="AA941" s="2">
        <v>46048.95564814815</v>
      </c>
      <c r="AB941" t="inlineStr">
        <is>
          <t>戳一下</t>
        </is>
      </c>
      <c r="AC941" s="2"/>
      <c r="AD941" t="inlineStr">
        <is>
          <t>未更新</t>
        </is>
      </c>
      <c r="AE941" t="inlineStr">
        <is>
          <t>许宝华</t>
        </is>
      </c>
      <c r="AF941"/>
      <c r="AG941"/>
      <c r="AH941"/>
      <c r="AI941"/>
      <c r="AJ941"/>
      <c r="AK941"/>
      <c r="AL941"/>
      <c r="AM941"/>
      <c r="AN941"/>
      <c r="AO941" t="inlineStr">
        <is>
          <t>1.0</t>
        </is>
      </c>
      <c r="AP941"/>
      <c r="AQ941"/>
    </row>
    <row r="942" ht="25.5" customHeight="1">
      <c r="A942" t="inlineStr">
        <is>
          <t>许宝华-衡阳-休假-休假 已结束</t>
        </is>
      </c>
      <c r="B942" t="inlineStr">
        <is>
          <t>衡阳</t>
        </is>
      </c>
      <c r="C942" t="inlineStr">
        <is>
          <t>休假</t>
        </is>
      </c>
      <c r="D942"/>
      <c r="E942" t="inlineStr">
        <is>
          <t>未定级</t>
        </is>
      </c>
      <c r="F942" t="inlineStr">
        <is>
          <t>休假</t>
        </is>
      </c>
      <c r="G942" t="inlineStr">
        <is>
          <t>已结束</t>
        </is>
      </c>
      <c r="H942" t="inlineStr">
        <is>
          <t>NA</t>
        </is>
      </c>
      <c r="I942" s="2"/>
      <c r="J942" t="inlineStr">
        <is>
          <t>53周 -5~12.31</t>
        </is>
      </c>
      <c r="K942" t="inlineStr">
        <is>
          <t>许宝华</t>
        </is>
      </c>
      <c r="L942" s="2">
        <v>46032</v>
      </c>
      <c r="M942" s="2">
        <v>46036</v>
      </c>
      <c r="N942" s="2">
        <v>46036</v>
      </c>
      <c r="O942" t="inlineStr">
        <is>
          <t>5</t>
        </is>
      </c>
      <c r="P942" t="inlineStr">
        <is>
          <t>-19</t>
        </is>
      </c>
      <c r="Q942"/>
      <c r="R942"/>
      <c r="S942"/>
      <c r="T942"/>
      <c r="U942" t="inlineStr">
        <is>
          <t>曾维超</t>
        </is>
      </c>
      <c r="V942" t="inlineStr">
        <is>
          <t>销售管理部</t>
        </is>
      </c>
      <c r="W942" t="inlineStr">
        <is>
          <t>销售管理</t>
        </is>
      </c>
      <c r="X942" t="inlineStr">
        <is>
          <t>李阳</t>
        </is>
      </c>
      <c r="Y942" s="3"/>
      <c r="Z942"/>
      <c r="AA942" s="2">
        <v>46047.894780092596</v>
      </c>
      <c r="AB942" t="inlineStr">
        <is>
          <t>戳一下</t>
        </is>
      </c>
      <c r="AC942" s="2"/>
      <c r="AD942" t="inlineStr">
        <is>
          <t>未更新</t>
        </is>
      </c>
      <c r="AE942" t="inlineStr">
        <is>
          <t>许宝华</t>
        </is>
      </c>
      <c r="AF942"/>
      <c r="AG942"/>
      <c r="AH942"/>
      <c r="AI942"/>
      <c r="AJ942"/>
      <c r="AK942"/>
      <c r="AL942"/>
      <c r="AM942"/>
      <c r="AN942"/>
      <c r="AO942" t="inlineStr">
        <is>
          <t>4.0</t>
        </is>
      </c>
      <c r="AP942"/>
      <c r="AQ942"/>
    </row>
    <row r="943" ht="25.5" customHeight="1">
      <c r="A943" t="inlineStr">
        <is>
          <t>许宝华-北京-排休-休假 已结束</t>
        </is>
      </c>
      <c r="B943" t="inlineStr">
        <is>
          <t>北京</t>
        </is>
      </c>
      <c r="C943" t="inlineStr">
        <is>
          <t>排休</t>
        </is>
      </c>
      <c r="D943"/>
      <c r="E943" t="inlineStr">
        <is>
          <t>未定级</t>
        </is>
      </c>
      <c r="F943" t="inlineStr">
        <is>
          <t>休假</t>
        </is>
      </c>
      <c r="G943" t="inlineStr">
        <is>
          <t>已结束</t>
        </is>
      </c>
      <c r="H943" t="inlineStr">
        <is>
          <t>NA</t>
        </is>
      </c>
      <c r="I943" s="2"/>
      <c r="J943" t="inlineStr">
        <is>
          <t>53周 -5~12.31</t>
        </is>
      </c>
      <c r="K943" t="inlineStr">
        <is>
          <t>许宝华</t>
        </is>
      </c>
      <c r="L943" s="2">
        <v>46047</v>
      </c>
      <c r="M943" s="2">
        <v>46047</v>
      </c>
      <c r="N943" s="2">
        <v>46047</v>
      </c>
      <c r="O943" t="inlineStr">
        <is>
          <t>1</t>
        </is>
      </c>
      <c r="P943" t="inlineStr">
        <is>
          <t>-34</t>
        </is>
      </c>
      <c r="Q943"/>
      <c r="R943"/>
      <c r="S943"/>
      <c r="T943"/>
      <c r="U943" t="inlineStr">
        <is>
          <t>曾维超</t>
        </is>
      </c>
      <c r="V943" t="inlineStr">
        <is>
          <t>销售管理部</t>
        </is>
      </c>
      <c r="W943" t="inlineStr">
        <is>
          <t>销售管理</t>
        </is>
      </c>
      <c r="X943" t="inlineStr">
        <is>
          <t>李阳</t>
        </is>
      </c>
      <c r="Y943" s="3"/>
      <c r="Z943"/>
      <c r="AA943" s="2">
        <v>46047.892592592594</v>
      </c>
      <c r="AB943" t="inlineStr">
        <is>
          <t>戳一下</t>
        </is>
      </c>
      <c r="AC943" s="2"/>
      <c r="AD943" t="inlineStr">
        <is>
          <t>未更新</t>
        </is>
      </c>
      <c r="AE943" t="inlineStr">
        <is>
          <t>许宝华</t>
        </is>
      </c>
      <c r="AF943"/>
      <c r="AG943"/>
      <c r="AH943"/>
      <c r="AI943"/>
      <c r="AJ943"/>
      <c r="AK943"/>
      <c r="AL943"/>
      <c r="AM943"/>
      <c r="AN943"/>
      <c r="AO943" t="inlineStr">
        <is>
          <t>0.0</t>
        </is>
      </c>
      <c r="AP943"/>
      <c r="AQ943"/>
    </row>
    <row r="944" ht="25.5" customHeight="1">
      <c r="A944" t="inlineStr">
        <is>
          <t>许宝华-北京-农耕记-解决问题 已结束</t>
        </is>
      </c>
      <c r="B944" t="inlineStr">
        <is>
          <t>北京</t>
        </is>
      </c>
      <c r="C944" t="inlineStr">
        <is>
          <t>农耕记</t>
        </is>
      </c>
      <c r="D944"/>
      <c r="E944" t="inlineStr">
        <is>
          <t>SS</t>
        </is>
      </c>
      <c r="F944" t="inlineStr">
        <is>
          <t>解决问题</t>
        </is>
      </c>
      <c r="G944" t="inlineStr">
        <is>
          <t>已结束</t>
        </is>
      </c>
      <c r="H944" t="inlineStr">
        <is>
          <t>NA</t>
        </is>
      </c>
      <c r="I944" s="2"/>
      <c r="J944" t="inlineStr">
        <is>
          <t>53周 -5~12.31</t>
        </is>
      </c>
      <c r="K944" t="inlineStr">
        <is>
          <t>许宝华</t>
        </is>
      </c>
      <c r="L944" s="2">
        <v>46046</v>
      </c>
      <c r="M944" s="2">
        <v>46046</v>
      </c>
      <c r="N944" s="2">
        <v>46046</v>
      </c>
      <c r="O944" t="inlineStr">
        <is>
          <t>1</t>
        </is>
      </c>
      <c r="P944" t="inlineStr">
        <is>
          <t>-33</t>
        </is>
      </c>
      <c r="Q944"/>
      <c r="R944"/>
      <c r="S944"/>
      <c r="T944"/>
      <c r="U944" t="inlineStr">
        <is>
          <t>张铭麒</t>
        </is>
      </c>
      <c r="V944" t="inlineStr">
        <is>
          <t>BST及创新团队</t>
        </is>
      </c>
      <c r="W944" t="inlineStr">
        <is>
          <t>BST</t>
        </is>
      </c>
      <c r="X944" t="inlineStr">
        <is>
          <t>李岳丰
吴薇</t>
        </is>
      </c>
      <c r="Y944" s="3"/>
      <c r="Z944"/>
      <c r="AA944" s="2">
        <v>46046.418391203704</v>
      </c>
      <c r="AB944" t="inlineStr">
        <is>
          <t>戳一下</t>
        </is>
      </c>
      <c r="AC944" s="2">
        <v>46046</v>
      </c>
      <c r="AD944" t="inlineStr">
        <is>
          <t>未更新</t>
        </is>
      </c>
      <c r="AE944" t="inlineStr">
        <is>
          <t>许宝华</t>
        </is>
      </c>
      <c r="AF944" t="inlineStr">
        <is>
          <t>2026-01-24 许宝华-北京-农耕记-解决问题 已结束</t>
        </is>
      </c>
      <c r="AG944"/>
      <c r="AH944"/>
      <c r="AI944"/>
      <c r="AJ944"/>
      <c r="AK944"/>
      <c r="AL944"/>
      <c r="AM944"/>
      <c r="AN944"/>
      <c r="AO944" t="inlineStr">
        <is>
          <t>0.0</t>
        </is>
      </c>
      <c r="AP944"/>
      <c r="AQ944"/>
    </row>
    <row r="945" ht="25.5" customHeight="1">
      <c r="A945" t="inlineStr">
        <is>
          <t>许宝华-北京-农耕记-解决问题 已结束</t>
        </is>
      </c>
      <c r="B945" t="inlineStr">
        <is>
          <t>北京</t>
        </is>
      </c>
      <c r="C945" t="inlineStr">
        <is>
          <t>农耕记</t>
        </is>
      </c>
      <c r="D945"/>
      <c r="E945" t="inlineStr">
        <is>
          <t>SS</t>
        </is>
      </c>
      <c r="F945" t="inlineStr">
        <is>
          <t>解决问题</t>
        </is>
      </c>
      <c r="G945" t="inlineStr">
        <is>
          <t>已结束</t>
        </is>
      </c>
      <c r="H945" t="inlineStr">
        <is>
          <t>NA</t>
        </is>
      </c>
      <c r="I945" s="2"/>
      <c r="J945" t="inlineStr">
        <is>
          <t>53周 -5~12.31</t>
        </is>
      </c>
      <c r="K945" t="inlineStr">
        <is>
          <t>许宝华</t>
        </is>
      </c>
      <c r="L945" s="2">
        <v>46045</v>
      </c>
      <c r="M945" s="2">
        <v>46045</v>
      </c>
      <c r="N945" s="2">
        <v>46045</v>
      </c>
      <c r="O945" t="inlineStr">
        <is>
          <t>1</t>
        </is>
      </c>
      <c r="P945" t="inlineStr">
        <is>
          <t>-32</t>
        </is>
      </c>
      <c r="Q945"/>
      <c r="R945"/>
      <c r="S945"/>
      <c r="T945"/>
      <c r="U945" t="inlineStr">
        <is>
          <t>张铭麒</t>
        </is>
      </c>
      <c r="V945" t="inlineStr">
        <is>
          <t>BST及创新团队</t>
        </is>
      </c>
      <c r="W945" t="inlineStr">
        <is>
          <t>BST</t>
        </is>
      </c>
      <c r="X945" t="inlineStr">
        <is>
          <t>李岳丰
吴薇</t>
        </is>
      </c>
      <c r="Y945" s="3"/>
      <c r="Z945"/>
      <c r="AA945" s="2">
        <v>46045.42346064815</v>
      </c>
      <c r="AB945" t="inlineStr">
        <is>
          <t>戳一下</t>
        </is>
      </c>
      <c r="AC945" s="2">
        <v>46045</v>
      </c>
      <c r="AD945" t="inlineStr">
        <is>
          <t>未更新</t>
        </is>
      </c>
      <c r="AE945" t="inlineStr">
        <is>
          <t>许宝华</t>
        </is>
      </c>
      <c r="AF945" t="inlineStr">
        <is>
          <t>2026-01-23 许宝华-北京-农耕记-解决问题 已结束</t>
        </is>
      </c>
      <c r="AG945"/>
      <c r="AH945"/>
      <c r="AI945"/>
      <c r="AJ945"/>
      <c r="AK945"/>
      <c r="AL945"/>
      <c r="AM945"/>
      <c r="AN945"/>
      <c r="AO945" t="inlineStr">
        <is>
          <t>0.0</t>
        </is>
      </c>
      <c r="AP945"/>
      <c r="AQ945"/>
    </row>
    <row r="946" ht="25.5" customHeight="1">
      <c r="A946" t="inlineStr">
        <is>
          <t>许宝华-北京-农耕记-解决问题 已结束</t>
        </is>
      </c>
      <c r="B946" t="inlineStr">
        <is>
          <t>北京</t>
        </is>
      </c>
      <c r="C946" t="inlineStr">
        <is>
          <t>农耕记</t>
        </is>
      </c>
      <c r="D946"/>
      <c r="E946" t="inlineStr">
        <is>
          <t>SS</t>
        </is>
      </c>
      <c r="F946" t="inlineStr">
        <is>
          <t>解决问题</t>
        </is>
      </c>
      <c r="G946" t="inlineStr">
        <is>
          <t>已结束</t>
        </is>
      </c>
      <c r="H946" t="inlineStr">
        <is>
          <t>NA</t>
        </is>
      </c>
      <c r="I946" s="2"/>
      <c r="J946" t="inlineStr">
        <is>
          <t>53周 -5~12.31</t>
        </is>
      </c>
      <c r="K946" t="inlineStr">
        <is>
          <t>许宝华</t>
        </is>
      </c>
      <c r="L946" s="2">
        <v>46043</v>
      </c>
      <c r="M946" s="2">
        <v>46044.0150462963</v>
      </c>
      <c r="N946" s="2">
        <v>46043</v>
      </c>
      <c r="O946" t="inlineStr">
        <is>
          <t>2</t>
        </is>
      </c>
      <c r="P946" t="inlineStr">
        <is>
          <t>-30</t>
        </is>
      </c>
      <c r="Q946"/>
      <c r="R946"/>
      <c r="S946"/>
      <c r="T946"/>
      <c r="U946" t="inlineStr">
        <is>
          <t>张铭麒</t>
        </is>
      </c>
      <c r="V946" t="inlineStr">
        <is>
          <t>BST及创新团队</t>
        </is>
      </c>
      <c r="W946" t="inlineStr">
        <is>
          <t>BST</t>
        </is>
      </c>
      <c r="X946" t="inlineStr">
        <is>
          <t>李岳丰
吴薇</t>
        </is>
      </c>
      <c r="Y946" s="3"/>
      <c r="Z946"/>
      <c r="AA946" s="2">
        <v>46044.010983796295</v>
      </c>
      <c r="AB946" t="inlineStr">
        <is>
          <t>戳一下</t>
        </is>
      </c>
      <c r="AC946" s="2">
        <v>46043</v>
      </c>
      <c r="AD946" t="inlineStr">
        <is>
          <t>未更新</t>
        </is>
      </c>
      <c r="AE946" t="inlineStr">
        <is>
          <t>许宝华</t>
        </is>
      </c>
      <c r="AF946" t="inlineStr">
        <is>
          <t>2026-01-21 许宝华-北京-农耕记-解决问题 已结束</t>
        </is>
      </c>
      <c r="AG946"/>
      <c r="AH946"/>
      <c r="AI946"/>
      <c r="AJ946"/>
      <c r="AK946"/>
      <c r="AL946"/>
      <c r="AM946"/>
      <c r="AN946"/>
      <c r="AO946" t="inlineStr">
        <is>
          <t>1.0</t>
        </is>
      </c>
      <c r="AP946"/>
      <c r="AQ946"/>
    </row>
    <row r="947" ht="25.5" customHeight="1">
      <c r="A947" t="inlineStr">
        <is>
          <t>许宝华-北京-农耕记-解决问题 已结束</t>
        </is>
      </c>
      <c r="B947" t="inlineStr">
        <is>
          <t>北京</t>
        </is>
      </c>
      <c r="C947" t="inlineStr">
        <is>
          <t>农耕记</t>
        </is>
      </c>
      <c r="D947"/>
      <c r="E947" t="inlineStr">
        <is>
          <t>SS</t>
        </is>
      </c>
      <c r="F947" t="inlineStr">
        <is>
          <t>解决问题</t>
        </is>
      </c>
      <c r="G947" t="inlineStr">
        <is>
          <t>已结束</t>
        </is>
      </c>
      <c r="H947" t="inlineStr">
        <is>
          <t>NA</t>
        </is>
      </c>
      <c r="I947" s="2"/>
      <c r="J947" t="inlineStr">
        <is>
          <t>53周 -5~12.31</t>
        </is>
      </c>
      <c r="K947" t="inlineStr">
        <is>
          <t>许宝华</t>
        </is>
      </c>
      <c r="L947" s="2">
        <v>46042</v>
      </c>
      <c r="M947" s="2">
        <v>46042</v>
      </c>
      <c r="N947" s="2">
        <v>46042</v>
      </c>
      <c r="O947" t="inlineStr">
        <is>
          <t>1</t>
        </is>
      </c>
      <c r="P947" t="inlineStr">
        <is>
          <t>-29</t>
        </is>
      </c>
      <c r="Q947"/>
      <c r="R947"/>
      <c r="S947"/>
      <c r="T947"/>
      <c r="U947" t="inlineStr">
        <is>
          <t>张铭麒</t>
        </is>
      </c>
      <c r="V947" t="inlineStr">
        <is>
          <t>BST及创新团队</t>
        </is>
      </c>
      <c r="W947" t="inlineStr">
        <is>
          <t>BST</t>
        </is>
      </c>
      <c r="X947" t="inlineStr">
        <is>
          <t>李岳丰
吴薇</t>
        </is>
      </c>
      <c r="Y947" s="3"/>
      <c r="Z947"/>
      <c r="AA947" s="2">
        <v>46042.86273148148</v>
      </c>
      <c r="AB947" t="inlineStr">
        <is>
          <t>戳一下</t>
        </is>
      </c>
      <c r="AC947" s="2">
        <v>46044</v>
      </c>
      <c r="AD947" t="inlineStr">
        <is>
          <t>未更新</t>
        </is>
      </c>
      <c r="AE947" t="inlineStr">
        <is>
          <t>许宝华</t>
        </is>
      </c>
      <c r="AF947" t="inlineStr">
        <is>
          <t>2026-01-20 许宝华-北京-农耕记-解决问题 已结束,2026-01-22 许宝华-北京-农耕记-解决问题 已结束</t>
        </is>
      </c>
      <c r="AG947"/>
      <c r="AH947"/>
      <c r="AI947"/>
      <c r="AJ947"/>
      <c r="AK947"/>
      <c r="AL947"/>
      <c r="AM947"/>
      <c r="AN947"/>
      <c r="AO947" t="inlineStr">
        <is>
          <t>0.0</t>
        </is>
      </c>
      <c r="AP947"/>
      <c r="AQ947"/>
    </row>
    <row r="948" ht="25.5" customHeight="1">
      <c r="A948" t="inlineStr">
        <is>
          <t>许宝华-上海-农耕记-老店整改 已结束</t>
        </is>
      </c>
      <c r="B948" t="inlineStr">
        <is>
          <t>上海</t>
        </is>
      </c>
      <c r="C948" t="inlineStr">
        <is>
          <t>农耕记</t>
        </is>
      </c>
      <c r="D948"/>
      <c r="E948" t="inlineStr">
        <is>
          <t>SS</t>
        </is>
      </c>
      <c r="F948" t="inlineStr">
        <is>
          <t>老店整改</t>
        </is>
      </c>
      <c r="G948" t="inlineStr">
        <is>
          <t>已结束</t>
        </is>
      </c>
      <c r="H948" t="inlineStr">
        <is>
          <t>NA</t>
        </is>
      </c>
      <c r="I948" s="2"/>
      <c r="J948" t="inlineStr">
        <is>
          <t>53周 -5~12.31</t>
        </is>
      </c>
      <c r="K948" t="inlineStr">
        <is>
          <t>许宝华</t>
        </is>
      </c>
      <c r="L948" s="2">
        <v>46037</v>
      </c>
      <c r="M948" s="2">
        <v>46041.401296296295</v>
      </c>
      <c r="N948" s="2">
        <v>46039</v>
      </c>
      <c r="O948" t="inlineStr">
        <is>
          <t>5</t>
        </is>
      </c>
      <c r="P948" t="inlineStr">
        <is>
          <t>-24</t>
        </is>
      </c>
      <c r="Q948"/>
      <c r="R948"/>
      <c r="S948"/>
      <c r="T948"/>
      <c r="U948" t="inlineStr">
        <is>
          <t>张铭麒</t>
        </is>
      </c>
      <c r="V948" t="inlineStr">
        <is>
          <t>BST及创新团队</t>
        </is>
      </c>
      <c r="W948" t="inlineStr">
        <is>
          <t>BST</t>
        </is>
      </c>
      <c r="X948" t="inlineStr">
        <is>
          <t>李岳丰
吴薇</t>
        </is>
      </c>
      <c r="Y948" s="3"/>
      <c r="Z948"/>
      <c r="AA948" s="2">
        <v>46035.98320601852</v>
      </c>
      <c r="AB948" t="inlineStr">
        <is>
          <t>戳一下</t>
        </is>
      </c>
      <c r="AC948" s="2">
        <v>46040</v>
      </c>
      <c r="AD948" t="inlineStr">
        <is>
          <t>未更新</t>
        </is>
      </c>
      <c r="AE948" t="inlineStr">
        <is>
          <t>许宝华</t>
        </is>
      </c>
      <c r="AF948" t="inlineStr">
        <is>
          <t>2026-01-15 许宝华-上海-农耕记-老店整改 已结束,2026-01-16 许宝华-上海-农耕记-老店整改 已结束,2026-01-17 许宝华-上海-农耕记-老店整改 已结束,2026-01-18 许宝华-上海-农耕记-老店整改 已结束</t>
        </is>
      </c>
      <c r="AG948"/>
      <c r="AH948"/>
      <c r="AI948"/>
      <c r="AJ948"/>
      <c r="AK948"/>
      <c r="AL948"/>
      <c r="AM948"/>
      <c r="AN948" t="inlineStr">
        <is>
          <t>上海农耕记黄埔世茂广场店</t>
        </is>
      </c>
      <c r="AO948" t="inlineStr">
        <is>
          <t>4.4</t>
        </is>
      </c>
      <c r="AP948"/>
      <c r="AQ948"/>
    </row>
    <row r="949" ht="25.5" customHeight="1">
      <c r="A949" t="inlineStr">
        <is>
          <t>许宝华-马来西亚-农耕记-老店整改 已结束</t>
        </is>
      </c>
      <c r="B949" t="inlineStr">
        <is>
          <t>马来西亚</t>
        </is>
      </c>
      <c r="C949" t="inlineStr">
        <is>
          <t>农耕记</t>
        </is>
      </c>
      <c r="D949"/>
      <c r="E949" t="inlineStr">
        <is>
          <t>SS</t>
        </is>
      </c>
      <c r="F949" t="inlineStr">
        <is>
          <t>老店整改</t>
        </is>
      </c>
      <c r="G949" t="inlineStr">
        <is>
          <t>已结束</t>
        </is>
      </c>
      <c r="H949" t="inlineStr">
        <is>
          <t>NA</t>
        </is>
      </c>
      <c r="I949" s="2"/>
      <c r="J949" t="inlineStr">
        <is>
          <t>53周 -5~12.31</t>
        </is>
      </c>
      <c r="K949" t="inlineStr">
        <is>
          <t>许宝华</t>
        </is>
      </c>
      <c r="L949" s="2">
        <v>46028</v>
      </c>
      <c r="M949" s="2">
        <v>46030.085324074076</v>
      </c>
      <c r="N949" s="2">
        <v>46030</v>
      </c>
      <c r="O949" t="inlineStr">
        <is>
          <t>3</t>
        </is>
      </c>
      <c r="P949" t="inlineStr">
        <is>
          <t>-15</t>
        </is>
      </c>
      <c r="Q949"/>
      <c r="R949"/>
      <c r="S949"/>
      <c r="T949"/>
      <c r="U949" t="inlineStr">
        <is>
          <t>张铭麒</t>
        </is>
      </c>
      <c r="V949" t="inlineStr">
        <is>
          <t>BST及创新团队</t>
        </is>
      </c>
      <c r="W949" t="inlineStr">
        <is>
          <t>BST</t>
        </is>
      </c>
      <c r="X949" t="inlineStr">
        <is>
          <t>李岳丰
吴薇</t>
        </is>
      </c>
      <c r="Y949" s="3"/>
      <c r="Z949"/>
      <c r="AA949" s="2">
        <v>46028.43976851852</v>
      </c>
      <c r="AB949" t="inlineStr">
        <is>
          <t>戳一下</t>
        </is>
      </c>
      <c r="AC949" s="2">
        <v>46030</v>
      </c>
      <c r="AD949" t="inlineStr">
        <is>
          <t>未更新</t>
        </is>
      </c>
      <c r="AE949" t="inlineStr">
        <is>
          <t>许宝华</t>
        </is>
      </c>
      <c r="AF949" t="inlineStr">
        <is>
          <t>2026-01-06 许宝华-马来西亚-农耕记-老店整改 已结束,2026-01-07 许宝华-马来西亚-农耕记-老店整改 已结束,2026-01-08 许宝华-马来西亚-农耕记-老店整改 已结束</t>
        </is>
      </c>
      <c r="AG949"/>
      <c r="AH949"/>
      <c r="AI949"/>
      <c r="AJ949"/>
      <c r="AK949"/>
      <c r="AL949"/>
      <c r="AM949"/>
      <c r="AN949" t="inlineStr">
        <is>
          <t>马来农耕记项目</t>
        </is>
      </c>
      <c r="AO949" t="inlineStr">
        <is>
          <t>2.1</t>
        </is>
      </c>
      <c r="AP949"/>
      <c r="AQ949"/>
    </row>
    <row r="950" ht="25.5" customHeight="1">
      <c r="A950" t="inlineStr">
        <is>
          <t>许宝华-马来西亚-农耕记-新店开业 已结束</t>
        </is>
      </c>
      <c r="B950" t="inlineStr">
        <is>
          <t>马来西亚</t>
        </is>
      </c>
      <c r="C950" t="inlineStr">
        <is>
          <t>农耕记</t>
        </is>
      </c>
      <c r="D950"/>
      <c r="E950" t="inlineStr">
        <is>
          <t>SS</t>
        </is>
      </c>
      <c r="F950" t="inlineStr">
        <is>
          <t>新店开业</t>
        </is>
      </c>
      <c r="G950" t="inlineStr">
        <is>
          <t>已结束</t>
        </is>
      </c>
      <c r="H950" t="inlineStr">
        <is>
          <t>NA</t>
        </is>
      </c>
      <c r="I950" s="2"/>
      <c r="J950" t="inlineStr">
        <is>
          <t>53周 -5~12.31</t>
        </is>
      </c>
      <c r="K950" t="inlineStr">
        <is>
          <t>许宝华</t>
        </is>
      </c>
      <c r="L950" s="2">
        <v>46017</v>
      </c>
      <c r="M950" s="2">
        <v>46025</v>
      </c>
      <c r="N950" s="2">
        <v>46025</v>
      </c>
      <c r="O950" t="inlineStr">
        <is>
          <t>9</t>
        </is>
      </c>
      <c r="P950" t="inlineStr">
        <is>
          <t>-4</t>
        </is>
      </c>
      <c r="Q950"/>
      <c r="R950"/>
      <c r="S950"/>
      <c r="T950"/>
      <c r="U950" t="inlineStr">
        <is>
          <t>张铭麒</t>
        </is>
      </c>
      <c r="V950" t="inlineStr">
        <is>
          <t>BST及创新团队</t>
        </is>
      </c>
      <c r="W950" t="inlineStr">
        <is>
          <t>BST</t>
        </is>
      </c>
      <c r="X950" t="inlineStr">
        <is>
          <t>李岳丰
吴薇</t>
        </is>
      </c>
      <c r="Y950" s="3"/>
      <c r="Z950"/>
      <c r="AA950" s="2">
        <v>46016.87907407407</v>
      </c>
      <c r="AB950" t="inlineStr">
        <is>
          <t>戳一下</t>
        </is>
      </c>
      <c r="AC950" s="2">
        <v>46027</v>
      </c>
      <c r="AD950" t="inlineStr">
        <is>
          <t>未更新</t>
        </is>
      </c>
      <c r="AE950" t="inlineStr">
        <is>
          <t>许宝华</t>
        </is>
      </c>
      <c r="AF950" t="inlineStr">
        <is>
          <t>2025-12-26 许宝华-马来西亚-农耕记-新店开业 已结束,2025-12-27 许宝华-马来西亚-农耕记-新店开业 已结束,2025-12-28 许宝华-马来西亚-农耕记-新店开业 已结束,2025-12-29 许宝华-马来西亚-农耕记-新店开业 已结束,2025-12-30 许宝华-马来西亚-农耕记-新店开业 已结束,2025-12-31 许宝华-马来西亚-农耕记-新店开业 已结束,2026-01-01 许宝华-马来西亚-农耕记-新店开业 已结束,2026-01-02 许宝华-马来西亚-农耕记-新店开业 已结束,2026-01-03 许宝华-马来西亚-农耕记-新店开业 已结束,2026-01-04 许宝华-马来西亚-农耕记-新店开业 已结束,2026-01-05 许宝华-马来西亚-农耕记-新店开业 已结束</t>
        </is>
      </c>
      <c r="AG950"/>
      <c r="AH950"/>
      <c r="AI950"/>
      <c r="AJ950"/>
      <c r="AK950"/>
      <c r="AL950"/>
      <c r="AM950"/>
      <c r="AN950" t="inlineStr">
        <is>
          <t>马来农耕记老店调改，6店新店开业支持</t>
        </is>
      </c>
      <c r="AO950" t="inlineStr">
        <is>
          <t>8.0</t>
        </is>
      </c>
      <c r="AP950"/>
      <c r="AQ950"/>
    </row>
    <row r="951" ht="25.5" customHeight="1">
      <c r="A951" t="inlineStr">
        <is>
          <t>许宝华-马来西亚-农耕记-老店整改 已结束</t>
        </is>
      </c>
      <c r="B951" t="inlineStr">
        <is>
          <t>马来西亚</t>
        </is>
      </c>
      <c r="C951" t="inlineStr">
        <is>
          <t>农耕记</t>
        </is>
      </c>
      <c r="D951"/>
      <c r="E951" t="inlineStr">
        <is>
          <t>SS</t>
        </is>
      </c>
      <c r="F951" t="inlineStr">
        <is>
          <t>老店整改</t>
        </is>
      </c>
      <c r="G951" t="inlineStr">
        <is>
          <t>已结束</t>
        </is>
      </c>
      <c r="H951" t="inlineStr">
        <is>
          <t>NA</t>
        </is>
      </c>
      <c r="I951" s="2"/>
      <c r="J951" t="inlineStr">
        <is>
          <t>53周 -5~12.31</t>
        </is>
      </c>
      <c r="K951" t="inlineStr">
        <is>
          <t>许宝华</t>
        </is>
      </c>
      <c r="L951" s="2">
        <v>46005</v>
      </c>
      <c r="M951" s="2">
        <v>46017.016331018516</v>
      </c>
      <c r="N951" s="2">
        <v>46015</v>
      </c>
      <c r="O951" t="inlineStr">
        <is>
          <t>13</t>
        </is>
      </c>
      <c r="P951" t="inlineStr">
        <is>
          <t>7</t>
        </is>
      </c>
      <c r="Q951"/>
      <c r="R951"/>
      <c r="S951"/>
      <c r="T951"/>
      <c r="U951" t="inlineStr">
        <is>
          <t>张铭麒</t>
        </is>
      </c>
      <c r="V951"/>
      <c r="W951" t="inlineStr">
        <is>
          <t>BST</t>
        </is>
      </c>
      <c r="X951" t="inlineStr">
        <is>
          <t>李岳丰
吴薇</t>
        </is>
      </c>
      <c r="Y951" s="3"/>
      <c r="Z951"/>
      <c r="AA951" s="2">
        <v>46005.001064814816</v>
      </c>
      <c r="AB951" t="inlineStr">
        <is>
          <t>戳一下</t>
        </is>
      </c>
      <c r="AC951" s="2">
        <v>46016</v>
      </c>
      <c r="AD951" t="inlineStr">
        <is>
          <t>未更新</t>
        </is>
      </c>
      <c r="AE951" t="inlineStr">
        <is>
          <t>许宝华</t>
        </is>
      </c>
      <c r="AF951" t="inlineStr">
        <is>
          <t>2025-12-14 许宝华-马来西亚-农耕记-老店整改 已结束,2025-12-15 许宝华-马来西亚-农耕记-老店整改 已结束,2025-12-16 许宝华-马来西亚-农耕记-老店整改 已结束,2025-12-17 许宝华-马来西亚-农耕记-老店整改 已结束,2025-12-18 许宝华-马来西亚-农耕记-老店整改 已结束,2025-12-19 许宝华-马来西亚-农耕记-老店整改 已结束,2025-12-20 许宝华-马来西亚-农耕记-老店整改 已结束,2025-12-21 许宝华-马来西亚-农耕记-老店整改 已结束,2025-12-22 许宝华-马来西亚-农耕记-老店整改 已结束,2025-12-24 许宝华-马来西亚-农耕记-老店整改 已结束,2025-12-25 许宝华-马来西亚-农耕记-老店整改 已结束</t>
        </is>
      </c>
      <c r="AG951"/>
      <c r="AH951"/>
      <c r="AI951"/>
      <c r="AJ951"/>
      <c r="AK951"/>
      <c r="AL951"/>
      <c r="AM951"/>
      <c r="AN951" t="inlineStr">
        <is>
          <t>马来西亚农耕记五店调改</t>
        </is>
      </c>
      <c r="AO951" t="inlineStr">
        <is>
          <t>12.0</t>
        </is>
      </c>
      <c r="AP951"/>
      <c r="AQ951"/>
    </row>
    <row r="952" ht="25.5" customHeight="1">
      <c r="A952" t="inlineStr">
        <is>
          <t>许宝华-新加坡-农耕记-老店整改 已结束</t>
        </is>
      </c>
      <c r="B952" t="inlineStr">
        <is>
          <t>新加坡</t>
        </is>
      </c>
      <c r="C952" t="inlineStr">
        <is>
          <t>农耕记</t>
        </is>
      </c>
      <c r="D952"/>
      <c r="E952" t="inlineStr">
        <is>
          <t>SS</t>
        </is>
      </c>
      <c r="F952" t="inlineStr">
        <is>
          <t>老店整改</t>
        </is>
      </c>
      <c r="G952" t="inlineStr">
        <is>
          <t>已结束</t>
        </is>
      </c>
      <c r="H952" t="inlineStr">
        <is>
          <t>NA</t>
        </is>
      </c>
      <c r="I952" s="2"/>
      <c r="J952" t="inlineStr">
        <is>
          <t>53周 -5~12.31</t>
        </is>
      </c>
      <c r="K952" t="inlineStr">
        <is>
          <t>许宝华</t>
        </is>
      </c>
      <c r="L952" s="2">
        <v>45993</v>
      </c>
      <c r="M952" s="2">
        <v>46004.9990625</v>
      </c>
      <c r="N952" s="2">
        <v>46004</v>
      </c>
      <c r="O952" t="inlineStr">
        <is>
          <t>12</t>
        </is>
      </c>
      <c r="P952" t="inlineStr">
        <is>
          <t>-1</t>
        </is>
      </c>
      <c r="Q952"/>
      <c r="R952"/>
      <c r="S952"/>
      <c r="T952"/>
      <c r="U952" t="inlineStr">
        <is>
          <t>张铭麒</t>
        </is>
      </c>
      <c r="V952"/>
      <c r="W952" t="inlineStr">
        <is>
          <t>BST</t>
        </is>
      </c>
      <c r="X952" t="inlineStr">
        <is>
          <t>李岳丰
吴薇</t>
        </is>
      </c>
      <c r="Y952" s="3"/>
      <c r="Z952"/>
      <c r="AA952" s="2">
        <v>45992.97136574074</v>
      </c>
      <c r="AB952" t="inlineStr">
        <is>
          <t>戳一下</t>
        </is>
      </c>
      <c r="AC952" s="2">
        <v>46004</v>
      </c>
      <c r="AD952" t="inlineStr">
        <is>
          <t>未更新</t>
        </is>
      </c>
      <c r="AE952" t="inlineStr">
        <is>
          <t>许宝华</t>
        </is>
      </c>
      <c r="AF952" t="inlineStr">
        <is>
          <t>2025-12-02 许宝华-新加坡-农耕记-老店整改 已结束,2025-12-03 许宝华-新加坡-农耕记-老店整改 已结束,2025-12-04 许宝华-新加坡-农耕记-老店整改 已结束,2025-12-06 许宝华-新加坡-农耕记-老店整改 已结束,2025-12-07 许宝华-新加坡-农耕记-老店整改 已结束,2025-12-08 许宝华-新加坡-农耕记-老店整改 已结束,2025-12-09 许宝华-新加坡-农耕记-老店整改 已结束,2025-12-10 许宝华-新加坡-农耕记-老店整改 已结束,2025-12-12 许宝华-新加坡-农耕记-老店整改 已结束,2025-12-13 许宝华-新加坡-农耕记-老店整改 已结束</t>
        </is>
      </c>
      <c r="AG952"/>
      <c r="AH952"/>
      <c r="AI952"/>
      <c r="AJ952"/>
      <c r="AK952"/>
      <c r="AL952"/>
      <c r="AM952"/>
      <c r="AN952" t="inlineStr">
        <is>
          <t>新加坡农耕记老店整改</t>
        </is>
      </c>
      <c r="AO952" t="inlineStr">
        <is>
          <t>12.0</t>
        </is>
      </c>
      <c r="AP952"/>
      <c r="AQ952"/>
    </row>
    <row r="953" ht="25.5" customHeight="1">
      <c r="A953" t="inlineStr">
        <is>
          <t>许宝华-珠海-绿茶-新店开业 已结束</t>
        </is>
      </c>
      <c r="B953" t="inlineStr">
        <is>
          <t>珠海</t>
        </is>
      </c>
      <c r="C953" t="inlineStr">
        <is>
          <t>绿茶</t>
        </is>
      </c>
      <c r="D953"/>
      <c r="E953"/>
      <c r="F953" t="inlineStr">
        <is>
          <t>新店开业</t>
        </is>
      </c>
      <c r="G953" t="inlineStr">
        <is>
          <t>已结束</t>
        </is>
      </c>
      <c r="H953" t="inlineStr">
        <is>
          <t>NA</t>
        </is>
      </c>
      <c r="I953" s="2"/>
      <c r="J953" t="inlineStr">
        <is>
          <t>53周 -5~12.31</t>
        </is>
      </c>
      <c r="K953" t="inlineStr">
        <is>
          <t>许宝华</t>
        </is>
      </c>
      <c r="L953" s="2">
        <v>45989</v>
      </c>
      <c r="M953" s="2">
        <v>45990.95211805555</v>
      </c>
      <c r="N953" s="2">
        <v>45990</v>
      </c>
      <c r="O953" t="inlineStr">
        <is>
          <t>2</t>
        </is>
      </c>
      <c r="P953" t="inlineStr">
        <is>
          <t>-15</t>
        </is>
      </c>
      <c r="Q953"/>
      <c r="R953"/>
      <c r="S953"/>
      <c r="T953"/>
      <c r="U953" t="inlineStr">
        <is>
          <t>张铭麒</t>
        </is>
      </c>
      <c r="V953"/>
      <c r="W953" t="inlineStr">
        <is>
          <t>BST</t>
        </is>
      </c>
      <c r="X953" t="inlineStr">
        <is>
          <t>李岳丰
吴薇</t>
        </is>
      </c>
      <c r="Y953" s="3"/>
      <c r="Z953"/>
      <c r="AA953" s="2">
        <v>45989.96011574074</v>
      </c>
      <c r="AB953" t="inlineStr">
        <is>
          <t>戳一下</t>
        </is>
      </c>
      <c r="AC953" s="2">
        <v>45990</v>
      </c>
      <c r="AD953" t="inlineStr">
        <is>
          <t>未更新</t>
        </is>
      </c>
      <c r="AE953" t="inlineStr">
        <is>
          <t>胡光中</t>
        </is>
      </c>
      <c r="AF953" t="inlineStr">
        <is>
          <t>2025-11-28 许宝华-珠海-绿茶-新店开业 已结束,2025-11-29 许宝华-珠海-绿茶-新店开业 已结束</t>
        </is>
      </c>
      <c r="AG953"/>
      <c r="AH953"/>
      <c r="AI953"/>
      <c r="AJ953"/>
      <c r="AK953"/>
      <c r="AL953"/>
      <c r="AM953"/>
      <c r="AN953" t="inlineStr">
        <is>
          <t>珠海市绿茶印象城开业</t>
        </is>
      </c>
      <c r="AO953" t="inlineStr">
        <is>
          <t>2.0</t>
        </is>
      </c>
      <c r="AP953"/>
      <c r="AQ953"/>
    </row>
    <row r="954" ht="25.5" customHeight="1">
      <c r="A954" t="inlineStr">
        <is>
          <t>许宝华-深圳-农耕记-新店开业 已结束</t>
        </is>
      </c>
      <c r="B954" t="inlineStr">
        <is>
          <t>深圳</t>
        </is>
      </c>
      <c r="C954" t="inlineStr">
        <is>
          <t>农耕记</t>
        </is>
      </c>
      <c r="D954"/>
      <c r="E954" t="inlineStr">
        <is>
          <t>SS</t>
        </is>
      </c>
      <c r="F954" t="inlineStr">
        <is>
          <t>新店开业</t>
        </is>
      </c>
      <c r="G954" t="inlineStr">
        <is>
          <t>已结束</t>
        </is>
      </c>
      <c r="H954" t="inlineStr">
        <is>
          <t>NA</t>
        </is>
      </c>
      <c r="I954" s="2"/>
      <c r="J954" t="inlineStr">
        <is>
          <t>53周 -5~12.31</t>
        </is>
      </c>
      <c r="K954" t="inlineStr">
        <is>
          <t>许宝华</t>
        </is>
      </c>
      <c r="L954" s="2">
        <v>45984</v>
      </c>
      <c r="M954" s="2">
        <v>45988.97773148148</v>
      </c>
      <c r="N954" s="2">
        <v>45989</v>
      </c>
      <c r="O954" t="inlineStr">
        <is>
          <t>5</t>
        </is>
      </c>
      <c r="P954" t="inlineStr">
        <is>
          <t>-17</t>
        </is>
      </c>
      <c r="Q954" t="inlineStr">
        <is>
          <t>A级以上口味</t>
        </is>
      </c>
      <c r="R954">
        <v>1</v>
      </c>
      <c r="S954"/>
      <c r="T954"/>
      <c r="U954" t="inlineStr">
        <is>
          <t>张铭麒</t>
        </is>
      </c>
      <c r="V954"/>
      <c r="W954" t="inlineStr">
        <is>
          <t>BST</t>
        </is>
      </c>
      <c r="X954" t="inlineStr">
        <is>
          <t>李岳丰
吴薇</t>
        </is>
      </c>
      <c r="Y954" s="3"/>
      <c r="Z954"/>
      <c r="AA954" s="2">
        <v>45985.387037037035</v>
      </c>
      <c r="AB954" t="inlineStr">
        <is>
          <t>戳一下</t>
        </is>
      </c>
      <c r="AC954" s="2">
        <v>45988</v>
      </c>
      <c r="AD954" t="inlineStr">
        <is>
          <t>未更新</t>
        </is>
      </c>
      <c r="AE954" t="inlineStr">
        <is>
          <t>曾维超</t>
        </is>
      </c>
      <c r="AF954" t="inlineStr">
        <is>
          <t>2025-11-24 许宝华-深圳-农耕记-新店开业 已结束,2025-11-25 许宝华-深圳-农耕记-新店开业 已结束,2025-11-26 许宝华-深圳-农耕记-新店开业 已结束,2025-11-27 许宝华-深圳-农耕记-新店开业 已结束</t>
        </is>
      </c>
      <c r="AG954" t="inlineStr">
        <is>
          <t>农耕记菜品整改</t>
        </is>
      </c>
      <c r="AH954" t="inlineStr">
        <is>
          <t>酒店</t>
        </is>
      </c>
      <c r="AI954"/>
      <c r="AJ954"/>
      <c r="AK954"/>
      <c r="AL954"/>
      <c r="AM954"/>
      <c r="AN954" t="inlineStr">
        <is>
          <t>深圳门店整改</t>
        </is>
      </c>
      <c r="AO954" t="inlineStr">
        <is>
          <t>5.0</t>
        </is>
      </c>
      <c r="AP954"/>
      <c r="AQ954"/>
    </row>
    <row r="955" ht="25.5" customHeight="1">
      <c r="A955" t="inlineStr">
        <is>
          <t>许宝华-北京-农耕记-老店整改 已结束</t>
        </is>
      </c>
      <c r="B955" t="inlineStr">
        <is>
          <t>北京</t>
        </is>
      </c>
      <c r="C955" t="inlineStr">
        <is>
          <t>农耕记</t>
        </is>
      </c>
      <c r="D955"/>
      <c r="E955" t="inlineStr">
        <is>
          <t>SS</t>
        </is>
      </c>
      <c r="F955" t="inlineStr">
        <is>
          <t>老店整改</t>
        </is>
      </c>
      <c r="G955" t="inlineStr">
        <is>
          <t>已结束</t>
        </is>
      </c>
      <c r="H955" t="inlineStr">
        <is>
          <t>NA</t>
        </is>
      </c>
      <c r="I955" s="2"/>
      <c r="J955" t="inlineStr">
        <is>
          <t>53周 -5~12.31</t>
        </is>
      </c>
      <c r="K955" t="inlineStr">
        <is>
          <t>许宝华</t>
        </is>
      </c>
      <c r="L955" s="2">
        <v>45971</v>
      </c>
      <c r="M955" s="2">
        <v>45985.006215277775</v>
      </c>
      <c r="N955" s="2">
        <v>45979</v>
      </c>
      <c r="O955" t="inlineStr">
        <is>
          <t>15</t>
        </is>
      </c>
      <c r="P955" t="inlineStr">
        <is>
          <t>-20</t>
        </is>
      </c>
      <c r="Q955" t="inlineStr">
        <is>
          <t>老口味</t>
        </is>
      </c>
      <c r="R955">
        <v>1</v>
      </c>
      <c r="S955"/>
      <c r="T955"/>
      <c r="U955" t="inlineStr">
        <is>
          <t>张铭麒</t>
        </is>
      </c>
      <c r="V955"/>
      <c r="W955" t="inlineStr">
        <is>
          <t>BST</t>
        </is>
      </c>
      <c r="X955" t="inlineStr">
        <is>
          <t>李岳丰
吴薇</t>
        </is>
      </c>
      <c r="Y955" s="3"/>
      <c r="Z955"/>
      <c r="AA955" s="2">
        <v>45969.941030092596</v>
      </c>
      <c r="AB955" t="inlineStr">
        <is>
          <t>戳一下</t>
        </is>
      </c>
      <c r="AC955" s="2">
        <v>45984</v>
      </c>
      <c r="AD955" t="inlineStr">
        <is>
          <t>未更新</t>
        </is>
      </c>
      <c r="AE955" t="inlineStr">
        <is>
          <t>曾维超</t>
        </is>
      </c>
      <c r="AF955" t="inlineStr">
        <is>
          <t>2025-11-10 许宝华-北京-农耕记-老店整改 已结束,2025-11-11 许宝华-北京-农耕记-老店整改 已结束,2025-11-12 许宝华-北京-农耕记-老店整改 已结束,2025-11-13 许宝华-北京-农耕记-老店整改 已结束,2025-11-14 许宝华-北京-农耕记-老店整改 已结束,2025-11-15 许宝华-北京-农耕记-老店整改 已结束,2025-11-17 许宝华-北京-农耕记-老店整改 已结束,2025-11-18 许宝华-北京-农耕记-老店整改 已结束,2025-11-19 许宝华-北京-农耕记-老店整改 已结束,2025-11-20 许宝华-北京-农耕记-老店整改 已结束,2025-11-21 许宝华-北京-农耕记-老店整改 已结束,2025-11-22 许宝华-北京-农耕记-老店整改 已结束,2025-11-23 许宝华-北京-农耕记-老店整改 已结束</t>
        </is>
      </c>
      <c r="AG955" t="inlineStr">
        <is>
          <t>农耕记模型打造</t>
        </is>
      </c>
      <c r="AH955" t="inlineStr">
        <is>
          <t>集体宿舍</t>
        </is>
      </c>
      <c r="AI955"/>
      <c r="AJ955"/>
      <c r="AK955"/>
      <c r="AL955"/>
      <c r="AM955"/>
      <c r="AN955" t="inlineStr">
        <is>
          <t>北京农耕记</t>
        </is>
      </c>
      <c r="AO955" t="inlineStr">
        <is>
          <t>14.0</t>
        </is>
      </c>
      <c r="AP955"/>
      <c r="AQ955"/>
    </row>
    <row r="956" ht="25.5" customHeight="1">
      <c r="A956" t="inlineStr">
        <is>
          <t>许宝华-北京-大鸭梨-POC 已结束</t>
        </is>
      </c>
      <c r="B956" t="inlineStr">
        <is>
          <t>北京</t>
        </is>
      </c>
      <c r="C956" t="inlineStr">
        <is>
          <t>大鸭梨</t>
        </is>
      </c>
      <c r="D956"/>
      <c r="E956" t="inlineStr">
        <is>
          <t>SS</t>
        </is>
      </c>
      <c r="F956" t="inlineStr">
        <is>
          <t>POC</t>
        </is>
      </c>
      <c r="G956" t="inlineStr">
        <is>
          <t>已结束</t>
        </is>
      </c>
      <c r="H956" t="inlineStr">
        <is>
          <t>NA</t>
        </is>
      </c>
      <c r="I956" s="2"/>
      <c r="J956" t="inlineStr">
        <is>
          <t>53周 -5~12.31</t>
        </is>
      </c>
      <c r="K956" t="inlineStr">
        <is>
          <t>许宝华</t>
        </is>
      </c>
      <c r="L956" s="2">
        <v>45955</v>
      </c>
      <c r="M956" s="2">
        <v>45969</v>
      </c>
      <c r="N956" s="2">
        <v>45961</v>
      </c>
      <c r="O956" t="inlineStr">
        <is>
          <t>15</t>
        </is>
      </c>
      <c r="P956" t="inlineStr">
        <is>
          <t>-36</t>
        </is>
      </c>
      <c r="Q956" t="inlineStr">
        <is>
          <t>A级以上口味</t>
        </is>
      </c>
      <c r="R956">
        <v>2</v>
      </c>
      <c r="S956"/>
      <c r="T956"/>
      <c r="U956" t="inlineStr">
        <is>
          <t>关胜元</t>
        </is>
      </c>
      <c r="V956"/>
      <c r="W956" t="inlineStr">
        <is>
          <t>BST</t>
        </is>
      </c>
      <c r="X956" t="inlineStr">
        <is>
          <t>张铭麒</t>
        </is>
      </c>
      <c r="Y956" s="3"/>
      <c r="Z956"/>
      <c r="AA956" s="2">
        <v>45954.42920138889</v>
      </c>
      <c r="AB956" t="inlineStr">
        <is>
          <t>戳一下</t>
        </is>
      </c>
      <c r="AC956" s="2">
        <v>45970</v>
      </c>
      <c r="AD956" t="inlineStr">
        <is>
          <t>未更新</t>
        </is>
      </c>
      <c r="AE956" t="inlineStr">
        <is>
          <t>曾维超</t>
        </is>
      </c>
      <c r="AF956" t="inlineStr">
        <is>
          <t>2025-10-25 许宝华-北京-大鸭梨-POC 已结束,2025-10-26 许宝华-北京-大鸭梨-POC 已结束,2025-10-27 许宝华-北京-大鸭梨-POC 已结束,2025-10-28 许宝华-北京-大鸭梨-POC 已结束,2025-10-29 许宝华-北京-大鸭梨-POC 已结束,2025-10-30 许宝华-北京-大鸭梨-POC 已结束,2025-10-31 许宝华-北京-大鸭梨-POC 已结束,2025-11-01 许宝华-北京-大鸭梨-POC 已结束,2025-11-02 许宝华-北京-大鸭梨-POC 已结束,2025-11-03 许宝华-北京-大鸭梨-POC 已结束,2025-11-04 许宝华-北京-大鸭梨-POC 已结束,2025-11-06 许宝华-北京-大鸭梨-POC 已结束,2025-11-09 许宝华-北京-大鸭梨-POC 已结束</t>
        </is>
      </c>
      <c r="AG956" t="inlineStr">
        <is>
          <t>门店整改</t>
        </is>
      </c>
      <c r="AH956" t="inlineStr">
        <is>
          <t>集体宿舍</t>
        </is>
      </c>
      <c r="AI956" t="inlineStr">
        <is>
          <t>未收费</t>
        </is>
      </c>
      <c r="AJ956"/>
      <c r="AK956"/>
      <c r="AL956"/>
      <c r="AM956"/>
      <c r="AN956"/>
      <c r="AO956" t="inlineStr">
        <is>
          <t>14.0</t>
        </is>
      </c>
      <c r="AP956"/>
      <c r="AQ956"/>
    </row>
    <row r="957" ht="25.5" customHeight="1">
      <c r="A957" t="inlineStr">
        <is>
          <t>许宝华-北京-窄门活动-DEMO 已结束</t>
        </is>
      </c>
      <c r="B957" t="inlineStr">
        <is>
          <t>北京</t>
        </is>
      </c>
      <c r="C957" t="inlineStr">
        <is>
          <t>窄门活动</t>
        </is>
      </c>
      <c r="D957"/>
      <c r="E957" t="inlineStr">
        <is>
          <t>未定级</t>
        </is>
      </c>
      <c r="F957" t="inlineStr">
        <is>
          <t>DEMO</t>
        </is>
      </c>
      <c r="G957" t="inlineStr">
        <is>
          <t>已结束</t>
        </is>
      </c>
      <c r="H957" t="inlineStr">
        <is>
          <t>NA</t>
        </is>
      </c>
      <c r="I957" s="2"/>
      <c r="J957" t="inlineStr">
        <is>
          <t>53周 -5~12.31</t>
        </is>
      </c>
      <c r="K957" t="inlineStr">
        <is>
          <t>许宝华</t>
        </is>
      </c>
      <c r="L957" s="2">
        <v>45965</v>
      </c>
      <c r="M957" s="2">
        <v>45968.94386574074</v>
      </c>
      <c r="N957" s="2">
        <v>45969</v>
      </c>
      <c r="O957" t="inlineStr">
        <is>
          <t>4</t>
        </is>
      </c>
      <c r="P957" t="inlineStr">
        <is>
          <t>-37</t>
        </is>
      </c>
      <c r="Q957" t="inlineStr">
        <is>
          <t>对各地区口味非常了解，现场活动有许多连锁餐饮</t>
        </is>
      </c>
      <c r="R957">
        <v>3</v>
      </c>
      <c r="S957"/>
      <c r="T957"/>
      <c r="U957" t="inlineStr">
        <is>
          <t>黄莞</t>
        </is>
      </c>
      <c r="V957"/>
      <c r="W957" t="inlineStr">
        <is>
          <t>北区</t>
        </is>
      </c>
      <c r="X957"/>
      <c r="Y957" s="3"/>
      <c r="Z957"/>
      <c r="AA957" s="2">
        <v>45950.68087962963</v>
      </c>
      <c r="AB957" t="inlineStr">
        <is>
          <t>戳一下</t>
        </is>
      </c>
      <c r="AC957" s="2">
        <v>45968</v>
      </c>
      <c r="AD957" t="inlineStr">
        <is>
          <t>未更新</t>
        </is>
      </c>
      <c r="AE957" t="inlineStr">
        <is>
          <t>吴展樱</t>
        </is>
      </c>
      <c r="AF957" t="inlineStr">
        <is>
          <t>2025-11-05 许宝华-北京-窄门活动-DEMO 已结束,2025-11-07 许宝华-北京-窄门活动-DEMO 已结束</t>
        </is>
      </c>
      <c r="AG957" t="inlineStr">
        <is>
          <t>需要提前沟通菜系，与KMES系统进行支持；</t>
        </is>
      </c>
      <c r="AH957" t="inlineStr">
        <is>
          <t>集体宿舍</t>
        </is>
      </c>
      <c r="AI957"/>
      <c r="AJ957"/>
      <c r="AK957"/>
      <c r="AL957"/>
      <c r="AM957"/>
      <c r="AN957"/>
      <c r="AO957" t="inlineStr">
        <is>
          <t>3.9</t>
        </is>
      </c>
      <c r="AP957"/>
      <c r="AQ957"/>
    </row>
    <row r="958" ht="25.5" customHeight="1">
      <c r="A958" t="inlineStr">
        <is>
          <t>许宝华-梅州-绿茶-铁锅导入 已结束</t>
        </is>
      </c>
      <c r="B958" t="inlineStr">
        <is>
          <t>梅州</t>
        </is>
      </c>
      <c r="C958" t="inlineStr">
        <is>
          <t>绿茶</t>
        </is>
      </c>
      <c r="D958"/>
      <c r="E958" t="inlineStr">
        <is>
          <t>SS</t>
        </is>
      </c>
      <c r="F958" t="inlineStr">
        <is>
          <t>铁锅导入</t>
        </is>
      </c>
      <c r="G958" t="inlineStr">
        <is>
          <t>已结束</t>
        </is>
      </c>
      <c r="H958" t="inlineStr">
        <is>
          <t>NA</t>
        </is>
      </c>
      <c r="I958" s="2"/>
      <c r="J958" t="inlineStr">
        <is>
          <t>53周 -5~12.31</t>
        </is>
      </c>
      <c r="K958" t="inlineStr">
        <is>
          <t>许宝华</t>
        </is>
      </c>
      <c r="L958" s="2">
        <v>45952</v>
      </c>
      <c r="M958" s="2">
        <v>45954.92376157407</v>
      </c>
      <c r="N958" s="2">
        <v>45954</v>
      </c>
      <c r="O958" t="inlineStr">
        <is>
          <t>3</t>
        </is>
      </c>
      <c r="P958" t="inlineStr">
        <is>
          <t>-51</t>
        </is>
      </c>
      <c r="Q958" t="inlineStr">
        <is>
          <t>绿茶铁锅导入</t>
        </is>
      </c>
      <c r="R958">
        <v>1</v>
      </c>
      <c r="S958"/>
      <c r="T958"/>
      <c r="U958" t="inlineStr">
        <is>
          <t>张铭麒</t>
        </is>
      </c>
      <c r="V958"/>
      <c r="W958" t="inlineStr">
        <is>
          <t>BST</t>
        </is>
      </c>
      <c r="X958" t="inlineStr">
        <is>
          <t>李岳丰
吴薇</t>
        </is>
      </c>
      <c r="Y958" s="3"/>
      <c r="Z958"/>
      <c r="AA958" s="2">
        <v>45948.94820601852</v>
      </c>
      <c r="AB958" t="inlineStr">
        <is>
          <t>戳一下</t>
        </is>
      </c>
      <c r="AC958" s="2">
        <v>45954</v>
      </c>
      <c r="AD958" t="inlineStr">
        <is>
          <t>未更新</t>
        </is>
      </c>
      <c r="AE958" t="inlineStr">
        <is>
          <t>曾维超</t>
        </is>
      </c>
      <c r="AF958" t="inlineStr">
        <is>
          <t>2025-10-22 许宝华-梅州-绿茶-铁锅导入 已结束,2025-10-23 许宝华-梅州-绿茶-铁锅导入 已结束,2025-10-24 许宝华-梅州-绿茶-铁锅导入 已结束</t>
        </is>
      </c>
      <c r="AG958" t="inlineStr">
        <is>
          <t>绿茶铁锅导入</t>
        </is>
      </c>
      <c r="AH958" t="inlineStr">
        <is>
          <t>酒店</t>
        </is>
      </c>
      <c r="AI958"/>
      <c r="AJ958"/>
      <c r="AK958"/>
      <c r="AL958"/>
      <c r="AM958"/>
      <c r="AN958" t="inlineStr">
        <is>
          <t>绿茶梅州梅江万达广场</t>
        </is>
      </c>
      <c r="AO958" t="inlineStr">
        <is>
          <t>2.9</t>
        </is>
      </c>
      <c r="AP958"/>
      <c r="AQ958"/>
    </row>
    <row r="959" ht="25.5" customHeight="1">
      <c r="A959" t="inlineStr">
        <is>
          <t>许宝华-惠州-绿茶-铁锅导入 已结束</t>
        </is>
      </c>
      <c r="B959" t="inlineStr">
        <is>
          <t>惠州</t>
        </is>
      </c>
      <c r="C959" t="inlineStr">
        <is>
          <t>绿茶</t>
        </is>
      </c>
      <c r="D959"/>
      <c r="E959" t="inlineStr">
        <is>
          <t>SS</t>
        </is>
      </c>
      <c r="F959" t="inlineStr">
        <is>
          <t>铁锅导入</t>
        </is>
      </c>
      <c r="G959" t="inlineStr">
        <is>
          <t>已结束</t>
        </is>
      </c>
      <c r="H959" t="inlineStr">
        <is>
          <t>NA</t>
        </is>
      </c>
      <c r="I959" s="2"/>
      <c r="J959" t="inlineStr">
        <is>
          <t>53周 -5~12.31</t>
        </is>
      </c>
      <c r="K959" t="inlineStr">
        <is>
          <t>许宝华</t>
        </is>
      </c>
      <c r="L959" s="2">
        <v>45949</v>
      </c>
      <c r="M959" s="2">
        <v>45951.90453703704</v>
      </c>
      <c r="N959" s="2">
        <v>45951</v>
      </c>
      <c r="O959" t="inlineStr">
        <is>
          <t>3</t>
        </is>
      </c>
      <c r="P959" t="inlineStr">
        <is>
          <t>-54</t>
        </is>
      </c>
      <c r="Q959" t="inlineStr">
        <is>
          <t>绿茶铁锅导入</t>
        </is>
      </c>
      <c r="R959">
        <v>1</v>
      </c>
      <c r="S959"/>
      <c r="T959"/>
      <c r="U959" t="inlineStr">
        <is>
          <t>张铭麒</t>
        </is>
      </c>
      <c r="V959"/>
      <c r="W959" t="inlineStr">
        <is>
          <t>BST</t>
        </is>
      </c>
      <c r="X959" t="inlineStr">
        <is>
          <t>李岳丰
吴薇</t>
        </is>
      </c>
      <c r="Y959" s="3"/>
      <c r="Z959"/>
      <c r="AA959" s="2">
        <v>45948.92453703703</v>
      </c>
      <c r="AB959" t="inlineStr">
        <is>
          <t>戳一下</t>
        </is>
      </c>
      <c r="AC959" s="2">
        <v>45951</v>
      </c>
      <c r="AD959" t="inlineStr">
        <is>
          <t>未更新</t>
        </is>
      </c>
      <c r="AE959" t="inlineStr">
        <is>
          <t>曾维超</t>
        </is>
      </c>
      <c r="AF959" t="inlineStr">
        <is>
          <t>2025-10-19 许宝华-惠州-绿茶-铁锅导入 已结束,2025-10-20 许宝华-惠州-绿茶-铁锅导入 已结束,2025-10-21 许宝华-惠州-绿茶-铁锅导入 已结束</t>
        </is>
      </c>
      <c r="AG959" t="inlineStr">
        <is>
          <t>铁锅导入</t>
        </is>
      </c>
      <c r="AH959" t="inlineStr">
        <is>
          <t>酒店</t>
        </is>
      </c>
      <c r="AI959"/>
      <c r="AJ959"/>
      <c r="AK959"/>
      <c r="AL959"/>
      <c r="AM959"/>
      <c r="AN959" t="inlineStr">
        <is>
          <t>绿茶惠州华茂店</t>
        </is>
      </c>
      <c r="AO959" t="inlineStr">
        <is>
          <t>2.9</t>
        </is>
      </c>
      <c r="AP959"/>
      <c r="AQ959"/>
    </row>
    <row r="960" ht="25.5" customHeight="1">
      <c r="A960" t="inlineStr">
        <is>
          <t>许宝华-深圳-绿茶-铁锅导入 已结束</t>
        </is>
      </c>
      <c r="B960" t="inlineStr">
        <is>
          <t>深圳</t>
        </is>
      </c>
      <c r="C960" t="inlineStr">
        <is>
          <t>绿茶</t>
        </is>
      </c>
      <c r="D960"/>
      <c r="E960" t="inlineStr">
        <is>
          <t>SS</t>
        </is>
      </c>
      <c r="F960" t="inlineStr">
        <is>
          <t>铁锅导入</t>
        </is>
      </c>
      <c r="G960" t="inlineStr">
        <is>
          <t>已结束</t>
        </is>
      </c>
      <c r="H960" t="inlineStr">
        <is>
          <t>NA</t>
        </is>
      </c>
      <c r="I960" s="2"/>
      <c r="J960" t="inlineStr">
        <is>
          <t>53周 -5~12.31</t>
        </is>
      </c>
      <c r="K960" t="inlineStr">
        <is>
          <t>许宝华</t>
        </is>
      </c>
      <c r="L960" s="2">
        <v>45943</v>
      </c>
      <c r="M960" s="2">
        <v>45948.95233796296</v>
      </c>
      <c r="N960" s="2">
        <v>45945</v>
      </c>
      <c r="O960" t="inlineStr">
        <is>
          <t>6</t>
        </is>
      </c>
      <c r="P960" t="inlineStr">
        <is>
          <t>-57</t>
        </is>
      </c>
      <c r="Q960" t="inlineStr">
        <is>
          <t>熟悉绿茶，会使用铁锅</t>
        </is>
      </c>
      <c r="R960">
        <v>1</v>
      </c>
      <c r="S960"/>
      <c r="T960"/>
      <c r="U960" t="inlineStr">
        <is>
          <t>张铭麒</t>
        </is>
      </c>
      <c r="V960"/>
      <c r="W960" t="inlineStr">
        <is>
          <t>BST</t>
        </is>
      </c>
      <c r="X960" t="inlineStr">
        <is>
          <t>李岳丰
吴薇</t>
        </is>
      </c>
      <c r="Y960" s="3"/>
      <c r="Z960"/>
      <c r="AA960" s="2">
        <v>45943.794594907406</v>
      </c>
      <c r="AB960" t="inlineStr">
        <is>
          <t>戳一下</t>
        </is>
      </c>
      <c r="AC960" s="2">
        <v>45948</v>
      </c>
      <c r="AD960" t="inlineStr">
        <is>
          <t>未更新</t>
        </is>
      </c>
      <c r="AE960" t="inlineStr">
        <is>
          <t>曾维超</t>
        </is>
      </c>
      <c r="AF960" t="inlineStr">
        <is>
          <t>2025-10-13 许宝华-深圳-绿茶-铁锅导入 已结束,2025-10-14 许宝华-深圳-绿茶-铁锅导入 已结束,2025-10-15 许宝华-深圳-绿茶-铁锅导入 已结束,2025-10-16 许宝华-深圳-绿茶-铁锅导入 已结束,2025-10-17 许宝华-深圳-绿茶-铁锅导入 已结束,2025-10-18 许宝华-深圳-绿茶-铁锅导入 已结束</t>
        </is>
      </c>
      <c r="AG960" t="inlineStr">
        <is>
          <t>铁锅导入</t>
        </is>
      </c>
      <c r="AH960" t="inlineStr">
        <is>
          <t>酒店</t>
        </is>
      </c>
      <c r="AI960"/>
      <c r="AJ960"/>
      <c r="AK960"/>
      <c r="AL960"/>
      <c r="AM960"/>
      <c r="AN960" t="inlineStr">
        <is>
          <t>绿茶深圳南山花园店</t>
        </is>
      </c>
      <c r="AO960" t="inlineStr">
        <is>
          <t>6.0</t>
        </is>
      </c>
      <c r="AP960"/>
      <c r="AQ960"/>
    </row>
    <row r="961" ht="25.5" customHeight="1">
      <c r="A961" t="inlineStr">
        <is>
          <t>许宝华--休假-休假 已结束</t>
        </is>
      </c>
      <c r="B961"/>
      <c r="C961" t="inlineStr">
        <is>
          <t>休假</t>
        </is>
      </c>
      <c r="D961"/>
      <c r="E961" t="inlineStr">
        <is>
          <t>未定级</t>
        </is>
      </c>
      <c r="F961" t="inlineStr">
        <is>
          <t>休假</t>
        </is>
      </c>
      <c r="G961" t="inlineStr">
        <is>
          <t>已结束</t>
        </is>
      </c>
      <c r="H961" t="inlineStr">
        <is>
          <t>NA</t>
        </is>
      </c>
      <c r="I961" s="2"/>
      <c r="J961" t="inlineStr">
        <is>
          <t>53周 -5~12.31</t>
        </is>
      </c>
      <c r="K961" t="inlineStr">
        <is>
          <t>许宝华</t>
        </is>
      </c>
      <c r="L961" s="2">
        <v>45942</v>
      </c>
      <c r="M961" s="2">
        <v>45942</v>
      </c>
      <c r="N961" s="2">
        <v>45942.5</v>
      </c>
      <c r="O961" t="inlineStr">
        <is>
          <t>1</t>
        </is>
      </c>
      <c r="P961" t="inlineStr">
        <is>
          <t>-63</t>
        </is>
      </c>
      <c r="Q961"/>
      <c r="R961"/>
      <c r="S961"/>
      <c r="T961"/>
      <c r="U961"/>
      <c r="V961"/>
      <c r="W961"/>
      <c r="X961"/>
      <c r="Y961" s="3"/>
      <c r="Z961"/>
      <c r="AA961" s="2">
        <v>45942.0078587963</v>
      </c>
      <c r="AB961" t="inlineStr">
        <is>
          <t>戳一下</t>
        </is>
      </c>
      <c r="AC961" s="2"/>
      <c r="AD961" t="inlineStr">
        <is>
          <t>未更新</t>
        </is>
      </c>
      <c r="AE961" t="inlineStr">
        <is>
          <t>多维表格助手</t>
        </is>
      </c>
      <c r="AF961"/>
      <c r="AG961"/>
      <c r="AH961"/>
      <c r="AI961"/>
      <c r="AJ961"/>
      <c r="AK961"/>
      <c r="AL961"/>
      <c r="AM961"/>
      <c r="AN961"/>
      <c r="AO961" t="inlineStr">
        <is>
          <t>0.0</t>
        </is>
      </c>
      <c r="AP961"/>
      <c r="AQ961"/>
    </row>
    <row r="962" ht="25.5" customHeight="1">
      <c r="A962" t="inlineStr">
        <is>
          <t>许宝华-深圳-绿茶-铁锅导入 已结束</t>
        </is>
      </c>
      <c r="B962" t="inlineStr">
        <is>
          <t>深圳</t>
        </is>
      </c>
      <c r="C962" t="inlineStr">
        <is>
          <t>绿茶</t>
        </is>
      </c>
      <c r="D962"/>
      <c r="E962" t="inlineStr">
        <is>
          <t>SS</t>
        </is>
      </c>
      <c r="F962" t="inlineStr">
        <is>
          <t>铁锅导入</t>
        </is>
      </c>
      <c r="G962" t="inlineStr">
        <is>
          <t>已结束</t>
        </is>
      </c>
      <c r="H962" t="inlineStr">
        <is>
          <t>NA</t>
        </is>
      </c>
      <c r="I962" s="2"/>
      <c r="J962" t="inlineStr">
        <is>
          <t>53周 -5~12.31</t>
        </is>
      </c>
      <c r="K962" t="inlineStr">
        <is>
          <t>许宝华</t>
        </is>
      </c>
      <c r="L962" s="2">
        <v>45939</v>
      </c>
      <c r="M962" s="2">
        <v>45941.95528935185</v>
      </c>
      <c r="N962" s="2">
        <v>45941</v>
      </c>
      <c r="O962" t="inlineStr">
        <is>
          <t>3</t>
        </is>
      </c>
      <c r="P962" t="inlineStr">
        <is>
          <t>-64</t>
        </is>
      </c>
      <c r="Q962" t="inlineStr">
        <is>
          <t>做过绿茶，接受过铁锅导入培训</t>
        </is>
      </c>
      <c r="R962">
        <v>1</v>
      </c>
      <c r="S962"/>
      <c r="T962"/>
      <c r="U962" t="inlineStr">
        <is>
          <t>张铭麒</t>
        </is>
      </c>
      <c r="V962"/>
      <c r="W962" t="inlineStr">
        <is>
          <t>BST</t>
        </is>
      </c>
      <c r="X962" t="inlineStr">
        <is>
          <t>李岳丰
吴薇</t>
        </is>
      </c>
      <c r="Y962" s="3"/>
      <c r="Z962"/>
      <c r="AA962" s="2">
        <v>45939.88747685185</v>
      </c>
      <c r="AB962" t="inlineStr">
        <is>
          <t>戳一下</t>
        </is>
      </c>
      <c r="AC962" s="2">
        <v>45943</v>
      </c>
      <c r="AD962" t="inlineStr">
        <is>
          <t>未更新</t>
        </is>
      </c>
      <c r="AE962" t="inlineStr">
        <is>
          <t>曾维超</t>
        </is>
      </c>
      <c r="AF962" t="inlineStr">
        <is>
          <t>2025-10-09 许宝华-深圳-绿茶-铁锅导入 已结束,2025-10-10 许宝华-深圳-绿茶-铁锅导入 已结束,2025-10-11 许宝华-深圳-绿茶-铁锅导入 已结束</t>
        </is>
      </c>
      <c r="AG962"/>
      <c r="AH962" t="inlineStr">
        <is>
          <t>集体宿舍</t>
        </is>
      </c>
      <c r="AI962"/>
      <c r="AJ962"/>
      <c r="AK962"/>
      <c r="AL962"/>
      <c r="AM962"/>
      <c r="AN962"/>
      <c r="AO962" t="inlineStr">
        <is>
          <t>3.0</t>
        </is>
      </c>
      <c r="AP962"/>
      <c r="AQ962"/>
    </row>
    <row r="963" ht="25.5" customHeight="1">
      <c r="A963" t="inlineStr">
        <is>
          <t>许宝华-深圳-绿茶-铁锅导入 已结束</t>
        </is>
      </c>
      <c r="B963" t="inlineStr">
        <is>
          <t>深圳</t>
        </is>
      </c>
      <c r="C963" t="inlineStr">
        <is>
          <t>绿茶</t>
        </is>
      </c>
      <c r="D963"/>
      <c r="E963" t="inlineStr">
        <is>
          <t>SS</t>
        </is>
      </c>
      <c r="F963" t="inlineStr">
        <is>
          <t>铁锅导入</t>
        </is>
      </c>
      <c r="G963" t="inlineStr">
        <is>
          <t>已结束</t>
        </is>
      </c>
      <c r="H963" t="inlineStr">
        <is>
          <t>NA</t>
        </is>
      </c>
      <c r="I963" s="2"/>
      <c r="J963" t="inlineStr">
        <is>
          <t>53周 -5~12.31</t>
        </is>
      </c>
      <c r="K963" t="inlineStr">
        <is>
          <t>许宝华</t>
        </is>
      </c>
      <c r="L963" s="2">
        <v>45936</v>
      </c>
      <c r="M963" s="2">
        <v>45938</v>
      </c>
      <c r="N963" s="2">
        <v>45938</v>
      </c>
      <c r="O963" t="inlineStr">
        <is>
          <t>3</t>
        </is>
      </c>
      <c r="P963" t="inlineStr">
        <is>
          <t>-67</t>
        </is>
      </c>
      <c r="Q963" t="inlineStr">
        <is>
          <t>A级及以上等级口味</t>
        </is>
      </c>
      <c r="R963">
        <v>1</v>
      </c>
      <c r="S963"/>
      <c r="T963"/>
      <c r="U963" t="inlineStr">
        <is>
          <t>张铭麒</t>
        </is>
      </c>
      <c r="V963"/>
      <c r="W963" t="inlineStr">
        <is>
          <t>BST</t>
        </is>
      </c>
      <c r="X963" t="inlineStr">
        <is>
          <t>李岳丰
吴薇</t>
        </is>
      </c>
      <c r="Y963" s="3"/>
      <c r="Z963"/>
      <c r="AA963" s="2">
        <v>45937.682534722226</v>
      </c>
      <c r="AB963" t="inlineStr">
        <is>
          <t>戳一下</t>
        </is>
      </c>
      <c r="AC963" s="2">
        <v>45938</v>
      </c>
      <c r="AD963" t="inlineStr">
        <is>
          <t>未更新</t>
        </is>
      </c>
      <c r="AE963" t="inlineStr">
        <is>
          <t>曾维超</t>
        </is>
      </c>
      <c r="AF963" t="inlineStr">
        <is>
          <t>2025-10-07 许宝华-深圳-绿茶-铁锅导入 已结束,2025-10-08 许宝华-深圳-绿茶-铁锅导入 已结束</t>
        </is>
      </c>
      <c r="AG963" t="inlineStr">
        <is>
          <t>铁锅导入</t>
        </is>
      </c>
      <c r="AH963" t="inlineStr">
        <is>
          <t>酒店</t>
        </is>
      </c>
      <c r="AI963"/>
      <c r="AJ963"/>
      <c r="AK963"/>
      <c r="AL963"/>
      <c r="AM963"/>
      <c r="AN963"/>
      <c r="AO963" t="inlineStr">
        <is>
          <t>2.0</t>
        </is>
      </c>
      <c r="AP963"/>
      <c r="AQ963"/>
    </row>
    <row r="964" ht="25.5" customHeight="1">
      <c r="A964" t="inlineStr">
        <is>
          <t>许宝华--休假-休假 已结束</t>
        </is>
      </c>
      <c r="B964"/>
      <c r="C964" t="inlineStr">
        <is>
          <t>休假</t>
        </is>
      </c>
      <c r="D964"/>
      <c r="E964" t="inlineStr">
        <is>
          <t>未定级</t>
        </is>
      </c>
      <c r="F964" t="inlineStr">
        <is>
          <t>休假</t>
        </is>
      </c>
      <c r="G964" t="inlineStr">
        <is>
          <t>已结束</t>
        </is>
      </c>
      <c r="H964" t="inlineStr">
        <is>
          <t>NA</t>
        </is>
      </c>
      <c r="I964" s="2"/>
      <c r="J964" t="inlineStr">
        <is>
          <t>53周 -5~12.31</t>
        </is>
      </c>
      <c r="K964" t="inlineStr">
        <is>
          <t>许宝华</t>
        </is>
      </c>
      <c r="L964" s="2">
        <v>45933</v>
      </c>
      <c r="M964" s="2">
        <v>45935</v>
      </c>
      <c r="N964" s="2">
        <v>45935.5</v>
      </c>
      <c r="O964" t="inlineStr">
        <is>
          <t>3</t>
        </is>
      </c>
      <c r="P964" t="inlineStr">
        <is>
          <t>-70</t>
        </is>
      </c>
      <c r="Q964"/>
      <c r="R964"/>
      <c r="S964"/>
      <c r="T964"/>
      <c r="U964"/>
      <c r="V964"/>
      <c r="W964"/>
      <c r="X964"/>
      <c r="Y964" s="3"/>
      <c r="Z964"/>
      <c r="AA964" s="2">
        <v>45933.42453703703</v>
      </c>
      <c r="AB964" t="inlineStr">
        <is>
          <t>戳一下</t>
        </is>
      </c>
      <c r="AC964" s="2"/>
      <c r="AD964" t="inlineStr">
        <is>
          <t>未更新</t>
        </is>
      </c>
      <c r="AE964" t="inlineStr">
        <is>
          <t>多维表格助手</t>
        </is>
      </c>
      <c r="AF964"/>
      <c r="AG964"/>
      <c r="AH964"/>
      <c r="AI964"/>
      <c r="AJ964"/>
      <c r="AK964"/>
      <c r="AL964"/>
      <c r="AM964"/>
      <c r="AN964"/>
      <c r="AO964" t="inlineStr">
        <is>
          <t>2.0</t>
        </is>
      </c>
      <c r="AP964"/>
      <c r="AQ964"/>
    </row>
    <row r="965" ht="25.5" customHeight="1">
      <c r="A965" t="inlineStr">
        <is>
          <t>许宝华--休假-休假 已结束</t>
        </is>
      </c>
      <c r="B965"/>
      <c r="C965" t="inlineStr">
        <is>
          <t>休假</t>
        </is>
      </c>
      <c r="D965"/>
      <c r="E965" t="inlineStr">
        <is>
          <t>未定级</t>
        </is>
      </c>
      <c r="F965" t="inlineStr">
        <is>
          <t>休假</t>
        </is>
      </c>
      <c r="G965" t="inlineStr">
        <is>
          <t>已结束</t>
        </is>
      </c>
      <c r="H965" t="inlineStr">
        <is>
          <t>NA</t>
        </is>
      </c>
      <c r="I965" s="2"/>
      <c r="J965" t="inlineStr">
        <is>
          <t>53周 -5~12.31</t>
        </is>
      </c>
      <c r="K965" t="inlineStr">
        <is>
          <t>许宝华</t>
        </is>
      </c>
      <c r="L965" s="2">
        <v>45931</v>
      </c>
      <c r="M965" s="2">
        <v>45932</v>
      </c>
      <c r="N965" s="2">
        <v>45932.5</v>
      </c>
      <c r="O965" t="inlineStr">
        <is>
          <t>2</t>
        </is>
      </c>
      <c r="P965" t="inlineStr">
        <is>
          <t>-73</t>
        </is>
      </c>
      <c r="Q965"/>
      <c r="R965"/>
      <c r="S965"/>
      <c r="T965"/>
      <c r="U965"/>
      <c r="V965"/>
      <c r="W965"/>
      <c r="X965"/>
      <c r="Y965" s="3"/>
      <c r="Z965"/>
      <c r="AA965" s="2">
        <v>45931.882881944446</v>
      </c>
      <c r="AB965" t="inlineStr">
        <is>
          <t>戳一下</t>
        </is>
      </c>
      <c r="AC965" s="2">
        <v>45936</v>
      </c>
      <c r="AD965" t="inlineStr">
        <is>
          <t>未更新</t>
        </is>
      </c>
      <c r="AE965" t="inlineStr">
        <is>
          <t>多维表格助手</t>
        </is>
      </c>
      <c r="AF965" t="inlineStr">
        <is>
          <t>2025-10-06 许宝华--休假-休假 已结束</t>
        </is>
      </c>
      <c r="AG965"/>
      <c r="AH965"/>
      <c r="AI965"/>
      <c r="AJ965"/>
      <c r="AK965"/>
      <c r="AL965"/>
      <c r="AM965"/>
      <c r="AN965"/>
      <c r="AO965" t="inlineStr">
        <is>
          <t>1.0</t>
        </is>
      </c>
      <c r="AP965"/>
      <c r="AQ965"/>
    </row>
    <row r="966" ht="25.5" customHeight="1">
      <c r="A966" t="inlineStr">
        <is>
          <t>许宝华-福州-蜀都丰-DEMO 已结束</t>
        </is>
      </c>
      <c r="B966" t="inlineStr">
        <is>
          <t>福州</t>
        </is>
      </c>
      <c r="C966" t="inlineStr">
        <is>
          <t>蜀都丰</t>
        </is>
      </c>
      <c r="D966"/>
      <c r="E966" t="inlineStr">
        <is>
          <t>S</t>
        </is>
      </c>
      <c r="F966" t="inlineStr">
        <is>
          <t>DEMO</t>
        </is>
      </c>
      <c r="G966" t="inlineStr">
        <is>
          <t>已结束</t>
        </is>
      </c>
      <c r="H966" t="inlineStr">
        <is>
          <t>NA</t>
        </is>
      </c>
      <c r="I966" s="2"/>
      <c r="J966" t="inlineStr">
        <is>
          <t>53周 -5~12.31</t>
        </is>
      </c>
      <c r="K966" t="inlineStr">
        <is>
          <t>许宝华</t>
        </is>
      </c>
      <c r="L966" s="2">
        <v>45929</v>
      </c>
      <c r="M966" s="2">
        <v>45930.92173611111</v>
      </c>
      <c r="N966" s="2">
        <v>45930</v>
      </c>
      <c r="O966" t="inlineStr">
        <is>
          <t>2</t>
        </is>
      </c>
      <c r="P966" t="inlineStr">
        <is>
          <t>-75</t>
        </is>
      </c>
      <c r="Q966" t="inlineStr">
        <is>
          <t>川湘菜</t>
        </is>
      </c>
      <c r="R966">
        <v>1</v>
      </c>
      <c r="S966"/>
      <c r="T966"/>
      <c r="U966" t="inlineStr">
        <is>
          <t>贺欢欢</t>
        </is>
      </c>
      <c r="V966"/>
      <c r="W966" t="inlineStr">
        <is>
          <t>华南区</t>
        </is>
      </c>
      <c r="X966" t="inlineStr">
        <is>
          <t>王言</t>
        </is>
      </c>
      <c r="Y966" s="3"/>
      <c r="Z966"/>
      <c r="AA966" s="2">
        <v>45927.72547453704</v>
      </c>
      <c r="AB966" t="inlineStr">
        <is>
          <t>戳一下</t>
        </is>
      </c>
      <c r="AC966" s="2">
        <v>45930</v>
      </c>
      <c r="AD966" t="inlineStr">
        <is>
          <t>未更新</t>
        </is>
      </c>
      <c r="AE966" t="inlineStr">
        <is>
          <t>贺欢欢</t>
        </is>
      </c>
      <c r="AF966" t="inlineStr">
        <is>
          <t>2025-09-29 许宝华-福州-蜀都丰-DEMO 已结束,2025-09-30 许宝华-福州-蜀都丰-DEMO 已结束</t>
        </is>
      </c>
      <c r="AG966" t="inlineStr">
        <is>
          <t>需要配合门店新菜单调试</t>
        </is>
      </c>
      <c r="AH966" t="inlineStr">
        <is>
          <t>酒店</t>
        </is>
      </c>
      <c r="AI966"/>
      <c r="AJ966"/>
      <c r="AK966"/>
      <c r="AL966"/>
      <c r="AM966"/>
      <c r="AN966"/>
      <c r="AO966" t="inlineStr">
        <is>
          <t>1.9</t>
        </is>
      </c>
      <c r="AP966"/>
      <c r="AQ966"/>
    </row>
    <row r="967" ht="25.5" customHeight="1">
      <c r="A967" t="inlineStr">
        <is>
          <t>许宝华-汕头-绿茶-新店开业 已结束</t>
        </is>
      </c>
      <c r="B967" t="inlineStr">
        <is>
          <t>汕头</t>
        </is>
      </c>
      <c r="C967" t="inlineStr">
        <is>
          <t>绿茶</t>
        </is>
      </c>
      <c r="D967"/>
      <c r="E967" t="inlineStr">
        <is>
          <t>SS</t>
        </is>
      </c>
      <c r="F967" t="inlineStr">
        <is>
          <t>新店开业</t>
        </is>
      </c>
      <c r="G967" t="inlineStr">
        <is>
          <t>已结束</t>
        </is>
      </c>
      <c r="H967" t="inlineStr">
        <is>
          <t>NA</t>
        </is>
      </c>
      <c r="I967" s="2"/>
      <c r="J967" t="inlineStr">
        <is>
          <t>53周 -5~12.31</t>
        </is>
      </c>
      <c r="K967" t="inlineStr">
        <is>
          <t>许宝华</t>
        </is>
      </c>
      <c r="L967" s="2">
        <v>45923</v>
      </c>
      <c r="M967" s="2">
        <v>45928.95340277778</v>
      </c>
      <c r="N967" s="2">
        <v>45928</v>
      </c>
      <c r="O967" t="inlineStr">
        <is>
          <t>6</t>
        </is>
      </c>
      <c r="P967" t="inlineStr">
        <is>
          <t>-77</t>
        </is>
      </c>
      <c r="Q967"/>
      <c r="R967"/>
      <c r="S967"/>
      <c r="T967"/>
      <c r="U967" t="inlineStr">
        <is>
          <t>张铭麒</t>
        </is>
      </c>
      <c r="V967" t="inlineStr">
        <is>
          <t>BST及创新团队</t>
        </is>
      </c>
      <c r="W967" t="inlineStr">
        <is>
          <t>BST</t>
        </is>
      </c>
      <c r="X967" t="inlineStr">
        <is>
          <t>李岳丰
吴薇</t>
        </is>
      </c>
      <c r="Y967" s="3"/>
      <c r="Z967"/>
      <c r="AA967" s="2">
        <v>45919.644837962966</v>
      </c>
      <c r="AB967" t="inlineStr">
        <is>
          <t>戳一下</t>
        </is>
      </c>
      <c r="AC967" s="2">
        <v>45928</v>
      </c>
      <c r="AD967" t="inlineStr">
        <is>
          <t>未更新</t>
        </is>
      </c>
      <c r="AE967" t="inlineStr">
        <is>
          <t>曾维超</t>
        </is>
      </c>
      <c r="AF967" t="inlineStr">
        <is>
          <t>2025-09-24 许宝华-汕头-绿茶-新店开业 已结束,2025-09-25 许宝华-汕头-绿茶-新店开业 已结束,2025-09-26 许宝华-汕头-绿茶-新店开业 已结束,2025-09-27 许宝华-汕头-绿茶-新店开业 已结束,2025-09-28 许宝华-汕头-绿茶-新店开业 已结束</t>
        </is>
      </c>
      <c r="AG967"/>
      <c r="AH967"/>
      <c r="AI967"/>
      <c r="AJ967"/>
      <c r="AK967"/>
      <c r="AL967"/>
      <c r="AM967"/>
      <c r="AN967"/>
      <c r="AO967" t="inlineStr">
        <is>
          <t>6.0</t>
        </is>
      </c>
      <c r="AP967"/>
      <c r="AQ967"/>
    </row>
    <row r="968" ht="25.5" customHeight="1">
      <c r="A968" t="inlineStr">
        <is>
          <t>许宝华-湖南衡阳-无-休假 已结束</t>
        </is>
      </c>
      <c r="B968" t="inlineStr">
        <is>
          <t>湖南衡阳</t>
        </is>
      </c>
      <c r="C968" t="inlineStr">
        <is>
          <t>无</t>
        </is>
      </c>
      <c r="D968"/>
      <c r="E968" t="inlineStr">
        <is>
          <t>未定级</t>
        </is>
      </c>
      <c r="F968" t="inlineStr">
        <is>
          <t>休假</t>
        </is>
      </c>
      <c r="G968" t="inlineStr">
        <is>
          <t>已结束</t>
        </is>
      </c>
      <c r="H968" t="inlineStr">
        <is>
          <t>NA</t>
        </is>
      </c>
      <c r="I968" s="2"/>
      <c r="J968" t="inlineStr">
        <is>
          <t>53周 -5~12.31</t>
        </is>
      </c>
      <c r="K968" t="inlineStr">
        <is>
          <t>许宝华</t>
        </is>
      </c>
      <c r="L968" s="2">
        <v>45918</v>
      </c>
      <c r="M968" s="2">
        <v>45922</v>
      </c>
      <c r="N968" s="2">
        <v>45922</v>
      </c>
      <c r="O968" t="inlineStr">
        <is>
          <t>5</t>
        </is>
      </c>
      <c r="P968" t="inlineStr">
        <is>
          <t>-83</t>
        </is>
      </c>
      <c r="Q968"/>
      <c r="R968"/>
      <c r="S968"/>
      <c r="T968"/>
      <c r="U968" t="inlineStr">
        <is>
          <t>张铭麒</t>
        </is>
      </c>
      <c r="V968" t="inlineStr">
        <is>
          <t>BST及创新团队</t>
        </is>
      </c>
      <c r="W968" t="inlineStr">
        <is>
          <t>BST</t>
        </is>
      </c>
      <c r="X968" t="inlineStr">
        <is>
          <t>李岳丰
吴薇</t>
        </is>
      </c>
      <c r="Y968" s="3"/>
      <c r="Z968"/>
      <c r="AA968" s="2">
        <v>45912.70570601852</v>
      </c>
      <c r="AB968" t="inlineStr">
        <is>
          <t>戳一下</t>
        </is>
      </c>
      <c r="AC968" s="2"/>
      <c r="AD968" t="inlineStr">
        <is>
          <t>未更新</t>
        </is>
      </c>
      <c r="AE968" t="inlineStr">
        <is>
          <t>许宝华</t>
        </is>
      </c>
      <c r="AF968"/>
      <c r="AG968"/>
      <c r="AH968"/>
      <c r="AI968"/>
      <c r="AJ968"/>
      <c r="AK968"/>
      <c r="AL968"/>
      <c r="AM968"/>
      <c r="AN968"/>
      <c r="AO968" t="inlineStr">
        <is>
          <t>4.0</t>
        </is>
      </c>
      <c r="AP968"/>
      <c r="AQ968"/>
    </row>
    <row r="969" ht="25.5" customHeight="1">
      <c r="A969" t="inlineStr">
        <is>
          <t>许宝华-北京-紫光园-新店开业 已结束</t>
        </is>
      </c>
      <c r="B969" t="inlineStr">
        <is>
          <t>北京</t>
        </is>
      </c>
      <c r="C969" t="inlineStr">
        <is>
          <t>紫光园</t>
        </is>
      </c>
      <c r="D969"/>
      <c r="E969" t="inlineStr">
        <is>
          <t>SS</t>
        </is>
      </c>
      <c r="F969" t="inlineStr">
        <is>
          <t>新店开业</t>
        </is>
      </c>
      <c r="G969" t="inlineStr">
        <is>
          <t>已结束</t>
        </is>
      </c>
      <c r="H969" t="inlineStr">
        <is>
          <t>NA</t>
        </is>
      </c>
      <c r="I969" s="2"/>
      <c r="J969" t="inlineStr">
        <is>
          <t>53周 -5~12.31</t>
        </is>
      </c>
      <c r="K969" t="inlineStr">
        <is>
          <t>许宝华</t>
        </is>
      </c>
      <c r="L969" s="2">
        <v>45907</v>
      </c>
      <c r="M969" s="2">
        <v>45907</v>
      </c>
      <c r="N969" s="2">
        <v>45907</v>
      </c>
      <c r="O969" t="inlineStr">
        <is>
          <t>1</t>
        </is>
      </c>
      <c r="P969" t="inlineStr">
        <is>
          <t>-98</t>
        </is>
      </c>
      <c r="Q969" t="inlineStr">
        <is>
          <t>京菜</t>
        </is>
      </c>
      <c r="R969">
        <v>1</v>
      </c>
      <c r="S969"/>
      <c r="T969"/>
      <c r="U969" t="inlineStr">
        <is>
          <t>关胜元</t>
        </is>
      </c>
      <c r="V969" t="inlineStr">
        <is>
          <t>BST销售组</t>
        </is>
      </c>
      <c r="W969" t="inlineStr">
        <is>
          <t>BST</t>
        </is>
      </c>
      <c r="X969" t="inlineStr">
        <is>
          <t>张铭麒</t>
        </is>
      </c>
      <c r="Y969" s="3"/>
      <c r="Z969"/>
      <c r="AA969" s="2">
        <v>45906.72707175926</v>
      </c>
      <c r="AB969" t="inlineStr">
        <is>
          <t>戳一下</t>
        </is>
      </c>
      <c r="AC969" s="2">
        <v>45907</v>
      </c>
      <c r="AD969" t="inlineStr">
        <is>
          <t>未更新</t>
        </is>
      </c>
      <c r="AE969" t="inlineStr">
        <is>
          <t>李阳</t>
        </is>
      </c>
      <c r="AF969" t="inlineStr">
        <is>
          <t>2025-09-07 许宝华-北京-紫光园-新店开业 已结束</t>
        </is>
      </c>
      <c r="AG969"/>
      <c r="AH969"/>
      <c r="AI969"/>
      <c r="AJ969"/>
      <c r="AK969"/>
      <c r="AL969"/>
      <c r="AM969"/>
      <c r="AN969"/>
      <c r="AO969" t="inlineStr">
        <is>
          <t>0.0</t>
        </is>
      </c>
      <c r="AP969"/>
      <c r="AQ969"/>
    </row>
    <row r="970" ht="25.5" customHeight="1">
      <c r="A970" t="inlineStr">
        <is>
          <t>许宝华-北京-小蓝船-新店开业 已结束</t>
        </is>
      </c>
      <c r="B970" t="inlineStr">
        <is>
          <t>北京</t>
        </is>
      </c>
      <c r="C970" t="inlineStr">
        <is>
          <t>小蓝船</t>
        </is>
      </c>
      <c r="D970"/>
      <c r="E970" t="inlineStr">
        <is>
          <t>S</t>
        </is>
      </c>
      <c r="F970" t="inlineStr">
        <is>
          <t>新店开业</t>
        </is>
      </c>
      <c r="G970" t="inlineStr">
        <is>
          <t>已结束</t>
        </is>
      </c>
      <c r="H970" t="inlineStr">
        <is>
          <t>NA</t>
        </is>
      </c>
      <c r="I970" s="2"/>
      <c r="J970" t="inlineStr">
        <is>
          <t>53周 -5~12.31</t>
        </is>
      </c>
      <c r="K970" t="inlineStr">
        <is>
          <t>许宝华</t>
        </is>
      </c>
      <c r="L970" s="2">
        <v>45904</v>
      </c>
      <c r="M970" s="2">
        <v>45917</v>
      </c>
      <c r="N970" s="2">
        <v>45917</v>
      </c>
      <c r="O970" t="inlineStr">
        <is>
          <t>14</t>
        </is>
      </c>
      <c r="P970" t="inlineStr">
        <is>
          <t>-88</t>
        </is>
      </c>
      <c r="Q970" t="inlineStr">
        <is>
          <t>能解决问题</t>
        </is>
      </c>
      <c r="R970"/>
      <c r="S970" t="inlineStr">
        <is>
          <t>许宝华</t>
        </is>
      </c>
      <c r="T970"/>
      <c r="U970" t="inlineStr">
        <is>
          <t>黄莞</t>
        </is>
      </c>
      <c r="V970" t="inlineStr">
        <is>
          <t>华北区销售团队</t>
        </is>
      </c>
      <c r="W970" t="inlineStr">
        <is>
          <t>北区</t>
        </is>
      </c>
      <c r="X970"/>
      <c r="Y970" s="3"/>
      <c r="Z970"/>
      <c r="AA970" s="2">
        <v>45903.65574074074</v>
      </c>
      <c r="AB970" t="inlineStr">
        <is>
          <t>戳一下</t>
        </is>
      </c>
      <c r="AC970" s="2">
        <v>45917</v>
      </c>
      <c r="AD970" t="inlineStr">
        <is>
          <t>未更新</t>
        </is>
      </c>
      <c r="AE970" t="inlineStr">
        <is>
          <t>黄莞</t>
        </is>
      </c>
      <c r="AF970" t="inlineStr">
        <is>
          <t>2025-09-04 许宝华-北京-小蓝船-新店开业 已结束,2025-09-05 许宝华-北京-小蓝船-新店开业 已结束,2025-09-06 许宝华-北京-小蓝船-新店开业 已结束,2025-09-08 许宝华-北京-小蓝船-新店开业 已结束,2025-09-09 许宝华-北京-小蓝船-新店开业 已结束,2025-09-10 许宝华-北京-小蓝船-新店开业 已结束,2025-09-11 许宝华-北京-小蓝船-新店开业 已结束,2025-09-12 许宝华-北京-小蓝船-新店开业 已结束,2025-09-13 许宝华-北京-小蓝船-新店开业 已结束,2025-09-13 许宝华-北京-小蓝船-新店开业 已结束,2025-09-16 许宝华-北京-小蓝船-新店开业 已结束,2025-09-17 许宝华-北京-小蓝船-新店开业 已结束</t>
        </is>
      </c>
      <c r="AG970"/>
      <c r="AH970"/>
      <c r="AI970"/>
      <c r="AJ970"/>
      <c r="AK970"/>
      <c r="AL970"/>
      <c r="AM970"/>
      <c r="AN970"/>
      <c r="AO970" t="inlineStr">
        <is>
          <t>13.0</t>
        </is>
      </c>
      <c r="AP970"/>
      <c r="AQ970"/>
    </row>
    <row r="971" ht="25.5" customHeight="1">
      <c r="A971" t="inlineStr">
        <is>
          <t>许宝华-北京-大鸭梨-老店整改 已结束</t>
        </is>
      </c>
      <c r="B971" t="inlineStr">
        <is>
          <t>北京</t>
        </is>
      </c>
      <c r="C971" t="inlineStr">
        <is>
          <t>大鸭梨</t>
        </is>
      </c>
      <c r="D971"/>
      <c r="E971" t="inlineStr">
        <is>
          <t>SS</t>
        </is>
      </c>
      <c r="F971" t="inlineStr">
        <is>
          <t>老店整改</t>
        </is>
      </c>
      <c r="G971" t="inlineStr">
        <is>
          <t>已结束</t>
        </is>
      </c>
      <c r="H971" t="inlineStr">
        <is>
          <t>NA</t>
        </is>
      </c>
      <c r="I971" s="2"/>
      <c r="J971" t="inlineStr">
        <is>
          <t>53周 -5~12.31</t>
        </is>
      </c>
      <c r="K971" t="inlineStr">
        <is>
          <t>许宝华</t>
        </is>
      </c>
      <c r="L971" s="2">
        <v>45903</v>
      </c>
      <c r="M971" s="2">
        <v>45903</v>
      </c>
      <c r="N971" s="2">
        <v>45904</v>
      </c>
      <c r="O971" t="inlineStr">
        <is>
          <t>1</t>
        </is>
      </c>
      <c r="P971" t="inlineStr">
        <is>
          <t>-102</t>
        </is>
      </c>
      <c r="Q971"/>
      <c r="R971"/>
      <c r="S971"/>
      <c r="T971"/>
      <c r="U971" t="inlineStr">
        <is>
          <t>张铭麒</t>
        </is>
      </c>
      <c r="V971" t="inlineStr">
        <is>
          <t>BST及创新团队</t>
        </is>
      </c>
      <c r="W971" t="inlineStr">
        <is>
          <t>BST</t>
        </is>
      </c>
      <c r="X971" t="inlineStr">
        <is>
          <t>李岳丰
吴薇</t>
        </is>
      </c>
      <c r="Y971" s="3"/>
      <c r="Z971"/>
      <c r="AA971" s="2">
        <v>45902.72621527778</v>
      </c>
      <c r="AB971" t="inlineStr">
        <is>
          <t>戳一下</t>
        </is>
      </c>
      <c r="AC971" s="2"/>
      <c r="AD971" t="inlineStr">
        <is>
          <t>未更新</t>
        </is>
      </c>
      <c r="AE971" t="inlineStr">
        <is>
          <t>许宝华</t>
        </is>
      </c>
      <c r="AF971" t="inlineStr">
        <is>
          <t>2025-09-03 许宝华-北京-大鸭梨-老店整改 已结束</t>
        </is>
      </c>
      <c r="AG971"/>
      <c r="AH971"/>
      <c r="AI971"/>
      <c r="AJ971"/>
      <c r="AK971"/>
      <c r="AL971"/>
      <c r="AM971"/>
      <c r="AN971"/>
      <c r="AO971" t="inlineStr">
        <is>
          <t>0.0</t>
        </is>
      </c>
      <c r="AP971"/>
      <c r="AQ971"/>
    </row>
    <row r="972" ht="25.5" customHeight="1">
      <c r="A972" t="inlineStr">
        <is>
          <t>许德兵-北京-聚点串吧-POC 已结束</t>
        </is>
      </c>
      <c r="B972" t="inlineStr">
        <is>
          <t>北京</t>
        </is>
      </c>
      <c r="C972" t="inlineStr">
        <is>
          <t>聚点串吧</t>
        </is>
      </c>
      <c r="D972"/>
      <c r="E972" t="inlineStr">
        <is>
          <t>S</t>
        </is>
      </c>
      <c r="F972" t="inlineStr">
        <is>
          <t>POC</t>
        </is>
      </c>
      <c r="G972" t="inlineStr">
        <is>
          <t>已结束</t>
        </is>
      </c>
      <c r="H972" t="inlineStr">
        <is>
          <t>NA</t>
        </is>
      </c>
      <c r="I972" s="2"/>
      <c r="J972" t="inlineStr">
        <is>
          <t>53周 -5~12.31</t>
        </is>
      </c>
      <c r="K972" t="inlineStr">
        <is>
          <t>许德兵</t>
        </is>
      </c>
      <c r="L972" s="2">
        <v>45960</v>
      </c>
      <c r="M972" s="2">
        <v>45964.792974537035</v>
      </c>
      <c r="N972" s="2">
        <v>45964</v>
      </c>
      <c r="O972" t="inlineStr">
        <is>
          <t>5</t>
        </is>
      </c>
      <c r="P972" t="inlineStr">
        <is>
          <t>-41</t>
        </is>
      </c>
      <c r="Q972" t="inlineStr">
        <is>
          <t>临时现场支持</t>
        </is>
      </c>
      <c r="R972">
        <v>1</v>
      </c>
      <c r="S972" t="inlineStr">
        <is>
          <t>许德兵</t>
        </is>
      </c>
      <c r="T972"/>
      <c r="U972" t="inlineStr">
        <is>
          <t>吕佳</t>
        </is>
      </c>
      <c r="V972"/>
      <c r="W972" t="inlineStr">
        <is>
          <t>北区</t>
        </is>
      </c>
      <c r="X972" t="inlineStr">
        <is>
          <t>李岳丰</t>
        </is>
      </c>
      <c r="Y972" s="3"/>
      <c r="Z972"/>
      <c r="AA972" s="2">
        <v>45959.72287037037</v>
      </c>
      <c r="AB972" t="inlineStr">
        <is>
          <t>戳一下</t>
        </is>
      </c>
      <c r="AC972" s="2">
        <v>45964</v>
      </c>
      <c r="AD972" t="inlineStr">
        <is>
          <t>未更新</t>
        </is>
      </c>
      <c r="AE972" t="inlineStr">
        <is>
          <t>吕佳</t>
        </is>
      </c>
      <c r="AF972" t="inlineStr">
        <is>
          <t>2025-11-01 许德兵-北京-聚点串吧-POC 已结束,2025-11-03 许德兵-北京-聚点串吧-POC 已结束</t>
        </is>
      </c>
      <c r="AG972" t="inlineStr">
        <is>
          <t>现场PK优特</t>
        </is>
      </c>
      <c r="AH972" t="inlineStr">
        <is>
          <t>集体宿舍</t>
        </is>
      </c>
      <c r="AI972" t="inlineStr">
        <is>
          <t>已购机</t>
        </is>
      </c>
      <c r="AJ972"/>
      <c r="AK972"/>
      <c r="AL972"/>
      <c r="AM972"/>
      <c r="AN972"/>
      <c r="AO972" t="inlineStr">
        <is>
          <t>4.8</t>
        </is>
      </c>
      <c r="AP972"/>
      <c r="AQ972"/>
    </row>
    <row r="973" ht="25.5" customHeight="1">
      <c r="A973" t="inlineStr">
        <is>
          <t>杨梓雄-广东-休假-休假 已结束</t>
        </is>
      </c>
      <c r="B973" t="inlineStr">
        <is>
          <t>广东</t>
        </is>
      </c>
      <c r="C973" t="inlineStr">
        <is>
          <t>休假</t>
        </is>
      </c>
      <c r="D973"/>
      <c r="E973" t="inlineStr">
        <is>
          <t>未定级</t>
        </is>
      </c>
      <c r="F973" t="inlineStr">
        <is>
          <t>休假</t>
        </is>
      </c>
      <c r="G973" t="inlineStr">
        <is>
          <t>已结束</t>
        </is>
      </c>
      <c r="H973" t="inlineStr">
        <is>
          <t>NA</t>
        </is>
      </c>
      <c r="I973" s="2"/>
      <c r="J973" t="inlineStr">
        <is>
          <t>53周 -5~12.31</t>
        </is>
      </c>
      <c r="K973" t="inlineStr">
        <is>
          <t>杨梓雄</t>
        </is>
      </c>
      <c r="L973" s="2">
        <v>46120</v>
      </c>
      <c r="M973" s="2">
        <v>46120</v>
      </c>
      <c r="N973" s="2">
        <v>46120</v>
      </c>
      <c r="O973" t="inlineStr">
        <is>
          <t>1</t>
        </is>
      </c>
      <c r="P973" t="inlineStr">
        <is>
          <t>-107</t>
        </is>
      </c>
      <c r="Q973"/>
      <c r="R973"/>
      <c r="S973"/>
      <c r="T973"/>
      <c r="U973" t="inlineStr">
        <is>
          <t>曾维超</t>
        </is>
      </c>
      <c r="V973" t="inlineStr">
        <is>
          <t>销售管理部</t>
        </is>
      </c>
      <c r="W973" t="inlineStr">
        <is>
          <t>销售管理</t>
        </is>
      </c>
      <c r="X973" t="inlineStr">
        <is>
          <t>李阳</t>
        </is>
      </c>
      <c r="Y973" s="3"/>
      <c r="Z973"/>
      <c r="AA973" s="2">
        <v>46119.81209490741</v>
      </c>
      <c r="AB973" t="inlineStr">
        <is>
          <t>戳一下</t>
        </is>
      </c>
      <c r="AC973" s="2"/>
      <c r="AD973" t="inlineStr">
        <is>
          <t>未更新</t>
        </is>
      </c>
      <c r="AE973" t="inlineStr">
        <is>
          <t>杨梓雄</t>
        </is>
      </c>
      <c r="AF973"/>
      <c r="AG973"/>
      <c r="AH973"/>
      <c r="AI973"/>
      <c r="AJ973"/>
      <c r="AK973"/>
      <c r="AL973"/>
      <c r="AM973"/>
      <c r="AN973"/>
      <c r="AO973" t="inlineStr">
        <is>
          <t>0.0</t>
        </is>
      </c>
      <c r="AP973"/>
      <c r="AQ973"/>
    </row>
    <row r="974" ht="25.5" customHeight="1">
      <c r="A974" t="inlineStr">
        <is>
          <t>杨梓雄-广东-休假-休假 已结束</t>
        </is>
      </c>
      <c r="B974" t="inlineStr">
        <is>
          <t>广东</t>
        </is>
      </c>
      <c r="C974" t="inlineStr">
        <is>
          <t>休假</t>
        </is>
      </c>
      <c r="D974"/>
      <c r="E974" t="inlineStr">
        <is>
          <t>未定级</t>
        </is>
      </c>
      <c r="F974" t="inlineStr">
        <is>
          <t>休假</t>
        </is>
      </c>
      <c r="G974" t="inlineStr">
        <is>
          <t>已结束</t>
        </is>
      </c>
      <c r="H974" t="inlineStr">
        <is>
          <t>NA</t>
        </is>
      </c>
      <c r="I974" s="2"/>
      <c r="J974" t="inlineStr">
        <is>
          <t>53周 -5~12.31</t>
        </is>
      </c>
      <c r="K974" t="inlineStr">
        <is>
          <t>杨梓雄</t>
        </is>
      </c>
      <c r="L974" s="2">
        <v>46119</v>
      </c>
      <c r="M974" s="2">
        <v>46119</v>
      </c>
      <c r="N974" s="2">
        <v>46119</v>
      </c>
      <c r="O974" t="inlineStr">
        <is>
          <t>1</t>
        </is>
      </c>
      <c r="P974" t="inlineStr">
        <is>
          <t>-106</t>
        </is>
      </c>
      <c r="Q974"/>
      <c r="R974"/>
      <c r="S974"/>
      <c r="T974"/>
      <c r="U974" t="inlineStr">
        <is>
          <t>曾维超</t>
        </is>
      </c>
      <c r="V974" t="inlineStr">
        <is>
          <t>销售管理部</t>
        </is>
      </c>
      <c r="W974" t="inlineStr">
        <is>
          <t>销售管理</t>
        </is>
      </c>
      <c r="X974" t="inlineStr">
        <is>
          <t>李阳</t>
        </is>
      </c>
      <c r="Y974" s="3"/>
      <c r="Z974"/>
      <c r="AA974" s="2">
        <v>46119.29761574074</v>
      </c>
      <c r="AB974" t="inlineStr">
        <is>
          <t>戳一下</t>
        </is>
      </c>
      <c r="AC974" s="2"/>
      <c r="AD974" t="inlineStr">
        <is>
          <t>未更新</t>
        </is>
      </c>
      <c r="AE974" t="inlineStr">
        <is>
          <t>杨梓雄</t>
        </is>
      </c>
      <c r="AF974"/>
      <c r="AG974"/>
      <c r="AH974"/>
      <c r="AI974"/>
      <c r="AJ974"/>
      <c r="AK974"/>
      <c r="AL974"/>
      <c r="AM974"/>
      <c r="AN974"/>
      <c r="AO974" t="inlineStr">
        <is>
          <t>0.0</t>
        </is>
      </c>
      <c r="AP974"/>
      <c r="AQ974"/>
    </row>
    <row r="975" ht="25.5" customHeight="1">
      <c r="A975" t="inlineStr">
        <is>
          <t>杨梓雄-广东-休假-休假 已结束</t>
        </is>
      </c>
      <c r="B975" t="inlineStr">
        <is>
          <t>广东</t>
        </is>
      </c>
      <c r="C975" t="inlineStr">
        <is>
          <t>休假</t>
        </is>
      </c>
      <c r="D975"/>
      <c r="E975" t="inlineStr">
        <is>
          <t>未定级</t>
        </is>
      </c>
      <c r="F975" t="inlineStr">
        <is>
          <t>休假</t>
        </is>
      </c>
      <c r="G975" t="inlineStr">
        <is>
          <t>已结束</t>
        </is>
      </c>
      <c r="H975" t="inlineStr">
        <is>
          <t>NA</t>
        </is>
      </c>
      <c r="I975" s="2"/>
      <c r="J975" t="inlineStr">
        <is>
          <t>53周 -5~12.31</t>
        </is>
      </c>
      <c r="K975" t="inlineStr">
        <is>
          <t>杨梓雄</t>
        </is>
      </c>
      <c r="L975" s="2">
        <v>46118</v>
      </c>
      <c r="M975" s="2">
        <v>46118</v>
      </c>
      <c r="N975" s="2">
        <v>46118</v>
      </c>
      <c r="O975" t="inlineStr">
        <is>
          <t>1</t>
        </is>
      </c>
      <c r="P975" t="inlineStr">
        <is>
          <t>-105</t>
        </is>
      </c>
      <c r="Q975"/>
      <c r="R975"/>
      <c r="S975"/>
      <c r="T975"/>
      <c r="U975" t="inlineStr">
        <is>
          <t>曾维超</t>
        </is>
      </c>
      <c r="V975" t="inlineStr">
        <is>
          <t>销售管理部</t>
        </is>
      </c>
      <c r="W975" t="inlineStr">
        <is>
          <t>销售管理</t>
        </is>
      </c>
      <c r="X975" t="inlineStr">
        <is>
          <t>李阳</t>
        </is>
      </c>
      <c r="Y975" s="3"/>
      <c r="Z975"/>
      <c r="AA975" s="2">
        <v>46118.50429398148</v>
      </c>
      <c r="AB975" t="inlineStr">
        <is>
          <t>戳一下</t>
        </is>
      </c>
      <c r="AC975" s="2"/>
      <c r="AD975" t="inlineStr">
        <is>
          <t>未更新</t>
        </is>
      </c>
      <c r="AE975" t="inlineStr">
        <is>
          <t>杨梓雄</t>
        </is>
      </c>
      <c r="AF975"/>
      <c r="AG975"/>
      <c r="AH975"/>
      <c r="AI975"/>
      <c r="AJ975"/>
      <c r="AK975"/>
      <c r="AL975"/>
      <c r="AM975"/>
      <c r="AN975"/>
      <c r="AO975" t="inlineStr">
        <is>
          <t>0.0</t>
        </is>
      </c>
      <c r="AP975"/>
      <c r="AQ975"/>
    </row>
    <row r="976" ht="25.5" customHeight="1">
      <c r="A976" t="inlineStr">
        <is>
          <t>杨梓雄-广东-休假-休假 已结束</t>
        </is>
      </c>
      <c r="B976" t="inlineStr">
        <is>
          <t>广东</t>
        </is>
      </c>
      <c r="C976" t="inlineStr">
        <is>
          <t>休假</t>
        </is>
      </c>
      <c r="D976"/>
      <c r="E976" t="inlineStr">
        <is>
          <t>未定级</t>
        </is>
      </c>
      <c r="F976" t="inlineStr">
        <is>
          <t>休假</t>
        </is>
      </c>
      <c r="G976" t="inlineStr">
        <is>
          <t>已结束</t>
        </is>
      </c>
      <c r="H976" t="inlineStr">
        <is>
          <t>NA</t>
        </is>
      </c>
      <c r="I976" s="2"/>
      <c r="J976" t="inlineStr">
        <is>
          <t>53周 -5~12.31</t>
        </is>
      </c>
      <c r="K976" t="inlineStr">
        <is>
          <t>杨梓雄</t>
        </is>
      </c>
      <c r="L976" s="2">
        <v>46116</v>
      </c>
      <c r="M976" s="2">
        <v>46117</v>
      </c>
      <c r="N976" s="2">
        <v>46117</v>
      </c>
      <c r="O976" t="inlineStr">
        <is>
          <t>2</t>
        </is>
      </c>
      <c r="P976" t="inlineStr">
        <is>
          <t>-103</t>
        </is>
      </c>
      <c r="Q976"/>
      <c r="R976"/>
      <c r="S976"/>
      <c r="T976"/>
      <c r="U976" t="inlineStr">
        <is>
          <t>曾维超</t>
        </is>
      </c>
      <c r="V976" t="inlineStr">
        <is>
          <t>销售管理部</t>
        </is>
      </c>
      <c r="W976" t="inlineStr">
        <is>
          <t>销售管理</t>
        </is>
      </c>
      <c r="X976" t="inlineStr">
        <is>
          <t>李阳</t>
        </is>
      </c>
      <c r="Y976" s="3"/>
      <c r="Z976"/>
      <c r="AA976" s="2">
        <v>46115.71394675926</v>
      </c>
      <c r="AB976" t="inlineStr">
        <is>
          <t>戳一下</t>
        </is>
      </c>
      <c r="AC976" s="2"/>
      <c r="AD976" t="inlineStr">
        <is>
          <t>未更新</t>
        </is>
      </c>
      <c r="AE976" t="inlineStr">
        <is>
          <t>杨梓雄</t>
        </is>
      </c>
      <c r="AF976"/>
      <c r="AG976"/>
      <c r="AH976"/>
      <c r="AI976"/>
      <c r="AJ976"/>
      <c r="AK976"/>
      <c r="AL976"/>
      <c r="AM976"/>
      <c r="AN976"/>
      <c r="AO976" t="inlineStr">
        <is>
          <t>1.0</t>
        </is>
      </c>
      <c r="AP976"/>
      <c r="AQ976"/>
    </row>
    <row r="977" ht="25.5" customHeight="1">
      <c r="A977" t="inlineStr">
        <is>
          <t>杨梓雄-广州-钱大妈-外卖店模型 已结束</t>
        </is>
      </c>
      <c r="B977" t="inlineStr">
        <is>
          <t>广州</t>
        </is>
      </c>
      <c r="C977" t="inlineStr">
        <is>
          <t>钱大妈</t>
        </is>
      </c>
      <c r="D977"/>
      <c r="E977" t="inlineStr">
        <is>
          <t>SS</t>
        </is>
      </c>
      <c r="F977" t="inlineStr">
        <is>
          <t>外卖店模型</t>
        </is>
      </c>
      <c r="G977" t="inlineStr">
        <is>
          <t>已结束</t>
        </is>
      </c>
      <c r="H977" t="inlineStr">
        <is>
          <t>NA</t>
        </is>
      </c>
      <c r="I977" s="2"/>
      <c r="J977" t="inlineStr">
        <is>
          <t>53周 -5~12.31</t>
        </is>
      </c>
      <c r="K977" t="inlineStr">
        <is>
          <t>杨梓雄</t>
        </is>
      </c>
      <c r="L977" s="2">
        <v>46113</v>
      </c>
      <c r="M977" s="2">
        <v>46115.923680555556</v>
      </c>
      <c r="N977" s="2">
        <v>46115</v>
      </c>
      <c r="O977" t="inlineStr">
        <is>
          <t>3</t>
        </is>
      </c>
      <c r="P977" t="inlineStr">
        <is>
          <t>-100</t>
        </is>
      </c>
      <c r="Q977"/>
      <c r="R977"/>
      <c r="S977"/>
      <c r="T977"/>
      <c r="U977" t="inlineStr">
        <is>
          <t>张博文</t>
        </is>
      </c>
      <c r="V977" t="inlineStr">
        <is>
          <t>创新中心</t>
        </is>
      </c>
      <c r="W977" t="inlineStr">
        <is>
          <t>创新中心</t>
        </is>
      </c>
      <c r="X977" t="inlineStr">
        <is>
          <t>吴薇
张铭麒</t>
        </is>
      </c>
      <c r="Y977" s="3"/>
      <c r="Z977"/>
      <c r="AA977" s="2">
        <v>46112.887407407405</v>
      </c>
      <c r="AB977" t="inlineStr">
        <is>
          <t>戳一下</t>
        </is>
      </c>
      <c r="AC977" s="2">
        <v>46115</v>
      </c>
      <c r="AD977" t="inlineStr">
        <is>
          <t>未更新</t>
        </is>
      </c>
      <c r="AE977" t="inlineStr">
        <is>
          <t>杨梓雄</t>
        </is>
      </c>
      <c r="AF977" t="inlineStr">
        <is>
          <t>2026-03-31 杨梓雄-广州-钱大妈-外卖店模型 已结束,2026-04-01 杨梓雄-广州-钱大妈-外卖店模型 已结束,2026-04-02 杨梓雄-广州-钱大妈-外卖店模型 已结束,2026-04-03 杨梓雄-广州-钱大妈-外卖店模型 已结束</t>
        </is>
      </c>
      <c r="AG977"/>
      <c r="AH977"/>
      <c r="AI977"/>
      <c r="AJ977"/>
      <c r="AK977"/>
      <c r="AL977"/>
      <c r="AM977"/>
      <c r="AN977"/>
      <c r="AO977" t="inlineStr">
        <is>
          <t>2.9</t>
        </is>
      </c>
      <c r="AP977"/>
      <c r="AQ977"/>
    </row>
    <row r="978" ht="25.5" customHeight="1">
      <c r="A978" t="inlineStr">
        <is>
          <t>杨梓雄-广州-钱大妈-外卖店模型 已结束</t>
        </is>
      </c>
      <c r="B978" t="inlineStr">
        <is>
          <t>广州</t>
        </is>
      </c>
      <c r="C978" t="inlineStr">
        <is>
          <t>钱大妈</t>
        </is>
      </c>
      <c r="D978"/>
      <c r="E978" t="inlineStr">
        <is>
          <t>SS</t>
        </is>
      </c>
      <c r="F978" t="inlineStr">
        <is>
          <t>外卖店模型</t>
        </is>
      </c>
      <c r="G978" t="inlineStr">
        <is>
          <t>已结束</t>
        </is>
      </c>
      <c r="H978" t="inlineStr">
        <is>
          <t>NA</t>
        </is>
      </c>
      <c r="I978" s="2"/>
      <c r="J978" t="inlineStr">
        <is>
          <t>53周 -5~12.31</t>
        </is>
      </c>
      <c r="K978" t="inlineStr">
        <is>
          <t>杨梓雄</t>
        </is>
      </c>
      <c r="L978" s="2">
        <v>46111</v>
      </c>
      <c r="M978" s="2">
        <v>46112</v>
      </c>
      <c r="N978" s="2">
        <v>46112</v>
      </c>
      <c r="O978" t="inlineStr">
        <is>
          <t>2</t>
        </is>
      </c>
      <c r="P978" t="inlineStr">
        <is>
          <t>-98</t>
        </is>
      </c>
      <c r="Q978"/>
      <c r="R978"/>
      <c r="S978"/>
      <c r="T978"/>
      <c r="U978" t="inlineStr">
        <is>
          <t>张博文</t>
        </is>
      </c>
      <c r="V978" t="inlineStr">
        <is>
          <t>创新中心</t>
        </is>
      </c>
      <c r="W978" t="inlineStr">
        <is>
          <t>创新中心</t>
        </is>
      </c>
      <c r="X978" t="inlineStr">
        <is>
          <t>吴薇
张铭麒</t>
        </is>
      </c>
      <c r="Y978" s="3"/>
      <c r="Z978"/>
      <c r="AA978" s="2">
        <v>46111.490011574075</v>
      </c>
      <c r="AB978" t="inlineStr">
        <is>
          <t>戳一下</t>
        </is>
      </c>
      <c r="AC978" s="2">
        <v>46111</v>
      </c>
      <c r="AD978" t="inlineStr">
        <is>
          <t>未更新</t>
        </is>
      </c>
      <c r="AE978" t="inlineStr">
        <is>
          <t>杨梓雄</t>
        </is>
      </c>
      <c r="AF978" t="inlineStr">
        <is>
          <t>2026-03-30 杨梓雄-广州-钱大妈-外卖店模型 已结束</t>
        </is>
      </c>
      <c r="AG978"/>
      <c r="AH978"/>
      <c r="AI978"/>
      <c r="AJ978"/>
      <c r="AK978"/>
      <c r="AL978"/>
      <c r="AM978"/>
      <c r="AN978"/>
      <c r="AO978" t="inlineStr">
        <is>
          <t>1.0</t>
        </is>
      </c>
      <c r="AP978"/>
      <c r="AQ978"/>
    </row>
    <row r="979" ht="25.5" customHeight="1">
      <c r="A979" t="inlineStr">
        <is>
          <t>杨梓雄-广州-钱大妈-POC 已结束</t>
        </is>
      </c>
      <c r="B979" t="inlineStr">
        <is>
          <t>广州</t>
        </is>
      </c>
      <c r="C979" t="inlineStr">
        <is>
          <t>钱大妈</t>
        </is>
      </c>
      <c r="D979"/>
      <c r="E979" t="inlineStr">
        <is>
          <t>SS</t>
        </is>
      </c>
      <c r="F979" t="inlineStr">
        <is>
          <t>POC</t>
        </is>
      </c>
      <c r="G979" t="inlineStr">
        <is>
          <t>已结束</t>
        </is>
      </c>
      <c r="H979" t="inlineStr">
        <is>
          <t>NA</t>
        </is>
      </c>
      <c r="I979" s="2"/>
      <c r="J979" t="inlineStr">
        <is>
          <t>53周 -5~12.31</t>
        </is>
      </c>
      <c r="K979" t="inlineStr">
        <is>
          <t>杨梓雄</t>
        </is>
      </c>
      <c r="L979" s="2">
        <v>46110</v>
      </c>
      <c r="M979" s="2">
        <v>46110</v>
      </c>
      <c r="N979" s="2">
        <v>46110</v>
      </c>
      <c r="O979" t="inlineStr">
        <is>
          <t>1</t>
        </is>
      </c>
      <c r="P979" t="inlineStr">
        <is>
          <t>-97</t>
        </is>
      </c>
      <c r="Q979"/>
      <c r="R979"/>
      <c r="S979"/>
      <c r="T979"/>
      <c r="U979" t="inlineStr">
        <is>
          <t>张博文</t>
        </is>
      </c>
      <c r="V979" t="inlineStr">
        <is>
          <t>创新中心</t>
        </is>
      </c>
      <c r="W979" t="inlineStr">
        <is>
          <t>创新中心</t>
        </is>
      </c>
      <c r="X979" t="inlineStr">
        <is>
          <t>吴薇
张铭麒</t>
        </is>
      </c>
      <c r="Y979" s="3"/>
      <c r="Z979"/>
      <c r="AA979" s="2">
        <v>46109.94274305556</v>
      </c>
      <c r="AB979" t="inlineStr">
        <is>
          <t>戳一下</t>
        </is>
      </c>
      <c r="AC979" s="2">
        <v>46110</v>
      </c>
      <c r="AD979" t="inlineStr">
        <is>
          <t>未更新</t>
        </is>
      </c>
      <c r="AE979" t="inlineStr">
        <is>
          <t>杨梓雄</t>
        </is>
      </c>
      <c r="AF979" t="inlineStr">
        <is>
          <t>2026-03-29 杨梓雄-广州-钱大妈-POC 已结束</t>
        </is>
      </c>
      <c r="AG979"/>
      <c r="AH979"/>
      <c r="AI979"/>
      <c r="AJ979" t="inlineStr">
        <is>
          <t>口味非常专业，主动思考菜品的制做，灵活变通，最后效果非常好。</t>
        </is>
      </c>
      <c r="AK979"/>
      <c r="AL979"/>
      <c r="AM979"/>
      <c r="AN979"/>
      <c r="AO979" t="inlineStr">
        <is>
          <t>0.0</t>
        </is>
      </c>
      <c r="AP979"/>
      <c r="AQ979"/>
    </row>
    <row r="980" ht="25.5" customHeight="1">
      <c r="A980" t="inlineStr">
        <is>
          <t>杨梓雄-广东-休假-休假 已结束</t>
        </is>
      </c>
      <c r="B980" t="inlineStr">
        <is>
          <t>广东</t>
        </is>
      </c>
      <c r="C980" t="inlineStr">
        <is>
          <t>休假</t>
        </is>
      </c>
      <c r="D980"/>
      <c r="E980" t="inlineStr">
        <is>
          <t>未定级</t>
        </is>
      </c>
      <c r="F980" t="inlineStr">
        <is>
          <t>休假</t>
        </is>
      </c>
      <c r="G980" t="inlineStr">
        <is>
          <t>已结束</t>
        </is>
      </c>
      <c r="H980" t="inlineStr">
        <is>
          <t>NA</t>
        </is>
      </c>
      <c r="I980" s="2"/>
      <c r="J980" t="inlineStr">
        <is>
          <t>53周 -5~12.31</t>
        </is>
      </c>
      <c r="K980" t="inlineStr">
        <is>
          <t>杨梓雄</t>
        </is>
      </c>
      <c r="L980" s="2">
        <v>46109</v>
      </c>
      <c r="M980" s="2">
        <v>46109</v>
      </c>
      <c r="N980" s="2">
        <v>46109</v>
      </c>
      <c r="O980" t="inlineStr">
        <is>
          <t>1</t>
        </is>
      </c>
      <c r="P980" t="inlineStr">
        <is>
          <t>-96</t>
        </is>
      </c>
      <c r="Q980"/>
      <c r="R980"/>
      <c r="S980"/>
      <c r="T980"/>
      <c r="U980" t="inlineStr">
        <is>
          <t>曾维超</t>
        </is>
      </c>
      <c r="V980" t="inlineStr">
        <is>
          <t>销售管理部</t>
        </is>
      </c>
      <c r="W980" t="inlineStr">
        <is>
          <t>销售管理</t>
        </is>
      </c>
      <c r="X980" t="inlineStr">
        <is>
          <t>李阳</t>
        </is>
      </c>
      <c r="Y980" s="3"/>
      <c r="Z980"/>
      <c r="AA980" s="2">
        <v>46109.942395833335</v>
      </c>
      <c r="AB980" t="inlineStr">
        <is>
          <t>戳一下</t>
        </is>
      </c>
      <c r="AC980" s="2"/>
      <c r="AD980" t="inlineStr">
        <is>
          <t>未更新</t>
        </is>
      </c>
      <c r="AE980" t="inlineStr">
        <is>
          <t>杨梓雄</t>
        </is>
      </c>
      <c r="AF980"/>
      <c r="AG980"/>
      <c r="AH980"/>
      <c r="AI980"/>
      <c r="AJ980"/>
      <c r="AK980"/>
      <c r="AL980"/>
      <c r="AM980"/>
      <c r="AN980"/>
      <c r="AO980" t="inlineStr">
        <is>
          <t>0.0</t>
        </is>
      </c>
      <c r="AP980"/>
      <c r="AQ980"/>
    </row>
    <row r="981" ht="25.5" customHeight="1">
      <c r="A981" t="inlineStr">
        <is>
          <t>杨梓雄-广东-休假-休假 已结束</t>
        </is>
      </c>
      <c r="B981" t="inlineStr">
        <is>
          <t>广东</t>
        </is>
      </c>
      <c r="C981" t="inlineStr">
        <is>
          <t>休假</t>
        </is>
      </c>
      <c r="D981"/>
      <c r="E981" t="inlineStr">
        <is>
          <t>未定级</t>
        </is>
      </c>
      <c r="F981" t="inlineStr">
        <is>
          <t>休假</t>
        </is>
      </c>
      <c r="G981" t="inlineStr">
        <is>
          <t>已结束</t>
        </is>
      </c>
      <c r="H981" t="inlineStr">
        <is>
          <t>NA</t>
        </is>
      </c>
      <c r="I981" s="2"/>
      <c r="J981" t="inlineStr">
        <is>
          <t>53周 -5~12.31</t>
        </is>
      </c>
      <c r="K981" t="inlineStr">
        <is>
          <t>杨梓雄</t>
        </is>
      </c>
      <c r="L981" s="2">
        <v>46108</v>
      </c>
      <c r="M981" s="2">
        <v>46108</v>
      </c>
      <c r="N981" s="2">
        <v>46108</v>
      </c>
      <c r="O981" t="inlineStr">
        <is>
          <t>1</t>
        </is>
      </c>
      <c r="P981" t="inlineStr">
        <is>
          <t>-95</t>
        </is>
      </c>
      <c r="Q981"/>
      <c r="R981"/>
      <c r="S981"/>
      <c r="T981"/>
      <c r="U981" t="inlineStr">
        <is>
          <t>曾维超</t>
        </is>
      </c>
      <c r="V981" t="inlineStr">
        <is>
          <t>销售管理部</t>
        </is>
      </c>
      <c r="W981" t="inlineStr">
        <is>
          <t>销售管理</t>
        </is>
      </c>
      <c r="X981" t="inlineStr">
        <is>
          <t>李阳</t>
        </is>
      </c>
      <c r="Y981" s="3"/>
      <c r="Z981"/>
      <c r="AA981" s="2">
        <v>46108.26563657408</v>
      </c>
      <c r="AB981" t="inlineStr">
        <is>
          <t>戳一下</t>
        </is>
      </c>
      <c r="AC981" s="2"/>
      <c r="AD981" t="inlineStr">
        <is>
          <t>未更新</t>
        </is>
      </c>
      <c r="AE981" t="inlineStr">
        <is>
          <t>杨梓雄</t>
        </is>
      </c>
      <c r="AF981"/>
      <c r="AG981"/>
      <c r="AH981"/>
      <c r="AI981"/>
      <c r="AJ981"/>
      <c r="AK981"/>
      <c r="AL981"/>
      <c r="AM981"/>
      <c r="AN981"/>
      <c r="AO981" t="inlineStr">
        <is>
          <t>0.0</t>
        </is>
      </c>
      <c r="AP981"/>
      <c r="AQ981"/>
    </row>
    <row r="982" ht="25.5" customHeight="1">
      <c r="A982" t="inlineStr">
        <is>
          <t>杨梓雄-广州-钱大妈-POC 已结束</t>
        </is>
      </c>
      <c r="B982" t="inlineStr">
        <is>
          <t>广州</t>
        </is>
      </c>
      <c r="C982" t="inlineStr">
        <is>
          <t>钱大妈</t>
        </is>
      </c>
      <c r="D982"/>
      <c r="E982" t="inlineStr">
        <is>
          <t>SS</t>
        </is>
      </c>
      <c r="F982" t="inlineStr">
        <is>
          <t>POC</t>
        </is>
      </c>
      <c r="G982" t="inlineStr">
        <is>
          <t>已结束</t>
        </is>
      </c>
      <c r="H982" t="inlineStr">
        <is>
          <t>NA</t>
        </is>
      </c>
      <c r="I982" s="2"/>
      <c r="J982" t="inlineStr">
        <is>
          <t>53周 -5~12.31</t>
        </is>
      </c>
      <c r="K982" t="inlineStr">
        <is>
          <t>杨梓雄</t>
        </is>
      </c>
      <c r="L982" s="2">
        <v>46106</v>
      </c>
      <c r="M982" s="2">
        <v>46107.90332175926</v>
      </c>
      <c r="N982" s="2">
        <v>46108</v>
      </c>
      <c r="O982" t="inlineStr">
        <is>
          <t>2</t>
        </is>
      </c>
      <c r="P982" t="inlineStr">
        <is>
          <t>-93</t>
        </is>
      </c>
      <c r="Q982"/>
      <c r="R982"/>
      <c r="S982"/>
      <c r="T982"/>
      <c r="U982" t="inlineStr">
        <is>
          <t>张博文</t>
        </is>
      </c>
      <c r="V982" t="inlineStr">
        <is>
          <t>创新中心</t>
        </is>
      </c>
      <c r="W982" t="inlineStr">
        <is>
          <t>创新中心</t>
        </is>
      </c>
      <c r="X982" t="inlineStr">
        <is>
          <t>吴薇
张铭麒</t>
        </is>
      </c>
      <c r="Y982" s="3"/>
      <c r="Z982"/>
      <c r="AA982" s="2">
        <v>46105.60796296296</v>
      </c>
      <c r="AB982" t="inlineStr">
        <is>
          <t>戳一下</t>
        </is>
      </c>
      <c r="AC982" s="2">
        <v>46107</v>
      </c>
      <c r="AD982" t="inlineStr">
        <is>
          <t>未更新</t>
        </is>
      </c>
      <c r="AE982" t="inlineStr">
        <is>
          <t>杨梓雄</t>
        </is>
      </c>
      <c r="AF982" t="inlineStr">
        <is>
          <t>2026-03-25 杨梓雄-广州-钱大妈-POC 已结束,2026-03-26 杨梓雄-广州-钱大妈-POC 已结束</t>
        </is>
      </c>
      <c r="AG982"/>
      <c r="AH982"/>
      <c r="AI982"/>
      <c r="AJ982" t="inlineStr">
        <is>
          <t>口味非常专业，主动思考菜品的制做，灵活变通，最后效果非常好。</t>
        </is>
      </c>
      <c r="AK982"/>
      <c r="AL982"/>
      <c r="AM982"/>
      <c r="AN982"/>
      <c r="AO982" t="inlineStr">
        <is>
          <t>1.9</t>
        </is>
      </c>
      <c r="AP982"/>
      <c r="AQ982"/>
    </row>
    <row r="983" ht="25.5" customHeight="1">
      <c r="A983" t="inlineStr">
        <is>
          <t>杨梓雄-广东-休假-休假 已结束</t>
        </is>
      </c>
      <c r="B983" t="inlineStr">
        <is>
          <t>广东</t>
        </is>
      </c>
      <c r="C983" t="inlineStr">
        <is>
          <t>休假</t>
        </is>
      </c>
      <c r="D983"/>
      <c r="E983" t="inlineStr">
        <is>
          <t>未定级</t>
        </is>
      </c>
      <c r="F983" t="inlineStr">
        <is>
          <t>休假</t>
        </is>
      </c>
      <c r="G983" t="inlineStr">
        <is>
          <t>已结束</t>
        </is>
      </c>
      <c r="H983" t="inlineStr">
        <is>
          <t>NA</t>
        </is>
      </c>
      <c r="I983" s="2"/>
      <c r="J983" t="inlineStr">
        <is>
          <t>53周 -5~12.31</t>
        </is>
      </c>
      <c r="K983" t="inlineStr">
        <is>
          <t>杨梓雄</t>
        </is>
      </c>
      <c r="L983" s="2">
        <v>46105</v>
      </c>
      <c r="M983" s="2">
        <v>46105</v>
      </c>
      <c r="N983" s="2">
        <v>46105</v>
      </c>
      <c r="O983" t="inlineStr">
        <is>
          <t>1</t>
        </is>
      </c>
      <c r="P983" t="inlineStr">
        <is>
          <t>-92</t>
        </is>
      </c>
      <c r="Q983"/>
      <c r="R983"/>
      <c r="S983"/>
      <c r="T983"/>
      <c r="U983" t="inlineStr">
        <is>
          <t>曾维超</t>
        </is>
      </c>
      <c r="V983" t="inlineStr">
        <is>
          <t>销售管理部</t>
        </is>
      </c>
      <c r="W983" t="inlineStr">
        <is>
          <t>销售管理</t>
        </is>
      </c>
      <c r="X983" t="inlineStr">
        <is>
          <t>李阳</t>
        </is>
      </c>
      <c r="Y983" s="3"/>
      <c r="Z983"/>
      <c r="AA983" s="2">
        <v>46104.94443287037</v>
      </c>
      <c r="AB983" t="inlineStr">
        <is>
          <t>戳一下</t>
        </is>
      </c>
      <c r="AC983" s="2"/>
      <c r="AD983" t="inlineStr">
        <is>
          <t>未更新</t>
        </is>
      </c>
      <c r="AE983" t="inlineStr">
        <is>
          <t>杨梓雄</t>
        </is>
      </c>
      <c r="AF983"/>
      <c r="AG983"/>
      <c r="AH983"/>
      <c r="AI983"/>
      <c r="AJ983"/>
      <c r="AK983"/>
      <c r="AL983"/>
      <c r="AM983"/>
      <c r="AN983"/>
      <c r="AO983" t="inlineStr">
        <is>
          <t>0.0</t>
        </is>
      </c>
      <c r="AP983"/>
      <c r="AQ983"/>
    </row>
    <row r="984" ht="25.5" customHeight="1">
      <c r="A984" t="inlineStr">
        <is>
          <t>杨梓雄-广东-绿茶-品牌巡店 已结束</t>
        </is>
      </c>
      <c r="B984" t="inlineStr">
        <is>
          <t>广东</t>
        </is>
      </c>
      <c r="C984" t="inlineStr">
        <is>
          <t>绿茶</t>
        </is>
      </c>
      <c r="D984"/>
      <c r="E984" t="inlineStr">
        <is>
          <t>SS</t>
        </is>
      </c>
      <c r="F984" t="inlineStr">
        <is>
          <t>品牌巡店</t>
        </is>
      </c>
      <c r="G984" t="inlineStr">
        <is>
          <t>已结束</t>
        </is>
      </c>
      <c r="H984" t="inlineStr">
        <is>
          <t>NA</t>
        </is>
      </c>
      <c r="I984" s="2"/>
      <c r="J984" t="inlineStr">
        <is>
          <t>53周 -5~12.31</t>
        </is>
      </c>
      <c r="K984" t="inlineStr">
        <is>
          <t>杨梓雄</t>
        </is>
      </c>
      <c r="L984" s="2">
        <v>46103</v>
      </c>
      <c r="M984" s="2">
        <v>46103</v>
      </c>
      <c r="N984" s="2">
        <v>46103</v>
      </c>
      <c r="O984" t="inlineStr">
        <is>
          <t>1</t>
        </is>
      </c>
      <c r="P984" t="inlineStr">
        <is>
          <t>-90</t>
        </is>
      </c>
      <c r="Q984"/>
      <c r="R984"/>
      <c r="S984"/>
      <c r="T984"/>
      <c r="U984" t="inlineStr">
        <is>
          <t>张铭麒</t>
        </is>
      </c>
      <c r="V984" t="inlineStr">
        <is>
          <t>BST及创新团队</t>
        </is>
      </c>
      <c r="W984" t="inlineStr">
        <is>
          <t>BST</t>
        </is>
      </c>
      <c r="X984" t="inlineStr">
        <is>
          <t>李岳丰
吴薇</t>
        </is>
      </c>
      <c r="Y984" s="3"/>
      <c r="Z984"/>
      <c r="AA984" s="2">
        <v>46104.45458333333</v>
      </c>
      <c r="AB984" t="inlineStr">
        <is>
          <t>戳一下</t>
        </is>
      </c>
      <c r="AC984" s="2">
        <v>46104</v>
      </c>
      <c r="AD984" t="inlineStr">
        <is>
          <t>未更新</t>
        </is>
      </c>
      <c r="AE984" t="inlineStr">
        <is>
          <t>曾维超</t>
        </is>
      </c>
      <c r="AF984" t="inlineStr">
        <is>
          <t>2026-03-23 杨梓雄-广东-绿茶-品牌巡店 已结束</t>
        </is>
      </c>
      <c r="AG984"/>
      <c r="AH984"/>
      <c r="AI984"/>
      <c r="AJ984"/>
      <c r="AK984"/>
      <c r="AL984"/>
      <c r="AM984"/>
      <c r="AN984"/>
      <c r="AO984" t="inlineStr">
        <is>
          <t>0.0</t>
        </is>
      </c>
      <c r="AP984"/>
      <c r="AQ984"/>
    </row>
    <row r="985" ht="25.5" customHeight="1">
      <c r="A985" t="inlineStr">
        <is>
          <t>杨梓雄-广东-绿茶-品牌巡店 已结束</t>
        </is>
      </c>
      <c r="B985" t="inlineStr">
        <is>
          <t>广东</t>
        </is>
      </c>
      <c r="C985" t="inlineStr">
        <is>
          <t>绿茶</t>
        </is>
      </c>
      <c r="D985"/>
      <c r="E985" t="inlineStr">
        <is>
          <t>SS</t>
        </is>
      </c>
      <c r="F985" t="inlineStr">
        <is>
          <t>品牌巡店</t>
        </is>
      </c>
      <c r="G985" t="inlineStr">
        <is>
          <t>已结束</t>
        </is>
      </c>
      <c r="H985" t="inlineStr">
        <is>
          <t>NA</t>
        </is>
      </c>
      <c r="I985" s="2"/>
      <c r="J985" t="inlineStr">
        <is>
          <t>53周 -5~12.31</t>
        </is>
      </c>
      <c r="K985" t="inlineStr">
        <is>
          <t>杨梓雄</t>
        </is>
      </c>
      <c r="L985" s="2">
        <v>46104</v>
      </c>
      <c r="M985" s="2">
        <v>46104</v>
      </c>
      <c r="N985" s="2">
        <v>46104</v>
      </c>
      <c r="O985" t="inlineStr">
        <is>
          <t>1</t>
        </is>
      </c>
      <c r="P985" t="inlineStr">
        <is>
          <t>-91</t>
        </is>
      </c>
      <c r="Q985"/>
      <c r="R985"/>
      <c r="S985"/>
      <c r="T985"/>
      <c r="U985" t="inlineStr">
        <is>
          <t>张铭麒</t>
        </is>
      </c>
      <c r="V985" t="inlineStr">
        <is>
          <t>BST及创新团队</t>
        </is>
      </c>
      <c r="W985" t="inlineStr">
        <is>
          <t>BST</t>
        </is>
      </c>
      <c r="X985" t="inlineStr">
        <is>
          <t>李岳丰
吴薇</t>
        </is>
      </c>
      <c r="Y985" s="3"/>
      <c r="Z985"/>
      <c r="AA985" s="2">
        <v>46102.88922453704</v>
      </c>
      <c r="AB985" t="inlineStr">
        <is>
          <t>戳一下</t>
        </is>
      </c>
      <c r="AC985" s="2">
        <v>46104</v>
      </c>
      <c r="AD985" t="inlineStr">
        <is>
          <t>未更新</t>
        </is>
      </c>
      <c r="AE985" t="inlineStr">
        <is>
          <t>杨梓雄</t>
        </is>
      </c>
      <c r="AF985" t="inlineStr">
        <is>
          <t>2026-03-22 杨梓雄-广东-绿茶-品牌巡店 已结束</t>
        </is>
      </c>
      <c r="AG985"/>
      <c r="AH985"/>
      <c r="AI985"/>
      <c r="AJ985"/>
      <c r="AK985"/>
      <c r="AL985"/>
      <c r="AM985"/>
      <c r="AN985" t="inlineStr">
        <is>
          <t>绿茶餐厅</t>
        </is>
      </c>
      <c r="AO985" t="inlineStr">
        <is>
          <t>0.0</t>
        </is>
      </c>
      <c r="AP985"/>
      <c r="AQ985"/>
    </row>
    <row r="986" ht="25.5" customHeight="1">
      <c r="A986" t="inlineStr">
        <is>
          <t>杨梓雄-福州-绿茶-新店开业 已结束</t>
        </is>
      </c>
      <c r="B986" t="inlineStr">
        <is>
          <t>福州</t>
        </is>
      </c>
      <c r="C986" t="inlineStr">
        <is>
          <t>绿茶</t>
        </is>
      </c>
      <c r="D986"/>
      <c r="E986" t="inlineStr">
        <is>
          <t>SS</t>
        </is>
      </c>
      <c r="F986" t="inlineStr">
        <is>
          <t>新店开业</t>
        </is>
      </c>
      <c r="G986" t="inlineStr">
        <is>
          <t>已结束</t>
        </is>
      </c>
      <c r="H986" t="inlineStr">
        <is>
          <t>NA</t>
        </is>
      </c>
      <c r="I986" s="2"/>
      <c r="J986" t="inlineStr">
        <is>
          <t>53周 -5~12.31</t>
        </is>
      </c>
      <c r="K986" t="inlineStr">
        <is>
          <t>杨梓雄</t>
        </is>
      </c>
      <c r="L986" s="2">
        <v>46100</v>
      </c>
      <c r="M986" s="2">
        <v>46102</v>
      </c>
      <c r="N986" s="2">
        <v>46102</v>
      </c>
      <c r="O986" t="inlineStr">
        <is>
          <t>3</t>
        </is>
      </c>
      <c r="P986" t="inlineStr">
        <is>
          <t>-87</t>
        </is>
      </c>
      <c r="Q986"/>
      <c r="R986"/>
      <c r="S986"/>
      <c r="T986"/>
      <c r="U986" t="inlineStr">
        <is>
          <t>张铭麒</t>
        </is>
      </c>
      <c r="V986" t="inlineStr">
        <is>
          <t>BST及创新团队</t>
        </is>
      </c>
      <c r="W986" t="inlineStr">
        <is>
          <t>BST</t>
        </is>
      </c>
      <c r="X986" t="inlineStr">
        <is>
          <t>李岳丰
吴薇</t>
        </is>
      </c>
      <c r="Y986" s="3"/>
      <c r="Z986"/>
      <c r="AA986" s="2">
        <v>46099.88728009259</v>
      </c>
      <c r="AB986" t="inlineStr">
        <is>
          <t>戳一下</t>
        </is>
      </c>
      <c r="AC986" s="2">
        <v>46102</v>
      </c>
      <c r="AD986" t="inlineStr">
        <is>
          <t>未更新</t>
        </is>
      </c>
      <c r="AE986" t="inlineStr">
        <is>
          <t>杨梓雄</t>
        </is>
      </c>
      <c r="AF986" t="inlineStr">
        <is>
          <t>2026-03-19 杨梓雄-福州-绿茶-新店开业 已结束,2026-03-20 杨梓雄-福州-绿茶-新店开业 已结束,2026-03-21 杨梓雄-福州-绿茶-新店开业 已结束</t>
        </is>
      </c>
      <c r="AG986"/>
      <c r="AH986"/>
      <c r="AI986"/>
      <c r="AJ986"/>
      <c r="AK986"/>
      <c r="AL986"/>
      <c r="AM986"/>
      <c r="AN986" t="inlineStr">
        <is>
          <t>福州泰禾广场绿茶餐厅</t>
        </is>
      </c>
      <c r="AO986" t="inlineStr">
        <is>
          <t>2.0</t>
        </is>
      </c>
      <c r="AP986"/>
      <c r="AQ986"/>
    </row>
    <row r="987" ht="25.5" customHeight="1">
      <c r="A987" t="inlineStr">
        <is>
          <t>杨梓雄-广东-休假-休假 已结束</t>
        </is>
      </c>
      <c r="B987" t="inlineStr">
        <is>
          <t>广东</t>
        </is>
      </c>
      <c r="C987" t="inlineStr">
        <is>
          <t>休假</t>
        </is>
      </c>
      <c r="D987"/>
      <c r="E987" t="inlineStr">
        <is>
          <t>未定级</t>
        </is>
      </c>
      <c r="F987" t="inlineStr">
        <is>
          <t>休假</t>
        </is>
      </c>
      <c r="G987" t="inlineStr">
        <is>
          <t>已结束</t>
        </is>
      </c>
      <c r="H987" t="inlineStr">
        <is>
          <t>NA</t>
        </is>
      </c>
      <c r="I987" s="2"/>
      <c r="J987" t="inlineStr">
        <is>
          <t>53周 -5~12.31</t>
        </is>
      </c>
      <c r="K987" t="inlineStr">
        <is>
          <t>杨梓雄</t>
        </is>
      </c>
      <c r="L987" s="2">
        <v>46098</v>
      </c>
      <c r="M987" s="2">
        <v>46099</v>
      </c>
      <c r="N987" s="2">
        <v>46099</v>
      </c>
      <c r="O987" t="inlineStr">
        <is>
          <t>2</t>
        </is>
      </c>
      <c r="P987" t="inlineStr">
        <is>
          <t>-85</t>
        </is>
      </c>
      <c r="Q987"/>
      <c r="R987"/>
      <c r="S987"/>
      <c r="T987"/>
      <c r="U987" t="inlineStr">
        <is>
          <t>曾维超</t>
        </is>
      </c>
      <c r="V987" t="inlineStr">
        <is>
          <t>销售管理部</t>
        </is>
      </c>
      <c r="W987" t="inlineStr">
        <is>
          <t>销售管理</t>
        </is>
      </c>
      <c r="X987" t="inlineStr">
        <is>
          <t>李阳</t>
        </is>
      </c>
      <c r="Y987" s="3"/>
      <c r="Z987"/>
      <c r="AA987" s="2">
        <v>46098.341203703705</v>
      </c>
      <c r="AB987" t="inlineStr">
        <is>
          <t>戳一下</t>
        </is>
      </c>
      <c r="AC987" s="2"/>
      <c r="AD987" t="inlineStr">
        <is>
          <t>未更新</t>
        </is>
      </c>
      <c r="AE987" t="inlineStr">
        <is>
          <t>杨梓雄</t>
        </is>
      </c>
      <c r="AF987"/>
      <c r="AG987"/>
      <c r="AH987"/>
      <c r="AI987"/>
      <c r="AJ987"/>
      <c r="AK987"/>
      <c r="AL987"/>
      <c r="AM987"/>
      <c r="AN987"/>
      <c r="AO987" t="inlineStr">
        <is>
          <t>1.0</t>
        </is>
      </c>
      <c r="AP987"/>
      <c r="AQ987"/>
    </row>
    <row r="988" ht="25.5" customHeight="1">
      <c r="A988" t="inlineStr">
        <is>
          <t>杨梓雄-合肥-绿茶-铁锅导入 已结束</t>
        </is>
      </c>
      <c r="B988" t="inlineStr">
        <is>
          <t>合肥</t>
        </is>
      </c>
      <c r="C988" t="inlineStr">
        <is>
          <t>绿茶</t>
        </is>
      </c>
      <c r="D988"/>
      <c r="E988" t="inlineStr">
        <is>
          <t>SS</t>
        </is>
      </c>
      <c r="F988" t="inlineStr">
        <is>
          <t>铁锅导入</t>
        </is>
      </c>
      <c r="G988" t="inlineStr">
        <is>
          <t>已结束</t>
        </is>
      </c>
      <c r="H988" t="inlineStr">
        <is>
          <t>NA</t>
        </is>
      </c>
      <c r="I988" s="2"/>
      <c r="J988" t="inlineStr">
        <is>
          <t>53周 -5~12.31</t>
        </is>
      </c>
      <c r="K988" t="inlineStr">
        <is>
          <t>杨梓雄</t>
        </is>
      </c>
      <c r="L988" s="2">
        <v>46097</v>
      </c>
      <c r="M988" s="2">
        <v>46097</v>
      </c>
      <c r="N988" s="2">
        <v>46097</v>
      </c>
      <c r="O988" t="inlineStr">
        <is>
          <t>1</t>
        </is>
      </c>
      <c r="P988" t="inlineStr">
        <is>
          <t>-84</t>
        </is>
      </c>
      <c r="Q988"/>
      <c r="R988"/>
      <c r="S988"/>
      <c r="T988"/>
      <c r="U988" t="inlineStr">
        <is>
          <t>张铭麒</t>
        </is>
      </c>
      <c r="V988" t="inlineStr">
        <is>
          <t>BST及创新团队</t>
        </is>
      </c>
      <c r="W988" t="inlineStr">
        <is>
          <t>BST</t>
        </is>
      </c>
      <c r="X988" t="inlineStr">
        <is>
          <t>李岳丰
吴薇</t>
        </is>
      </c>
      <c r="Y988" s="3"/>
      <c r="Z988"/>
      <c r="AA988" s="2">
        <v>46096.95569444444</v>
      </c>
      <c r="AB988" t="inlineStr">
        <is>
          <t>戳一下</t>
        </is>
      </c>
      <c r="AC988" s="2">
        <v>46097</v>
      </c>
      <c r="AD988" t="inlineStr">
        <is>
          <t>未更新</t>
        </is>
      </c>
      <c r="AE988" t="inlineStr">
        <is>
          <t>杨梓雄</t>
        </is>
      </c>
      <c r="AF988" t="inlineStr">
        <is>
          <t>2026-03-15 杨梓雄-合肥-绿茶-铁锅导入 已结束,2026-03-16 杨梓雄-合肥-绿茶-铁锅导入 已结束</t>
        </is>
      </c>
      <c r="AG988"/>
      <c r="AH988"/>
      <c r="AI988"/>
      <c r="AJ988"/>
      <c r="AK988"/>
      <c r="AL988"/>
      <c r="AM988"/>
      <c r="AN988" t="inlineStr">
        <is>
          <t>合肥北城世纪城绿茶餐厅</t>
        </is>
      </c>
      <c r="AO988" t="inlineStr">
        <is>
          <t>0.0</t>
        </is>
      </c>
      <c r="AP988"/>
      <c r="AQ988"/>
    </row>
    <row r="989" ht="25.5" customHeight="1">
      <c r="A989" t="inlineStr">
        <is>
          <t>杨梓雄-合肥-绿茶-铁锅导入 已结束</t>
        </is>
      </c>
      <c r="B989" t="inlineStr">
        <is>
          <t>合肥</t>
        </is>
      </c>
      <c r="C989" t="inlineStr">
        <is>
          <t>绿茶</t>
        </is>
      </c>
      <c r="D989"/>
      <c r="E989" t="inlineStr">
        <is>
          <t>SS</t>
        </is>
      </c>
      <c r="F989" t="inlineStr">
        <is>
          <t>铁锅导入</t>
        </is>
      </c>
      <c r="G989" t="inlineStr">
        <is>
          <t>已结束</t>
        </is>
      </c>
      <c r="H989" t="inlineStr">
        <is>
          <t>NA</t>
        </is>
      </c>
      <c r="I989" s="2"/>
      <c r="J989" t="inlineStr">
        <is>
          <t>53周 -5~12.31</t>
        </is>
      </c>
      <c r="K989" t="inlineStr">
        <is>
          <t>杨梓雄</t>
        </is>
      </c>
      <c r="L989" s="2">
        <v>46096</v>
      </c>
      <c r="M989" s="2">
        <v>46096</v>
      </c>
      <c r="N989" s="2">
        <v>46096</v>
      </c>
      <c r="O989" t="inlineStr">
        <is>
          <t>1</t>
        </is>
      </c>
      <c r="P989" t="inlineStr">
        <is>
          <t>-83</t>
        </is>
      </c>
      <c r="Q989"/>
      <c r="R989"/>
      <c r="S989"/>
      <c r="T989"/>
      <c r="U989" t="inlineStr">
        <is>
          <t>张铭麒</t>
        </is>
      </c>
      <c r="V989" t="inlineStr">
        <is>
          <t>BST及创新团队</t>
        </is>
      </c>
      <c r="W989" t="inlineStr">
        <is>
          <t>BST</t>
        </is>
      </c>
      <c r="X989" t="inlineStr">
        <is>
          <t>李岳丰
吴薇</t>
        </is>
      </c>
      <c r="Y989" s="3"/>
      <c r="Z989"/>
      <c r="AA989" s="2">
        <v>46095.88590277778</v>
      </c>
      <c r="AB989" t="inlineStr">
        <is>
          <t>戳一下</t>
        </is>
      </c>
      <c r="AC989" s="2"/>
      <c r="AD989" t="inlineStr">
        <is>
          <t>未更新</t>
        </is>
      </c>
      <c r="AE989" t="inlineStr">
        <is>
          <t>杨梓雄</t>
        </is>
      </c>
      <c r="AF989"/>
      <c r="AG989"/>
      <c r="AH989"/>
      <c r="AI989"/>
      <c r="AJ989"/>
      <c r="AK989"/>
      <c r="AL989"/>
      <c r="AM989"/>
      <c r="AN989" t="inlineStr">
        <is>
          <t>合肥北城世纪城绿茶餐厅</t>
        </is>
      </c>
      <c r="AO989" t="inlineStr">
        <is>
          <t>0.0</t>
        </is>
      </c>
      <c r="AP989"/>
      <c r="AQ989"/>
    </row>
    <row r="990" ht="25.5" customHeight="1">
      <c r="A990" t="inlineStr">
        <is>
          <t>杨梓雄-杭州-无-休假 已结束</t>
        </is>
      </c>
      <c r="B990" t="inlineStr">
        <is>
          <t>杭州</t>
        </is>
      </c>
      <c r="C990" t="inlineStr">
        <is>
          <t>无</t>
        </is>
      </c>
      <c r="D990"/>
      <c r="E990" t="inlineStr">
        <is>
          <t>未定级</t>
        </is>
      </c>
      <c r="F990" t="inlineStr">
        <is>
          <t>休假</t>
        </is>
      </c>
      <c r="G990" t="inlineStr">
        <is>
          <t>已结束</t>
        </is>
      </c>
      <c r="H990" t="inlineStr">
        <is>
          <t>NA</t>
        </is>
      </c>
      <c r="I990" s="2"/>
      <c r="J990" t="inlineStr">
        <is>
          <t>53周 -5~12.31</t>
        </is>
      </c>
      <c r="K990" t="inlineStr">
        <is>
          <t>杨梓雄</t>
        </is>
      </c>
      <c r="L990" s="2">
        <v>46095</v>
      </c>
      <c r="M990" s="2">
        <v>46095</v>
      </c>
      <c r="N990" s="2">
        <v>46095</v>
      </c>
      <c r="O990" t="inlineStr">
        <is>
          <t>1</t>
        </is>
      </c>
      <c r="P990" t="inlineStr">
        <is>
          <t>-82</t>
        </is>
      </c>
      <c r="Q990"/>
      <c r="R990"/>
      <c r="S990"/>
      <c r="T990"/>
      <c r="U990" t="inlineStr">
        <is>
          <t>曾维超</t>
        </is>
      </c>
      <c r="V990" t="inlineStr">
        <is>
          <t>销售管理部</t>
        </is>
      </c>
      <c r="W990" t="inlineStr">
        <is>
          <t>销售管理</t>
        </is>
      </c>
      <c r="X990" t="inlineStr">
        <is>
          <t>李阳</t>
        </is>
      </c>
      <c r="Y990" s="3"/>
      <c r="Z990"/>
      <c r="AA990" s="2">
        <v>46094.87428240741</v>
      </c>
      <c r="AB990" t="inlineStr">
        <is>
          <t>戳一下</t>
        </is>
      </c>
      <c r="AC990" s="2"/>
      <c r="AD990" t="inlineStr">
        <is>
          <t>未更新</t>
        </is>
      </c>
      <c r="AE990" t="inlineStr">
        <is>
          <t>杨梓雄</t>
        </is>
      </c>
      <c r="AF990"/>
      <c r="AG990"/>
      <c r="AH990"/>
      <c r="AI990"/>
      <c r="AJ990"/>
      <c r="AK990"/>
      <c r="AL990"/>
      <c r="AM990"/>
      <c r="AN990"/>
      <c r="AO990" t="inlineStr">
        <is>
          <t>0.0</t>
        </is>
      </c>
      <c r="AP990"/>
      <c r="AQ990"/>
    </row>
    <row r="991" ht="25.5" customHeight="1">
      <c r="A991" t="inlineStr">
        <is>
          <t>杨梓雄-杭州-又见岚山-POC 已结束</t>
        </is>
      </c>
      <c r="B991" t="inlineStr">
        <is>
          <t>杭州</t>
        </is>
      </c>
      <c r="C991" t="inlineStr">
        <is>
          <t>又见岚山</t>
        </is>
      </c>
      <c r="D991"/>
      <c r="E991" t="inlineStr">
        <is>
          <t>O</t>
        </is>
      </c>
      <c r="F991" t="inlineStr">
        <is>
          <t>POC</t>
        </is>
      </c>
      <c r="G991" t="inlineStr">
        <is>
          <t>已结束</t>
        </is>
      </c>
      <c r="H991" t="inlineStr">
        <is>
          <t>NA</t>
        </is>
      </c>
      <c r="I991" s="2"/>
      <c r="J991" t="inlineStr">
        <is>
          <t>53周 -5~12.31</t>
        </is>
      </c>
      <c r="K991" t="inlineStr">
        <is>
          <t>杨梓雄</t>
        </is>
      </c>
      <c r="L991" s="2">
        <v>46093</v>
      </c>
      <c r="M991" s="2">
        <v>46094.94322916667</v>
      </c>
      <c r="N991" s="2">
        <v>46095</v>
      </c>
      <c r="O991" t="inlineStr">
        <is>
          <t>2</t>
        </is>
      </c>
      <c r="P991" t="inlineStr">
        <is>
          <t>-80</t>
        </is>
      </c>
      <c r="Q991"/>
      <c r="R991"/>
      <c r="S991"/>
      <c r="T991"/>
      <c r="U991" t="inlineStr">
        <is>
          <t>张铭麒</t>
        </is>
      </c>
      <c r="V991" t="inlineStr">
        <is>
          <t>BST及创新团队</t>
        </is>
      </c>
      <c r="W991" t="inlineStr">
        <is>
          <t>BST</t>
        </is>
      </c>
      <c r="X991" t="inlineStr">
        <is>
          <t>李岳丰
吴薇</t>
        </is>
      </c>
      <c r="Y991" s="3"/>
      <c r="Z991"/>
      <c r="AA991" s="2">
        <v>46092.48457175926</v>
      </c>
      <c r="AB991" t="inlineStr">
        <is>
          <t>戳一下</t>
        </is>
      </c>
      <c r="AC991" s="2">
        <v>46094</v>
      </c>
      <c r="AD991" t="inlineStr">
        <is>
          <t>未更新</t>
        </is>
      </c>
      <c r="AE991" t="inlineStr">
        <is>
          <t>杨梓雄</t>
        </is>
      </c>
      <c r="AF991" t="inlineStr">
        <is>
          <t>2026-03-12 杨梓雄-杭州-又见岚山-POC 已结束,2026-03-13 杨梓雄-杭州-又见岚山-POC 已结束</t>
        </is>
      </c>
      <c r="AG991"/>
      <c r="AH991"/>
      <c r="AI991"/>
      <c r="AJ991"/>
      <c r="AK991"/>
      <c r="AL991"/>
      <c r="AM991"/>
      <c r="AN991"/>
      <c r="AO991" t="inlineStr">
        <is>
          <t>1.9</t>
        </is>
      </c>
      <c r="AP991"/>
      <c r="AQ991"/>
    </row>
    <row r="992" ht="25.5" customHeight="1">
      <c r="A992" t="inlineStr">
        <is>
          <t>杨梓雄-杭州-又见岚山-POC 已结束</t>
        </is>
      </c>
      <c r="B992" t="inlineStr">
        <is>
          <t>杭州</t>
        </is>
      </c>
      <c r="C992" t="inlineStr">
        <is>
          <t>又见岚山</t>
        </is>
      </c>
      <c r="D992"/>
      <c r="E992" t="inlineStr">
        <is>
          <t>O</t>
        </is>
      </c>
      <c r="F992" t="inlineStr">
        <is>
          <t>POC</t>
        </is>
      </c>
      <c r="G992" t="inlineStr">
        <is>
          <t>已结束</t>
        </is>
      </c>
      <c r="H992" t="inlineStr">
        <is>
          <t>NA</t>
        </is>
      </c>
      <c r="I992" s="2"/>
      <c r="J992" t="inlineStr">
        <is>
          <t>53周 -5~12.31</t>
        </is>
      </c>
      <c r="K992" t="inlineStr">
        <is>
          <t>杨梓雄</t>
        </is>
      </c>
      <c r="L992" s="2">
        <v>46090</v>
      </c>
      <c r="M992" s="2">
        <v>46092.88165509259</v>
      </c>
      <c r="N992" s="2">
        <v>46092</v>
      </c>
      <c r="O992" t="inlineStr">
        <is>
          <t>3</t>
        </is>
      </c>
      <c r="P992" t="inlineStr">
        <is>
          <t>-77</t>
        </is>
      </c>
      <c r="Q992"/>
      <c r="R992"/>
      <c r="S992"/>
      <c r="T992"/>
      <c r="U992" t="inlineStr">
        <is>
          <t>张铭麒</t>
        </is>
      </c>
      <c r="V992" t="inlineStr">
        <is>
          <t>BST及创新团队</t>
        </is>
      </c>
      <c r="W992" t="inlineStr">
        <is>
          <t>BST</t>
        </is>
      </c>
      <c r="X992" t="inlineStr">
        <is>
          <t>李岳丰
吴薇</t>
        </is>
      </c>
      <c r="Y992" s="3"/>
      <c r="Z992"/>
      <c r="AA992" s="2">
        <v>46090.51336805556</v>
      </c>
      <c r="AB992" t="inlineStr">
        <is>
          <t>戳一下</t>
        </is>
      </c>
      <c r="AC992" s="2">
        <v>46092</v>
      </c>
      <c r="AD992" t="inlineStr">
        <is>
          <t>未更新</t>
        </is>
      </c>
      <c r="AE992" t="inlineStr">
        <is>
          <t>杨梓雄</t>
        </is>
      </c>
      <c r="AF992" t="inlineStr">
        <is>
          <t>2026-03-09 杨梓雄-杭州-又见岚山-POC 已结束,2026-03-10 杨梓雄-杭州-又见岚山-POC 已结束,2026-03-11 杨梓雄-杭州-又见岚山-POC 已结束</t>
        </is>
      </c>
      <c r="AG992"/>
      <c r="AH992"/>
      <c r="AI992"/>
      <c r="AJ992"/>
      <c r="AK992"/>
      <c r="AL992"/>
      <c r="AM992"/>
      <c r="AN992"/>
      <c r="AO992" t="inlineStr">
        <is>
          <t>2.9</t>
        </is>
      </c>
      <c r="AP992"/>
      <c r="AQ992"/>
    </row>
    <row r="993" ht="25.5" customHeight="1">
      <c r="A993" t="inlineStr">
        <is>
          <t>杨梓雄-广东-休假-休假 已结束</t>
        </is>
      </c>
      <c r="B993" t="inlineStr">
        <is>
          <t>广东</t>
        </is>
      </c>
      <c r="C993" t="inlineStr">
        <is>
          <t>休假</t>
        </is>
      </c>
      <c r="D993"/>
      <c r="E993" t="inlineStr">
        <is>
          <t>未定级</t>
        </is>
      </c>
      <c r="F993" t="inlineStr">
        <is>
          <t>休假</t>
        </is>
      </c>
      <c r="G993" t="inlineStr">
        <is>
          <t>已结束</t>
        </is>
      </c>
      <c r="H993" t="inlineStr">
        <is>
          <t>NA</t>
        </is>
      </c>
      <c r="I993" s="2"/>
      <c r="J993" t="inlineStr">
        <is>
          <t>53周 -5~12.31</t>
        </is>
      </c>
      <c r="K993" t="inlineStr">
        <is>
          <t>杨梓雄</t>
        </is>
      </c>
      <c r="L993" s="2">
        <v>46086</v>
      </c>
      <c r="M993" s="2">
        <v>46089</v>
      </c>
      <c r="N993" s="2">
        <v>46089</v>
      </c>
      <c r="O993" t="inlineStr">
        <is>
          <t>4</t>
        </is>
      </c>
      <c r="P993" t="inlineStr">
        <is>
          <t>-73</t>
        </is>
      </c>
      <c r="Q993"/>
      <c r="R993"/>
      <c r="S993"/>
      <c r="T993"/>
      <c r="U993" t="inlineStr">
        <is>
          <t>曾维超</t>
        </is>
      </c>
      <c r="V993" t="inlineStr">
        <is>
          <t>销售管理部</t>
        </is>
      </c>
      <c r="W993" t="inlineStr">
        <is>
          <t>销售管理</t>
        </is>
      </c>
      <c r="X993" t="inlineStr">
        <is>
          <t>李阳</t>
        </is>
      </c>
      <c r="Y993" s="3"/>
      <c r="Z993"/>
      <c r="AA993" s="2">
        <v>46086.72516203704</v>
      </c>
      <c r="AB993" t="inlineStr">
        <is>
          <t>戳一下</t>
        </is>
      </c>
      <c r="AC993" s="2"/>
      <c r="AD993" t="inlineStr">
        <is>
          <t>未更新</t>
        </is>
      </c>
      <c r="AE993" t="inlineStr">
        <is>
          <t>杨梓雄</t>
        </is>
      </c>
      <c r="AF993"/>
      <c r="AG993"/>
      <c r="AH993"/>
      <c r="AI993"/>
      <c r="AJ993"/>
      <c r="AK993"/>
      <c r="AL993"/>
      <c r="AM993"/>
      <c r="AN993"/>
      <c r="AO993" t="inlineStr">
        <is>
          <t>3.0</t>
        </is>
      </c>
      <c r="AP993"/>
      <c r="AQ993"/>
    </row>
    <row r="994" ht="25.5" customHeight="1">
      <c r="A994" t="inlineStr">
        <is>
          <t>杨梓雄-广州-钱大妈-POC 已结束</t>
        </is>
      </c>
      <c r="B994" t="inlineStr">
        <is>
          <t>广州</t>
        </is>
      </c>
      <c r="C994" t="inlineStr">
        <is>
          <t>钱大妈</t>
        </is>
      </c>
      <c r="D994"/>
      <c r="E994" t="inlineStr">
        <is>
          <t>SS</t>
        </is>
      </c>
      <c r="F994" t="inlineStr">
        <is>
          <t>POC</t>
        </is>
      </c>
      <c r="G994" t="inlineStr">
        <is>
          <t>已结束</t>
        </is>
      </c>
      <c r="H994" t="inlineStr">
        <is>
          <t>NA</t>
        </is>
      </c>
      <c r="I994" s="2"/>
      <c r="J994" t="inlineStr">
        <is>
          <t>53周 -5~12.31</t>
        </is>
      </c>
      <c r="K994" t="inlineStr">
        <is>
          <t>杨梓雄</t>
        </is>
      </c>
      <c r="L994" s="2">
        <v>46082</v>
      </c>
      <c r="M994" s="2">
        <v>46085</v>
      </c>
      <c r="N994" s="2">
        <v>46085</v>
      </c>
      <c r="O994" t="inlineStr">
        <is>
          <t>4</t>
        </is>
      </c>
      <c r="P994" t="inlineStr">
        <is>
          <t>-69</t>
        </is>
      </c>
      <c r="Q994"/>
      <c r="R994"/>
      <c r="S994"/>
      <c r="T994"/>
      <c r="U994" t="inlineStr">
        <is>
          <t>张博文</t>
        </is>
      </c>
      <c r="V994" t="inlineStr">
        <is>
          <t>创新中心</t>
        </is>
      </c>
      <c r="W994" t="inlineStr">
        <is>
          <t>创新中心</t>
        </is>
      </c>
      <c r="X994" t="inlineStr">
        <is>
          <t>吴薇
张铭麒</t>
        </is>
      </c>
      <c r="Y994" s="3"/>
      <c r="Z994"/>
      <c r="AA994" s="2">
        <v>46083.74155092592</v>
      </c>
      <c r="AB994" t="inlineStr">
        <is>
          <t>戳一下</t>
        </is>
      </c>
      <c r="AC994" s="2">
        <v>46085</v>
      </c>
      <c r="AD994" t="inlineStr">
        <is>
          <t>未更新</t>
        </is>
      </c>
      <c r="AE994" t="inlineStr">
        <is>
          <t>杨梓雄</t>
        </is>
      </c>
      <c r="AF994" t="inlineStr">
        <is>
          <t>2026-03-02 杨梓雄-广州-钱大妈-POC 已结束,2026-03-03 杨梓雄-广州-钱大妈-POC 已结束,2026-03-04 杨梓雄-广州-钱大妈-POC 已结束</t>
        </is>
      </c>
      <c r="AG994"/>
      <c r="AH994"/>
      <c r="AI994"/>
      <c r="AJ994" t="inlineStr">
        <is>
          <t>口味非常专业，主动思考菜品的制做，灵活变通，最后效果非常好。</t>
        </is>
      </c>
      <c r="AK994"/>
      <c r="AL994"/>
      <c r="AM994"/>
      <c r="AN994"/>
      <c r="AO994" t="inlineStr">
        <is>
          <t>3.0</t>
        </is>
      </c>
      <c r="AP994"/>
      <c r="AQ994"/>
    </row>
    <row r="995" ht="25.5" customHeight="1">
      <c r="A995" t="inlineStr">
        <is>
          <t>杨梓雄-广州-钱大妈-POC 已结束</t>
        </is>
      </c>
      <c r="B995" t="inlineStr">
        <is>
          <t>广州</t>
        </is>
      </c>
      <c r="C995" t="inlineStr">
        <is>
          <t>钱大妈</t>
        </is>
      </c>
      <c r="D995"/>
      <c r="E995" t="inlineStr">
        <is>
          <t>SS</t>
        </is>
      </c>
      <c r="F995" t="inlineStr">
        <is>
          <t>POC</t>
        </is>
      </c>
      <c r="G995" t="inlineStr">
        <is>
          <t>已结束</t>
        </is>
      </c>
      <c r="H995" t="inlineStr">
        <is>
          <t>NA</t>
        </is>
      </c>
      <c r="I995" s="2"/>
      <c r="J995" t="inlineStr">
        <is>
          <t>53周 -5~12.31</t>
        </is>
      </c>
      <c r="K995" t="inlineStr">
        <is>
          <t>杨梓雄</t>
        </is>
      </c>
      <c r="L995" s="2">
        <v>46080</v>
      </c>
      <c r="M995" s="2">
        <v>46081</v>
      </c>
      <c r="N995" s="2">
        <v>46082</v>
      </c>
      <c r="O995" t="inlineStr">
        <is>
          <t>2</t>
        </is>
      </c>
      <c r="P995" t="inlineStr">
        <is>
          <t>-67</t>
        </is>
      </c>
      <c r="Q995"/>
      <c r="R995"/>
      <c r="S995"/>
      <c r="T995"/>
      <c r="U995" t="inlineStr">
        <is>
          <t>张博文</t>
        </is>
      </c>
      <c r="V995" t="inlineStr">
        <is>
          <t>创新中心</t>
        </is>
      </c>
      <c r="W995" t="inlineStr">
        <is>
          <t>创新中心</t>
        </is>
      </c>
      <c r="X995" t="inlineStr">
        <is>
          <t>吴薇
张铭麒</t>
        </is>
      </c>
      <c r="Y995" s="3"/>
      <c r="Z995"/>
      <c r="AA995" s="2">
        <v>46079.8375</v>
      </c>
      <c r="AB995" t="inlineStr">
        <is>
          <t>戳一下</t>
        </is>
      </c>
      <c r="AC995" s="2">
        <v>46082</v>
      </c>
      <c r="AD995" t="inlineStr">
        <is>
          <t>未更新</t>
        </is>
      </c>
      <c r="AE995" t="inlineStr">
        <is>
          <t>杨梓雄</t>
        </is>
      </c>
      <c r="AF995" t="inlineStr">
        <is>
          <t>2026-02-27 杨梓雄-广州-钱大妈-POC 已结束,2026-02-28 杨梓雄-广州-钱大妈-POC 已结束,2026-03-01 杨梓雄-广州-钱大妈-POC 已结束</t>
        </is>
      </c>
      <c r="AG995"/>
      <c r="AH995"/>
      <c r="AI995"/>
      <c r="AJ995" t="inlineStr">
        <is>
          <t>口味非常专业，主动思考菜品的制做，灵活变通，最后效果非常好。</t>
        </is>
      </c>
      <c r="AK995"/>
      <c r="AL995"/>
      <c r="AM995"/>
      <c r="AN995"/>
      <c r="AO995" t="inlineStr">
        <is>
          <t>1.0</t>
        </is>
      </c>
      <c r="AP995"/>
      <c r="AQ995"/>
    </row>
    <row r="996" ht="25.5" customHeight="1">
      <c r="A996" t="inlineStr">
        <is>
          <t>杨梓雄-广州-钱大妈-POC 已结束</t>
        </is>
      </c>
      <c r="B996" t="inlineStr">
        <is>
          <t>广州</t>
        </is>
      </c>
      <c r="C996" t="inlineStr">
        <is>
          <t>钱大妈</t>
        </is>
      </c>
      <c r="D996"/>
      <c r="E996" t="inlineStr">
        <is>
          <t>SS</t>
        </is>
      </c>
      <c r="F996" t="inlineStr">
        <is>
          <t>POC</t>
        </is>
      </c>
      <c r="G996" t="inlineStr">
        <is>
          <t>已结束</t>
        </is>
      </c>
      <c r="H996" t="inlineStr">
        <is>
          <t>NA</t>
        </is>
      </c>
      <c r="I996" s="2"/>
      <c r="J996" t="inlineStr">
        <is>
          <t>53周 -5~12.31</t>
        </is>
      </c>
      <c r="K996" t="inlineStr">
        <is>
          <t>杨梓雄</t>
        </is>
      </c>
      <c r="L996" s="2">
        <v>46077</v>
      </c>
      <c r="M996" s="2">
        <v>46079</v>
      </c>
      <c r="N996" s="2">
        <v>46079</v>
      </c>
      <c r="O996" t="inlineStr">
        <is>
          <t>3</t>
        </is>
      </c>
      <c r="P996" t="inlineStr">
        <is>
          <t>-64</t>
        </is>
      </c>
      <c r="Q996"/>
      <c r="R996"/>
      <c r="S996"/>
      <c r="T996"/>
      <c r="U996" t="inlineStr">
        <is>
          <t>张博文</t>
        </is>
      </c>
      <c r="V996" t="inlineStr">
        <is>
          <t>创新中心</t>
        </is>
      </c>
      <c r="W996" t="inlineStr">
        <is>
          <t>创新中心</t>
        </is>
      </c>
      <c r="X996" t="inlineStr">
        <is>
          <t>吴薇
张铭麒</t>
        </is>
      </c>
      <c r="Y996" s="3"/>
      <c r="Z996"/>
      <c r="AA996" s="2">
        <v>46076.736238425925</v>
      </c>
      <c r="AB996" t="inlineStr">
        <is>
          <t>戳一下</t>
        </is>
      </c>
      <c r="AC996" s="2">
        <v>46079</v>
      </c>
      <c r="AD996" t="inlineStr">
        <is>
          <t>未更新</t>
        </is>
      </c>
      <c r="AE996" t="inlineStr">
        <is>
          <t>杨梓雄</t>
        </is>
      </c>
      <c r="AF996" t="inlineStr">
        <is>
          <t>2026-02-24 杨梓雄-广州-钱大妈-POC 已结束,2026-02-25 杨梓雄-广州-钱大妈-POC 已结束,2026-02-26 杨梓雄-广州-钱大妈-POC 已结束</t>
        </is>
      </c>
      <c r="AG996"/>
      <c r="AH996"/>
      <c r="AI996"/>
      <c r="AJ996" t="inlineStr">
        <is>
          <t>口味非常专业，主动思考菜品的制做，灵活变通，最后效果非常好。</t>
        </is>
      </c>
      <c r="AK996"/>
      <c r="AL996"/>
      <c r="AM996"/>
      <c r="AN996"/>
      <c r="AO996" t="inlineStr">
        <is>
          <t>2.0</t>
        </is>
      </c>
      <c r="AP996"/>
      <c r="AQ996"/>
    </row>
    <row r="997" ht="25.5" customHeight="1">
      <c r="A997" t="inlineStr">
        <is>
          <t>杨梓雄-广东-休假-休假 已结束</t>
        </is>
      </c>
      <c r="B997" t="inlineStr">
        <is>
          <t>广东</t>
        </is>
      </c>
      <c r="C997" t="inlineStr">
        <is>
          <t>休假</t>
        </is>
      </c>
      <c r="D997"/>
      <c r="E997" t="inlineStr">
        <is>
          <t>未定级</t>
        </is>
      </c>
      <c r="F997" t="inlineStr">
        <is>
          <t>休假</t>
        </is>
      </c>
      <c r="G997" t="inlineStr">
        <is>
          <t>已结束</t>
        </is>
      </c>
      <c r="H997" t="inlineStr">
        <is>
          <t>NA</t>
        </is>
      </c>
      <c r="I997" s="2"/>
      <c r="J997" t="inlineStr">
        <is>
          <t>53周 -5~12.31</t>
        </is>
      </c>
      <c r="K997" t="inlineStr">
        <is>
          <t>杨梓雄</t>
        </is>
      </c>
      <c r="L997" s="2">
        <v>46066</v>
      </c>
      <c r="M997" s="2">
        <v>46076</v>
      </c>
      <c r="N997" s="2">
        <v>46076</v>
      </c>
      <c r="O997" t="inlineStr">
        <is>
          <t>11</t>
        </is>
      </c>
      <c r="P997" t="inlineStr">
        <is>
          <t>-53</t>
        </is>
      </c>
      <c r="Q997"/>
      <c r="R997"/>
      <c r="S997"/>
      <c r="T997"/>
      <c r="U997" t="inlineStr">
        <is>
          <t>曾维超</t>
        </is>
      </c>
      <c r="V997" t="inlineStr">
        <is>
          <t>销售管理部</t>
        </is>
      </c>
      <c r="W997" t="inlineStr">
        <is>
          <t>销售管理</t>
        </is>
      </c>
      <c r="X997" t="inlineStr">
        <is>
          <t>李阳</t>
        </is>
      </c>
      <c r="Y997" s="3"/>
      <c r="Z997"/>
      <c r="AA997" s="2">
        <v>46066.71528935185</v>
      </c>
      <c r="AB997" t="inlineStr">
        <is>
          <t>戳一下</t>
        </is>
      </c>
      <c r="AC997" s="2"/>
      <c r="AD997" t="inlineStr">
        <is>
          <t>未更新</t>
        </is>
      </c>
      <c r="AE997" t="inlineStr">
        <is>
          <t>杨梓雄</t>
        </is>
      </c>
      <c r="AF997"/>
      <c r="AG997"/>
      <c r="AH997"/>
      <c r="AI997"/>
      <c r="AJ997"/>
      <c r="AK997"/>
      <c r="AL997"/>
      <c r="AM997"/>
      <c r="AN997"/>
      <c r="AO997" t="inlineStr">
        <is>
          <t>10.0</t>
        </is>
      </c>
      <c r="AP997"/>
      <c r="AQ997"/>
    </row>
    <row r="998" ht="25.5" customHeight="1">
      <c r="A998" t="inlineStr">
        <is>
          <t>杨梓雄-澳门-绿茶-新店开业 已结束</t>
        </is>
      </c>
      <c r="B998" t="inlineStr">
        <is>
          <t>澳门</t>
        </is>
      </c>
      <c r="C998" t="inlineStr">
        <is>
          <t>绿茶</t>
        </is>
      </c>
      <c r="D998"/>
      <c r="E998" t="inlineStr">
        <is>
          <t>SS</t>
        </is>
      </c>
      <c r="F998" t="inlineStr">
        <is>
          <t>新店开业</t>
        </is>
      </c>
      <c r="G998" t="inlineStr">
        <is>
          <t>已结束</t>
        </is>
      </c>
      <c r="H998" t="inlineStr">
        <is>
          <t>NA</t>
        </is>
      </c>
      <c r="I998" s="2"/>
      <c r="J998" t="inlineStr">
        <is>
          <t>53周 -5~12.31</t>
        </is>
      </c>
      <c r="K998" t="inlineStr">
        <is>
          <t>杨梓雄</t>
        </is>
      </c>
      <c r="L998" s="2">
        <v>46063</v>
      </c>
      <c r="M998" s="2">
        <v>46065.86168981482</v>
      </c>
      <c r="N998" s="2">
        <v>46065</v>
      </c>
      <c r="O998" t="inlineStr">
        <is>
          <t>3</t>
        </is>
      </c>
      <c r="P998" t="inlineStr">
        <is>
          <t>-50</t>
        </is>
      </c>
      <c r="Q998"/>
      <c r="R998"/>
      <c r="S998"/>
      <c r="T998"/>
      <c r="U998" t="inlineStr">
        <is>
          <t>张铭麒</t>
        </is>
      </c>
      <c r="V998" t="inlineStr">
        <is>
          <t>BST及创新团队</t>
        </is>
      </c>
      <c r="W998" t="inlineStr">
        <is>
          <t>BST</t>
        </is>
      </c>
      <c r="X998" t="inlineStr">
        <is>
          <t>李岳丰
吴薇</t>
        </is>
      </c>
      <c r="Y998" s="3"/>
      <c r="Z998"/>
      <c r="AA998" s="2">
        <v>46063.00130787037</v>
      </c>
      <c r="AB998" t="inlineStr">
        <is>
          <t>戳一下</t>
        </is>
      </c>
      <c r="AC998" s="2">
        <v>46065</v>
      </c>
      <c r="AD998" t="inlineStr">
        <is>
          <t>未更新</t>
        </is>
      </c>
      <c r="AE998" t="inlineStr">
        <is>
          <t>杨梓雄</t>
        </is>
      </c>
      <c r="AF998" t="inlineStr">
        <is>
          <t>2026-02-10 杨梓雄-澳门-绿茶-新店开业 已结束,2026-02-11 杨梓雄-澳门-绿茶-新店开业 已结束,2026-02-12 杨梓雄-澳门-绿茶-新店开业 已结束</t>
        </is>
      </c>
      <c r="AG998"/>
      <c r="AH998"/>
      <c r="AI998"/>
      <c r="AJ998"/>
      <c r="AK998"/>
      <c r="AL998"/>
      <c r="AM998"/>
      <c r="AN998" t="inlineStr">
        <is>
          <t>澳门绿茶餐厅</t>
        </is>
      </c>
      <c r="AO998" t="inlineStr">
        <is>
          <t>2.9</t>
        </is>
      </c>
      <c r="AP998"/>
      <c r="AQ998"/>
    </row>
    <row r="999" ht="25.5" customHeight="1">
      <c r="A999" t="inlineStr">
        <is>
          <t>杨梓雄-澳门-绿茶-新店开业 已结束</t>
        </is>
      </c>
      <c r="B999" t="inlineStr">
        <is>
          <t>澳门</t>
        </is>
      </c>
      <c r="C999" t="inlineStr">
        <is>
          <t>绿茶</t>
        </is>
      </c>
      <c r="D999"/>
      <c r="E999" t="inlineStr">
        <is>
          <t>SS</t>
        </is>
      </c>
      <c r="F999" t="inlineStr">
        <is>
          <t>新店开业</t>
        </is>
      </c>
      <c r="G999" t="inlineStr">
        <is>
          <t>已结束</t>
        </is>
      </c>
      <c r="H999" t="inlineStr">
        <is>
          <t>NA</t>
        </is>
      </c>
      <c r="I999" s="2"/>
      <c r="J999" t="inlineStr">
        <is>
          <t>53周 -5~12.31</t>
        </is>
      </c>
      <c r="K999" t="inlineStr">
        <is>
          <t>杨梓雄</t>
        </is>
      </c>
      <c r="L999" s="2">
        <v>46060</v>
      </c>
      <c r="M999" s="2">
        <v>46062</v>
      </c>
      <c r="N999" s="2">
        <v>46062</v>
      </c>
      <c r="O999" t="inlineStr">
        <is>
          <t>3</t>
        </is>
      </c>
      <c r="P999" t="inlineStr">
        <is>
          <t>-47</t>
        </is>
      </c>
      <c r="Q999"/>
      <c r="R999"/>
      <c r="S999"/>
      <c r="T999"/>
      <c r="U999" t="inlineStr">
        <is>
          <t>张铭麒</t>
        </is>
      </c>
      <c r="V999" t="inlineStr">
        <is>
          <t>BST及创新团队</t>
        </is>
      </c>
      <c r="W999" t="inlineStr">
        <is>
          <t>BST</t>
        </is>
      </c>
      <c r="X999" t="inlineStr">
        <is>
          <t>李岳丰
吴薇</t>
        </is>
      </c>
      <c r="Y999" s="3"/>
      <c r="Z999"/>
      <c r="AA999" s="2">
        <v>46060.70894675926</v>
      </c>
      <c r="AB999" t="inlineStr">
        <is>
          <t>戳一下</t>
        </is>
      </c>
      <c r="AC999" s="2">
        <v>46062</v>
      </c>
      <c r="AD999" t="inlineStr">
        <is>
          <t>未更新</t>
        </is>
      </c>
      <c r="AE999" t="inlineStr">
        <is>
          <t>杨梓雄</t>
        </is>
      </c>
      <c r="AF999" t="inlineStr">
        <is>
          <t>2026-02-07 杨梓雄-澳门-绿茶-新店开业 已结束,2026-02-08 杨梓雄-澳门-绿茶-新店开业 已结束,2026-02-09 杨梓雄-澳门-绿茶-新店开业 已结束</t>
        </is>
      </c>
      <c r="AG999"/>
      <c r="AH999"/>
      <c r="AI999"/>
      <c r="AJ999"/>
      <c r="AK999"/>
      <c r="AL999"/>
      <c r="AM999"/>
      <c r="AN999" t="inlineStr">
        <is>
          <t>澳门威尼斯绿茶餐厅</t>
        </is>
      </c>
      <c r="AO999" t="inlineStr">
        <is>
          <t>2.0</t>
        </is>
      </c>
      <c r="AP999"/>
      <c r="AQ999"/>
    </row>
    <row r="1000" ht="25.5" customHeight="1">
      <c r="A1000" t="inlineStr">
        <is>
          <t>杨梓雄-广州-钱大妈-POC 已结束</t>
        </is>
      </c>
      <c r="B1000" t="inlineStr">
        <is>
          <t>广州</t>
        </is>
      </c>
      <c r="C1000" t="inlineStr">
        <is>
          <t>钱大妈</t>
        </is>
      </c>
      <c r="D1000"/>
      <c r="E1000" t="inlineStr">
        <is>
          <t>SS</t>
        </is>
      </c>
      <c r="F1000" t="inlineStr">
        <is>
          <t>POC</t>
        </is>
      </c>
      <c r="G1000" t="inlineStr">
        <is>
          <t>已结束</t>
        </is>
      </c>
      <c r="H1000" t="inlineStr">
        <is>
          <t>NA</t>
        </is>
      </c>
      <c r="I1000" s="2"/>
      <c r="J1000" t="inlineStr">
        <is>
          <t>53周 -5~12.31</t>
        </is>
      </c>
      <c r="K1000" t="inlineStr">
        <is>
          <t>杨梓雄</t>
        </is>
      </c>
      <c r="L1000" s="2">
        <v>46058</v>
      </c>
      <c r="M1000" s="2">
        <v>46059</v>
      </c>
      <c r="N1000" s="2">
        <v>46060</v>
      </c>
      <c r="O1000" t="inlineStr">
        <is>
          <t>2</t>
        </is>
      </c>
      <c r="P1000" t="inlineStr">
        <is>
          <t>-45</t>
        </is>
      </c>
      <c r="Q1000"/>
      <c r="R1000"/>
      <c r="S1000"/>
      <c r="T1000"/>
      <c r="U1000" t="inlineStr">
        <is>
          <t>张博文</t>
        </is>
      </c>
      <c r="V1000" t="inlineStr">
        <is>
          <t>创新中心</t>
        </is>
      </c>
      <c r="W1000" t="inlineStr">
        <is>
          <t>创新中心</t>
        </is>
      </c>
      <c r="X1000" t="inlineStr">
        <is>
          <t>吴薇
张铭麒</t>
        </is>
      </c>
      <c r="Y1000" s="3"/>
      <c r="Z1000"/>
      <c r="AA1000" s="2">
        <v>46057.91050925926</v>
      </c>
      <c r="AB1000" t="inlineStr">
        <is>
          <t>戳一下</t>
        </is>
      </c>
      <c r="AC1000" s="2">
        <v>46059</v>
      </c>
      <c r="AD1000" t="inlineStr">
        <is>
          <t>未更新</t>
        </is>
      </c>
      <c r="AE1000" t="inlineStr">
        <is>
          <t>杨梓雄</t>
        </is>
      </c>
      <c r="AF1000" t="inlineStr">
        <is>
          <t>2026-02-05 杨梓雄-广州-钱大妈-POC 已结束,2026-02-06 杨梓雄-广州-钱大妈-POC 已结束</t>
        </is>
      </c>
      <c r="AG1000"/>
      <c r="AH1000"/>
      <c r="AI1000"/>
      <c r="AJ1000" t="inlineStr">
        <is>
          <t>口味非常专业，主动思考菜品的制做，灵活变通，最后效果非常好。</t>
        </is>
      </c>
      <c r="AK1000"/>
      <c r="AL1000"/>
      <c r="AM1000"/>
      <c r="AN1000"/>
      <c r="AO1000" t="inlineStr">
        <is>
          <t>1.0</t>
        </is>
      </c>
      <c r="AP1000"/>
      <c r="AQ1000"/>
    </row>
    <row r="1001" ht="25.5" customHeight="1">
      <c r="A1001" t="inlineStr">
        <is>
          <t>杨梓雄-广州-钱大妈-POC 已结束</t>
        </is>
      </c>
      <c r="B1001" t="inlineStr">
        <is>
          <t>广州</t>
        </is>
      </c>
      <c r="C1001" t="inlineStr">
        <is>
          <t>钱大妈</t>
        </is>
      </c>
      <c r="D1001"/>
      <c r="E1001" t="inlineStr">
        <is>
          <t>SS</t>
        </is>
      </c>
      <c r="F1001" t="inlineStr">
        <is>
          <t>POC</t>
        </is>
      </c>
      <c r="G1001" t="inlineStr">
        <is>
          <t>已结束</t>
        </is>
      </c>
      <c r="H1001" t="inlineStr">
        <is>
          <t>NA</t>
        </is>
      </c>
      <c r="I1001" s="2"/>
      <c r="J1001" t="inlineStr">
        <is>
          <t>53周 -5~12.31</t>
        </is>
      </c>
      <c r="K1001" t="inlineStr">
        <is>
          <t>杨梓雄</t>
        </is>
      </c>
      <c r="L1001" s="2">
        <v>46055</v>
      </c>
      <c r="M1001" s="2">
        <v>46057</v>
      </c>
      <c r="N1001" s="2">
        <v>46057</v>
      </c>
      <c r="O1001" t="inlineStr">
        <is>
          <t>3</t>
        </is>
      </c>
      <c r="P1001" t="inlineStr">
        <is>
          <t>-42</t>
        </is>
      </c>
      <c r="Q1001"/>
      <c r="R1001"/>
      <c r="S1001"/>
      <c r="T1001"/>
      <c r="U1001" t="inlineStr">
        <is>
          <t>张博文</t>
        </is>
      </c>
      <c r="V1001" t="inlineStr">
        <is>
          <t>创新中心</t>
        </is>
      </c>
      <c r="W1001" t="inlineStr">
        <is>
          <t>创新中心</t>
        </is>
      </c>
      <c r="X1001" t="inlineStr">
        <is>
          <t>吴薇
张铭麒</t>
        </is>
      </c>
      <c r="Y1001" s="3"/>
      <c r="Z1001"/>
      <c r="AA1001" s="2">
        <v>46054.98736111111</v>
      </c>
      <c r="AB1001" t="inlineStr">
        <is>
          <t>戳一下</t>
        </is>
      </c>
      <c r="AC1001" s="2">
        <v>46057</v>
      </c>
      <c r="AD1001" t="inlineStr">
        <is>
          <t>未更新</t>
        </is>
      </c>
      <c r="AE1001" t="inlineStr">
        <is>
          <t>杨梓雄</t>
        </is>
      </c>
      <c r="AF1001" t="inlineStr">
        <is>
          <t>2026-02-02 杨梓雄-广州-钱大妈-POC 已结束,2026-02-03 杨梓雄-广州-钱大妈-POC 已结束,2026-02-04 杨梓雄-广州-钱大妈-POC 已结束</t>
        </is>
      </c>
      <c r="AG1001"/>
      <c r="AH1001"/>
      <c r="AI1001"/>
      <c r="AJ1001" t="inlineStr">
        <is>
          <t>口味非常专业，主动思考菜品的制做，灵活变通，最后效果非常好。</t>
        </is>
      </c>
      <c r="AK1001"/>
      <c r="AL1001"/>
      <c r="AM1001"/>
      <c r="AN1001"/>
      <c r="AO1001" t="inlineStr">
        <is>
          <t>2.0</t>
        </is>
      </c>
      <c r="AP1001"/>
      <c r="AQ1001"/>
    </row>
    <row r="1002" ht="25.5" customHeight="1">
      <c r="A1002" t="inlineStr">
        <is>
          <t>杨梓雄-广州-休假-休假 已结束</t>
        </is>
      </c>
      <c r="B1002" t="inlineStr">
        <is>
          <t>广州</t>
        </is>
      </c>
      <c r="C1002" t="inlineStr">
        <is>
          <t>休假</t>
        </is>
      </c>
      <c r="D1002"/>
      <c r="E1002" t="inlineStr">
        <is>
          <t>未定级</t>
        </is>
      </c>
      <c r="F1002" t="inlineStr">
        <is>
          <t>休假</t>
        </is>
      </c>
      <c r="G1002" t="inlineStr">
        <is>
          <t>已结束</t>
        </is>
      </c>
      <c r="H1002" t="inlineStr">
        <is>
          <t>NA</t>
        </is>
      </c>
      <c r="I1002" s="2"/>
      <c r="J1002" t="inlineStr">
        <is>
          <t>53周 -5~12.31</t>
        </is>
      </c>
      <c r="K1002" t="inlineStr">
        <is>
          <t>杨梓雄</t>
        </is>
      </c>
      <c r="L1002" s="2">
        <v>46053</v>
      </c>
      <c r="M1002" s="2">
        <v>46054</v>
      </c>
      <c r="N1002" s="2">
        <v>46054</v>
      </c>
      <c r="O1002" t="inlineStr">
        <is>
          <t>2</t>
        </is>
      </c>
      <c r="P1002" t="inlineStr">
        <is>
          <t>-40</t>
        </is>
      </c>
      <c r="Q1002"/>
      <c r="R1002"/>
      <c r="S1002"/>
      <c r="T1002"/>
      <c r="U1002" t="inlineStr">
        <is>
          <t>曾维超</t>
        </is>
      </c>
      <c r="V1002" t="inlineStr">
        <is>
          <t>销售管理部</t>
        </is>
      </c>
      <c r="W1002" t="inlineStr">
        <is>
          <t>销售管理</t>
        </is>
      </c>
      <c r="X1002" t="inlineStr">
        <is>
          <t>李阳</t>
        </is>
      </c>
      <c r="Y1002" s="3"/>
      <c r="Z1002"/>
      <c r="AA1002" s="2">
        <v>46054.98700231482</v>
      </c>
      <c r="AB1002" t="inlineStr">
        <is>
          <t>戳一下</t>
        </is>
      </c>
      <c r="AC1002" s="2"/>
      <c r="AD1002" t="inlineStr">
        <is>
          <t>未更新</t>
        </is>
      </c>
      <c r="AE1002" t="inlineStr">
        <is>
          <t>杨梓雄</t>
        </is>
      </c>
      <c r="AF1002"/>
      <c r="AG1002"/>
      <c r="AH1002"/>
      <c r="AI1002"/>
      <c r="AJ1002"/>
      <c r="AK1002"/>
      <c r="AL1002"/>
      <c r="AM1002"/>
      <c r="AN1002"/>
      <c r="AO1002" t="inlineStr">
        <is>
          <t>1.0</t>
        </is>
      </c>
      <c r="AP1002"/>
      <c r="AQ1002"/>
    </row>
    <row r="1003" ht="25.5" customHeight="1">
      <c r="A1003" t="inlineStr">
        <is>
          <t>杨梓雄-广州-钱大妈-POC 已结束</t>
        </is>
      </c>
      <c r="B1003" t="inlineStr">
        <is>
          <t>广州</t>
        </is>
      </c>
      <c r="C1003" t="inlineStr">
        <is>
          <t>钱大妈</t>
        </is>
      </c>
      <c r="D1003"/>
      <c r="E1003" t="inlineStr">
        <is>
          <t>SS</t>
        </is>
      </c>
      <c r="F1003" t="inlineStr">
        <is>
          <t>POC</t>
        </is>
      </c>
      <c r="G1003" t="inlineStr">
        <is>
          <t>已结束</t>
        </is>
      </c>
      <c r="H1003" t="inlineStr">
        <is>
          <t>NA</t>
        </is>
      </c>
      <c r="I1003" s="2"/>
      <c r="J1003" t="inlineStr">
        <is>
          <t>53周 -5~12.31</t>
        </is>
      </c>
      <c r="K1003" t="inlineStr">
        <is>
          <t>杨梓雄</t>
        </is>
      </c>
      <c r="L1003" s="2">
        <v>46052</v>
      </c>
      <c r="M1003" s="2">
        <v>46052</v>
      </c>
      <c r="N1003" s="2">
        <v>46052</v>
      </c>
      <c r="O1003" t="inlineStr">
        <is>
          <t>1</t>
        </is>
      </c>
      <c r="P1003" t="inlineStr">
        <is>
          <t>-39</t>
        </is>
      </c>
      <c r="Q1003"/>
      <c r="R1003"/>
      <c r="S1003"/>
      <c r="T1003"/>
      <c r="U1003" t="inlineStr">
        <is>
          <t>张博文</t>
        </is>
      </c>
      <c r="V1003" t="inlineStr">
        <is>
          <t>创新中心</t>
        </is>
      </c>
      <c r="W1003" t="inlineStr">
        <is>
          <t>创新中心</t>
        </is>
      </c>
      <c r="X1003" t="inlineStr">
        <is>
          <t>吴薇
张铭麒</t>
        </is>
      </c>
      <c r="Y1003" s="3"/>
      <c r="Z1003"/>
      <c r="AA1003" s="2">
        <v>46049.88460648148</v>
      </c>
      <c r="AB1003" t="inlineStr">
        <is>
          <t>戳一下</t>
        </is>
      </c>
      <c r="AC1003" s="2">
        <v>46052</v>
      </c>
      <c r="AD1003" t="inlineStr">
        <is>
          <t>未更新</t>
        </is>
      </c>
      <c r="AE1003" t="inlineStr">
        <is>
          <t>杨梓雄</t>
        </is>
      </c>
      <c r="AF1003" t="inlineStr">
        <is>
          <t>2026-01-30 杨梓雄-广州-钱大妈-POC 已结束</t>
        </is>
      </c>
      <c r="AG1003"/>
      <c r="AH1003"/>
      <c r="AI1003"/>
      <c r="AJ1003" t="inlineStr">
        <is>
          <t>口味非常专业，主动思考菜品的制做，灵活变通，最后效果非常好。</t>
        </is>
      </c>
      <c r="AK1003"/>
      <c r="AL1003"/>
      <c r="AM1003"/>
      <c r="AN1003"/>
      <c r="AO1003" t="inlineStr">
        <is>
          <t>0.0</t>
        </is>
      </c>
      <c r="AP1003"/>
      <c r="AQ1003"/>
    </row>
    <row r="1004" ht="25.5" customHeight="1">
      <c r="A1004" t="inlineStr">
        <is>
          <t>杨梓雄-广东-无-休假 已结束</t>
        </is>
      </c>
      <c r="B1004" t="inlineStr">
        <is>
          <t>广东</t>
        </is>
      </c>
      <c r="C1004" t="inlineStr">
        <is>
          <t>无</t>
        </is>
      </c>
      <c r="D1004"/>
      <c r="E1004" t="inlineStr">
        <is>
          <t>未定级</t>
        </is>
      </c>
      <c r="F1004" t="inlineStr">
        <is>
          <t>休假</t>
        </is>
      </c>
      <c r="G1004" t="inlineStr">
        <is>
          <t>已结束</t>
        </is>
      </c>
      <c r="H1004" t="inlineStr">
        <is>
          <t>NA</t>
        </is>
      </c>
      <c r="I1004" s="2"/>
      <c r="J1004" t="inlineStr">
        <is>
          <t>53周 -5~12.31</t>
        </is>
      </c>
      <c r="K1004" t="inlineStr">
        <is>
          <t>杨梓雄</t>
        </is>
      </c>
      <c r="L1004" s="2">
        <v>46050</v>
      </c>
      <c r="M1004" s="2">
        <v>46051</v>
      </c>
      <c r="N1004" s="2">
        <v>46051</v>
      </c>
      <c r="O1004" t="inlineStr">
        <is>
          <t>2</t>
        </is>
      </c>
      <c r="P1004" t="inlineStr">
        <is>
          <t>-37</t>
        </is>
      </c>
      <c r="Q1004"/>
      <c r="R1004"/>
      <c r="S1004"/>
      <c r="T1004"/>
      <c r="U1004" t="inlineStr">
        <is>
          <t>曾维超</t>
        </is>
      </c>
      <c r="V1004" t="inlineStr">
        <is>
          <t>销售管理部</t>
        </is>
      </c>
      <c r="W1004" t="inlineStr">
        <is>
          <t>销售管理</t>
        </is>
      </c>
      <c r="X1004" t="inlineStr">
        <is>
          <t>李阳</t>
        </is>
      </c>
      <c r="Y1004" s="3"/>
      <c r="Z1004"/>
      <c r="AA1004" s="2">
        <v>46049.88011574074</v>
      </c>
      <c r="AB1004" t="inlineStr">
        <is>
          <t>戳一下</t>
        </is>
      </c>
      <c r="AC1004" s="2"/>
      <c r="AD1004" t="inlineStr">
        <is>
          <t>未更新</t>
        </is>
      </c>
      <c r="AE1004" t="inlineStr">
        <is>
          <t>杨梓雄</t>
        </is>
      </c>
      <c r="AF1004"/>
      <c r="AG1004"/>
      <c r="AH1004"/>
      <c r="AI1004"/>
      <c r="AJ1004"/>
      <c r="AK1004"/>
      <c r="AL1004"/>
      <c r="AM1004"/>
      <c r="AN1004"/>
      <c r="AO1004" t="inlineStr">
        <is>
          <t>1.0</t>
        </is>
      </c>
      <c r="AP1004"/>
      <c r="AQ1004"/>
    </row>
    <row r="1005" ht="25.5" customHeight="1">
      <c r="A1005" t="inlineStr">
        <is>
          <t>杨梓雄-北京-大鸭梨-新店开业 已结束</t>
        </is>
      </c>
      <c r="B1005" t="inlineStr">
        <is>
          <t>北京</t>
        </is>
      </c>
      <c r="C1005" t="inlineStr">
        <is>
          <t>大鸭梨</t>
        </is>
      </c>
      <c r="D1005"/>
      <c r="E1005" t="inlineStr">
        <is>
          <t>SS</t>
        </is>
      </c>
      <c r="F1005" t="inlineStr">
        <is>
          <t>新店开业</t>
        </is>
      </c>
      <c r="G1005" t="inlineStr">
        <is>
          <t>已结束</t>
        </is>
      </c>
      <c r="H1005" t="inlineStr">
        <is>
          <t>NA</t>
        </is>
      </c>
      <c r="I1005" s="2"/>
      <c r="J1005" t="inlineStr">
        <is>
          <t>53周 -5~12.31</t>
        </is>
      </c>
      <c r="K1005" t="inlineStr">
        <is>
          <t>杨梓雄</t>
        </is>
      </c>
      <c r="L1005" s="2">
        <v>46049</v>
      </c>
      <c r="M1005" s="2">
        <v>46049.883784722224</v>
      </c>
      <c r="N1005" s="2">
        <v>46049</v>
      </c>
      <c r="O1005" t="inlineStr">
        <is>
          <t>1</t>
        </is>
      </c>
      <c r="P1005" t="inlineStr">
        <is>
          <t>-36</t>
        </is>
      </c>
      <c r="Q1005"/>
      <c r="R1005"/>
      <c r="S1005"/>
      <c r="T1005"/>
      <c r="U1005" t="inlineStr">
        <is>
          <t>关胜元</t>
        </is>
      </c>
      <c r="V1005" t="inlineStr">
        <is>
          <t>BST及创新团队</t>
        </is>
      </c>
      <c r="W1005" t="inlineStr">
        <is>
          <t>BST</t>
        </is>
      </c>
      <c r="X1005" t="inlineStr">
        <is>
          <t>张铭麒</t>
        </is>
      </c>
      <c r="Y1005" s="3"/>
      <c r="Z1005"/>
      <c r="AA1005" s="2">
        <v>46049.87934027778</v>
      </c>
      <c r="AB1005" t="inlineStr">
        <is>
          <t>戳一下</t>
        </is>
      </c>
      <c r="AC1005" s="2">
        <v>46049</v>
      </c>
      <c r="AD1005" t="inlineStr">
        <is>
          <t>未更新</t>
        </is>
      </c>
      <c r="AE1005" t="inlineStr">
        <is>
          <t>杨梓雄</t>
        </is>
      </c>
      <c r="AF1005" t="inlineStr">
        <is>
          <t>2026-01-27 杨梓雄-北京-大鸭梨-新店开业 已结束</t>
        </is>
      </c>
      <c r="AG1005"/>
      <c r="AH1005"/>
      <c r="AI1005"/>
      <c r="AJ1005"/>
      <c r="AK1005"/>
      <c r="AL1005"/>
      <c r="AM1005"/>
      <c r="AN1005" t="inlineStr">
        <is>
          <t>梨园店</t>
        </is>
      </c>
      <c r="AO1005" t="inlineStr">
        <is>
          <t>0.9</t>
        </is>
      </c>
      <c r="AP1005"/>
      <c r="AQ1005"/>
    </row>
    <row r="1006" ht="25.5" customHeight="1">
      <c r="A1006" t="inlineStr">
        <is>
          <t>杨梓雄-北京-大鸭梨-培训支持 已结束</t>
        </is>
      </c>
      <c r="B1006" t="inlineStr">
        <is>
          <t>北京</t>
        </is>
      </c>
      <c r="C1006" t="inlineStr">
        <is>
          <t>大鸭梨</t>
        </is>
      </c>
      <c r="D1006"/>
      <c r="E1006" t="inlineStr">
        <is>
          <t>SS</t>
        </is>
      </c>
      <c r="F1006" t="inlineStr">
        <is>
          <t>培训支持</t>
        </is>
      </c>
      <c r="G1006" t="inlineStr">
        <is>
          <t>已结束</t>
        </is>
      </c>
      <c r="H1006" t="inlineStr">
        <is>
          <t>NA</t>
        </is>
      </c>
      <c r="I1006" s="2"/>
      <c r="J1006" t="inlineStr">
        <is>
          <t>53周 -5~12.31</t>
        </is>
      </c>
      <c r="K1006" t="inlineStr">
        <is>
          <t>杨梓雄</t>
        </is>
      </c>
      <c r="L1006" s="2">
        <v>46043</v>
      </c>
      <c r="M1006" s="2">
        <v>46048</v>
      </c>
      <c r="N1006" s="2">
        <v>46048</v>
      </c>
      <c r="O1006" t="inlineStr">
        <is>
          <t>6</t>
        </is>
      </c>
      <c r="P1006" t="inlineStr">
        <is>
          <t>-30</t>
        </is>
      </c>
      <c r="Q1006"/>
      <c r="R1006"/>
      <c r="S1006"/>
      <c r="T1006"/>
      <c r="U1006" t="inlineStr">
        <is>
          <t>关胜元</t>
        </is>
      </c>
      <c r="V1006" t="inlineStr">
        <is>
          <t>BST及创新团队</t>
        </is>
      </c>
      <c r="W1006" t="inlineStr">
        <is>
          <t>BST</t>
        </is>
      </c>
      <c r="X1006" t="inlineStr">
        <is>
          <t>张铭麒</t>
        </is>
      </c>
      <c r="Y1006" s="3"/>
      <c r="Z1006"/>
      <c r="AA1006" s="2">
        <v>46045.363587962966</v>
      </c>
      <c r="AB1006" t="inlineStr">
        <is>
          <t>戳一下</t>
        </is>
      </c>
      <c r="AC1006" s="2">
        <v>46048</v>
      </c>
      <c r="AD1006" t="inlineStr">
        <is>
          <t>未更新</t>
        </is>
      </c>
      <c r="AE1006" t="inlineStr">
        <is>
          <t>杨梓雄</t>
        </is>
      </c>
      <c r="AF1006" t="inlineStr">
        <is>
          <t>2026-01-23 杨梓雄-北京-大鸭梨-培训支持 已结束,2026-01-24 杨梓雄-北京-大鸭梨-培训支持 已结束,2026-01-25 杨梓雄-北京-大鸭梨-培训支持 已结束,2026-01-26 杨梓雄-北京-大鸭梨-培训支持 已结束</t>
        </is>
      </c>
      <c r="AG1006"/>
      <c r="AH1006"/>
      <c r="AI1006"/>
      <c r="AJ1006"/>
      <c r="AK1006"/>
      <c r="AL1006"/>
      <c r="AM1006"/>
      <c r="AN1006"/>
      <c r="AO1006" t="inlineStr">
        <is>
          <t>5.0</t>
        </is>
      </c>
      <c r="AP1006"/>
      <c r="AQ1006"/>
    </row>
    <row r="1007" ht="25.5" customHeight="1">
      <c r="A1007" t="inlineStr">
        <is>
          <t>杨梓雄-北京-大鸭梨-培训支持 已结束</t>
        </is>
      </c>
      <c r="B1007" t="inlineStr">
        <is>
          <t>北京</t>
        </is>
      </c>
      <c r="C1007" t="inlineStr">
        <is>
          <t>大鸭梨</t>
        </is>
      </c>
      <c r="D1007"/>
      <c r="E1007" t="inlineStr">
        <is>
          <t>SS</t>
        </is>
      </c>
      <c r="F1007" t="inlineStr">
        <is>
          <t>培训支持</t>
        </is>
      </c>
      <c r="G1007" t="inlineStr">
        <is>
          <t>已结束</t>
        </is>
      </c>
      <c r="H1007" t="inlineStr">
        <is>
          <t>NA</t>
        </is>
      </c>
      <c r="I1007" s="2"/>
      <c r="J1007" t="inlineStr">
        <is>
          <t>53周 -5~12.31</t>
        </is>
      </c>
      <c r="K1007" t="inlineStr">
        <is>
          <t>杨梓雄</t>
        </is>
      </c>
      <c r="L1007" s="2">
        <v>46038</v>
      </c>
      <c r="M1007" s="2">
        <v>46042</v>
      </c>
      <c r="N1007" s="2">
        <v>46042</v>
      </c>
      <c r="O1007" t="inlineStr">
        <is>
          <t>5</t>
        </is>
      </c>
      <c r="P1007" t="inlineStr">
        <is>
          <t>-25</t>
        </is>
      </c>
      <c r="Q1007"/>
      <c r="R1007"/>
      <c r="S1007"/>
      <c r="T1007"/>
      <c r="U1007" t="inlineStr">
        <is>
          <t>关胜元</t>
        </is>
      </c>
      <c r="V1007" t="inlineStr">
        <is>
          <t>BST及创新团队</t>
        </is>
      </c>
      <c r="W1007" t="inlineStr">
        <is>
          <t>BST</t>
        </is>
      </c>
      <c r="X1007" t="inlineStr">
        <is>
          <t>张铭麒</t>
        </is>
      </c>
      <c r="Y1007" s="3"/>
      <c r="Z1007"/>
      <c r="AA1007" s="2">
        <v>46038.901342592595</v>
      </c>
      <c r="AB1007" t="inlineStr">
        <is>
          <t>戳一下</t>
        </is>
      </c>
      <c r="AC1007" s="2">
        <v>46044</v>
      </c>
      <c r="AD1007" t="inlineStr">
        <is>
          <t>未更新</t>
        </is>
      </c>
      <c r="AE1007" t="inlineStr">
        <is>
          <t>杨梓雄</t>
        </is>
      </c>
      <c r="AF1007" t="inlineStr">
        <is>
          <t>2026-01-16 杨梓雄-北京-大鸭梨-培训支持 已结束,2026-01-17 杨梓雄-北京-大鸭梨-培训支持 已结束,2026-01-18 杨梓雄-北京-大鸭梨-培训支持 已结束,2026-01-19 杨梓雄-北京-大鸭梨-培训支持 已结束,2026-01-20 杨梓雄-北京-大鸭梨-培训支持 已结束,2026-01-21 杨梓雄-北京-大鸭梨-培训支持 已结束,2026-01-22 杨梓雄-北京-大鸭梨-培训支持 已结束</t>
        </is>
      </c>
      <c r="AG1007"/>
      <c r="AH1007"/>
      <c r="AI1007"/>
      <c r="AJ1007"/>
      <c r="AK1007"/>
      <c r="AL1007"/>
      <c r="AM1007"/>
      <c r="AN1007"/>
      <c r="AO1007" t="inlineStr">
        <is>
          <t>4.0</t>
        </is>
      </c>
      <c r="AP1007"/>
      <c r="AQ1007"/>
    </row>
    <row r="1008" ht="25.5" customHeight="1">
      <c r="A1008" t="inlineStr">
        <is>
          <t>杨梓雄-北京-休假-休假 已结束</t>
        </is>
      </c>
      <c r="B1008" t="inlineStr">
        <is>
          <t>北京</t>
        </is>
      </c>
      <c r="C1008" t="inlineStr">
        <is>
          <t>休假</t>
        </is>
      </c>
      <c r="D1008"/>
      <c r="E1008" t="inlineStr">
        <is>
          <t>未定级</t>
        </is>
      </c>
      <c r="F1008" t="inlineStr">
        <is>
          <t>休假</t>
        </is>
      </c>
      <c r="G1008" t="inlineStr">
        <is>
          <t>已结束</t>
        </is>
      </c>
      <c r="H1008" t="inlineStr">
        <is>
          <t>NA</t>
        </is>
      </c>
      <c r="I1008" s="2"/>
      <c r="J1008" t="inlineStr">
        <is>
          <t>53周 -5~12.31</t>
        </is>
      </c>
      <c r="K1008" t="inlineStr">
        <is>
          <t>杨梓雄</t>
        </is>
      </c>
      <c r="L1008" s="2">
        <v>46037</v>
      </c>
      <c r="M1008" s="2">
        <v>46037</v>
      </c>
      <c r="N1008" s="2">
        <v>46037</v>
      </c>
      <c r="O1008" t="inlineStr">
        <is>
          <t>1</t>
        </is>
      </c>
      <c r="P1008" t="inlineStr">
        <is>
          <t>-24</t>
        </is>
      </c>
      <c r="Q1008"/>
      <c r="R1008"/>
      <c r="S1008"/>
      <c r="T1008"/>
      <c r="U1008" t="inlineStr">
        <is>
          <t>关胜元</t>
        </is>
      </c>
      <c r="V1008" t="inlineStr">
        <is>
          <t>BST及创新团队</t>
        </is>
      </c>
      <c r="W1008" t="inlineStr">
        <is>
          <t>BST</t>
        </is>
      </c>
      <c r="X1008" t="inlineStr">
        <is>
          <t>张铭麒</t>
        </is>
      </c>
      <c r="Y1008" s="3"/>
      <c r="Z1008"/>
      <c r="AA1008" s="2">
        <v>46037.917766203704</v>
      </c>
      <c r="AB1008" t="inlineStr">
        <is>
          <t>戳一下</t>
        </is>
      </c>
      <c r="AC1008" s="2"/>
      <c r="AD1008" t="inlineStr">
        <is>
          <t>未更新</t>
        </is>
      </c>
      <c r="AE1008" t="inlineStr">
        <is>
          <t>杨梓雄</t>
        </is>
      </c>
      <c r="AF1008"/>
      <c r="AG1008"/>
      <c r="AH1008"/>
      <c r="AI1008"/>
      <c r="AJ1008"/>
      <c r="AK1008"/>
      <c r="AL1008"/>
      <c r="AM1008"/>
      <c r="AN1008"/>
      <c r="AO1008" t="inlineStr">
        <is>
          <t>0.0</t>
        </is>
      </c>
      <c r="AP1008"/>
      <c r="AQ1008"/>
    </row>
    <row r="1009" ht="25.5" customHeight="1">
      <c r="A1009" t="inlineStr">
        <is>
          <t>杨梓雄-北京-大鸭梨-培训支持 已结束</t>
        </is>
      </c>
      <c r="B1009" t="inlineStr">
        <is>
          <t>北京</t>
        </is>
      </c>
      <c r="C1009" t="inlineStr">
        <is>
          <t>大鸭梨</t>
        </is>
      </c>
      <c r="D1009"/>
      <c r="E1009" t="inlineStr">
        <is>
          <t>SS</t>
        </is>
      </c>
      <c r="F1009" t="inlineStr">
        <is>
          <t>培训支持</t>
        </is>
      </c>
      <c r="G1009" t="inlineStr">
        <is>
          <t>已结束</t>
        </is>
      </c>
      <c r="H1009" t="inlineStr">
        <is>
          <t>NA</t>
        </is>
      </c>
      <c r="I1009" s="2"/>
      <c r="J1009" t="inlineStr">
        <is>
          <t>53周 -5~12.31</t>
        </is>
      </c>
      <c r="K1009" t="inlineStr">
        <is>
          <t>杨梓雄</t>
        </is>
      </c>
      <c r="L1009" s="2">
        <v>46032</v>
      </c>
      <c r="M1009" s="2">
        <v>46034</v>
      </c>
      <c r="N1009" s="2">
        <v>46034</v>
      </c>
      <c r="O1009" t="inlineStr">
        <is>
          <t>3</t>
        </is>
      </c>
      <c r="P1009" t="inlineStr">
        <is>
          <t>-19</t>
        </is>
      </c>
      <c r="Q1009"/>
      <c r="R1009"/>
      <c r="S1009"/>
      <c r="T1009"/>
      <c r="U1009" t="inlineStr">
        <is>
          <t>关胜元</t>
        </is>
      </c>
      <c r="V1009" t="inlineStr">
        <is>
          <t>BST及创新团队</t>
        </is>
      </c>
      <c r="W1009" t="inlineStr">
        <is>
          <t>BST</t>
        </is>
      </c>
      <c r="X1009" t="inlineStr">
        <is>
          <t>张铭麒</t>
        </is>
      </c>
      <c r="Y1009" s="3"/>
      <c r="Z1009"/>
      <c r="AA1009" s="2">
        <v>46031.88280092592</v>
      </c>
      <c r="AB1009" t="inlineStr">
        <is>
          <t>戳一下</t>
        </is>
      </c>
      <c r="AC1009" s="2">
        <v>46036</v>
      </c>
      <c r="AD1009" t="inlineStr">
        <is>
          <t>未更新</t>
        </is>
      </c>
      <c r="AE1009" t="inlineStr">
        <is>
          <t>杨梓雄</t>
        </is>
      </c>
      <c r="AF1009" t="inlineStr">
        <is>
          <t>2026-01-10 杨梓雄-北京-大鸭梨-培训支持 已结束,2026-01-11 杨梓雄-北京-大鸭梨-培训支持 已结束,2026-01-12 杨梓雄-北京-大鸭梨-培训支持 已结束,2026-01-13 杨梓雄-北京-大鸭梨-培训支持 已结束,2026-01-14 杨梓雄-北京-大鸭梨-培训支持 已结束</t>
        </is>
      </c>
      <c r="AG1009"/>
      <c r="AH1009"/>
      <c r="AI1009"/>
      <c r="AJ1009"/>
      <c r="AK1009"/>
      <c r="AL1009"/>
      <c r="AM1009"/>
      <c r="AN1009"/>
      <c r="AO1009" t="inlineStr">
        <is>
          <t>2.0</t>
        </is>
      </c>
      <c r="AP1009"/>
      <c r="AQ1009"/>
    </row>
    <row r="1010" ht="25.5" customHeight="1">
      <c r="A1010" t="inlineStr">
        <is>
          <t>杨梓雄-北京-大鸭梨-培训支持 已结束</t>
        </is>
      </c>
      <c r="B1010" t="inlineStr">
        <is>
          <t>北京</t>
        </is>
      </c>
      <c r="C1010" t="inlineStr">
        <is>
          <t>大鸭梨</t>
        </is>
      </c>
      <c r="D1010"/>
      <c r="E1010" t="inlineStr">
        <is>
          <t>SS</t>
        </is>
      </c>
      <c r="F1010" t="inlineStr">
        <is>
          <t>培训支持</t>
        </is>
      </c>
      <c r="G1010" t="inlineStr">
        <is>
          <t>已结束</t>
        </is>
      </c>
      <c r="H1010" t="inlineStr">
        <is>
          <t>NA</t>
        </is>
      </c>
      <c r="I1010" s="2"/>
      <c r="J1010" t="inlineStr">
        <is>
          <t>53周 -5~12.31</t>
        </is>
      </c>
      <c r="K1010" t="inlineStr">
        <is>
          <t>杨梓雄</t>
        </is>
      </c>
      <c r="L1010" s="2">
        <v>46029</v>
      </c>
      <c r="M1010" s="2">
        <v>46031</v>
      </c>
      <c r="N1010" s="2">
        <v>46031</v>
      </c>
      <c r="O1010" t="inlineStr">
        <is>
          <t>3</t>
        </is>
      </c>
      <c r="P1010" t="inlineStr">
        <is>
          <t>-16</t>
        </is>
      </c>
      <c r="Q1010"/>
      <c r="R1010"/>
      <c r="S1010"/>
      <c r="T1010"/>
      <c r="U1010" t="inlineStr">
        <is>
          <t>关胜元</t>
        </is>
      </c>
      <c r="V1010" t="inlineStr">
        <is>
          <t>BST及创新团队</t>
        </is>
      </c>
      <c r="W1010" t="inlineStr">
        <is>
          <t>BST</t>
        </is>
      </c>
      <c r="X1010" t="inlineStr">
        <is>
          <t>张铭麒</t>
        </is>
      </c>
      <c r="Y1010" s="3"/>
      <c r="Z1010"/>
      <c r="AA1010" s="2">
        <v>46029.89574074074</v>
      </c>
      <c r="AB1010" t="inlineStr">
        <is>
          <t>戳一下</t>
        </is>
      </c>
      <c r="AC1010" s="2">
        <v>46031</v>
      </c>
      <c r="AD1010" t="inlineStr">
        <is>
          <t>未更新</t>
        </is>
      </c>
      <c r="AE1010" t="inlineStr">
        <is>
          <t>杨梓雄</t>
        </is>
      </c>
      <c r="AF1010" t="inlineStr">
        <is>
          <t>2026-01-07 杨梓雄-北京-大鸭梨-培训支持 已结束,2026-01-08 杨梓雄-北京-大鸭梨-培训支持 已结束,2026-01-09 杨梓雄-北京-大鸭梨-培训支持 已结束</t>
        </is>
      </c>
      <c r="AG1010"/>
      <c r="AH1010"/>
      <c r="AI1010"/>
      <c r="AJ1010"/>
      <c r="AK1010"/>
      <c r="AL1010"/>
      <c r="AM1010"/>
      <c r="AN1010"/>
      <c r="AO1010" t="inlineStr">
        <is>
          <t>2.0</t>
        </is>
      </c>
      <c r="AP1010"/>
      <c r="AQ1010"/>
    </row>
    <row r="1011" ht="25.5" customHeight="1">
      <c r="A1011" t="inlineStr">
        <is>
          <t>杨梓雄-南京-无-休假 已结束</t>
        </is>
      </c>
      <c r="B1011" t="inlineStr">
        <is>
          <t>南京</t>
        </is>
      </c>
      <c r="C1011" t="inlineStr">
        <is>
          <t>无</t>
        </is>
      </c>
      <c r="D1011"/>
      <c r="E1011" t="inlineStr">
        <is>
          <t>未定级</t>
        </is>
      </c>
      <c r="F1011" t="inlineStr">
        <is>
          <t>休假</t>
        </is>
      </c>
      <c r="G1011" t="inlineStr">
        <is>
          <t>已结束</t>
        </is>
      </c>
      <c r="H1011" t="inlineStr">
        <is>
          <t>NA</t>
        </is>
      </c>
      <c r="I1011" s="2"/>
      <c r="J1011" t="inlineStr">
        <is>
          <t>53周 -5~12.31</t>
        </is>
      </c>
      <c r="K1011" t="inlineStr">
        <is>
          <t>杨梓雄</t>
        </is>
      </c>
      <c r="L1011" s="2">
        <v>46025</v>
      </c>
      <c r="M1011" s="2">
        <v>46026</v>
      </c>
      <c r="N1011" s="2">
        <v>46026</v>
      </c>
      <c r="O1011" t="inlineStr">
        <is>
          <t>2</t>
        </is>
      </c>
      <c r="P1011" t="inlineStr">
        <is>
          <t>-12</t>
        </is>
      </c>
      <c r="Q1011"/>
      <c r="R1011"/>
      <c r="S1011"/>
      <c r="T1011"/>
      <c r="U1011" t="inlineStr">
        <is>
          <t>曾维超</t>
        </is>
      </c>
      <c r="V1011" t="inlineStr">
        <is>
          <t>销售管理部</t>
        </is>
      </c>
      <c r="W1011" t="inlineStr">
        <is>
          <t>销售管理</t>
        </is>
      </c>
      <c r="X1011" t="inlineStr">
        <is>
          <t>李阳</t>
        </is>
      </c>
      <c r="Y1011" s="3"/>
      <c r="Z1011"/>
      <c r="AA1011" s="2">
        <v>46028.42731481481</v>
      </c>
      <c r="AB1011" t="inlineStr">
        <is>
          <t>戳一下</t>
        </is>
      </c>
      <c r="AC1011" s="2"/>
      <c r="AD1011" t="inlineStr">
        <is>
          <t>未更新</t>
        </is>
      </c>
      <c r="AE1011" t="inlineStr">
        <is>
          <t>杨梓雄</t>
        </is>
      </c>
      <c r="AF1011"/>
      <c r="AG1011"/>
      <c r="AH1011"/>
      <c r="AI1011"/>
      <c r="AJ1011"/>
      <c r="AK1011"/>
      <c r="AL1011"/>
      <c r="AM1011"/>
      <c r="AN1011"/>
      <c r="AO1011" t="inlineStr">
        <is>
          <t>1.0</t>
        </is>
      </c>
      <c r="AP1011"/>
      <c r="AQ1011"/>
    </row>
    <row r="1012" ht="25.5" customHeight="1">
      <c r="A1012" t="inlineStr">
        <is>
          <t>杨梓雄-南京-绿茶-新店开业 已结束</t>
        </is>
      </c>
      <c r="B1012" t="inlineStr">
        <is>
          <t>南京</t>
        </is>
      </c>
      <c r="C1012" t="inlineStr">
        <is>
          <t>绿茶</t>
        </is>
      </c>
      <c r="D1012"/>
      <c r="E1012" t="inlineStr">
        <is>
          <t>SS</t>
        </is>
      </c>
      <c r="F1012" t="inlineStr">
        <is>
          <t>新店开业</t>
        </is>
      </c>
      <c r="G1012" t="inlineStr">
        <is>
          <t>已结束</t>
        </is>
      </c>
      <c r="H1012" t="inlineStr">
        <is>
          <t>NA</t>
        </is>
      </c>
      <c r="I1012" s="2"/>
      <c r="J1012" t="inlineStr">
        <is>
          <t>53周 -5~12.31</t>
        </is>
      </c>
      <c r="K1012" t="inlineStr">
        <is>
          <t>杨梓雄</t>
        </is>
      </c>
      <c r="L1012" s="2">
        <v>46023</v>
      </c>
      <c r="M1012" s="2">
        <v>46024</v>
      </c>
      <c r="N1012" s="2">
        <v>46024</v>
      </c>
      <c r="O1012" t="inlineStr">
        <is>
          <t>2</t>
        </is>
      </c>
      <c r="P1012" t="inlineStr">
        <is>
          <t>-10</t>
        </is>
      </c>
      <c r="Q1012"/>
      <c r="R1012"/>
      <c r="S1012"/>
      <c r="T1012"/>
      <c r="U1012" t="inlineStr">
        <is>
          <t>张铭麒</t>
        </is>
      </c>
      <c r="V1012" t="inlineStr">
        <is>
          <t>BST及创新团队</t>
        </is>
      </c>
      <c r="W1012" t="inlineStr">
        <is>
          <t>BST</t>
        </is>
      </c>
      <c r="X1012" t="inlineStr">
        <is>
          <t>李岳丰
吴薇</t>
        </is>
      </c>
      <c r="Y1012" s="3"/>
      <c r="Z1012"/>
      <c r="AA1012" s="2">
        <v>46028.426712962966</v>
      </c>
      <c r="AB1012" t="inlineStr">
        <is>
          <t>戳一下</t>
        </is>
      </c>
      <c r="AC1012" s="2"/>
      <c r="AD1012" t="inlineStr">
        <is>
          <t>未更新</t>
        </is>
      </c>
      <c r="AE1012" t="inlineStr">
        <is>
          <t>杨梓雄</t>
        </is>
      </c>
      <c r="AF1012"/>
      <c r="AG1012"/>
      <c r="AH1012"/>
      <c r="AI1012"/>
      <c r="AJ1012"/>
      <c r="AK1012"/>
      <c r="AL1012"/>
      <c r="AM1012"/>
      <c r="AN1012" t="inlineStr">
        <is>
          <t>南京宝龙广场绿茶餐厅</t>
        </is>
      </c>
      <c r="AO1012" t="inlineStr">
        <is>
          <t>1.0</t>
        </is>
      </c>
      <c r="AP1012"/>
      <c r="AQ1012"/>
    </row>
    <row r="1013" ht="25.5" customHeight="1">
      <c r="A1013" t="inlineStr">
        <is>
          <t>杨梓雄-北京-大鸭梨-新店开业 已结束</t>
        </is>
      </c>
      <c r="B1013" t="inlineStr">
        <is>
          <t>北京</t>
        </is>
      </c>
      <c r="C1013" t="inlineStr">
        <is>
          <t>大鸭梨</t>
        </is>
      </c>
      <c r="D1013"/>
      <c r="E1013" t="inlineStr">
        <is>
          <t>SS</t>
        </is>
      </c>
      <c r="F1013" t="inlineStr">
        <is>
          <t>新店开业</t>
        </is>
      </c>
      <c r="G1013" t="inlineStr">
        <is>
          <t>已结束</t>
        </is>
      </c>
      <c r="H1013" t="inlineStr">
        <is>
          <t>NA</t>
        </is>
      </c>
      <c r="I1013" s="2"/>
      <c r="J1013" t="inlineStr">
        <is>
          <t>53周 -5~12.31</t>
        </is>
      </c>
      <c r="K1013" t="inlineStr">
        <is>
          <t>杨梓雄</t>
        </is>
      </c>
      <c r="L1013" s="2">
        <v>46027</v>
      </c>
      <c r="M1013" s="2">
        <v>46028</v>
      </c>
      <c r="N1013" s="2">
        <v>46028</v>
      </c>
      <c r="O1013" t="inlineStr">
        <is>
          <t>2</t>
        </is>
      </c>
      <c r="P1013" t="inlineStr">
        <is>
          <t>-14</t>
        </is>
      </c>
      <c r="Q1013"/>
      <c r="R1013"/>
      <c r="S1013"/>
      <c r="T1013"/>
      <c r="U1013" t="inlineStr">
        <is>
          <t>关胜元</t>
        </is>
      </c>
      <c r="V1013" t="inlineStr">
        <is>
          <t>BST及创新团队</t>
        </is>
      </c>
      <c r="W1013" t="inlineStr">
        <is>
          <t>BST</t>
        </is>
      </c>
      <c r="X1013" t="inlineStr">
        <is>
          <t>张铭麒</t>
        </is>
      </c>
      <c r="Y1013" s="3"/>
      <c r="Z1013"/>
      <c r="AA1013" s="2">
        <v>46026.83421296296</v>
      </c>
      <c r="AB1013" t="inlineStr">
        <is>
          <t>戳一下</t>
        </is>
      </c>
      <c r="AC1013" s="2">
        <v>46028</v>
      </c>
      <c r="AD1013" t="inlineStr">
        <is>
          <t>未更新</t>
        </is>
      </c>
      <c r="AE1013" t="inlineStr">
        <is>
          <t>杨梓雄</t>
        </is>
      </c>
      <c r="AF1013" t="inlineStr">
        <is>
          <t>2026-01-05 杨梓雄-北京-大鸭梨-新店开业 已结束,2026-01-06 杨梓雄-北京-大鸭梨-新店开业 已结束</t>
        </is>
      </c>
      <c r="AG1013"/>
      <c r="AH1013"/>
      <c r="AI1013"/>
      <c r="AJ1013"/>
      <c r="AK1013"/>
      <c r="AL1013"/>
      <c r="AM1013"/>
      <c r="AN1013" t="inlineStr">
        <is>
          <t>大鸭梨培训学校开业培训</t>
        </is>
      </c>
      <c r="AO1013" t="inlineStr">
        <is>
          <t>1.0</t>
        </is>
      </c>
      <c r="AP1013"/>
      <c r="AQ1013"/>
    </row>
    <row r="1014" ht="25.5" customHeight="1">
      <c r="A1014" t="inlineStr">
        <is>
          <t>杨梓雄-南京-绿茶-品牌巡店 已结束</t>
        </is>
      </c>
      <c r="B1014" t="inlineStr">
        <is>
          <t>南京</t>
        </is>
      </c>
      <c r="C1014" t="inlineStr">
        <is>
          <t>绿茶</t>
        </is>
      </c>
      <c r="D1014"/>
      <c r="E1014" t="inlineStr">
        <is>
          <t>SS</t>
        </is>
      </c>
      <c r="F1014" t="inlineStr">
        <is>
          <t>品牌巡店</t>
        </is>
      </c>
      <c r="G1014" t="inlineStr">
        <is>
          <t>已结束</t>
        </is>
      </c>
      <c r="H1014" t="inlineStr">
        <is>
          <t>NA</t>
        </is>
      </c>
      <c r="I1014" s="2"/>
      <c r="J1014" t="inlineStr">
        <is>
          <t>53周 -5~12.31</t>
        </is>
      </c>
      <c r="K1014" t="inlineStr">
        <is>
          <t>杨梓雄</t>
        </is>
      </c>
      <c r="L1014" s="2">
        <v>46021</v>
      </c>
      <c r="M1014" s="2">
        <v>46024.92125</v>
      </c>
      <c r="N1014" s="2">
        <v>46022</v>
      </c>
      <c r="O1014" t="inlineStr">
        <is>
          <t>4</t>
        </is>
      </c>
      <c r="P1014" t="inlineStr">
        <is>
          <t>-8</t>
        </is>
      </c>
      <c r="Q1014"/>
      <c r="R1014"/>
      <c r="S1014"/>
      <c r="T1014"/>
      <c r="U1014" t="inlineStr">
        <is>
          <t>张铭麒</t>
        </is>
      </c>
      <c r="V1014" t="inlineStr">
        <is>
          <t>BST及创新团队</t>
        </is>
      </c>
      <c r="W1014" t="inlineStr">
        <is>
          <t>BST</t>
        </is>
      </c>
      <c r="X1014" t="inlineStr">
        <is>
          <t>李岳丰
吴薇</t>
        </is>
      </c>
      <c r="Y1014" s="3"/>
      <c r="Z1014"/>
      <c r="AA1014" s="2">
        <v>46021.42943287037</v>
      </c>
      <c r="AB1014" t="inlineStr">
        <is>
          <t>戳一下</t>
        </is>
      </c>
      <c r="AC1014" s="2">
        <v>46024</v>
      </c>
      <c r="AD1014" t="inlineStr">
        <is>
          <t>未更新</t>
        </is>
      </c>
      <c r="AE1014" t="inlineStr">
        <is>
          <t>杨梓雄</t>
        </is>
      </c>
      <c r="AF1014" t="inlineStr">
        <is>
          <t>2025-12-30 杨梓雄-南京-绿茶-品牌巡店 已结束,2025-12-31 杨梓雄-南京-绿茶-品牌巡店 已结束,2026-01-01 杨梓雄-南京-绿茶-品牌巡店 已结束,2026-01-02 杨梓雄-南京-绿茶-品牌巡店 已结束</t>
        </is>
      </c>
      <c r="AG1014"/>
      <c r="AH1014"/>
      <c r="AI1014"/>
      <c r="AJ1014"/>
      <c r="AK1014"/>
      <c r="AL1014"/>
      <c r="AM1014"/>
      <c r="AN1014" t="inlineStr">
        <is>
          <t>南京雨花天地店
金象城店</t>
        </is>
      </c>
      <c r="AO1014" t="inlineStr">
        <is>
          <t>3.9</t>
        </is>
      </c>
      <c r="AP1014"/>
      <c r="AQ1014"/>
    </row>
    <row r="1015" ht="25.5" customHeight="1">
      <c r="A1015" t="inlineStr">
        <is>
          <t>杨梓雄-南京-绿茶-新店开业 已结束</t>
        </is>
      </c>
      <c r="B1015" t="inlineStr">
        <is>
          <t>南京</t>
        </is>
      </c>
      <c r="C1015" t="inlineStr">
        <is>
          <t>绿茶</t>
        </is>
      </c>
      <c r="D1015"/>
      <c r="E1015" t="inlineStr">
        <is>
          <t>SS</t>
        </is>
      </c>
      <c r="F1015" t="inlineStr">
        <is>
          <t>新店开业</t>
        </is>
      </c>
      <c r="G1015" t="inlineStr">
        <is>
          <t>已结束</t>
        </is>
      </c>
      <c r="H1015" t="inlineStr">
        <is>
          <t>NA</t>
        </is>
      </c>
      <c r="I1015" s="2"/>
      <c r="J1015" t="inlineStr">
        <is>
          <t>53周 -5~12.31</t>
        </is>
      </c>
      <c r="K1015" t="inlineStr">
        <is>
          <t>杨梓雄</t>
        </is>
      </c>
      <c r="L1015" s="2">
        <v>46019</v>
      </c>
      <c r="M1015" s="2">
        <v>46020</v>
      </c>
      <c r="N1015" s="2">
        <v>46020</v>
      </c>
      <c r="O1015" t="inlineStr">
        <is>
          <t>2</t>
        </is>
      </c>
      <c r="P1015" t="inlineStr">
        <is>
          <t>-6</t>
        </is>
      </c>
      <c r="Q1015"/>
      <c r="R1015"/>
      <c r="S1015"/>
      <c r="T1015"/>
      <c r="U1015" t="inlineStr">
        <is>
          <t>张铭麒</t>
        </is>
      </c>
      <c r="V1015" t="inlineStr">
        <is>
          <t>BST及创新团队</t>
        </is>
      </c>
      <c r="W1015" t="inlineStr">
        <is>
          <t>BST</t>
        </is>
      </c>
      <c r="X1015" t="inlineStr">
        <is>
          <t>李岳丰
吴薇</t>
        </is>
      </c>
      <c r="Y1015" s="3"/>
      <c r="Z1015"/>
      <c r="AA1015" s="2">
        <v>46019.930625</v>
      </c>
      <c r="AB1015" t="inlineStr">
        <is>
          <t>戳一下</t>
        </is>
      </c>
      <c r="AC1015" s="2"/>
      <c r="AD1015" t="inlineStr">
        <is>
          <t>未更新</t>
        </is>
      </c>
      <c r="AE1015" t="inlineStr">
        <is>
          <t>杨梓雄</t>
        </is>
      </c>
      <c r="AF1015" t="inlineStr">
        <is>
          <t>2025-12-28 杨梓雄-南京-绿茶-新店开业 已结束,2025-12-29 杨梓雄-南京-绿茶-新店开业 已结束</t>
        </is>
      </c>
      <c r="AG1015"/>
      <c r="AH1015"/>
      <c r="AI1015"/>
      <c r="AJ1015"/>
      <c r="AK1015"/>
      <c r="AL1015"/>
      <c r="AM1015"/>
      <c r="AN1015" t="inlineStr">
        <is>
          <t>绿茶南京宝龙广场</t>
        </is>
      </c>
      <c r="AO1015" t="inlineStr">
        <is>
          <t>1.0</t>
        </is>
      </c>
      <c r="AP1015"/>
      <c r="AQ1015"/>
    </row>
    <row r="1016" ht="25.5" customHeight="1">
      <c r="A1016" t="inlineStr">
        <is>
          <t>杨梓雄-广东-钱大妈-休假 已结束</t>
        </is>
      </c>
      <c r="B1016" t="inlineStr">
        <is>
          <t>广东</t>
        </is>
      </c>
      <c r="C1016" t="inlineStr">
        <is>
          <t>钱大妈</t>
        </is>
      </c>
      <c r="D1016"/>
      <c r="E1016" t="inlineStr">
        <is>
          <t>未定级</t>
        </is>
      </c>
      <c r="F1016" t="inlineStr">
        <is>
          <t>休假</t>
        </is>
      </c>
      <c r="G1016" t="inlineStr">
        <is>
          <t>已结束</t>
        </is>
      </c>
      <c r="H1016" t="inlineStr">
        <is>
          <t>NA</t>
        </is>
      </c>
      <c r="I1016" s="2"/>
      <c r="J1016" t="inlineStr">
        <is>
          <t>53周 -5~12.31</t>
        </is>
      </c>
      <c r="K1016" t="inlineStr">
        <is>
          <t>杨梓雄</t>
        </is>
      </c>
      <c r="L1016" s="2">
        <v>46017</v>
      </c>
      <c r="M1016" s="2">
        <v>46018</v>
      </c>
      <c r="N1016" s="2">
        <v>46018</v>
      </c>
      <c r="O1016" t="inlineStr">
        <is>
          <t>2</t>
        </is>
      </c>
      <c r="P1016" t="inlineStr">
        <is>
          <t>-4</t>
        </is>
      </c>
      <c r="Q1016"/>
      <c r="R1016"/>
      <c r="S1016"/>
      <c r="T1016"/>
      <c r="U1016" t="inlineStr">
        <is>
          <t>张铭麒</t>
        </is>
      </c>
      <c r="V1016" t="inlineStr">
        <is>
          <t>BST及创新团队</t>
        </is>
      </c>
      <c r="W1016" t="inlineStr">
        <is>
          <t>BST</t>
        </is>
      </c>
      <c r="X1016" t="inlineStr">
        <is>
          <t>李岳丰
吴薇</t>
        </is>
      </c>
      <c r="Y1016" s="3"/>
      <c r="Z1016"/>
      <c r="AA1016" s="2">
        <v>46017.78219907408</v>
      </c>
      <c r="AB1016" t="inlineStr">
        <is>
          <t>戳一下</t>
        </is>
      </c>
      <c r="AC1016" s="2"/>
      <c r="AD1016" t="inlineStr">
        <is>
          <t>未更新</t>
        </is>
      </c>
      <c r="AE1016" t="inlineStr">
        <is>
          <t>杨梓雄</t>
        </is>
      </c>
      <c r="AF1016"/>
      <c r="AG1016"/>
      <c r="AH1016"/>
      <c r="AI1016"/>
      <c r="AJ1016"/>
      <c r="AK1016"/>
      <c r="AL1016"/>
      <c r="AM1016"/>
      <c r="AN1016"/>
      <c r="AO1016" t="inlineStr">
        <is>
          <t>1.0</t>
        </is>
      </c>
      <c r="AP1016"/>
      <c r="AQ1016"/>
    </row>
    <row r="1017" ht="25.5" customHeight="1">
      <c r="A1017" t="inlineStr">
        <is>
          <t>杨梓雄-广东-钱大妈-休假 已结束</t>
        </is>
      </c>
      <c r="B1017" t="inlineStr">
        <is>
          <t>广东</t>
        </is>
      </c>
      <c r="C1017" t="inlineStr">
        <is>
          <t>钱大妈</t>
        </is>
      </c>
      <c r="D1017"/>
      <c r="E1017" t="inlineStr">
        <is>
          <t>未定级</t>
        </is>
      </c>
      <c r="F1017" t="inlineStr">
        <is>
          <t>休假</t>
        </is>
      </c>
      <c r="G1017" t="inlineStr">
        <is>
          <t>已结束</t>
        </is>
      </c>
      <c r="H1017" t="inlineStr">
        <is>
          <t>NA</t>
        </is>
      </c>
      <c r="I1017" s="2"/>
      <c r="J1017" t="inlineStr">
        <is>
          <t>53周 -5~12.31</t>
        </is>
      </c>
      <c r="K1017" t="inlineStr">
        <is>
          <t>杨梓雄</t>
        </is>
      </c>
      <c r="L1017" s="2">
        <v>46016</v>
      </c>
      <c r="M1017" s="2">
        <v>46016</v>
      </c>
      <c r="N1017" s="2">
        <v>46016</v>
      </c>
      <c r="O1017" t="inlineStr">
        <is>
          <t>1</t>
        </is>
      </c>
      <c r="P1017" t="inlineStr">
        <is>
          <t>-3</t>
        </is>
      </c>
      <c r="Q1017"/>
      <c r="R1017"/>
      <c r="S1017"/>
      <c r="T1017"/>
      <c r="U1017" t="inlineStr">
        <is>
          <t>张铭麒</t>
        </is>
      </c>
      <c r="V1017" t="inlineStr">
        <is>
          <t>BST及创新团队</t>
        </is>
      </c>
      <c r="W1017" t="inlineStr">
        <is>
          <t>BST</t>
        </is>
      </c>
      <c r="X1017" t="inlineStr">
        <is>
          <t>李岳丰
吴薇</t>
        </is>
      </c>
      <c r="Y1017" s="3"/>
      <c r="Z1017"/>
      <c r="AA1017" s="2">
        <v>46016.761412037034</v>
      </c>
      <c r="AB1017" t="inlineStr">
        <is>
          <t>戳一下</t>
        </is>
      </c>
      <c r="AC1017" s="2"/>
      <c r="AD1017" t="inlineStr">
        <is>
          <t>未更新</t>
        </is>
      </c>
      <c r="AE1017" t="inlineStr">
        <is>
          <t>杨梓雄</t>
        </is>
      </c>
      <c r="AF1017"/>
      <c r="AG1017"/>
      <c r="AH1017"/>
      <c r="AI1017"/>
      <c r="AJ1017"/>
      <c r="AK1017"/>
      <c r="AL1017"/>
      <c r="AM1017"/>
      <c r="AN1017"/>
      <c r="AO1017" t="inlineStr">
        <is>
          <t>0.0</t>
        </is>
      </c>
      <c r="AP1017"/>
      <c r="AQ1017"/>
    </row>
    <row r="1018" ht="25.5" customHeight="1">
      <c r="A1018" t="inlineStr">
        <is>
          <t>杨梓雄-广州-钱大妈-POC 已结束</t>
        </is>
      </c>
      <c r="B1018" t="inlineStr">
        <is>
          <t>广州</t>
        </is>
      </c>
      <c r="C1018" t="inlineStr">
        <is>
          <t>钱大妈</t>
        </is>
      </c>
      <c r="D1018"/>
      <c r="E1018" t="inlineStr">
        <is>
          <t>SS</t>
        </is>
      </c>
      <c r="F1018" t="inlineStr">
        <is>
          <t>POC</t>
        </is>
      </c>
      <c r="G1018" t="inlineStr">
        <is>
          <t>已结束</t>
        </is>
      </c>
      <c r="H1018" t="inlineStr">
        <is>
          <t>NA</t>
        </is>
      </c>
      <c r="I1018" s="2"/>
      <c r="J1018" t="inlineStr">
        <is>
          <t>53周 -5~12.31</t>
        </is>
      </c>
      <c r="K1018" t="inlineStr">
        <is>
          <t>杨梓雄</t>
        </is>
      </c>
      <c r="L1018" s="2">
        <v>46013</v>
      </c>
      <c r="M1018" s="2">
        <v>46015</v>
      </c>
      <c r="N1018" s="2">
        <v>46015</v>
      </c>
      <c r="O1018" t="inlineStr">
        <is>
          <t>3</t>
        </is>
      </c>
      <c r="P1018" t="inlineStr">
        <is>
          <t>0</t>
        </is>
      </c>
      <c r="Q1018"/>
      <c r="R1018"/>
      <c r="S1018"/>
      <c r="T1018"/>
      <c r="U1018" t="inlineStr">
        <is>
          <t>张博文</t>
        </is>
      </c>
      <c r="V1018"/>
      <c r="W1018" t="inlineStr">
        <is>
          <t>创新中心</t>
        </is>
      </c>
      <c r="X1018" t="inlineStr">
        <is>
          <t>吴薇
张铭麒</t>
        </is>
      </c>
      <c r="Y1018" s="3"/>
      <c r="Z1018"/>
      <c r="AA1018" s="2">
        <v>46013.78440972222</v>
      </c>
      <c r="AB1018" t="inlineStr">
        <is>
          <t>戳一下</t>
        </is>
      </c>
      <c r="AC1018" s="2">
        <v>46015</v>
      </c>
      <c r="AD1018" t="inlineStr">
        <is>
          <t>未更新</t>
        </is>
      </c>
      <c r="AE1018" t="inlineStr">
        <is>
          <t>杨梓雄</t>
        </is>
      </c>
      <c r="AF1018" t="inlineStr">
        <is>
          <t>2025-12-22 杨梓雄-广州-钱大妈-POC 已结束,2025-12-23 杨梓雄-广州-钱大妈-POC 已结束,2025-12-24 杨梓雄-广州-钱大妈-POC 已结束</t>
        </is>
      </c>
      <c r="AG1018"/>
      <c r="AH1018"/>
      <c r="AI1018"/>
      <c r="AJ1018" t="inlineStr">
        <is>
          <t>口味非常专业，主动思考菜品的制做，灵活变通，最后效果非常好。</t>
        </is>
      </c>
      <c r="AK1018"/>
      <c r="AL1018"/>
      <c r="AM1018"/>
      <c r="AN1018"/>
      <c r="AO1018" t="inlineStr">
        <is>
          <t>2.0</t>
        </is>
      </c>
      <c r="AP1018"/>
      <c r="AQ1018"/>
    </row>
    <row r="1019" ht="25.5" customHeight="1">
      <c r="A1019" t="inlineStr">
        <is>
          <t>杨梓雄-广州-钱大妈-POC 已结束</t>
        </is>
      </c>
      <c r="B1019" t="inlineStr">
        <is>
          <t>广州</t>
        </is>
      </c>
      <c r="C1019" t="inlineStr">
        <is>
          <t>钱大妈</t>
        </is>
      </c>
      <c r="D1019"/>
      <c r="E1019" t="inlineStr">
        <is>
          <t>SS</t>
        </is>
      </c>
      <c r="F1019" t="inlineStr">
        <is>
          <t>POC</t>
        </is>
      </c>
      <c r="G1019" t="inlineStr">
        <is>
          <t>已结束</t>
        </is>
      </c>
      <c r="H1019" t="inlineStr">
        <is>
          <t>NA</t>
        </is>
      </c>
      <c r="I1019" s="2"/>
      <c r="J1019" t="inlineStr">
        <is>
          <t>53周 -5~12.31</t>
        </is>
      </c>
      <c r="K1019" t="inlineStr">
        <is>
          <t>杨梓雄</t>
        </is>
      </c>
      <c r="L1019" s="2">
        <v>46010</v>
      </c>
      <c r="M1019" s="2">
        <v>46012</v>
      </c>
      <c r="N1019" s="2">
        <v>46012</v>
      </c>
      <c r="O1019" t="inlineStr">
        <is>
          <t>3</t>
        </is>
      </c>
      <c r="P1019" t="inlineStr">
        <is>
          <t>3</t>
        </is>
      </c>
      <c r="Q1019"/>
      <c r="R1019"/>
      <c r="S1019"/>
      <c r="T1019"/>
      <c r="U1019" t="inlineStr">
        <is>
          <t>张博文</t>
        </is>
      </c>
      <c r="V1019" t="inlineStr">
        <is>
          <t>创新中心</t>
        </is>
      </c>
      <c r="W1019" t="inlineStr">
        <is>
          <t>创新中心</t>
        </is>
      </c>
      <c r="X1019" t="inlineStr">
        <is>
          <t>吴薇
张铭麒</t>
        </is>
      </c>
      <c r="Y1019" s="3"/>
      <c r="Z1019"/>
      <c r="AA1019" s="2">
        <v>46009.92487268519</v>
      </c>
      <c r="AB1019" t="inlineStr">
        <is>
          <t>戳一下</t>
        </is>
      </c>
      <c r="AC1019" s="2">
        <v>46012</v>
      </c>
      <c r="AD1019" t="inlineStr">
        <is>
          <t>未更新</t>
        </is>
      </c>
      <c r="AE1019" t="inlineStr">
        <is>
          <t>杨梓雄</t>
        </is>
      </c>
      <c r="AF1019" t="inlineStr">
        <is>
          <t>2025-12-19 杨梓雄-广州-钱大妈-POC 已结束,2025-12-20 杨梓雄-广州-钱大妈-POC 已结束,2025-12-21 杨梓雄-广州-钱大妈-POC 已结束</t>
        </is>
      </c>
      <c r="AG1019"/>
      <c r="AH1019"/>
      <c r="AI1019"/>
      <c r="AJ1019" t="inlineStr">
        <is>
          <t>口味非常专业，主动思考菜品的制做，灵活变通，最后效果非常好。</t>
        </is>
      </c>
      <c r="AK1019"/>
      <c r="AL1019"/>
      <c r="AM1019"/>
      <c r="AN1019"/>
      <c r="AO1019" t="inlineStr">
        <is>
          <t>2.0</t>
        </is>
      </c>
      <c r="AP1019"/>
      <c r="AQ1019"/>
    </row>
    <row r="1020" ht="25.5" customHeight="1">
      <c r="A1020" t="inlineStr">
        <is>
          <t>杨梓雄-北京-金鼎轩-新店开业 已结束</t>
        </is>
      </c>
      <c r="B1020" t="inlineStr">
        <is>
          <t>北京</t>
        </is>
      </c>
      <c r="C1020" t="inlineStr">
        <is>
          <t>金鼎轩</t>
        </is>
      </c>
      <c r="D1020"/>
      <c r="E1020" t="inlineStr">
        <is>
          <t>SS</t>
        </is>
      </c>
      <c r="F1020" t="inlineStr">
        <is>
          <t>新店开业</t>
        </is>
      </c>
      <c r="G1020" t="inlineStr">
        <is>
          <t>已结束</t>
        </is>
      </c>
      <c r="H1020" t="inlineStr">
        <is>
          <t>NA</t>
        </is>
      </c>
      <c r="I1020" s="2"/>
      <c r="J1020" t="inlineStr">
        <is>
          <t>53周 -5~12.31</t>
        </is>
      </c>
      <c r="K1020" t="inlineStr">
        <is>
          <t>杨梓雄</t>
        </is>
      </c>
      <c r="L1020" s="2">
        <v>46009</v>
      </c>
      <c r="M1020" s="2">
        <v>46009.9230787037</v>
      </c>
      <c r="N1020" s="2">
        <v>46009</v>
      </c>
      <c r="O1020" t="inlineStr">
        <is>
          <t>1</t>
        </is>
      </c>
      <c r="P1020" t="inlineStr">
        <is>
          <t>1</t>
        </is>
      </c>
      <c r="Q1020"/>
      <c r="R1020"/>
      <c r="S1020"/>
      <c r="T1020"/>
      <c r="U1020" t="inlineStr">
        <is>
          <t>吕佳</t>
        </is>
      </c>
      <c r="V1020"/>
      <c r="W1020" t="inlineStr">
        <is>
          <t>北区</t>
        </is>
      </c>
      <c r="X1020" t="inlineStr">
        <is>
          <t>李岳丰</t>
        </is>
      </c>
      <c r="Y1020" s="3"/>
      <c r="Z1020"/>
      <c r="AA1020" s="2">
        <v>46008.85045138889</v>
      </c>
      <c r="AB1020" t="inlineStr">
        <is>
          <t>戳一下</t>
        </is>
      </c>
      <c r="AC1020" s="2">
        <v>46009</v>
      </c>
      <c r="AD1020" t="inlineStr">
        <is>
          <t>未更新</t>
        </is>
      </c>
      <c r="AE1020" t="inlineStr">
        <is>
          <t>杨梓雄</t>
        </is>
      </c>
      <c r="AF1020" t="inlineStr">
        <is>
          <t>2025-12-18 杨梓雄-北京-金鼎轩-新店开业 已结束</t>
        </is>
      </c>
      <c r="AG1020"/>
      <c r="AH1020"/>
      <c r="AI1020"/>
      <c r="AJ1020"/>
      <c r="AK1020"/>
      <c r="AL1020"/>
      <c r="AM1020"/>
      <c r="AN1020" t="inlineStr">
        <is>
          <t>金鼎轩(鸟巢北辰荟店)</t>
        </is>
      </c>
      <c r="AO1020" t="inlineStr">
        <is>
          <t>0.9</t>
        </is>
      </c>
      <c r="AP1020"/>
      <c r="AQ1020"/>
    </row>
    <row r="1021" ht="25.5" customHeight="1">
      <c r="A1021" t="inlineStr">
        <is>
          <t>杨梓雄-北京-大鸭梨-新店开业 已结束</t>
        </is>
      </c>
      <c r="B1021" t="inlineStr">
        <is>
          <t>北京</t>
        </is>
      </c>
      <c r="C1021" t="inlineStr">
        <is>
          <t>大鸭梨</t>
        </is>
      </c>
      <c r="D1021"/>
      <c r="E1021" t="inlineStr">
        <is>
          <t>SS</t>
        </is>
      </c>
      <c r="F1021" t="inlineStr">
        <is>
          <t>新店开业</t>
        </is>
      </c>
      <c r="G1021" t="inlineStr">
        <is>
          <t>已结束</t>
        </is>
      </c>
      <c r="H1021" t="inlineStr">
        <is>
          <t>NA</t>
        </is>
      </c>
      <c r="I1021" s="2"/>
      <c r="J1021" t="inlineStr">
        <is>
          <t>53周 -5~12.31</t>
        </is>
      </c>
      <c r="K1021" t="inlineStr">
        <is>
          <t>杨梓雄</t>
        </is>
      </c>
      <c r="L1021" s="2">
        <v>46006</v>
      </c>
      <c r="M1021" s="2">
        <v>46008.84915509259</v>
      </c>
      <c r="N1021" s="2">
        <v>46007</v>
      </c>
      <c r="O1021" t="inlineStr">
        <is>
          <t>3</t>
        </is>
      </c>
      <c r="P1021" t="inlineStr">
        <is>
          <t>3</t>
        </is>
      </c>
      <c r="Q1021"/>
      <c r="R1021"/>
      <c r="S1021"/>
      <c r="T1021"/>
      <c r="U1021" t="inlineStr">
        <is>
          <t>关胜元</t>
        </is>
      </c>
      <c r="V1021"/>
      <c r="W1021" t="inlineStr">
        <is>
          <t>BST</t>
        </is>
      </c>
      <c r="X1021" t="inlineStr">
        <is>
          <t>张铭麒</t>
        </is>
      </c>
      <c r="Y1021" s="3"/>
      <c r="Z1021" t="inlineStr">
        <is>
          <t>大鸭梨开业支持3天，超过2.5天，记录一次</t>
        </is>
      </c>
      <c r="AA1021" s="2">
        <v>46006.32240740741</v>
      </c>
      <c r="AB1021" t="inlineStr">
        <is>
          <t>戳一下</t>
        </is>
      </c>
      <c r="AC1021" s="2">
        <v>46008</v>
      </c>
      <c r="AD1021" t="inlineStr">
        <is>
          <t>未更新</t>
        </is>
      </c>
      <c r="AE1021" t="inlineStr">
        <is>
          <t>杨梓雄</t>
        </is>
      </c>
      <c r="AF1021" t="inlineStr">
        <is>
          <t>2025-12-15 杨梓雄-北京-大鸭梨-新店开业 已结束,2025-12-16 杨梓雄-北京-大鸭梨-新店开业 已结束,2025-12-17 杨梓雄-北京-大鸭梨-新店开业 已结束</t>
        </is>
      </c>
      <c r="AG1021"/>
      <c r="AH1021"/>
      <c r="AI1021"/>
      <c r="AJ1021"/>
      <c r="AK1021"/>
      <c r="AL1021"/>
      <c r="AM1021"/>
      <c r="AN1021" t="inlineStr">
        <is>
          <t>大鸭梨烤鸭</t>
        </is>
      </c>
      <c r="AO1021" t="inlineStr">
        <is>
          <t>2.8</t>
        </is>
      </c>
      <c r="AP1021"/>
      <c r="AQ1021"/>
    </row>
    <row r="1022" ht="25.5" customHeight="1">
      <c r="A1022" t="inlineStr">
        <is>
          <t>杨梓雄-深圳-无-休假 已结束</t>
        </is>
      </c>
      <c r="B1022" t="inlineStr">
        <is>
          <t>深圳</t>
        </is>
      </c>
      <c r="C1022" t="inlineStr">
        <is>
          <t>无</t>
        </is>
      </c>
      <c r="D1022"/>
      <c r="E1022" t="inlineStr">
        <is>
          <t>未定级</t>
        </is>
      </c>
      <c r="F1022" t="inlineStr">
        <is>
          <t>休假</t>
        </is>
      </c>
      <c r="G1022" t="inlineStr">
        <is>
          <t>已结束</t>
        </is>
      </c>
      <c r="H1022" t="inlineStr">
        <is>
          <t>NA</t>
        </is>
      </c>
      <c r="I1022" s="2"/>
      <c r="J1022" t="inlineStr">
        <is>
          <t>53周 -5~12.31</t>
        </is>
      </c>
      <c r="K1022" t="inlineStr">
        <is>
          <t>杨梓雄</t>
        </is>
      </c>
      <c r="L1022" s="2">
        <v>45961</v>
      </c>
      <c r="M1022" s="2">
        <v>45962</v>
      </c>
      <c r="N1022" s="2">
        <v>45962</v>
      </c>
      <c r="O1022" t="inlineStr">
        <is>
          <t>2</t>
        </is>
      </c>
      <c r="P1022" t="inlineStr">
        <is>
          <t>-43</t>
        </is>
      </c>
      <c r="Q1022"/>
      <c r="R1022"/>
      <c r="S1022"/>
      <c r="T1022"/>
      <c r="U1022" t="inlineStr">
        <is>
          <t>关胜元</t>
        </is>
      </c>
      <c r="V1022"/>
      <c r="W1022" t="inlineStr">
        <is>
          <t>BST</t>
        </is>
      </c>
      <c r="X1022" t="inlineStr">
        <is>
          <t>张铭麒</t>
        </is>
      </c>
      <c r="Y1022" s="3"/>
      <c r="Z1022"/>
      <c r="AA1022" s="2">
        <v>45971.440729166665</v>
      </c>
      <c r="AB1022" t="inlineStr">
        <is>
          <t>戳一下</t>
        </is>
      </c>
      <c r="AC1022" s="2"/>
      <c r="AD1022" t="inlineStr">
        <is>
          <t>未更新</t>
        </is>
      </c>
      <c r="AE1022" t="inlineStr">
        <is>
          <t>杨梓雄</t>
        </is>
      </c>
      <c r="AF1022"/>
      <c r="AG1022"/>
      <c r="AH1022"/>
      <c r="AI1022"/>
      <c r="AJ1022"/>
      <c r="AK1022"/>
      <c r="AL1022"/>
      <c r="AM1022"/>
      <c r="AN1022"/>
      <c r="AO1022" t="inlineStr">
        <is>
          <t>1.0</t>
        </is>
      </c>
      <c r="AP1022"/>
      <c r="AQ1022"/>
    </row>
    <row r="1023" ht="25.5" customHeight="1">
      <c r="A1023" t="inlineStr">
        <is>
          <t>杨梓雄-惠州-无-休假 已结束</t>
        </is>
      </c>
      <c r="B1023" t="inlineStr">
        <is>
          <t>惠州</t>
        </is>
      </c>
      <c r="C1023" t="inlineStr">
        <is>
          <t>无</t>
        </is>
      </c>
      <c r="D1023"/>
      <c r="E1023" t="inlineStr">
        <is>
          <t>未定级</t>
        </is>
      </c>
      <c r="F1023" t="inlineStr">
        <is>
          <t>休假</t>
        </is>
      </c>
      <c r="G1023" t="inlineStr">
        <is>
          <t>已结束</t>
        </is>
      </c>
      <c r="H1023" t="inlineStr">
        <is>
          <t>NA</t>
        </is>
      </c>
      <c r="I1023" s="2"/>
      <c r="J1023" t="inlineStr">
        <is>
          <t>53周 -5~12.31</t>
        </is>
      </c>
      <c r="K1023" t="inlineStr">
        <is>
          <t>杨梓雄</t>
        </is>
      </c>
      <c r="L1023" s="2">
        <v>45971</v>
      </c>
      <c r="M1023" s="2">
        <v>46006</v>
      </c>
      <c r="N1023" s="2">
        <v>46001</v>
      </c>
      <c r="O1023" t="inlineStr">
        <is>
          <t>36</t>
        </is>
      </c>
      <c r="P1023" t="inlineStr">
        <is>
          <t>1</t>
        </is>
      </c>
      <c r="Q1023"/>
      <c r="R1023"/>
      <c r="S1023"/>
      <c r="T1023"/>
      <c r="U1023" t="inlineStr">
        <is>
          <t>关胜元</t>
        </is>
      </c>
      <c r="V1023"/>
      <c r="W1023" t="inlineStr">
        <is>
          <t>BST</t>
        </is>
      </c>
      <c r="X1023" t="inlineStr">
        <is>
          <t>张铭麒</t>
        </is>
      </c>
      <c r="Y1023" s="3"/>
      <c r="Z1023"/>
      <c r="AA1023" s="2">
        <v>45971.423622685186</v>
      </c>
      <c r="AB1023" t="inlineStr">
        <is>
          <t>戳一下</t>
        </is>
      </c>
      <c r="AC1023" s="2"/>
      <c r="AD1023" t="inlineStr">
        <is>
          <t>未更新</t>
        </is>
      </c>
      <c r="AE1023" t="inlineStr">
        <is>
          <t>杨梓雄</t>
        </is>
      </c>
      <c r="AF1023"/>
      <c r="AG1023"/>
      <c r="AH1023"/>
      <c r="AI1023"/>
      <c r="AJ1023"/>
      <c r="AK1023"/>
      <c r="AL1023"/>
      <c r="AM1023"/>
      <c r="AN1023"/>
      <c r="AO1023" t="inlineStr">
        <is>
          <t>35.0</t>
        </is>
      </c>
      <c r="AP1023"/>
      <c r="AQ1023"/>
    </row>
    <row r="1024" ht="25.5" customHeight="1">
      <c r="A1024" t="inlineStr">
        <is>
          <t>杨梓雄-北京-天伦王朝酒店-DEMO 已结束</t>
        </is>
      </c>
      <c r="B1024" t="inlineStr">
        <is>
          <t>北京</t>
        </is>
      </c>
      <c r="C1024" t="inlineStr">
        <is>
          <t>天伦王朝酒店</t>
        </is>
      </c>
      <c r="D1024"/>
      <c r="E1024" t="inlineStr">
        <is>
          <t>O</t>
        </is>
      </c>
      <c r="F1024" t="inlineStr">
        <is>
          <t>DEMO</t>
        </is>
      </c>
      <c r="G1024" t="inlineStr">
        <is>
          <t>已结束</t>
        </is>
      </c>
      <c r="H1024" t="inlineStr">
        <is>
          <t>NA</t>
        </is>
      </c>
      <c r="I1024" s="2"/>
      <c r="J1024" t="inlineStr">
        <is>
          <t>53周 -5~12.31</t>
        </is>
      </c>
      <c r="K1024" t="inlineStr">
        <is>
          <t>杨梓雄</t>
        </is>
      </c>
      <c r="L1024" s="2">
        <v>45947</v>
      </c>
      <c r="M1024" s="2">
        <v>45947</v>
      </c>
      <c r="N1024" s="2">
        <v>45947</v>
      </c>
      <c r="O1024" t="inlineStr">
        <is>
          <t>1</t>
        </is>
      </c>
      <c r="P1024" t="inlineStr">
        <is>
          <t>-58</t>
        </is>
      </c>
      <c r="Q1024" t="inlineStr">
        <is>
          <t>粤菜，川湘菜</t>
        </is>
      </c>
      <c r="R1024">
        <v>1</v>
      </c>
      <c r="S1024"/>
      <c r="T1024"/>
      <c r="U1024" t="inlineStr">
        <is>
          <t>郭岳超</t>
        </is>
      </c>
      <c r="V1024"/>
      <c r="W1024" t="inlineStr">
        <is>
          <t>北区</t>
        </is>
      </c>
      <c r="X1024" t="inlineStr">
        <is>
          <t>李岳丰
吕佳</t>
        </is>
      </c>
      <c r="Y1024" s="3"/>
      <c r="Z1024"/>
      <c r="AA1024" s="2">
        <v>45944.33206018519</v>
      </c>
      <c r="AB1024" t="inlineStr">
        <is>
          <t>戳一下</t>
        </is>
      </c>
      <c r="AC1024" s="2">
        <v>45947</v>
      </c>
      <c r="AD1024" t="inlineStr">
        <is>
          <t>未更新</t>
        </is>
      </c>
      <c r="AE1024" t="inlineStr">
        <is>
          <t>郭岳超</t>
        </is>
      </c>
      <c r="AF1024" t="inlineStr">
        <is>
          <t>2025-10-17 杨梓雄-北京-天伦王朝酒店-DEMO 已结束</t>
        </is>
      </c>
      <c r="AG1024" t="inlineStr">
        <is>
          <t>完成5道菜的demo（在丰汇加）</t>
        </is>
      </c>
      <c r="AH1024" t="inlineStr">
        <is>
          <t>集体宿舍</t>
        </is>
      </c>
      <c r="AI1024"/>
      <c r="AJ1024"/>
      <c r="AK1024"/>
      <c r="AL1024"/>
      <c r="AM1024"/>
      <c r="AN1024"/>
      <c r="AO1024" t="inlineStr">
        <is>
          <t>0.0</t>
        </is>
      </c>
      <c r="AP1024"/>
      <c r="AQ1024"/>
    </row>
    <row r="1025" ht="25.5" customHeight="1">
      <c r="A1025" t="inlineStr">
        <is>
          <t>杨梓雄-北京-大鸭梨-品牌巡店 已结束</t>
        </is>
      </c>
      <c r="B1025" t="inlineStr">
        <is>
          <t>北京</t>
        </is>
      </c>
      <c r="C1025" t="inlineStr">
        <is>
          <t>大鸭梨</t>
        </is>
      </c>
      <c r="D1025"/>
      <c r="E1025" t="inlineStr">
        <is>
          <t>S</t>
        </is>
      </c>
      <c r="F1025" t="inlineStr">
        <is>
          <t>品牌巡店</t>
        </is>
      </c>
      <c r="G1025" t="inlineStr">
        <is>
          <t>已结束</t>
        </is>
      </c>
      <c r="H1025" t="inlineStr">
        <is>
          <t>NA</t>
        </is>
      </c>
      <c r="I1025" s="2"/>
      <c r="J1025" t="inlineStr">
        <is>
          <t>53周 -5~12.31</t>
        </is>
      </c>
      <c r="K1025" t="inlineStr">
        <is>
          <t>杨梓雄</t>
        </is>
      </c>
      <c r="L1025" s="2">
        <v>45939</v>
      </c>
      <c r="M1025" s="2">
        <v>45968</v>
      </c>
      <c r="N1025" s="2">
        <v>45976</v>
      </c>
      <c r="O1025" t="inlineStr">
        <is>
          <t>30</t>
        </is>
      </c>
      <c r="P1025" t="inlineStr">
        <is>
          <t>-37</t>
        </is>
      </c>
      <c r="Q1025"/>
      <c r="R1025"/>
      <c r="S1025"/>
      <c r="T1025"/>
      <c r="U1025" t="inlineStr">
        <is>
          <t>关胜元</t>
        </is>
      </c>
      <c r="V1025"/>
      <c r="W1025" t="inlineStr">
        <is>
          <t>BST</t>
        </is>
      </c>
      <c r="X1025" t="inlineStr">
        <is>
          <t>张铭麒</t>
        </is>
      </c>
      <c r="Y1025" s="3"/>
      <c r="Z1025"/>
      <c r="AA1025" s="2">
        <v>45940.03233796296</v>
      </c>
      <c r="AB1025" t="inlineStr">
        <is>
          <t>戳一下</t>
        </is>
      </c>
      <c r="AC1025" s="2">
        <v>45970</v>
      </c>
      <c r="AD1025" t="inlineStr">
        <is>
          <t>未更新</t>
        </is>
      </c>
      <c r="AE1025" t="inlineStr">
        <is>
          <t>杨梓雄</t>
        </is>
      </c>
      <c r="AF1025" t="inlineStr">
        <is>
          <t>2025-10-10 杨梓雄-北京-大鸭梨-品牌巡店 已结束,2025-10-11 杨梓雄-北京-大鸭梨-品牌巡店 已结束,2025-10-12 杨梓雄-北京-大鸭梨-品牌巡店 已结束,2025-10-13 杨梓雄-北京-大鸭梨-品牌巡店 已结束,2025-10-14 杨梓雄-北京-大鸭梨-品牌巡店 已结束,2025-10-15 杨梓雄-北京-大鸭梨-品牌巡店 已结束,2025-10-16 杨梓雄-北京-大鸭梨-品牌巡店 已结束,2025-10-18 杨梓雄-北京-大鸭梨-品牌巡店 已结束,2025-10-19 杨梓雄-北京-大鸭梨-品牌巡店 已结束,2025-10-20 杨梓雄-北京-大鸭梨-品牌巡店 已结束,2025-10-21 杨梓雄-北京-大鸭梨-品牌巡店 已结束,2025-10-22 杨梓雄-北京-大鸭梨-品牌巡店 已结束,2025-10-23 杨梓雄-北京-大鸭梨-品牌巡店 已结束,2025-10-24 杨梓雄-北京-大鸭梨-品牌巡店 已结束,2025-10-25 杨梓雄-北京-大鸭梨-品牌巡店 已结束,2025-10-27 杨梓雄-北京-大鸭梨-品牌巡店 已结束,2025-10-27 杨梓雄-北京-大鸭梨-品牌巡店 已结束,2025-10-28 杨梓雄-北京-大鸭梨-品牌巡店 已结束,2025-10-29 杨梓雄-北京-大鸭梨-品牌巡店 已结束,2025-10-31 杨梓雄-北京-大鸭梨-品牌巡店 已结束,2025-11-02 杨梓雄-北京-大鸭梨-品牌巡店 已结束,2025-11-03 杨梓雄-北京-大鸭梨-品牌巡店 已结束,2025-11-04 杨梓雄-北京-大鸭梨-品牌巡店 已结束,2025-11-05 杨梓雄-北京-大鸭梨-品牌巡店 已结束,2025-11-06 杨梓雄-北京-大鸭梨-品牌巡店 已结束,2025-11-07 杨梓雄-北京-大鸭梨-品牌巡店 已结束,2025-11-08 杨梓雄-北京-大鸭梨-品牌巡店 已结束,2025-11-09 杨梓雄-北京-大鸭梨-品牌巡店 已结束</t>
        </is>
      </c>
      <c r="AG1025"/>
      <c r="AH1025"/>
      <c r="AI1025"/>
      <c r="AJ1025"/>
      <c r="AK1025"/>
      <c r="AL1025"/>
      <c r="AM1025"/>
      <c r="AN1025"/>
      <c r="AO1025" t="inlineStr">
        <is>
          <t>29.0</t>
        </is>
      </c>
      <c r="AP1025"/>
      <c r="AQ1025"/>
    </row>
    <row r="1026" ht="25.5" customHeight="1">
      <c r="A1026" t="inlineStr">
        <is>
          <t>杨梓雄-成都-大鸭梨-新店开业 已结束</t>
        </is>
      </c>
      <c r="B1026" t="inlineStr">
        <is>
          <t>成都</t>
        </is>
      </c>
      <c r="C1026" t="inlineStr">
        <is>
          <t>大鸭梨</t>
        </is>
      </c>
      <c r="D1026"/>
      <c r="E1026" t="inlineStr">
        <is>
          <t>SS</t>
        </is>
      </c>
      <c r="F1026" t="inlineStr">
        <is>
          <t>新店开业</t>
        </is>
      </c>
      <c r="G1026" t="inlineStr">
        <is>
          <t>已结束</t>
        </is>
      </c>
      <c r="H1026" t="inlineStr">
        <is>
          <t>NA</t>
        </is>
      </c>
      <c r="I1026" s="2"/>
      <c r="J1026" t="inlineStr">
        <is>
          <t>53周 -5~12.31</t>
        </is>
      </c>
      <c r="K1026" t="inlineStr">
        <is>
          <t>杨梓雄</t>
        </is>
      </c>
      <c r="L1026" s="2">
        <v>45927</v>
      </c>
      <c r="M1026" s="2">
        <v>45930.72608796296</v>
      </c>
      <c r="N1026" s="2">
        <v>45930</v>
      </c>
      <c r="O1026" t="inlineStr">
        <is>
          <t>4</t>
        </is>
      </c>
      <c r="P1026" t="inlineStr">
        <is>
          <t>-75</t>
        </is>
      </c>
      <c r="Q1026" t="inlineStr">
        <is>
          <t>做过大鸭梨的口味</t>
        </is>
      </c>
      <c r="R1026">
        <v>1</v>
      </c>
      <c r="S1026"/>
      <c r="T1026"/>
      <c r="U1026" t="inlineStr">
        <is>
          <t>关胜元</t>
        </is>
      </c>
      <c r="V1026"/>
      <c r="W1026" t="inlineStr">
        <is>
          <t>BST</t>
        </is>
      </c>
      <c r="X1026" t="inlineStr">
        <is>
          <t>张铭麒</t>
        </is>
      </c>
      <c r="Y1026" s="3"/>
      <c r="Z1026"/>
      <c r="AA1026" s="2">
        <v>45928.41363425926</v>
      </c>
      <c r="AB1026" t="inlineStr">
        <is>
          <t>戳一下</t>
        </is>
      </c>
      <c r="AC1026" s="2">
        <v>45930</v>
      </c>
      <c r="AD1026" t="inlineStr">
        <is>
          <t>未更新</t>
        </is>
      </c>
      <c r="AE1026" t="inlineStr">
        <is>
          <t>曾维超</t>
        </is>
      </c>
      <c r="AF1026" t="inlineStr">
        <is>
          <t>2025-09-28 杨梓雄-成都-大鸭梨-新店开业 已结束,2025-09-29 杨梓雄-成都-大鸭梨-新店开业 已结束,2025-09-30 杨梓雄-成都-大鸭梨-新店开业 已结束</t>
        </is>
      </c>
      <c r="AG1026"/>
      <c r="AH1026"/>
      <c r="AI1026"/>
      <c r="AJ1026"/>
      <c r="AK1026"/>
      <c r="AL1026"/>
      <c r="AM1026"/>
      <c r="AN1026"/>
      <c r="AO1026" t="inlineStr">
        <is>
          <t>3.7</t>
        </is>
      </c>
      <c r="AP1026"/>
      <c r="AQ1026"/>
    </row>
    <row r="1027" ht="25.5" customHeight="1">
      <c r="A1027" t="inlineStr">
        <is>
          <t>杨梓雄--休假-休假 已结束</t>
        </is>
      </c>
      <c r="B1027"/>
      <c r="C1027" t="inlineStr">
        <is>
          <t>休假</t>
        </is>
      </c>
      <c r="D1027"/>
      <c r="E1027" t="inlineStr">
        <is>
          <t>未定级</t>
        </is>
      </c>
      <c r="F1027" t="inlineStr">
        <is>
          <t>休假</t>
        </is>
      </c>
      <c r="G1027" t="inlineStr">
        <is>
          <t>已结束</t>
        </is>
      </c>
      <c r="H1027" t="inlineStr">
        <is>
          <t>NA</t>
        </is>
      </c>
      <c r="I1027" s="2"/>
      <c r="J1027" t="inlineStr">
        <is>
          <t>53周 -5~12.31</t>
        </is>
      </c>
      <c r="K1027" t="inlineStr">
        <is>
          <t>杨梓雄</t>
        </is>
      </c>
      <c r="L1027" s="2">
        <v>45925</v>
      </c>
      <c r="M1027" s="2">
        <v>45927</v>
      </c>
      <c r="N1027" s="2">
        <v>45925.5</v>
      </c>
      <c r="O1027" t="inlineStr">
        <is>
          <t>3</t>
        </is>
      </c>
      <c r="P1027" t="inlineStr">
        <is>
          <t>-78</t>
        </is>
      </c>
      <c r="Q1027"/>
      <c r="R1027"/>
      <c r="S1027"/>
      <c r="T1027"/>
      <c r="U1027" t="inlineStr">
        <is>
          <t>曾维超</t>
        </is>
      </c>
      <c r="V1027" t="inlineStr">
        <is>
          <t>销售管理部</t>
        </is>
      </c>
      <c r="W1027" t="inlineStr">
        <is>
          <t>销售管理</t>
        </is>
      </c>
      <c r="X1027" t="inlineStr">
        <is>
          <t>李阳</t>
        </is>
      </c>
      <c r="Y1027" s="3"/>
      <c r="Z1027"/>
      <c r="AA1027" s="2">
        <v>45925.46628472222</v>
      </c>
      <c r="AB1027" t="inlineStr">
        <is>
          <t>戳一下</t>
        </is>
      </c>
      <c r="AC1027" s="2"/>
      <c r="AD1027" t="inlineStr">
        <is>
          <t>未更新</t>
        </is>
      </c>
      <c r="AE1027" t="inlineStr">
        <is>
          <t>多维表格助手</t>
        </is>
      </c>
      <c r="AF1027"/>
      <c r="AG1027"/>
      <c r="AH1027"/>
      <c r="AI1027"/>
      <c r="AJ1027"/>
      <c r="AK1027"/>
      <c r="AL1027"/>
      <c r="AM1027"/>
      <c r="AN1027"/>
      <c r="AO1027" t="inlineStr">
        <is>
          <t>2.0</t>
        </is>
      </c>
      <c r="AP1027"/>
      <c r="AQ1027"/>
    </row>
    <row r="1028" ht="25.5" customHeight="1">
      <c r="A1028" t="inlineStr">
        <is>
          <t>杨梓雄--休假-休假 已结束</t>
        </is>
      </c>
      <c r="B1028"/>
      <c r="C1028" t="inlineStr">
        <is>
          <t>休假</t>
        </is>
      </c>
      <c r="D1028"/>
      <c r="E1028" t="inlineStr">
        <is>
          <t>未定级</t>
        </is>
      </c>
      <c r="F1028" t="inlineStr">
        <is>
          <t>休假</t>
        </is>
      </c>
      <c r="G1028" t="inlineStr">
        <is>
          <t>已结束</t>
        </is>
      </c>
      <c r="H1028" t="inlineStr">
        <is>
          <t>NA</t>
        </is>
      </c>
      <c r="I1028" s="2"/>
      <c r="J1028" t="inlineStr">
        <is>
          <t>53周 -5~12.31</t>
        </is>
      </c>
      <c r="K1028" t="inlineStr">
        <is>
          <t>杨梓雄</t>
        </is>
      </c>
      <c r="L1028" s="2">
        <v>45922</v>
      </c>
      <c r="M1028" s="2">
        <v>45923</v>
      </c>
      <c r="N1028" s="2">
        <v>45923.5</v>
      </c>
      <c r="O1028" t="inlineStr">
        <is>
          <t>2</t>
        </is>
      </c>
      <c r="P1028" t="inlineStr">
        <is>
          <t>-82</t>
        </is>
      </c>
      <c r="Q1028"/>
      <c r="R1028"/>
      <c r="S1028"/>
      <c r="T1028"/>
      <c r="U1028" t="inlineStr">
        <is>
          <t>曾维超</t>
        </is>
      </c>
      <c r="V1028" t="inlineStr">
        <is>
          <t>销售管理部</t>
        </is>
      </c>
      <c r="W1028" t="inlineStr">
        <is>
          <t>销售管理</t>
        </is>
      </c>
      <c r="X1028" t="inlineStr">
        <is>
          <t>李阳</t>
        </is>
      </c>
      <c r="Y1028" s="3"/>
      <c r="Z1028"/>
      <c r="AA1028" s="2">
        <v>45922.00821759259</v>
      </c>
      <c r="AB1028" t="inlineStr">
        <is>
          <t>戳一下</t>
        </is>
      </c>
      <c r="AC1028" s="2"/>
      <c r="AD1028" t="inlineStr">
        <is>
          <t>未更新</t>
        </is>
      </c>
      <c r="AE1028" t="inlineStr">
        <is>
          <t>多维表格助手</t>
        </is>
      </c>
      <c r="AF1028"/>
      <c r="AG1028"/>
      <c r="AH1028"/>
      <c r="AI1028"/>
      <c r="AJ1028"/>
      <c r="AK1028"/>
      <c r="AL1028"/>
      <c r="AM1028"/>
      <c r="AN1028"/>
      <c r="AO1028" t="inlineStr">
        <is>
          <t>1.0</t>
        </is>
      </c>
      <c r="AP1028"/>
      <c r="AQ1028"/>
    </row>
    <row r="1029" ht="25.5" customHeight="1">
      <c r="A1029" t="inlineStr">
        <is>
          <t>杨梓雄-成都-大鸭梨-POC 已结束</t>
        </is>
      </c>
      <c r="B1029" t="inlineStr">
        <is>
          <t>成都</t>
        </is>
      </c>
      <c r="C1029" t="inlineStr">
        <is>
          <t>大鸭梨</t>
        </is>
      </c>
      <c r="D1029"/>
      <c r="E1029" t="inlineStr">
        <is>
          <t>S</t>
        </is>
      </c>
      <c r="F1029" t="inlineStr">
        <is>
          <t>POC</t>
        </is>
      </c>
      <c r="G1029" t="inlineStr">
        <is>
          <t>已结束</t>
        </is>
      </c>
      <c r="H1029" t="inlineStr">
        <is>
          <t>NA</t>
        </is>
      </c>
      <c r="I1029" s="2"/>
      <c r="J1029" t="inlineStr">
        <is>
          <t>53周 -5~12.31</t>
        </is>
      </c>
      <c r="K1029" t="inlineStr">
        <is>
          <t>杨梓雄</t>
        </is>
      </c>
      <c r="L1029" s="2">
        <v>45916</v>
      </c>
      <c r="M1029" s="2">
        <v>45921.8755787037</v>
      </c>
      <c r="N1029" s="2">
        <v>45924</v>
      </c>
      <c r="O1029" t="inlineStr">
        <is>
          <t>6</t>
        </is>
      </c>
      <c r="P1029" t="inlineStr">
        <is>
          <t>-84</t>
        </is>
      </c>
      <c r="Q1029"/>
      <c r="R1029"/>
      <c r="S1029"/>
      <c r="T1029"/>
      <c r="U1029" t="inlineStr">
        <is>
          <t>关胜元</t>
        </is>
      </c>
      <c r="V1029" t="inlineStr">
        <is>
          <t>BST及创新团队</t>
        </is>
      </c>
      <c r="W1029" t="inlineStr">
        <is>
          <t>BST</t>
        </is>
      </c>
      <c r="X1029" t="inlineStr">
        <is>
          <t>张铭麒</t>
        </is>
      </c>
      <c r="Y1029" s="3"/>
      <c r="Z1029"/>
      <c r="AA1029" s="2">
        <v>45914.99377314815</v>
      </c>
      <c r="AB1029" t="inlineStr">
        <is>
          <t>戳一下</t>
        </is>
      </c>
      <c r="AC1029" s="2">
        <v>45927</v>
      </c>
      <c r="AD1029" t="inlineStr">
        <is>
          <t>未更新</t>
        </is>
      </c>
      <c r="AE1029" t="inlineStr">
        <is>
          <t>杨梓雄</t>
        </is>
      </c>
      <c r="AF1029" t="inlineStr">
        <is>
          <t>2025-09-15 杨梓雄-成都-大鸭梨-POC 已结束,2025-09-16 杨梓雄-成都-大鸭梨-POC 已结束,2025-09-17 杨梓雄-成都-大鸭梨-POC 已结束,2025-09-18 杨梓雄-成都-大鸭梨-POC 已结束,2025-09-19 杨梓雄-成都-大鸭梨-POC 已结束,2025-09-20 杨梓雄-成都-大鸭梨-POC 已结束,2025-09-21 杨梓雄-成都-大鸭梨-POC 已结束,2025-09-24 杨梓雄-成都-大鸭梨-POC 已结束,2025-09-26 杨梓雄-成都-大鸭梨-POC 已结束,2025-09-27 杨梓雄-成都-大鸭梨-POC 已结束</t>
        </is>
      </c>
      <c r="AG1029"/>
      <c r="AH1029"/>
      <c r="AI1029"/>
      <c r="AJ1029"/>
      <c r="AK1029"/>
      <c r="AL1029"/>
      <c r="AM1029"/>
      <c r="AN1029"/>
      <c r="AO1029" t="inlineStr">
        <is>
          <t>5.9</t>
        </is>
      </c>
      <c r="AP1029"/>
      <c r="AQ1029"/>
    </row>
    <row r="1030" ht="25.5" customHeight="1">
      <c r="A1030" t="inlineStr">
        <is>
          <t>杨梓雄-北京-休假-休假 已结束</t>
        </is>
      </c>
      <c r="B1030" t="inlineStr">
        <is>
          <t>北京</t>
        </is>
      </c>
      <c r="C1030" t="inlineStr">
        <is>
          <t>休假</t>
        </is>
      </c>
      <c r="D1030"/>
      <c r="E1030" t="inlineStr">
        <is>
          <t>未定级</t>
        </is>
      </c>
      <c r="F1030" t="inlineStr">
        <is>
          <t>休假</t>
        </is>
      </c>
      <c r="G1030" t="inlineStr">
        <is>
          <t>已结束</t>
        </is>
      </c>
      <c r="H1030" t="inlineStr">
        <is>
          <t>NA</t>
        </is>
      </c>
      <c r="I1030" s="2"/>
      <c r="J1030" t="inlineStr">
        <is>
          <t>53周 -5~12.31</t>
        </is>
      </c>
      <c r="K1030" t="inlineStr">
        <is>
          <t>杨梓雄</t>
        </is>
      </c>
      <c r="L1030" s="2">
        <v>45906</v>
      </c>
      <c r="M1030" s="2">
        <v>45906</v>
      </c>
      <c r="N1030" s="2">
        <v>45906</v>
      </c>
      <c r="O1030" t="inlineStr">
        <is>
          <t>1</t>
        </is>
      </c>
      <c r="P1030" t="inlineStr">
        <is>
          <t>-99</t>
        </is>
      </c>
      <c r="Q1030"/>
      <c r="R1030"/>
      <c r="S1030"/>
      <c r="T1030"/>
      <c r="U1030" t="inlineStr">
        <is>
          <t>曾维超</t>
        </is>
      </c>
      <c r="V1030" t="inlineStr">
        <is>
          <t>销售管理部</t>
        </is>
      </c>
      <c r="W1030" t="inlineStr">
        <is>
          <t>销售管理</t>
        </is>
      </c>
      <c r="X1030" t="inlineStr">
        <is>
          <t>李阳</t>
        </is>
      </c>
      <c r="Y1030" s="3"/>
      <c r="Z1030"/>
      <c r="AA1030" s="2">
        <v>45905.99894675926</v>
      </c>
      <c r="AB1030" t="inlineStr">
        <is>
          <t>戳一下</t>
        </is>
      </c>
      <c r="AC1030" s="2">
        <v>45909</v>
      </c>
      <c r="AD1030" t="inlineStr">
        <is>
          <t>未更新</t>
        </is>
      </c>
      <c r="AE1030" t="inlineStr">
        <is>
          <t>杨梓雄</t>
        </is>
      </c>
      <c r="AF1030" t="inlineStr">
        <is>
          <t>2025-09-09 杨梓雄-北京-休假-休假 已结束</t>
        </is>
      </c>
      <c r="AG1030"/>
      <c r="AH1030"/>
      <c r="AI1030"/>
      <c r="AJ1030"/>
      <c r="AK1030"/>
      <c r="AL1030"/>
      <c r="AM1030"/>
      <c r="AN1030"/>
      <c r="AO1030" t="inlineStr">
        <is>
          <t>0.0</t>
        </is>
      </c>
      <c r="AP1030"/>
      <c r="AQ1030"/>
    </row>
    <row r="1031" ht="25.5" customHeight="1">
      <c r="A1031" t="inlineStr">
        <is>
          <t>杨梓雄-北京-大鸭梨-新店开业 已结束</t>
        </is>
      </c>
      <c r="B1031" t="inlineStr">
        <is>
          <t>北京</t>
        </is>
      </c>
      <c r="C1031" t="inlineStr">
        <is>
          <t>大鸭梨</t>
        </is>
      </c>
      <c r="D1031"/>
      <c r="E1031" t="inlineStr">
        <is>
          <t>SS</t>
        </is>
      </c>
      <c r="F1031" t="inlineStr">
        <is>
          <t>新店开业</t>
        </is>
      </c>
      <c r="G1031" t="inlineStr">
        <is>
          <t>已结束</t>
        </is>
      </c>
      <c r="H1031" t="inlineStr">
        <is>
          <t>NA</t>
        </is>
      </c>
      <c r="I1031" s="2"/>
      <c r="J1031" t="inlineStr">
        <is>
          <t>53周 -5~12.31</t>
        </is>
      </c>
      <c r="K1031" t="inlineStr">
        <is>
          <t>杨梓雄</t>
        </is>
      </c>
      <c r="L1031" s="2">
        <v>45901</v>
      </c>
      <c r="M1031" s="2">
        <v>45914</v>
      </c>
      <c r="N1031" s="2">
        <v>45914</v>
      </c>
      <c r="O1031" t="inlineStr">
        <is>
          <t>14</t>
        </is>
      </c>
      <c r="P1031" t="inlineStr">
        <is>
          <t>-91</t>
        </is>
      </c>
      <c r="Q1031"/>
      <c r="R1031"/>
      <c r="S1031"/>
      <c r="T1031"/>
      <c r="U1031" t="inlineStr">
        <is>
          <t>关胜元</t>
        </is>
      </c>
      <c r="V1031" t="inlineStr">
        <is>
          <t>BST销售组</t>
        </is>
      </c>
      <c r="W1031" t="inlineStr">
        <is>
          <t>BST</t>
        </is>
      </c>
      <c r="X1031" t="inlineStr">
        <is>
          <t>张铭麒</t>
        </is>
      </c>
      <c r="Y1031" s="3"/>
      <c r="Z1031"/>
      <c r="AA1031" s="2">
        <v>45902.830462962964</v>
      </c>
      <c r="AB1031" t="inlineStr">
        <is>
          <t>戳一下</t>
        </is>
      </c>
      <c r="AC1031" s="2">
        <v>45914</v>
      </c>
      <c r="AD1031" t="inlineStr">
        <is>
          <t>未更新</t>
        </is>
      </c>
      <c r="AE1031" t="inlineStr">
        <is>
          <t>杨梓雄</t>
        </is>
      </c>
      <c r="AF1031" t="inlineStr">
        <is>
          <t>2025-09-03 杨梓雄-北京-大鸭梨-新店开业 已结束,2025-09-04 杨梓雄-北京-大鸭梨-新店开业 已结束,2025-09-05 杨梓雄-北京-大鸭梨-新店开业 已结束,2025-09-07 杨梓雄-北京-大鸭梨-新店开业 已结束,2025-09-08 杨梓雄-北京-大鸭梨-新店开业 已结束,2025-09-10 杨梓雄-北京-大鸭梨-新店开业 已结束,2025-09-11 杨梓雄-北京-大鸭梨-新店开业 已结束,2025-09-11 杨梓雄-北京-大鸭梨-新店开业 已结束,2025-09-12 杨梓雄-北京-大鸭梨-新店开业 已结束,2025-09-12 杨梓雄-北京-大鸭梨-新店开业 已结束,2025-09-12 杨梓雄-北京-大鸭梨-新店开业 已结束,2025-09-13 杨梓雄-北京-大鸭梨-新店开业 已结束,2025-09-13 杨梓雄-北京-大鸭梨-新店开业 已结束,2025-09-14 杨梓雄-北京-大鸭梨-新店开业 已结束,2025-09-14 杨梓雄-北京-大鸭梨-新店开业 已结束</t>
        </is>
      </c>
      <c r="AG1031"/>
      <c r="AH1031"/>
      <c r="AI1031"/>
      <c r="AJ1031"/>
      <c r="AK1031"/>
      <c r="AL1031"/>
      <c r="AM1031"/>
      <c r="AN1031"/>
      <c r="AO1031" t="inlineStr">
        <is>
          <t>13.0</t>
        </is>
      </c>
      <c r="AP1031"/>
      <c r="AQ1031"/>
    </row>
    <row r="1032" ht="25.5" customHeight="1">
      <c r="A1032" t="inlineStr">
        <is>
          <t>尹龙强-深圳-休假-休假 已结束</t>
        </is>
      </c>
      <c r="B1032" t="inlineStr">
        <is>
          <t>深圳</t>
        </is>
      </c>
      <c r="C1032" t="inlineStr">
        <is>
          <t>休假</t>
        </is>
      </c>
      <c r="D1032"/>
      <c r="E1032" t="inlineStr">
        <is>
          <t>未定级</t>
        </is>
      </c>
      <c r="F1032" t="inlineStr">
        <is>
          <t>休假</t>
        </is>
      </c>
      <c r="G1032" t="inlineStr">
        <is>
          <t>已结束</t>
        </is>
      </c>
      <c r="H1032" t="inlineStr">
        <is>
          <t>NA</t>
        </is>
      </c>
      <c r="I1032" s="2"/>
      <c r="J1032" t="inlineStr">
        <is>
          <t>53周 -5~12.31</t>
        </is>
      </c>
      <c r="K1032" t="inlineStr">
        <is>
          <t>尹龙强</t>
        </is>
      </c>
      <c r="L1032" s="2">
        <v>46120</v>
      </c>
      <c r="M1032" s="2">
        <v>46120</v>
      </c>
      <c r="N1032" s="2">
        <v>46120</v>
      </c>
      <c r="O1032" t="inlineStr">
        <is>
          <t>1</t>
        </is>
      </c>
      <c r="P1032" t="inlineStr">
        <is>
          <t>-107</t>
        </is>
      </c>
      <c r="Q1032"/>
      <c r="R1032"/>
      <c r="S1032"/>
      <c r="T1032"/>
      <c r="U1032" t="inlineStr">
        <is>
          <t>曾维超</t>
        </is>
      </c>
      <c r="V1032" t="inlineStr">
        <is>
          <t>销售管理部</t>
        </is>
      </c>
      <c r="W1032" t="inlineStr">
        <is>
          <t>销售管理</t>
        </is>
      </c>
      <c r="X1032" t="inlineStr">
        <is>
          <t>李阳</t>
        </is>
      </c>
      <c r="Y1032" s="3"/>
      <c r="Z1032"/>
      <c r="AA1032" s="2">
        <v>46120.02113425926</v>
      </c>
      <c r="AB1032" t="inlineStr">
        <is>
          <t>戳一下</t>
        </is>
      </c>
      <c r="AC1032" s="2"/>
      <c r="AD1032" t="inlineStr">
        <is>
          <t>未更新</t>
        </is>
      </c>
      <c r="AE1032" t="inlineStr">
        <is>
          <t>尹龙强</t>
        </is>
      </c>
      <c r="AF1032"/>
      <c r="AG1032"/>
      <c r="AH1032"/>
      <c r="AI1032"/>
      <c r="AJ1032"/>
      <c r="AK1032"/>
      <c r="AL1032"/>
      <c r="AM1032"/>
      <c r="AN1032"/>
      <c r="AO1032" t="inlineStr">
        <is>
          <t>0.0</t>
        </is>
      </c>
      <c r="AP1032"/>
      <c r="AQ1032"/>
    </row>
    <row r="1033" ht="25.5" customHeight="1">
      <c r="A1033" t="inlineStr">
        <is>
          <t>尹龙强-深圳-休假-休假 已结束</t>
        </is>
      </c>
      <c r="B1033" t="inlineStr">
        <is>
          <t>深圳</t>
        </is>
      </c>
      <c r="C1033" t="inlineStr">
        <is>
          <t>休假</t>
        </is>
      </c>
      <c r="D1033"/>
      <c r="E1033" t="inlineStr">
        <is>
          <t>未定级</t>
        </is>
      </c>
      <c r="F1033" t="inlineStr">
        <is>
          <t>休假</t>
        </is>
      </c>
      <c r="G1033" t="inlineStr">
        <is>
          <t>已结束</t>
        </is>
      </c>
      <c r="H1033" t="inlineStr">
        <is>
          <t>NA</t>
        </is>
      </c>
      <c r="I1033" s="2"/>
      <c r="J1033" t="inlineStr">
        <is>
          <t>53周 -5~12.31</t>
        </is>
      </c>
      <c r="K1033" t="inlineStr">
        <is>
          <t>尹龙强</t>
        </is>
      </c>
      <c r="L1033" s="2">
        <v>46119</v>
      </c>
      <c r="M1033" s="2">
        <v>46119</v>
      </c>
      <c r="N1033" s="2">
        <v>46119</v>
      </c>
      <c r="O1033" t="inlineStr">
        <is>
          <t>1</t>
        </is>
      </c>
      <c r="P1033" t="inlineStr">
        <is>
          <t>-106</t>
        </is>
      </c>
      <c r="Q1033"/>
      <c r="R1033"/>
      <c r="S1033"/>
      <c r="T1033"/>
      <c r="U1033" t="inlineStr">
        <is>
          <t>曾维超</t>
        </is>
      </c>
      <c r="V1033" t="inlineStr">
        <is>
          <t>销售管理部</t>
        </is>
      </c>
      <c r="W1033" t="inlineStr">
        <is>
          <t>销售管理</t>
        </is>
      </c>
      <c r="X1033" t="inlineStr">
        <is>
          <t>李阳</t>
        </is>
      </c>
      <c r="Y1033" s="3"/>
      <c r="Z1033"/>
      <c r="AA1033" s="2">
        <v>46118.917662037034</v>
      </c>
      <c r="AB1033" t="inlineStr">
        <is>
          <t>戳一下</t>
        </is>
      </c>
      <c r="AC1033" s="2"/>
      <c r="AD1033" t="inlineStr">
        <is>
          <t>未更新</t>
        </is>
      </c>
      <c r="AE1033" t="inlineStr">
        <is>
          <t>尹龙强</t>
        </is>
      </c>
      <c r="AF1033"/>
      <c r="AG1033"/>
      <c r="AH1033"/>
      <c r="AI1033"/>
      <c r="AJ1033"/>
      <c r="AK1033"/>
      <c r="AL1033"/>
      <c r="AM1033"/>
      <c r="AN1033"/>
      <c r="AO1033" t="inlineStr">
        <is>
          <t>0.0</t>
        </is>
      </c>
      <c r="AP1033"/>
      <c r="AQ1033"/>
    </row>
    <row r="1034" ht="25.5" customHeight="1">
      <c r="A1034" t="inlineStr">
        <is>
          <t>尹龙强-深圳-休假-休假 已结束</t>
        </is>
      </c>
      <c r="B1034" t="inlineStr">
        <is>
          <t>深圳</t>
        </is>
      </c>
      <c r="C1034" t="inlineStr">
        <is>
          <t>休假</t>
        </is>
      </c>
      <c r="D1034"/>
      <c r="E1034" t="inlineStr">
        <is>
          <t>未定级</t>
        </is>
      </c>
      <c r="F1034" t="inlineStr">
        <is>
          <t>休假</t>
        </is>
      </c>
      <c r="G1034" t="inlineStr">
        <is>
          <t>已结束</t>
        </is>
      </c>
      <c r="H1034" t="inlineStr">
        <is>
          <t>NA</t>
        </is>
      </c>
      <c r="I1034" s="2"/>
      <c r="J1034" t="inlineStr">
        <is>
          <t>53周 -5~12.31</t>
        </is>
      </c>
      <c r="K1034" t="inlineStr">
        <is>
          <t>尹龙强</t>
        </is>
      </c>
      <c r="L1034" s="2">
        <v>46116</v>
      </c>
      <c r="M1034" s="2">
        <v>46118</v>
      </c>
      <c r="N1034" s="2">
        <v>46118</v>
      </c>
      <c r="O1034" t="inlineStr">
        <is>
          <t>3</t>
        </is>
      </c>
      <c r="P1034" t="inlineStr">
        <is>
          <t>-103</t>
        </is>
      </c>
      <c r="Q1034"/>
      <c r="R1034"/>
      <c r="S1034"/>
      <c r="T1034"/>
      <c r="U1034" t="inlineStr">
        <is>
          <t>曾维超</t>
        </is>
      </c>
      <c r="V1034" t="inlineStr">
        <is>
          <t>销售管理部</t>
        </is>
      </c>
      <c r="W1034" t="inlineStr">
        <is>
          <t>销售管理</t>
        </is>
      </c>
      <c r="X1034" t="inlineStr">
        <is>
          <t>李阳</t>
        </is>
      </c>
      <c r="Y1034" s="3"/>
      <c r="Z1034"/>
      <c r="AA1034" s="2">
        <v>46115.929398148146</v>
      </c>
      <c r="AB1034" t="inlineStr">
        <is>
          <t>戳一下</t>
        </is>
      </c>
      <c r="AC1034" s="2"/>
      <c r="AD1034" t="inlineStr">
        <is>
          <t>未更新</t>
        </is>
      </c>
      <c r="AE1034" t="inlineStr">
        <is>
          <t>尹龙强</t>
        </is>
      </c>
      <c r="AF1034"/>
      <c r="AG1034"/>
      <c r="AH1034"/>
      <c r="AI1034"/>
      <c r="AJ1034"/>
      <c r="AK1034"/>
      <c r="AL1034"/>
      <c r="AM1034"/>
      <c r="AN1034"/>
      <c r="AO1034" t="inlineStr">
        <is>
          <t>2.0</t>
        </is>
      </c>
      <c r="AP1034"/>
      <c r="AQ1034"/>
    </row>
    <row r="1035" ht="25.5" customHeight="1">
      <c r="A1035" t="inlineStr">
        <is>
          <t>尹龙强-广州-钱大妈-外卖店模型 已结束</t>
        </is>
      </c>
      <c r="B1035" t="inlineStr">
        <is>
          <t>广州</t>
        </is>
      </c>
      <c r="C1035" t="inlineStr">
        <is>
          <t>钱大妈</t>
        </is>
      </c>
      <c r="D1035"/>
      <c r="E1035" t="inlineStr">
        <is>
          <t>SS</t>
        </is>
      </c>
      <c r="F1035" t="inlineStr">
        <is>
          <t>外卖店模型</t>
        </is>
      </c>
      <c r="G1035" t="inlineStr">
        <is>
          <t>已结束</t>
        </is>
      </c>
      <c r="H1035" t="inlineStr">
        <is>
          <t>NA</t>
        </is>
      </c>
      <c r="I1035" s="2"/>
      <c r="J1035" t="inlineStr">
        <is>
          <t>53周 -5~12.31</t>
        </is>
      </c>
      <c r="K1035" t="inlineStr">
        <is>
          <t>尹龙强</t>
        </is>
      </c>
      <c r="L1035" s="2">
        <v>46113</v>
      </c>
      <c r="M1035" s="2">
        <v>46115.92891203704</v>
      </c>
      <c r="N1035" s="2">
        <v>46117</v>
      </c>
      <c r="O1035" t="inlineStr">
        <is>
          <t>3</t>
        </is>
      </c>
      <c r="P1035" t="inlineStr">
        <is>
          <t>-100</t>
        </is>
      </c>
      <c r="Q1035"/>
      <c r="R1035"/>
      <c r="S1035"/>
      <c r="T1035"/>
      <c r="U1035" t="inlineStr">
        <is>
          <t>张博文</t>
        </is>
      </c>
      <c r="V1035" t="inlineStr">
        <is>
          <t>创新中心</t>
        </is>
      </c>
      <c r="W1035" t="inlineStr">
        <is>
          <t>创新中心</t>
        </is>
      </c>
      <c r="X1035" t="inlineStr">
        <is>
          <t>吴薇
张铭麒</t>
        </is>
      </c>
      <c r="Y1035" s="3"/>
      <c r="Z1035"/>
      <c r="AA1035" s="2">
        <v>46112.95668981481</v>
      </c>
      <c r="AB1035" t="inlineStr">
        <is>
          <t>戳一下</t>
        </is>
      </c>
      <c r="AC1035" s="2">
        <v>46115</v>
      </c>
      <c r="AD1035" t="inlineStr">
        <is>
          <t>未更新</t>
        </is>
      </c>
      <c r="AE1035" t="inlineStr">
        <is>
          <t>尹龙强</t>
        </is>
      </c>
      <c r="AF1035" t="inlineStr">
        <is>
          <t>2026-04-01 尹龙强-广州-钱大妈-外卖店模型 已结束,2026-04-02 尹龙强-广州-钱大妈-外卖店模型 已结束,2026-04-03 尹龙强-广州-钱大妈-外卖店模型 已结束</t>
        </is>
      </c>
      <c r="AG1035"/>
      <c r="AH1035"/>
      <c r="AI1035"/>
      <c r="AJ1035"/>
      <c r="AK1035"/>
      <c r="AL1035"/>
      <c r="AM1035"/>
      <c r="AN1035"/>
      <c r="AO1035" t="inlineStr">
        <is>
          <t>2.9</t>
        </is>
      </c>
      <c r="AP1035"/>
      <c r="AQ1035"/>
    </row>
    <row r="1036" ht="25.5" customHeight="1">
      <c r="A1036" t="inlineStr">
        <is>
          <t>尹龙强-广州-钱大妈-外卖店模型 已结束</t>
        </is>
      </c>
      <c r="B1036" t="inlineStr">
        <is>
          <t>广州</t>
        </is>
      </c>
      <c r="C1036" t="inlineStr">
        <is>
          <t>钱大妈</t>
        </is>
      </c>
      <c r="D1036"/>
      <c r="E1036" t="inlineStr">
        <is>
          <t>SS</t>
        </is>
      </c>
      <c r="F1036" t="inlineStr">
        <is>
          <t>外卖店模型</t>
        </is>
      </c>
      <c r="G1036" t="inlineStr">
        <is>
          <t>已结束</t>
        </is>
      </c>
      <c r="H1036" t="inlineStr">
        <is>
          <t>NA</t>
        </is>
      </c>
      <c r="I1036" s="2"/>
      <c r="J1036" t="inlineStr">
        <is>
          <t>53周 -5~12.31</t>
        </is>
      </c>
      <c r="K1036" t="inlineStr">
        <is>
          <t>尹龙强</t>
        </is>
      </c>
      <c r="L1036" s="2">
        <v>46111</v>
      </c>
      <c r="M1036" s="2">
        <v>46112</v>
      </c>
      <c r="N1036" s="2">
        <v>46112</v>
      </c>
      <c r="O1036" t="inlineStr">
        <is>
          <t>2</t>
        </is>
      </c>
      <c r="P1036" t="inlineStr">
        <is>
          <t>-98</t>
        </is>
      </c>
      <c r="Q1036"/>
      <c r="R1036"/>
      <c r="S1036"/>
      <c r="T1036"/>
      <c r="U1036" t="inlineStr">
        <is>
          <t>张博文</t>
        </is>
      </c>
      <c r="V1036" t="inlineStr">
        <is>
          <t>创新中心</t>
        </is>
      </c>
      <c r="W1036" t="inlineStr">
        <is>
          <t>创新中心</t>
        </is>
      </c>
      <c r="X1036" t="inlineStr">
        <is>
          <t>吴薇
张铭麒</t>
        </is>
      </c>
      <c r="Y1036" s="3"/>
      <c r="Z1036"/>
      <c r="AA1036" s="2">
        <v>46111.49054398148</v>
      </c>
      <c r="AB1036" t="inlineStr">
        <is>
          <t>戳一下</t>
        </is>
      </c>
      <c r="AC1036" s="2">
        <v>46112</v>
      </c>
      <c r="AD1036" t="inlineStr">
        <is>
          <t>未更新</t>
        </is>
      </c>
      <c r="AE1036" t="inlineStr">
        <is>
          <t>尹龙强</t>
        </is>
      </c>
      <c r="AF1036" t="inlineStr">
        <is>
          <t>2026-03-30 尹龙强-广州-钱大妈-外卖店模型 已结束,2026-03-31 尹龙强-广州-钱大妈-外卖店模型 已结束</t>
        </is>
      </c>
      <c r="AG1036"/>
      <c r="AH1036"/>
      <c r="AI1036"/>
      <c r="AJ1036"/>
      <c r="AK1036"/>
      <c r="AL1036"/>
      <c r="AM1036"/>
      <c r="AN1036"/>
      <c r="AO1036" t="inlineStr">
        <is>
          <t>1.0</t>
        </is>
      </c>
      <c r="AP1036"/>
      <c r="AQ1036"/>
    </row>
    <row r="1037" ht="25.5" customHeight="1">
      <c r="A1037" t="inlineStr">
        <is>
          <t>尹龙强-广州-钱大妈-外卖店模型 已结束</t>
        </is>
      </c>
      <c r="B1037" t="inlineStr">
        <is>
          <t>广州</t>
        </is>
      </c>
      <c r="C1037" t="inlineStr">
        <is>
          <t>钱大妈</t>
        </is>
      </c>
      <c r="D1037"/>
      <c r="E1037" t="inlineStr">
        <is>
          <t>SS</t>
        </is>
      </c>
      <c r="F1037" t="inlineStr">
        <is>
          <t>外卖店模型</t>
        </is>
      </c>
      <c r="G1037" t="inlineStr">
        <is>
          <t>已结束</t>
        </is>
      </c>
      <c r="H1037" t="inlineStr">
        <is>
          <t>NA</t>
        </is>
      </c>
      <c r="I1037" s="2"/>
      <c r="J1037" t="inlineStr">
        <is>
          <t>53周 -5~12.31</t>
        </is>
      </c>
      <c r="K1037" t="inlineStr">
        <is>
          <t>尹龙强</t>
        </is>
      </c>
      <c r="L1037" s="2">
        <v>46108</v>
      </c>
      <c r="M1037" s="2">
        <v>46110</v>
      </c>
      <c r="N1037" s="2">
        <v>46110</v>
      </c>
      <c r="O1037" t="inlineStr">
        <is>
          <t>3</t>
        </is>
      </c>
      <c r="P1037" t="inlineStr">
        <is>
          <t>-95</t>
        </is>
      </c>
      <c r="Q1037"/>
      <c r="R1037"/>
      <c r="S1037"/>
      <c r="T1037"/>
      <c r="U1037" t="inlineStr">
        <is>
          <t>张博文</t>
        </is>
      </c>
      <c r="V1037" t="inlineStr">
        <is>
          <t>创新中心</t>
        </is>
      </c>
      <c r="W1037" t="inlineStr">
        <is>
          <t>创新中心</t>
        </is>
      </c>
      <c r="X1037" t="inlineStr">
        <is>
          <t>吴薇
张铭麒</t>
        </is>
      </c>
      <c r="Y1037" s="3"/>
      <c r="Z1037"/>
      <c r="AA1037" s="2">
        <v>46107.7215625</v>
      </c>
      <c r="AB1037" t="inlineStr">
        <is>
          <t>戳一下</t>
        </is>
      </c>
      <c r="AC1037" s="2">
        <v>46110</v>
      </c>
      <c r="AD1037" t="inlineStr">
        <is>
          <t>未更新</t>
        </is>
      </c>
      <c r="AE1037" t="inlineStr">
        <is>
          <t>尹龙强</t>
        </is>
      </c>
      <c r="AF1037" t="inlineStr">
        <is>
          <t>2026-03-27 尹龙强-广州-钱大妈-外卖店模型 已结束,2026-03-28 尹龙强-广州-钱大妈-外卖店模型 已结束,2026-03-29 尹龙强-广州-钱大妈-外卖店模型 已结束</t>
        </is>
      </c>
      <c r="AG1037"/>
      <c r="AH1037"/>
      <c r="AI1037"/>
      <c r="AJ1037"/>
      <c r="AK1037"/>
      <c r="AL1037"/>
      <c r="AM1037"/>
      <c r="AN1037"/>
      <c r="AO1037" t="inlineStr">
        <is>
          <t>2.0</t>
        </is>
      </c>
      <c r="AP1037"/>
      <c r="AQ1037"/>
    </row>
    <row r="1038" ht="25.5" customHeight="1">
      <c r="A1038" t="inlineStr">
        <is>
          <t>尹龙强-深圳-休假-休假 已结束</t>
        </is>
      </c>
      <c r="B1038" t="inlineStr">
        <is>
          <t>深圳</t>
        </is>
      </c>
      <c r="C1038" t="inlineStr">
        <is>
          <t>休假</t>
        </is>
      </c>
      <c r="D1038"/>
      <c r="E1038" t="inlineStr">
        <is>
          <t>未定级</t>
        </is>
      </c>
      <c r="F1038" t="inlineStr">
        <is>
          <t>休假</t>
        </is>
      </c>
      <c r="G1038" t="inlineStr">
        <is>
          <t>已结束</t>
        </is>
      </c>
      <c r="H1038" t="inlineStr">
        <is>
          <t>NA</t>
        </is>
      </c>
      <c r="I1038" s="2"/>
      <c r="J1038" t="inlineStr">
        <is>
          <t>53周 -5~12.31</t>
        </is>
      </c>
      <c r="K1038" t="inlineStr">
        <is>
          <t>尹龙强</t>
        </is>
      </c>
      <c r="L1038" s="2">
        <v>46104</v>
      </c>
      <c r="M1038" s="2">
        <v>46107</v>
      </c>
      <c r="N1038" s="2">
        <v>46107</v>
      </c>
      <c r="O1038" t="inlineStr">
        <is>
          <t>4</t>
        </is>
      </c>
      <c r="P1038" t="inlineStr">
        <is>
          <t>-91</t>
        </is>
      </c>
      <c r="Q1038"/>
      <c r="R1038"/>
      <c r="S1038"/>
      <c r="T1038"/>
      <c r="U1038" t="inlineStr">
        <is>
          <t>曾维超</t>
        </is>
      </c>
      <c r="V1038" t="inlineStr">
        <is>
          <t>销售管理部</t>
        </is>
      </c>
      <c r="W1038" t="inlineStr">
        <is>
          <t>销售管理</t>
        </is>
      </c>
      <c r="X1038" t="inlineStr">
        <is>
          <t>李阳</t>
        </is>
      </c>
      <c r="Y1038" s="3"/>
      <c r="Z1038"/>
      <c r="AA1038" s="2">
        <v>46105.61054398148</v>
      </c>
      <c r="AB1038" t="inlineStr">
        <is>
          <t>戳一下</t>
        </is>
      </c>
      <c r="AC1038" s="2"/>
      <c r="AD1038" t="inlineStr">
        <is>
          <t>未更新</t>
        </is>
      </c>
      <c r="AE1038" t="inlineStr">
        <is>
          <t>尹龙强</t>
        </is>
      </c>
      <c r="AF1038"/>
      <c r="AG1038"/>
      <c r="AH1038"/>
      <c r="AI1038"/>
      <c r="AJ1038"/>
      <c r="AK1038"/>
      <c r="AL1038"/>
      <c r="AM1038"/>
      <c r="AN1038"/>
      <c r="AO1038" t="inlineStr">
        <is>
          <t>3.0</t>
        </is>
      </c>
      <c r="AP1038"/>
      <c r="AQ1038"/>
    </row>
    <row r="1039" ht="25.5" customHeight="1">
      <c r="A1039" t="inlineStr">
        <is>
          <t>尹龙强-深圳-深圳-休假 已结束</t>
        </is>
      </c>
      <c r="B1039" t="inlineStr">
        <is>
          <t>深圳</t>
        </is>
      </c>
      <c r="C1039" t="inlineStr">
        <is>
          <t>深圳</t>
        </is>
      </c>
      <c r="D1039"/>
      <c r="E1039" t="inlineStr">
        <is>
          <t>未定级</t>
        </is>
      </c>
      <c r="F1039" t="inlineStr">
        <is>
          <t>休假</t>
        </is>
      </c>
      <c r="G1039" t="inlineStr">
        <is>
          <t>已结束</t>
        </is>
      </c>
      <c r="H1039" t="inlineStr">
        <is>
          <t>NA</t>
        </is>
      </c>
      <c r="I1039" s="2"/>
      <c r="J1039" t="inlineStr">
        <is>
          <t>53周 -5~12.31</t>
        </is>
      </c>
      <c r="K1039" t="inlineStr">
        <is>
          <t>尹龙强</t>
        </is>
      </c>
      <c r="L1039" s="2">
        <v>46102</v>
      </c>
      <c r="M1039" s="2">
        <v>46103</v>
      </c>
      <c r="N1039" s="2">
        <v>46103</v>
      </c>
      <c r="O1039" t="inlineStr">
        <is>
          <t>2</t>
        </is>
      </c>
      <c r="P1039" t="inlineStr">
        <is>
          <t>-89</t>
        </is>
      </c>
      <c r="Q1039"/>
      <c r="R1039"/>
      <c r="S1039"/>
      <c r="T1039"/>
      <c r="U1039" t="inlineStr">
        <is>
          <t>曾维超</t>
        </is>
      </c>
      <c r="V1039" t="inlineStr">
        <is>
          <t>销售管理部</t>
        </is>
      </c>
      <c r="W1039" t="inlineStr">
        <is>
          <t>销售管理</t>
        </is>
      </c>
      <c r="X1039" t="inlineStr">
        <is>
          <t>李阳</t>
        </is>
      </c>
      <c r="Y1039" s="3"/>
      <c r="Z1039"/>
      <c r="AA1039" s="2">
        <v>46102.897152777776</v>
      </c>
      <c r="AB1039" t="inlineStr">
        <is>
          <t>戳一下</t>
        </is>
      </c>
      <c r="AC1039" s="2"/>
      <c r="AD1039" t="inlineStr">
        <is>
          <t>未更新</t>
        </is>
      </c>
      <c r="AE1039" t="inlineStr">
        <is>
          <t>尹龙强</t>
        </is>
      </c>
      <c r="AF1039"/>
      <c r="AG1039"/>
      <c r="AH1039"/>
      <c r="AI1039"/>
      <c r="AJ1039"/>
      <c r="AK1039"/>
      <c r="AL1039"/>
      <c r="AM1039"/>
      <c r="AN1039"/>
      <c r="AO1039" t="inlineStr">
        <is>
          <t>1.0</t>
        </is>
      </c>
      <c r="AP1039"/>
      <c r="AQ1039"/>
    </row>
    <row r="1040" ht="25.5" customHeight="1">
      <c r="A1040" t="inlineStr">
        <is>
          <t>尹龙强-郑州-丹尼斯-培训支持 已结束</t>
        </is>
      </c>
      <c r="B1040" t="inlineStr">
        <is>
          <t>郑州</t>
        </is>
      </c>
      <c r="C1040" t="inlineStr">
        <is>
          <t>丹尼斯</t>
        </is>
      </c>
      <c r="D1040"/>
      <c r="E1040" t="inlineStr">
        <is>
          <t>S</t>
        </is>
      </c>
      <c r="F1040" t="inlineStr">
        <is>
          <t>培训支持</t>
        </is>
      </c>
      <c r="G1040" t="inlineStr">
        <is>
          <t>已结束</t>
        </is>
      </c>
      <c r="H1040" t="inlineStr">
        <is>
          <t>NA</t>
        </is>
      </c>
      <c r="I1040" s="2"/>
      <c r="J1040" t="inlineStr">
        <is>
          <t>53周 -5~12.31</t>
        </is>
      </c>
      <c r="K1040" t="inlineStr">
        <is>
          <t>尹龙强</t>
        </is>
      </c>
      <c r="L1040" s="2">
        <v>46097</v>
      </c>
      <c r="M1040" s="2">
        <v>46101</v>
      </c>
      <c r="N1040" s="2">
        <v>46101</v>
      </c>
      <c r="O1040" t="inlineStr">
        <is>
          <t>5</t>
        </is>
      </c>
      <c r="P1040" t="inlineStr">
        <is>
          <t>-84</t>
        </is>
      </c>
      <c r="Q1040"/>
      <c r="R1040"/>
      <c r="S1040"/>
      <c r="T1040"/>
      <c r="U1040" t="inlineStr">
        <is>
          <t>涂凯</t>
        </is>
      </c>
      <c r="V1040" t="inlineStr">
        <is>
          <t>BST及创新团队</t>
        </is>
      </c>
      <c r="W1040" t="inlineStr">
        <is>
          <t>BST</t>
        </is>
      </c>
      <c r="X1040" t="inlineStr">
        <is>
          <t>张铭麒
吴薇
李岳丰</t>
        </is>
      </c>
      <c r="Y1040" s="3"/>
      <c r="Z1040"/>
      <c r="AA1040" s="2">
        <v>46095.59473379629</v>
      </c>
      <c r="AB1040" t="inlineStr">
        <is>
          <t>戳一下</t>
        </is>
      </c>
      <c r="AC1040" s="2">
        <v>46100</v>
      </c>
      <c r="AD1040" t="inlineStr">
        <is>
          <t>未更新</t>
        </is>
      </c>
      <c r="AE1040" t="inlineStr">
        <is>
          <t>尹龙强</t>
        </is>
      </c>
      <c r="AF1040" t="inlineStr">
        <is>
          <t>2026-03-16 尹龙强-郑州-丹尼斯-培训支持 已结束,2026-03-17 尹龙强-郑州-丹尼斯-培训支持 已结束,2026-03-18 尹龙强-郑州-丹尼斯-培训支持 已结束,2026-03-19 尹龙强-郑州-丹尼斯-培训支持 已结束</t>
        </is>
      </c>
      <c r="AG1040"/>
      <c r="AH1040"/>
      <c r="AI1040"/>
      <c r="AJ1040"/>
      <c r="AK1040"/>
      <c r="AL1040"/>
      <c r="AM1040"/>
      <c r="AN1040"/>
      <c r="AO1040" t="inlineStr">
        <is>
          <t>4.0</t>
        </is>
      </c>
      <c r="AP1040"/>
      <c r="AQ1040"/>
    </row>
    <row r="1041" ht="25.5" customHeight="1">
      <c r="A1041" t="inlineStr">
        <is>
          <t>尹龙强-郑州-休假-休假 已结束</t>
        </is>
      </c>
      <c r="B1041" t="inlineStr">
        <is>
          <t>郑州</t>
        </is>
      </c>
      <c r="C1041" t="inlineStr">
        <is>
          <t>休假</t>
        </is>
      </c>
      <c r="D1041"/>
      <c r="E1041" t="inlineStr">
        <is>
          <t>未定级</t>
        </is>
      </c>
      <c r="F1041" t="inlineStr">
        <is>
          <t>休假</t>
        </is>
      </c>
      <c r="G1041" t="inlineStr">
        <is>
          <t>已结束</t>
        </is>
      </c>
      <c r="H1041" t="inlineStr">
        <is>
          <t>NA</t>
        </is>
      </c>
      <c r="I1041" s="2"/>
      <c r="J1041" t="inlineStr">
        <is>
          <t>53周 -5~12.31</t>
        </is>
      </c>
      <c r="K1041" t="inlineStr">
        <is>
          <t>尹龙强</t>
        </is>
      </c>
      <c r="L1041" s="2">
        <v>46096</v>
      </c>
      <c r="M1041" s="2">
        <v>46096</v>
      </c>
      <c r="N1041" s="2">
        <v>46096</v>
      </c>
      <c r="O1041" t="inlineStr">
        <is>
          <t>1</t>
        </is>
      </c>
      <c r="P1041" t="inlineStr">
        <is>
          <t>-83</t>
        </is>
      </c>
      <c r="Q1041"/>
      <c r="R1041"/>
      <c r="S1041"/>
      <c r="T1041"/>
      <c r="U1041" t="inlineStr">
        <is>
          <t>曾维超</t>
        </is>
      </c>
      <c r="V1041" t="inlineStr">
        <is>
          <t>销售管理部</t>
        </is>
      </c>
      <c r="W1041" t="inlineStr">
        <is>
          <t>销售管理</t>
        </is>
      </c>
      <c r="X1041" t="inlineStr">
        <is>
          <t>李阳</t>
        </is>
      </c>
      <c r="Y1041" s="3"/>
      <c r="Z1041"/>
      <c r="AA1041" s="2">
        <v>46095.594201388885</v>
      </c>
      <c r="AB1041" t="inlineStr">
        <is>
          <t>戳一下</t>
        </is>
      </c>
      <c r="AC1041" s="2"/>
      <c r="AD1041" t="inlineStr">
        <is>
          <t>未更新</t>
        </is>
      </c>
      <c r="AE1041" t="inlineStr">
        <is>
          <t>尹龙强</t>
        </is>
      </c>
      <c r="AF1041"/>
      <c r="AG1041"/>
      <c r="AH1041"/>
      <c r="AI1041"/>
      <c r="AJ1041"/>
      <c r="AK1041"/>
      <c r="AL1041"/>
      <c r="AM1041"/>
      <c r="AN1041"/>
      <c r="AO1041" t="inlineStr">
        <is>
          <t>0.0</t>
        </is>
      </c>
      <c r="AP1041"/>
      <c r="AQ1041"/>
    </row>
    <row r="1042" ht="25.5" customHeight="1">
      <c r="A1042" t="inlineStr">
        <is>
          <t>尹龙强-衢州-绿茶-铁锅导入 已结束</t>
        </is>
      </c>
      <c r="B1042" t="inlineStr">
        <is>
          <t>衢州</t>
        </is>
      </c>
      <c r="C1042" t="inlineStr">
        <is>
          <t>绿茶</t>
        </is>
      </c>
      <c r="D1042"/>
      <c r="E1042" t="inlineStr">
        <is>
          <t>SS</t>
        </is>
      </c>
      <c r="F1042" t="inlineStr">
        <is>
          <t>铁锅导入</t>
        </is>
      </c>
      <c r="G1042" t="inlineStr">
        <is>
          <t>已结束</t>
        </is>
      </c>
      <c r="H1042" t="inlineStr">
        <is>
          <t>NA</t>
        </is>
      </c>
      <c r="I1042" s="2"/>
      <c r="J1042" t="inlineStr">
        <is>
          <t>53周 -5~12.31</t>
        </is>
      </c>
      <c r="K1042" t="inlineStr">
        <is>
          <t>尹龙强</t>
        </is>
      </c>
      <c r="L1042" s="2">
        <v>46094</v>
      </c>
      <c r="M1042" s="2">
        <v>46095.976111111115</v>
      </c>
      <c r="N1042" s="2">
        <v>46095</v>
      </c>
      <c r="O1042" t="inlineStr">
        <is>
          <t>2</t>
        </is>
      </c>
      <c r="P1042" t="inlineStr">
        <is>
          <t>-81</t>
        </is>
      </c>
      <c r="Q1042"/>
      <c r="R1042"/>
      <c r="S1042"/>
      <c r="T1042"/>
      <c r="U1042" t="inlineStr">
        <is>
          <t>张铭麒</t>
        </is>
      </c>
      <c r="V1042" t="inlineStr">
        <is>
          <t>BST及创新团队</t>
        </is>
      </c>
      <c r="W1042" t="inlineStr">
        <is>
          <t>BST</t>
        </is>
      </c>
      <c r="X1042" t="inlineStr">
        <is>
          <t>李岳丰
吴薇</t>
        </is>
      </c>
      <c r="Y1042" s="3"/>
      <c r="Z1042"/>
      <c r="AA1042" s="2">
        <v>46093.46606481481</v>
      </c>
      <c r="AB1042" t="inlineStr">
        <is>
          <t>戳一下</t>
        </is>
      </c>
      <c r="AC1042" s="2">
        <v>46095</v>
      </c>
      <c r="AD1042" t="inlineStr">
        <is>
          <t>未更新</t>
        </is>
      </c>
      <c r="AE1042" t="inlineStr">
        <is>
          <t>尹龙强</t>
        </is>
      </c>
      <c r="AF1042" t="inlineStr">
        <is>
          <t>2026-03-13 尹龙强-衢州-绿茶-铁锅导入 已结束,2026-03-14 尹龙强-衢州-绿茶-铁锅导入 已结束</t>
        </is>
      </c>
      <c r="AG1042"/>
      <c r="AH1042"/>
      <c r="AI1042"/>
      <c r="AJ1042"/>
      <c r="AK1042"/>
      <c r="AL1042"/>
      <c r="AM1042"/>
      <c r="AN1042" t="inlineStr">
        <is>
          <t>衢州吾悦店</t>
        </is>
      </c>
      <c r="AO1042" t="inlineStr">
        <is>
          <t>2.0</t>
        </is>
      </c>
      <c r="AP1042"/>
      <c r="AQ1042"/>
    </row>
    <row r="1043" ht="25.5" customHeight="1">
      <c r="A1043" t="inlineStr">
        <is>
          <t>尹龙强-衢州-绿茶-铁锅导入 已结束</t>
        </is>
      </c>
      <c r="B1043" t="inlineStr">
        <is>
          <t>衢州</t>
        </is>
      </c>
      <c r="C1043" t="inlineStr">
        <is>
          <t>绿茶</t>
        </is>
      </c>
      <c r="D1043"/>
      <c r="E1043" t="inlineStr">
        <is>
          <t>SS</t>
        </is>
      </c>
      <c r="F1043" t="inlineStr">
        <is>
          <t>铁锅导入</t>
        </is>
      </c>
      <c r="G1043" t="inlineStr">
        <is>
          <t>已结束</t>
        </is>
      </c>
      <c r="H1043" t="inlineStr">
        <is>
          <t>NA</t>
        </is>
      </c>
      <c r="I1043" s="2"/>
      <c r="J1043" t="inlineStr">
        <is>
          <t>53周 -5~12.31</t>
        </is>
      </c>
      <c r="K1043" t="inlineStr">
        <is>
          <t>尹龙强</t>
        </is>
      </c>
      <c r="L1043" s="2">
        <v>46092</v>
      </c>
      <c r="M1043" s="2">
        <v>46093.969675925924</v>
      </c>
      <c r="N1043" s="2">
        <v>46093</v>
      </c>
      <c r="O1043" t="inlineStr">
        <is>
          <t>2</t>
        </is>
      </c>
      <c r="P1043" t="inlineStr">
        <is>
          <t>-79</t>
        </is>
      </c>
      <c r="Q1043"/>
      <c r="R1043"/>
      <c r="S1043"/>
      <c r="T1043"/>
      <c r="U1043" t="inlineStr">
        <is>
          <t>张铭麒</t>
        </is>
      </c>
      <c r="V1043" t="inlineStr">
        <is>
          <t>BST及创新团队</t>
        </is>
      </c>
      <c r="W1043" t="inlineStr">
        <is>
          <t>BST</t>
        </is>
      </c>
      <c r="X1043" t="inlineStr">
        <is>
          <t>李岳丰
吴薇</t>
        </is>
      </c>
      <c r="Y1043" s="3"/>
      <c r="Z1043"/>
      <c r="AA1043" s="2">
        <v>46092.48474537037</v>
      </c>
      <c r="AB1043" t="inlineStr">
        <is>
          <t>戳一下</t>
        </is>
      </c>
      <c r="AC1043" s="2">
        <v>46093</v>
      </c>
      <c r="AD1043" t="inlineStr">
        <is>
          <t>未更新</t>
        </is>
      </c>
      <c r="AE1043" t="inlineStr">
        <is>
          <t>尹龙强</t>
        </is>
      </c>
      <c r="AF1043" t="inlineStr">
        <is>
          <t>2026-03-11 尹龙强-衢州-绿茶-铁锅导入 已结束,2026-03-12 尹龙强-衢州-绿茶-铁锅导入 已结束</t>
        </is>
      </c>
      <c r="AG1043"/>
      <c r="AH1043"/>
      <c r="AI1043"/>
      <c r="AJ1043"/>
      <c r="AK1043"/>
      <c r="AL1043"/>
      <c r="AM1043"/>
      <c r="AN1043" t="inlineStr">
        <is>
          <t>绿茶衢州银泰城店</t>
        </is>
      </c>
      <c r="AO1043" t="inlineStr">
        <is>
          <t>2.0</t>
        </is>
      </c>
      <c r="AP1043"/>
      <c r="AQ1043"/>
    </row>
    <row r="1044" ht="25.5" customHeight="1">
      <c r="A1044" t="inlineStr">
        <is>
          <t>尹龙强-长沙-大碗先生-新店开业 已结束</t>
        </is>
      </c>
      <c r="B1044" t="inlineStr">
        <is>
          <t>长沙</t>
        </is>
      </c>
      <c r="C1044" t="inlineStr">
        <is>
          <t>大碗先生</t>
        </is>
      </c>
      <c r="D1044"/>
      <c r="E1044" t="inlineStr">
        <is>
          <t>SS</t>
        </is>
      </c>
      <c r="F1044" t="inlineStr">
        <is>
          <t>新店开业</t>
        </is>
      </c>
      <c r="G1044" t="inlineStr">
        <is>
          <t>已结束</t>
        </is>
      </c>
      <c r="H1044" t="inlineStr">
        <is>
          <t>NA</t>
        </is>
      </c>
      <c r="I1044" s="2"/>
      <c r="J1044" t="inlineStr">
        <is>
          <t>53周 -5~12.31</t>
        </is>
      </c>
      <c r="K1044" t="inlineStr">
        <is>
          <t>尹龙强</t>
        </is>
      </c>
      <c r="L1044" s="2">
        <v>46090</v>
      </c>
      <c r="M1044" s="2">
        <v>46091.9471412037</v>
      </c>
      <c r="N1044" s="2">
        <v>46091</v>
      </c>
      <c r="O1044" t="inlineStr">
        <is>
          <t>2</t>
        </is>
      </c>
      <c r="P1044" t="inlineStr">
        <is>
          <t>-77</t>
        </is>
      </c>
      <c r="Q1044"/>
      <c r="R1044"/>
      <c r="S1044"/>
      <c r="T1044"/>
      <c r="U1044" t="inlineStr">
        <is>
          <t>关胜元</t>
        </is>
      </c>
      <c r="V1044" t="inlineStr">
        <is>
          <t>BST及创新团队</t>
        </is>
      </c>
      <c r="W1044" t="inlineStr">
        <is>
          <t>BST</t>
        </is>
      </c>
      <c r="X1044" t="inlineStr">
        <is>
          <t>张铭麒</t>
        </is>
      </c>
      <c r="Y1044" s="3"/>
      <c r="Z1044"/>
      <c r="AA1044" s="2">
        <v>46090.57246527778</v>
      </c>
      <c r="AB1044" t="inlineStr">
        <is>
          <t>戳一下</t>
        </is>
      </c>
      <c r="AC1044" s="2">
        <v>46091</v>
      </c>
      <c r="AD1044" t="inlineStr">
        <is>
          <t>未更新</t>
        </is>
      </c>
      <c r="AE1044" t="inlineStr">
        <is>
          <t>尹龙强</t>
        </is>
      </c>
      <c r="AF1044" t="inlineStr">
        <is>
          <t>2026-03-09 尹龙强-长沙-大碗先生-新店开业 已结束,2026-03-10 尹龙强-长沙-大碗先生-新店开业 已结束</t>
        </is>
      </c>
      <c r="AG1044"/>
      <c r="AH1044"/>
      <c r="AI1044"/>
      <c r="AJ1044"/>
      <c r="AK1044"/>
      <c r="AL1044"/>
      <c r="AM1044"/>
      <c r="AN1044" t="inlineStr">
        <is>
          <t>大碗先生长沙天际岭店</t>
        </is>
      </c>
      <c r="AO1044" t="inlineStr">
        <is>
          <t>1.9</t>
        </is>
      </c>
      <c r="AP1044"/>
      <c r="AQ1044"/>
    </row>
    <row r="1045" ht="25.5" customHeight="1">
      <c r="A1045" t="inlineStr">
        <is>
          <t>尹龙强-深圳-休假-休假 已结束</t>
        </is>
      </c>
      <c r="B1045" t="inlineStr">
        <is>
          <t>深圳</t>
        </is>
      </c>
      <c r="C1045" t="inlineStr">
        <is>
          <t>休假</t>
        </is>
      </c>
      <c r="D1045"/>
      <c r="E1045" t="inlineStr">
        <is>
          <t>未定级</t>
        </is>
      </c>
      <c r="F1045" t="inlineStr">
        <is>
          <t>休假</t>
        </is>
      </c>
      <c r="G1045" t="inlineStr">
        <is>
          <t>已结束</t>
        </is>
      </c>
      <c r="H1045" t="inlineStr">
        <is>
          <t>NA</t>
        </is>
      </c>
      <c r="I1045" s="2"/>
      <c r="J1045" t="inlineStr">
        <is>
          <t>53周 -5~12.31</t>
        </is>
      </c>
      <c r="K1045" t="inlineStr">
        <is>
          <t>尹龙强</t>
        </is>
      </c>
      <c r="L1045" s="2">
        <v>46082</v>
      </c>
      <c r="M1045" s="2">
        <v>46082</v>
      </c>
      <c r="N1045" s="2">
        <v>46082</v>
      </c>
      <c r="O1045" t="inlineStr">
        <is>
          <t>1</t>
        </is>
      </c>
      <c r="P1045" t="inlineStr">
        <is>
          <t>-69</t>
        </is>
      </c>
      <c r="Q1045"/>
      <c r="R1045"/>
      <c r="S1045"/>
      <c r="T1045"/>
      <c r="U1045" t="inlineStr">
        <is>
          <t>曾维超</t>
        </is>
      </c>
      <c r="V1045" t="inlineStr">
        <is>
          <t>销售管理部</t>
        </is>
      </c>
      <c r="W1045" t="inlineStr">
        <is>
          <t>销售管理</t>
        </is>
      </c>
      <c r="X1045" t="inlineStr">
        <is>
          <t>李阳</t>
        </is>
      </c>
      <c r="Y1045" s="3"/>
      <c r="Z1045"/>
      <c r="AA1045" s="2">
        <v>46090.48039351852</v>
      </c>
      <c r="AB1045" t="inlineStr">
        <is>
          <t>戳一下</t>
        </is>
      </c>
      <c r="AC1045" s="2"/>
      <c r="AD1045" t="inlineStr">
        <is>
          <t>未更新</t>
        </is>
      </c>
      <c r="AE1045" t="inlineStr">
        <is>
          <t>曾维超</t>
        </is>
      </c>
      <c r="AF1045"/>
      <c r="AG1045"/>
      <c r="AH1045"/>
      <c r="AI1045"/>
      <c r="AJ1045"/>
      <c r="AK1045"/>
      <c r="AL1045"/>
      <c r="AM1045"/>
      <c r="AN1045"/>
      <c r="AO1045" t="inlineStr">
        <is>
          <t>0.0</t>
        </is>
      </c>
      <c r="AP1045"/>
      <c r="AQ1045"/>
    </row>
    <row r="1046" ht="25.5" customHeight="1">
      <c r="A1046" t="inlineStr">
        <is>
          <t>尹龙强-长沙-休假-休假 已结束</t>
        </is>
      </c>
      <c r="B1046" t="inlineStr">
        <is>
          <t>长沙</t>
        </is>
      </c>
      <c r="C1046" t="inlineStr">
        <is>
          <t>休假</t>
        </is>
      </c>
      <c r="D1046"/>
      <c r="E1046" t="inlineStr">
        <is>
          <t>未定级</t>
        </is>
      </c>
      <c r="F1046" t="inlineStr">
        <is>
          <t>休假</t>
        </is>
      </c>
      <c r="G1046" t="inlineStr">
        <is>
          <t>已结束</t>
        </is>
      </c>
      <c r="H1046" t="inlineStr">
        <is>
          <t>NA</t>
        </is>
      </c>
      <c r="I1046" s="2"/>
      <c r="J1046" t="inlineStr">
        <is>
          <t>53周 -5~12.31</t>
        </is>
      </c>
      <c r="K1046" t="inlineStr">
        <is>
          <t>尹龙强</t>
        </is>
      </c>
      <c r="L1046" s="2">
        <v>46089</v>
      </c>
      <c r="M1046" s="2">
        <v>46089</v>
      </c>
      <c r="N1046" s="2">
        <v>46089</v>
      </c>
      <c r="O1046" t="inlineStr">
        <is>
          <t>1</t>
        </is>
      </c>
      <c r="P1046" t="inlineStr">
        <is>
          <t>-76</t>
        </is>
      </c>
      <c r="Q1046"/>
      <c r="R1046"/>
      <c r="S1046"/>
      <c r="T1046"/>
      <c r="U1046" t="inlineStr">
        <is>
          <t>曾维超</t>
        </is>
      </c>
      <c r="V1046" t="inlineStr">
        <is>
          <t>销售管理部</t>
        </is>
      </c>
      <c r="W1046" t="inlineStr">
        <is>
          <t>销售管理</t>
        </is>
      </c>
      <c r="X1046" t="inlineStr">
        <is>
          <t>李阳</t>
        </is>
      </c>
      <c r="Y1046" s="3"/>
      <c r="Z1046"/>
      <c r="AA1046" s="2">
        <v>46090.4275462963</v>
      </c>
      <c r="AB1046" t="inlineStr">
        <is>
          <t>戳一下</t>
        </is>
      </c>
      <c r="AC1046" s="2"/>
      <c r="AD1046" t="inlineStr">
        <is>
          <t>未更新</t>
        </is>
      </c>
      <c r="AE1046" t="inlineStr">
        <is>
          <t>尹龙强</t>
        </is>
      </c>
      <c r="AF1046"/>
      <c r="AG1046"/>
      <c r="AH1046"/>
      <c r="AI1046"/>
      <c r="AJ1046"/>
      <c r="AK1046"/>
      <c r="AL1046"/>
      <c r="AM1046"/>
      <c r="AN1046"/>
      <c r="AO1046" t="inlineStr">
        <is>
          <t>0.0</t>
        </is>
      </c>
      <c r="AP1046"/>
      <c r="AQ1046"/>
    </row>
    <row r="1047" ht="25.5" customHeight="1">
      <c r="A1047" t="inlineStr">
        <is>
          <t>尹龙强-金华-绿茶-铁锅导入 已结束</t>
        </is>
      </c>
      <c r="B1047" t="inlineStr">
        <is>
          <t>金华</t>
        </is>
      </c>
      <c r="C1047" t="inlineStr">
        <is>
          <t>绿茶</t>
        </is>
      </c>
      <c r="D1047"/>
      <c r="E1047" t="inlineStr">
        <is>
          <t>SS</t>
        </is>
      </c>
      <c r="F1047" t="inlineStr">
        <is>
          <t>铁锅导入</t>
        </is>
      </c>
      <c r="G1047" t="inlineStr">
        <is>
          <t>已结束</t>
        </is>
      </c>
      <c r="H1047" t="inlineStr">
        <is>
          <t>NA</t>
        </is>
      </c>
      <c r="I1047" s="2"/>
      <c r="J1047" t="inlineStr">
        <is>
          <t>53周 -5~12.31</t>
        </is>
      </c>
      <c r="K1047" t="inlineStr">
        <is>
          <t>尹龙强</t>
        </is>
      </c>
      <c r="L1047" s="2">
        <v>46087</v>
      </c>
      <c r="M1047" s="2">
        <v>46088</v>
      </c>
      <c r="N1047" s="2">
        <v>46088</v>
      </c>
      <c r="O1047" t="inlineStr">
        <is>
          <t>2</t>
        </is>
      </c>
      <c r="P1047" t="inlineStr">
        <is>
          <t>-74</t>
        </is>
      </c>
      <c r="Q1047"/>
      <c r="R1047"/>
      <c r="S1047"/>
      <c r="T1047"/>
      <c r="U1047" t="inlineStr">
        <is>
          <t>张铭麒</t>
        </is>
      </c>
      <c r="V1047" t="inlineStr">
        <is>
          <t>BST及创新团队</t>
        </is>
      </c>
      <c r="W1047" t="inlineStr">
        <is>
          <t>BST</t>
        </is>
      </c>
      <c r="X1047" t="inlineStr">
        <is>
          <t>李岳丰
吴薇</t>
        </is>
      </c>
      <c r="Y1047" s="3"/>
      <c r="Z1047"/>
      <c r="AA1047" s="2">
        <v>46087.978842592594</v>
      </c>
      <c r="AB1047" t="inlineStr">
        <is>
          <t>戳一下</t>
        </is>
      </c>
      <c r="AC1047" s="2">
        <v>46088</v>
      </c>
      <c r="AD1047" t="inlineStr">
        <is>
          <t>未更新</t>
        </is>
      </c>
      <c r="AE1047" t="inlineStr">
        <is>
          <t>尹龙强</t>
        </is>
      </c>
      <c r="AF1047" t="inlineStr">
        <is>
          <t>2026-03-06 尹龙强-金华-绿茶-铁锅导入 已结束,2026-03-07 尹龙强-金华-绿茶-铁锅导入 已结束</t>
        </is>
      </c>
      <c r="AG1047"/>
      <c r="AH1047"/>
      <c r="AI1047"/>
      <c r="AJ1047"/>
      <c r="AK1047"/>
      <c r="AL1047"/>
      <c r="AM1047"/>
      <c r="AN1047" t="inlineStr">
        <is>
          <t>金华世贸广场店</t>
        </is>
      </c>
      <c r="AO1047" t="inlineStr">
        <is>
          <t>1.0</t>
        </is>
      </c>
      <c r="AP1047"/>
      <c r="AQ1047"/>
    </row>
    <row r="1048" ht="25.5" customHeight="1">
      <c r="A1048" t="inlineStr">
        <is>
          <t>尹龙强-金华-绿茶-新店开业 已结束</t>
        </is>
      </c>
      <c r="B1048" t="inlineStr">
        <is>
          <t>金华</t>
        </is>
      </c>
      <c r="C1048" t="inlineStr">
        <is>
          <t>绿茶</t>
        </is>
      </c>
      <c r="D1048"/>
      <c r="E1048" t="inlineStr">
        <is>
          <t>SS</t>
        </is>
      </c>
      <c r="F1048" t="inlineStr">
        <is>
          <t>新店开业</t>
        </is>
      </c>
      <c r="G1048" t="inlineStr">
        <is>
          <t>已结束</t>
        </is>
      </c>
      <c r="H1048" t="inlineStr">
        <is>
          <t>NA</t>
        </is>
      </c>
      <c r="I1048" s="2"/>
      <c r="J1048" t="inlineStr">
        <is>
          <t>53周 -5~12.31</t>
        </is>
      </c>
      <c r="K1048" t="inlineStr">
        <is>
          <t>尹龙强</t>
        </is>
      </c>
      <c r="L1048" s="2">
        <v>46085</v>
      </c>
      <c r="M1048" s="2">
        <v>46086.936793981484</v>
      </c>
      <c r="N1048" s="2">
        <v>46086</v>
      </c>
      <c r="O1048" t="inlineStr">
        <is>
          <t>2</t>
        </is>
      </c>
      <c r="P1048" t="inlineStr">
        <is>
          <t>-72</t>
        </is>
      </c>
      <c r="Q1048"/>
      <c r="R1048"/>
      <c r="S1048"/>
      <c r="T1048"/>
      <c r="U1048" t="inlineStr">
        <is>
          <t>张铭麒</t>
        </is>
      </c>
      <c r="V1048" t="inlineStr">
        <is>
          <t>BST及创新团队</t>
        </is>
      </c>
      <c r="W1048" t="inlineStr">
        <is>
          <t>BST</t>
        </is>
      </c>
      <c r="X1048" t="inlineStr">
        <is>
          <t>李岳丰
吴薇</t>
        </is>
      </c>
      <c r="Y1048" s="3"/>
      <c r="Z1048"/>
      <c r="AA1048" s="2">
        <v>46085.96696759259</v>
      </c>
      <c r="AB1048" t="inlineStr">
        <is>
          <t>戳一下</t>
        </is>
      </c>
      <c r="AC1048" s="2">
        <v>46086</v>
      </c>
      <c r="AD1048" t="inlineStr">
        <is>
          <t>未更新</t>
        </is>
      </c>
      <c r="AE1048" t="inlineStr">
        <is>
          <t>尹龙强</t>
        </is>
      </c>
      <c r="AF1048" t="inlineStr">
        <is>
          <t>2026-03-04 尹龙强-金华-绿茶-新店开业 已结束,2026-03-05 尹龙强-金华-绿茶-新店开业 已结束</t>
        </is>
      </c>
      <c r="AG1048"/>
      <c r="AH1048"/>
      <c r="AI1048"/>
      <c r="AJ1048"/>
      <c r="AK1048"/>
      <c r="AL1048"/>
      <c r="AM1048"/>
      <c r="AN1048" t="inlineStr">
        <is>
          <t>金华万达广场店</t>
        </is>
      </c>
      <c r="AO1048" t="inlineStr">
        <is>
          <t>1.9</t>
        </is>
      </c>
      <c r="AP1048"/>
      <c r="AQ1048"/>
    </row>
    <row r="1049" ht="25.5" customHeight="1">
      <c r="A1049" t="inlineStr">
        <is>
          <t>尹龙强-金华-绿茶-铁锅导入 已结束</t>
        </is>
      </c>
      <c r="B1049" t="inlineStr">
        <is>
          <t>金华</t>
        </is>
      </c>
      <c r="C1049" t="inlineStr">
        <is>
          <t>绿茶</t>
        </is>
      </c>
      <c r="D1049"/>
      <c r="E1049" t="inlineStr">
        <is>
          <t>SS</t>
        </is>
      </c>
      <c r="F1049" t="inlineStr">
        <is>
          <t>铁锅导入</t>
        </is>
      </c>
      <c r="G1049" t="inlineStr">
        <is>
          <t>已结束</t>
        </is>
      </c>
      <c r="H1049" t="inlineStr">
        <is>
          <t>NA</t>
        </is>
      </c>
      <c r="I1049" s="2"/>
      <c r="J1049" t="inlineStr">
        <is>
          <t>53周 -5~12.31</t>
        </is>
      </c>
      <c r="K1049" t="inlineStr">
        <is>
          <t>尹龙强</t>
        </is>
      </c>
      <c r="L1049" s="2">
        <v>46083</v>
      </c>
      <c r="M1049" s="2">
        <v>46084.93502314815</v>
      </c>
      <c r="N1049" s="2">
        <v>46084</v>
      </c>
      <c r="O1049" t="inlineStr">
        <is>
          <t>2</t>
        </is>
      </c>
      <c r="P1049" t="inlineStr">
        <is>
          <t>-70</t>
        </is>
      </c>
      <c r="Q1049"/>
      <c r="R1049"/>
      <c r="S1049"/>
      <c r="T1049"/>
      <c r="U1049" t="inlineStr">
        <is>
          <t>张铭麒</t>
        </is>
      </c>
      <c r="V1049" t="inlineStr">
        <is>
          <t>BST及创新团队</t>
        </is>
      </c>
      <c r="W1049" t="inlineStr">
        <is>
          <t>BST</t>
        </is>
      </c>
      <c r="X1049" t="inlineStr">
        <is>
          <t>李岳丰
吴薇</t>
        </is>
      </c>
      <c r="Y1049" s="3"/>
      <c r="Z1049"/>
      <c r="AA1049" s="2">
        <v>46083.92350694445</v>
      </c>
      <c r="AB1049" t="inlineStr">
        <is>
          <t>戳一下</t>
        </is>
      </c>
      <c r="AC1049" s="2">
        <v>46084</v>
      </c>
      <c r="AD1049" t="inlineStr">
        <is>
          <t>未更新</t>
        </is>
      </c>
      <c r="AE1049" t="inlineStr">
        <is>
          <t>尹龙强</t>
        </is>
      </c>
      <c r="AF1049" t="inlineStr">
        <is>
          <t>2026-03-02 尹龙强-金华-绿茶-铁锅导入 已结束,2026-03-03 尹龙强-金华-绿茶-铁锅导入 已结束</t>
        </is>
      </c>
      <c r="AG1049"/>
      <c r="AH1049"/>
      <c r="AI1049"/>
      <c r="AJ1049"/>
      <c r="AK1049"/>
      <c r="AL1049"/>
      <c r="AM1049"/>
      <c r="AN1049" t="inlineStr">
        <is>
          <t>金华永盛店</t>
        </is>
      </c>
      <c r="AO1049" t="inlineStr">
        <is>
          <t>1.9</t>
        </is>
      </c>
      <c r="AP1049"/>
      <c r="AQ1049"/>
    </row>
    <row r="1050" ht="25.5" customHeight="1">
      <c r="A1050" t="inlineStr">
        <is>
          <t>尹龙强-深圳-休假-休假 已结束</t>
        </is>
      </c>
      <c r="B1050" t="inlineStr">
        <is>
          <t>深圳</t>
        </is>
      </c>
      <c r="C1050" t="inlineStr">
        <is>
          <t>休假</t>
        </is>
      </c>
      <c r="D1050"/>
      <c r="E1050" t="inlineStr">
        <is>
          <t>未定级</t>
        </is>
      </c>
      <c r="F1050" t="inlineStr">
        <is>
          <t>休假</t>
        </is>
      </c>
      <c r="G1050" t="inlineStr">
        <is>
          <t>已结束</t>
        </is>
      </c>
      <c r="H1050" t="inlineStr">
        <is>
          <t>NA</t>
        </is>
      </c>
      <c r="I1050" s="2"/>
      <c r="J1050" t="inlineStr">
        <is>
          <t>53周 -5~12.31</t>
        </is>
      </c>
      <c r="K1050" t="inlineStr">
        <is>
          <t>尹龙强</t>
        </is>
      </c>
      <c r="L1050" s="2">
        <v>46077</v>
      </c>
      <c r="M1050" s="2">
        <v>46081</v>
      </c>
      <c r="N1050" s="2">
        <v>46082</v>
      </c>
      <c r="O1050" t="inlineStr">
        <is>
          <t>5</t>
        </is>
      </c>
      <c r="P1050" t="inlineStr">
        <is>
          <t>-64</t>
        </is>
      </c>
      <c r="Q1050"/>
      <c r="R1050"/>
      <c r="S1050"/>
      <c r="T1050"/>
      <c r="U1050" t="inlineStr">
        <is>
          <t>曾维超</t>
        </is>
      </c>
      <c r="V1050" t="inlineStr">
        <is>
          <t>销售管理部</t>
        </is>
      </c>
      <c r="W1050" t="inlineStr">
        <is>
          <t>销售管理</t>
        </is>
      </c>
      <c r="X1050" t="inlineStr">
        <is>
          <t>李阳</t>
        </is>
      </c>
      <c r="Y1050" s="3"/>
      <c r="Z1050"/>
      <c r="AA1050" s="2">
        <v>46082.43803240741</v>
      </c>
      <c r="AB1050" t="inlineStr">
        <is>
          <t>戳一下</t>
        </is>
      </c>
      <c r="AC1050" s="2"/>
      <c r="AD1050" t="inlineStr">
        <is>
          <t>未更新</t>
        </is>
      </c>
      <c r="AE1050" t="inlineStr">
        <is>
          <t>尹龙强</t>
        </is>
      </c>
      <c r="AF1050"/>
      <c r="AG1050"/>
      <c r="AH1050"/>
      <c r="AI1050"/>
      <c r="AJ1050"/>
      <c r="AK1050"/>
      <c r="AL1050"/>
      <c r="AM1050"/>
      <c r="AN1050"/>
      <c r="AO1050" t="inlineStr">
        <is>
          <t>4.0</t>
        </is>
      </c>
      <c r="AP1050"/>
      <c r="AQ1050"/>
    </row>
    <row r="1051" ht="25.5" customHeight="1">
      <c r="A1051" t="inlineStr">
        <is>
          <t>尹龙强-吉安-休假-休假 已结束</t>
        </is>
      </c>
      <c r="B1051" t="inlineStr">
        <is>
          <t>吉安</t>
        </is>
      </c>
      <c r="C1051" t="inlineStr">
        <is>
          <t>休假</t>
        </is>
      </c>
      <c r="D1051"/>
      <c r="E1051"/>
      <c r="F1051" t="inlineStr">
        <is>
          <t>休假</t>
        </is>
      </c>
      <c r="G1051" t="inlineStr">
        <is>
          <t>已结束</t>
        </is>
      </c>
      <c r="H1051" t="inlineStr">
        <is>
          <t>NA</t>
        </is>
      </c>
      <c r="I1051" s="2"/>
      <c r="J1051" t="inlineStr">
        <is>
          <t>53周 -5~12.31</t>
        </is>
      </c>
      <c r="K1051" t="inlineStr">
        <is>
          <t>尹龙强</t>
        </is>
      </c>
      <c r="L1051" s="2">
        <v>46068</v>
      </c>
      <c r="M1051" s="2">
        <v>46076</v>
      </c>
      <c r="N1051" s="2">
        <v>46076</v>
      </c>
      <c r="O1051" t="inlineStr">
        <is>
          <t>9</t>
        </is>
      </c>
      <c r="P1051" t="inlineStr">
        <is>
          <t>-55</t>
        </is>
      </c>
      <c r="Q1051"/>
      <c r="R1051"/>
      <c r="S1051"/>
      <c r="T1051"/>
      <c r="U1051" t="inlineStr">
        <is>
          <t>曾维超</t>
        </is>
      </c>
      <c r="V1051" t="inlineStr">
        <is>
          <t>销售管理部</t>
        </is>
      </c>
      <c r="W1051" t="inlineStr">
        <is>
          <t>销售管理</t>
        </is>
      </c>
      <c r="X1051" t="inlineStr">
        <is>
          <t>李阳</t>
        </is>
      </c>
      <c r="Y1051" s="3"/>
      <c r="Z1051"/>
      <c r="AA1051" s="2">
        <v>46081.72835648148</v>
      </c>
      <c r="AB1051" t="inlineStr">
        <is>
          <t>戳一下</t>
        </is>
      </c>
      <c r="AC1051" s="2"/>
      <c r="AD1051" t="inlineStr">
        <is>
          <t>未更新</t>
        </is>
      </c>
      <c r="AE1051" t="inlineStr">
        <is>
          <t>尹龙强</t>
        </is>
      </c>
      <c r="AF1051"/>
      <c r="AG1051"/>
      <c r="AH1051"/>
      <c r="AI1051"/>
      <c r="AJ1051"/>
      <c r="AK1051"/>
      <c r="AL1051"/>
      <c r="AM1051"/>
      <c r="AN1051"/>
      <c r="AO1051" t="inlineStr">
        <is>
          <t>8.0</t>
        </is>
      </c>
      <c r="AP1051"/>
      <c r="AQ1051"/>
    </row>
    <row r="1052" ht="25.5" customHeight="1">
      <c r="A1052" t="inlineStr">
        <is>
          <t>尹龙强-北京-大鸭梨-品牌巡店 已结束</t>
        </is>
      </c>
      <c r="B1052" t="inlineStr">
        <is>
          <t>北京</t>
        </is>
      </c>
      <c r="C1052" t="inlineStr">
        <is>
          <t>大鸭梨</t>
        </is>
      </c>
      <c r="D1052"/>
      <c r="E1052" t="inlineStr">
        <is>
          <t>SS</t>
        </is>
      </c>
      <c r="F1052" t="inlineStr">
        <is>
          <t>品牌巡店</t>
        </is>
      </c>
      <c r="G1052" t="inlineStr">
        <is>
          <t>已结束</t>
        </is>
      </c>
      <c r="H1052" t="inlineStr">
        <is>
          <t>NA</t>
        </is>
      </c>
      <c r="I1052" s="2"/>
      <c r="J1052" t="inlineStr">
        <is>
          <t>53周 -5~12.31</t>
        </is>
      </c>
      <c r="K1052" t="inlineStr">
        <is>
          <t>尹龙强</t>
        </is>
      </c>
      <c r="L1052" s="2">
        <v>46055</v>
      </c>
      <c r="M1052" s="2">
        <v>46055</v>
      </c>
      <c r="N1052" s="2">
        <v>46055</v>
      </c>
      <c r="O1052" t="inlineStr">
        <is>
          <t>1</t>
        </is>
      </c>
      <c r="P1052" t="inlineStr">
        <is>
          <t>-42</t>
        </is>
      </c>
      <c r="Q1052"/>
      <c r="R1052"/>
      <c r="S1052"/>
      <c r="T1052"/>
      <c r="U1052" t="inlineStr">
        <is>
          <t>关胜元</t>
        </is>
      </c>
      <c r="V1052" t="inlineStr">
        <is>
          <t>BST及创新团队</t>
        </is>
      </c>
      <c r="W1052" t="inlineStr">
        <is>
          <t>BST</t>
        </is>
      </c>
      <c r="X1052" t="inlineStr">
        <is>
          <t>张铭麒</t>
        </is>
      </c>
      <c r="Y1052" s="3"/>
      <c r="Z1052"/>
      <c r="AA1052" s="2">
        <v>46081.72709490741</v>
      </c>
      <c r="AB1052" t="inlineStr">
        <is>
          <t>戳一下</t>
        </is>
      </c>
      <c r="AC1052" s="2"/>
      <c r="AD1052" t="inlineStr">
        <is>
          <t>未更新</t>
        </is>
      </c>
      <c r="AE1052" t="inlineStr">
        <is>
          <t>尹龙强</t>
        </is>
      </c>
      <c r="AF1052"/>
      <c r="AG1052"/>
      <c r="AH1052"/>
      <c r="AI1052"/>
      <c r="AJ1052"/>
      <c r="AK1052"/>
      <c r="AL1052"/>
      <c r="AM1052"/>
      <c r="AN1052" t="inlineStr">
        <is>
          <t>右安门店巡店</t>
        </is>
      </c>
      <c r="AO1052" t="inlineStr">
        <is>
          <t>0.0</t>
        </is>
      </c>
      <c r="AP1052"/>
      <c r="AQ1052"/>
    </row>
    <row r="1053" ht="25.5" customHeight="1">
      <c r="A1053" t="inlineStr">
        <is>
          <t>尹龙强-深圳-休假-休假 已结束</t>
        </is>
      </c>
      <c r="B1053" t="inlineStr">
        <is>
          <t>深圳</t>
        </is>
      </c>
      <c r="C1053" t="inlineStr">
        <is>
          <t>休假</t>
        </is>
      </c>
      <c r="D1053"/>
      <c r="E1053" t="inlineStr">
        <is>
          <t>未定级</t>
        </is>
      </c>
      <c r="F1053" t="inlineStr">
        <is>
          <t>休假</t>
        </is>
      </c>
      <c r="G1053" t="inlineStr">
        <is>
          <t>已结束</t>
        </is>
      </c>
      <c r="H1053" t="inlineStr">
        <is>
          <t>NA</t>
        </is>
      </c>
      <c r="I1053" s="2"/>
      <c r="J1053" t="inlineStr">
        <is>
          <t>53周 -5~12.31</t>
        </is>
      </c>
      <c r="K1053" t="inlineStr">
        <is>
          <t>尹龙强</t>
        </is>
      </c>
      <c r="L1053" s="2">
        <v>46064</v>
      </c>
      <c r="M1053" s="2">
        <v>46067</v>
      </c>
      <c r="N1053" s="2">
        <v>46067</v>
      </c>
      <c r="O1053" t="inlineStr">
        <is>
          <t>4</t>
        </is>
      </c>
      <c r="P1053" t="inlineStr">
        <is>
          <t>-51</t>
        </is>
      </c>
      <c r="Q1053"/>
      <c r="R1053"/>
      <c r="S1053"/>
      <c r="T1053"/>
      <c r="U1053" t="inlineStr">
        <is>
          <t>曾维超</t>
        </is>
      </c>
      <c r="V1053" t="inlineStr">
        <is>
          <t>销售管理部</t>
        </is>
      </c>
      <c r="W1053" t="inlineStr">
        <is>
          <t>销售管理</t>
        </is>
      </c>
      <c r="X1053" t="inlineStr">
        <is>
          <t>李阳</t>
        </is>
      </c>
      <c r="Y1053" s="3"/>
      <c r="Z1053"/>
      <c r="AA1053" s="2">
        <v>46064.808020833334</v>
      </c>
      <c r="AB1053" t="inlineStr">
        <is>
          <t>戳一下</t>
        </is>
      </c>
      <c r="AC1053" s="2"/>
      <c r="AD1053" t="inlineStr">
        <is>
          <t>未更新</t>
        </is>
      </c>
      <c r="AE1053" t="inlineStr">
        <is>
          <t>尹龙强</t>
        </is>
      </c>
      <c r="AF1053"/>
      <c r="AG1053"/>
      <c r="AH1053"/>
      <c r="AI1053"/>
      <c r="AJ1053"/>
      <c r="AK1053"/>
      <c r="AL1053"/>
      <c r="AM1053"/>
      <c r="AN1053"/>
      <c r="AO1053" t="inlineStr">
        <is>
          <t>3.0</t>
        </is>
      </c>
      <c r="AP1053"/>
      <c r="AQ1053"/>
    </row>
    <row r="1054" ht="25.5" customHeight="1">
      <c r="A1054" t="inlineStr">
        <is>
          <t>尹龙强-北京-绿茶-新店开业 已结束</t>
        </is>
      </c>
      <c r="B1054" t="inlineStr">
        <is>
          <t>北京</t>
        </is>
      </c>
      <c r="C1054" t="inlineStr">
        <is>
          <t>绿茶</t>
        </is>
      </c>
      <c r="D1054"/>
      <c r="E1054" t="inlineStr">
        <is>
          <t>SS</t>
        </is>
      </c>
      <c r="F1054" t="inlineStr">
        <is>
          <t>新店开业</t>
        </is>
      </c>
      <c r="G1054" t="inlineStr">
        <is>
          <t>已结束</t>
        </is>
      </c>
      <c r="H1054" t="inlineStr">
        <is>
          <t>NA</t>
        </is>
      </c>
      <c r="I1054" s="2"/>
      <c r="J1054" t="inlineStr">
        <is>
          <t>53周 -5~12.31</t>
        </is>
      </c>
      <c r="K1054" t="inlineStr">
        <is>
          <t>尹龙强</t>
        </is>
      </c>
      <c r="L1054" s="2">
        <v>46062</v>
      </c>
      <c r="M1054" s="2">
        <v>46063.9991087963</v>
      </c>
      <c r="N1054" s="2">
        <v>46063</v>
      </c>
      <c r="O1054" t="inlineStr">
        <is>
          <t>2</t>
        </is>
      </c>
      <c r="P1054" t="inlineStr">
        <is>
          <t>-49</t>
        </is>
      </c>
      <c r="Q1054"/>
      <c r="R1054"/>
      <c r="S1054"/>
      <c r="T1054"/>
      <c r="U1054" t="inlineStr">
        <is>
          <t>张铭麒</t>
        </is>
      </c>
      <c r="V1054" t="inlineStr">
        <is>
          <t>BST及创新团队</t>
        </is>
      </c>
      <c r="W1054" t="inlineStr">
        <is>
          <t>BST</t>
        </is>
      </c>
      <c r="X1054" t="inlineStr">
        <is>
          <t>李岳丰
吴薇</t>
        </is>
      </c>
      <c r="Y1054" s="3"/>
      <c r="Z1054"/>
      <c r="AA1054" s="2">
        <v>46062.959652777776</v>
      </c>
      <c r="AB1054" t="inlineStr">
        <is>
          <t>戳一下</t>
        </is>
      </c>
      <c r="AC1054" s="2">
        <v>46062</v>
      </c>
      <c r="AD1054" t="inlineStr">
        <is>
          <t>未更新</t>
        </is>
      </c>
      <c r="AE1054" t="inlineStr">
        <is>
          <t>尹龙强</t>
        </is>
      </c>
      <c r="AF1054" t="inlineStr">
        <is>
          <t>2026-02-09 尹龙强-北京-绿茶-新店开业 已结束,2026-02-10 尹龙强-北京-绿茶-新店开业 已结束</t>
        </is>
      </c>
      <c r="AG1054"/>
      <c r="AH1054"/>
      <c r="AI1054"/>
      <c r="AJ1054"/>
      <c r="AK1054"/>
      <c r="AL1054"/>
      <c r="AM1054"/>
      <c r="AN1054" t="inlineStr">
        <is>
          <t>绿茶北京新百店</t>
        </is>
      </c>
      <c r="AO1054" t="inlineStr">
        <is>
          <t>2.0</t>
        </is>
      </c>
      <c r="AP1054"/>
      <c r="AQ1054"/>
    </row>
    <row r="1055" ht="25.5" customHeight="1">
      <c r="A1055" t="inlineStr">
        <is>
          <t>尹龙强-本溪-北京信宇-本溪高级中学活动展示-DEMO 已结束</t>
        </is>
      </c>
      <c r="B1055" t="inlineStr">
        <is>
          <t>本溪</t>
        </is>
      </c>
      <c r="C1055" t="inlineStr">
        <is>
          <t>北京信宇-本溪高级中学活动展示</t>
        </is>
      </c>
      <c r="D1055"/>
      <c r="E1055" t="inlineStr">
        <is>
          <t>金牌</t>
        </is>
      </c>
      <c r="F1055" t="inlineStr">
        <is>
          <t>DEMO</t>
        </is>
      </c>
      <c r="G1055" t="inlineStr">
        <is>
          <t>已结束</t>
        </is>
      </c>
      <c r="H1055" t="inlineStr">
        <is>
          <t>NA</t>
        </is>
      </c>
      <c r="I1055" s="2"/>
      <c r="J1055" t="inlineStr">
        <is>
          <t>53周 -5~12.31</t>
        </is>
      </c>
      <c r="K1055" t="inlineStr">
        <is>
          <t>尹龙强</t>
        </is>
      </c>
      <c r="L1055" s="2">
        <v>46061</v>
      </c>
      <c r="M1055" s="2">
        <v>46061.97091435185</v>
      </c>
      <c r="N1055" s="2">
        <v>46061</v>
      </c>
      <c r="O1055" t="inlineStr">
        <is>
          <t>1</t>
        </is>
      </c>
      <c r="P1055" t="inlineStr">
        <is>
          <t>-48</t>
        </is>
      </c>
      <c r="Q1055"/>
      <c r="R1055"/>
      <c r="S1055"/>
      <c r="T1055"/>
      <c r="U1055" t="inlineStr">
        <is>
          <t>成宇</t>
        </is>
      </c>
      <c r="V1055" t="inlineStr">
        <is>
          <t>华北区销售团队</t>
        </is>
      </c>
      <c r="W1055" t="inlineStr">
        <is>
          <t>北区</t>
        </is>
      </c>
      <c r="X1055" t="inlineStr">
        <is>
          <t>吕佳
李岳丰</t>
        </is>
      </c>
      <c r="Y1055" s="3"/>
      <c r="Z1055"/>
      <c r="AA1055" s="2">
        <v>46061.96611111111</v>
      </c>
      <c r="AB1055" t="inlineStr">
        <is>
          <t>戳一下</t>
        </is>
      </c>
      <c r="AC1055" s="2">
        <v>46061</v>
      </c>
      <c r="AD1055" t="inlineStr">
        <is>
          <t>未更新</t>
        </is>
      </c>
      <c r="AE1055" t="inlineStr">
        <is>
          <t>尹龙强</t>
        </is>
      </c>
      <c r="AF1055" t="inlineStr">
        <is>
          <t>2026-02-08 尹龙强-本溪-北京信宇-本溪高级中学活动展示-DEMO 已结束</t>
        </is>
      </c>
      <c r="AG1055"/>
      <c r="AH1055"/>
      <c r="AI1055"/>
      <c r="AJ1055"/>
      <c r="AK1055"/>
      <c r="AL1055"/>
      <c r="AM1055"/>
      <c r="AN1055"/>
      <c r="AO1055" t="inlineStr">
        <is>
          <t>1.0</t>
        </is>
      </c>
      <c r="AP1055"/>
      <c r="AQ1055" t="inlineStr">
        <is>
          <t>信宇</t>
        </is>
      </c>
    </row>
    <row r="1056" ht="25.5" customHeight="1">
      <c r="A1056" t="inlineStr">
        <is>
          <t>尹龙强-北京-绿茶-新店开业 已结束</t>
        </is>
      </c>
      <c r="B1056" t="inlineStr">
        <is>
          <t>北京</t>
        </is>
      </c>
      <c r="C1056" t="inlineStr">
        <is>
          <t>绿茶</t>
        </is>
      </c>
      <c r="D1056"/>
      <c r="E1056" t="inlineStr">
        <is>
          <t>SS</t>
        </is>
      </c>
      <c r="F1056" t="inlineStr">
        <is>
          <t>新店开业</t>
        </is>
      </c>
      <c r="G1056" t="inlineStr">
        <is>
          <t>已结束</t>
        </is>
      </c>
      <c r="H1056" t="inlineStr">
        <is>
          <t>NA</t>
        </is>
      </c>
      <c r="I1056" s="2"/>
      <c r="J1056" t="inlineStr">
        <is>
          <t>53周 -5~12.31</t>
        </is>
      </c>
      <c r="K1056" t="inlineStr">
        <is>
          <t>尹龙强</t>
        </is>
      </c>
      <c r="L1056" s="2">
        <v>46060</v>
      </c>
      <c r="M1056" s="2">
        <v>46060.97951388889</v>
      </c>
      <c r="N1056" s="2">
        <v>46060</v>
      </c>
      <c r="O1056" t="inlineStr">
        <is>
          <t>1</t>
        </is>
      </c>
      <c r="P1056" t="inlineStr">
        <is>
          <t>-47</t>
        </is>
      </c>
      <c r="Q1056"/>
      <c r="R1056"/>
      <c r="S1056"/>
      <c r="T1056"/>
      <c r="U1056" t="inlineStr">
        <is>
          <t>张铭麒</t>
        </is>
      </c>
      <c r="V1056" t="inlineStr">
        <is>
          <t>BST及创新团队</t>
        </is>
      </c>
      <c r="W1056" t="inlineStr">
        <is>
          <t>BST</t>
        </is>
      </c>
      <c r="X1056" t="inlineStr">
        <is>
          <t>李岳丰
吴薇</t>
        </is>
      </c>
      <c r="Y1056" s="3"/>
      <c r="Z1056"/>
      <c r="AA1056" s="2">
        <v>46060.97704861111</v>
      </c>
      <c r="AB1056" t="inlineStr">
        <is>
          <t>戳一下</t>
        </is>
      </c>
      <c r="AC1056" s="2">
        <v>46060</v>
      </c>
      <c r="AD1056" t="inlineStr">
        <is>
          <t>未更新</t>
        </is>
      </c>
      <c r="AE1056" t="inlineStr">
        <is>
          <t>尹龙强</t>
        </is>
      </c>
      <c r="AF1056" t="inlineStr">
        <is>
          <t>2026-02-07 尹龙强-北京-绿茶-新店开业 已结束</t>
        </is>
      </c>
      <c r="AG1056"/>
      <c r="AH1056"/>
      <c r="AI1056"/>
      <c r="AJ1056"/>
      <c r="AK1056"/>
      <c r="AL1056"/>
      <c r="AM1056"/>
      <c r="AN1056" t="inlineStr">
        <is>
          <t>绿茶北京平谷万达店</t>
        </is>
      </c>
      <c r="AO1056" t="inlineStr">
        <is>
          <t>1.0</t>
        </is>
      </c>
      <c r="AP1056"/>
      <c r="AQ1056"/>
    </row>
    <row r="1057" ht="25.5" customHeight="1">
      <c r="A1057" t="inlineStr">
        <is>
          <t>尹龙强-北京-荣坦-培训支持 已结束</t>
        </is>
      </c>
      <c r="B1057" t="inlineStr">
        <is>
          <t>北京</t>
        </is>
      </c>
      <c r="C1057" t="inlineStr">
        <is>
          <t>荣坦</t>
        </is>
      </c>
      <c r="D1057"/>
      <c r="E1057" t="inlineStr">
        <is>
          <t>金牌</t>
        </is>
      </c>
      <c r="F1057" t="inlineStr">
        <is>
          <t>培训支持</t>
        </is>
      </c>
      <c r="G1057" t="inlineStr">
        <is>
          <t>已结束</t>
        </is>
      </c>
      <c r="H1057" t="inlineStr">
        <is>
          <t>NA</t>
        </is>
      </c>
      <c r="I1057" s="2"/>
      <c r="J1057" t="inlineStr">
        <is>
          <t>53周 -5~12.31</t>
        </is>
      </c>
      <c r="K1057" t="inlineStr">
        <is>
          <t>尹龙强</t>
        </is>
      </c>
      <c r="L1057" s="2">
        <v>46059</v>
      </c>
      <c r="M1057" s="2">
        <v>46059.93890046296</v>
      </c>
      <c r="N1057" s="2">
        <v>46059</v>
      </c>
      <c r="O1057" t="inlineStr">
        <is>
          <t>1</t>
        </is>
      </c>
      <c r="P1057" t="inlineStr">
        <is>
          <t>-46</t>
        </is>
      </c>
      <c r="Q1057" t="inlineStr">
        <is>
          <t>家常菜</t>
        </is>
      </c>
      <c r="R1057">
        <v>1</v>
      </c>
      <c r="S1057"/>
      <c r="T1057"/>
      <c r="U1057" t="inlineStr">
        <is>
          <t>成宇</t>
        </is>
      </c>
      <c r="V1057" t="inlineStr">
        <is>
          <t>华北区销售团队</t>
        </is>
      </c>
      <c r="W1057" t="inlineStr">
        <is>
          <t>北区</t>
        </is>
      </c>
      <c r="X1057" t="inlineStr">
        <is>
          <t>吕佳
李岳丰</t>
        </is>
      </c>
      <c r="Y1057" s="3"/>
      <c r="Z1057"/>
      <c r="AA1057" s="2">
        <v>46058.58864583333</v>
      </c>
      <c r="AB1057" t="inlineStr">
        <is>
          <t>戳一下</t>
        </is>
      </c>
      <c r="AC1057" s="2">
        <v>46059</v>
      </c>
      <c r="AD1057" t="inlineStr">
        <is>
          <t>未更新</t>
        </is>
      </c>
      <c r="AE1057" t="inlineStr">
        <is>
          <t>成宇</t>
        </is>
      </c>
      <c r="AF1057" t="inlineStr">
        <is>
          <t>2026-02-06 尹龙强-北京-荣坦-培训支持 已结束</t>
        </is>
      </c>
      <c r="AG1057" t="inlineStr">
        <is>
          <t>机器调试、培训、演示活动协助</t>
        </is>
      </c>
      <c r="AH1057" t="inlineStr">
        <is>
          <t>集体宿舍</t>
        </is>
      </c>
      <c r="AI1057"/>
      <c r="AJ1057"/>
      <c r="AK1057"/>
      <c r="AL1057"/>
      <c r="AM1057"/>
      <c r="AN1057"/>
      <c r="AO1057" t="inlineStr">
        <is>
          <t>0.9</t>
        </is>
      </c>
      <c r="AP1057"/>
      <c r="AQ1057" t="inlineStr">
        <is>
          <t>荣坦</t>
        </is>
      </c>
    </row>
    <row r="1058" ht="25.5" customHeight="1">
      <c r="A1058" t="inlineStr">
        <is>
          <t>尹龙强-北京-大鸭梨-品牌巡店 已结束</t>
        </is>
      </c>
      <c r="B1058" t="inlineStr">
        <is>
          <t>北京</t>
        </is>
      </c>
      <c r="C1058" t="inlineStr">
        <is>
          <t>大鸭梨</t>
        </is>
      </c>
      <c r="D1058"/>
      <c r="E1058" t="inlineStr">
        <is>
          <t>SS</t>
        </is>
      </c>
      <c r="F1058" t="inlineStr">
        <is>
          <t>品牌巡店</t>
        </is>
      </c>
      <c r="G1058" t="inlineStr">
        <is>
          <t>已结束</t>
        </is>
      </c>
      <c r="H1058" t="inlineStr">
        <is>
          <t>NA</t>
        </is>
      </c>
      <c r="I1058" s="2"/>
      <c r="J1058" t="inlineStr">
        <is>
          <t>53周 -5~12.31</t>
        </is>
      </c>
      <c r="K1058" t="inlineStr">
        <is>
          <t>尹龙强</t>
        </is>
      </c>
      <c r="L1058" s="2">
        <v>46056</v>
      </c>
      <c r="M1058" s="2">
        <v>46058.96362268519</v>
      </c>
      <c r="N1058" s="2">
        <v>46056</v>
      </c>
      <c r="O1058" t="inlineStr">
        <is>
          <t>3</t>
        </is>
      </c>
      <c r="P1058" t="inlineStr">
        <is>
          <t>-43</t>
        </is>
      </c>
      <c r="Q1058"/>
      <c r="R1058"/>
      <c r="S1058"/>
      <c r="T1058"/>
      <c r="U1058" t="inlineStr">
        <is>
          <t>关胜元</t>
        </is>
      </c>
      <c r="V1058" t="inlineStr">
        <is>
          <t>BST及创新团队</t>
        </is>
      </c>
      <c r="W1058" t="inlineStr">
        <is>
          <t>BST</t>
        </is>
      </c>
      <c r="X1058" t="inlineStr">
        <is>
          <t>张铭麒</t>
        </is>
      </c>
      <c r="Y1058" s="3"/>
      <c r="Z1058"/>
      <c r="AA1058" s="2">
        <v>46056.97472222222</v>
      </c>
      <c r="AB1058" t="inlineStr">
        <is>
          <t>戳一下</t>
        </is>
      </c>
      <c r="AC1058" s="2">
        <v>46058</v>
      </c>
      <c r="AD1058" t="inlineStr">
        <is>
          <t>未更新</t>
        </is>
      </c>
      <c r="AE1058" t="inlineStr">
        <is>
          <t>尹龙强</t>
        </is>
      </c>
      <c r="AF1058" t="inlineStr">
        <is>
          <t>2026-02-03 尹龙强-北京-大鸭梨-品牌巡店 已结束,2026-02-04 尹龙强-北京-大鸭梨-品牌巡店 已结束,2026-02-05 尹龙强-北京-大鸭梨-品牌巡店 已结束</t>
        </is>
      </c>
      <c r="AG1058"/>
      <c r="AH1058"/>
      <c r="AI1058"/>
      <c r="AJ1058"/>
      <c r="AK1058"/>
      <c r="AL1058"/>
      <c r="AM1058"/>
      <c r="AN1058" t="inlineStr">
        <is>
          <t>大鸭梨梨园店</t>
        </is>
      </c>
      <c r="AO1058" t="inlineStr">
        <is>
          <t>3.0</t>
        </is>
      </c>
      <c r="AP1058"/>
      <c r="AQ1058"/>
    </row>
    <row r="1059" ht="25.5" customHeight="1">
      <c r="A1059" t="inlineStr">
        <is>
          <t>尹龙强-北京-大鸭梨-培训支持 已结束</t>
        </is>
      </c>
      <c r="B1059" t="inlineStr">
        <is>
          <t>北京</t>
        </is>
      </c>
      <c r="C1059" t="inlineStr">
        <is>
          <t>大鸭梨</t>
        </is>
      </c>
      <c r="D1059"/>
      <c r="E1059" t="inlineStr">
        <is>
          <t>SS</t>
        </is>
      </c>
      <c r="F1059" t="inlineStr">
        <is>
          <t>培训支持</t>
        </is>
      </c>
      <c r="G1059" t="inlineStr">
        <is>
          <t>已结束</t>
        </is>
      </c>
      <c r="H1059" t="inlineStr">
        <is>
          <t>NA</t>
        </is>
      </c>
      <c r="I1059" s="2"/>
      <c r="J1059" t="inlineStr">
        <is>
          <t>53周 -5~12.31</t>
        </is>
      </c>
      <c r="K1059" t="inlineStr">
        <is>
          <t>尹龙强</t>
        </is>
      </c>
      <c r="L1059" s="2">
        <v>46053</v>
      </c>
      <c r="M1059" s="2">
        <v>46054.955046296294</v>
      </c>
      <c r="N1059" s="2">
        <v>46054</v>
      </c>
      <c r="O1059" t="inlineStr">
        <is>
          <t>2</t>
        </is>
      </c>
      <c r="P1059" t="inlineStr">
        <is>
          <t>-40</t>
        </is>
      </c>
      <c r="Q1059"/>
      <c r="R1059"/>
      <c r="S1059"/>
      <c r="T1059"/>
      <c r="U1059" t="inlineStr">
        <is>
          <t>关胜元</t>
        </is>
      </c>
      <c r="V1059" t="inlineStr">
        <is>
          <t>BST及创新团队</t>
        </is>
      </c>
      <c r="W1059" t="inlineStr">
        <is>
          <t>BST</t>
        </is>
      </c>
      <c r="X1059" t="inlineStr">
        <is>
          <t>张铭麒</t>
        </is>
      </c>
      <c r="Y1059" s="3"/>
      <c r="Z1059"/>
      <c r="AA1059" s="2">
        <v>46053.97436342593</v>
      </c>
      <c r="AB1059" t="inlineStr">
        <is>
          <t>戳一下</t>
        </is>
      </c>
      <c r="AC1059" s="2">
        <v>46055</v>
      </c>
      <c r="AD1059" t="inlineStr">
        <is>
          <t>未更新</t>
        </is>
      </c>
      <c r="AE1059" t="inlineStr">
        <is>
          <t>尹龙强</t>
        </is>
      </c>
      <c r="AF1059" t="inlineStr">
        <is>
          <t>2026-01-31 尹龙强-北京-大鸭梨-培训支持 已结束,2026-02-01 尹龙强-北京-大鸭梨-培训支持 已结束,2026-02-02 尹龙强-北京-大鸭梨-培训支持 已结束</t>
        </is>
      </c>
      <c r="AG1059"/>
      <c r="AH1059"/>
      <c r="AI1059"/>
      <c r="AJ1059"/>
      <c r="AK1059"/>
      <c r="AL1059"/>
      <c r="AM1059"/>
      <c r="AN1059"/>
      <c r="AO1059" t="inlineStr">
        <is>
          <t>2.0</t>
        </is>
      </c>
      <c r="AP1059"/>
      <c r="AQ1059"/>
    </row>
    <row r="1060" ht="25.5" customHeight="1">
      <c r="A1060" t="inlineStr">
        <is>
          <t>尹龙强-北京-休假-休假 已结束</t>
        </is>
      </c>
      <c r="B1060" t="inlineStr">
        <is>
          <t>北京</t>
        </is>
      </c>
      <c r="C1060" t="inlineStr">
        <is>
          <t>休假</t>
        </is>
      </c>
      <c r="D1060"/>
      <c r="E1060" t="inlineStr">
        <is>
          <t>未定级</t>
        </is>
      </c>
      <c r="F1060" t="inlineStr">
        <is>
          <t>休假</t>
        </is>
      </c>
      <c r="G1060" t="inlineStr">
        <is>
          <t>已结束</t>
        </is>
      </c>
      <c r="H1060" t="inlineStr">
        <is>
          <t>NA</t>
        </is>
      </c>
      <c r="I1060" s="2"/>
      <c r="J1060" t="inlineStr">
        <is>
          <t>53周 -5~12.31</t>
        </is>
      </c>
      <c r="K1060" t="inlineStr">
        <is>
          <t>尹龙强</t>
        </is>
      </c>
      <c r="L1060" s="2">
        <v>46051</v>
      </c>
      <c r="M1060" s="2">
        <v>46051</v>
      </c>
      <c r="N1060" s="2">
        <v>46051</v>
      </c>
      <c r="O1060" t="inlineStr">
        <is>
          <t>1</t>
        </is>
      </c>
      <c r="P1060" t="inlineStr">
        <is>
          <t>-38</t>
        </is>
      </c>
      <c r="Q1060"/>
      <c r="R1060"/>
      <c r="S1060"/>
      <c r="T1060"/>
      <c r="U1060" t="inlineStr">
        <is>
          <t>曾维超</t>
        </is>
      </c>
      <c r="V1060" t="inlineStr">
        <is>
          <t>销售管理部</t>
        </is>
      </c>
      <c r="W1060" t="inlineStr">
        <is>
          <t>销售管理</t>
        </is>
      </c>
      <c r="X1060" t="inlineStr">
        <is>
          <t>李阳</t>
        </is>
      </c>
      <c r="Y1060" s="3"/>
      <c r="Z1060"/>
      <c r="AA1060" s="2">
        <v>46051.48233796296</v>
      </c>
      <c r="AB1060" t="inlineStr">
        <is>
          <t>戳一下</t>
        </is>
      </c>
      <c r="AC1060" s="2"/>
      <c r="AD1060" t="inlineStr">
        <is>
          <t>未更新</t>
        </is>
      </c>
      <c r="AE1060" t="inlineStr">
        <is>
          <t>尹龙强</t>
        </is>
      </c>
      <c r="AF1060"/>
      <c r="AG1060"/>
      <c r="AH1060"/>
      <c r="AI1060"/>
      <c r="AJ1060"/>
      <c r="AK1060"/>
      <c r="AL1060"/>
      <c r="AM1060"/>
      <c r="AN1060"/>
      <c r="AO1060" t="inlineStr">
        <is>
          <t>0.0</t>
        </is>
      </c>
      <c r="AP1060"/>
      <c r="AQ1060"/>
    </row>
    <row r="1061" ht="25.5" customHeight="1">
      <c r="A1061" t="inlineStr">
        <is>
          <t>尹龙强-北京-小蓝船-培训支持 已结束</t>
        </is>
      </c>
      <c r="B1061" t="inlineStr">
        <is>
          <t>北京</t>
        </is>
      </c>
      <c r="C1061" t="inlineStr">
        <is>
          <t>小蓝船</t>
        </is>
      </c>
      <c r="D1061"/>
      <c r="E1061" t="inlineStr">
        <is>
          <t>S</t>
        </is>
      </c>
      <c r="F1061" t="inlineStr">
        <is>
          <t>培训支持</t>
        </is>
      </c>
      <c r="G1061" t="inlineStr">
        <is>
          <t>已结束</t>
        </is>
      </c>
      <c r="H1061" t="inlineStr">
        <is>
          <t>NA</t>
        </is>
      </c>
      <c r="I1061" s="2"/>
      <c r="J1061" t="inlineStr">
        <is>
          <t>53周 -5~12.31</t>
        </is>
      </c>
      <c r="K1061" t="inlineStr">
        <is>
          <t>尹龙强</t>
        </is>
      </c>
      <c r="L1061" s="2">
        <v>46052</v>
      </c>
      <c r="M1061" s="2">
        <v>46052.93488425926</v>
      </c>
      <c r="N1061" s="2">
        <v>46052</v>
      </c>
      <c r="O1061" t="inlineStr">
        <is>
          <t>1</t>
        </is>
      </c>
      <c r="P1061" t="inlineStr">
        <is>
          <t>-39</t>
        </is>
      </c>
      <c r="Q1061" t="inlineStr">
        <is>
          <t>1</t>
        </is>
      </c>
      <c r="R1061">
        <v>1</v>
      </c>
      <c r="S1061"/>
      <c r="T1061"/>
      <c r="U1061" t="inlineStr">
        <is>
          <t>李晨明</t>
        </is>
      </c>
      <c r="V1061" t="inlineStr">
        <is>
          <t>中国北区</t>
        </is>
      </c>
      <c r="W1061" t="inlineStr">
        <is>
          <t>北区</t>
        </is>
      </c>
      <c r="X1061" t="inlineStr">
        <is>
          <t>李岳丰</t>
        </is>
      </c>
      <c r="Y1061" s="3"/>
      <c r="Z1061"/>
      <c r="AA1061" s="2">
        <v>46050.7121412037</v>
      </c>
      <c r="AB1061" t="inlineStr">
        <is>
          <t>戳一下</t>
        </is>
      </c>
      <c r="AC1061" s="2">
        <v>46052</v>
      </c>
      <c r="AD1061" t="inlineStr">
        <is>
          <t>未更新</t>
        </is>
      </c>
      <c r="AE1061" t="inlineStr">
        <is>
          <t>曾维超</t>
        </is>
      </c>
      <c r="AF1061" t="inlineStr">
        <is>
          <t>2026-01-30 尹龙强-北京-小蓝船-培训支持 已结束</t>
        </is>
      </c>
      <c r="AG1061" t="inlineStr">
        <is>
          <t>培训支持，具体和李晨明沟通</t>
        </is>
      </c>
      <c r="AH1061" t="inlineStr">
        <is>
          <t>集体宿舍</t>
        </is>
      </c>
      <c r="AI1061"/>
      <c r="AJ1061" t="inlineStr">
        <is>
          <t>谢谢支持</t>
        </is>
      </c>
      <c r="AK1061"/>
      <c r="AL1061"/>
      <c r="AM1061"/>
      <c r="AN1061"/>
      <c r="AO1061" t="inlineStr">
        <is>
          <t>0.9</t>
        </is>
      </c>
      <c r="AP1061"/>
      <c r="AQ1061"/>
    </row>
    <row r="1062" ht="25.5" customHeight="1">
      <c r="A1062" t="inlineStr">
        <is>
          <t>尹龙强-北京-大鸭梨-新店开业 已结束</t>
        </is>
      </c>
      <c r="B1062" t="inlineStr">
        <is>
          <t>北京</t>
        </is>
      </c>
      <c r="C1062" t="inlineStr">
        <is>
          <t>大鸭梨</t>
        </is>
      </c>
      <c r="D1062"/>
      <c r="E1062" t="inlineStr">
        <is>
          <t>SS</t>
        </is>
      </c>
      <c r="F1062" t="inlineStr">
        <is>
          <t>新店开业</t>
        </is>
      </c>
      <c r="G1062" t="inlineStr">
        <is>
          <t>已结束</t>
        </is>
      </c>
      <c r="H1062" t="inlineStr">
        <is>
          <t>NA</t>
        </is>
      </c>
      <c r="I1062" s="2"/>
      <c r="J1062" t="inlineStr">
        <is>
          <t>53周 -5~12.31</t>
        </is>
      </c>
      <c r="K1062" t="inlineStr">
        <is>
          <t>尹龙强</t>
        </is>
      </c>
      <c r="L1062" s="2">
        <v>46048</v>
      </c>
      <c r="M1062" s="2">
        <v>46050.925104166665</v>
      </c>
      <c r="N1062" s="2">
        <v>46050</v>
      </c>
      <c r="O1062" t="inlineStr">
        <is>
          <t>3</t>
        </is>
      </c>
      <c r="P1062" t="inlineStr">
        <is>
          <t>-35</t>
        </is>
      </c>
      <c r="Q1062"/>
      <c r="R1062"/>
      <c r="S1062"/>
      <c r="T1062"/>
      <c r="U1062" t="inlineStr">
        <is>
          <t>关胜元</t>
        </is>
      </c>
      <c r="V1062" t="inlineStr">
        <is>
          <t>BST及创新团队</t>
        </is>
      </c>
      <c r="W1062" t="inlineStr">
        <is>
          <t>BST</t>
        </is>
      </c>
      <c r="X1062" t="inlineStr">
        <is>
          <t>张铭麒</t>
        </is>
      </c>
      <c r="Y1062" s="3"/>
      <c r="Z1062"/>
      <c r="AA1062" s="2">
        <v>46048.82219907407</v>
      </c>
      <c r="AB1062" t="inlineStr">
        <is>
          <t>戳一下</t>
        </is>
      </c>
      <c r="AC1062" s="2">
        <v>46050</v>
      </c>
      <c r="AD1062" t="inlineStr">
        <is>
          <t>未更新</t>
        </is>
      </c>
      <c r="AE1062" t="inlineStr">
        <is>
          <t>尹龙强</t>
        </is>
      </c>
      <c r="AF1062" t="inlineStr">
        <is>
          <t>2026-01-26 尹龙强-北京-大鸭梨-新店开业 已结束,2026-01-27 尹龙强-北京-大鸭梨-新店开业 已结束,2026-01-28 尹龙强-北京-大鸭梨-新店开业 已结束</t>
        </is>
      </c>
      <c r="AG1062"/>
      <c r="AH1062"/>
      <c r="AI1062"/>
      <c r="AJ1062"/>
      <c r="AK1062"/>
      <c r="AL1062"/>
      <c r="AM1062"/>
      <c r="AN1062" t="inlineStr">
        <is>
          <t>大鸭梨梨园店</t>
        </is>
      </c>
      <c r="AO1062" t="inlineStr">
        <is>
          <t>2.9</t>
        </is>
      </c>
      <c r="AP1062"/>
      <c r="AQ1062"/>
    </row>
    <row r="1063" ht="25.5" customHeight="1">
      <c r="A1063" t="inlineStr">
        <is>
          <t>尹龙强-北京-信宇科源-培训支持 已结束</t>
        </is>
      </c>
      <c r="B1063" t="inlineStr">
        <is>
          <t>北京</t>
        </is>
      </c>
      <c r="C1063" t="inlineStr">
        <is>
          <t>信宇科源</t>
        </is>
      </c>
      <c r="D1063"/>
      <c r="E1063" t="inlineStr">
        <is>
          <t>金牌</t>
        </is>
      </c>
      <c r="F1063" t="inlineStr">
        <is>
          <t>培训支持</t>
        </is>
      </c>
      <c r="G1063" t="inlineStr">
        <is>
          <t>已结束</t>
        </is>
      </c>
      <c r="H1063" t="inlineStr">
        <is>
          <t>NA</t>
        </is>
      </c>
      <c r="I1063" s="2"/>
      <c r="J1063" t="inlineStr">
        <is>
          <t>53周 -5~12.31</t>
        </is>
      </c>
      <c r="K1063" t="inlineStr">
        <is>
          <t>尹龙强</t>
        </is>
      </c>
      <c r="L1063" s="2">
        <v>46044</v>
      </c>
      <c r="M1063" s="2">
        <v>46047.997708333336</v>
      </c>
      <c r="N1063" s="2">
        <v>46044</v>
      </c>
      <c r="O1063" t="inlineStr">
        <is>
          <t>4</t>
        </is>
      </c>
      <c r="P1063" t="inlineStr">
        <is>
          <t>-31</t>
        </is>
      </c>
      <c r="Q1063" t="inlineStr">
        <is>
          <t>家常菜</t>
        </is>
      </c>
      <c r="R1063">
        <v>1</v>
      </c>
      <c r="S1063"/>
      <c r="T1063"/>
      <c r="U1063" t="inlineStr">
        <is>
          <t>成宇</t>
        </is>
      </c>
      <c r="V1063" t="inlineStr">
        <is>
          <t>华北区销售团队</t>
        </is>
      </c>
      <c r="W1063" t="inlineStr">
        <is>
          <t>北区</t>
        </is>
      </c>
      <c r="X1063" t="inlineStr">
        <is>
          <t>吕佳
李岳丰</t>
        </is>
      </c>
      <c r="Y1063" s="3"/>
      <c r="Z1063"/>
      <c r="AA1063" s="2">
        <v>46043.42563657407</v>
      </c>
      <c r="AB1063" t="inlineStr">
        <is>
          <t>戳一下</t>
        </is>
      </c>
      <c r="AC1063" s="2">
        <v>46047</v>
      </c>
      <c r="AD1063" t="inlineStr">
        <is>
          <t>未更新</t>
        </is>
      </c>
      <c r="AE1063" t="inlineStr">
        <is>
          <t>成宇</t>
        </is>
      </c>
      <c r="AF1063" t="inlineStr">
        <is>
          <t>2026-01-24 尹龙强-北京-信宇科源-培训支持 已结束,2026-01-25 尹龙强-北京-信宇科源-培训支持 已结束</t>
        </is>
      </c>
      <c r="AG1063" t="inlineStr">
        <is>
          <t>机器调试、使用培训、菜品演示</t>
        </is>
      </c>
      <c r="AH1063" t="inlineStr">
        <is>
          <t>集体宿舍</t>
        </is>
      </c>
      <c r="AI1063"/>
      <c r="AJ1063"/>
      <c r="AK1063"/>
      <c r="AL1063"/>
      <c r="AM1063"/>
      <c r="AN1063"/>
      <c r="AO1063" t="inlineStr">
        <is>
          <t>4.0</t>
        </is>
      </c>
      <c r="AP1063"/>
      <c r="AQ1063" t="inlineStr">
        <is>
          <t>信宇</t>
        </is>
      </c>
    </row>
    <row r="1064" ht="25.5" customHeight="1">
      <c r="A1064" t="inlineStr">
        <is>
          <t>尹龙强-北京-好伦哥-新店开业 已结束</t>
        </is>
      </c>
      <c r="B1064" t="inlineStr">
        <is>
          <t>北京</t>
        </is>
      </c>
      <c r="C1064" t="inlineStr">
        <is>
          <t>好伦哥</t>
        </is>
      </c>
      <c r="D1064"/>
      <c r="E1064" t="inlineStr">
        <is>
          <t>S</t>
        </is>
      </c>
      <c r="F1064" t="inlineStr">
        <is>
          <t>新店开业</t>
        </is>
      </c>
      <c r="G1064" t="inlineStr">
        <is>
          <t>已结束</t>
        </is>
      </c>
      <c r="H1064" t="inlineStr">
        <is>
          <t>NA</t>
        </is>
      </c>
      <c r="I1064" s="2"/>
      <c r="J1064" t="inlineStr">
        <is>
          <t>53周 -5~12.31</t>
        </is>
      </c>
      <c r="K1064" t="inlineStr">
        <is>
          <t>尹龙强</t>
        </is>
      </c>
      <c r="L1064" s="2">
        <v>46045</v>
      </c>
      <c r="M1064" s="2">
        <v>46045.97232638889</v>
      </c>
      <c r="N1064" s="2">
        <v>46045</v>
      </c>
      <c r="O1064" t="inlineStr">
        <is>
          <t>1</t>
        </is>
      </c>
      <c r="P1064" t="inlineStr">
        <is>
          <t>-32</t>
        </is>
      </c>
      <c r="Q1064" t="inlineStr">
        <is>
          <t>自助餐</t>
        </is>
      </c>
      <c r="R1064">
        <v>1</v>
      </c>
      <c r="S1064"/>
      <c r="T1064"/>
      <c r="U1064" t="inlineStr">
        <is>
          <t>成宇</t>
        </is>
      </c>
      <c r="V1064" t="inlineStr">
        <is>
          <t>华北区销售团队</t>
        </is>
      </c>
      <c r="W1064" t="inlineStr">
        <is>
          <t>北区</t>
        </is>
      </c>
      <c r="X1064" t="inlineStr">
        <is>
          <t>吕佳
李岳丰</t>
        </is>
      </c>
      <c r="Y1064" s="3"/>
      <c r="Z1064"/>
      <c r="AA1064" s="2">
        <v>46043.402650462966</v>
      </c>
      <c r="AB1064" t="inlineStr">
        <is>
          <t>戳一下</t>
        </is>
      </c>
      <c r="AC1064" s="2">
        <v>46045</v>
      </c>
      <c r="AD1064" t="inlineStr">
        <is>
          <t>未更新</t>
        </is>
      </c>
      <c r="AE1064" t="inlineStr">
        <is>
          <t>成宇</t>
        </is>
      </c>
      <c r="AF1064" t="inlineStr">
        <is>
          <t>2026-01-23 尹龙强-北京-好伦哥-新店开业 已结束</t>
        </is>
      </c>
      <c r="AG1064" t="inlineStr">
        <is>
          <t>机器调试、门店培训</t>
        </is>
      </c>
      <c r="AH1064" t="inlineStr">
        <is>
          <t>集体宿舍</t>
        </is>
      </c>
      <c r="AI1064"/>
      <c r="AJ1064"/>
      <c r="AK1064"/>
      <c r="AL1064"/>
      <c r="AM1064"/>
      <c r="AN1064" t="inlineStr">
        <is>
          <t>好伦哥望京</t>
        </is>
      </c>
      <c r="AO1064" t="inlineStr">
        <is>
          <t>1.0</t>
        </is>
      </c>
      <c r="AP1064"/>
      <c r="AQ1064"/>
    </row>
    <row r="1065" ht="25.5" customHeight="1">
      <c r="A1065" t="inlineStr">
        <is>
          <t>尹龙强-北京-信宇科源-DEMO 已结束</t>
        </is>
      </c>
      <c r="B1065" t="inlineStr">
        <is>
          <t>北京</t>
        </is>
      </c>
      <c r="C1065" t="inlineStr">
        <is>
          <t>信宇科源</t>
        </is>
      </c>
      <c r="D1065"/>
      <c r="E1065" t="inlineStr">
        <is>
          <t>金牌</t>
        </is>
      </c>
      <c r="F1065" t="inlineStr">
        <is>
          <t>DEMO</t>
        </is>
      </c>
      <c r="G1065" t="inlineStr">
        <is>
          <t>已结束</t>
        </is>
      </c>
      <c r="H1065" t="inlineStr">
        <is>
          <t>NA</t>
        </is>
      </c>
      <c r="I1065" s="2"/>
      <c r="J1065" t="inlineStr">
        <is>
          <t>53周 -5~12.31</t>
        </is>
      </c>
      <c r="K1065" t="inlineStr">
        <is>
          <t>尹龙强</t>
        </is>
      </c>
      <c r="L1065" s="2">
        <v>46046</v>
      </c>
      <c r="M1065" s="2">
        <v>46044.97304398148</v>
      </c>
      <c r="N1065" s="2">
        <v>46047</v>
      </c>
      <c r="O1065" t="inlineStr">
        <is>
          <t>0</t>
        </is>
      </c>
      <c r="P1065" t="inlineStr">
        <is>
          <t>-33</t>
        </is>
      </c>
      <c r="Q1065" t="inlineStr">
        <is>
          <t>家常菜，团餐，可以讲解团采应用场景及出餐流程</t>
        </is>
      </c>
      <c r="R1065">
        <v>1</v>
      </c>
      <c r="S1065"/>
      <c r="T1065"/>
      <c r="U1065" t="inlineStr">
        <is>
          <t>成宇</t>
        </is>
      </c>
      <c r="V1065" t="inlineStr">
        <is>
          <t>华北区销售团队</t>
        </is>
      </c>
      <c r="W1065" t="inlineStr">
        <is>
          <t>北区</t>
        </is>
      </c>
      <c r="X1065" t="inlineStr">
        <is>
          <t>吕佳
李岳丰</t>
        </is>
      </c>
      <c r="Y1065" s="3"/>
      <c r="Z1065"/>
      <c r="AA1065" s="2">
        <v>46043.40085648148</v>
      </c>
      <c r="AB1065" t="inlineStr">
        <is>
          <t>戳一下</t>
        </is>
      </c>
      <c r="AC1065" s="2">
        <v>46044</v>
      </c>
      <c r="AD1065" t="inlineStr">
        <is>
          <t>未更新</t>
        </is>
      </c>
      <c r="AE1065" t="inlineStr">
        <is>
          <t>成宇</t>
        </is>
      </c>
      <c r="AF1065" t="inlineStr">
        <is>
          <t>2026-01-21 尹龙强-北京-信宇科源-DEMO 已结束,2026-01-22 尹龙强-北京-信宇科源-DEMO 已结束</t>
        </is>
      </c>
      <c r="AG1065" t="inlineStr">
        <is>
          <t>机器调试、培训，demo演示</t>
        </is>
      </c>
      <c r="AH1065" t="inlineStr">
        <is>
          <t>集体宿舍</t>
        </is>
      </c>
      <c r="AI1065"/>
      <c r="AJ1065"/>
      <c r="AK1065"/>
      <c r="AL1065"/>
      <c r="AM1065"/>
      <c r="AN1065"/>
      <c r="AO1065" t="inlineStr">
        <is>
          <t>-1.0</t>
        </is>
      </c>
      <c r="AP1065"/>
      <c r="AQ1065" t="inlineStr">
        <is>
          <t>信宇</t>
        </is>
      </c>
    </row>
    <row r="1066" ht="25.5" customHeight="1">
      <c r="A1066" t="inlineStr">
        <is>
          <t>尹龙强-深圳-休假-休假 已结束</t>
        </is>
      </c>
      <c r="B1066" t="inlineStr">
        <is>
          <t>深圳</t>
        </is>
      </c>
      <c r="C1066" t="inlineStr">
        <is>
          <t>休假</t>
        </is>
      </c>
      <c r="D1066"/>
      <c r="E1066" t="inlineStr">
        <is>
          <t>未定级</t>
        </is>
      </c>
      <c r="F1066" t="inlineStr">
        <is>
          <t>休假</t>
        </is>
      </c>
      <c r="G1066" t="inlineStr">
        <is>
          <t>已结束</t>
        </is>
      </c>
      <c r="H1066" t="inlineStr">
        <is>
          <t>NA</t>
        </is>
      </c>
      <c r="I1066" s="2"/>
      <c r="J1066" t="inlineStr">
        <is>
          <t>53周 -5~12.31</t>
        </is>
      </c>
      <c r="K1066" t="inlineStr">
        <is>
          <t>尹龙强</t>
        </is>
      </c>
      <c r="L1066" s="2">
        <v>46042</v>
      </c>
      <c r="M1066" s="2">
        <v>46043</v>
      </c>
      <c r="N1066" s="2">
        <v>46043</v>
      </c>
      <c r="O1066" t="inlineStr">
        <is>
          <t>2</t>
        </is>
      </c>
      <c r="P1066" t="inlineStr">
        <is>
          <t>-29</t>
        </is>
      </c>
      <c r="Q1066"/>
      <c r="R1066"/>
      <c r="S1066"/>
      <c r="T1066"/>
      <c r="U1066" t="inlineStr">
        <is>
          <t>曾维超</t>
        </is>
      </c>
      <c r="V1066" t="inlineStr">
        <is>
          <t>销售管理部</t>
        </is>
      </c>
      <c r="W1066" t="inlineStr">
        <is>
          <t>销售管理</t>
        </is>
      </c>
      <c r="X1066" t="inlineStr">
        <is>
          <t>李阳</t>
        </is>
      </c>
      <c r="Y1066" s="3"/>
      <c r="Z1066"/>
      <c r="AA1066" s="2">
        <v>46042.46439814815</v>
      </c>
      <c r="AB1066" t="inlineStr">
        <is>
          <t>戳一下</t>
        </is>
      </c>
      <c r="AC1066" s="2"/>
      <c r="AD1066" t="inlineStr">
        <is>
          <t>未更新</t>
        </is>
      </c>
      <c r="AE1066" t="inlineStr">
        <is>
          <t>尹龙强</t>
        </is>
      </c>
      <c r="AF1066"/>
      <c r="AG1066"/>
      <c r="AH1066"/>
      <c r="AI1066"/>
      <c r="AJ1066"/>
      <c r="AK1066"/>
      <c r="AL1066"/>
      <c r="AM1066"/>
      <c r="AN1066"/>
      <c r="AO1066" t="inlineStr">
        <is>
          <t>1.0</t>
        </is>
      </c>
      <c r="AP1066"/>
      <c r="AQ1066"/>
    </row>
    <row r="1067" ht="25.5" customHeight="1">
      <c r="A1067" t="inlineStr">
        <is>
          <t>尹龙强-拉萨-香格里拉-POC 已结束</t>
        </is>
      </c>
      <c r="B1067" t="inlineStr">
        <is>
          <t>拉萨</t>
        </is>
      </c>
      <c r="C1067" t="inlineStr">
        <is>
          <t>香格里拉</t>
        </is>
      </c>
      <c r="D1067"/>
      <c r="E1067" t="inlineStr">
        <is>
          <t>S</t>
        </is>
      </c>
      <c r="F1067" t="inlineStr">
        <is>
          <t>POC</t>
        </is>
      </c>
      <c r="G1067" t="inlineStr">
        <is>
          <t>已结束</t>
        </is>
      </c>
      <c r="H1067" t="inlineStr">
        <is>
          <t>NA</t>
        </is>
      </c>
      <c r="I1067" s="2"/>
      <c r="J1067" t="inlineStr">
        <is>
          <t>53周 -5~12.31</t>
        </is>
      </c>
      <c r="K1067" t="inlineStr">
        <is>
          <t>尹龙强</t>
        </is>
      </c>
      <c r="L1067" s="2">
        <v>46033</v>
      </c>
      <c r="M1067" s="2">
        <v>46041.97001157407</v>
      </c>
      <c r="N1067" s="2">
        <v>46040</v>
      </c>
      <c r="O1067" t="inlineStr">
        <is>
          <t>9</t>
        </is>
      </c>
      <c r="P1067" t="inlineStr">
        <is>
          <t>-20</t>
        </is>
      </c>
      <c r="Q1067"/>
      <c r="R1067"/>
      <c r="S1067"/>
      <c r="T1067"/>
      <c r="U1067" t="inlineStr">
        <is>
          <t>朱元元</t>
        </is>
      </c>
      <c r="V1067" t="inlineStr">
        <is>
          <t>华东区销售团队</t>
        </is>
      </c>
      <c r="W1067" t="inlineStr">
        <is>
          <t>华东区</t>
        </is>
      </c>
      <c r="X1067" t="inlineStr">
        <is>
          <t>朱元元</t>
        </is>
      </c>
      <c r="Y1067" s="3"/>
      <c r="Z1067"/>
      <c r="AA1067" s="2">
        <v>46033.967835648145</v>
      </c>
      <c r="AB1067" t="inlineStr">
        <is>
          <t>戳一下</t>
        </is>
      </c>
      <c r="AC1067" s="2">
        <v>46041</v>
      </c>
      <c r="AD1067" t="inlineStr">
        <is>
          <t>未更新</t>
        </is>
      </c>
      <c r="AE1067" t="inlineStr">
        <is>
          <t>尹龙强</t>
        </is>
      </c>
      <c r="AF1067" t="inlineStr">
        <is>
          <t>2026-01-11 尹龙强-拉萨-香格里拉-POC 已结束,2026-01-12 尹龙强-拉萨-香格里拉-POC 已结束,2026-01-13 尹龙强-拉萨-香格里拉-POC 已结束,2026-01-14 尹龙强-拉萨-香格里拉-POC 已结束,2026-01-15 尹龙强-拉萨-香格里拉-POC 已结束,2026-01-16 尹龙强-拉萨-香格里拉-POC 已结束,2026-01-17 尹龙强-拉萨-香格里拉-POC 已结束,2026-01-18 尹龙强-拉萨-香格里拉-POC 已结束,2026-01-19 尹龙强-拉萨-香格里拉-POC 已结束</t>
        </is>
      </c>
      <c r="AG1067"/>
      <c r="AH1067"/>
      <c r="AI1067"/>
      <c r="AJ1067"/>
      <c r="AK1067"/>
      <c r="AL1067"/>
      <c r="AM1067"/>
      <c r="AN1067"/>
      <c r="AO1067" t="inlineStr">
        <is>
          <t>9.0</t>
        </is>
      </c>
      <c r="AP1067"/>
      <c r="AQ1067"/>
    </row>
    <row r="1068" ht="25.5" customHeight="1">
      <c r="A1068" t="inlineStr">
        <is>
          <t>尹龙强-深圳-休息-休假 已结束</t>
        </is>
      </c>
      <c r="B1068" t="inlineStr">
        <is>
          <t>深圳</t>
        </is>
      </c>
      <c r="C1068" t="inlineStr">
        <is>
          <t>休息</t>
        </is>
      </c>
      <c r="D1068"/>
      <c r="E1068" t="inlineStr">
        <is>
          <t>未定级</t>
        </is>
      </c>
      <c r="F1068" t="inlineStr">
        <is>
          <t>休假</t>
        </is>
      </c>
      <c r="G1068" t="inlineStr">
        <is>
          <t>已结束</t>
        </is>
      </c>
      <c r="H1068" t="inlineStr">
        <is>
          <t>NA</t>
        </is>
      </c>
      <c r="I1068" s="2"/>
      <c r="J1068" t="inlineStr">
        <is>
          <t>53周 -5~12.31</t>
        </is>
      </c>
      <c r="K1068" t="inlineStr">
        <is>
          <t>尹龙强</t>
        </is>
      </c>
      <c r="L1068" s="2">
        <v>46025</v>
      </c>
      <c r="M1068" s="2">
        <v>46028</v>
      </c>
      <c r="N1068" s="2">
        <v>46028</v>
      </c>
      <c r="O1068" t="inlineStr">
        <is>
          <t>4</t>
        </is>
      </c>
      <c r="P1068" t="inlineStr">
        <is>
          <t>-12</t>
        </is>
      </c>
      <c r="Q1068"/>
      <c r="R1068"/>
      <c r="S1068"/>
      <c r="T1068"/>
      <c r="U1068" t="inlineStr">
        <is>
          <t>曾维超</t>
        </is>
      </c>
      <c r="V1068" t="inlineStr">
        <is>
          <t>销售管理部</t>
        </is>
      </c>
      <c r="W1068" t="inlineStr">
        <is>
          <t>销售管理</t>
        </is>
      </c>
      <c r="X1068" t="inlineStr">
        <is>
          <t>李阳</t>
        </is>
      </c>
      <c r="Y1068" s="3"/>
      <c r="Z1068"/>
      <c r="AA1068" s="2">
        <v>46028.44149305556</v>
      </c>
      <c r="AB1068" t="inlineStr">
        <is>
          <t>戳一下</t>
        </is>
      </c>
      <c r="AC1068" s="2"/>
      <c r="AD1068" t="inlineStr">
        <is>
          <t>未更新</t>
        </is>
      </c>
      <c r="AE1068" t="inlineStr">
        <is>
          <t>尹龙强</t>
        </is>
      </c>
      <c r="AF1068"/>
      <c r="AG1068"/>
      <c r="AH1068"/>
      <c r="AI1068"/>
      <c r="AJ1068"/>
      <c r="AK1068"/>
      <c r="AL1068"/>
      <c r="AM1068"/>
      <c r="AN1068"/>
      <c r="AO1068" t="inlineStr">
        <is>
          <t>3.0</t>
        </is>
      </c>
      <c r="AP1068"/>
      <c r="AQ1068"/>
    </row>
    <row r="1069" ht="25.5" customHeight="1">
      <c r="A1069" t="inlineStr">
        <is>
          <t>尹龙强-苏州-元德餐饮-解决问题 已结束</t>
        </is>
      </c>
      <c r="B1069" t="inlineStr">
        <is>
          <t>苏州</t>
        </is>
      </c>
      <c r="C1069" t="inlineStr">
        <is>
          <t>元德餐饮</t>
        </is>
      </c>
      <c r="D1069"/>
      <c r="E1069" t="inlineStr">
        <is>
          <t>未定级</t>
        </is>
      </c>
      <c r="F1069" t="inlineStr">
        <is>
          <t>解决问题</t>
        </is>
      </c>
      <c r="G1069" t="inlineStr">
        <is>
          <t>已结束</t>
        </is>
      </c>
      <c r="H1069" t="inlineStr">
        <is>
          <t>NA</t>
        </is>
      </c>
      <c r="I1069" s="2"/>
      <c r="J1069" t="inlineStr">
        <is>
          <t>53周 -5~12.31</t>
        </is>
      </c>
      <c r="K1069" t="inlineStr">
        <is>
          <t>尹龙强</t>
        </is>
      </c>
      <c r="L1069" s="2">
        <v>46029</v>
      </c>
      <c r="M1069" s="2">
        <v>46032.983668981484</v>
      </c>
      <c r="N1069" s="2">
        <v>46031</v>
      </c>
      <c r="O1069" t="inlineStr">
        <is>
          <t>4</t>
        </is>
      </c>
      <c r="P1069" t="inlineStr">
        <is>
          <t>-16</t>
        </is>
      </c>
      <c r="Q1069" t="inlineStr">
        <is>
          <t>刘兰强</t>
        </is>
      </c>
      <c r="R1069">
        <v>1</v>
      </c>
      <c r="S1069" t="inlineStr">
        <is>
          <t>刘兰强</t>
        </is>
      </c>
      <c r="T1069"/>
      <c r="U1069" t="inlineStr">
        <is>
          <t>朱元元</t>
        </is>
      </c>
      <c r="V1069" t="inlineStr">
        <is>
          <t>华东区销售团队</t>
        </is>
      </c>
      <c r="W1069" t="inlineStr">
        <is>
          <t>华东区</t>
        </is>
      </c>
      <c r="X1069" t="inlineStr">
        <is>
          <t>朱元元</t>
        </is>
      </c>
      <c r="Y1069" s="3"/>
      <c r="Z1069"/>
      <c r="AA1069" s="2">
        <v>46023.70936342593</v>
      </c>
      <c r="AB1069" t="inlineStr">
        <is>
          <t>戳一下</t>
        </is>
      </c>
      <c r="AC1069" s="2">
        <v>46032</v>
      </c>
      <c r="AD1069" t="inlineStr">
        <is>
          <t>未更新</t>
        </is>
      </c>
      <c r="AE1069" t="inlineStr">
        <is>
          <t>朱元元</t>
        </is>
      </c>
      <c r="AF1069" t="inlineStr">
        <is>
          <t>2026-01-07 尹龙强-苏州-元德餐饮-解决问题 已结束,2026-01-08 尹龙强-苏州-元德餐饮-解决问题 已结束,2026-01-09 尹龙强-苏州-元德餐饮-解决问题 已结束,2026-01-10 尹龙强-苏州-元德餐饮-解决问题 已结束</t>
        </is>
      </c>
      <c r="AG1069" t="inlineStr">
        <is>
          <t>口味培训后，厨师团队对机器使用产生抵触，老板要求我们协助最大化机器的使用优势，完成所有菜品味型定版，培训阿姨使用机器。若无法配合，考虑退机或不再购买。</t>
        </is>
      </c>
      <c r="AH1069" t="inlineStr">
        <is>
          <t>酒店</t>
        </is>
      </c>
      <c r="AI1069"/>
      <c r="AJ1069"/>
      <c r="AK1069"/>
      <c r="AL1069"/>
      <c r="AM1069"/>
      <c r="AN1069"/>
      <c r="AO1069" t="inlineStr">
        <is>
          <t>4.0</t>
        </is>
      </c>
      <c r="AP1069"/>
      <c r="AQ1069"/>
    </row>
    <row r="1070" ht="25.5" customHeight="1">
      <c r="A1070" t="inlineStr">
        <is>
          <t>尹龙强-无锡-绿茶-新店开业 已结束</t>
        </is>
      </c>
      <c r="B1070" t="inlineStr">
        <is>
          <t>无锡</t>
        </is>
      </c>
      <c r="C1070" t="inlineStr">
        <is>
          <t>绿茶</t>
        </is>
      </c>
      <c r="D1070"/>
      <c r="E1070" t="inlineStr">
        <is>
          <t>SS</t>
        </is>
      </c>
      <c r="F1070" t="inlineStr">
        <is>
          <t>新店开业</t>
        </is>
      </c>
      <c r="G1070" t="inlineStr">
        <is>
          <t>已结束</t>
        </is>
      </c>
      <c r="H1070" t="inlineStr">
        <is>
          <t>NA</t>
        </is>
      </c>
      <c r="I1070" s="2"/>
      <c r="J1070" t="inlineStr">
        <is>
          <t>53周 -5~12.31</t>
        </is>
      </c>
      <c r="K1070" t="inlineStr">
        <is>
          <t>尹龙强</t>
        </is>
      </c>
      <c r="L1070" s="2">
        <v>46019</v>
      </c>
      <c r="M1070" s="2">
        <v>46024.94935185185</v>
      </c>
      <c r="N1070" s="2">
        <v>46024</v>
      </c>
      <c r="O1070" t="inlineStr">
        <is>
          <t>6</t>
        </is>
      </c>
      <c r="P1070" t="inlineStr">
        <is>
          <t>-6</t>
        </is>
      </c>
      <c r="Q1070"/>
      <c r="R1070"/>
      <c r="S1070"/>
      <c r="T1070"/>
      <c r="U1070" t="inlineStr">
        <is>
          <t>张铭麒</t>
        </is>
      </c>
      <c r="V1070" t="inlineStr">
        <is>
          <t>BST及创新团队</t>
        </is>
      </c>
      <c r="W1070" t="inlineStr">
        <is>
          <t>BST</t>
        </is>
      </c>
      <c r="X1070" t="inlineStr">
        <is>
          <t>李岳丰
吴薇</t>
        </is>
      </c>
      <c r="Y1070" s="3"/>
      <c r="Z1070"/>
      <c r="AA1070" s="2">
        <v>46019.958819444444</v>
      </c>
      <c r="AB1070" t="inlineStr">
        <is>
          <t>戳一下</t>
        </is>
      </c>
      <c r="AC1070" s="2">
        <v>46024</v>
      </c>
      <c r="AD1070" t="inlineStr">
        <is>
          <t>未更新</t>
        </is>
      </c>
      <c r="AE1070" t="inlineStr">
        <is>
          <t>尹龙强</t>
        </is>
      </c>
      <c r="AF1070" t="inlineStr">
        <is>
          <t>2025-12-28 尹龙强-无锡-绿茶-新店开业 已结束,2025-12-29 尹龙强-无锡-绿茶-新店开业 已结束,2025-12-30 尹龙强-无锡-绿茶-新店开业 已结束,2025-12-31 尹龙强-无锡-绿茶-新店开业 已结束,2026-01-01 尹龙强-无锡-绿茶-新店开业 已结束,2026-01-02 尹龙强-无锡-绿茶-新店开业 已结束</t>
        </is>
      </c>
      <c r="AG1070"/>
      <c r="AH1070"/>
      <c r="AI1070"/>
      <c r="AJ1070"/>
      <c r="AK1070"/>
      <c r="AL1070"/>
      <c r="AM1070"/>
      <c r="AN1070" t="inlineStr">
        <is>
          <t>无锡万达广场店</t>
        </is>
      </c>
      <c r="AO1070" t="inlineStr">
        <is>
          <t>5.9</t>
        </is>
      </c>
      <c r="AP1070"/>
      <c r="AQ1070"/>
    </row>
    <row r="1071" ht="25.5" customHeight="1">
      <c r="A1071" t="inlineStr">
        <is>
          <t>尹龙强-深圳-农耕记-培训支持 已结束</t>
        </is>
      </c>
      <c r="B1071" t="inlineStr">
        <is>
          <t>深圳</t>
        </is>
      </c>
      <c r="C1071" t="inlineStr">
        <is>
          <t>农耕记</t>
        </is>
      </c>
      <c r="D1071"/>
      <c r="E1071" t="inlineStr">
        <is>
          <t>SS</t>
        </is>
      </c>
      <c r="F1071" t="inlineStr">
        <is>
          <t>培训支持</t>
        </is>
      </c>
      <c r="G1071" t="inlineStr">
        <is>
          <t>已结束</t>
        </is>
      </c>
      <c r="H1071" t="inlineStr">
        <is>
          <t>NA</t>
        </is>
      </c>
      <c r="I1071" s="2"/>
      <c r="J1071" t="inlineStr">
        <is>
          <t>53周 -5~12.31</t>
        </is>
      </c>
      <c r="K1071" t="inlineStr">
        <is>
          <t>尹龙强</t>
        </is>
      </c>
      <c r="L1071" s="2">
        <v>46015</v>
      </c>
      <c r="M1071" s="2">
        <v>46017</v>
      </c>
      <c r="N1071" s="2">
        <v>46017</v>
      </c>
      <c r="O1071" t="inlineStr">
        <is>
          <t>3</t>
        </is>
      </c>
      <c r="P1071" t="inlineStr">
        <is>
          <t>-2</t>
        </is>
      </c>
      <c r="Q1071"/>
      <c r="R1071"/>
      <c r="S1071"/>
      <c r="T1071"/>
      <c r="U1071" t="inlineStr">
        <is>
          <t>张铭麒</t>
        </is>
      </c>
      <c r="V1071" t="inlineStr">
        <is>
          <t>BST及创新团队</t>
        </is>
      </c>
      <c r="W1071" t="inlineStr">
        <is>
          <t>BST</t>
        </is>
      </c>
      <c r="X1071" t="inlineStr">
        <is>
          <t>李岳丰
吴薇</t>
        </is>
      </c>
      <c r="Y1071" s="3"/>
      <c r="Z1071"/>
      <c r="AA1071" s="2">
        <v>46015.95773148148</v>
      </c>
      <c r="AB1071" t="inlineStr">
        <is>
          <t>戳一下</t>
        </is>
      </c>
      <c r="AC1071" s="2">
        <v>46016</v>
      </c>
      <c r="AD1071" t="inlineStr">
        <is>
          <t>未更新</t>
        </is>
      </c>
      <c r="AE1071" t="inlineStr">
        <is>
          <t>尹龙强</t>
        </is>
      </c>
      <c r="AF1071" t="inlineStr">
        <is>
          <t>2025-12-24 尹龙强-深圳-农耕记-培训支持 已结束,2025-12-25 尹龙强-深圳-农耕记-培训支持 已结束,2025-12-27 尹龙强-深圳-农耕记-培训支持 已结束</t>
        </is>
      </c>
      <c r="AG1071"/>
      <c r="AH1071"/>
      <c r="AI1071"/>
      <c r="AJ1071"/>
      <c r="AK1071"/>
      <c r="AL1071"/>
      <c r="AM1071"/>
      <c r="AN1071"/>
      <c r="AO1071" t="inlineStr">
        <is>
          <t>2.0</t>
        </is>
      </c>
      <c r="AP1071"/>
      <c r="AQ1071"/>
    </row>
    <row r="1072" ht="25.5" customHeight="1">
      <c r="A1072" t="inlineStr">
        <is>
          <t>尹龙强-福建-绿茶-品牌巡店 已结束</t>
        </is>
      </c>
      <c r="B1072" t="inlineStr">
        <is>
          <t>福建</t>
        </is>
      </c>
      <c r="C1072" t="inlineStr">
        <is>
          <t>绿茶</t>
        </is>
      </c>
      <c r="D1072"/>
      <c r="E1072" t="inlineStr">
        <is>
          <t>SS</t>
        </is>
      </c>
      <c r="F1072" t="inlineStr">
        <is>
          <t>品牌巡店</t>
        </is>
      </c>
      <c r="G1072" t="inlineStr">
        <is>
          <t>已结束</t>
        </is>
      </c>
      <c r="H1072" t="inlineStr">
        <is>
          <t>NA</t>
        </is>
      </c>
      <c r="I1072" s="2"/>
      <c r="J1072" t="inlineStr">
        <is>
          <t>53周 -5~12.31</t>
        </is>
      </c>
      <c r="K1072" t="inlineStr">
        <is>
          <t>尹龙强</t>
        </is>
      </c>
      <c r="L1072" s="2">
        <v>46010</v>
      </c>
      <c r="M1072" s="2">
        <v>46013.983125</v>
      </c>
      <c r="N1072" s="2">
        <v>46011</v>
      </c>
      <c r="O1072" t="inlineStr">
        <is>
          <t>4</t>
        </is>
      </c>
      <c r="P1072" t="inlineStr">
        <is>
          <t>3</t>
        </is>
      </c>
      <c r="Q1072"/>
      <c r="R1072"/>
      <c r="S1072"/>
      <c r="T1072"/>
      <c r="U1072" t="inlineStr">
        <is>
          <t>张铭麒</t>
        </is>
      </c>
      <c r="V1072"/>
      <c r="W1072" t="inlineStr">
        <is>
          <t>BST</t>
        </is>
      </c>
      <c r="X1072" t="inlineStr">
        <is>
          <t>李岳丰
吴薇</t>
        </is>
      </c>
      <c r="Y1072" s="3"/>
      <c r="Z1072"/>
      <c r="AA1072" s="2">
        <v>46010.95033564815</v>
      </c>
      <c r="AB1072" t="inlineStr">
        <is>
          <t>戳一下</t>
        </is>
      </c>
      <c r="AC1072" s="2">
        <v>46013</v>
      </c>
      <c r="AD1072" t="inlineStr">
        <is>
          <t>未更新</t>
        </is>
      </c>
      <c r="AE1072" t="inlineStr">
        <is>
          <t>尹龙强</t>
        </is>
      </c>
      <c r="AF1072" t="inlineStr">
        <is>
          <t>2025-12-19 尹龙强-福建-绿茶-品牌巡店 已结束,2025-12-20 尹龙强-福建-绿茶-品牌巡店 已结束,2025-12-21 尹龙强-福建-绿茶-品牌巡店 已结束,2025-12-22 尹龙强-福建-绿茶-品牌巡店 已结束</t>
        </is>
      </c>
      <c r="AG1072"/>
      <c r="AH1072"/>
      <c r="AI1072"/>
      <c r="AJ1072"/>
      <c r="AK1072"/>
      <c r="AL1072"/>
      <c r="AM1072"/>
      <c r="AN1072" t="inlineStr">
        <is>
          <t>福州永嘉天百店</t>
        </is>
      </c>
      <c r="AO1072" t="inlineStr">
        <is>
          <t>4.0</t>
        </is>
      </c>
      <c r="AP1072"/>
      <c r="AQ1072"/>
    </row>
    <row r="1073" ht="25.5" customHeight="1">
      <c r="A1073" t="inlineStr">
        <is>
          <t>尹龙强-烟台-绿茶-铁锅导入 已结束</t>
        </is>
      </c>
      <c r="B1073" t="inlineStr">
        <is>
          <t>烟台</t>
        </is>
      </c>
      <c r="C1073" t="inlineStr">
        <is>
          <t>绿茶</t>
        </is>
      </c>
      <c r="D1073"/>
      <c r="E1073" t="inlineStr">
        <is>
          <t>SS</t>
        </is>
      </c>
      <c r="F1073" t="inlineStr">
        <is>
          <t>铁锅导入</t>
        </is>
      </c>
      <c r="G1073" t="inlineStr">
        <is>
          <t>已结束</t>
        </is>
      </c>
      <c r="H1073" t="inlineStr">
        <is>
          <t>NA</t>
        </is>
      </c>
      <c r="I1073" s="2"/>
      <c r="J1073" t="inlineStr">
        <is>
          <t>53周 -5~12.31</t>
        </is>
      </c>
      <c r="K1073" t="inlineStr">
        <is>
          <t>尹龙强</t>
        </is>
      </c>
      <c r="L1073" s="2">
        <v>46008</v>
      </c>
      <c r="M1073" s="2">
        <v>46009.933391203704</v>
      </c>
      <c r="N1073" s="2">
        <v>46009</v>
      </c>
      <c r="O1073" t="inlineStr">
        <is>
          <t>2</t>
        </is>
      </c>
      <c r="P1073" t="inlineStr">
        <is>
          <t>2</t>
        </is>
      </c>
      <c r="Q1073"/>
      <c r="R1073"/>
      <c r="S1073"/>
      <c r="T1073"/>
      <c r="U1073" t="inlineStr">
        <is>
          <t>张铭麒</t>
        </is>
      </c>
      <c r="V1073"/>
      <c r="W1073" t="inlineStr">
        <is>
          <t>BST</t>
        </is>
      </c>
      <c r="X1073" t="inlineStr">
        <is>
          <t>李岳丰
吴薇</t>
        </is>
      </c>
      <c r="Y1073" s="3"/>
      <c r="Z1073"/>
      <c r="AA1073" s="2">
        <v>46008.944016203706</v>
      </c>
      <c r="AB1073" t="inlineStr">
        <is>
          <t>戳一下</t>
        </is>
      </c>
      <c r="AC1073" s="2">
        <v>46009</v>
      </c>
      <c r="AD1073" t="inlineStr">
        <is>
          <t>未更新</t>
        </is>
      </c>
      <c r="AE1073" t="inlineStr">
        <is>
          <t>尹龙强</t>
        </is>
      </c>
      <c r="AF1073" t="inlineStr">
        <is>
          <t>2025-12-17 尹龙强-烟台-绿茶-铁锅导入 已结束,2025-12-18 尹龙强-烟台-绿茶-铁锅导入 已结束</t>
        </is>
      </c>
      <c r="AG1073"/>
      <c r="AH1073"/>
      <c r="AI1073"/>
      <c r="AJ1073"/>
      <c r="AK1073"/>
      <c r="AL1073"/>
      <c r="AM1073"/>
      <c r="AN1073" t="inlineStr">
        <is>
          <t>烟台永旺梦乐城店</t>
        </is>
      </c>
      <c r="AO1073" t="inlineStr">
        <is>
          <t>1.9</t>
        </is>
      </c>
      <c r="AP1073"/>
      <c r="AQ1073"/>
    </row>
    <row r="1074" ht="25.5" customHeight="1">
      <c r="A1074" t="inlineStr">
        <is>
          <t>尹龙强-威海-绿茶-铁锅导入 已结束</t>
        </is>
      </c>
      <c r="B1074" t="inlineStr">
        <is>
          <t>威海</t>
        </is>
      </c>
      <c r="C1074" t="inlineStr">
        <is>
          <t>绿茶</t>
        </is>
      </c>
      <c r="D1074"/>
      <c r="E1074" t="inlineStr">
        <is>
          <t>SS</t>
        </is>
      </c>
      <c r="F1074" t="inlineStr">
        <is>
          <t>铁锅导入</t>
        </is>
      </c>
      <c r="G1074" t="inlineStr">
        <is>
          <t>已结束</t>
        </is>
      </c>
      <c r="H1074" t="inlineStr">
        <is>
          <t>NA</t>
        </is>
      </c>
      <c r="I1074" s="2"/>
      <c r="J1074" t="inlineStr">
        <is>
          <t>53周 -5~12.31</t>
        </is>
      </c>
      <c r="K1074" t="inlineStr">
        <is>
          <t>尹龙强</t>
        </is>
      </c>
      <c r="L1074" s="2">
        <v>46006</v>
      </c>
      <c r="M1074" s="2">
        <v>46007.93121527778</v>
      </c>
      <c r="N1074" s="2">
        <v>46007</v>
      </c>
      <c r="O1074" t="inlineStr">
        <is>
          <t>2</t>
        </is>
      </c>
      <c r="P1074" t="inlineStr">
        <is>
          <t>2</t>
        </is>
      </c>
      <c r="Q1074"/>
      <c r="R1074"/>
      <c r="S1074"/>
      <c r="T1074"/>
      <c r="U1074" t="inlineStr">
        <is>
          <t>张铭麒</t>
        </is>
      </c>
      <c r="V1074"/>
      <c r="W1074" t="inlineStr">
        <is>
          <t>BST</t>
        </is>
      </c>
      <c r="X1074" t="inlineStr">
        <is>
          <t>李岳丰
吴薇</t>
        </is>
      </c>
      <c r="Y1074" s="3"/>
      <c r="Z1074"/>
      <c r="AA1074" s="2">
        <v>46006.9284375</v>
      </c>
      <c r="AB1074" t="inlineStr">
        <is>
          <t>戳一下</t>
        </is>
      </c>
      <c r="AC1074" s="2">
        <v>46007</v>
      </c>
      <c r="AD1074" t="inlineStr">
        <is>
          <t>未更新</t>
        </is>
      </c>
      <c r="AE1074" t="inlineStr">
        <is>
          <t>尹龙强</t>
        </is>
      </c>
      <c r="AF1074" t="inlineStr">
        <is>
          <t>2025-12-15 尹龙强-威海-绿茶-铁锅导入 已结束,2025-12-16 尹龙强-威海-绿茶-铁锅导入 已结束</t>
        </is>
      </c>
      <c r="AG1074"/>
      <c r="AH1074"/>
      <c r="AI1074"/>
      <c r="AJ1074"/>
      <c r="AK1074"/>
      <c r="AL1074"/>
      <c r="AM1074"/>
      <c r="AN1074" t="inlineStr">
        <is>
          <t>威海威高广场店</t>
        </is>
      </c>
      <c r="AO1074" t="inlineStr">
        <is>
          <t>1.9</t>
        </is>
      </c>
      <c r="AP1074"/>
      <c r="AQ1074"/>
    </row>
    <row r="1075" ht="25.5" customHeight="1">
      <c r="A1075" t="inlineStr">
        <is>
          <t>尹龙强-天津-绿茶-铁锅导入 已结束</t>
        </is>
      </c>
      <c r="B1075" t="inlineStr">
        <is>
          <t>天津</t>
        </is>
      </c>
      <c r="C1075" t="inlineStr">
        <is>
          <t>绿茶</t>
        </is>
      </c>
      <c r="D1075"/>
      <c r="E1075"/>
      <c r="F1075" t="inlineStr">
        <is>
          <t>铁锅导入</t>
        </is>
      </c>
      <c r="G1075" t="inlineStr">
        <is>
          <t>已结束</t>
        </is>
      </c>
      <c r="H1075" t="inlineStr">
        <is>
          <t>NA</t>
        </is>
      </c>
      <c r="I1075" s="2"/>
      <c r="J1075" t="inlineStr">
        <is>
          <t>53周 -5~12.31</t>
        </is>
      </c>
      <c r="K1075" t="inlineStr">
        <is>
          <t>尹龙强</t>
        </is>
      </c>
      <c r="L1075" s="2">
        <v>46004</v>
      </c>
      <c r="M1075" s="2">
        <v>46005.95</v>
      </c>
      <c r="N1075" s="2">
        <v>46005</v>
      </c>
      <c r="O1075" t="inlineStr">
        <is>
          <t>2</t>
        </is>
      </c>
      <c r="P1075" t="inlineStr">
        <is>
          <t>0</t>
        </is>
      </c>
      <c r="Q1075"/>
      <c r="R1075"/>
      <c r="S1075"/>
      <c r="T1075"/>
      <c r="U1075" t="inlineStr">
        <is>
          <t>张铭麒</t>
        </is>
      </c>
      <c r="V1075"/>
      <c r="W1075" t="inlineStr">
        <is>
          <t>BST</t>
        </is>
      </c>
      <c r="X1075" t="inlineStr">
        <is>
          <t>李岳丰
吴薇</t>
        </is>
      </c>
      <c r="Y1075" s="3"/>
      <c r="Z1075"/>
      <c r="AA1075" s="2">
        <v>46004.943923611114</v>
      </c>
      <c r="AB1075" t="inlineStr">
        <is>
          <t>戳一下</t>
        </is>
      </c>
      <c r="AC1075" s="2">
        <v>46005</v>
      </c>
      <c r="AD1075" t="inlineStr">
        <is>
          <t>未更新</t>
        </is>
      </c>
      <c r="AE1075" t="inlineStr">
        <is>
          <t>尹龙强</t>
        </is>
      </c>
      <c r="AF1075" t="inlineStr">
        <is>
          <t>2025-12-13 尹龙强-天津-绿茶-铁锅导入 已结束,2025-12-14 尹龙强-天津-绿茶-铁锅导入 已结束</t>
        </is>
      </c>
      <c r="AG1075"/>
      <c r="AH1075"/>
      <c r="AI1075"/>
      <c r="AJ1075"/>
      <c r="AK1075"/>
      <c r="AL1075"/>
      <c r="AM1075"/>
      <c r="AN1075" t="inlineStr">
        <is>
          <t>天津滨海万达广场店</t>
        </is>
      </c>
      <c r="AO1075" t="inlineStr">
        <is>
          <t>2.0</t>
        </is>
      </c>
      <c r="AP1075"/>
      <c r="AQ1075"/>
    </row>
    <row r="1076" ht="25.5" customHeight="1">
      <c r="A1076" t="inlineStr">
        <is>
          <t>尹龙强-北京-绿茶-铁锅导入 已结束</t>
        </is>
      </c>
      <c r="B1076" t="inlineStr">
        <is>
          <t>北京</t>
        </is>
      </c>
      <c r="C1076" t="inlineStr">
        <is>
          <t>绿茶</t>
        </is>
      </c>
      <c r="D1076"/>
      <c r="E1076" t="inlineStr">
        <is>
          <t>SS</t>
        </is>
      </c>
      <c r="F1076" t="inlineStr">
        <is>
          <t>铁锅导入</t>
        </is>
      </c>
      <c r="G1076" t="inlineStr">
        <is>
          <t>已结束</t>
        </is>
      </c>
      <c r="H1076" t="inlineStr">
        <is>
          <t>NA</t>
        </is>
      </c>
      <c r="I1076" s="2"/>
      <c r="J1076" t="inlineStr">
        <is>
          <t>53周 -5~12.31</t>
        </is>
      </c>
      <c r="K1076" t="inlineStr">
        <is>
          <t>尹龙强</t>
        </is>
      </c>
      <c r="L1076" s="2">
        <v>45999</v>
      </c>
      <c r="M1076" s="2">
        <v>46003.93528935185</v>
      </c>
      <c r="N1076" s="2">
        <v>46001</v>
      </c>
      <c r="O1076" t="inlineStr">
        <is>
          <t>5</t>
        </is>
      </c>
      <c r="P1076" t="inlineStr">
        <is>
          <t>-2</t>
        </is>
      </c>
      <c r="Q1076"/>
      <c r="R1076"/>
      <c r="S1076"/>
      <c r="T1076"/>
      <c r="U1076" t="inlineStr">
        <is>
          <t>张铭麒</t>
        </is>
      </c>
      <c r="V1076"/>
      <c r="W1076" t="inlineStr">
        <is>
          <t>BST</t>
        </is>
      </c>
      <c r="X1076" t="inlineStr">
        <is>
          <t>李岳丰
吴薇</t>
        </is>
      </c>
      <c r="Y1076" s="3"/>
      <c r="Z1076"/>
      <c r="AA1076" s="2">
        <v>45999.955196759256</v>
      </c>
      <c r="AB1076" t="inlineStr">
        <is>
          <t>戳一下</t>
        </is>
      </c>
      <c r="AC1076" s="2">
        <v>46003</v>
      </c>
      <c r="AD1076" t="inlineStr">
        <is>
          <t>未更新</t>
        </is>
      </c>
      <c r="AE1076" t="inlineStr">
        <is>
          <t>尹龙强</t>
        </is>
      </c>
      <c r="AF1076" t="inlineStr">
        <is>
          <t>2025-12-08 尹龙强-北京-绿茶-铁锅导入 已结束,2025-12-09 尹龙强-北京-绿茶-铁锅导入 已结束,2025-12-10 尹龙强-北京-绿茶-铁锅导入 已结束,2025-12-11 尹龙强-北京-绿茶-铁锅导入 已结束,2025-12-12 尹龙强-北京-绿茶-铁锅导入 已结束</t>
        </is>
      </c>
      <c r="AG1076"/>
      <c r="AH1076"/>
      <c r="AI1076"/>
      <c r="AJ1076"/>
      <c r="AK1076"/>
      <c r="AL1076"/>
      <c r="AM1076"/>
      <c r="AN1076" t="inlineStr">
        <is>
          <t>绿茶北京大兴新辰店</t>
        </is>
      </c>
      <c r="AO1076" t="inlineStr">
        <is>
          <t>4.9</t>
        </is>
      </c>
      <c r="AP1076"/>
      <c r="AQ1076"/>
    </row>
    <row r="1077" ht="25.5" customHeight="1">
      <c r="A1077" t="inlineStr">
        <is>
          <t>尹龙强-北京-四道菜-新店开业 已结束</t>
        </is>
      </c>
      <c r="B1077" t="inlineStr">
        <is>
          <t>北京</t>
        </is>
      </c>
      <c r="C1077" t="inlineStr">
        <is>
          <t>四道菜</t>
        </is>
      </c>
      <c r="D1077"/>
      <c r="E1077" t="inlineStr">
        <is>
          <t>O</t>
        </is>
      </c>
      <c r="F1077" t="inlineStr">
        <is>
          <t>新店开业</t>
        </is>
      </c>
      <c r="G1077" t="inlineStr">
        <is>
          <t>已结束</t>
        </is>
      </c>
      <c r="H1077" t="inlineStr">
        <is>
          <t>NA</t>
        </is>
      </c>
      <c r="I1077" s="2"/>
      <c r="J1077" t="inlineStr">
        <is>
          <t>53周 -5~12.31</t>
        </is>
      </c>
      <c r="K1077" t="inlineStr">
        <is>
          <t>尹龙强</t>
        </is>
      </c>
      <c r="L1077" s="2">
        <v>45995</v>
      </c>
      <c r="M1077" s="2">
        <v>45997.95505787037</v>
      </c>
      <c r="N1077" s="2">
        <v>45997</v>
      </c>
      <c r="O1077" t="inlineStr">
        <is>
          <t>3</t>
        </is>
      </c>
      <c r="P1077" t="inlineStr">
        <is>
          <t>-8</t>
        </is>
      </c>
      <c r="Q1077"/>
      <c r="R1077"/>
      <c r="S1077"/>
      <c r="T1077"/>
      <c r="U1077" t="inlineStr">
        <is>
          <t>张铭麒</t>
        </is>
      </c>
      <c r="V1077"/>
      <c r="W1077" t="inlineStr">
        <is>
          <t>BST</t>
        </is>
      </c>
      <c r="X1077" t="inlineStr">
        <is>
          <t>李岳丰
吴薇</t>
        </is>
      </c>
      <c r="Y1077" s="3"/>
      <c r="Z1077"/>
      <c r="AA1077" s="2">
        <v>45995.91986111111</v>
      </c>
      <c r="AB1077" t="inlineStr">
        <is>
          <t>戳一下</t>
        </is>
      </c>
      <c r="AC1077" s="2">
        <v>45997</v>
      </c>
      <c r="AD1077" t="inlineStr">
        <is>
          <t>未更新</t>
        </is>
      </c>
      <c r="AE1077" t="inlineStr">
        <is>
          <t>尹龙强</t>
        </is>
      </c>
      <c r="AF1077" t="inlineStr">
        <is>
          <t>2025-12-04 尹龙强-北京-四道菜-新店开业 已结束,2025-12-05 尹龙强-北京-四道菜-新店开业 已结束,2025-12-06 尹龙强-北京-四道菜-新店开业 已结束</t>
        </is>
      </c>
      <c r="AG1077"/>
      <c r="AH1077"/>
      <c r="AI1077"/>
      <c r="AJ1077"/>
      <c r="AK1077"/>
      <c r="AL1077"/>
      <c r="AM1077"/>
      <c r="AN1077" t="inlineStr">
        <is>
          <t>四道菜（大兴荟聚店）</t>
        </is>
      </c>
      <c r="AO1077" t="inlineStr">
        <is>
          <t>3.0</t>
        </is>
      </c>
      <c r="AP1077"/>
      <c r="AQ1077"/>
    </row>
    <row r="1078" ht="25.5" customHeight="1">
      <c r="A1078" t="inlineStr">
        <is>
          <t>尹龙强-北京-聚点串吧-培训支持 已结束</t>
        </is>
      </c>
      <c r="B1078" t="inlineStr">
        <is>
          <t>北京</t>
        </is>
      </c>
      <c r="C1078" t="inlineStr">
        <is>
          <t>聚点串吧</t>
        </is>
      </c>
      <c r="D1078"/>
      <c r="E1078"/>
      <c r="F1078" t="inlineStr">
        <is>
          <t>培训支持</t>
        </is>
      </c>
      <c r="G1078" t="inlineStr">
        <is>
          <t>已结束</t>
        </is>
      </c>
      <c r="H1078" t="inlineStr">
        <is>
          <t>NA</t>
        </is>
      </c>
      <c r="I1078" s="2"/>
      <c r="J1078" t="inlineStr">
        <is>
          <t>53周 -5~12.31</t>
        </is>
      </c>
      <c r="K1078" t="inlineStr">
        <is>
          <t>尹龙强</t>
        </is>
      </c>
      <c r="L1078" s="2">
        <v>45993</v>
      </c>
      <c r="M1078" s="2">
        <v>45993.953125</v>
      </c>
      <c r="N1078" s="2">
        <v>45993</v>
      </c>
      <c r="O1078" t="inlineStr">
        <is>
          <t>1</t>
        </is>
      </c>
      <c r="P1078" t="inlineStr">
        <is>
          <t>-12</t>
        </is>
      </c>
      <c r="Q1078"/>
      <c r="R1078"/>
      <c r="S1078"/>
      <c r="T1078"/>
      <c r="U1078" t="inlineStr">
        <is>
          <t>吕佳</t>
        </is>
      </c>
      <c r="V1078"/>
      <c r="W1078" t="inlineStr">
        <is>
          <t>北区</t>
        </is>
      </c>
      <c r="X1078" t="inlineStr">
        <is>
          <t>李岳丰</t>
        </is>
      </c>
      <c r="Y1078" s="3"/>
      <c r="Z1078"/>
      <c r="AA1078" s="2">
        <v>45993.94940972222</v>
      </c>
      <c r="AB1078" t="inlineStr">
        <is>
          <t>戳一下</t>
        </is>
      </c>
      <c r="AC1078" s="2">
        <v>45993</v>
      </c>
      <c r="AD1078" t="inlineStr">
        <is>
          <t>未更新</t>
        </is>
      </c>
      <c r="AE1078" t="inlineStr">
        <is>
          <t>尹龙强</t>
        </is>
      </c>
      <c r="AF1078" t="inlineStr">
        <is>
          <t>2025-12-02 尹龙强-北京-聚点串吧-培训支持 已结束</t>
        </is>
      </c>
      <c r="AG1078"/>
      <c r="AH1078"/>
      <c r="AI1078"/>
      <c r="AJ1078"/>
      <c r="AK1078"/>
      <c r="AL1078"/>
      <c r="AM1078"/>
      <c r="AN1078"/>
      <c r="AO1078" t="inlineStr">
        <is>
          <t>1.0</t>
        </is>
      </c>
      <c r="AP1078"/>
      <c r="AQ1078"/>
    </row>
    <row r="1079" ht="25.5" customHeight="1">
      <c r="A1079" t="inlineStr">
        <is>
          <t>尹龙强-北京-犟骨头-POC 已结束</t>
        </is>
      </c>
      <c r="B1079" t="inlineStr">
        <is>
          <t>北京</t>
        </is>
      </c>
      <c r="C1079" t="inlineStr">
        <is>
          <t>犟骨头</t>
        </is>
      </c>
      <c r="D1079"/>
      <c r="E1079" t="inlineStr">
        <is>
          <t>SS</t>
        </is>
      </c>
      <c r="F1079" t="inlineStr">
        <is>
          <t>POC</t>
        </is>
      </c>
      <c r="G1079" t="inlineStr">
        <is>
          <t>已结束</t>
        </is>
      </c>
      <c r="H1079" t="inlineStr">
        <is>
          <t>NA</t>
        </is>
      </c>
      <c r="I1079" s="2"/>
      <c r="J1079" t="inlineStr">
        <is>
          <t>53周 -5~12.31</t>
        </is>
      </c>
      <c r="K1079" t="inlineStr">
        <is>
          <t>尹龙强</t>
        </is>
      </c>
      <c r="L1079" s="2">
        <v>45985</v>
      </c>
      <c r="M1079" s="2">
        <v>45992.965416666666</v>
      </c>
      <c r="N1079" s="2">
        <v>45989</v>
      </c>
      <c r="O1079" t="inlineStr">
        <is>
          <t>8</t>
        </is>
      </c>
      <c r="P1079" t="inlineStr">
        <is>
          <t>-13</t>
        </is>
      </c>
      <c r="Q1079" t="inlineStr">
        <is>
          <t>快餐品类</t>
        </is>
      </c>
      <c r="R1079">
        <v>1</v>
      </c>
      <c r="S1079"/>
      <c r="T1079"/>
      <c r="U1079" t="inlineStr">
        <is>
          <t>成宇</t>
        </is>
      </c>
      <c r="V1079"/>
      <c r="W1079" t="inlineStr">
        <is>
          <t>北区</t>
        </is>
      </c>
      <c r="X1079" t="inlineStr">
        <is>
          <t>吕佳
李岳丰</t>
        </is>
      </c>
      <c r="Y1079" s="3"/>
      <c r="Z1079"/>
      <c r="AA1079" s="2">
        <v>45980.78990740741</v>
      </c>
      <c r="AB1079" t="inlineStr">
        <is>
          <t>戳一下</t>
        </is>
      </c>
      <c r="AC1079" s="2">
        <v>45992</v>
      </c>
      <c r="AD1079" t="inlineStr">
        <is>
          <t>未更新</t>
        </is>
      </c>
      <c r="AE1079" t="inlineStr">
        <is>
          <t>成宇</t>
        </is>
      </c>
      <c r="AF1079" t="inlineStr">
        <is>
          <t>2025-11-25 尹龙强-北京-犟骨头-POC 已结束,2025-11-26 尹龙强-北京-犟骨头-POC 已结束,2025-11-27 尹龙强-北京-犟骨头-POC 已结束,2025-11-28 尹龙强-北京-犟骨头-POC 已结束,2025-11-29 尹龙强-北京-犟骨头-POC 已结束,2025-11-30 尹龙强-北京-犟骨头-POC 已结束,2025-12-01 尹龙强-北京-犟骨头-POC 已结束</t>
        </is>
      </c>
      <c r="AG1079" t="inlineStr">
        <is>
          <t>先对接三道菜，周二会再确定一下其他菜品，及解决方案</t>
        </is>
      </c>
      <c r="AH1079" t="inlineStr">
        <is>
          <t>集体宿舍</t>
        </is>
      </c>
      <c r="AI1079" t="inlineStr">
        <is>
          <t>未收费</t>
        </is>
      </c>
      <c r="AJ1079"/>
      <c r="AK1079"/>
      <c r="AL1079"/>
      <c r="AM1079"/>
      <c r="AN1079"/>
      <c r="AO1079" t="inlineStr">
        <is>
          <t>8.0</t>
        </is>
      </c>
      <c r="AP1079"/>
      <c r="AQ1079"/>
    </row>
    <row r="1080" ht="25.5" customHeight="1">
      <c r="A1080" t="inlineStr">
        <is>
          <t>尹龙强-北京-绿茶-铁锅导入 已结束</t>
        </is>
      </c>
      <c r="B1080" t="inlineStr">
        <is>
          <t>北京</t>
        </is>
      </c>
      <c r="C1080" t="inlineStr">
        <is>
          <t>绿茶</t>
        </is>
      </c>
      <c r="D1080"/>
      <c r="E1080" t="inlineStr">
        <is>
          <t>SS</t>
        </is>
      </c>
      <c r="F1080" t="inlineStr">
        <is>
          <t>铁锅导入</t>
        </is>
      </c>
      <c r="G1080" t="inlineStr">
        <is>
          <t>已结束</t>
        </is>
      </c>
      <c r="H1080" t="inlineStr">
        <is>
          <t>NA</t>
        </is>
      </c>
      <c r="I1080" s="2"/>
      <c r="J1080" t="inlineStr">
        <is>
          <t>53周 -5~12.31</t>
        </is>
      </c>
      <c r="K1080" t="inlineStr">
        <is>
          <t>尹龙强</t>
        </is>
      </c>
      <c r="L1080" s="2">
        <v>45983</v>
      </c>
      <c r="M1080" s="2">
        <v>45982.96842592592</v>
      </c>
      <c r="N1080" s="2">
        <v>45985</v>
      </c>
      <c r="O1080" t="inlineStr">
        <is>
          <t>0</t>
        </is>
      </c>
      <c r="P1080" t="inlineStr">
        <is>
          <t>-23</t>
        </is>
      </c>
      <c r="Q1080" t="inlineStr">
        <is>
          <t>懂绿茶，会铁锅</t>
        </is>
      </c>
      <c r="R1080">
        <v>1</v>
      </c>
      <c r="S1080"/>
      <c r="T1080"/>
      <c r="U1080" t="inlineStr">
        <is>
          <t>张铭麒</t>
        </is>
      </c>
      <c r="V1080"/>
      <c r="W1080" t="inlineStr">
        <is>
          <t>BST</t>
        </is>
      </c>
      <c r="X1080" t="inlineStr">
        <is>
          <t>李岳丰
吴薇</t>
        </is>
      </c>
      <c r="Y1080" s="3"/>
      <c r="Z1080"/>
      <c r="AA1080" s="2">
        <v>45978.503113425926</v>
      </c>
      <c r="AB1080" t="inlineStr">
        <is>
          <t>戳一下</t>
        </is>
      </c>
      <c r="AC1080" s="2">
        <v>45982</v>
      </c>
      <c r="AD1080" t="inlineStr">
        <is>
          <t>未更新</t>
        </is>
      </c>
      <c r="AE1080" t="inlineStr">
        <is>
          <t>曾维超</t>
        </is>
      </c>
      <c r="AF1080" t="inlineStr">
        <is>
          <t>2025-11-18 尹龙强-北京-绿茶-铁锅导入 已结束</t>
        </is>
      </c>
      <c r="AG1080" t="inlineStr">
        <is>
          <t>铁锅导入</t>
        </is>
      </c>
      <c r="AH1080" t="inlineStr">
        <is>
          <t>集体宿舍</t>
        </is>
      </c>
      <c r="AI1080"/>
      <c r="AJ1080"/>
      <c r="AK1080"/>
      <c r="AL1080"/>
      <c r="AM1080"/>
      <c r="AN1080" t="inlineStr">
        <is>
          <t>绿茶天津鲁能城店</t>
        </is>
      </c>
      <c r="AO1080" t="inlineStr">
        <is>
          <t>-0.0</t>
        </is>
      </c>
      <c r="AP1080"/>
      <c r="AQ1080"/>
    </row>
    <row r="1081" ht="25.5" customHeight="1">
      <c r="A1081" t="inlineStr">
        <is>
          <t>尹龙强-北京-绿茶-铁锅导入 已结束</t>
        </is>
      </c>
      <c r="B1081" t="inlineStr">
        <is>
          <t>北京</t>
        </is>
      </c>
      <c r="C1081" t="inlineStr">
        <is>
          <t>绿茶</t>
        </is>
      </c>
      <c r="D1081"/>
      <c r="E1081" t="inlineStr">
        <is>
          <t>SS</t>
        </is>
      </c>
      <c r="F1081" t="inlineStr">
        <is>
          <t>铁锅导入</t>
        </is>
      </c>
      <c r="G1081" t="inlineStr">
        <is>
          <t>已结束</t>
        </is>
      </c>
      <c r="H1081" t="inlineStr">
        <is>
          <t>NA</t>
        </is>
      </c>
      <c r="I1081" s="2"/>
      <c r="J1081" t="inlineStr">
        <is>
          <t>53周 -5~12.31</t>
        </is>
      </c>
      <c r="K1081" t="inlineStr">
        <is>
          <t>尹龙强</t>
        </is>
      </c>
      <c r="L1081" s="2">
        <v>45980</v>
      </c>
      <c r="M1081" s="2">
        <v>45982</v>
      </c>
      <c r="N1081" s="2">
        <v>45982</v>
      </c>
      <c r="O1081" t="inlineStr">
        <is>
          <t>3</t>
        </is>
      </c>
      <c r="P1081" t="inlineStr">
        <is>
          <t>-23</t>
        </is>
      </c>
      <c r="Q1081" t="inlineStr">
        <is>
          <t>懂绿茶，会铁锅</t>
        </is>
      </c>
      <c r="R1081">
        <v>1</v>
      </c>
      <c r="S1081"/>
      <c r="T1081"/>
      <c r="U1081" t="inlineStr">
        <is>
          <t>张铭麒</t>
        </is>
      </c>
      <c r="V1081"/>
      <c r="W1081" t="inlineStr">
        <is>
          <t>BST</t>
        </is>
      </c>
      <c r="X1081" t="inlineStr">
        <is>
          <t>李岳丰
吴薇</t>
        </is>
      </c>
      <c r="Y1081" s="3"/>
      <c r="Z1081"/>
      <c r="AA1081" s="2">
        <v>45978.50199074074</v>
      </c>
      <c r="AB1081" t="inlineStr">
        <is>
          <t>戳一下</t>
        </is>
      </c>
      <c r="AC1081" s="2">
        <v>45981</v>
      </c>
      <c r="AD1081" t="inlineStr">
        <is>
          <t>未更新</t>
        </is>
      </c>
      <c r="AE1081" t="inlineStr">
        <is>
          <t>曾维超</t>
        </is>
      </c>
      <c r="AF1081" t="inlineStr">
        <is>
          <t>2025-11-17 尹龙强-北京-绿茶-铁锅导入 已结束,2025-11-20 尹龙强-北京-绿茶-铁锅导入 已结束</t>
        </is>
      </c>
      <c r="AG1081" t="inlineStr">
        <is>
          <t>铁锅导入</t>
        </is>
      </c>
      <c r="AH1081" t="inlineStr">
        <is>
          <t>集体宿舍</t>
        </is>
      </c>
      <c r="AI1081"/>
      <c r="AJ1081"/>
      <c r="AK1081"/>
      <c r="AL1081"/>
      <c r="AM1081"/>
      <c r="AN1081" t="inlineStr">
        <is>
          <t>绿茶北京亦庄龙湖天街店</t>
        </is>
      </c>
      <c r="AO1081" t="inlineStr">
        <is>
          <t>2.0</t>
        </is>
      </c>
      <c r="AP1081"/>
      <c r="AQ1081"/>
    </row>
    <row r="1082" ht="25.5" customHeight="1">
      <c r="A1082" t="inlineStr">
        <is>
          <t>尹龙强-北京-绿茶-铁锅导入 已结束</t>
        </is>
      </c>
      <c r="B1082" t="inlineStr">
        <is>
          <t>北京</t>
        </is>
      </c>
      <c r="C1082" t="inlineStr">
        <is>
          <t>绿茶</t>
        </is>
      </c>
      <c r="D1082"/>
      <c r="E1082" t="inlineStr">
        <is>
          <t>SS</t>
        </is>
      </c>
      <c r="F1082" t="inlineStr">
        <is>
          <t>铁锅导入</t>
        </is>
      </c>
      <c r="G1082" t="inlineStr">
        <is>
          <t>已结束</t>
        </is>
      </c>
      <c r="H1082" t="inlineStr">
        <is>
          <t>NA</t>
        </is>
      </c>
      <c r="I1082" s="2"/>
      <c r="J1082" t="inlineStr">
        <is>
          <t>53周 -5~12.31</t>
        </is>
      </c>
      <c r="K1082" t="inlineStr">
        <is>
          <t>尹龙强</t>
        </is>
      </c>
      <c r="L1082" s="2">
        <v>45978</v>
      </c>
      <c r="M1082" s="2">
        <v>45980</v>
      </c>
      <c r="N1082" s="2">
        <v>45980</v>
      </c>
      <c r="O1082" t="inlineStr">
        <is>
          <t>3</t>
        </is>
      </c>
      <c r="P1082" t="inlineStr">
        <is>
          <t>-25</t>
        </is>
      </c>
      <c r="Q1082" t="inlineStr">
        <is>
          <t>懂绿茶，会铁锅</t>
        </is>
      </c>
      <c r="R1082">
        <v>1</v>
      </c>
      <c r="S1082"/>
      <c r="T1082"/>
      <c r="U1082" t="inlineStr">
        <is>
          <t>张铭麒</t>
        </is>
      </c>
      <c r="V1082"/>
      <c r="W1082" t="inlineStr">
        <is>
          <t>BST</t>
        </is>
      </c>
      <c r="X1082" t="inlineStr">
        <is>
          <t>李岳丰
吴薇</t>
        </is>
      </c>
      <c r="Y1082" s="3"/>
      <c r="Z1082"/>
      <c r="AA1082" s="2">
        <v>45978.50019675926</v>
      </c>
      <c r="AB1082" t="inlineStr">
        <is>
          <t>戳一下</t>
        </is>
      </c>
      <c r="AC1082" s="2">
        <v>45980</v>
      </c>
      <c r="AD1082" t="inlineStr">
        <is>
          <t>未更新</t>
        </is>
      </c>
      <c r="AE1082" t="inlineStr">
        <is>
          <t>曾维超</t>
        </is>
      </c>
      <c r="AF1082" t="inlineStr">
        <is>
          <t>2025-11-19 尹龙强-北京-绿茶-铁锅导入 已结束</t>
        </is>
      </c>
      <c r="AG1082" t="inlineStr">
        <is>
          <t>铁锅导入</t>
        </is>
      </c>
      <c r="AH1082" t="inlineStr">
        <is>
          <t>集体宿舍</t>
        </is>
      </c>
      <c r="AI1082"/>
      <c r="AJ1082"/>
      <c r="AK1082"/>
      <c r="AL1082"/>
      <c r="AM1082"/>
      <c r="AN1082" t="inlineStr">
        <is>
          <t>北京首开万象汇店</t>
        </is>
      </c>
      <c r="AO1082" t="inlineStr">
        <is>
          <t>2.0</t>
        </is>
      </c>
      <c r="AP1082"/>
      <c r="AQ1082"/>
    </row>
    <row r="1083" ht="25.5" customHeight="1">
      <c r="A1083" t="inlineStr">
        <is>
          <t>尹龙强-北京-绿茶-新店开业 已结束</t>
        </is>
      </c>
      <c r="B1083" t="inlineStr">
        <is>
          <t>北京</t>
        </is>
      </c>
      <c r="C1083" t="inlineStr">
        <is>
          <t>绿茶</t>
        </is>
      </c>
      <c r="D1083"/>
      <c r="E1083" t="inlineStr">
        <is>
          <t>SS</t>
        </is>
      </c>
      <c r="F1083" t="inlineStr">
        <is>
          <t>新店开业</t>
        </is>
      </c>
      <c r="G1083" t="inlineStr">
        <is>
          <t>已结束</t>
        </is>
      </c>
      <c r="H1083" t="inlineStr">
        <is>
          <t>NA</t>
        </is>
      </c>
      <c r="I1083" s="2"/>
      <c r="J1083" t="inlineStr">
        <is>
          <t>53周 -5~12.31</t>
        </is>
      </c>
      <c r="K1083" t="inlineStr">
        <is>
          <t>尹龙强</t>
        </is>
      </c>
      <c r="L1083" s="2">
        <v>45973</v>
      </c>
      <c r="M1083" s="2">
        <v>45974</v>
      </c>
      <c r="N1083" s="2">
        <v>45976</v>
      </c>
      <c r="O1083" t="inlineStr">
        <is>
          <t>2</t>
        </is>
      </c>
      <c r="P1083" t="inlineStr">
        <is>
          <t>-31</t>
        </is>
      </c>
      <c r="Q1083" t="inlineStr">
        <is>
          <t>懂绿茶，会铁锅</t>
        </is>
      </c>
      <c r="R1083">
        <v>1</v>
      </c>
      <c r="S1083"/>
      <c r="T1083"/>
      <c r="U1083" t="inlineStr">
        <is>
          <t>张铭麒</t>
        </is>
      </c>
      <c r="V1083"/>
      <c r="W1083" t="inlineStr">
        <is>
          <t>BST</t>
        </is>
      </c>
      <c r="X1083" t="inlineStr">
        <is>
          <t>李岳丰
吴薇</t>
        </is>
      </c>
      <c r="Y1083" s="3"/>
      <c r="Z1083"/>
      <c r="AA1083" s="2">
        <v>45972.585381944446</v>
      </c>
      <c r="AB1083" t="inlineStr">
        <is>
          <t>戳一下</t>
        </is>
      </c>
      <c r="AC1083" s="2">
        <v>45974</v>
      </c>
      <c r="AD1083" t="inlineStr">
        <is>
          <t>未更新</t>
        </is>
      </c>
      <c r="AE1083" t="inlineStr">
        <is>
          <t>曾维超</t>
        </is>
      </c>
      <c r="AF1083" t="inlineStr">
        <is>
          <t>2025-11-12 尹龙强-北京-绿茶-新店开业 已结束,2025-11-13 尹龙强-北京-绿茶-新店开业 已结束</t>
        </is>
      </c>
      <c r="AG1083" t="inlineStr">
        <is>
          <t>新店开业，铁锅使用培训</t>
        </is>
      </c>
      <c r="AH1083" t="inlineStr">
        <is>
          <t>集体宿舍</t>
        </is>
      </c>
      <c r="AI1083"/>
      <c r="AJ1083"/>
      <c r="AK1083"/>
      <c r="AL1083"/>
      <c r="AM1083"/>
      <c r="AN1083" t="inlineStr">
        <is>
          <t>绿茶北京惠多港店</t>
        </is>
      </c>
      <c r="AO1083" t="inlineStr">
        <is>
          <t>1.0</t>
        </is>
      </c>
      <c r="AP1083"/>
      <c r="AQ1083"/>
    </row>
    <row r="1084" ht="25.5" customHeight="1">
      <c r="A1084" t="inlineStr">
        <is>
          <t>尹龙强-北京-绿茶-铁锅导入 已结束</t>
        </is>
      </c>
      <c r="B1084" t="inlineStr">
        <is>
          <t>北京</t>
        </is>
      </c>
      <c r="C1084" t="inlineStr">
        <is>
          <t>绿茶</t>
        </is>
      </c>
      <c r="D1084"/>
      <c r="E1084" t="inlineStr">
        <is>
          <t>SS</t>
        </is>
      </c>
      <c r="F1084" t="inlineStr">
        <is>
          <t>铁锅导入</t>
        </is>
      </c>
      <c r="G1084" t="inlineStr">
        <is>
          <t>已结束</t>
        </is>
      </c>
      <c r="H1084" t="inlineStr">
        <is>
          <t>NA</t>
        </is>
      </c>
      <c r="I1084" s="2"/>
      <c r="J1084" t="inlineStr">
        <is>
          <t>53周 -5~12.31</t>
        </is>
      </c>
      <c r="K1084" t="inlineStr">
        <is>
          <t>尹龙强</t>
        </is>
      </c>
      <c r="L1084" s="2">
        <v>45971</v>
      </c>
      <c r="M1084" s="2">
        <v>45972.94488425926</v>
      </c>
      <c r="N1084" s="2">
        <v>45972</v>
      </c>
      <c r="O1084" t="inlineStr">
        <is>
          <t>2</t>
        </is>
      </c>
      <c r="P1084" t="inlineStr">
        <is>
          <t>-33</t>
        </is>
      </c>
      <c r="Q1084"/>
      <c r="R1084"/>
      <c r="S1084"/>
      <c r="T1084"/>
      <c r="U1084" t="inlineStr">
        <is>
          <t>张铭麒</t>
        </is>
      </c>
      <c r="V1084"/>
      <c r="W1084" t="inlineStr">
        <is>
          <t>BST</t>
        </is>
      </c>
      <c r="X1084" t="inlineStr">
        <is>
          <t>李岳丰
吴薇</t>
        </is>
      </c>
      <c r="Y1084" s="3"/>
      <c r="Z1084"/>
      <c r="AA1084" s="2">
        <v>45971.93958333333</v>
      </c>
      <c r="AB1084" t="inlineStr">
        <is>
          <t>戳一下</t>
        </is>
      </c>
      <c r="AC1084" s="2">
        <v>45977</v>
      </c>
      <c r="AD1084" t="inlineStr">
        <is>
          <t>未更新</t>
        </is>
      </c>
      <c r="AE1084" t="inlineStr">
        <is>
          <t>尹龙强</t>
        </is>
      </c>
      <c r="AF1084" t="inlineStr">
        <is>
          <t>2025-11-10 尹龙强-北京-绿茶-铁锅导入 已结束,2025-11-11 尹龙强-北京-绿茶-铁锅导入 已结束,2025-11-14 尹龙强-北京-绿茶-铁锅导入 已结束,2025-11-15 尹龙强-北京-绿茶-铁锅导入 已结束,2025-11-16 尹龙强-北京-绿茶-铁锅导入 已结束</t>
        </is>
      </c>
      <c r="AG1084"/>
      <c r="AH1084"/>
      <c r="AI1084"/>
      <c r="AJ1084"/>
      <c r="AK1084"/>
      <c r="AL1084"/>
      <c r="AM1084"/>
      <c r="AN1084"/>
      <c r="AO1084" t="inlineStr">
        <is>
          <t>1.9</t>
        </is>
      </c>
      <c r="AP1084"/>
      <c r="AQ1084"/>
    </row>
    <row r="1085" ht="25.5" customHeight="1">
      <c r="A1085" t="inlineStr">
        <is>
          <t>尹龙强-北京-绿茶-新店开业 已结束</t>
        </is>
      </c>
      <c r="B1085" t="inlineStr">
        <is>
          <t>北京</t>
        </is>
      </c>
      <c r="C1085" t="inlineStr">
        <is>
          <t>绿茶</t>
        </is>
      </c>
      <c r="D1085"/>
      <c r="E1085" t="inlineStr">
        <is>
          <t>SS</t>
        </is>
      </c>
      <c r="F1085" t="inlineStr">
        <is>
          <t>新店开业</t>
        </is>
      </c>
      <c r="G1085" t="inlineStr">
        <is>
          <t>已结束</t>
        </is>
      </c>
      <c r="H1085" t="inlineStr">
        <is>
          <t>NA</t>
        </is>
      </c>
      <c r="I1085" s="2"/>
      <c r="J1085" t="inlineStr">
        <is>
          <t>53周 -5~12.31</t>
        </is>
      </c>
      <c r="K1085" t="inlineStr">
        <is>
          <t>尹龙强</t>
        </is>
      </c>
      <c r="L1085" s="2">
        <v>45969</v>
      </c>
      <c r="M1085" s="2">
        <v>45970</v>
      </c>
      <c r="N1085" s="2">
        <v>45969</v>
      </c>
      <c r="O1085" t="inlineStr">
        <is>
          <t>2</t>
        </is>
      </c>
      <c r="P1085" t="inlineStr">
        <is>
          <t>-35</t>
        </is>
      </c>
      <c r="Q1085"/>
      <c r="R1085"/>
      <c r="S1085"/>
      <c r="T1085"/>
      <c r="U1085" t="inlineStr">
        <is>
          <t>张铭麒</t>
        </is>
      </c>
      <c r="V1085"/>
      <c r="W1085" t="inlineStr">
        <is>
          <t>BST</t>
        </is>
      </c>
      <c r="X1085" t="inlineStr">
        <is>
          <t>李岳丰
吴薇</t>
        </is>
      </c>
      <c r="Y1085" s="3"/>
      <c r="Z1085"/>
      <c r="AA1085" s="2">
        <v>45969.94578703704</v>
      </c>
      <c r="AB1085" t="inlineStr">
        <is>
          <t>戳一下</t>
        </is>
      </c>
      <c r="AC1085" s="2">
        <v>45971</v>
      </c>
      <c r="AD1085" t="inlineStr">
        <is>
          <t>未更新</t>
        </is>
      </c>
      <c r="AE1085" t="inlineStr">
        <is>
          <t>尹龙强</t>
        </is>
      </c>
      <c r="AF1085" t="inlineStr">
        <is>
          <t>2025-11-08 尹龙强-北京-绿茶-新店开业 已结束,2025-11-09 尹龙强-北京-绿茶-新店开业 已结束</t>
        </is>
      </c>
      <c r="AG1085"/>
      <c r="AH1085"/>
      <c r="AI1085"/>
      <c r="AJ1085"/>
      <c r="AK1085"/>
      <c r="AL1085"/>
      <c r="AM1085"/>
      <c r="AN1085"/>
      <c r="AO1085" t="inlineStr">
        <is>
          <t>1.0</t>
        </is>
      </c>
      <c r="AP1085"/>
      <c r="AQ1085"/>
    </row>
    <row r="1086" ht="25.5" customHeight="1">
      <c r="A1086" t="inlineStr">
        <is>
          <t>尹龙强-北京-窄门活动-DEMO 已结束</t>
        </is>
      </c>
      <c r="B1086" t="inlineStr">
        <is>
          <t>北京</t>
        </is>
      </c>
      <c r="C1086" t="inlineStr">
        <is>
          <t>窄门活动</t>
        </is>
      </c>
      <c r="D1086"/>
      <c r="E1086" t="inlineStr">
        <is>
          <t>未定级</t>
        </is>
      </c>
      <c r="F1086" t="inlineStr">
        <is>
          <t>DEMO</t>
        </is>
      </c>
      <c r="G1086" t="inlineStr">
        <is>
          <t>已结束</t>
        </is>
      </c>
      <c r="H1086" t="inlineStr">
        <is>
          <t>NA</t>
        </is>
      </c>
      <c r="I1086" s="2"/>
      <c r="J1086" t="inlineStr">
        <is>
          <t>53周 -5~12.31</t>
        </is>
      </c>
      <c r="K1086" t="inlineStr">
        <is>
          <t>尹龙强</t>
        </is>
      </c>
      <c r="L1086" s="2">
        <v>45965</v>
      </c>
      <c r="M1086" s="2">
        <v>45968.921435185184</v>
      </c>
      <c r="N1086" s="2">
        <v>45969</v>
      </c>
      <c r="O1086" t="inlineStr">
        <is>
          <t>4</t>
        </is>
      </c>
      <c r="P1086" t="inlineStr">
        <is>
          <t>-37</t>
        </is>
      </c>
      <c r="Q1086" t="inlineStr">
        <is>
          <t>熟悉设备</t>
        </is>
      </c>
      <c r="R1086">
        <v>1</v>
      </c>
      <c r="S1086"/>
      <c r="T1086"/>
      <c r="U1086" t="inlineStr">
        <is>
          <t>吴展樱</t>
        </is>
      </c>
      <c r="V1086"/>
      <c r="W1086"/>
      <c r="X1086"/>
      <c r="Y1086" s="3"/>
      <c r="Z1086"/>
      <c r="AA1086" s="2">
        <v>45963.84784722222</v>
      </c>
      <c r="AB1086" t="inlineStr">
        <is>
          <t>戳一下</t>
        </is>
      </c>
      <c r="AC1086" s="2">
        <v>45968</v>
      </c>
      <c r="AD1086" t="inlineStr">
        <is>
          <t>未更新</t>
        </is>
      </c>
      <c r="AE1086" t="inlineStr">
        <is>
          <t>曾维超</t>
        </is>
      </c>
      <c r="AF1086" t="inlineStr">
        <is>
          <t>2025-11-04 尹龙强-北京-窄门活动-DEMO 已结束,2025-11-05 尹龙强-北京-窄门活动-DEMO 已结束,2025-11-06 尹龙强-北京-窄门活动-DEMO 已结束,2025-11-07 尹龙强-北京-窄门活动-DEMO 已结束</t>
        </is>
      </c>
      <c r="AG1086" t="inlineStr">
        <is>
          <t>完成窄门活动</t>
        </is>
      </c>
      <c r="AH1086" t="inlineStr">
        <is>
          <t>集体宿舍</t>
        </is>
      </c>
      <c r="AI1086"/>
      <c r="AJ1086"/>
      <c r="AK1086"/>
      <c r="AL1086"/>
      <c r="AM1086"/>
      <c r="AN1086"/>
      <c r="AO1086" t="inlineStr">
        <is>
          <t>3.9</t>
        </is>
      </c>
      <c r="AP1086"/>
      <c r="AQ1086"/>
    </row>
    <row r="1087" ht="25.5" customHeight="1">
      <c r="A1087" t="inlineStr">
        <is>
          <t>尹龙强-深圳-绿茶-新店开业 已结束</t>
        </is>
      </c>
      <c r="B1087" t="inlineStr">
        <is>
          <t>深圳</t>
        </is>
      </c>
      <c r="C1087" t="inlineStr">
        <is>
          <t>绿茶</t>
        </is>
      </c>
      <c r="D1087"/>
      <c r="E1087" t="inlineStr">
        <is>
          <t>SS</t>
        </is>
      </c>
      <c r="F1087" t="inlineStr">
        <is>
          <t>新店开业</t>
        </is>
      </c>
      <c r="G1087" t="inlineStr">
        <is>
          <t>已结束</t>
        </is>
      </c>
      <c r="H1087" t="inlineStr">
        <is>
          <t>NA</t>
        </is>
      </c>
      <c r="I1087" s="2"/>
      <c r="J1087" t="inlineStr">
        <is>
          <t>53周 -5~12.31</t>
        </is>
      </c>
      <c r="K1087" t="inlineStr">
        <is>
          <t>尹龙强</t>
        </is>
      </c>
      <c r="L1087" s="2">
        <v>45950</v>
      </c>
      <c r="M1087" s="2">
        <v>45952.91887731481</v>
      </c>
      <c r="N1087" s="2">
        <v>45953</v>
      </c>
      <c r="O1087" t="inlineStr">
        <is>
          <t>3</t>
        </is>
      </c>
      <c r="P1087" t="inlineStr">
        <is>
          <t>-53</t>
        </is>
      </c>
      <c r="Q1087" t="inlineStr">
        <is>
          <t>熟悉铁锅，绿茶开业能手</t>
        </is>
      </c>
      <c r="R1087">
        <v>1</v>
      </c>
      <c r="S1087"/>
      <c r="T1087"/>
      <c r="U1087" t="inlineStr">
        <is>
          <t>张铭麒</t>
        </is>
      </c>
      <c r="V1087"/>
      <c r="W1087" t="inlineStr">
        <is>
          <t>BST</t>
        </is>
      </c>
      <c r="X1087" t="inlineStr">
        <is>
          <t>李岳丰
吴薇</t>
        </is>
      </c>
      <c r="Y1087" s="3"/>
      <c r="Z1087"/>
      <c r="AA1087" s="2">
        <v>45949.93791666667</v>
      </c>
      <c r="AB1087" t="inlineStr">
        <is>
          <t>戳一下</t>
        </is>
      </c>
      <c r="AC1087" s="2">
        <v>45952</v>
      </c>
      <c r="AD1087" t="inlineStr">
        <is>
          <t>未更新</t>
        </is>
      </c>
      <c r="AE1087" t="inlineStr">
        <is>
          <t>曾维超</t>
        </is>
      </c>
      <c r="AF1087" t="inlineStr">
        <is>
          <t>2025-10-20 尹龙强-深圳-绿茶-新店开业 已结束,2025-10-21 尹龙强-深圳-绿茶-新店开业 已结束,2025-10-22 尹龙强-深圳-绿茶-新店开业 已结束</t>
        </is>
      </c>
      <c r="AG1087" t="inlineStr">
        <is>
          <t>绿茶开业支持</t>
        </is>
      </c>
      <c r="AH1087" t="inlineStr">
        <is>
          <t>租房</t>
        </is>
      </c>
      <c r="AI1087"/>
      <c r="AJ1087"/>
      <c r="AK1087"/>
      <c r="AL1087"/>
      <c r="AM1087"/>
      <c r="AN1087" t="inlineStr">
        <is>
          <t>绿茶深圳莲塘岁宝店</t>
        </is>
      </c>
      <c r="AO1087" t="inlineStr">
        <is>
          <t>2.9</t>
        </is>
      </c>
      <c r="AP1087"/>
      <c r="AQ1087"/>
    </row>
    <row r="1088" ht="25.5" customHeight="1">
      <c r="A1088" t="inlineStr">
        <is>
          <t>尹龙强-长沙-大碗先生-新店开业 已结束</t>
        </is>
      </c>
      <c r="B1088" t="inlineStr">
        <is>
          <t>长沙</t>
        </is>
      </c>
      <c r="C1088" t="inlineStr">
        <is>
          <t>大碗先生</t>
        </is>
      </c>
      <c r="D1088"/>
      <c r="E1088" t="inlineStr">
        <is>
          <t>SS</t>
        </is>
      </c>
      <c r="F1088" t="inlineStr">
        <is>
          <t>新店开业</t>
        </is>
      </c>
      <c r="G1088" t="inlineStr">
        <is>
          <t>已结束</t>
        </is>
      </c>
      <c r="H1088" t="inlineStr">
        <is>
          <t>NA</t>
        </is>
      </c>
      <c r="I1088" s="2"/>
      <c r="J1088" t="inlineStr">
        <is>
          <t>53周 -5~12.31</t>
        </is>
      </c>
      <c r="K1088" t="inlineStr">
        <is>
          <t>尹龙强</t>
        </is>
      </c>
      <c r="L1088" s="2">
        <v>45954</v>
      </c>
      <c r="M1088" s="2">
        <v>45964.933333333334</v>
      </c>
      <c r="N1088" s="2">
        <v>45958</v>
      </c>
      <c r="O1088" t="inlineStr">
        <is>
          <t>11</t>
        </is>
      </c>
      <c r="P1088" t="inlineStr">
        <is>
          <t>-41</t>
        </is>
      </c>
      <c r="Q1088" t="inlineStr">
        <is>
          <t>湘菜，老口味</t>
        </is>
      </c>
      <c r="R1088">
        <v>1</v>
      </c>
      <c r="S1088"/>
      <c r="T1088"/>
      <c r="U1088" t="inlineStr">
        <is>
          <t>关胜元</t>
        </is>
      </c>
      <c r="V1088"/>
      <c r="W1088" t="inlineStr">
        <is>
          <t>BST</t>
        </is>
      </c>
      <c r="X1088" t="inlineStr">
        <is>
          <t>张铭麒</t>
        </is>
      </c>
      <c r="Y1088" s="3"/>
      <c r="Z1088"/>
      <c r="AA1088" s="2">
        <v>45947.45199074074</v>
      </c>
      <c r="AB1088" t="inlineStr">
        <is>
          <t>戳一下</t>
        </is>
      </c>
      <c r="AC1088" s="2">
        <v>45964</v>
      </c>
      <c r="AD1088" t="inlineStr">
        <is>
          <t>未更新</t>
        </is>
      </c>
      <c r="AE1088" t="inlineStr">
        <is>
          <t>曾维超</t>
        </is>
      </c>
      <c r="AF1088" t="inlineStr">
        <is>
          <t>2025-10-24 尹龙强-长沙-大碗先生-新店开业 已结束,2025-10-25 尹龙强-长沙-大碗先生-新店开业 已结束,2025-10-26 尹龙强-长沙-大碗先生-新店开业 已结束,2025-10-27 尹龙强-长沙-大碗先生-新店开业 已结束,2025-10-28 尹龙强-长沙-大碗先生-新店开业 已结束,2025-10-29 尹龙强-长沙-大碗先生-新店开业 已结束,2025-10-30 尹龙强-长沙-大碗先生-新店开业 已结束,2025-10-31 尹龙强-长沙-大碗先生-新店开业 已结束,2025-11-01 尹龙强-长沙-大碗先生-新店开业 已结束,2025-11-02 尹龙强-长沙-大碗先生-新店开业 已结束,2025-11-03 尹龙强-长沙-大碗先生-新店开业 已结束</t>
        </is>
      </c>
      <c r="AG1088" t="inlineStr">
        <is>
          <t>10月24日，跟随王野学习大碗先生菜品，以及机器当前使用规范（规避我司设备问题）；10月25日-28日，开业支持</t>
        </is>
      </c>
      <c r="AH1088" t="inlineStr">
        <is>
          <t>酒店</t>
        </is>
      </c>
      <c r="AI1088"/>
      <c r="AJ1088"/>
      <c r="AK1088"/>
      <c r="AL1088"/>
      <c r="AM1088"/>
      <c r="AN1088"/>
      <c r="AO1088" t="inlineStr">
        <is>
          <t>10.9</t>
        </is>
      </c>
      <c r="AP1088"/>
      <c r="AQ1088"/>
    </row>
    <row r="1089" ht="25.5" customHeight="1">
      <c r="A1089" t="inlineStr">
        <is>
          <t>尹龙强-深圳-钱大妈-外卖店模型 已结束</t>
        </is>
      </c>
      <c r="B1089" t="inlineStr">
        <is>
          <t>深圳</t>
        </is>
      </c>
      <c r="C1089" t="inlineStr">
        <is>
          <t>钱大妈</t>
        </is>
      </c>
      <c r="D1089"/>
      <c r="E1089" t="inlineStr">
        <is>
          <t>SS</t>
        </is>
      </c>
      <c r="F1089" t="inlineStr">
        <is>
          <t>外卖店模型</t>
        </is>
      </c>
      <c r="G1089" t="inlineStr">
        <is>
          <t>已结束</t>
        </is>
      </c>
      <c r="H1089" t="inlineStr">
        <is>
          <t>NA</t>
        </is>
      </c>
      <c r="I1089" s="2"/>
      <c r="J1089" t="inlineStr">
        <is>
          <t>53周 -5~12.31</t>
        </is>
      </c>
      <c r="K1089" t="inlineStr">
        <is>
          <t>尹龙强</t>
        </is>
      </c>
      <c r="L1089" s="2">
        <v>45945</v>
      </c>
      <c r="M1089" s="2">
        <v>45947.99921296296</v>
      </c>
      <c r="N1089" s="2">
        <v>45945</v>
      </c>
      <c r="O1089" t="inlineStr">
        <is>
          <t>3</t>
        </is>
      </c>
      <c r="P1089" t="inlineStr">
        <is>
          <t>-58</t>
        </is>
      </c>
      <c r="Q1089" t="inlineStr">
        <is>
          <t>能设计菜谱</t>
        </is>
      </c>
      <c r="R1089">
        <v>1</v>
      </c>
      <c r="S1089" t="inlineStr">
        <is>
          <t>尹龙强</t>
        </is>
      </c>
      <c r="T1089"/>
      <c r="U1089" t="inlineStr">
        <is>
          <t>吴薇</t>
        </is>
      </c>
      <c r="V1089"/>
      <c r="W1089"/>
      <c r="X1089"/>
      <c r="Y1089" s="3"/>
      <c r="Z1089"/>
      <c r="AA1089" s="2">
        <v>45944.43900462963</v>
      </c>
      <c r="AB1089" t="inlineStr">
        <is>
          <t>戳一下</t>
        </is>
      </c>
      <c r="AC1089" s="2">
        <v>45949</v>
      </c>
      <c r="AD1089" t="inlineStr">
        <is>
          <t>未更新</t>
        </is>
      </c>
      <c r="AE1089" t="inlineStr">
        <is>
          <t>何慧慧</t>
        </is>
      </c>
      <c r="AF1089" t="inlineStr">
        <is>
          <t>2025-10-15 尹龙强-深圳-钱大妈-外卖店模型 已结束,2025-10-16 尹龙强-深圳-钱大妈-外卖店模型 已结束,2025-10-17 尹龙强-深圳-钱大妈-外卖店模型 已结束,2025-10-18 尹龙强-深圳-钱大妈-外卖店模型 已结束,2025-10-19 尹龙强-深圳-钱大妈-外卖店模型 已结束</t>
        </is>
      </c>
      <c r="AG1089" t="inlineStr">
        <is>
          <t>设计7道菜不同分量的菜谱</t>
        </is>
      </c>
      <c r="AH1089" t="inlineStr">
        <is>
          <t>租房</t>
        </is>
      </c>
      <c r="AI1089"/>
      <c r="AJ1089"/>
      <c r="AK1089"/>
      <c r="AL1089"/>
      <c r="AM1089"/>
      <c r="AN1089"/>
      <c r="AO1089" t="inlineStr">
        <is>
          <t>3.0</t>
        </is>
      </c>
      <c r="AP1089"/>
      <c r="AQ1089"/>
    </row>
    <row r="1090" ht="25.5" customHeight="1">
      <c r="A1090" t="inlineStr">
        <is>
          <t>尹龙强--休假-休假 已结束</t>
        </is>
      </c>
      <c r="B1090"/>
      <c r="C1090" t="inlineStr">
        <is>
          <t>休假</t>
        </is>
      </c>
      <c r="D1090"/>
      <c r="E1090" t="inlineStr">
        <is>
          <t>未定级</t>
        </is>
      </c>
      <c r="F1090" t="inlineStr">
        <is>
          <t>休假</t>
        </is>
      </c>
      <c r="G1090" t="inlineStr">
        <is>
          <t>已结束</t>
        </is>
      </c>
      <c r="H1090" t="inlineStr">
        <is>
          <t>NA</t>
        </is>
      </c>
      <c r="I1090" s="2"/>
      <c r="J1090" t="inlineStr">
        <is>
          <t>53周 -5~12.31</t>
        </is>
      </c>
      <c r="K1090" t="inlineStr">
        <is>
          <t>尹龙强</t>
        </is>
      </c>
      <c r="L1090" s="2">
        <v>45939</v>
      </c>
      <c r="M1090" s="2">
        <v>45942</v>
      </c>
      <c r="N1090" s="2">
        <v>45942.5</v>
      </c>
      <c r="O1090" t="inlineStr">
        <is>
          <t>4</t>
        </is>
      </c>
      <c r="P1090" t="inlineStr">
        <is>
          <t>-63</t>
        </is>
      </c>
      <c r="Q1090"/>
      <c r="R1090"/>
      <c r="S1090"/>
      <c r="T1090"/>
      <c r="U1090"/>
      <c r="V1090"/>
      <c r="W1090"/>
      <c r="X1090"/>
      <c r="Y1090" s="3"/>
      <c r="Z1090"/>
      <c r="AA1090" s="2">
        <v>45941.84153935185</v>
      </c>
      <c r="AB1090" t="inlineStr">
        <is>
          <t>戳一下</t>
        </is>
      </c>
      <c r="AC1090" s="2"/>
      <c r="AD1090" t="inlineStr">
        <is>
          <t>未更新</t>
        </is>
      </c>
      <c r="AE1090" t="inlineStr">
        <is>
          <t>多维表格助手</t>
        </is>
      </c>
      <c r="AF1090"/>
      <c r="AG1090"/>
      <c r="AH1090"/>
      <c r="AI1090"/>
      <c r="AJ1090"/>
      <c r="AK1090"/>
      <c r="AL1090"/>
      <c r="AM1090"/>
      <c r="AN1090"/>
      <c r="AO1090" t="inlineStr">
        <is>
          <t>3.0</t>
        </is>
      </c>
      <c r="AP1090"/>
      <c r="AQ1090"/>
    </row>
    <row r="1091" ht="25.5" customHeight="1">
      <c r="A1091" t="inlineStr">
        <is>
          <t>尹龙强-上海-茶润-DEMO 已结束</t>
        </is>
      </c>
      <c r="B1091" t="inlineStr">
        <is>
          <t>上海</t>
        </is>
      </c>
      <c r="C1091" t="inlineStr">
        <is>
          <t>茶润</t>
        </is>
      </c>
      <c r="D1091"/>
      <c r="E1091" t="inlineStr">
        <is>
          <t>S</t>
        </is>
      </c>
      <c r="F1091" t="inlineStr">
        <is>
          <t>DEMO</t>
        </is>
      </c>
      <c r="G1091" t="inlineStr">
        <is>
          <t>已结束</t>
        </is>
      </c>
      <c r="H1091" t="inlineStr">
        <is>
          <t>NA</t>
        </is>
      </c>
      <c r="I1091" s="2"/>
      <c r="J1091" t="inlineStr">
        <is>
          <t>53周 -5~12.31</t>
        </is>
      </c>
      <c r="K1091" t="inlineStr">
        <is>
          <t>尹龙强</t>
        </is>
      </c>
      <c r="L1091" s="2">
        <v>45943</v>
      </c>
      <c r="M1091" s="2">
        <v>45944.89708333334</v>
      </c>
      <c r="N1091" s="2">
        <v>45944</v>
      </c>
      <c r="O1091" t="inlineStr">
        <is>
          <t>2</t>
        </is>
      </c>
      <c r="P1091" t="inlineStr">
        <is>
          <t>-61</t>
        </is>
      </c>
      <c r="Q1091" t="inlineStr">
        <is>
          <t>大份菜（5斤）小炒，熟悉团餐</t>
        </is>
      </c>
      <c r="R1091">
        <v>1</v>
      </c>
      <c r="S1091"/>
      <c r="T1091"/>
      <c r="U1091" t="inlineStr">
        <is>
          <t>倪洁</t>
        </is>
      </c>
      <c r="V1091"/>
      <c r="W1091" t="inlineStr">
        <is>
          <t>华东区</t>
        </is>
      </c>
      <c r="X1091" t="inlineStr">
        <is>
          <t>卞俊军</t>
        </is>
      </c>
      <c r="Y1091" s="3"/>
      <c r="Z1091"/>
      <c r="AA1091" s="2">
        <v>45941.520462962966</v>
      </c>
      <c r="AB1091" t="inlineStr">
        <is>
          <t>戳一下</t>
        </is>
      </c>
      <c r="AC1091" s="2">
        <v>45944</v>
      </c>
      <c r="AD1091" t="inlineStr">
        <is>
          <t>未更新</t>
        </is>
      </c>
      <c r="AE1091" t="inlineStr">
        <is>
          <t>倪洁</t>
        </is>
      </c>
      <c r="AF1091" t="inlineStr">
        <is>
          <t>2025-10-13 尹龙强-上海-茶润-DEMO 已结束,2025-10-14 尹龙强-上海-茶润-DEMO 已结束</t>
        </is>
      </c>
      <c r="AG1091" t="inlineStr">
        <is>
          <t>客户已经提供菜单：川香回锅肉5斤  鱼香肉丝5斤  芹菜干丝5斤  干锅花菜5斤
为保障demo顺利，需提前录菜试菜</t>
        </is>
      </c>
      <c r="AH1091" t="inlineStr">
        <is>
          <t>酒店</t>
        </is>
      </c>
      <c r="AI1091"/>
      <c r="AJ1091"/>
      <c r="AK1091"/>
      <c r="AL1091"/>
      <c r="AM1091"/>
      <c r="AN1091"/>
      <c r="AO1091" t="inlineStr">
        <is>
          <t>1.9</t>
        </is>
      </c>
      <c r="AP1091"/>
      <c r="AQ1091"/>
    </row>
    <row r="1092" ht="25.5" customHeight="1">
      <c r="A1092" t="inlineStr">
        <is>
          <t>尹龙强-北京-营养餐配送-DEMO 已结束</t>
        </is>
      </c>
      <c r="B1092" t="inlineStr">
        <is>
          <t>北京</t>
        </is>
      </c>
      <c r="C1092" t="inlineStr">
        <is>
          <t>营养餐配送</t>
        </is>
      </c>
      <c r="D1092"/>
      <c r="E1092" t="inlineStr">
        <is>
          <t>O</t>
        </is>
      </c>
      <c r="F1092" t="inlineStr">
        <is>
          <t>DEMO</t>
        </is>
      </c>
      <c r="G1092" t="inlineStr">
        <is>
          <t>已结束</t>
        </is>
      </c>
      <c r="H1092" t="inlineStr">
        <is>
          <t>NA</t>
        </is>
      </c>
      <c r="I1092" s="2"/>
      <c r="J1092" t="inlineStr">
        <is>
          <t>53周 -5~12.31</t>
        </is>
      </c>
      <c r="K1092" t="inlineStr">
        <is>
          <t>尹龙强</t>
        </is>
      </c>
      <c r="L1092" s="2">
        <v>45927</v>
      </c>
      <c r="M1092" s="2">
        <v>45927.92366898148</v>
      </c>
      <c r="N1092" s="2">
        <v>45927</v>
      </c>
      <c r="O1092" t="inlineStr">
        <is>
          <t>1</t>
        </is>
      </c>
      <c r="P1092" t="inlineStr">
        <is>
          <t>-78</t>
        </is>
      </c>
      <c r="Q1092" t="inlineStr">
        <is>
          <t>家常菜</t>
        </is>
      </c>
      <c r="R1092">
        <v>1</v>
      </c>
      <c r="S1092"/>
      <c r="T1092"/>
      <c r="U1092" t="inlineStr">
        <is>
          <t>黄莞</t>
        </is>
      </c>
      <c r="V1092"/>
      <c r="W1092" t="inlineStr">
        <is>
          <t>北区</t>
        </is>
      </c>
      <c r="X1092"/>
      <c r="Y1092" s="3"/>
      <c r="Z1092"/>
      <c r="AA1092" s="2">
        <v>45925.53494212963</v>
      </c>
      <c r="AB1092" t="inlineStr">
        <is>
          <t>戳一下</t>
        </is>
      </c>
      <c r="AC1092" s="2">
        <v>45927</v>
      </c>
      <c r="AD1092" t="inlineStr">
        <is>
          <t>未更新</t>
        </is>
      </c>
      <c r="AE1092" t="inlineStr">
        <is>
          <t>黄莞</t>
        </is>
      </c>
      <c r="AF1092" t="inlineStr">
        <is>
          <t>2025-09-27 尹龙强-北京-营养餐配送-DEMO 已结束</t>
        </is>
      </c>
      <c r="AG1092" t="inlineStr">
        <is>
          <t>9道菜
肉丝炒白菜 猪肉丝 25g 大白菜200g 油5g 盐1.5g
素炒茄丁 茄子200g 油5g 盐1.5g
豆腐炖白菜  豆腐100g 大白菜150g 油4g 盐1克
蒜蓉菠菜 菠菜200g 油4g 盐 1g
炒娃娃菜 娃娃菜225g 油5g 盐1.5g
肉末豆腐 瘦猪肉40g 豆腐60g 油5g 盐1.5g
芹菜炒肉丝 猪肉丝 35g 芹菜125g 油5g 盐1.5g
肉末茄子 猪肉末25g 茄子200g 油 5g 盐1.5g
炖白菜 白菜225g 油 5g 盐 2g</t>
        </is>
      </c>
      <c r="AH1092" t="inlineStr">
        <is>
          <t>集体宿舍</t>
        </is>
      </c>
      <c r="AI1092"/>
      <c r="AJ1092"/>
      <c r="AK1092"/>
      <c r="AL1092"/>
      <c r="AM1092"/>
      <c r="AN1092"/>
      <c r="AO1092" t="inlineStr">
        <is>
          <t>0.9</t>
        </is>
      </c>
      <c r="AP1092"/>
      <c r="AQ1092"/>
    </row>
    <row r="1093" ht="25.5" customHeight="1">
      <c r="A1093" t="inlineStr">
        <is>
          <t>尹龙强-北京-小蓝船-新店开业 已结束</t>
        </is>
      </c>
      <c r="B1093" t="inlineStr">
        <is>
          <t>北京</t>
        </is>
      </c>
      <c r="C1093" t="inlineStr">
        <is>
          <t>小蓝船</t>
        </is>
      </c>
      <c r="D1093"/>
      <c r="E1093" t="inlineStr">
        <is>
          <t>SS</t>
        </is>
      </c>
      <c r="F1093" t="inlineStr">
        <is>
          <t>新店开业</t>
        </is>
      </c>
      <c r="G1093" t="inlineStr">
        <is>
          <t>已结束</t>
        </is>
      </c>
      <c r="H1093" t="inlineStr">
        <is>
          <t>NA</t>
        </is>
      </c>
      <c r="I1093" s="2"/>
      <c r="J1093" t="inlineStr">
        <is>
          <t>53周 -5~12.31</t>
        </is>
      </c>
      <c r="K1093" t="inlineStr">
        <is>
          <t>尹龙强</t>
        </is>
      </c>
      <c r="L1093" s="2">
        <v>45927</v>
      </c>
      <c r="M1093" s="2">
        <v>45938</v>
      </c>
      <c r="N1093" s="2">
        <v>45938</v>
      </c>
      <c r="O1093" t="inlineStr">
        <is>
          <t>12</t>
        </is>
      </c>
      <c r="P1093" t="inlineStr">
        <is>
          <t>-67</t>
        </is>
      </c>
      <c r="Q1093" t="inlineStr">
        <is>
          <t>在北京，熟悉大鸭梨菜品</t>
        </is>
      </c>
      <c r="R1093"/>
      <c r="S1093"/>
      <c r="T1093"/>
      <c r="U1093" t="inlineStr">
        <is>
          <t>黄莞</t>
        </is>
      </c>
      <c r="V1093" t="inlineStr">
        <is>
          <t>BST及创新团队</t>
        </is>
      </c>
      <c r="W1093" t="inlineStr">
        <is>
          <t>北区</t>
        </is>
      </c>
      <c r="X1093"/>
      <c r="Y1093" s="3"/>
      <c r="Z1093"/>
      <c r="AA1093" s="2">
        <v>45923.74905092592</v>
      </c>
      <c r="AB1093" t="inlineStr">
        <is>
          <t>戳一下</t>
        </is>
      </c>
      <c r="AC1093" s="2">
        <v>45938</v>
      </c>
      <c r="AD1093" t="inlineStr">
        <is>
          <t>未更新</t>
        </is>
      </c>
      <c r="AE1093" t="inlineStr">
        <is>
          <t>曾维超</t>
        </is>
      </c>
      <c r="AF1093" t="inlineStr">
        <is>
          <t>2025-09-24 尹龙强-北京-小蓝船-新店开业 已结束,2025-09-25 尹龙强-北京-小蓝船-新店开业 已结束,2025-09-26 尹龙强-北京-小蓝船-新店开业 已结束,2025-09-28 尹龙强-北京-小蓝船-新店开业 已结束,2025-09-28 尹龙强-北京-小蓝船-新店开业 已结束,2025-09-29 尹龙强-北京-小蓝船-新店开业 已结束,2025-09-30 尹龙强-北京-小蓝船-新店开业 已结束,2025-10-01 尹龙强-北京-小蓝船-新店开业 已结束,2025-10-02 尹龙强-北京-小蓝船-新店开业 已结束</t>
        </is>
      </c>
      <c r="AG1093"/>
      <c r="AH1093"/>
      <c r="AI1093"/>
      <c r="AJ1093"/>
      <c r="AK1093"/>
      <c r="AL1093"/>
      <c r="AM1093"/>
      <c r="AN1093"/>
      <c r="AO1093" t="inlineStr">
        <is>
          <t>11.0</t>
        </is>
      </c>
      <c r="AP1093"/>
      <c r="AQ1093"/>
    </row>
    <row r="1094" ht="25.5" customHeight="1">
      <c r="A1094" t="inlineStr">
        <is>
          <t>尹龙强-北京-紫光园-新店开业 已结束</t>
        </is>
      </c>
      <c r="B1094" t="inlineStr">
        <is>
          <t>北京</t>
        </is>
      </c>
      <c r="C1094" t="inlineStr">
        <is>
          <t>紫光园</t>
        </is>
      </c>
      <c r="D1094"/>
      <c r="E1094" t="inlineStr">
        <is>
          <t>SS</t>
        </is>
      </c>
      <c r="F1094" t="inlineStr">
        <is>
          <t>新店开业</t>
        </is>
      </c>
      <c r="G1094" t="inlineStr">
        <is>
          <t>已结束</t>
        </is>
      </c>
      <c r="H1094" t="inlineStr">
        <is>
          <t>NA</t>
        </is>
      </c>
      <c r="I1094" s="2"/>
      <c r="J1094" t="inlineStr">
        <is>
          <t>53周 -5~12.31</t>
        </is>
      </c>
      <c r="K1094" t="inlineStr">
        <is>
          <t>尹龙强</t>
        </is>
      </c>
      <c r="L1094" s="2">
        <v>45923</v>
      </c>
      <c r="M1094" s="2">
        <v>45924</v>
      </c>
      <c r="N1094" s="2">
        <v>45925</v>
      </c>
      <c r="O1094" t="inlineStr">
        <is>
          <t>2</t>
        </is>
      </c>
      <c r="P1094" t="inlineStr">
        <is>
          <t>-81</t>
        </is>
      </c>
      <c r="Q1094" t="inlineStr">
        <is>
          <t>紫光园开业，做过紫光园开业的口味优先</t>
        </is>
      </c>
      <c r="R1094">
        <v>1</v>
      </c>
      <c r="S1094"/>
      <c r="T1094"/>
      <c r="U1094" t="inlineStr">
        <is>
          <t>关胜元</t>
        </is>
      </c>
      <c r="V1094" t="inlineStr">
        <is>
          <t>BST及创新团队</t>
        </is>
      </c>
      <c r="W1094" t="inlineStr">
        <is>
          <t>BST</t>
        </is>
      </c>
      <c r="X1094" t="inlineStr">
        <is>
          <t>张铭麒</t>
        </is>
      </c>
      <c r="Y1094" s="3"/>
      <c r="Z1094"/>
      <c r="AA1094" s="2">
        <v>45923.395532407405</v>
      </c>
      <c r="AB1094" t="inlineStr">
        <is>
          <t>戳一下</t>
        </is>
      </c>
      <c r="AC1094" s="2">
        <v>45923</v>
      </c>
      <c r="AD1094" t="inlineStr">
        <is>
          <t>未更新</t>
        </is>
      </c>
      <c r="AE1094" t="inlineStr">
        <is>
          <t>曾维超</t>
        </is>
      </c>
      <c r="AF1094" t="inlineStr">
        <is>
          <t>2025-09-23 尹龙强-北京-紫光园-新店开业 已结束</t>
        </is>
      </c>
      <c r="AG1094"/>
      <c r="AH1094"/>
      <c r="AI1094"/>
      <c r="AJ1094"/>
      <c r="AK1094"/>
      <c r="AL1094"/>
      <c r="AM1094"/>
      <c r="AN1094"/>
      <c r="AO1094" t="inlineStr">
        <is>
          <t>1.0</t>
        </is>
      </c>
      <c r="AP1094"/>
      <c r="AQ1094"/>
    </row>
    <row r="1095" ht="25.5" customHeight="1">
      <c r="A1095" t="inlineStr">
        <is>
          <t>尹龙强-北京-大鸭梨-老店整改 已结束</t>
        </is>
      </c>
      <c r="B1095" t="inlineStr">
        <is>
          <t>北京</t>
        </is>
      </c>
      <c r="C1095" t="inlineStr">
        <is>
          <t>大鸭梨</t>
        </is>
      </c>
      <c r="D1095"/>
      <c r="E1095" t="inlineStr">
        <is>
          <t>SS</t>
        </is>
      </c>
      <c r="F1095" t="inlineStr">
        <is>
          <t>老店整改</t>
        </is>
      </c>
      <c r="G1095" t="inlineStr">
        <is>
          <t>已结束</t>
        </is>
      </c>
      <c r="H1095" t="inlineStr">
        <is>
          <t>NA</t>
        </is>
      </c>
      <c r="I1095" s="2"/>
      <c r="J1095" t="inlineStr">
        <is>
          <t>53周 -5~12.31</t>
        </is>
      </c>
      <c r="K1095" t="inlineStr">
        <is>
          <t>尹龙强</t>
        </is>
      </c>
      <c r="L1095" s="2">
        <v>45915</v>
      </c>
      <c r="M1095" s="2">
        <v>45917</v>
      </c>
      <c r="N1095" s="2">
        <v>45917</v>
      </c>
      <c r="O1095" t="inlineStr">
        <is>
          <t>3</t>
        </is>
      </c>
      <c r="P1095" t="inlineStr">
        <is>
          <t>-88</t>
        </is>
      </c>
      <c r="Q1095"/>
      <c r="R1095"/>
      <c r="S1095"/>
      <c r="T1095"/>
      <c r="U1095" t="inlineStr">
        <is>
          <t>关胜元</t>
        </is>
      </c>
      <c r="V1095" t="inlineStr">
        <is>
          <t>BST及创新团队</t>
        </is>
      </c>
      <c r="W1095" t="inlineStr">
        <is>
          <t>BST</t>
        </is>
      </c>
      <c r="X1095" t="inlineStr">
        <is>
          <t>张铭麒</t>
        </is>
      </c>
      <c r="Y1095" s="3"/>
      <c r="Z1095"/>
      <c r="AA1095" s="2">
        <v>45915.495844907404</v>
      </c>
      <c r="AB1095" t="inlineStr">
        <is>
          <t>戳一下</t>
        </is>
      </c>
      <c r="AC1095" s="2">
        <v>45918</v>
      </c>
      <c r="AD1095" t="inlineStr">
        <is>
          <t>未更新</t>
        </is>
      </c>
      <c r="AE1095" t="inlineStr">
        <is>
          <t>曾维超</t>
        </is>
      </c>
      <c r="AF1095" t="inlineStr">
        <is>
          <t>2025-09-15 尹龙强-北京-大鸭梨-老店整改 已结束,2025-09-16 尹龙强-北京-大鸭梨-老店整改 已结束,2025-09-17 尹龙强-北京-大鸭梨-老店整改 已结束,2025-09-18 尹龙强-北京-大鸭梨-老店整改 已结束</t>
        </is>
      </c>
      <c r="AG1095"/>
      <c r="AH1095"/>
      <c r="AI1095"/>
      <c r="AJ1095"/>
      <c r="AK1095"/>
      <c r="AL1095"/>
      <c r="AM1095"/>
      <c r="AN1095"/>
      <c r="AO1095" t="inlineStr">
        <is>
          <t>2.0</t>
        </is>
      </c>
      <c r="AP1095"/>
      <c r="AQ1095"/>
    </row>
    <row r="1096" ht="25.5" customHeight="1">
      <c r="A1096" t="inlineStr">
        <is>
          <t>尹龙强-北京-北京-休假 已结束</t>
        </is>
      </c>
      <c r="B1096" t="inlineStr">
        <is>
          <t>北京</t>
        </is>
      </c>
      <c r="C1096" t="inlineStr">
        <is>
          <t>北京</t>
        </is>
      </c>
      <c r="D1096"/>
      <c r="E1096" t="inlineStr">
        <is>
          <t>未定级</t>
        </is>
      </c>
      <c r="F1096" t="inlineStr">
        <is>
          <t>休假</t>
        </is>
      </c>
      <c r="G1096" t="inlineStr">
        <is>
          <t>已结束</t>
        </is>
      </c>
      <c r="H1096" t="inlineStr">
        <is>
          <t>NA</t>
        </is>
      </c>
      <c r="I1096" s="2"/>
      <c r="J1096" t="inlineStr">
        <is>
          <t>53周 -5~12.31</t>
        </is>
      </c>
      <c r="K1096" t="inlineStr">
        <is>
          <t>尹龙强</t>
        </is>
      </c>
      <c r="L1096" s="2">
        <v>45909</v>
      </c>
      <c r="M1096" s="2">
        <v>45909</v>
      </c>
      <c r="N1096" s="2">
        <v>45909</v>
      </c>
      <c r="O1096" t="inlineStr">
        <is>
          <t>1</t>
        </is>
      </c>
      <c r="P1096" t="inlineStr">
        <is>
          <t>-96</t>
        </is>
      </c>
      <c r="Q1096"/>
      <c r="R1096"/>
      <c r="S1096"/>
      <c r="T1096"/>
      <c r="U1096" t="inlineStr">
        <is>
          <t>卞俊军</t>
        </is>
      </c>
      <c r="V1096" t="inlineStr">
        <is>
          <t>华东区销售团队</t>
        </is>
      </c>
      <c r="W1096" t="inlineStr">
        <is>
          <t>华东区</t>
        </is>
      </c>
      <c r="X1096"/>
      <c r="Y1096" s="3"/>
      <c r="Z1096"/>
      <c r="AA1096" s="2">
        <v>45908.90814814815</v>
      </c>
      <c r="AB1096" t="inlineStr">
        <is>
          <t>戳一下</t>
        </is>
      </c>
      <c r="AC1096" s="2"/>
      <c r="AD1096" t="inlineStr">
        <is>
          <t>未更新</t>
        </is>
      </c>
      <c r="AE1096" t="inlineStr">
        <is>
          <t>尹龙强</t>
        </is>
      </c>
      <c r="AF1096"/>
      <c r="AG1096"/>
      <c r="AH1096"/>
      <c r="AI1096"/>
      <c r="AJ1096"/>
      <c r="AK1096"/>
      <c r="AL1096"/>
      <c r="AM1096"/>
      <c r="AN1096"/>
      <c r="AO1096" t="inlineStr">
        <is>
          <t>0.0</t>
        </is>
      </c>
      <c r="AP1096"/>
      <c r="AQ1096"/>
    </row>
    <row r="1097" ht="25.5" customHeight="1">
      <c r="A1097" t="inlineStr">
        <is>
          <t>尹龙强-天津-犟骨头-POC 已结束</t>
        </is>
      </c>
      <c r="B1097" t="inlineStr">
        <is>
          <t>天津</t>
        </is>
      </c>
      <c r="C1097" t="inlineStr">
        <is>
          <t>犟骨头</t>
        </is>
      </c>
      <c r="D1097"/>
      <c r="E1097" t="inlineStr">
        <is>
          <t>SS</t>
        </is>
      </c>
      <c r="F1097" t="inlineStr">
        <is>
          <t>POC</t>
        </is>
      </c>
      <c r="G1097" t="inlineStr">
        <is>
          <t>已结束</t>
        </is>
      </c>
      <c r="H1097" t="inlineStr">
        <is>
          <t>NA</t>
        </is>
      </c>
      <c r="I1097" s="2"/>
      <c r="J1097" t="inlineStr">
        <is>
          <t>53周 -5~12.31</t>
        </is>
      </c>
      <c r="K1097" t="inlineStr">
        <is>
          <t>尹龙强</t>
        </is>
      </c>
      <c r="L1097" s="2">
        <v>45910</v>
      </c>
      <c r="M1097" s="2">
        <v>45922</v>
      </c>
      <c r="N1097" s="2">
        <v>45923</v>
      </c>
      <c r="O1097" t="inlineStr">
        <is>
          <t>13</t>
        </is>
      </c>
      <c r="P1097" t="inlineStr">
        <is>
          <t>-83</t>
        </is>
      </c>
      <c r="Q1097" t="inlineStr">
        <is>
          <t>家常小炒类，踏实，认真</t>
        </is>
      </c>
      <c r="R1097">
        <v>1</v>
      </c>
      <c r="S1097"/>
      <c r="T1097"/>
      <c r="U1097" t="inlineStr">
        <is>
          <t>吕佳</t>
        </is>
      </c>
      <c r="V1097" t="inlineStr">
        <is>
          <t>BST销售组</t>
        </is>
      </c>
      <c r="W1097" t="inlineStr">
        <is>
          <t>北区</t>
        </is>
      </c>
      <c r="X1097" t="inlineStr">
        <is>
          <t>李岳丰</t>
        </is>
      </c>
      <c r="Y1097" s="3"/>
      <c r="Z1097"/>
      <c r="AA1097" s="2">
        <v>45904.542719907404</v>
      </c>
      <c r="AB1097" t="inlineStr">
        <is>
          <t>戳一下</t>
        </is>
      </c>
      <c r="AC1097" s="2">
        <v>45922</v>
      </c>
      <c r="AD1097" t="inlineStr">
        <is>
          <t>未更新</t>
        </is>
      </c>
      <c r="AE1097" t="inlineStr">
        <is>
          <t>吕佳</t>
        </is>
      </c>
      <c r="AF1097" t="inlineStr">
        <is>
          <t>2025-09-10 尹龙强-天津-犟骨头-POC 已结束,2025-09-12 尹龙强-天津-犟骨头-POC 已结束,2025-09-13 尹龙强-天津-犟骨头-POC 已结束,2025-09-14 尹龙强-天津-犟骨头-POC 已结束,2025-09-19 尹龙强-天津-犟骨头-POC 已结束,2025-09-20 尹龙强-天津-犟骨头-POC 已结束,2025-09-21 尹龙强-天津-犟骨头-POC 已结束,2025-09-22 尹龙强-天津-犟骨头-POC 已结束</t>
        </is>
      </c>
      <c r="AG1097"/>
      <c r="AH1097"/>
      <c r="AI1097"/>
      <c r="AJ1097"/>
      <c r="AK1097"/>
      <c r="AL1097"/>
      <c r="AM1097"/>
      <c r="AN1097"/>
      <c r="AO1097" t="inlineStr">
        <is>
          <t>12.0</t>
        </is>
      </c>
      <c r="AP1097"/>
      <c r="AQ1097"/>
    </row>
    <row r="1098" ht="25.5" customHeight="1">
      <c r="A1098" t="inlineStr">
        <is>
          <t>尹龙强-上海-思葳汀-POC 已结束</t>
        </is>
      </c>
      <c r="B1098" t="inlineStr">
        <is>
          <t>上海</t>
        </is>
      </c>
      <c r="C1098" t="inlineStr">
        <is>
          <t>思葳汀</t>
        </is>
      </c>
      <c r="D1098"/>
      <c r="E1098" t="inlineStr">
        <is>
          <t>金牌</t>
        </is>
      </c>
      <c r="F1098" t="inlineStr">
        <is>
          <t>POC</t>
        </is>
      </c>
      <c r="G1098" t="inlineStr">
        <is>
          <t>已结束</t>
        </is>
      </c>
      <c r="H1098" t="inlineStr">
        <is>
          <t>NA</t>
        </is>
      </c>
      <c r="I1098" s="2"/>
      <c r="J1098" t="inlineStr">
        <is>
          <t>53周 -5~12.31</t>
        </is>
      </c>
      <c r="K1098" t="inlineStr">
        <is>
          <t>尹龙强</t>
        </is>
      </c>
      <c r="L1098" s="2">
        <v>45906</v>
      </c>
      <c r="M1098" s="2">
        <v>45908</v>
      </c>
      <c r="N1098" s="2">
        <v>45909</v>
      </c>
      <c r="O1098" t="inlineStr">
        <is>
          <t>3</t>
        </is>
      </c>
      <c r="P1098" t="inlineStr">
        <is>
          <t>-97</t>
        </is>
      </c>
      <c r="Q1098" t="inlineStr">
        <is>
          <t>有空</t>
        </is>
      </c>
      <c r="R1098">
        <v>1</v>
      </c>
      <c r="S1098" t="inlineStr">
        <is>
          <t>尹龙强</t>
        </is>
      </c>
      <c r="T1098"/>
      <c r="U1098" t="inlineStr">
        <is>
          <t>朱元元</t>
        </is>
      </c>
      <c r="V1098" t="inlineStr">
        <is>
          <t>华东销售组</t>
        </is>
      </c>
      <c r="W1098" t="inlineStr">
        <is>
          <t>华东区</t>
        </is>
      </c>
      <c r="X1098" t="inlineStr">
        <is>
          <t>朱元元</t>
        </is>
      </c>
      <c r="Y1098" s="3"/>
      <c r="Z1098" t="inlineStr">
        <is>
          <t>过程不饱和，需要了解原因</t>
        </is>
      </c>
      <c r="AA1098" s="2">
        <v>45903.908101851855</v>
      </c>
      <c r="AB1098" t="inlineStr">
        <is>
          <t>戳一下</t>
        </is>
      </c>
      <c r="AC1098" s="2">
        <v>45907</v>
      </c>
      <c r="AD1098" t="inlineStr">
        <is>
          <t>未更新</t>
        </is>
      </c>
      <c r="AE1098" t="inlineStr">
        <is>
          <t>朱元元</t>
        </is>
      </c>
      <c r="AF1098" t="inlineStr">
        <is>
          <t>2025-09-05 尹龙强-上海-思葳汀-POC 已结束,2025-09-06 尹龙强-上海-思葳汀-POC 已结束,2025-09-07 尹龙强-上海-思葳汀-POC 已结束</t>
        </is>
      </c>
      <c r="AG1098"/>
      <c r="AH1098"/>
      <c r="AI1098"/>
      <c r="AJ1098"/>
      <c r="AK1098"/>
      <c r="AL1098"/>
      <c r="AM1098"/>
      <c r="AN1098"/>
      <c r="AO1098" t="inlineStr">
        <is>
          <t>2.0</t>
        </is>
      </c>
      <c r="AP1098"/>
      <c r="AQ1098"/>
    </row>
    <row r="1099" ht="25.5" customHeight="1">
      <c r="A1099" t="inlineStr">
        <is>
          <t>尹龙强-北京-聚德华天-二友居-DEMO 已结束</t>
        </is>
      </c>
      <c r="B1099" t="inlineStr">
        <is>
          <t>北京</t>
        </is>
      </c>
      <c r="C1099" t="inlineStr">
        <is>
          <t>聚德华天-二友居</t>
        </is>
      </c>
      <c r="D1099"/>
      <c r="E1099" t="inlineStr">
        <is>
          <t>O</t>
        </is>
      </c>
      <c r="F1099" t="inlineStr">
        <is>
          <t>DEMO</t>
        </is>
      </c>
      <c r="G1099" t="inlineStr">
        <is>
          <t>已结束</t>
        </is>
      </c>
      <c r="H1099" t="inlineStr">
        <is>
          <t>NA</t>
        </is>
      </c>
      <c r="I1099" s="2"/>
      <c r="J1099" t="inlineStr">
        <is>
          <t>53周 -5~12.31</t>
        </is>
      </c>
      <c r="K1099" t="inlineStr">
        <is>
          <t>尹龙强</t>
        </is>
      </c>
      <c r="L1099" s="2">
        <v>45908</v>
      </c>
      <c r="M1099" s="2">
        <v>45908</v>
      </c>
      <c r="N1099" s="2">
        <v>45908</v>
      </c>
      <c r="O1099" t="inlineStr">
        <is>
          <t>1</t>
        </is>
      </c>
      <c r="P1099" t="inlineStr">
        <is>
          <t>-97</t>
        </is>
      </c>
      <c r="Q1099" t="inlineStr">
        <is>
          <t>沟通能力强。京酱肉丝,酱爆鸡丁、醋溜木须、鸡蛋炒饼、木须肉、麻婆豆腐</t>
        </is>
      </c>
      <c r="R1099">
        <v>1</v>
      </c>
      <c r="S1099"/>
      <c r="T1099"/>
      <c r="U1099" t="inlineStr">
        <is>
          <t>黄莞</t>
        </is>
      </c>
      <c r="V1099" t="inlineStr">
        <is>
          <t>华北区销售团队</t>
        </is>
      </c>
      <c r="W1099" t="inlineStr">
        <is>
          <t>北区</t>
        </is>
      </c>
      <c r="X1099"/>
      <c r="Y1099" s="3"/>
      <c r="Z1099"/>
      <c r="AA1099" s="2">
        <v>45903.815625</v>
      </c>
      <c r="AB1099" t="inlineStr">
        <is>
          <t>戳一下</t>
        </is>
      </c>
      <c r="AC1099" s="2">
        <v>45908</v>
      </c>
      <c r="AD1099" t="inlineStr">
        <is>
          <t>未更新</t>
        </is>
      </c>
      <c r="AE1099" t="inlineStr">
        <is>
          <t>黄莞</t>
        </is>
      </c>
      <c r="AF1099" t="inlineStr">
        <is>
          <t>2025-09-08 尹龙强-北京-聚德华天-二友居-DEMO 已结束</t>
        </is>
      </c>
      <c r="AG1099"/>
      <c r="AH1099"/>
      <c r="AI1099"/>
      <c r="AJ1099"/>
      <c r="AK1099"/>
      <c r="AL1099"/>
      <c r="AM1099"/>
      <c r="AN1099"/>
      <c r="AO1099" t="inlineStr">
        <is>
          <t>0.0</t>
        </is>
      </c>
      <c r="AP1099"/>
      <c r="AQ1099"/>
    </row>
    <row r="1100" ht="25.5" customHeight="1">
      <c r="A1100" t="inlineStr">
        <is>
          <t>尹龙强-宜春-青龙商厦-POC 已结束</t>
        </is>
      </c>
      <c r="B1100" t="inlineStr">
        <is>
          <t>宜春</t>
        </is>
      </c>
      <c r="C1100" t="inlineStr">
        <is>
          <t>青龙商厦</t>
        </is>
      </c>
      <c r="D1100"/>
      <c r="E1100" t="inlineStr">
        <is>
          <t>S</t>
        </is>
      </c>
      <c r="F1100" t="inlineStr">
        <is>
          <t>POC</t>
        </is>
      </c>
      <c r="G1100" t="inlineStr">
        <is>
          <t>已结束</t>
        </is>
      </c>
      <c r="H1100" t="inlineStr">
        <is>
          <t>NA</t>
        </is>
      </c>
      <c r="I1100" s="2"/>
      <c r="J1100" t="inlineStr">
        <is>
          <t>53周 -5~12.31</t>
        </is>
      </c>
      <c r="K1100" t="inlineStr">
        <is>
          <t>尹龙强</t>
        </is>
      </c>
      <c r="L1100" s="2">
        <v>45887</v>
      </c>
      <c r="M1100" s="2">
        <v>45904</v>
      </c>
      <c r="N1100" s="2">
        <v>45904</v>
      </c>
      <c r="O1100" t="inlineStr">
        <is>
          <t>18</t>
        </is>
      </c>
      <c r="P1100" t="inlineStr">
        <is>
          <t>-101</t>
        </is>
      </c>
      <c r="Q1100"/>
      <c r="R1100"/>
      <c r="S1100"/>
      <c r="T1100"/>
      <c r="U1100" t="inlineStr">
        <is>
          <t>涂凯</t>
        </is>
      </c>
      <c r="V1100" t="inlineStr">
        <is>
          <t>BST销售组</t>
        </is>
      </c>
      <c r="W1100" t="inlineStr">
        <is>
          <t>BST</t>
        </is>
      </c>
      <c r="X1100" t="inlineStr">
        <is>
          <t>张铭麒
吴薇
李岳丰</t>
        </is>
      </c>
      <c r="Y1100" s="3"/>
      <c r="Z1100"/>
      <c r="AA1100" s="2">
        <v>45902.784317129626</v>
      </c>
      <c r="AB1100" t="inlineStr">
        <is>
          <t>戳一下</t>
        </is>
      </c>
      <c r="AC1100" s="2">
        <v>45904</v>
      </c>
      <c r="AD1100" t="inlineStr">
        <is>
          <t>未更新</t>
        </is>
      </c>
      <c r="AE1100" t="inlineStr">
        <is>
          <t>尹龙强</t>
        </is>
      </c>
      <c r="AF1100" t="inlineStr">
        <is>
          <t>2025-09-03 尹龙强-宜春-青龙商厦-POC 已结束,2025-09-04 尹龙强-宜春-青龙商厦-POC 已结束,2025-10-08 尹龙强-宜春-青龙商厦-POC 已结束,2025-10-07 尹龙强-宜春-青龙商厦-POC 已结束,2025-10-06 尹龙强-宜春-青龙商厦-POC 已结束,2025-10-05 尹龙强-宜春-青龙商厦-POC 已结束,2025-10-04 尹龙强-宜春-青龙商厦-POC 已结束,2025-10-03 尹龙强-宜春-青龙商厦-POC 已结束</t>
        </is>
      </c>
      <c r="AG1100"/>
      <c r="AH1100"/>
      <c r="AI1100"/>
      <c r="AJ1100"/>
      <c r="AK1100"/>
      <c r="AL1100"/>
      <c r="AM1100"/>
      <c r="AN1100"/>
      <c r="AO1100" t="inlineStr">
        <is>
          <t>17.0</t>
        </is>
      </c>
      <c r="AP1100"/>
      <c r="AQ1100"/>
    </row>
    <row r="1101" ht="25.5" customHeight="1">
      <c r="A1101" t="inlineStr">
        <is>
          <t>余振兴-广州-广州展车场地位置勘察-突发紧急支持（1天内） 已结束</t>
        </is>
      </c>
      <c r="B1101" t="inlineStr">
        <is>
          <t>广州</t>
        </is>
      </c>
      <c r="C1101" t="inlineStr">
        <is>
          <t>广州展车场地位置勘察</t>
        </is>
      </c>
      <c r="D1101"/>
      <c r="E1101"/>
      <c r="F1101" t="inlineStr">
        <is>
          <t>突发紧急支持（1天内）</t>
        </is>
      </c>
      <c r="G1101" t="inlineStr">
        <is>
          <t>已结束</t>
        </is>
      </c>
      <c r="H1101" t="inlineStr">
        <is>
          <t>NA</t>
        </is>
      </c>
      <c r="I1101" s="2"/>
      <c r="J1101" t="inlineStr">
        <is>
          <t>53周 -5~12.31</t>
        </is>
      </c>
      <c r="K1101" t="inlineStr">
        <is>
          <t>余振兴</t>
        </is>
      </c>
      <c r="L1101" s="2">
        <v>45999</v>
      </c>
      <c r="M1101" s="2">
        <v>46001.674375</v>
      </c>
      <c r="N1101" s="2">
        <v>45999</v>
      </c>
      <c r="O1101" t="inlineStr">
        <is>
          <t>3</t>
        </is>
      </c>
      <c r="P1101" t="inlineStr">
        <is>
          <t>-4</t>
        </is>
      </c>
      <c r="Q1101"/>
      <c r="R1101"/>
      <c r="S1101"/>
      <c r="T1101"/>
      <c r="U1101" t="inlineStr">
        <is>
          <t>冯俊波</t>
        </is>
      </c>
      <c r="V1101"/>
      <c r="W1101"/>
      <c r="X1101"/>
      <c r="Y1101" s="3"/>
      <c r="Z1101"/>
      <c r="AA1101" s="2">
        <v>46001.39607638889</v>
      </c>
      <c r="AB1101" t="inlineStr">
        <is>
          <t>戳一下</t>
        </is>
      </c>
      <c r="AC1101" s="2">
        <v>45999</v>
      </c>
      <c r="AD1101" t="inlineStr">
        <is>
          <t>未更新</t>
        </is>
      </c>
      <c r="AE1101" t="inlineStr">
        <is>
          <t>余振兴</t>
        </is>
      </c>
      <c r="AF1101" t="inlineStr">
        <is>
          <t>2025-12-08 余振兴-广州-广州展车场地位置勘察-突发紧急支持（1天内） 已结束</t>
        </is>
      </c>
      <c r="AG1101"/>
      <c r="AH1101"/>
      <c r="AI1101"/>
      <c r="AJ1101" t="inlineStr">
        <is>
          <t>能够积极配合工作内容，沟通能力良好</t>
        </is>
      </c>
      <c r="AK1101"/>
      <c r="AL1101"/>
      <c r="AM1101"/>
      <c r="AN1101"/>
      <c r="AO1101" t="inlineStr">
        <is>
          <t>2.7</t>
        </is>
      </c>
      <c r="AP1101"/>
      <c r="AQ1101"/>
    </row>
    <row r="1102" ht="25.5" customHeight="1">
      <c r="A1102" t="inlineStr">
        <is>
          <t>余振兴-深圳-客家本色-培训支持 已结束</t>
        </is>
      </c>
      <c r="B1102" t="inlineStr">
        <is>
          <t>深圳</t>
        </is>
      </c>
      <c r="C1102" t="inlineStr">
        <is>
          <t>客家本色</t>
        </is>
      </c>
      <c r="D1102"/>
      <c r="E1102" t="inlineStr">
        <is>
          <t>O</t>
        </is>
      </c>
      <c r="F1102" t="inlineStr">
        <is>
          <t>培训支持</t>
        </is>
      </c>
      <c r="G1102" t="inlineStr">
        <is>
          <t>已结束</t>
        </is>
      </c>
      <c r="H1102" t="inlineStr">
        <is>
          <t>NA</t>
        </is>
      </c>
      <c r="I1102" s="2"/>
      <c r="J1102" t="inlineStr">
        <is>
          <t>53周 -5~12.31</t>
        </is>
      </c>
      <c r="K1102" t="inlineStr">
        <is>
          <t>余振兴</t>
        </is>
      </c>
      <c r="L1102" s="2">
        <v>46001</v>
      </c>
      <c r="M1102" s="2">
        <v>46002.94179398148</v>
      </c>
      <c r="N1102" s="2">
        <v>46003</v>
      </c>
      <c r="O1102" t="inlineStr">
        <is>
          <t>2</t>
        </is>
      </c>
      <c r="P1102" t="inlineStr">
        <is>
          <t>-3</t>
        </is>
      </c>
      <c r="Q1102"/>
      <c r="R1102"/>
      <c r="S1102"/>
      <c r="T1102"/>
      <c r="U1102" t="inlineStr">
        <is>
          <t>谢文超</t>
        </is>
      </c>
      <c r="V1102"/>
      <c r="W1102" t="inlineStr">
        <is>
          <t>华南区</t>
        </is>
      </c>
      <c r="X1102" t="inlineStr">
        <is>
          <t>王言</t>
        </is>
      </c>
      <c r="Y1102" s="3"/>
      <c r="Z1102"/>
      <c r="AA1102" s="2">
        <v>46001.39319444444</v>
      </c>
      <c r="AB1102" t="inlineStr">
        <is>
          <t>戳一下</t>
        </is>
      </c>
      <c r="AC1102" s="2">
        <v>46001</v>
      </c>
      <c r="AD1102" t="inlineStr">
        <is>
          <t>未更新</t>
        </is>
      </c>
      <c r="AE1102" t="inlineStr">
        <is>
          <t>余振兴</t>
        </is>
      </c>
      <c r="AF1102" t="inlineStr">
        <is>
          <t>2025-12-10 余振兴-深圳-客家本色-培训支持 已结束</t>
        </is>
      </c>
      <c r="AG1102"/>
      <c r="AH1102"/>
      <c r="AI1102"/>
      <c r="AJ1102"/>
      <c r="AK1102"/>
      <c r="AL1102"/>
      <c r="AM1102"/>
      <c r="AN1102"/>
      <c r="AO1102" t="inlineStr">
        <is>
          <t>1.9</t>
        </is>
      </c>
      <c r="AP1102"/>
      <c r="AQ1102"/>
    </row>
    <row r="1103" ht="25.5" customHeight="1">
      <c r="A1103" t="inlineStr">
        <is>
          <t>余振兴-深圳-深圳茗明坊（万象前海）-解决问题 已结束</t>
        </is>
      </c>
      <c r="B1103" t="inlineStr">
        <is>
          <t>深圳</t>
        </is>
      </c>
      <c r="C1103" t="inlineStr">
        <is>
          <t>深圳茗明坊（万象前海）</t>
        </is>
      </c>
      <c r="D1103"/>
      <c r="E1103"/>
      <c r="F1103" t="inlineStr">
        <is>
          <t>解决问题</t>
        </is>
      </c>
      <c r="G1103" t="inlineStr">
        <is>
          <t>已结束</t>
        </is>
      </c>
      <c r="H1103" t="inlineStr">
        <is>
          <t>NA</t>
        </is>
      </c>
      <c r="I1103" s="2"/>
      <c r="J1103" t="inlineStr">
        <is>
          <t>53周 -5~12.31</t>
        </is>
      </c>
      <c r="K1103" t="inlineStr">
        <is>
          <t>余振兴</t>
        </is>
      </c>
      <c r="L1103" s="2">
        <v>46000</v>
      </c>
      <c r="M1103" s="2">
        <v>46001.687418981484</v>
      </c>
      <c r="N1103" s="2">
        <v>46000</v>
      </c>
      <c r="O1103" t="inlineStr">
        <is>
          <t>2</t>
        </is>
      </c>
      <c r="P1103" t="inlineStr">
        <is>
          <t>-4</t>
        </is>
      </c>
      <c r="Q1103"/>
      <c r="R1103"/>
      <c r="S1103"/>
      <c r="T1103"/>
      <c r="U1103" t="inlineStr">
        <is>
          <t>谢文超</t>
        </is>
      </c>
      <c r="V1103"/>
      <c r="W1103" t="inlineStr">
        <is>
          <t>华南区</t>
        </is>
      </c>
      <c r="X1103" t="inlineStr">
        <is>
          <t>王言</t>
        </is>
      </c>
      <c r="Y1103" s="3"/>
      <c r="Z1103"/>
      <c r="AA1103" s="2">
        <v>46001.392118055555</v>
      </c>
      <c r="AB1103" t="inlineStr">
        <is>
          <t>戳一下</t>
        </is>
      </c>
      <c r="AC1103" s="2">
        <v>46000</v>
      </c>
      <c r="AD1103" t="inlineStr">
        <is>
          <t>未更新</t>
        </is>
      </c>
      <c r="AE1103" t="inlineStr">
        <is>
          <t>余振兴</t>
        </is>
      </c>
      <c r="AF1103" t="inlineStr">
        <is>
          <t>2025-12-09 余振兴-深圳-深圳茗明坊（万象前海）-解决问题 已结束</t>
        </is>
      </c>
      <c r="AG1103"/>
      <c r="AH1103"/>
      <c r="AI1103"/>
      <c r="AJ1103"/>
      <c r="AK1103"/>
      <c r="AL1103"/>
      <c r="AM1103"/>
      <c r="AN1103"/>
      <c r="AO1103" t="inlineStr">
        <is>
          <t>1.7</t>
        </is>
      </c>
      <c r="AP1103"/>
      <c r="AQ1103"/>
    </row>
    <row r="1104" ht="25.5" customHeight="1">
      <c r="A1104" t="inlineStr">
        <is>
          <t>余振兴-深圳-深圳客家本色（怀德万象）-解决问题 已结束</t>
        </is>
      </c>
      <c r="B1104" t="inlineStr">
        <is>
          <t>深圳</t>
        </is>
      </c>
      <c r="C1104" t="inlineStr">
        <is>
          <t>深圳客家本色（怀德万象）</t>
        </is>
      </c>
      <c r="D1104"/>
      <c r="E1104"/>
      <c r="F1104" t="inlineStr">
        <is>
          <t>解决问题</t>
        </is>
      </c>
      <c r="G1104" t="inlineStr">
        <is>
          <t>已结束</t>
        </is>
      </c>
      <c r="H1104" t="inlineStr">
        <is>
          <t>NA</t>
        </is>
      </c>
      <c r="I1104" s="2"/>
      <c r="J1104" t="inlineStr">
        <is>
          <t>53周 -5~12.31</t>
        </is>
      </c>
      <c r="K1104" t="inlineStr">
        <is>
          <t>余振兴</t>
        </is>
      </c>
      <c r="L1104" s="2">
        <v>45996</v>
      </c>
      <c r="M1104" s="2">
        <v>46001.679398148146</v>
      </c>
      <c r="N1104" s="2">
        <v>45996</v>
      </c>
      <c r="O1104" t="inlineStr">
        <is>
          <t>6</t>
        </is>
      </c>
      <c r="P1104" t="inlineStr">
        <is>
          <t>-4</t>
        </is>
      </c>
      <c r="Q1104"/>
      <c r="R1104"/>
      <c r="S1104"/>
      <c r="T1104"/>
      <c r="U1104" t="inlineStr">
        <is>
          <t>谢文超</t>
        </is>
      </c>
      <c r="V1104"/>
      <c r="W1104" t="inlineStr">
        <is>
          <t>华南区</t>
        </is>
      </c>
      <c r="X1104" t="inlineStr">
        <is>
          <t>王言</t>
        </is>
      </c>
      <c r="Y1104" s="3"/>
      <c r="Z1104"/>
      <c r="AA1104" s="2">
        <v>46001.39125</v>
      </c>
      <c r="AB1104" t="inlineStr">
        <is>
          <t>戳一下</t>
        </is>
      </c>
      <c r="AC1104" s="2">
        <v>45996</v>
      </c>
      <c r="AD1104" t="inlineStr">
        <is>
          <t>未更新</t>
        </is>
      </c>
      <c r="AE1104" t="inlineStr">
        <is>
          <t>余振兴</t>
        </is>
      </c>
      <c r="AF1104" t="inlineStr">
        <is>
          <t>2025-12-05 余振兴-深圳-深圳客家本色（怀德万象）-解决问题 已结束</t>
        </is>
      </c>
      <c r="AG1104"/>
      <c r="AH1104"/>
      <c r="AI1104"/>
      <c r="AJ1104"/>
      <c r="AK1104"/>
      <c r="AL1104"/>
      <c r="AM1104"/>
      <c r="AN1104"/>
      <c r="AO1104" t="inlineStr">
        <is>
          <t>5.7</t>
        </is>
      </c>
      <c r="AP1104"/>
      <c r="AQ1104"/>
    </row>
    <row r="1105" ht="25.5" customHeight="1">
      <c r="A1105" t="inlineStr">
        <is>
          <t>余振兴-深圳-深圳项目（茗星坊）茶餐厅-解决问题 已结束</t>
        </is>
      </c>
      <c r="B1105" t="inlineStr">
        <is>
          <t>深圳</t>
        </is>
      </c>
      <c r="C1105" t="inlineStr">
        <is>
          <t>深圳项目（茗星坊）茶餐厅</t>
        </is>
      </c>
      <c r="D1105"/>
      <c r="E1105"/>
      <c r="F1105" t="inlineStr">
        <is>
          <t>解决问题</t>
        </is>
      </c>
      <c r="G1105" t="inlineStr">
        <is>
          <t>已结束</t>
        </is>
      </c>
      <c r="H1105" t="inlineStr">
        <is>
          <t>NA</t>
        </is>
      </c>
      <c r="I1105" s="2"/>
      <c r="J1105" t="inlineStr">
        <is>
          <t>53周 -5~12.31</t>
        </is>
      </c>
      <c r="K1105" t="inlineStr">
        <is>
          <t>余振兴</t>
        </is>
      </c>
      <c r="L1105" s="2">
        <v>45994</v>
      </c>
      <c r="M1105" s="2">
        <v>45996.60834490741</v>
      </c>
      <c r="N1105" s="2">
        <v>45995</v>
      </c>
      <c r="O1105" t="inlineStr">
        <is>
          <t>3</t>
        </is>
      </c>
      <c r="P1105" t="inlineStr">
        <is>
          <t>-9</t>
        </is>
      </c>
      <c r="Q1105"/>
      <c r="R1105"/>
      <c r="S1105"/>
      <c r="T1105"/>
      <c r="U1105" t="inlineStr">
        <is>
          <t>谢文超</t>
        </is>
      </c>
      <c r="V1105"/>
      <c r="W1105" t="inlineStr">
        <is>
          <t>华南区</t>
        </is>
      </c>
      <c r="X1105" t="inlineStr">
        <is>
          <t>王言</t>
        </is>
      </c>
      <c r="Y1105" s="3"/>
      <c r="Z1105"/>
      <c r="AA1105" s="2">
        <v>45995.018958333334</v>
      </c>
      <c r="AB1105" t="inlineStr">
        <is>
          <t>戳一下</t>
        </is>
      </c>
      <c r="AC1105" s="2">
        <v>45995</v>
      </c>
      <c r="AD1105" t="inlineStr">
        <is>
          <t>未更新</t>
        </is>
      </c>
      <c r="AE1105" t="inlineStr">
        <is>
          <t>余振兴</t>
        </is>
      </c>
      <c r="AF1105" t="inlineStr">
        <is>
          <t>2025-12-03 余振兴-深圳-深圳项目（茗星坊）茶餐厅-解决问题 已结束,2025-12-04 余振兴-深圳-深圳项目（茗星坊）茶餐厅-解决问题 已结束</t>
        </is>
      </c>
      <c r="AG1105"/>
      <c r="AH1105"/>
      <c r="AI1105"/>
      <c r="AJ1105"/>
      <c r="AK1105"/>
      <c r="AL1105"/>
      <c r="AM1105"/>
      <c r="AN1105"/>
      <c r="AO1105" t="inlineStr">
        <is>
          <t>2.6</t>
        </is>
      </c>
      <c r="AP1105"/>
      <c r="AQ1105"/>
    </row>
    <row r="1106" ht="25.5" customHeight="1">
      <c r="A1106" t="inlineStr">
        <is>
          <t>余振兴-广州-客语-解决问题 已结束</t>
        </is>
      </c>
      <c r="B1106" t="inlineStr">
        <is>
          <t>广州</t>
        </is>
      </c>
      <c r="C1106" t="inlineStr">
        <is>
          <t>客语</t>
        </is>
      </c>
      <c r="D1106"/>
      <c r="E1106" t="inlineStr">
        <is>
          <t>SS</t>
        </is>
      </c>
      <c r="F1106" t="inlineStr">
        <is>
          <t>解决问题</t>
        </is>
      </c>
      <c r="G1106" t="inlineStr">
        <is>
          <t>已结束</t>
        </is>
      </c>
      <c r="H1106" t="inlineStr">
        <is>
          <t>NA</t>
        </is>
      </c>
      <c r="I1106" s="2"/>
      <c r="J1106" t="inlineStr">
        <is>
          <t>53周 -5~12.31</t>
        </is>
      </c>
      <c r="K1106" t="inlineStr">
        <is>
          <t>余振兴</t>
        </is>
      </c>
      <c r="L1106" s="2">
        <v>45986</v>
      </c>
      <c r="M1106" s="2">
        <v>45987.40857638889</v>
      </c>
      <c r="N1106" s="2">
        <v>45986</v>
      </c>
      <c r="O1106" t="inlineStr">
        <is>
          <t>2</t>
        </is>
      </c>
      <c r="P1106" t="inlineStr">
        <is>
          <t>-18</t>
        </is>
      </c>
      <c r="Q1106"/>
      <c r="R1106"/>
      <c r="S1106"/>
      <c r="T1106"/>
      <c r="U1106" t="inlineStr">
        <is>
          <t>吴健华</t>
        </is>
      </c>
      <c r="V1106"/>
      <c r="W1106" t="inlineStr">
        <is>
          <t>华南区</t>
        </is>
      </c>
      <c r="X1106" t="inlineStr">
        <is>
          <t>王言</t>
        </is>
      </c>
      <c r="Y1106" s="3"/>
      <c r="Z1106"/>
      <c r="AA1106" s="2">
        <v>45987.398993055554</v>
      </c>
      <c r="AB1106" t="inlineStr">
        <is>
          <t>戳一下</t>
        </is>
      </c>
      <c r="AC1106" s="2">
        <v>45986</v>
      </c>
      <c r="AD1106" t="inlineStr">
        <is>
          <t>未更新</t>
        </is>
      </c>
      <c r="AE1106" t="inlineStr">
        <is>
          <t>余振兴</t>
        </is>
      </c>
      <c r="AF1106" t="inlineStr">
        <is>
          <t>2025-11-25 余振兴-广州-客语-解决问题 已结束</t>
        </is>
      </c>
      <c r="AG1106"/>
      <c r="AH1106"/>
      <c r="AI1106"/>
      <c r="AJ1106"/>
      <c r="AK1106"/>
      <c r="AL1106"/>
      <c r="AM1106"/>
      <c r="AN1106"/>
      <c r="AO1106" t="inlineStr">
        <is>
          <t>1.4</t>
        </is>
      </c>
      <c r="AP1106"/>
      <c r="AQ1106"/>
    </row>
    <row r="1107" ht="25.5" customHeight="1">
      <c r="A1107" t="inlineStr">
        <is>
          <t>余振兴-深圳-客家本色-新店开业 已结束</t>
        </is>
      </c>
      <c r="B1107" t="inlineStr">
        <is>
          <t>深圳</t>
        </is>
      </c>
      <c r="C1107" t="inlineStr">
        <is>
          <t>客家本色</t>
        </is>
      </c>
      <c r="D1107"/>
      <c r="E1107" t="inlineStr">
        <is>
          <t>O</t>
        </is>
      </c>
      <c r="F1107" t="inlineStr">
        <is>
          <t>新店开业</t>
        </is>
      </c>
      <c r="G1107" t="inlineStr">
        <is>
          <t>已结束</t>
        </is>
      </c>
      <c r="H1107" t="inlineStr">
        <is>
          <t>NA</t>
        </is>
      </c>
      <c r="I1107" s="2"/>
      <c r="J1107" t="inlineStr">
        <is>
          <t>53周 -5~12.31</t>
        </is>
      </c>
      <c r="K1107" t="inlineStr">
        <is>
          <t>余振兴</t>
        </is>
      </c>
      <c r="L1107" s="2">
        <v>45984</v>
      </c>
      <c r="M1107" s="2">
        <v>45990.78123842592</v>
      </c>
      <c r="N1107" s="2">
        <v>45986</v>
      </c>
      <c r="O1107" t="inlineStr">
        <is>
          <t>7</t>
        </is>
      </c>
      <c r="P1107" t="inlineStr">
        <is>
          <t>-15</t>
        </is>
      </c>
      <c r="Q1107"/>
      <c r="R1107"/>
      <c r="S1107"/>
      <c r="T1107"/>
      <c r="U1107" t="inlineStr">
        <is>
          <t>谢文超</t>
        </is>
      </c>
      <c r="V1107"/>
      <c r="W1107" t="inlineStr">
        <is>
          <t>华南区</t>
        </is>
      </c>
      <c r="X1107" t="inlineStr">
        <is>
          <t>王言</t>
        </is>
      </c>
      <c r="Y1107" s="3"/>
      <c r="Z1107"/>
      <c r="AA1107" s="2">
        <v>45984.99790509259</v>
      </c>
      <c r="AB1107" t="inlineStr">
        <is>
          <t>戳一下</t>
        </is>
      </c>
      <c r="AC1107" s="2">
        <v>45989</v>
      </c>
      <c r="AD1107" t="inlineStr">
        <is>
          <t>未更新</t>
        </is>
      </c>
      <c r="AE1107" t="inlineStr">
        <is>
          <t>余振兴</t>
        </is>
      </c>
      <c r="AF1107" t="inlineStr">
        <is>
          <t>2025-11-23 余振兴-深圳-客家本色-新店开业 已结束,2025-11-24 余振兴-深圳-客家本色-新店开业 已结束,2025-11-26 余振兴-深圳-客家本色-新店开业 已结束,2025-11-27 余振兴-深圳-客家本色-新店开业 已结束,2025-11-28 余振兴-深圳-客家本色-新店开业 已结束</t>
        </is>
      </c>
      <c r="AG1107"/>
      <c r="AH1107"/>
      <c r="AI1107"/>
      <c r="AJ1107"/>
      <c r="AK1107"/>
      <c r="AL1107"/>
      <c r="AM1107"/>
      <c r="AN1107" t="inlineStr">
        <is>
          <t>深圳宝安福永万象汇客家本色</t>
        </is>
      </c>
      <c r="AO1107" t="inlineStr">
        <is>
          <t>6.8</t>
        </is>
      </c>
      <c r="AP1107"/>
      <c r="AQ1107"/>
    </row>
    <row r="1108" ht="25.5" customHeight="1">
      <c r="A1108" t="inlineStr">
        <is>
          <t>余振兴-广州-广州客语-解决问题 已结束</t>
        </is>
      </c>
      <c r="B1108" t="inlineStr">
        <is>
          <t>广州</t>
        </is>
      </c>
      <c r="C1108" t="inlineStr">
        <is>
          <t>广州客语</t>
        </is>
      </c>
      <c r="D1108"/>
      <c r="E1108"/>
      <c r="F1108" t="inlineStr">
        <is>
          <t>解决问题</t>
        </is>
      </c>
      <c r="G1108" t="inlineStr">
        <is>
          <t>已结束</t>
        </is>
      </c>
      <c r="H1108" t="inlineStr">
        <is>
          <t>NA</t>
        </is>
      </c>
      <c r="I1108" s="2"/>
      <c r="J1108" t="inlineStr">
        <is>
          <t>53周 -5~12.31</t>
        </is>
      </c>
      <c r="K1108" t="inlineStr">
        <is>
          <t>余振兴</t>
        </is>
      </c>
      <c r="L1108" s="2">
        <v>45981</v>
      </c>
      <c r="M1108" s="2">
        <v>45985.40078703704</v>
      </c>
      <c r="N1108" s="2">
        <v>45981</v>
      </c>
      <c r="O1108" t="inlineStr">
        <is>
          <t>5</t>
        </is>
      </c>
      <c r="P1108" t="inlineStr">
        <is>
          <t>-20</t>
        </is>
      </c>
      <c r="Q1108"/>
      <c r="R1108"/>
      <c r="S1108"/>
      <c r="T1108"/>
      <c r="U1108" t="inlineStr">
        <is>
          <t>吴健华</t>
        </is>
      </c>
      <c r="V1108"/>
      <c r="W1108" t="inlineStr">
        <is>
          <t>华南区</t>
        </is>
      </c>
      <c r="X1108" t="inlineStr">
        <is>
          <t>王言</t>
        </is>
      </c>
      <c r="Y1108" s="3"/>
      <c r="Z1108"/>
      <c r="AA1108" s="2">
        <v>45982.402662037035</v>
      </c>
      <c r="AB1108" t="inlineStr">
        <is>
          <t>戳一下</t>
        </is>
      </c>
      <c r="AC1108" s="2">
        <v>45981</v>
      </c>
      <c r="AD1108" t="inlineStr">
        <is>
          <t>未更新</t>
        </is>
      </c>
      <c r="AE1108" t="inlineStr">
        <is>
          <t>余振兴</t>
        </is>
      </c>
      <c r="AF1108" t="inlineStr">
        <is>
          <t>2025-11-20 余振兴-广州-广州客语-解决问题 已结束</t>
        </is>
      </c>
      <c r="AG1108"/>
      <c r="AH1108"/>
      <c r="AI1108"/>
      <c r="AJ1108"/>
      <c r="AK1108"/>
      <c r="AL1108"/>
      <c r="AM1108"/>
      <c r="AN1108"/>
      <c r="AO1108" t="inlineStr">
        <is>
          <t>4.4</t>
        </is>
      </c>
      <c r="AP1108"/>
      <c r="AQ1108"/>
    </row>
    <row r="1109" ht="25.5" customHeight="1">
      <c r="A1109" t="inlineStr">
        <is>
          <t>余振兴-广州-广州客语-解决问题 已结束</t>
        </is>
      </c>
      <c r="B1109" t="inlineStr">
        <is>
          <t>广州</t>
        </is>
      </c>
      <c r="C1109" t="inlineStr">
        <is>
          <t>广州客语</t>
        </is>
      </c>
      <c r="D1109"/>
      <c r="E1109"/>
      <c r="F1109" t="inlineStr">
        <is>
          <t>解决问题</t>
        </is>
      </c>
      <c r="G1109" t="inlineStr">
        <is>
          <t>已结束</t>
        </is>
      </c>
      <c r="H1109" t="inlineStr">
        <is>
          <t>NA</t>
        </is>
      </c>
      <c r="I1109" s="2"/>
      <c r="J1109" t="inlineStr">
        <is>
          <t>53周 -5~12.31</t>
        </is>
      </c>
      <c r="K1109" t="inlineStr">
        <is>
          <t>余振兴</t>
        </is>
      </c>
      <c r="L1109" s="2">
        <v>45979</v>
      </c>
      <c r="M1109" s="2">
        <v>45985.40078703704</v>
      </c>
      <c r="N1109" s="2">
        <v>45979</v>
      </c>
      <c r="O1109" t="inlineStr">
        <is>
          <t>7</t>
        </is>
      </c>
      <c r="P1109" t="inlineStr">
        <is>
          <t>-20</t>
        </is>
      </c>
      <c r="Q1109"/>
      <c r="R1109"/>
      <c r="S1109"/>
      <c r="T1109"/>
      <c r="U1109" t="inlineStr">
        <is>
          <t>吴健华</t>
        </is>
      </c>
      <c r="V1109"/>
      <c r="W1109" t="inlineStr">
        <is>
          <t>华南区</t>
        </is>
      </c>
      <c r="X1109" t="inlineStr">
        <is>
          <t>王言</t>
        </is>
      </c>
      <c r="Y1109" s="3"/>
      <c r="Z1109"/>
      <c r="AA1109" s="2">
        <v>45982.40199074074</v>
      </c>
      <c r="AB1109" t="inlineStr">
        <is>
          <t>戳一下</t>
        </is>
      </c>
      <c r="AC1109" s="2">
        <v>45981</v>
      </c>
      <c r="AD1109" t="inlineStr">
        <is>
          <t>未更新</t>
        </is>
      </c>
      <c r="AE1109" t="inlineStr">
        <is>
          <t>余振兴</t>
        </is>
      </c>
      <c r="AF1109" t="inlineStr">
        <is>
          <t>2025-11-18 余振兴-广州-广州客语-解决问题 已结束</t>
        </is>
      </c>
      <c r="AG1109"/>
      <c r="AH1109"/>
      <c r="AI1109"/>
      <c r="AJ1109"/>
      <c r="AK1109"/>
      <c r="AL1109"/>
      <c r="AM1109"/>
      <c r="AN1109"/>
      <c r="AO1109" t="inlineStr">
        <is>
          <t>6.4</t>
        </is>
      </c>
      <c r="AP1109"/>
      <c r="AQ1109"/>
    </row>
    <row r="1110" ht="25.5" customHeight="1">
      <c r="A1110" t="inlineStr">
        <is>
          <t>余振兴-深圳-深圳客语-老店整改 已结束</t>
        </is>
      </c>
      <c r="B1110" t="inlineStr">
        <is>
          <t>深圳</t>
        </is>
      </c>
      <c r="C1110" t="inlineStr">
        <is>
          <t>深圳客语</t>
        </is>
      </c>
      <c r="D1110"/>
      <c r="E1110" t="inlineStr">
        <is>
          <t>SS</t>
        </is>
      </c>
      <c r="F1110" t="inlineStr">
        <is>
          <t>老店整改</t>
        </is>
      </c>
      <c r="G1110" t="inlineStr">
        <is>
          <t>已结束</t>
        </is>
      </c>
      <c r="H1110" t="inlineStr">
        <is>
          <t>NA</t>
        </is>
      </c>
      <c r="I1110" s="2"/>
      <c r="J1110" t="inlineStr">
        <is>
          <t>53周 -5~12.31</t>
        </is>
      </c>
      <c r="K1110" t="inlineStr">
        <is>
          <t>余振兴</t>
        </is>
      </c>
      <c r="L1110" s="2">
        <v>45975</v>
      </c>
      <c r="M1110" s="2">
        <v>45978.93033564815</v>
      </c>
      <c r="N1110" s="2">
        <v>45976</v>
      </c>
      <c r="O1110" t="inlineStr">
        <is>
          <t>4</t>
        </is>
      </c>
      <c r="P1110" t="inlineStr">
        <is>
          <t>-27</t>
        </is>
      </c>
      <c r="Q1110"/>
      <c r="R1110"/>
      <c r="S1110"/>
      <c r="T1110"/>
      <c r="U1110" t="inlineStr">
        <is>
          <t>吴健华</t>
        </is>
      </c>
      <c r="V1110"/>
      <c r="W1110" t="inlineStr">
        <is>
          <t>华南区</t>
        </is>
      </c>
      <c r="X1110" t="inlineStr">
        <is>
          <t>王言</t>
        </is>
      </c>
      <c r="Y1110" s="3"/>
      <c r="Z1110"/>
      <c r="AA1110" s="2">
        <v>45976.62883101852</v>
      </c>
      <c r="AB1110" t="inlineStr">
        <is>
          <t>戳一下</t>
        </is>
      </c>
      <c r="AC1110" s="2">
        <v>45976</v>
      </c>
      <c r="AD1110" t="inlineStr">
        <is>
          <t>未更新</t>
        </is>
      </c>
      <c r="AE1110" t="inlineStr">
        <is>
          <t>余振兴</t>
        </is>
      </c>
      <c r="AF1110" t="inlineStr">
        <is>
          <t>2025-11-14 余振兴-深圳-深圳客语-老店整改 已结束,2025-11-16 余振兴-深圳-深圳客语-老店整改 已结束,2025-11-15 余振兴-深圳-深圳客语-老店整改 已结束</t>
        </is>
      </c>
      <c r="AG1110"/>
      <c r="AH1110"/>
      <c r="AI1110"/>
      <c r="AJ1110"/>
      <c r="AK1110"/>
      <c r="AL1110"/>
      <c r="AM1110"/>
      <c r="AN1110" t="inlineStr">
        <is>
          <t>深圳龙岗客语大运中心店</t>
        </is>
      </c>
      <c r="AO1110" t="inlineStr">
        <is>
          <t>3.9</t>
        </is>
      </c>
      <c r="AP1110"/>
      <c r="AQ1110"/>
    </row>
    <row r="1111" ht="25.5" customHeight="1">
      <c r="A1111" t="inlineStr">
        <is>
          <t>余振兴-深圳-深圳客语-解决问题 已结束</t>
        </is>
      </c>
      <c r="B1111" t="inlineStr">
        <is>
          <t>深圳</t>
        </is>
      </c>
      <c r="C1111" t="inlineStr">
        <is>
          <t>深圳客语</t>
        </is>
      </c>
      <c r="D1111"/>
      <c r="E1111" t="inlineStr">
        <is>
          <t>SS</t>
        </is>
      </c>
      <c r="F1111" t="inlineStr">
        <is>
          <t>解决问题</t>
        </is>
      </c>
      <c r="G1111" t="inlineStr">
        <is>
          <t>已结束</t>
        </is>
      </c>
      <c r="H1111" t="inlineStr">
        <is>
          <t>NA</t>
        </is>
      </c>
      <c r="I1111" s="2"/>
      <c r="J1111" t="inlineStr">
        <is>
          <t>53周 -5~12.31</t>
        </is>
      </c>
      <c r="K1111" t="inlineStr">
        <is>
          <t>余振兴</t>
        </is>
      </c>
      <c r="L1111" s="2">
        <v>45973</v>
      </c>
      <c r="M1111" s="2">
        <v>45976.627592592595</v>
      </c>
      <c r="N1111" s="2">
        <v>45974</v>
      </c>
      <c r="O1111" t="inlineStr">
        <is>
          <t>4</t>
        </is>
      </c>
      <c r="P1111" t="inlineStr">
        <is>
          <t>-29</t>
        </is>
      </c>
      <c r="Q1111"/>
      <c r="R1111"/>
      <c r="S1111"/>
      <c r="T1111"/>
      <c r="U1111" t="inlineStr">
        <is>
          <t>吴健华</t>
        </is>
      </c>
      <c r="V1111"/>
      <c r="W1111" t="inlineStr">
        <is>
          <t>华南区</t>
        </is>
      </c>
      <c r="X1111" t="inlineStr">
        <is>
          <t>王言</t>
        </is>
      </c>
      <c r="Y1111" s="3"/>
      <c r="Z1111"/>
      <c r="AA1111" s="2">
        <v>45974.43782407408</v>
      </c>
      <c r="AB1111" t="inlineStr">
        <is>
          <t>戳一下</t>
        </is>
      </c>
      <c r="AC1111" s="2">
        <v>45974</v>
      </c>
      <c r="AD1111" t="inlineStr">
        <is>
          <t>未更新</t>
        </is>
      </c>
      <c r="AE1111" t="inlineStr">
        <is>
          <t>余振兴</t>
        </is>
      </c>
      <c r="AF1111" t="inlineStr">
        <is>
          <t>2025-11-12 余振兴-深圳-深圳客语-解决问题 已结束,2025-11-13 余振兴-深圳-深圳客语-解决问题 已结束</t>
        </is>
      </c>
      <c r="AG1111"/>
      <c r="AH1111"/>
      <c r="AI1111"/>
      <c r="AJ1111"/>
      <c r="AK1111"/>
      <c r="AL1111"/>
      <c r="AM1111"/>
      <c r="AN1111"/>
      <c r="AO1111" t="inlineStr">
        <is>
          <t>3.6</t>
        </is>
      </c>
      <c r="AP1111"/>
      <c r="AQ1111"/>
    </row>
    <row r="1112" ht="25.5" customHeight="1">
      <c r="A1112" t="inlineStr">
        <is>
          <t>余振兴-深圳-深圳客语-解决问题 已结束</t>
        </is>
      </c>
      <c r="B1112" t="inlineStr">
        <is>
          <t>深圳</t>
        </is>
      </c>
      <c r="C1112" t="inlineStr">
        <is>
          <t>深圳客语</t>
        </is>
      </c>
      <c r="D1112"/>
      <c r="E1112" t="inlineStr">
        <is>
          <t>SS</t>
        </is>
      </c>
      <c r="F1112" t="inlineStr">
        <is>
          <t>解决问题</t>
        </is>
      </c>
      <c r="G1112" t="inlineStr">
        <is>
          <t>已结束</t>
        </is>
      </c>
      <c r="H1112" t="inlineStr">
        <is>
          <t>NA</t>
        </is>
      </c>
      <c r="I1112" s="2"/>
      <c r="J1112" t="inlineStr">
        <is>
          <t>53周 -5~12.31</t>
        </is>
      </c>
      <c r="K1112" t="inlineStr">
        <is>
          <t>余振兴</t>
        </is>
      </c>
      <c r="L1112" s="2">
        <v>45972</v>
      </c>
      <c r="M1112" s="2">
        <v>45975.44542824074</v>
      </c>
      <c r="N1112" s="2">
        <v>45972</v>
      </c>
      <c r="O1112" t="inlineStr">
        <is>
          <t>4</t>
        </is>
      </c>
      <c r="P1112" t="inlineStr">
        <is>
          <t>-30</t>
        </is>
      </c>
      <c r="Q1112"/>
      <c r="R1112"/>
      <c r="S1112"/>
      <c r="T1112"/>
      <c r="U1112" t="inlineStr">
        <is>
          <t>吴健华</t>
        </is>
      </c>
      <c r="V1112"/>
      <c r="W1112" t="inlineStr">
        <is>
          <t>华南区</t>
        </is>
      </c>
      <c r="X1112" t="inlineStr">
        <is>
          <t>王言</t>
        </is>
      </c>
      <c r="Y1112" s="3"/>
      <c r="Z1112"/>
      <c r="AA1112" s="2">
        <v>45974.43708333333</v>
      </c>
      <c r="AB1112" t="inlineStr">
        <is>
          <t>戳一下</t>
        </is>
      </c>
      <c r="AC1112" s="2">
        <v>45972</v>
      </c>
      <c r="AD1112" t="inlineStr">
        <is>
          <t>未更新</t>
        </is>
      </c>
      <c r="AE1112" t="inlineStr">
        <is>
          <t>余振兴</t>
        </is>
      </c>
      <c r="AF1112" t="inlineStr">
        <is>
          <t>2025-11-11 余振兴-深圳-深圳客语-解决问题 已结束</t>
        </is>
      </c>
      <c r="AG1112"/>
      <c r="AH1112"/>
      <c r="AI1112"/>
      <c r="AJ1112"/>
      <c r="AK1112"/>
      <c r="AL1112"/>
      <c r="AM1112"/>
      <c r="AN1112"/>
      <c r="AO1112" t="inlineStr">
        <is>
          <t>3.4</t>
        </is>
      </c>
      <c r="AP1112"/>
      <c r="AQ1112"/>
    </row>
    <row r="1113" ht="25.5" customHeight="1">
      <c r="A1113" t="inlineStr">
        <is>
          <t>余振兴-广东省深圳市龙岗区-深圳湘土豆新店开业-新店开业 已结束</t>
        </is>
      </c>
      <c r="B1113" t="inlineStr">
        <is>
          <t>广东省深圳市龙岗区</t>
        </is>
      </c>
      <c r="C1113" t="inlineStr">
        <is>
          <t>深圳湘土豆新店开业</t>
        </is>
      </c>
      <c r="D1113"/>
      <c r="E1113" t="inlineStr">
        <is>
          <t>金牌</t>
        </is>
      </c>
      <c r="F1113" t="inlineStr">
        <is>
          <t>新店开业</t>
        </is>
      </c>
      <c r="G1113" t="inlineStr">
        <is>
          <t>已结束</t>
        </is>
      </c>
      <c r="H1113" t="inlineStr">
        <is>
          <t>NA</t>
        </is>
      </c>
      <c r="I1113" s="2"/>
      <c r="J1113" t="inlineStr">
        <is>
          <t>53周 -5~12.31</t>
        </is>
      </c>
      <c r="K1113" t="inlineStr">
        <is>
          <t>余振兴</t>
        </is>
      </c>
      <c r="L1113" s="2">
        <v>45966</v>
      </c>
      <c r="M1113" s="2">
        <v>45972.46912037037</v>
      </c>
      <c r="N1113" s="2">
        <v>45970</v>
      </c>
      <c r="O1113" t="inlineStr">
        <is>
          <t>7</t>
        </is>
      </c>
      <c r="P1113" t="inlineStr">
        <is>
          <t>-33</t>
        </is>
      </c>
      <c r="Q1113"/>
      <c r="R1113"/>
      <c r="S1113"/>
      <c r="T1113"/>
      <c r="U1113" t="inlineStr">
        <is>
          <t>吴健华</t>
        </is>
      </c>
      <c r="V1113"/>
      <c r="W1113" t="inlineStr">
        <is>
          <t>华南区</t>
        </is>
      </c>
      <c r="X1113" t="inlineStr">
        <is>
          <t>王言</t>
        </is>
      </c>
      <c r="Y1113" s="3"/>
      <c r="Z1113"/>
      <c r="AA1113" s="2">
        <v>45968.598391203705</v>
      </c>
      <c r="AB1113" t="inlineStr">
        <is>
          <t>戳一下</t>
        </is>
      </c>
      <c r="AC1113" s="2">
        <v>45972</v>
      </c>
      <c r="AD1113" t="inlineStr">
        <is>
          <t>未更新</t>
        </is>
      </c>
      <c r="AE1113" t="inlineStr">
        <is>
          <t>余振兴</t>
        </is>
      </c>
      <c r="AF1113" t="inlineStr">
        <is>
          <t>2025-11-08 余振兴-广东省深圳市龙岗区-深圳湘土豆新店开业-新店开业 已结束,2025-11-09 余振兴-广东省深圳市龙岗区-深圳湘土豆新店开业-新店开业 已结束,2025-11-11 余振兴-广东省深圳市龙岗区-深圳湘土豆新店开业-新店开业 已结束</t>
        </is>
      </c>
      <c r="AG1113"/>
      <c r="AH1113"/>
      <c r="AI1113"/>
      <c r="AJ1113"/>
      <c r="AK1113"/>
      <c r="AL1113"/>
      <c r="AM1113"/>
      <c r="AN1113"/>
      <c r="AO1113" t="inlineStr">
        <is>
          <t>6.5</t>
        </is>
      </c>
      <c r="AP1113"/>
      <c r="AQ1113"/>
    </row>
    <row r="1114" ht="25.5" customHeight="1">
      <c r="A1114" t="inlineStr">
        <is>
          <t>余振兴-徐州-绿茶-新店开业 已结束</t>
        </is>
      </c>
      <c r="B1114" t="inlineStr">
        <is>
          <t>徐州</t>
        </is>
      </c>
      <c r="C1114" t="inlineStr">
        <is>
          <t>绿茶</t>
        </is>
      </c>
      <c r="D1114"/>
      <c r="E1114" t="inlineStr">
        <is>
          <t>SS</t>
        </is>
      </c>
      <c r="F1114" t="inlineStr">
        <is>
          <t>新店开业</t>
        </is>
      </c>
      <c r="G1114" t="inlineStr">
        <is>
          <t>已结束</t>
        </is>
      </c>
      <c r="H1114" t="inlineStr">
        <is>
          <t>NA</t>
        </is>
      </c>
      <c r="I1114" s="2"/>
      <c r="J1114" t="inlineStr">
        <is>
          <t>53周 -5~12.31</t>
        </is>
      </c>
      <c r="K1114" t="inlineStr">
        <is>
          <t>余振兴</t>
        </is>
      </c>
      <c r="L1114" s="2">
        <v>45960</v>
      </c>
      <c r="M1114" s="2">
        <v>45968.41773148148</v>
      </c>
      <c r="N1114" s="2">
        <v>45964</v>
      </c>
      <c r="O1114" t="inlineStr">
        <is>
          <t>9</t>
        </is>
      </c>
      <c r="P1114" t="inlineStr">
        <is>
          <t>-37</t>
        </is>
      </c>
      <c r="Q1114" t="inlineStr">
        <is>
          <t>懂绿茶，会铁锅</t>
        </is>
      </c>
      <c r="R1114">
        <v>1</v>
      </c>
      <c r="S1114"/>
      <c r="T1114"/>
      <c r="U1114" t="inlineStr">
        <is>
          <t>张铭麒</t>
        </is>
      </c>
      <c r="V1114"/>
      <c r="W1114" t="inlineStr">
        <is>
          <t>BST</t>
        </is>
      </c>
      <c r="X1114" t="inlineStr">
        <is>
          <t>李岳丰
吴薇</t>
        </is>
      </c>
      <c r="Y1114" s="3"/>
      <c r="Z1114"/>
      <c r="AA1114" s="2">
        <v>45957.656122685185</v>
      </c>
      <c r="AB1114" t="inlineStr">
        <is>
          <t>戳一下</t>
        </is>
      </c>
      <c r="AC1114" s="2">
        <v>45968</v>
      </c>
      <c r="AD1114" t="inlineStr">
        <is>
          <t>未更新</t>
        </is>
      </c>
      <c r="AE1114" t="inlineStr">
        <is>
          <t>曾维超</t>
        </is>
      </c>
      <c r="AF1114" t="inlineStr">
        <is>
          <t>2025-10-30 余振兴-徐州-绿茶-新店开业 已结束,2025-10-31 余振兴-徐州-绿茶-新店开业 已结束,2025-11-02 余振兴-徐州-绿茶-新店开业 已结束,2025-11-03 余振兴-徐州-绿茶-新店开业 已结束,2025-11-07 余振兴-徐州-绿茶-新店开业 已结束</t>
        </is>
      </c>
      <c r="AG1114" t="inlineStr">
        <is>
          <t>懂绿茶，会铁锅</t>
        </is>
      </c>
      <c r="AH1114" t="inlineStr">
        <is>
          <t>客户宿舍</t>
        </is>
      </c>
      <c r="AI1114"/>
      <c r="AJ1114"/>
      <c r="AK1114"/>
      <c r="AL1114"/>
      <c r="AM1114"/>
      <c r="AN1114" t="inlineStr">
        <is>
          <t>绿茶徐州铜山店</t>
        </is>
      </c>
      <c r="AO1114" t="inlineStr">
        <is>
          <t>8.4</t>
        </is>
      </c>
      <c r="AP1114"/>
      <c r="AQ1114"/>
    </row>
    <row r="1115" ht="25.5" customHeight="1">
      <c r="A1115" t="inlineStr">
        <is>
          <t>余振兴-深圳-客语-新店开业 已结束</t>
        </is>
      </c>
      <c r="B1115" t="inlineStr">
        <is>
          <t>深圳</t>
        </is>
      </c>
      <c r="C1115" t="inlineStr">
        <is>
          <t>客语</t>
        </is>
      </c>
      <c r="D1115"/>
      <c r="E1115" t="inlineStr">
        <is>
          <t>SS</t>
        </is>
      </c>
      <c r="F1115" t="inlineStr">
        <is>
          <t>新店开业</t>
        </is>
      </c>
      <c r="G1115" t="inlineStr">
        <is>
          <t>已结束</t>
        </is>
      </c>
      <c r="H1115" t="inlineStr">
        <is>
          <t>NA</t>
        </is>
      </c>
      <c r="I1115" s="2"/>
      <c r="J1115" t="inlineStr">
        <is>
          <t>53周 -5~12.31</t>
        </is>
      </c>
      <c r="K1115" t="inlineStr">
        <is>
          <t>余振兴</t>
        </is>
      </c>
      <c r="L1115" s="2">
        <v>45954</v>
      </c>
      <c r="M1115" s="2">
        <v>45956</v>
      </c>
      <c r="N1115" s="2">
        <v>45956</v>
      </c>
      <c r="O1115" t="inlineStr">
        <is>
          <t>3</t>
        </is>
      </c>
      <c r="P1115" t="inlineStr">
        <is>
          <t>-49</t>
        </is>
      </c>
      <c r="Q1115" t="inlineStr">
        <is>
          <t>客家菜</t>
        </is>
      </c>
      <c r="R1115">
        <v>1</v>
      </c>
      <c r="S1115"/>
      <c r="T1115"/>
      <c r="U1115" t="inlineStr">
        <is>
          <t>吴健华</t>
        </is>
      </c>
      <c r="V1115"/>
      <c r="W1115" t="inlineStr">
        <is>
          <t>华南区</t>
        </is>
      </c>
      <c r="X1115" t="inlineStr">
        <is>
          <t>王言</t>
        </is>
      </c>
      <c r="Y1115" s="3"/>
      <c r="Z1115"/>
      <c r="AA1115" s="2">
        <v>45953.84408564815</v>
      </c>
      <c r="AB1115" t="inlineStr">
        <is>
          <t>戳一下</t>
        </is>
      </c>
      <c r="AC1115" s="2">
        <v>45955</v>
      </c>
      <c r="AD1115" t="inlineStr">
        <is>
          <t>未更新</t>
        </is>
      </c>
      <c r="AE1115" t="inlineStr">
        <is>
          <t>吴健华</t>
        </is>
      </c>
      <c r="AF1115" t="inlineStr">
        <is>
          <t>2025-10-24 余振兴-深圳-客语-新店开业 已结束,2025-10-25 余振兴-深圳-客语-新店开业 已结束</t>
        </is>
      </c>
      <c r="AG1115" t="inlineStr">
        <is>
          <t>门店机器调试，把控出品，人员培训</t>
        </is>
      </c>
      <c r="AH1115" t="inlineStr">
        <is>
          <t>酒店</t>
        </is>
      </c>
      <c r="AI1115"/>
      <c r="AJ1115"/>
      <c r="AK1115"/>
      <c r="AL1115"/>
      <c r="AM1115"/>
      <c r="AN1115" t="inlineStr">
        <is>
          <t>客语龙华店</t>
        </is>
      </c>
      <c r="AO1115" t="inlineStr">
        <is>
          <t>2.0</t>
        </is>
      </c>
      <c r="AP1115"/>
      <c r="AQ1115"/>
    </row>
    <row r="1116" ht="25.5" customHeight="1">
      <c r="A1116" t="inlineStr">
        <is>
          <t>余振兴-东莞-绿茶-铁锅导入 已结束</t>
        </is>
      </c>
      <c r="B1116" t="inlineStr">
        <is>
          <t>东莞</t>
        </is>
      </c>
      <c r="C1116" t="inlineStr">
        <is>
          <t>绿茶</t>
        </is>
      </c>
      <c r="D1116"/>
      <c r="E1116" t="inlineStr">
        <is>
          <t>SS</t>
        </is>
      </c>
      <c r="F1116" t="inlineStr">
        <is>
          <t>铁锅导入</t>
        </is>
      </c>
      <c r="G1116" t="inlineStr">
        <is>
          <t>已结束</t>
        </is>
      </c>
      <c r="H1116" t="inlineStr">
        <is>
          <t>NA</t>
        </is>
      </c>
      <c r="I1116" s="2"/>
      <c r="J1116" t="inlineStr">
        <is>
          <t>53周 -5~12.31</t>
        </is>
      </c>
      <c r="K1116" t="inlineStr">
        <is>
          <t>余振兴</t>
        </is>
      </c>
      <c r="L1116" s="2">
        <v>45955</v>
      </c>
      <c r="M1116" s="2">
        <v>45954.94510416667</v>
      </c>
      <c r="N1116" s="2">
        <v>45957</v>
      </c>
      <c r="O1116" t="inlineStr">
        <is>
          <t>0</t>
        </is>
      </c>
      <c r="P1116" t="inlineStr">
        <is>
          <t>-51</t>
        </is>
      </c>
      <c r="Q1116" t="inlineStr">
        <is>
          <t>铁锅导入</t>
        </is>
      </c>
      <c r="R1116">
        <v>1</v>
      </c>
      <c r="S1116"/>
      <c r="T1116"/>
      <c r="U1116" t="inlineStr">
        <is>
          <t>张铭麒</t>
        </is>
      </c>
      <c r="V1116"/>
      <c r="W1116" t="inlineStr">
        <is>
          <t>BST</t>
        </is>
      </c>
      <c r="X1116" t="inlineStr">
        <is>
          <t>李岳丰
吴薇</t>
        </is>
      </c>
      <c r="Y1116" s="3"/>
      <c r="Z1116"/>
      <c r="AA1116" s="2">
        <v>45948.93880787037</v>
      </c>
      <c r="AB1116" t="inlineStr">
        <is>
          <t>戳一下</t>
        </is>
      </c>
      <c r="AC1116" s="2">
        <v>45954</v>
      </c>
      <c r="AD1116" t="inlineStr">
        <is>
          <t>未更新</t>
        </is>
      </c>
      <c r="AE1116" t="inlineStr">
        <is>
          <t>曾维超</t>
        </is>
      </c>
      <c r="AF1116" t="inlineStr">
        <is>
          <t>2025-10-22 余振兴-东莞-绿茶-铁锅导入 已结束,2025-10-23 余振兴-东莞-绿茶-铁锅导入 已结束,2025-10-24 余振兴-东莞-绿茶-铁锅导入 已结束</t>
        </is>
      </c>
      <c r="AG1116" t="inlineStr">
        <is>
          <t>铁锅导入</t>
        </is>
      </c>
      <c r="AH1116" t="inlineStr">
        <is>
          <t>酒店</t>
        </is>
      </c>
      <c r="AI1116"/>
      <c r="AJ1116"/>
      <c r="AK1116"/>
      <c r="AL1116"/>
      <c r="AM1116"/>
      <c r="AN1116" t="inlineStr">
        <is>
          <t>绿茶东莞虎门万达广场店</t>
        </is>
      </c>
      <c r="AO1116" t="inlineStr">
        <is>
          <t>-0.1</t>
        </is>
      </c>
      <c r="AP1116"/>
      <c r="AQ1116"/>
    </row>
    <row r="1117" ht="25.5" customHeight="1">
      <c r="A1117" t="inlineStr">
        <is>
          <t>余振兴-深圳-客语-突发紧急支持（1天内） 已结束</t>
        </is>
      </c>
      <c r="B1117" t="inlineStr">
        <is>
          <t>深圳</t>
        </is>
      </c>
      <c r="C1117" t="inlineStr">
        <is>
          <t>客语</t>
        </is>
      </c>
      <c r="D1117"/>
      <c r="E1117" t="inlineStr">
        <is>
          <t>SS</t>
        </is>
      </c>
      <c r="F1117" t="inlineStr">
        <is>
          <t>突发紧急支持（1天内）</t>
        </is>
      </c>
      <c r="G1117" t="inlineStr">
        <is>
          <t>已结束</t>
        </is>
      </c>
      <c r="H1117" t="inlineStr">
        <is>
          <t>NA</t>
        </is>
      </c>
      <c r="I1117" s="2"/>
      <c r="J1117" t="inlineStr">
        <is>
          <t>53周 -5~12.31</t>
        </is>
      </c>
      <c r="K1117" t="inlineStr">
        <is>
          <t>余振兴</t>
        </is>
      </c>
      <c r="L1117" s="2">
        <v>45947</v>
      </c>
      <c r="M1117" s="2">
        <v>45947</v>
      </c>
      <c r="N1117" s="2">
        <v>45947</v>
      </c>
      <c r="O1117" t="inlineStr">
        <is>
          <t>1</t>
        </is>
      </c>
      <c r="P1117" t="inlineStr">
        <is>
          <t>-58</t>
        </is>
      </c>
      <c r="Q1117" t="inlineStr">
        <is>
          <t>客家菜</t>
        </is>
      </c>
      <c r="R1117">
        <v>1</v>
      </c>
      <c r="S1117" t="inlineStr">
        <is>
          <t>余振兴</t>
        </is>
      </c>
      <c r="T1117"/>
      <c r="U1117" t="inlineStr">
        <is>
          <t>吴健华</t>
        </is>
      </c>
      <c r="V1117"/>
      <c r="W1117" t="inlineStr">
        <is>
          <t>华南区</t>
        </is>
      </c>
      <c r="X1117" t="inlineStr">
        <is>
          <t>王言</t>
        </is>
      </c>
      <c r="Y1117" s="3"/>
      <c r="Z1117"/>
      <c r="AA1117" s="2">
        <v>45946.452511574076</v>
      </c>
      <c r="AB1117" t="inlineStr">
        <is>
          <t>戳一下</t>
        </is>
      </c>
      <c r="AC1117" s="2">
        <v>45948</v>
      </c>
      <c r="AD1117" t="inlineStr">
        <is>
          <t>未更新</t>
        </is>
      </c>
      <c r="AE1117" t="inlineStr">
        <is>
          <t>吴健华</t>
        </is>
      </c>
      <c r="AF1117" t="inlineStr">
        <is>
          <t>2025-10-18 余振兴-深圳-客语-突发紧急支持（1天内） 已结束</t>
        </is>
      </c>
      <c r="AG1117" t="inlineStr">
        <is>
          <t>门店小炒肉出品异常，口味线上评估过无法解决，需到店处理</t>
        </is>
      </c>
      <c r="AH1117" t="inlineStr">
        <is>
          <t>酒店</t>
        </is>
      </c>
      <c r="AI1117"/>
      <c r="AJ1117"/>
      <c r="AK1117"/>
      <c r="AL1117"/>
      <c r="AM1117"/>
      <c r="AN1117"/>
      <c r="AO1117" t="inlineStr">
        <is>
          <t>0.0</t>
        </is>
      </c>
      <c r="AP1117"/>
      <c r="AQ1117"/>
    </row>
    <row r="1118" ht="25.5" customHeight="1">
      <c r="A1118" t="inlineStr">
        <is>
          <t>余振兴-深圳-客语-新店开业 已结束</t>
        </is>
      </c>
      <c r="B1118" t="inlineStr">
        <is>
          <t>深圳</t>
        </is>
      </c>
      <c r="C1118" t="inlineStr">
        <is>
          <t>客语</t>
        </is>
      </c>
      <c r="D1118"/>
      <c r="E1118" t="inlineStr">
        <is>
          <t>SS</t>
        </is>
      </c>
      <c r="F1118" t="inlineStr">
        <is>
          <t>新店开业</t>
        </is>
      </c>
      <c r="G1118" t="inlineStr">
        <is>
          <t>已结束</t>
        </is>
      </c>
      <c r="H1118" t="inlineStr">
        <is>
          <t>NA</t>
        </is>
      </c>
      <c r="I1118" s="2"/>
      <c r="J1118" t="inlineStr">
        <is>
          <t>53周 -5~12.31</t>
        </is>
      </c>
      <c r="K1118" t="inlineStr">
        <is>
          <t>余振兴</t>
        </is>
      </c>
      <c r="L1118" s="2">
        <v>45951</v>
      </c>
      <c r="M1118" s="2">
        <v>45953</v>
      </c>
      <c r="N1118" s="2">
        <v>45953</v>
      </c>
      <c r="O1118" t="inlineStr">
        <is>
          <t>3</t>
        </is>
      </c>
      <c r="P1118" t="inlineStr">
        <is>
          <t>-52</t>
        </is>
      </c>
      <c r="Q1118" t="inlineStr">
        <is>
          <t>客家菜</t>
        </is>
      </c>
      <c r="R1118">
        <v>1</v>
      </c>
      <c r="S1118" t="inlineStr">
        <is>
          <t>余振兴</t>
        </is>
      </c>
      <c r="T1118"/>
      <c r="U1118" t="inlineStr">
        <is>
          <t>吴健华</t>
        </is>
      </c>
      <c r="V1118"/>
      <c r="W1118" t="inlineStr">
        <is>
          <t>华南区</t>
        </is>
      </c>
      <c r="X1118" t="inlineStr">
        <is>
          <t>王言</t>
        </is>
      </c>
      <c r="Y1118" s="3"/>
      <c r="Z1118"/>
      <c r="AA1118" s="2">
        <v>45945.465416666666</v>
      </c>
      <c r="AB1118" t="inlineStr">
        <is>
          <t>戳一下</t>
        </is>
      </c>
      <c r="AC1118" s="2">
        <v>45955</v>
      </c>
      <c r="AD1118" t="inlineStr">
        <is>
          <t>未更新</t>
        </is>
      </c>
      <c r="AE1118" t="inlineStr">
        <is>
          <t>吴健华</t>
        </is>
      </c>
      <c r="AF1118" t="inlineStr">
        <is>
          <t>2025-10-21 余振兴-深圳-客语-新店开业 已结束</t>
        </is>
      </c>
      <c r="AG1118" t="inlineStr">
        <is>
          <t>开机调试及日常使用培训等</t>
        </is>
      </c>
      <c r="AH1118" t="inlineStr">
        <is>
          <t>酒店</t>
        </is>
      </c>
      <c r="AI1118"/>
      <c r="AJ1118"/>
      <c r="AK1118"/>
      <c r="AL1118"/>
      <c r="AM1118"/>
      <c r="AN1118" t="inlineStr">
        <is>
          <t>客语龙华壹方天地店</t>
        </is>
      </c>
      <c r="AO1118" t="inlineStr">
        <is>
          <t>2.0</t>
        </is>
      </c>
      <c r="AP1118"/>
      <c r="AQ1118"/>
    </row>
    <row r="1119" ht="25.5" customHeight="1">
      <c r="A1119" t="inlineStr">
        <is>
          <t>余振兴--休假-休假 已结束</t>
        </is>
      </c>
      <c r="B1119"/>
      <c r="C1119" t="inlineStr">
        <is>
          <t>休假</t>
        </is>
      </c>
      <c r="D1119"/>
      <c r="E1119" t="inlineStr">
        <is>
          <t>未定级</t>
        </is>
      </c>
      <c r="F1119" t="inlineStr">
        <is>
          <t>休假</t>
        </is>
      </c>
      <c r="G1119" t="inlineStr">
        <is>
          <t>已结束</t>
        </is>
      </c>
      <c r="H1119" t="inlineStr">
        <is>
          <t>NA</t>
        </is>
      </c>
      <c r="I1119" s="2"/>
      <c r="J1119" t="inlineStr">
        <is>
          <t>53周 -5~12.31</t>
        </is>
      </c>
      <c r="K1119" t="inlineStr">
        <is>
          <t>余振兴</t>
        </is>
      </c>
      <c r="L1119" s="2">
        <v>45943</v>
      </c>
      <c r="M1119" s="2">
        <v>45946</v>
      </c>
      <c r="N1119" s="2">
        <v>45944.5</v>
      </c>
      <c r="O1119" t="inlineStr">
        <is>
          <t>4</t>
        </is>
      </c>
      <c r="P1119" t="inlineStr">
        <is>
          <t>-59</t>
        </is>
      </c>
      <c r="Q1119"/>
      <c r="R1119"/>
      <c r="S1119"/>
      <c r="T1119"/>
      <c r="U1119"/>
      <c r="V1119"/>
      <c r="W1119"/>
      <c r="X1119"/>
      <c r="Y1119" s="3"/>
      <c r="Z1119"/>
      <c r="AA1119" s="2">
        <v>45942.799849537034</v>
      </c>
      <c r="AB1119" t="inlineStr">
        <is>
          <t>戳一下</t>
        </is>
      </c>
      <c r="AC1119" s="2"/>
      <c r="AD1119" t="inlineStr">
        <is>
          <t>未更新</t>
        </is>
      </c>
      <c r="AE1119" t="inlineStr">
        <is>
          <t>多维表格助手</t>
        </is>
      </c>
      <c r="AF1119"/>
      <c r="AG1119"/>
      <c r="AH1119"/>
      <c r="AI1119"/>
      <c r="AJ1119"/>
      <c r="AK1119"/>
      <c r="AL1119"/>
      <c r="AM1119"/>
      <c r="AN1119"/>
      <c r="AO1119" t="inlineStr">
        <is>
          <t>3.0</t>
        </is>
      </c>
      <c r="AP1119"/>
      <c r="AQ1119"/>
    </row>
    <row r="1120" ht="25.5" customHeight="1">
      <c r="A1120" t="inlineStr">
        <is>
          <t>余振兴--休假-休假 已结束</t>
        </is>
      </c>
      <c r="B1120"/>
      <c r="C1120" t="inlineStr">
        <is>
          <t>休假</t>
        </is>
      </c>
      <c r="D1120"/>
      <c r="E1120" t="inlineStr">
        <is>
          <t>未定级</t>
        </is>
      </c>
      <c r="F1120" t="inlineStr">
        <is>
          <t>休假</t>
        </is>
      </c>
      <c r="G1120" t="inlineStr">
        <is>
          <t>已结束</t>
        </is>
      </c>
      <c r="H1120" t="inlineStr">
        <is>
          <t>NA</t>
        </is>
      </c>
      <c r="I1120" s="2"/>
      <c r="J1120" t="inlineStr">
        <is>
          <t>53周 -5~12.31</t>
        </is>
      </c>
      <c r="K1120" t="inlineStr">
        <is>
          <t>余振兴</t>
        </is>
      </c>
      <c r="L1120" s="2">
        <v>45941</v>
      </c>
      <c r="M1120" s="2">
        <v>45942</v>
      </c>
      <c r="N1120" s="2">
        <v>45942.5</v>
      </c>
      <c r="O1120" t="inlineStr">
        <is>
          <t>2</t>
        </is>
      </c>
      <c r="P1120" t="inlineStr">
        <is>
          <t>-63</t>
        </is>
      </c>
      <c r="Q1120"/>
      <c r="R1120"/>
      <c r="S1120"/>
      <c r="T1120"/>
      <c r="U1120"/>
      <c r="V1120"/>
      <c r="W1120"/>
      <c r="X1120"/>
      <c r="Y1120" s="3"/>
      <c r="Z1120"/>
      <c r="AA1120" s="2">
        <v>45940.84158564815</v>
      </c>
      <c r="AB1120" t="inlineStr">
        <is>
          <t>戳一下</t>
        </is>
      </c>
      <c r="AC1120" s="2"/>
      <c r="AD1120" t="inlineStr">
        <is>
          <t>未更新</t>
        </is>
      </c>
      <c r="AE1120" t="inlineStr">
        <is>
          <t>多维表格助手</t>
        </is>
      </c>
      <c r="AF1120"/>
      <c r="AG1120"/>
      <c r="AH1120"/>
      <c r="AI1120"/>
      <c r="AJ1120"/>
      <c r="AK1120"/>
      <c r="AL1120"/>
      <c r="AM1120"/>
      <c r="AN1120"/>
      <c r="AO1120" t="inlineStr">
        <is>
          <t>1.0</t>
        </is>
      </c>
      <c r="AP1120"/>
      <c r="AQ1120"/>
    </row>
    <row r="1121" ht="25.5" customHeight="1">
      <c r="A1121" t="inlineStr">
        <is>
          <t>余振兴--休假-休假 已结束</t>
        </is>
      </c>
      <c r="B1121"/>
      <c r="C1121" t="inlineStr">
        <is>
          <t>休假</t>
        </is>
      </c>
      <c r="D1121"/>
      <c r="E1121" t="inlineStr">
        <is>
          <t>未定级</t>
        </is>
      </c>
      <c r="F1121" t="inlineStr">
        <is>
          <t>休假</t>
        </is>
      </c>
      <c r="G1121" t="inlineStr">
        <is>
          <t>已结束</t>
        </is>
      </c>
      <c r="H1121" t="inlineStr">
        <is>
          <t>NA</t>
        </is>
      </c>
      <c r="I1121" s="2"/>
      <c r="J1121" t="inlineStr">
        <is>
          <t>53周 -5~12.31</t>
        </is>
      </c>
      <c r="K1121" t="inlineStr">
        <is>
          <t>余振兴</t>
        </is>
      </c>
      <c r="L1121" s="2">
        <v>45939</v>
      </c>
      <c r="M1121" s="2">
        <v>45940</v>
      </c>
      <c r="N1121" s="2">
        <v>45940.5</v>
      </c>
      <c r="O1121" t="inlineStr">
        <is>
          <t>2</t>
        </is>
      </c>
      <c r="P1121" t="inlineStr">
        <is>
          <t>-65</t>
        </is>
      </c>
      <c r="Q1121"/>
      <c r="R1121"/>
      <c r="S1121"/>
      <c r="T1121"/>
      <c r="U1121"/>
      <c r="V1121"/>
      <c r="W1121"/>
      <c r="X1121"/>
      <c r="Y1121" s="3"/>
      <c r="Z1121"/>
      <c r="AA1121" s="2">
        <v>45938.8415625</v>
      </c>
      <c r="AB1121" t="inlineStr">
        <is>
          <t>戳一下</t>
        </is>
      </c>
      <c r="AC1121" s="2"/>
      <c r="AD1121" t="inlineStr">
        <is>
          <t>未更新</t>
        </is>
      </c>
      <c r="AE1121" t="inlineStr">
        <is>
          <t>多维表格助手</t>
        </is>
      </c>
      <c r="AF1121"/>
      <c r="AG1121"/>
      <c r="AH1121"/>
      <c r="AI1121"/>
      <c r="AJ1121"/>
      <c r="AK1121"/>
      <c r="AL1121"/>
      <c r="AM1121"/>
      <c r="AN1121"/>
      <c r="AO1121" t="inlineStr">
        <is>
          <t>1.0</t>
        </is>
      </c>
      <c r="AP1121"/>
      <c r="AQ1121"/>
    </row>
    <row r="1122" ht="25.5" customHeight="1">
      <c r="A1122" t="inlineStr">
        <is>
          <t>余振兴-珠海-客语-新店开业 已结束</t>
        </is>
      </c>
      <c r="B1122" t="inlineStr">
        <is>
          <t>珠海</t>
        </is>
      </c>
      <c r="C1122" t="inlineStr">
        <is>
          <t>客语</t>
        </is>
      </c>
      <c r="D1122"/>
      <c r="E1122" t="inlineStr">
        <is>
          <t>SS</t>
        </is>
      </c>
      <c r="F1122" t="inlineStr">
        <is>
          <t>新店开业</t>
        </is>
      </c>
      <c r="G1122" t="inlineStr">
        <is>
          <t>已结束</t>
        </is>
      </c>
      <c r="H1122" t="inlineStr">
        <is>
          <t>NA</t>
        </is>
      </c>
      <c r="I1122" s="2"/>
      <c r="J1122" t="inlineStr">
        <is>
          <t>53周 -5~12.31</t>
        </is>
      </c>
      <c r="K1122" t="inlineStr">
        <is>
          <t>余振兴</t>
        </is>
      </c>
      <c r="L1122" s="2">
        <v>45927</v>
      </c>
      <c r="M1122" s="2">
        <v>45927</v>
      </c>
      <c r="N1122" s="2">
        <v>45927</v>
      </c>
      <c r="O1122" t="inlineStr">
        <is>
          <t>1</t>
        </is>
      </c>
      <c r="P1122" t="inlineStr">
        <is>
          <t>-78</t>
        </is>
      </c>
      <c r="Q1122" t="inlineStr">
        <is>
          <t>客家菜</t>
        </is>
      </c>
      <c r="R1122">
        <v>1</v>
      </c>
      <c r="S1122" t="inlineStr">
        <is>
          <t>余振兴</t>
        </is>
      </c>
      <c r="T1122"/>
      <c r="U1122" t="inlineStr">
        <is>
          <t>吴健华</t>
        </is>
      </c>
      <c r="V1122"/>
      <c r="W1122" t="inlineStr">
        <is>
          <t>华南区</t>
        </is>
      </c>
      <c r="X1122" t="inlineStr">
        <is>
          <t>王言</t>
        </is>
      </c>
      <c r="Y1122" s="3"/>
      <c r="Z1122"/>
      <c r="AA1122" s="2">
        <v>45927.54246527778</v>
      </c>
      <c r="AB1122" t="inlineStr">
        <is>
          <t>戳一下</t>
        </is>
      </c>
      <c r="AC1122" s="2">
        <v>45927</v>
      </c>
      <c r="AD1122" t="inlineStr">
        <is>
          <t>未更新</t>
        </is>
      </c>
      <c r="AE1122" t="inlineStr">
        <is>
          <t>吴健华</t>
        </is>
      </c>
      <c r="AF1122" t="inlineStr">
        <is>
          <t>2025-09-27 余振兴-珠海-客语-新店开业 已结束</t>
        </is>
      </c>
      <c r="AG1122" t="inlineStr">
        <is>
          <t>调试机器及简单培训，如果进展快，半天时间就够了</t>
        </is>
      </c>
      <c r="AH1122" t="inlineStr">
        <is>
          <t>酒店</t>
        </is>
      </c>
      <c r="AI1122"/>
      <c r="AJ1122"/>
      <c r="AK1122"/>
      <c r="AL1122"/>
      <c r="AM1122"/>
      <c r="AN1122"/>
      <c r="AO1122" t="inlineStr">
        <is>
          <t>0.0</t>
        </is>
      </c>
      <c r="AP1122"/>
      <c r="AQ1122"/>
    </row>
    <row r="1123" ht="25.5" customHeight="1">
      <c r="A1123" t="inlineStr">
        <is>
          <t>余振兴--休假-休假 已结束</t>
        </is>
      </c>
      <c r="B1123"/>
      <c r="C1123" t="inlineStr">
        <is>
          <t>休假</t>
        </is>
      </c>
      <c r="D1123"/>
      <c r="E1123" t="inlineStr">
        <is>
          <t>未定级</t>
        </is>
      </c>
      <c r="F1123" t="inlineStr">
        <is>
          <t>休假</t>
        </is>
      </c>
      <c r="G1123" t="inlineStr">
        <is>
          <t>已结束</t>
        </is>
      </c>
      <c r="H1123" t="inlineStr">
        <is>
          <t>NA</t>
        </is>
      </c>
      <c r="I1123" s="2"/>
      <c r="J1123" t="inlineStr">
        <is>
          <t>53周 -5~12.31</t>
        </is>
      </c>
      <c r="K1123" t="inlineStr">
        <is>
          <t>余振兴</t>
        </is>
      </c>
      <c r="L1123" s="2">
        <v>45924</v>
      </c>
      <c r="M1123" s="2">
        <v>45924</v>
      </c>
      <c r="N1123" s="2">
        <v>45924.5</v>
      </c>
      <c r="O1123" t="inlineStr">
        <is>
          <t>1</t>
        </is>
      </c>
      <c r="P1123" t="inlineStr">
        <is>
          <t>-81</t>
        </is>
      </c>
      <c r="Q1123"/>
      <c r="R1123"/>
      <c r="S1123"/>
      <c r="T1123"/>
      <c r="U1123"/>
      <c r="V1123"/>
      <c r="W1123"/>
      <c r="X1123"/>
      <c r="Y1123" s="3"/>
      <c r="Z1123"/>
      <c r="AA1123" s="2">
        <v>45923.92453703703</v>
      </c>
      <c r="AB1123" t="inlineStr">
        <is>
          <t>戳一下</t>
        </is>
      </c>
      <c r="AC1123" s="2"/>
      <c r="AD1123" t="inlineStr">
        <is>
          <t>未更新</t>
        </is>
      </c>
      <c r="AE1123" t="inlineStr">
        <is>
          <t>多维表格助手</t>
        </is>
      </c>
      <c r="AF1123"/>
      <c r="AG1123"/>
      <c r="AH1123"/>
      <c r="AI1123"/>
      <c r="AJ1123"/>
      <c r="AK1123"/>
      <c r="AL1123"/>
      <c r="AM1123"/>
      <c r="AN1123"/>
      <c r="AO1123" t="inlineStr">
        <is>
          <t>0.0</t>
        </is>
      </c>
      <c r="AP1123"/>
      <c r="AQ1123"/>
    </row>
    <row r="1124" ht="25.5" customHeight="1">
      <c r="A1124" t="inlineStr">
        <is>
          <t>余振兴-广州-森大-POC 已结束</t>
        </is>
      </c>
      <c r="B1124" t="inlineStr">
        <is>
          <t>广州</t>
        </is>
      </c>
      <c r="C1124" t="inlineStr">
        <is>
          <t>森大</t>
        </is>
      </c>
      <c r="D1124"/>
      <c r="E1124" t="inlineStr">
        <is>
          <t>S</t>
        </is>
      </c>
      <c r="F1124" t="inlineStr">
        <is>
          <t>POC</t>
        </is>
      </c>
      <c r="G1124" t="inlineStr">
        <is>
          <t>已结束</t>
        </is>
      </c>
      <c r="H1124" t="inlineStr">
        <is>
          <t>NA</t>
        </is>
      </c>
      <c r="I1124" s="2"/>
      <c r="J1124" t="inlineStr">
        <is>
          <t>53周 -5~12.31</t>
        </is>
      </c>
      <c r="K1124" t="inlineStr">
        <is>
          <t>余振兴</t>
        </is>
      </c>
      <c r="L1124" s="2">
        <v>45921</v>
      </c>
      <c r="M1124" s="2">
        <v>45927</v>
      </c>
      <c r="N1124" s="2">
        <v>45927</v>
      </c>
      <c r="O1124" t="inlineStr">
        <is>
          <t>7</t>
        </is>
      </c>
      <c r="P1124" t="inlineStr">
        <is>
          <t>-78</t>
        </is>
      </c>
      <c r="Q1124" t="inlineStr">
        <is>
          <t>擅长粤菜</t>
        </is>
      </c>
      <c r="R1124">
        <v>1</v>
      </c>
      <c r="S1124" t="inlineStr">
        <is>
          <t>余振兴</t>
        </is>
      </c>
      <c r="T1124"/>
      <c r="U1124" t="inlineStr">
        <is>
          <t>贺欢欢</t>
        </is>
      </c>
      <c r="V1124" t="inlineStr">
        <is>
          <t>华南区销售团队</t>
        </is>
      </c>
      <c r="W1124" t="inlineStr">
        <is>
          <t>华南区</t>
        </is>
      </c>
      <c r="X1124" t="inlineStr">
        <is>
          <t>王言</t>
        </is>
      </c>
      <c r="Y1124" s="3"/>
      <c r="Z1124"/>
      <c r="AA1124" s="2">
        <v>45923.87840277778</v>
      </c>
      <c r="AB1124" t="inlineStr">
        <is>
          <t>戳一下</t>
        </is>
      </c>
      <c r="AC1124" s="2">
        <v>45926</v>
      </c>
      <c r="AD1124" t="inlineStr">
        <is>
          <t>未更新</t>
        </is>
      </c>
      <c r="AE1124" t="inlineStr">
        <is>
          <t>贺欢欢</t>
        </is>
      </c>
      <c r="AF1124" t="inlineStr">
        <is>
          <t>2025-09-25 余振兴-广州-森大-POC 已结束,2025-09-26 余振兴-广州-森大-POC 已结束</t>
        </is>
      </c>
      <c r="AG1124" t="inlineStr">
        <is>
          <t>继续录菜及培训门店厨师学会操作机器</t>
        </is>
      </c>
      <c r="AH1124" t="inlineStr">
        <is>
          <t>酒店</t>
        </is>
      </c>
      <c r="AI1124" t="inlineStr">
        <is>
          <t>已购机</t>
        </is>
      </c>
      <c r="AJ1124"/>
      <c r="AK1124"/>
      <c r="AL1124"/>
      <c r="AM1124"/>
      <c r="AN1124"/>
      <c r="AO1124" t="inlineStr">
        <is>
          <t>6.0</t>
        </is>
      </c>
      <c r="AP1124"/>
      <c r="AQ1124"/>
    </row>
    <row r="1125" ht="25.5" customHeight="1">
      <c r="A1125" t="inlineStr">
        <is>
          <t>余振兴-绍兴-绿茶-新店开业 已结束</t>
        </is>
      </c>
      <c r="B1125" t="inlineStr">
        <is>
          <t>绍兴</t>
        </is>
      </c>
      <c r="C1125" t="inlineStr">
        <is>
          <t>绿茶</t>
        </is>
      </c>
      <c r="D1125"/>
      <c r="E1125" t="inlineStr">
        <is>
          <t>SS</t>
        </is>
      </c>
      <c r="F1125" t="inlineStr">
        <is>
          <t>新店开业</t>
        </is>
      </c>
      <c r="G1125" t="inlineStr">
        <is>
          <t>已结束</t>
        </is>
      </c>
      <c r="H1125" t="inlineStr">
        <is>
          <t>NA</t>
        </is>
      </c>
      <c r="I1125" s="2"/>
      <c r="J1125" t="inlineStr">
        <is>
          <t>53周 -5~12.31</t>
        </is>
      </c>
      <c r="K1125" t="inlineStr">
        <is>
          <t>余振兴</t>
        </is>
      </c>
      <c r="L1125" s="2">
        <v>45928</v>
      </c>
      <c r="M1125" s="2">
        <v>45934</v>
      </c>
      <c r="N1125" s="2">
        <v>45933</v>
      </c>
      <c r="O1125" t="inlineStr">
        <is>
          <t>7</t>
        </is>
      </c>
      <c r="P1125" t="inlineStr">
        <is>
          <t>-71</t>
        </is>
      </c>
      <c r="Q1125" t="inlineStr">
        <is>
          <t>新店开业能力</t>
        </is>
      </c>
      <c r="R1125">
        <v>1</v>
      </c>
      <c r="S1125"/>
      <c r="T1125"/>
      <c r="U1125" t="inlineStr">
        <is>
          <t>张铭麒</t>
        </is>
      </c>
      <c r="V1125" t="inlineStr">
        <is>
          <t>BST及创新团队</t>
        </is>
      </c>
      <c r="W1125" t="inlineStr">
        <is>
          <t>BST</t>
        </is>
      </c>
      <c r="X1125" t="inlineStr">
        <is>
          <t>李岳丰
吴薇</t>
        </is>
      </c>
      <c r="Y1125" s="3"/>
      <c r="Z1125"/>
      <c r="AA1125" s="2">
        <v>45922.75241898148</v>
      </c>
      <c r="AB1125" t="inlineStr">
        <is>
          <t>戳一下</t>
        </is>
      </c>
      <c r="AC1125" s="2">
        <v>45935</v>
      </c>
      <c r="AD1125" t="inlineStr">
        <is>
          <t>未更新</t>
        </is>
      </c>
      <c r="AE1125" t="inlineStr">
        <is>
          <t>曾维超</t>
        </is>
      </c>
      <c r="AF1125" t="inlineStr">
        <is>
          <t>2025-09-28 余振兴-绍兴-绿茶-新店开业 已结束,2025-09-29 余振兴-绍兴-绿茶-新店开业 已结束,2025-09-30 余振兴-绍兴-绿茶-新店开业 已结束,2025-10-01 余振兴-绍兴-绿茶-新店开业 已结束,2025-10-02 余振兴-绍兴-绿茶-新店开业 已结束,2025-10-03 余振兴-绍兴-绿茶-新店开业 已结束,2025-10-05 余振兴-绍兴-绿茶-新店开业 已结束</t>
        </is>
      </c>
      <c r="AG1125" t="inlineStr">
        <is>
          <t>试菜、培训、驻店</t>
        </is>
      </c>
      <c r="AH1125" t="inlineStr">
        <is>
          <t>客户宿舍</t>
        </is>
      </c>
      <c r="AI1125"/>
      <c r="AJ1125"/>
      <c r="AK1125" t="inlineStr">
        <is>
          <t>绿茶绍兴滨海万达广场店</t>
        </is>
      </c>
      <c r="AL1125"/>
      <c r="AM1125"/>
      <c r="AN1125"/>
      <c r="AO1125" t="inlineStr">
        <is>
          <t>6.0</t>
        </is>
      </c>
      <c r="AP1125"/>
      <c r="AQ1125"/>
    </row>
    <row r="1126" ht="25.5" customHeight="1">
      <c r="A1126" t="inlineStr">
        <is>
          <t>余振兴--休假-休假 已结束</t>
        </is>
      </c>
      <c r="B1126"/>
      <c r="C1126" t="inlineStr">
        <is>
          <t>休假</t>
        </is>
      </c>
      <c r="D1126"/>
      <c r="E1126" t="inlineStr">
        <is>
          <t>未定级</t>
        </is>
      </c>
      <c r="F1126" t="inlineStr">
        <is>
          <t>休假</t>
        </is>
      </c>
      <c r="G1126" t="inlineStr">
        <is>
          <t>已结束</t>
        </is>
      </c>
      <c r="H1126" t="inlineStr">
        <is>
          <t>NA</t>
        </is>
      </c>
      <c r="I1126" s="2"/>
      <c r="J1126" t="inlineStr">
        <is>
          <t>53周 -5~12.31</t>
        </is>
      </c>
      <c r="K1126" t="inlineStr">
        <is>
          <t>余振兴</t>
        </is>
      </c>
      <c r="L1126" s="2">
        <v>45921</v>
      </c>
      <c r="M1126" s="2">
        <v>45921</v>
      </c>
      <c r="N1126" s="2">
        <v>45921.5</v>
      </c>
      <c r="O1126" t="inlineStr">
        <is>
          <t>1</t>
        </is>
      </c>
      <c r="P1126" t="inlineStr">
        <is>
          <t>-84</t>
        </is>
      </c>
      <c r="Q1126"/>
      <c r="R1126"/>
      <c r="S1126"/>
      <c r="T1126"/>
      <c r="U1126"/>
      <c r="V1126"/>
      <c r="W1126"/>
      <c r="X1126"/>
      <c r="Y1126" s="3"/>
      <c r="Z1126"/>
      <c r="AA1126" s="2">
        <v>45921.508206018516</v>
      </c>
      <c r="AB1126" t="inlineStr">
        <is>
          <t>戳一下</t>
        </is>
      </c>
      <c r="AC1126" s="2"/>
      <c r="AD1126" t="inlineStr">
        <is>
          <t>未更新</t>
        </is>
      </c>
      <c r="AE1126" t="inlineStr">
        <is>
          <t>多维表格助手</t>
        </is>
      </c>
      <c r="AF1126"/>
      <c r="AG1126"/>
      <c r="AH1126"/>
      <c r="AI1126"/>
      <c r="AJ1126"/>
      <c r="AK1126"/>
      <c r="AL1126"/>
      <c r="AM1126"/>
      <c r="AN1126"/>
      <c r="AO1126" t="inlineStr">
        <is>
          <t>0.0</t>
        </is>
      </c>
      <c r="AP1126"/>
      <c r="AQ1126"/>
    </row>
    <row r="1127" ht="25.5" customHeight="1">
      <c r="A1127" t="inlineStr">
        <is>
          <t>余振兴-广州-客语-解决问题 已结束</t>
        </is>
      </c>
      <c r="B1127" t="inlineStr">
        <is>
          <t>广州</t>
        </is>
      </c>
      <c r="C1127" t="inlineStr">
        <is>
          <t>客语</t>
        </is>
      </c>
      <c r="D1127"/>
      <c r="E1127" t="inlineStr">
        <is>
          <t>SS</t>
        </is>
      </c>
      <c r="F1127" t="inlineStr">
        <is>
          <t>解决问题</t>
        </is>
      </c>
      <c r="G1127" t="inlineStr">
        <is>
          <t>已结束</t>
        </is>
      </c>
      <c r="H1127" t="inlineStr">
        <is>
          <t>NA</t>
        </is>
      </c>
      <c r="I1127" s="2"/>
      <c r="J1127" t="inlineStr">
        <is>
          <t>53周 -5~12.31</t>
        </is>
      </c>
      <c r="K1127" t="inlineStr">
        <is>
          <t>余振兴</t>
        </is>
      </c>
      <c r="L1127" s="2">
        <v>45908</v>
      </c>
      <c r="M1127" s="2">
        <v>45909</v>
      </c>
      <c r="N1127" s="2">
        <v>45909</v>
      </c>
      <c r="O1127" t="inlineStr">
        <is>
          <t>2</t>
        </is>
      </c>
      <c r="P1127" t="inlineStr">
        <is>
          <t>-96</t>
        </is>
      </c>
      <c r="Q1127"/>
      <c r="R1127"/>
      <c r="S1127"/>
      <c r="T1127"/>
      <c r="U1127" t="inlineStr">
        <is>
          <t>吴健华</t>
        </is>
      </c>
      <c r="V1127" t="inlineStr">
        <is>
          <t>华南销售组</t>
        </is>
      </c>
      <c r="W1127" t="inlineStr">
        <is>
          <t>华南区</t>
        </is>
      </c>
      <c r="X1127" t="inlineStr">
        <is>
          <t>王言</t>
        </is>
      </c>
      <c r="Y1127" s="3"/>
      <c r="Z1127"/>
      <c r="AA1127" s="2">
        <v>45907.9819212963</v>
      </c>
      <c r="AB1127" t="inlineStr">
        <is>
          <t>戳一下</t>
        </is>
      </c>
      <c r="AC1127" s="2">
        <v>45909</v>
      </c>
      <c r="AD1127" t="inlineStr">
        <is>
          <t>未更新</t>
        </is>
      </c>
      <c r="AE1127" t="inlineStr">
        <is>
          <t>余振兴</t>
        </is>
      </c>
      <c r="AF1127" t="inlineStr">
        <is>
          <t>2025-09-09 余振兴-广州-客语-解决问题 已结束,2025-09-09 余振兴-广州-客语-解决问题 已结束</t>
        </is>
      </c>
      <c r="AG1127"/>
      <c r="AH1127"/>
      <c r="AI1127"/>
      <c r="AJ1127"/>
      <c r="AK1127" t="inlineStr">
        <is>
          <t>广州客语总部跟进设备使用情况</t>
        </is>
      </c>
      <c r="AL1127"/>
      <c r="AM1127"/>
      <c r="AN1127"/>
      <c r="AO1127" t="inlineStr">
        <is>
          <t>1.0</t>
        </is>
      </c>
      <c r="AP1127"/>
      <c r="AQ1127"/>
    </row>
    <row r="1128" ht="25.5" customHeight="1">
      <c r="A1128" t="inlineStr">
        <is>
          <t>余振兴-深圳-渝月川菜-解决问题 已结束</t>
        </is>
      </c>
      <c r="B1128" t="inlineStr">
        <is>
          <t>深圳</t>
        </is>
      </c>
      <c r="C1128" t="inlineStr">
        <is>
          <t>渝月川菜</t>
        </is>
      </c>
      <c r="D1128"/>
      <c r="E1128" t="inlineStr">
        <is>
          <t>S</t>
        </is>
      </c>
      <c r="F1128" t="inlineStr">
        <is>
          <t>解决问题</t>
        </is>
      </c>
      <c r="G1128" t="inlineStr">
        <is>
          <t>已结束</t>
        </is>
      </c>
      <c r="H1128" t="inlineStr">
        <is>
          <t>NA</t>
        </is>
      </c>
      <c r="I1128" s="2"/>
      <c r="J1128" t="inlineStr">
        <is>
          <t>53周 -5~12.31</t>
        </is>
      </c>
      <c r="K1128" t="inlineStr">
        <is>
          <t>余振兴</t>
        </is>
      </c>
      <c r="L1128" s="2">
        <v>45906</v>
      </c>
      <c r="M1128" s="2">
        <v>45906</v>
      </c>
      <c r="N1128" s="2">
        <v>45906</v>
      </c>
      <c r="O1128" t="inlineStr">
        <is>
          <t>1</t>
        </is>
      </c>
      <c r="P1128" t="inlineStr">
        <is>
          <t>-99</t>
        </is>
      </c>
      <c r="Q1128" t="inlineStr">
        <is>
          <t>川菜</t>
        </is>
      </c>
      <c r="R1128">
        <v>1</v>
      </c>
      <c r="S1128" t="inlineStr">
        <is>
          <t>余振兴</t>
        </is>
      </c>
      <c r="T1128"/>
      <c r="U1128" t="inlineStr">
        <is>
          <t>吴健华</t>
        </is>
      </c>
      <c r="V1128" t="inlineStr">
        <is>
          <t>华南销售组</t>
        </is>
      </c>
      <c r="W1128" t="inlineStr">
        <is>
          <t>华南区</t>
        </is>
      </c>
      <c r="X1128" t="inlineStr">
        <is>
          <t>王言</t>
        </is>
      </c>
      <c r="Y1128" s="3"/>
      <c r="Z1128" t="inlineStr">
        <is>
          <t>临时需求，口味自主登记</t>
        </is>
      </c>
      <c r="AA1128" s="2">
        <v>45905.965775462966</v>
      </c>
      <c r="AB1128" t="inlineStr">
        <is>
          <t>戳一下</t>
        </is>
      </c>
      <c r="AC1128" s="2">
        <v>45906</v>
      </c>
      <c r="AD1128" t="inlineStr">
        <is>
          <t>未更新</t>
        </is>
      </c>
      <c r="AE1128" t="inlineStr">
        <is>
          <t>吴健华</t>
        </is>
      </c>
      <c r="AF1128" t="inlineStr">
        <is>
          <t>2025-09-06 余振兴-深圳-渝月川菜-解决问题 已结束</t>
        </is>
      </c>
      <c r="AG1128"/>
      <c r="AH1128"/>
      <c r="AI1128"/>
      <c r="AJ1128"/>
      <c r="AK1128"/>
      <c r="AL1128"/>
      <c r="AM1128"/>
      <c r="AN1128"/>
      <c r="AO1128" t="inlineStr">
        <is>
          <t>0.0</t>
        </is>
      </c>
      <c r="AP1128"/>
      <c r="AQ1128"/>
    </row>
    <row r="1129" ht="25.5" customHeight="1">
      <c r="A1129" t="inlineStr">
        <is>
          <t>余振兴-深圳-客语-解决问题 已结束</t>
        </is>
      </c>
      <c r="B1129" t="inlineStr">
        <is>
          <t>深圳</t>
        </is>
      </c>
      <c r="C1129" t="inlineStr">
        <is>
          <t>客语</t>
        </is>
      </c>
      <c r="D1129"/>
      <c r="E1129" t="inlineStr">
        <is>
          <t>SS</t>
        </is>
      </c>
      <c r="F1129" t="inlineStr">
        <is>
          <t>解决问题</t>
        </is>
      </c>
      <c r="G1129" t="inlineStr">
        <is>
          <t>已结束</t>
        </is>
      </c>
      <c r="H1129" t="inlineStr">
        <is>
          <t>NA</t>
        </is>
      </c>
      <c r="I1129" s="2"/>
      <c r="J1129" t="inlineStr">
        <is>
          <t>53周 -5~12.31</t>
        </is>
      </c>
      <c r="K1129" t="inlineStr">
        <is>
          <t>余振兴</t>
        </is>
      </c>
      <c r="L1129" s="2">
        <v>45907</v>
      </c>
      <c r="M1129" s="2">
        <v>45907</v>
      </c>
      <c r="N1129" s="2">
        <v>45907</v>
      </c>
      <c r="O1129" t="inlineStr">
        <is>
          <t>1</t>
        </is>
      </c>
      <c r="P1129" t="inlineStr">
        <is>
          <t>-98</t>
        </is>
      </c>
      <c r="Q1129"/>
      <c r="R1129"/>
      <c r="S1129"/>
      <c r="T1129"/>
      <c r="U1129" t="inlineStr">
        <is>
          <t>吴健华</t>
        </is>
      </c>
      <c r="V1129" t="inlineStr">
        <is>
          <t>华南销售组</t>
        </is>
      </c>
      <c r="W1129" t="inlineStr">
        <is>
          <t>华南区</t>
        </is>
      </c>
      <c r="X1129" t="inlineStr">
        <is>
          <t>王言</t>
        </is>
      </c>
      <c r="Y1129" s="3"/>
      <c r="Z1129"/>
      <c r="AA1129" s="2">
        <v>45905.93512731481</v>
      </c>
      <c r="AB1129" t="inlineStr">
        <is>
          <t>戳一下</t>
        </is>
      </c>
      <c r="AC1129" s="2">
        <v>45907</v>
      </c>
      <c r="AD1129" t="inlineStr">
        <is>
          <t>未更新</t>
        </is>
      </c>
      <c r="AE1129" t="inlineStr">
        <is>
          <t>余振兴</t>
        </is>
      </c>
      <c r="AF1129" t="inlineStr">
        <is>
          <t>2025-09-07 余振兴-深圳-客语-解决问题 已结束</t>
        </is>
      </c>
      <c r="AG1129"/>
      <c r="AH1129"/>
      <c r="AI1129"/>
      <c r="AJ1129"/>
      <c r="AK1129" t="inlineStr">
        <is>
          <t>深圳客语门店调试菜品</t>
        </is>
      </c>
      <c r="AL1129"/>
      <c r="AM1129"/>
      <c r="AN1129"/>
      <c r="AO1129" t="inlineStr">
        <is>
          <t>0.0</t>
        </is>
      </c>
      <c r="AP1129"/>
      <c r="AQ1129"/>
    </row>
    <row r="1130" ht="25.5" customHeight="1">
      <c r="A1130" t="inlineStr">
        <is>
          <t>余振兴-广州-森大-新店开业 已结束</t>
        </is>
      </c>
      <c r="B1130" t="inlineStr">
        <is>
          <t>广州</t>
        </is>
      </c>
      <c r="C1130" t="inlineStr">
        <is>
          <t>森大</t>
        </is>
      </c>
      <c r="D1130"/>
      <c r="E1130" t="inlineStr">
        <is>
          <t>S</t>
        </is>
      </c>
      <c r="F1130" t="inlineStr">
        <is>
          <t>新店开业</t>
        </is>
      </c>
      <c r="G1130" t="inlineStr">
        <is>
          <t>已结束</t>
        </is>
      </c>
      <c r="H1130" t="inlineStr">
        <is>
          <t>NA</t>
        </is>
      </c>
      <c r="I1130" s="2"/>
      <c r="J1130" t="inlineStr">
        <is>
          <t>53周 -5~12.31</t>
        </is>
      </c>
      <c r="K1130" t="inlineStr">
        <is>
          <t>余振兴</t>
        </is>
      </c>
      <c r="L1130" s="2">
        <v>45910</v>
      </c>
      <c r="M1130" s="2">
        <v>45923</v>
      </c>
      <c r="N1130" s="2">
        <v>45923</v>
      </c>
      <c r="O1130" t="inlineStr">
        <is>
          <t>14</t>
        </is>
      </c>
      <c r="P1130" t="inlineStr">
        <is>
          <t>-82</t>
        </is>
      </c>
      <c r="Q1130" t="inlineStr">
        <is>
          <t>粤菜、最好会粤语，这个客户是白名单客户，没有poc直接采购，未来预计有30-50台采购规模，客户为口味提供食宿，请务必支持一位好的口味！</t>
        </is>
      </c>
      <c r="R1130">
        <v>1</v>
      </c>
      <c r="S1130" t="inlineStr">
        <is>
          <t>罗刚</t>
        </is>
      </c>
      <c r="T1130"/>
      <c r="U1130" t="inlineStr">
        <is>
          <t>贺欢欢</t>
        </is>
      </c>
      <c r="V1130" t="inlineStr">
        <is>
          <t>华南销售组</t>
        </is>
      </c>
      <c r="W1130" t="inlineStr">
        <is>
          <t>华南区</t>
        </is>
      </c>
      <c r="X1130" t="inlineStr">
        <is>
          <t>王言</t>
        </is>
      </c>
      <c r="Y1130" s="3"/>
      <c r="Z1130"/>
      <c r="AA1130" s="2">
        <v>45904.3993287037</v>
      </c>
      <c r="AB1130" t="inlineStr">
        <is>
          <t>戳一下</t>
        </is>
      </c>
      <c r="AC1130" s="2">
        <v>45923</v>
      </c>
      <c r="AD1130" t="inlineStr">
        <is>
          <t>未更新</t>
        </is>
      </c>
      <c r="AE1130" t="inlineStr">
        <is>
          <t>贺欢欢</t>
        </is>
      </c>
      <c r="AF1130" t="inlineStr">
        <is>
          <t>2025-09-10 余振兴-广州-森大-新店开业 已结束,2025-09-11 余振兴-广州-森大-新店开业 已结束,2025-09-12 余振兴-广州-森大-新店开业 已结束,2025-09-13 余振兴-广州-森大-新店开业 已结束,2025-09-14 余振兴-广州-森大-新店开业 已结束,2025-09-15 余振兴-广州-森大-新店开业 已结束,2025-09-16 余振兴-广州-森大-新店开业 已结束,2025-09-17 余振兴-广州-森大-新店开业 已结束,2025-09-18 余振兴-广州-森大-新店开业 已结束,2025-09-19 余振兴-广州-森大-新店开业 已结束,2025-09-20 余振兴-广州-森大-新店开业 已结束,2025-09-22 余振兴-广州-森大-新店开业 已结束,2025-09-23 余振兴-广州-森大-新店开业 已结束</t>
        </is>
      </c>
      <c r="AG1130"/>
      <c r="AH1130"/>
      <c r="AI1130"/>
      <c r="AJ1130"/>
      <c r="AK1130"/>
      <c r="AL1130"/>
      <c r="AM1130"/>
      <c r="AN1130"/>
      <c r="AO1130" t="inlineStr">
        <is>
          <t>13.0</t>
        </is>
      </c>
      <c r="AP1130"/>
      <c r="AQ1130"/>
    </row>
    <row r="1131" ht="25.5" customHeight="1">
      <c r="A1131" t="inlineStr">
        <is>
          <t>余振兴-西安-深鲨-新店开业 已结束</t>
        </is>
      </c>
      <c r="B1131" t="inlineStr">
        <is>
          <t>西安</t>
        </is>
      </c>
      <c r="C1131" t="inlineStr">
        <is>
          <t>深鲨</t>
        </is>
      </c>
      <c r="D1131"/>
      <c r="E1131" t="inlineStr">
        <is>
          <t>S</t>
        </is>
      </c>
      <c r="F1131" t="inlineStr">
        <is>
          <t>新店开业</t>
        </is>
      </c>
      <c r="G1131" t="inlineStr">
        <is>
          <t>已结束</t>
        </is>
      </c>
      <c r="H1131" t="inlineStr">
        <is>
          <t>NA</t>
        </is>
      </c>
      <c r="I1131" s="2"/>
      <c r="J1131" t="inlineStr">
        <is>
          <t>53周 -5~12.31</t>
        </is>
      </c>
      <c r="K1131" t="inlineStr">
        <is>
          <t>余振兴</t>
        </is>
      </c>
      <c r="L1131" s="2">
        <v>45892</v>
      </c>
      <c r="M1131" s="2">
        <v>45904</v>
      </c>
      <c r="N1131" s="2">
        <v>45905</v>
      </c>
      <c r="O1131" t="inlineStr">
        <is>
          <t>13</t>
        </is>
      </c>
      <c r="P1131" t="inlineStr">
        <is>
          <t>-101</t>
        </is>
      </c>
      <c r="Q1131"/>
      <c r="R1131"/>
      <c r="S1131"/>
      <c r="T1131"/>
      <c r="U1131" t="inlineStr">
        <is>
          <t>韦潘明</t>
        </is>
      </c>
      <c r="V1131" t="inlineStr">
        <is>
          <t>华北销售组</t>
        </is>
      </c>
      <c r="W1131" t="inlineStr">
        <is>
          <t>北区</t>
        </is>
      </c>
      <c r="X1131" t="inlineStr">
        <is>
          <t>张铭麒</t>
        </is>
      </c>
      <c r="Y1131" s="3"/>
      <c r="Z1131"/>
      <c r="AA1131" s="2">
        <v>45902.766550925924</v>
      </c>
      <c r="AB1131" t="inlineStr">
        <is>
          <t>戳一下</t>
        </is>
      </c>
      <c r="AC1131" s="2">
        <v>45904</v>
      </c>
      <c r="AD1131" t="inlineStr">
        <is>
          <t>未更新</t>
        </is>
      </c>
      <c r="AE1131" t="inlineStr">
        <is>
          <t>余振兴</t>
        </is>
      </c>
      <c r="AF1131" t="inlineStr">
        <is>
          <t>2025-09-03 余振兴-西安-深鲨-新店开业 已结束,2025-09-04 余振兴-西安-深鲨-新店开业 已结束,2025-09-05 余振兴-西安-深鲨-新店开业 已结束</t>
        </is>
      </c>
      <c r="AG1131"/>
      <c r="AH1131"/>
      <c r="AI1131"/>
      <c r="AJ1131"/>
      <c r="AK1131" t="inlineStr">
        <is>
          <t>深鲨西安（思源学院）食堂</t>
        </is>
      </c>
      <c r="AL1131"/>
      <c r="AM1131"/>
      <c r="AN1131"/>
      <c r="AO1131" t="inlineStr">
        <is>
          <t>12.0</t>
        </is>
      </c>
      <c r="AP1131"/>
      <c r="AQ1131"/>
    </row>
    <row r="1132" ht="25.5" customHeight="1">
      <c r="A1132" t="inlineStr">
        <is>
          <t>张海-牡丹江-休假-休假 已结束</t>
        </is>
      </c>
      <c r="B1132" t="inlineStr">
        <is>
          <t>牡丹江</t>
        </is>
      </c>
      <c r="C1132" t="inlineStr">
        <is>
          <t>休假</t>
        </is>
      </c>
      <c r="D1132"/>
      <c r="E1132" t="inlineStr">
        <is>
          <t>未定级</t>
        </is>
      </c>
      <c r="F1132" t="inlineStr">
        <is>
          <t>休假</t>
        </is>
      </c>
      <c r="G1132" t="inlineStr">
        <is>
          <t>已结束</t>
        </is>
      </c>
      <c r="H1132" t="inlineStr">
        <is>
          <t>NA</t>
        </is>
      </c>
      <c r="I1132" s="2"/>
      <c r="J1132" t="inlineStr">
        <is>
          <t>53周 -5~12.31</t>
        </is>
      </c>
      <c r="K1132" t="inlineStr">
        <is>
          <t>张海</t>
        </is>
      </c>
      <c r="L1132" s="2">
        <v>46119</v>
      </c>
      <c r="M1132" s="2">
        <v>46120</v>
      </c>
      <c r="N1132" s="2">
        <v>46120</v>
      </c>
      <c r="O1132" t="inlineStr">
        <is>
          <t>2</t>
        </is>
      </c>
      <c r="P1132" t="inlineStr">
        <is>
          <t>-106</t>
        </is>
      </c>
      <c r="Q1132"/>
      <c r="R1132"/>
      <c r="S1132"/>
      <c r="T1132"/>
      <c r="U1132" t="inlineStr">
        <is>
          <t>张铭麒</t>
        </is>
      </c>
      <c r="V1132" t="inlineStr">
        <is>
          <t>BST及创新团队</t>
        </is>
      </c>
      <c r="W1132" t="inlineStr">
        <is>
          <t>BST</t>
        </is>
      </c>
      <c r="X1132" t="inlineStr">
        <is>
          <t>李岳丰
吴薇</t>
        </is>
      </c>
      <c r="Y1132" s="3"/>
      <c r="Z1132"/>
      <c r="AA1132" s="2">
        <v>46119.425891203704</v>
      </c>
      <c r="AB1132" t="inlineStr">
        <is>
          <t>戳一下</t>
        </is>
      </c>
      <c r="AC1132" s="2"/>
      <c r="AD1132" t="inlineStr">
        <is>
          <t>未更新</t>
        </is>
      </c>
      <c r="AE1132" t="inlineStr">
        <is>
          <t>张海</t>
        </is>
      </c>
      <c r="AF1132"/>
      <c r="AG1132"/>
      <c r="AH1132"/>
      <c r="AI1132"/>
      <c r="AJ1132"/>
      <c r="AK1132"/>
      <c r="AL1132"/>
      <c r="AM1132"/>
      <c r="AN1132"/>
      <c r="AO1132" t="inlineStr">
        <is>
          <t>1.0</t>
        </is>
      </c>
      <c r="AP1132"/>
      <c r="AQ1132"/>
    </row>
    <row r="1133" ht="25.5" customHeight="1">
      <c r="A1133" t="inlineStr">
        <is>
          <t>张海-新加坡-绿茶-新店开业 已结束</t>
        </is>
      </c>
      <c r="B1133" t="inlineStr">
        <is>
          <t>新加坡</t>
        </is>
      </c>
      <c r="C1133" t="inlineStr">
        <is>
          <t>绿茶</t>
        </is>
      </c>
      <c r="D1133"/>
      <c r="E1133" t="inlineStr">
        <is>
          <t>SS</t>
        </is>
      </c>
      <c r="F1133" t="inlineStr">
        <is>
          <t>新店开业</t>
        </is>
      </c>
      <c r="G1133" t="inlineStr">
        <is>
          <t>已结束</t>
        </is>
      </c>
      <c r="H1133" t="inlineStr">
        <is>
          <t>NA</t>
        </is>
      </c>
      <c r="I1133" s="2"/>
      <c r="J1133" t="inlineStr">
        <is>
          <t>53周 -5~12.31</t>
        </is>
      </c>
      <c r="K1133" t="inlineStr">
        <is>
          <t>张海</t>
        </is>
      </c>
      <c r="L1133" s="2">
        <v>46113</v>
      </c>
      <c r="M1133" s="2">
        <v>46118.216319444444</v>
      </c>
      <c r="N1133" s="2">
        <v>46117</v>
      </c>
      <c r="O1133" t="inlineStr">
        <is>
          <t>6</t>
        </is>
      </c>
      <c r="P1133" t="inlineStr">
        <is>
          <t>-100</t>
        </is>
      </c>
      <c r="Q1133"/>
      <c r="R1133"/>
      <c r="S1133"/>
      <c r="T1133"/>
      <c r="U1133" t="inlineStr">
        <is>
          <t>张铭麒</t>
        </is>
      </c>
      <c r="V1133" t="inlineStr">
        <is>
          <t>BST及创新团队</t>
        </is>
      </c>
      <c r="W1133" t="inlineStr">
        <is>
          <t>BST</t>
        </is>
      </c>
      <c r="X1133" t="inlineStr">
        <is>
          <t>李岳丰
吴薇</t>
        </is>
      </c>
      <c r="Y1133" s="3"/>
      <c r="Z1133"/>
      <c r="AA1133" s="2">
        <v>46113.01740740741</v>
      </c>
      <c r="AB1133" t="inlineStr">
        <is>
          <t>戳一下</t>
        </is>
      </c>
      <c r="AC1133" s="2">
        <v>46117</v>
      </c>
      <c r="AD1133" t="inlineStr">
        <is>
          <t>未更新</t>
        </is>
      </c>
      <c r="AE1133" t="inlineStr">
        <is>
          <t>张海</t>
        </is>
      </c>
      <c r="AF1133" t="inlineStr">
        <is>
          <t>2026-03-31 张海-新加坡-绿茶-新店开业 已结束,2026-04-01 张海-新加坡-绿茶-新店开业 已结束,2026-04-02 张海-新加坡-绿茶-新店开业 已结束,2026-04-03 张海-新加坡-绿茶-新店开业 已结束,2026-04-04 张海-新加坡-绿茶-新店开业 已结束,2026-04-05 张海-新加坡-绿茶-新店开业 已结束</t>
        </is>
      </c>
      <c r="AG1133"/>
      <c r="AH1133"/>
      <c r="AI1133"/>
      <c r="AJ1133"/>
      <c r="AK1133"/>
      <c r="AL1133"/>
      <c r="AM1133"/>
      <c r="AN1133" t="inlineStr">
        <is>
          <t>诺维娜广场店</t>
        </is>
      </c>
      <c r="AO1133" t="inlineStr">
        <is>
          <t>5.2</t>
        </is>
      </c>
      <c r="AP1133"/>
      <c r="AQ1133"/>
    </row>
    <row r="1134" ht="25.5" customHeight="1">
      <c r="A1134" t="inlineStr">
        <is>
          <t>张海-新加坡-绿茶-新店开业 已结束</t>
        </is>
      </c>
      <c r="B1134" t="inlineStr">
        <is>
          <t>新加坡</t>
        </is>
      </c>
      <c r="C1134" t="inlineStr">
        <is>
          <t>绿茶</t>
        </is>
      </c>
      <c r="D1134"/>
      <c r="E1134" t="inlineStr">
        <is>
          <t>SS</t>
        </is>
      </c>
      <c r="F1134" t="inlineStr">
        <is>
          <t>新店开业</t>
        </is>
      </c>
      <c r="G1134" t="inlineStr">
        <is>
          <t>已结束</t>
        </is>
      </c>
      <c r="H1134" t="inlineStr">
        <is>
          <t>NA</t>
        </is>
      </c>
      <c r="I1134" s="2"/>
      <c r="J1134" t="inlineStr">
        <is>
          <t>53周 -5~12.31</t>
        </is>
      </c>
      <c r="K1134" t="inlineStr">
        <is>
          <t>张海</t>
        </is>
      </c>
      <c r="L1134" s="2">
        <v>46111</v>
      </c>
      <c r="M1134" s="2">
        <v>46112</v>
      </c>
      <c r="N1134" s="2">
        <v>46112</v>
      </c>
      <c r="O1134" t="inlineStr">
        <is>
          <t>2</t>
        </is>
      </c>
      <c r="P1134" t="inlineStr">
        <is>
          <t>-98</t>
        </is>
      </c>
      <c r="Q1134"/>
      <c r="R1134"/>
      <c r="S1134"/>
      <c r="T1134"/>
      <c r="U1134" t="inlineStr">
        <is>
          <t>张铭麒</t>
        </is>
      </c>
      <c r="V1134" t="inlineStr">
        <is>
          <t>BST及创新团队</t>
        </is>
      </c>
      <c r="W1134" t="inlineStr">
        <is>
          <t>BST</t>
        </is>
      </c>
      <c r="X1134" t="inlineStr">
        <is>
          <t>李岳丰
吴薇</t>
        </is>
      </c>
      <c r="Y1134" s="3"/>
      <c r="Z1134"/>
      <c r="AA1134" s="2">
        <v>46111.472766203704</v>
      </c>
      <c r="AB1134" t="inlineStr">
        <is>
          <t>戳一下</t>
        </is>
      </c>
      <c r="AC1134" s="2">
        <v>46111</v>
      </c>
      <c r="AD1134" t="inlineStr">
        <is>
          <t>未更新</t>
        </is>
      </c>
      <c r="AE1134" t="inlineStr">
        <is>
          <t>张海</t>
        </is>
      </c>
      <c r="AF1134" t="inlineStr">
        <is>
          <t>2026-03-29 张海-新加坡-绿茶-新店开业 已结束,2026-03-30 张海-新加坡-绿茶-新店开业 已结束,2026-03-30 张海-新加坡-绿茶-新店开业 已结束</t>
        </is>
      </c>
      <c r="AG1134"/>
      <c r="AH1134"/>
      <c r="AI1134"/>
      <c r="AJ1134"/>
      <c r="AK1134"/>
      <c r="AL1134"/>
      <c r="AM1134"/>
      <c r="AN1134" t="inlineStr">
        <is>
          <t>新加坡诺维娜广场店</t>
        </is>
      </c>
      <c r="AO1134" t="inlineStr">
        <is>
          <t>1.0</t>
        </is>
      </c>
      <c r="AP1134"/>
      <c r="AQ1134"/>
    </row>
    <row r="1135" ht="25.5" customHeight="1">
      <c r="A1135" t="inlineStr">
        <is>
          <t>张海-新加坡-绿茶-新店开业 已结束</t>
        </is>
      </c>
      <c r="B1135" t="inlineStr">
        <is>
          <t>新加坡</t>
        </is>
      </c>
      <c r="C1135" t="inlineStr">
        <is>
          <t>绿茶</t>
        </is>
      </c>
      <c r="D1135"/>
      <c r="E1135" t="inlineStr">
        <is>
          <t>SS</t>
        </is>
      </c>
      <c r="F1135" t="inlineStr">
        <is>
          <t>新店开业</t>
        </is>
      </c>
      <c r="G1135" t="inlineStr">
        <is>
          <t>已结束</t>
        </is>
      </c>
      <c r="H1135" t="inlineStr">
        <is>
          <t>NA</t>
        </is>
      </c>
      <c r="I1135" s="2"/>
      <c r="J1135" t="inlineStr">
        <is>
          <t>53周 -5~12.31</t>
        </is>
      </c>
      <c r="K1135" t="inlineStr">
        <is>
          <t>张海</t>
        </is>
      </c>
      <c r="L1135" s="2">
        <v>46106</v>
      </c>
      <c r="M1135" s="2">
        <v>46110</v>
      </c>
      <c r="N1135" s="2">
        <v>46110</v>
      </c>
      <c r="O1135" t="inlineStr">
        <is>
          <t>5</t>
        </is>
      </c>
      <c r="P1135" t="inlineStr">
        <is>
          <t>-93</t>
        </is>
      </c>
      <c r="Q1135"/>
      <c r="R1135"/>
      <c r="S1135"/>
      <c r="T1135"/>
      <c r="U1135" t="inlineStr">
        <is>
          <t>张铭麒</t>
        </is>
      </c>
      <c r="V1135" t="inlineStr">
        <is>
          <t>BST及创新团队</t>
        </is>
      </c>
      <c r="W1135" t="inlineStr">
        <is>
          <t>BST</t>
        </is>
      </c>
      <c r="X1135" t="inlineStr">
        <is>
          <t>李岳丰
吴薇</t>
        </is>
      </c>
      <c r="Y1135" s="3"/>
      <c r="Z1135"/>
      <c r="AA1135" s="2">
        <v>46106.60496527778</v>
      </c>
      <c r="AB1135" t="inlineStr">
        <is>
          <t>戳一下</t>
        </is>
      </c>
      <c r="AC1135" s="2">
        <v>46109</v>
      </c>
      <c r="AD1135" t="inlineStr">
        <is>
          <t>未更新</t>
        </is>
      </c>
      <c r="AE1135" t="inlineStr">
        <is>
          <t>张海</t>
        </is>
      </c>
      <c r="AF1135" t="inlineStr">
        <is>
          <t>2026-03-27 张海-新加坡-绿茶-新店开业 已结束,2026-03-28 张海-新加坡-绿茶-新店开业 已结束</t>
        </is>
      </c>
      <c r="AG1135"/>
      <c r="AH1135"/>
      <c r="AI1135"/>
      <c r="AJ1135"/>
      <c r="AK1135"/>
      <c r="AL1135"/>
      <c r="AM1135"/>
      <c r="AN1135" t="inlineStr">
        <is>
          <t>新加坡绿茶2店</t>
        </is>
      </c>
      <c r="AO1135" t="inlineStr">
        <is>
          <t>4.0</t>
        </is>
      </c>
      <c r="AP1135"/>
      <c r="AQ1135"/>
    </row>
    <row r="1136" ht="25.5" customHeight="1">
      <c r="A1136" t="inlineStr">
        <is>
          <t>张海-广州-休假-休假 已结束</t>
        </is>
      </c>
      <c r="B1136" t="inlineStr">
        <is>
          <t>广州</t>
        </is>
      </c>
      <c r="C1136" t="inlineStr">
        <is>
          <t>休假</t>
        </is>
      </c>
      <c r="D1136"/>
      <c r="E1136" t="inlineStr">
        <is>
          <t>未定级</t>
        </is>
      </c>
      <c r="F1136" t="inlineStr">
        <is>
          <t>休假</t>
        </is>
      </c>
      <c r="G1136" t="inlineStr">
        <is>
          <t>已结束</t>
        </is>
      </c>
      <c r="H1136" t="inlineStr">
        <is>
          <t>NA</t>
        </is>
      </c>
      <c r="I1136" s="2"/>
      <c r="J1136" t="inlineStr">
        <is>
          <t>53周 -5~12.31</t>
        </is>
      </c>
      <c r="K1136" t="inlineStr">
        <is>
          <t>张海</t>
        </is>
      </c>
      <c r="L1136" s="2">
        <v>46104</v>
      </c>
      <c r="M1136" s="2">
        <v>46105</v>
      </c>
      <c r="N1136" s="2">
        <v>46105</v>
      </c>
      <c r="O1136" t="inlineStr">
        <is>
          <t>2</t>
        </is>
      </c>
      <c r="P1136" t="inlineStr">
        <is>
          <t>-91</t>
        </is>
      </c>
      <c r="Q1136"/>
      <c r="R1136"/>
      <c r="S1136"/>
      <c r="T1136"/>
      <c r="U1136" t="inlineStr">
        <is>
          <t>张博文</t>
        </is>
      </c>
      <c r="V1136" t="inlineStr">
        <is>
          <t>创新中心</t>
        </is>
      </c>
      <c r="W1136" t="inlineStr">
        <is>
          <t>创新中心</t>
        </is>
      </c>
      <c r="X1136" t="inlineStr">
        <is>
          <t>吴薇
张铭麒</t>
        </is>
      </c>
      <c r="Y1136" s="3"/>
      <c r="Z1136"/>
      <c r="AA1136" s="2">
        <v>46104.41373842592</v>
      </c>
      <c r="AB1136" t="inlineStr">
        <is>
          <t>戳一下</t>
        </is>
      </c>
      <c r="AC1136" s="2"/>
      <c r="AD1136" t="inlineStr">
        <is>
          <t>未更新</t>
        </is>
      </c>
      <c r="AE1136" t="inlineStr">
        <is>
          <t>张海</t>
        </is>
      </c>
      <c r="AF1136"/>
      <c r="AG1136"/>
      <c r="AH1136"/>
      <c r="AI1136"/>
      <c r="AJ1136"/>
      <c r="AK1136"/>
      <c r="AL1136"/>
      <c r="AM1136"/>
      <c r="AN1136"/>
      <c r="AO1136" t="inlineStr">
        <is>
          <t>1.0</t>
        </is>
      </c>
      <c r="AP1136"/>
      <c r="AQ1136"/>
    </row>
    <row r="1137" ht="25.5" customHeight="1">
      <c r="A1137" t="inlineStr">
        <is>
          <t>张海-广州-休假-休假 已结束</t>
        </is>
      </c>
      <c r="B1137" t="inlineStr">
        <is>
          <t>广州</t>
        </is>
      </c>
      <c r="C1137" t="inlineStr">
        <is>
          <t>休假</t>
        </is>
      </c>
      <c r="D1137"/>
      <c r="E1137" t="inlineStr">
        <is>
          <t>未定级</t>
        </is>
      </c>
      <c r="F1137" t="inlineStr">
        <is>
          <t>休假</t>
        </is>
      </c>
      <c r="G1137" t="inlineStr">
        <is>
          <t>已结束</t>
        </is>
      </c>
      <c r="H1137" t="inlineStr">
        <is>
          <t>NA</t>
        </is>
      </c>
      <c r="I1137" s="2"/>
      <c r="J1137" t="inlineStr">
        <is>
          <t>53周 -5~12.31</t>
        </is>
      </c>
      <c r="K1137" t="inlineStr">
        <is>
          <t>张海</t>
        </is>
      </c>
      <c r="L1137" s="2">
        <v>46102</v>
      </c>
      <c r="M1137" s="2">
        <v>46103</v>
      </c>
      <c r="N1137" s="2">
        <v>46103</v>
      </c>
      <c r="O1137" t="inlineStr">
        <is>
          <t>2</t>
        </is>
      </c>
      <c r="P1137" t="inlineStr">
        <is>
          <t>-89</t>
        </is>
      </c>
      <c r="Q1137"/>
      <c r="R1137"/>
      <c r="S1137"/>
      <c r="T1137"/>
      <c r="U1137" t="inlineStr">
        <is>
          <t>张博文</t>
        </is>
      </c>
      <c r="V1137" t="inlineStr">
        <is>
          <t>创新中心</t>
        </is>
      </c>
      <c r="W1137" t="inlineStr">
        <is>
          <t>创新中心</t>
        </is>
      </c>
      <c r="X1137" t="inlineStr">
        <is>
          <t>吴薇
张铭麒</t>
        </is>
      </c>
      <c r="Y1137" s="3"/>
      <c r="Z1137"/>
      <c r="AA1137" s="2">
        <v>46102.48263888889</v>
      </c>
      <c r="AB1137" t="inlineStr">
        <is>
          <t>戳一下</t>
        </is>
      </c>
      <c r="AC1137" s="2"/>
      <c r="AD1137" t="inlineStr">
        <is>
          <t>未更新</t>
        </is>
      </c>
      <c r="AE1137" t="inlineStr">
        <is>
          <t>张海</t>
        </is>
      </c>
      <c r="AF1137"/>
      <c r="AG1137"/>
      <c r="AH1137"/>
      <c r="AI1137"/>
      <c r="AJ1137"/>
      <c r="AK1137"/>
      <c r="AL1137"/>
      <c r="AM1137"/>
      <c r="AN1137"/>
      <c r="AO1137" t="inlineStr">
        <is>
          <t>1.0</t>
        </is>
      </c>
      <c r="AP1137"/>
      <c r="AQ1137"/>
    </row>
    <row r="1138" ht="25.5" customHeight="1">
      <c r="A1138" t="inlineStr">
        <is>
          <t>张海-广州-钱大妈-外卖店模型 已结束</t>
        </is>
      </c>
      <c r="B1138" t="inlineStr">
        <is>
          <t>广州</t>
        </is>
      </c>
      <c r="C1138" t="inlineStr">
        <is>
          <t>钱大妈</t>
        </is>
      </c>
      <c r="D1138"/>
      <c r="E1138" t="inlineStr">
        <is>
          <t>SS</t>
        </is>
      </c>
      <c r="F1138" t="inlineStr">
        <is>
          <t>外卖店模型</t>
        </is>
      </c>
      <c r="G1138" t="inlineStr">
        <is>
          <t>已结束</t>
        </is>
      </c>
      <c r="H1138" t="inlineStr">
        <is>
          <t>NA</t>
        </is>
      </c>
      <c r="I1138" s="2"/>
      <c r="J1138" t="inlineStr">
        <is>
          <t>53周 -5~12.31</t>
        </is>
      </c>
      <c r="K1138" t="inlineStr">
        <is>
          <t>张海</t>
        </is>
      </c>
      <c r="L1138" s="2">
        <v>46097</v>
      </c>
      <c r="M1138" s="2">
        <v>46101</v>
      </c>
      <c r="N1138" s="2">
        <v>46101</v>
      </c>
      <c r="O1138" t="inlineStr">
        <is>
          <t>5</t>
        </is>
      </c>
      <c r="P1138" t="inlineStr">
        <is>
          <t>-84</t>
        </is>
      </c>
      <c r="Q1138"/>
      <c r="R1138"/>
      <c r="S1138"/>
      <c r="T1138"/>
      <c r="U1138" t="inlineStr">
        <is>
          <t>张博文</t>
        </is>
      </c>
      <c r="V1138" t="inlineStr">
        <is>
          <t>创新中心</t>
        </is>
      </c>
      <c r="W1138" t="inlineStr">
        <is>
          <t>创新中心</t>
        </is>
      </c>
      <c r="X1138" t="inlineStr">
        <is>
          <t>吴薇
张铭麒</t>
        </is>
      </c>
      <c r="Y1138" s="3"/>
      <c r="Z1138"/>
      <c r="AA1138" s="2">
        <v>46096.9734837963</v>
      </c>
      <c r="AB1138" t="inlineStr">
        <is>
          <t>戳一下</t>
        </is>
      </c>
      <c r="AC1138" s="2">
        <v>46098</v>
      </c>
      <c r="AD1138" t="inlineStr">
        <is>
          <t>未更新</t>
        </is>
      </c>
      <c r="AE1138" t="inlineStr">
        <is>
          <t>张海</t>
        </is>
      </c>
      <c r="AF1138" t="inlineStr">
        <is>
          <t>2026-03-13 张海-广州-钱大妈-外卖店模型 已结束,2026-03-14 张海-广州-钱大妈-外卖店模型 已结束,2026-03-15 张海-广州-钱大妈-外卖店模型 已结束,2026-03-16 张海-广州-钱大妈-外卖店模型 已结束,2026-03-17 张海-广州-钱大妈-外卖店模型 已结束</t>
        </is>
      </c>
      <c r="AG1138"/>
      <c r="AH1138"/>
      <c r="AI1138"/>
      <c r="AJ1138" t="inlineStr">
        <is>
          <t>非常到位</t>
        </is>
      </c>
      <c r="AK1138"/>
      <c r="AL1138"/>
      <c r="AM1138"/>
      <c r="AN1138"/>
      <c r="AO1138" t="inlineStr">
        <is>
          <t>4.0</t>
        </is>
      </c>
      <c r="AP1138"/>
      <c r="AQ1138"/>
    </row>
    <row r="1139" ht="25.5" customHeight="1">
      <c r="A1139" t="inlineStr">
        <is>
          <t>张海-广州-钱大妈-外卖店模型 已结束</t>
        </is>
      </c>
      <c r="B1139" t="inlineStr">
        <is>
          <t>广州</t>
        </is>
      </c>
      <c r="C1139" t="inlineStr">
        <is>
          <t>钱大妈</t>
        </is>
      </c>
      <c r="D1139"/>
      <c r="E1139" t="inlineStr">
        <is>
          <t>SS</t>
        </is>
      </c>
      <c r="F1139" t="inlineStr">
        <is>
          <t>外卖店模型</t>
        </is>
      </c>
      <c r="G1139" t="inlineStr">
        <is>
          <t>已结束</t>
        </is>
      </c>
      <c r="H1139" t="inlineStr">
        <is>
          <t>NA</t>
        </is>
      </c>
      <c r="I1139" s="2"/>
      <c r="J1139" t="inlineStr">
        <is>
          <t>53周 -5~12.31</t>
        </is>
      </c>
      <c r="K1139" t="inlineStr">
        <is>
          <t>张海</t>
        </is>
      </c>
      <c r="L1139" s="2">
        <v>46095</v>
      </c>
      <c r="M1139" s="2">
        <v>46096</v>
      </c>
      <c r="N1139" s="2">
        <v>46096</v>
      </c>
      <c r="O1139" t="inlineStr">
        <is>
          <t>2</t>
        </is>
      </c>
      <c r="P1139" t="inlineStr">
        <is>
          <t>-82</t>
        </is>
      </c>
      <c r="Q1139"/>
      <c r="R1139"/>
      <c r="S1139"/>
      <c r="T1139"/>
      <c r="U1139" t="inlineStr">
        <is>
          <t>张博文</t>
        </is>
      </c>
      <c r="V1139" t="inlineStr">
        <is>
          <t>创新中心</t>
        </is>
      </c>
      <c r="W1139" t="inlineStr">
        <is>
          <t>创新中心</t>
        </is>
      </c>
      <c r="X1139" t="inlineStr">
        <is>
          <t>吴薇
张铭麒</t>
        </is>
      </c>
      <c r="Y1139" s="3"/>
      <c r="Z1139"/>
      <c r="AA1139" s="2">
        <v>46094.77391203704</v>
      </c>
      <c r="AB1139" t="inlineStr">
        <is>
          <t>戳一下</t>
        </is>
      </c>
      <c r="AC1139" s="2"/>
      <c r="AD1139" t="inlineStr">
        <is>
          <t>未更新</t>
        </is>
      </c>
      <c r="AE1139" t="inlineStr">
        <is>
          <t>张海</t>
        </is>
      </c>
      <c r="AF1139"/>
      <c r="AG1139"/>
      <c r="AH1139"/>
      <c r="AI1139"/>
      <c r="AJ1139" t="inlineStr">
        <is>
          <t>非常到位</t>
        </is>
      </c>
      <c r="AK1139"/>
      <c r="AL1139"/>
      <c r="AM1139"/>
      <c r="AN1139"/>
      <c r="AO1139" t="inlineStr">
        <is>
          <t>1.0</t>
        </is>
      </c>
      <c r="AP1139"/>
      <c r="AQ1139"/>
    </row>
    <row r="1140" ht="25.5" customHeight="1">
      <c r="A1140" t="inlineStr">
        <is>
          <t>张海-广州-钱大妈-外卖店模型 已结束</t>
        </is>
      </c>
      <c r="B1140" t="inlineStr">
        <is>
          <t>广州</t>
        </is>
      </c>
      <c r="C1140" t="inlineStr">
        <is>
          <t>钱大妈</t>
        </is>
      </c>
      <c r="D1140"/>
      <c r="E1140" t="inlineStr">
        <is>
          <t>SS</t>
        </is>
      </c>
      <c r="F1140" t="inlineStr">
        <is>
          <t>外卖店模型</t>
        </is>
      </c>
      <c r="G1140" t="inlineStr">
        <is>
          <t>已结束</t>
        </is>
      </c>
      <c r="H1140" t="inlineStr">
        <is>
          <t>NA</t>
        </is>
      </c>
      <c r="I1140" s="2"/>
      <c r="J1140" t="inlineStr">
        <is>
          <t>53周 -5~12.31</t>
        </is>
      </c>
      <c r="K1140" t="inlineStr">
        <is>
          <t>张海</t>
        </is>
      </c>
      <c r="L1140" s="2">
        <v>46091</v>
      </c>
      <c r="M1140" s="2">
        <v>46094</v>
      </c>
      <c r="N1140" s="2">
        <v>46094</v>
      </c>
      <c r="O1140" t="inlineStr">
        <is>
          <t>4</t>
        </is>
      </c>
      <c r="P1140" t="inlineStr">
        <is>
          <t>-78</t>
        </is>
      </c>
      <c r="Q1140"/>
      <c r="R1140"/>
      <c r="S1140"/>
      <c r="T1140"/>
      <c r="U1140" t="inlineStr">
        <is>
          <t>张博文</t>
        </is>
      </c>
      <c r="V1140" t="inlineStr">
        <is>
          <t>创新中心</t>
        </is>
      </c>
      <c r="W1140" t="inlineStr">
        <is>
          <t>创新中心</t>
        </is>
      </c>
      <c r="X1140" t="inlineStr">
        <is>
          <t>吴薇
张铭麒</t>
        </is>
      </c>
      <c r="Y1140" s="3"/>
      <c r="Z1140"/>
      <c r="AA1140" s="2">
        <v>46091.45379629629</v>
      </c>
      <c r="AB1140" t="inlineStr">
        <is>
          <t>戳一下</t>
        </is>
      </c>
      <c r="AC1140" s="2">
        <v>46093</v>
      </c>
      <c r="AD1140" t="inlineStr">
        <is>
          <t>未更新</t>
        </is>
      </c>
      <c r="AE1140" t="inlineStr">
        <is>
          <t>张海</t>
        </is>
      </c>
      <c r="AF1140" t="inlineStr">
        <is>
          <t>2026-03-10 张海-广州-钱大妈-外卖店模型 已结束,2026-03-11 张海-广州-钱大妈-外卖店模型 已结束,2026-03-12 张海-广州-钱大妈-外卖店模型 已结束</t>
        </is>
      </c>
      <c r="AG1140"/>
      <c r="AH1140"/>
      <c r="AI1140"/>
      <c r="AJ1140" t="inlineStr">
        <is>
          <t>非常到位</t>
        </is>
      </c>
      <c r="AK1140"/>
      <c r="AL1140"/>
      <c r="AM1140"/>
      <c r="AN1140"/>
      <c r="AO1140" t="inlineStr">
        <is>
          <t>3.0</t>
        </is>
      </c>
      <c r="AP1140"/>
      <c r="AQ1140"/>
    </row>
    <row r="1141" ht="25.5" customHeight="1">
      <c r="A1141" t="inlineStr">
        <is>
          <t>张海-大连-百利兴达-DEMO 已结束</t>
        </is>
      </c>
      <c r="B1141" t="inlineStr">
        <is>
          <t>大连</t>
        </is>
      </c>
      <c r="C1141" t="inlineStr">
        <is>
          <t>百利兴达</t>
        </is>
      </c>
      <c r="D1141"/>
      <c r="E1141" t="inlineStr">
        <is>
          <t>金牌</t>
        </is>
      </c>
      <c r="F1141" t="inlineStr">
        <is>
          <t>DEMO</t>
        </is>
      </c>
      <c r="G1141" t="inlineStr">
        <is>
          <t>已结束</t>
        </is>
      </c>
      <c r="H1141" t="inlineStr">
        <is>
          <t>NA</t>
        </is>
      </c>
      <c r="I1141" s="2"/>
      <c r="J1141" t="inlineStr">
        <is>
          <t>53周 -5~12.31</t>
        </is>
      </c>
      <c r="K1141" t="inlineStr">
        <is>
          <t>张海</t>
        </is>
      </c>
      <c r="L1141" s="2">
        <v>46090</v>
      </c>
      <c r="M1141" s="2">
        <v>46090</v>
      </c>
      <c r="N1141" s="2">
        <v>46090</v>
      </c>
      <c r="O1141" t="inlineStr">
        <is>
          <t>1</t>
        </is>
      </c>
      <c r="P1141" t="inlineStr">
        <is>
          <t>-77</t>
        </is>
      </c>
      <c r="Q1141"/>
      <c r="R1141"/>
      <c r="S1141"/>
      <c r="T1141"/>
      <c r="U1141" t="inlineStr">
        <is>
          <t>张铭麒</t>
        </is>
      </c>
      <c r="V1141" t="inlineStr">
        <is>
          <t>BST及创新团队</t>
        </is>
      </c>
      <c r="W1141" t="inlineStr">
        <is>
          <t>BST</t>
        </is>
      </c>
      <c r="X1141" t="inlineStr">
        <is>
          <t>李岳丰
吴薇</t>
        </is>
      </c>
      <c r="Y1141" s="3"/>
      <c r="Z1141"/>
      <c r="AA1141" s="2">
        <v>46090.47042824074</v>
      </c>
      <c r="AB1141" t="inlineStr">
        <is>
          <t>戳一下</t>
        </is>
      </c>
      <c r="AC1141" s="2"/>
      <c r="AD1141" t="inlineStr">
        <is>
          <t>未更新</t>
        </is>
      </c>
      <c r="AE1141" t="inlineStr">
        <is>
          <t>张海</t>
        </is>
      </c>
      <c r="AF1141"/>
      <c r="AG1141"/>
      <c r="AH1141"/>
      <c r="AI1141"/>
      <c r="AJ1141"/>
      <c r="AK1141"/>
      <c r="AL1141"/>
      <c r="AM1141"/>
      <c r="AN1141"/>
      <c r="AO1141" t="inlineStr">
        <is>
          <t>0.0</t>
        </is>
      </c>
      <c r="AP1141"/>
      <c r="AQ1141" t="inlineStr">
        <is>
          <t>百利兴达</t>
        </is>
      </c>
    </row>
    <row r="1142" ht="25.5" customHeight="1">
      <c r="A1142" t="inlineStr">
        <is>
          <t>张海-大连-百利兴达-DEMO 已结束</t>
        </is>
      </c>
      <c r="B1142" t="inlineStr">
        <is>
          <t>大连</t>
        </is>
      </c>
      <c r="C1142" t="inlineStr">
        <is>
          <t>百利兴达</t>
        </is>
      </c>
      <c r="D1142"/>
      <c r="E1142" t="inlineStr">
        <is>
          <t>金牌</t>
        </is>
      </c>
      <c r="F1142" t="inlineStr">
        <is>
          <t>DEMO</t>
        </is>
      </c>
      <c r="G1142" t="inlineStr">
        <is>
          <t>已结束</t>
        </is>
      </c>
      <c r="H1142" t="inlineStr">
        <is>
          <t>NA</t>
        </is>
      </c>
      <c r="I1142" s="2"/>
      <c r="J1142" t="inlineStr">
        <is>
          <t>53周 -5~12.31</t>
        </is>
      </c>
      <c r="K1142" t="inlineStr">
        <is>
          <t>张海</t>
        </is>
      </c>
      <c r="L1142" s="2">
        <v>46088</v>
      </c>
      <c r="M1142" s="2">
        <v>46089</v>
      </c>
      <c r="N1142" s="2">
        <v>46089</v>
      </c>
      <c r="O1142" t="inlineStr">
        <is>
          <t>2</t>
        </is>
      </c>
      <c r="P1142" t="inlineStr">
        <is>
          <t>-75</t>
        </is>
      </c>
      <c r="Q1142"/>
      <c r="R1142"/>
      <c r="S1142"/>
      <c r="T1142"/>
      <c r="U1142" t="inlineStr">
        <is>
          <t>张铭麒</t>
        </is>
      </c>
      <c r="V1142" t="inlineStr">
        <is>
          <t>BST及创新团队</t>
        </is>
      </c>
      <c r="W1142" t="inlineStr">
        <is>
          <t>BST</t>
        </is>
      </c>
      <c r="X1142" t="inlineStr">
        <is>
          <t>李岳丰
吴薇</t>
        </is>
      </c>
      <c r="Y1142" s="3"/>
      <c r="Z1142"/>
      <c r="AA1142" s="2">
        <v>46090.44325231481</v>
      </c>
      <c r="AB1142" t="inlineStr">
        <is>
          <t>戳一下</t>
        </is>
      </c>
      <c r="AC1142" s="2"/>
      <c r="AD1142" t="inlineStr">
        <is>
          <t>未更新</t>
        </is>
      </c>
      <c r="AE1142" t="inlineStr">
        <is>
          <t>张海</t>
        </is>
      </c>
      <c r="AF1142"/>
      <c r="AG1142"/>
      <c r="AH1142"/>
      <c r="AI1142"/>
      <c r="AJ1142"/>
      <c r="AK1142"/>
      <c r="AL1142"/>
      <c r="AM1142"/>
      <c r="AN1142"/>
      <c r="AO1142" t="inlineStr">
        <is>
          <t>1.0</t>
        </is>
      </c>
      <c r="AP1142"/>
      <c r="AQ1142" t="inlineStr">
        <is>
          <t>百利兴达</t>
        </is>
      </c>
    </row>
    <row r="1143" ht="25.5" customHeight="1">
      <c r="A1143" t="inlineStr">
        <is>
          <t>张海-北京-大鸭梨-品牌巡店 已结束</t>
        </is>
      </c>
      <c r="B1143" t="inlineStr">
        <is>
          <t>北京</t>
        </is>
      </c>
      <c r="C1143" t="inlineStr">
        <is>
          <t>大鸭梨</t>
        </is>
      </c>
      <c r="D1143"/>
      <c r="E1143" t="inlineStr">
        <is>
          <t>SS</t>
        </is>
      </c>
      <c r="F1143" t="inlineStr">
        <is>
          <t>品牌巡店</t>
        </is>
      </c>
      <c r="G1143" t="inlineStr">
        <is>
          <t>已结束</t>
        </is>
      </c>
      <c r="H1143" t="inlineStr">
        <is>
          <t>NA</t>
        </is>
      </c>
      <c r="I1143" s="2"/>
      <c r="J1143" t="inlineStr">
        <is>
          <t>53周 -5~12.31</t>
        </is>
      </c>
      <c r="K1143" t="inlineStr">
        <is>
          <t>张海</t>
        </is>
      </c>
      <c r="L1143" s="2">
        <v>46087</v>
      </c>
      <c r="M1143" s="2">
        <v>46087</v>
      </c>
      <c r="N1143" s="2">
        <v>46087</v>
      </c>
      <c r="O1143" t="inlineStr">
        <is>
          <t>1</t>
        </is>
      </c>
      <c r="P1143" t="inlineStr">
        <is>
          <t>-74</t>
        </is>
      </c>
      <c r="Q1143"/>
      <c r="R1143"/>
      <c r="S1143"/>
      <c r="T1143"/>
      <c r="U1143" t="inlineStr">
        <is>
          <t>关胜元</t>
        </is>
      </c>
      <c r="V1143" t="inlineStr">
        <is>
          <t>BST及创新团队</t>
        </is>
      </c>
      <c r="W1143" t="inlineStr">
        <is>
          <t>BST</t>
        </is>
      </c>
      <c r="X1143" t="inlineStr">
        <is>
          <t>张铭麒</t>
        </is>
      </c>
      <c r="Y1143" s="3"/>
      <c r="Z1143"/>
      <c r="AA1143" s="2">
        <v>46087.048159722224</v>
      </c>
      <c r="AB1143" t="inlineStr">
        <is>
          <t>戳一下</t>
        </is>
      </c>
      <c r="AC1143" s="2"/>
      <c r="AD1143" t="inlineStr">
        <is>
          <t>未更新</t>
        </is>
      </c>
      <c r="AE1143" t="inlineStr">
        <is>
          <t>张海</t>
        </is>
      </c>
      <c r="AF1143"/>
      <c r="AG1143"/>
      <c r="AH1143"/>
      <c r="AI1143"/>
      <c r="AJ1143"/>
      <c r="AK1143"/>
      <c r="AL1143"/>
      <c r="AM1143"/>
      <c r="AN1143" t="inlineStr">
        <is>
          <t>大鸭梨鸟巢店，亚运村</t>
        </is>
      </c>
      <c r="AO1143" t="inlineStr">
        <is>
          <t>0.0</t>
        </is>
      </c>
      <c r="AP1143"/>
      <c r="AQ1143"/>
    </row>
    <row r="1144" ht="25.5" customHeight="1">
      <c r="A1144" t="inlineStr">
        <is>
          <t>张海-北京-大鸭梨-品牌巡店 已结束</t>
        </is>
      </c>
      <c r="B1144" t="inlineStr">
        <is>
          <t>北京</t>
        </is>
      </c>
      <c r="C1144" t="inlineStr">
        <is>
          <t>大鸭梨</t>
        </is>
      </c>
      <c r="D1144"/>
      <c r="E1144" t="inlineStr">
        <is>
          <t>SS</t>
        </is>
      </c>
      <c r="F1144" t="inlineStr">
        <is>
          <t>品牌巡店</t>
        </is>
      </c>
      <c r="G1144" t="inlineStr">
        <is>
          <t>已结束</t>
        </is>
      </c>
      <c r="H1144" t="inlineStr">
        <is>
          <t>NA</t>
        </is>
      </c>
      <c r="I1144" s="2"/>
      <c r="J1144" t="inlineStr">
        <is>
          <t>53周 -5~12.31</t>
        </is>
      </c>
      <c r="K1144" t="inlineStr">
        <is>
          <t>张海</t>
        </is>
      </c>
      <c r="L1144" s="2">
        <v>46086</v>
      </c>
      <c r="M1144" s="2">
        <v>46086</v>
      </c>
      <c r="N1144" s="2">
        <v>46086</v>
      </c>
      <c r="O1144" t="inlineStr">
        <is>
          <t>1</t>
        </is>
      </c>
      <c r="P1144" t="inlineStr">
        <is>
          <t>-73</t>
        </is>
      </c>
      <c r="Q1144"/>
      <c r="R1144"/>
      <c r="S1144"/>
      <c r="T1144"/>
      <c r="U1144" t="inlineStr">
        <is>
          <t>关胜元</t>
        </is>
      </c>
      <c r="V1144" t="inlineStr">
        <is>
          <t>BST及创新团队</t>
        </is>
      </c>
      <c r="W1144" t="inlineStr">
        <is>
          <t>BST</t>
        </is>
      </c>
      <c r="X1144" t="inlineStr">
        <is>
          <t>张铭麒</t>
        </is>
      </c>
      <c r="Y1144" s="3"/>
      <c r="Z1144"/>
      <c r="AA1144" s="2">
        <v>46086.53082175926</v>
      </c>
      <c r="AB1144" t="inlineStr">
        <is>
          <t>戳一下</t>
        </is>
      </c>
      <c r="AC1144" s="2">
        <v>46086</v>
      </c>
      <c r="AD1144" t="inlineStr">
        <is>
          <t>未更新</t>
        </is>
      </c>
      <c r="AE1144" t="inlineStr">
        <is>
          <t>张海</t>
        </is>
      </c>
      <c r="AF1144" t="inlineStr">
        <is>
          <t>2026-03-05 张海-北京-大鸭梨-品牌巡店 已结束</t>
        </is>
      </c>
      <c r="AG1144"/>
      <c r="AH1144"/>
      <c r="AI1144"/>
      <c r="AJ1144"/>
      <c r="AK1144"/>
      <c r="AL1144"/>
      <c r="AM1144"/>
      <c r="AN1144" t="inlineStr">
        <is>
          <t>北京大鸭梨烤鸭西三旗店</t>
        </is>
      </c>
      <c r="AO1144" t="inlineStr">
        <is>
          <t>0.0</t>
        </is>
      </c>
      <c r="AP1144"/>
      <c r="AQ1144"/>
    </row>
    <row r="1145" ht="25.5" customHeight="1">
      <c r="A1145" t="inlineStr">
        <is>
          <t>张海-北京-大鸭梨-品牌巡店 已结束</t>
        </is>
      </c>
      <c r="B1145" t="inlineStr">
        <is>
          <t>北京</t>
        </is>
      </c>
      <c r="C1145" t="inlineStr">
        <is>
          <t>大鸭梨</t>
        </is>
      </c>
      <c r="D1145"/>
      <c r="E1145" t="inlineStr">
        <is>
          <t>SS</t>
        </is>
      </c>
      <c r="F1145" t="inlineStr">
        <is>
          <t>品牌巡店</t>
        </is>
      </c>
      <c r="G1145" t="inlineStr">
        <is>
          <t>已结束</t>
        </is>
      </c>
      <c r="H1145" t="inlineStr">
        <is>
          <t>NA</t>
        </is>
      </c>
      <c r="I1145" s="2"/>
      <c r="J1145" t="inlineStr">
        <is>
          <t>53周 -5~12.31</t>
        </is>
      </c>
      <c r="K1145" t="inlineStr">
        <is>
          <t>张海</t>
        </is>
      </c>
      <c r="L1145" s="2">
        <v>46085</v>
      </c>
      <c r="M1145" s="2">
        <v>46085.94354166667</v>
      </c>
      <c r="N1145" s="2">
        <v>46085</v>
      </c>
      <c r="O1145" t="inlineStr">
        <is>
          <t>1</t>
        </is>
      </c>
      <c r="P1145" t="inlineStr">
        <is>
          <t>-72</t>
        </is>
      </c>
      <c r="Q1145"/>
      <c r="R1145"/>
      <c r="S1145"/>
      <c r="T1145"/>
      <c r="U1145" t="inlineStr">
        <is>
          <t>关胜元</t>
        </is>
      </c>
      <c r="V1145" t="inlineStr">
        <is>
          <t>BST及创新团队</t>
        </is>
      </c>
      <c r="W1145" t="inlineStr">
        <is>
          <t>BST</t>
        </is>
      </c>
      <c r="X1145" t="inlineStr">
        <is>
          <t>张铭麒</t>
        </is>
      </c>
      <c r="Y1145" s="3"/>
      <c r="Z1145"/>
      <c r="AA1145" s="2">
        <v>46085.93965277778</v>
      </c>
      <c r="AB1145" t="inlineStr">
        <is>
          <t>戳一下</t>
        </is>
      </c>
      <c r="AC1145" s="2">
        <v>46085</v>
      </c>
      <c r="AD1145" t="inlineStr">
        <is>
          <t>未更新</t>
        </is>
      </c>
      <c r="AE1145" t="inlineStr">
        <is>
          <t>张海</t>
        </is>
      </c>
      <c r="AF1145" t="inlineStr">
        <is>
          <t>2026-03-04 张海-北京-大鸭梨-品牌巡店 已结束</t>
        </is>
      </c>
      <c r="AG1145"/>
      <c r="AH1145"/>
      <c r="AI1145"/>
      <c r="AJ1145"/>
      <c r="AK1145"/>
      <c r="AL1145"/>
      <c r="AM1145"/>
      <c r="AN1145" t="inlineStr">
        <is>
          <t>北京大鸭梨方庄店和光彩店</t>
        </is>
      </c>
      <c r="AO1145" t="inlineStr">
        <is>
          <t>0.9</t>
        </is>
      </c>
      <c r="AP1145"/>
      <c r="AQ1145"/>
    </row>
    <row r="1146" ht="25.5" customHeight="1">
      <c r="A1146" t="inlineStr">
        <is>
          <t>张海-北京-休假-休假 已结束</t>
        </is>
      </c>
      <c r="B1146" t="inlineStr">
        <is>
          <t>北京</t>
        </is>
      </c>
      <c r="C1146" t="inlineStr">
        <is>
          <t>休假</t>
        </is>
      </c>
      <c r="D1146"/>
      <c r="E1146" t="inlineStr">
        <is>
          <t>SS</t>
        </is>
      </c>
      <c r="F1146" t="inlineStr">
        <is>
          <t>休假</t>
        </is>
      </c>
      <c r="G1146" t="inlineStr">
        <is>
          <t>已结束</t>
        </is>
      </c>
      <c r="H1146" t="inlineStr">
        <is>
          <t>NA</t>
        </is>
      </c>
      <c r="I1146" s="2"/>
      <c r="J1146" t="inlineStr">
        <is>
          <t>53周 -5~12.31</t>
        </is>
      </c>
      <c r="K1146" t="inlineStr">
        <is>
          <t>张海</t>
        </is>
      </c>
      <c r="L1146" s="2">
        <v>46083</v>
      </c>
      <c r="M1146" s="2">
        <v>46084</v>
      </c>
      <c r="N1146" s="2">
        <v>46084</v>
      </c>
      <c r="O1146" t="inlineStr">
        <is>
          <t>2</t>
        </is>
      </c>
      <c r="P1146" t="inlineStr">
        <is>
          <t>-70</t>
        </is>
      </c>
      <c r="Q1146"/>
      <c r="R1146"/>
      <c r="S1146"/>
      <c r="T1146"/>
      <c r="U1146" t="inlineStr">
        <is>
          <t>关胜元</t>
        </is>
      </c>
      <c r="V1146" t="inlineStr">
        <is>
          <t>BST及创新团队</t>
        </is>
      </c>
      <c r="W1146" t="inlineStr">
        <is>
          <t>BST</t>
        </is>
      </c>
      <c r="X1146" t="inlineStr">
        <is>
          <t>张铭麒</t>
        </is>
      </c>
      <c r="Y1146" s="3"/>
      <c r="Z1146"/>
      <c r="AA1146" s="2">
        <v>46084.04119212963</v>
      </c>
      <c r="AB1146" t="inlineStr">
        <is>
          <t>戳一下</t>
        </is>
      </c>
      <c r="AC1146" s="2"/>
      <c r="AD1146" t="inlineStr">
        <is>
          <t>未更新</t>
        </is>
      </c>
      <c r="AE1146" t="inlineStr">
        <is>
          <t>张海</t>
        </is>
      </c>
      <c r="AF1146"/>
      <c r="AG1146"/>
      <c r="AH1146"/>
      <c r="AI1146"/>
      <c r="AJ1146"/>
      <c r="AK1146"/>
      <c r="AL1146"/>
      <c r="AM1146"/>
      <c r="AN1146"/>
      <c r="AO1146" t="inlineStr">
        <is>
          <t>1.0</t>
        </is>
      </c>
      <c r="AP1146"/>
      <c r="AQ1146"/>
    </row>
    <row r="1147" ht="25.5" customHeight="1">
      <c r="A1147" t="inlineStr">
        <is>
          <t>张海-北京-休假-休假 已结束</t>
        </is>
      </c>
      <c r="B1147" t="inlineStr">
        <is>
          <t>北京</t>
        </is>
      </c>
      <c r="C1147" t="inlineStr">
        <is>
          <t>休假</t>
        </is>
      </c>
      <c r="D1147"/>
      <c r="E1147" t="inlineStr">
        <is>
          <t>未定级</t>
        </is>
      </c>
      <c r="F1147" t="inlineStr">
        <is>
          <t>休假</t>
        </is>
      </c>
      <c r="G1147" t="inlineStr">
        <is>
          <t>已结束</t>
        </is>
      </c>
      <c r="H1147" t="inlineStr">
        <is>
          <t>NA</t>
        </is>
      </c>
      <c r="I1147" s="2"/>
      <c r="J1147" t="inlineStr">
        <is>
          <t>53周 -5~12.31</t>
        </is>
      </c>
      <c r="K1147" t="inlineStr">
        <is>
          <t>张海</t>
        </is>
      </c>
      <c r="L1147" s="2">
        <v>46082</v>
      </c>
      <c r="M1147" s="2">
        <v>46082</v>
      </c>
      <c r="N1147" s="2">
        <v>46082</v>
      </c>
      <c r="O1147" t="inlineStr">
        <is>
          <t>1</t>
        </is>
      </c>
      <c r="P1147" t="inlineStr">
        <is>
          <t>-69</t>
        </is>
      </c>
      <c r="Q1147"/>
      <c r="R1147"/>
      <c r="S1147"/>
      <c r="T1147"/>
      <c r="U1147" t="inlineStr">
        <is>
          <t>关胜元</t>
        </is>
      </c>
      <c r="V1147" t="inlineStr">
        <is>
          <t>BST及创新团队</t>
        </is>
      </c>
      <c r="W1147" t="inlineStr">
        <is>
          <t>BST</t>
        </is>
      </c>
      <c r="X1147" t="inlineStr">
        <is>
          <t>张铭麒</t>
        </is>
      </c>
      <c r="Y1147" s="3"/>
      <c r="Z1147"/>
      <c r="AA1147" s="2">
        <v>46082.83188657407</v>
      </c>
      <c r="AB1147" t="inlineStr">
        <is>
          <t>戳一下</t>
        </is>
      </c>
      <c r="AC1147" s="2"/>
      <c r="AD1147" t="inlineStr">
        <is>
          <t>未更新</t>
        </is>
      </c>
      <c r="AE1147" t="inlineStr">
        <is>
          <t>张海</t>
        </is>
      </c>
      <c r="AF1147"/>
      <c r="AG1147"/>
      <c r="AH1147"/>
      <c r="AI1147"/>
      <c r="AJ1147"/>
      <c r="AK1147"/>
      <c r="AL1147"/>
      <c r="AM1147"/>
      <c r="AN1147"/>
      <c r="AO1147" t="inlineStr">
        <is>
          <t>0.0</t>
        </is>
      </c>
      <c r="AP1147"/>
      <c r="AQ1147"/>
    </row>
    <row r="1148" ht="25.5" customHeight="1">
      <c r="A1148" t="inlineStr">
        <is>
          <t>张海-北京-大鸭梨-解决问题 已结束</t>
        </is>
      </c>
      <c r="B1148" t="inlineStr">
        <is>
          <t>北京</t>
        </is>
      </c>
      <c r="C1148" t="inlineStr">
        <is>
          <t>大鸭梨</t>
        </is>
      </c>
      <c r="D1148"/>
      <c r="E1148" t="inlineStr">
        <is>
          <t>SS</t>
        </is>
      </c>
      <c r="F1148" t="inlineStr">
        <is>
          <t>解决问题</t>
        </is>
      </c>
      <c r="G1148" t="inlineStr">
        <is>
          <t>已结束</t>
        </is>
      </c>
      <c r="H1148" t="inlineStr">
        <is>
          <t>NA</t>
        </is>
      </c>
      <c r="I1148" s="2"/>
      <c r="J1148" t="inlineStr">
        <is>
          <t>53周 -5~12.31</t>
        </is>
      </c>
      <c r="K1148" t="inlineStr">
        <is>
          <t>张海</t>
        </is>
      </c>
      <c r="L1148" s="2">
        <v>46080</v>
      </c>
      <c r="M1148" s="2">
        <v>46081</v>
      </c>
      <c r="N1148" s="2">
        <v>46081</v>
      </c>
      <c r="O1148" t="inlineStr">
        <is>
          <t>2</t>
        </is>
      </c>
      <c r="P1148" t="inlineStr">
        <is>
          <t>-67</t>
        </is>
      </c>
      <c r="Q1148"/>
      <c r="R1148"/>
      <c r="S1148"/>
      <c r="T1148"/>
      <c r="U1148" t="inlineStr">
        <is>
          <t>关胜元</t>
        </is>
      </c>
      <c r="V1148" t="inlineStr">
        <is>
          <t>BST及创新团队</t>
        </is>
      </c>
      <c r="W1148" t="inlineStr">
        <is>
          <t>BST</t>
        </is>
      </c>
      <c r="X1148" t="inlineStr">
        <is>
          <t>张铭麒</t>
        </is>
      </c>
      <c r="Y1148" s="3"/>
      <c r="Z1148"/>
      <c r="AA1148" s="2">
        <v>46081.974814814814</v>
      </c>
      <c r="AB1148" t="inlineStr">
        <is>
          <t>戳一下</t>
        </is>
      </c>
      <c r="AC1148" s="2">
        <v>46081</v>
      </c>
      <c r="AD1148" t="inlineStr">
        <is>
          <t>未更新</t>
        </is>
      </c>
      <c r="AE1148" t="inlineStr">
        <is>
          <t>张海</t>
        </is>
      </c>
      <c r="AF1148" t="inlineStr">
        <is>
          <t>2026-02-28 张海-北京-大鸭梨-解决问题 已结束</t>
        </is>
      </c>
      <c r="AG1148"/>
      <c r="AH1148"/>
      <c r="AI1148"/>
      <c r="AJ1148"/>
      <c r="AK1148"/>
      <c r="AL1148"/>
      <c r="AM1148"/>
      <c r="AN1148"/>
      <c r="AO1148" t="inlineStr">
        <is>
          <t>1.0</t>
        </is>
      </c>
      <c r="AP1148"/>
      <c r="AQ1148"/>
    </row>
    <row r="1149" ht="25.5" customHeight="1">
      <c r="A1149" t="inlineStr">
        <is>
          <t>张海-牡丹江-休假-休假 已结束</t>
        </is>
      </c>
      <c r="B1149" t="inlineStr">
        <is>
          <t>牡丹江</t>
        </is>
      </c>
      <c r="C1149" t="inlineStr">
        <is>
          <t>休假</t>
        </is>
      </c>
      <c r="D1149"/>
      <c r="E1149" t="inlineStr">
        <is>
          <t>未定级</t>
        </is>
      </c>
      <c r="F1149" t="inlineStr">
        <is>
          <t>休假</t>
        </is>
      </c>
      <c r="G1149" t="inlineStr">
        <is>
          <t>已结束</t>
        </is>
      </c>
      <c r="H1149" t="inlineStr">
        <is>
          <t>NA</t>
        </is>
      </c>
      <c r="I1149" s="2"/>
      <c r="J1149" t="inlineStr">
        <is>
          <t>53周 -5~12.31</t>
        </is>
      </c>
      <c r="K1149" t="inlineStr">
        <is>
          <t>张海</t>
        </is>
      </c>
      <c r="L1149" s="2">
        <v>46069</v>
      </c>
      <c r="M1149" s="2">
        <v>46076</v>
      </c>
      <c r="N1149" s="2">
        <v>46076</v>
      </c>
      <c r="O1149" t="inlineStr">
        <is>
          <t>8</t>
        </is>
      </c>
      <c r="P1149" t="inlineStr">
        <is>
          <t>-56</t>
        </is>
      </c>
      <c r="Q1149"/>
      <c r="R1149"/>
      <c r="S1149"/>
      <c r="T1149"/>
      <c r="U1149" t="inlineStr">
        <is>
          <t>曾维超</t>
        </is>
      </c>
      <c r="V1149" t="inlineStr">
        <is>
          <t>销售管理部</t>
        </is>
      </c>
      <c r="W1149" t="inlineStr">
        <is>
          <t>销售管理</t>
        </is>
      </c>
      <c r="X1149" t="inlineStr">
        <is>
          <t>李阳</t>
        </is>
      </c>
      <c r="Y1149" s="3"/>
      <c r="Z1149"/>
      <c r="AA1149" s="2">
        <v>46081.721979166665</v>
      </c>
      <c r="AB1149" t="inlineStr">
        <is>
          <t>戳一下</t>
        </is>
      </c>
      <c r="AC1149" s="2"/>
      <c r="AD1149" t="inlineStr">
        <is>
          <t>未更新</t>
        </is>
      </c>
      <c r="AE1149" t="inlineStr">
        <is>
          <t>张海</t>
        </is>
      </c>
      <c r="AF1149"/>
      <c r="AG1149"/>
      <c r="AH1149"/>
      <c r="AI1149"/>
      <c r="AJ1149"/>
      <c r="AK1149"/>
      <c r="AL1149"/>
      <c r="AM1149"/>
      <c r="AN1149"/>
      <c r="AO1149" t="inlineStr">
        <is>
          <t>7.0</t>
        </is>
      </c>
      <c r="AP1149"/>
      <c r="AQ1149"/>
    </row>
    <row r="1150" ht="25.5" customHeight="1">
      <c r="A1150" t="inlineStr">
        <is>
          <t>张海-北京-绿茶-新店开业 已结束</t>
        </is>
      </c>
      <c r="B1150" t="inlineStr">
        <is>
          <t>北京</t>
        </is>
      </c>
      <c r="C1150" t="inlineStr">
        <is>
          <t>绿茶</t>
        </is>
      </c>
      <c r="D1150"/>
      <c r="E1150" t="inlineStr">
        <is>
          <t>SS</t>
        </is>
      </c>
      <c r="F1150" t="inlineStr">
        <is>
          <t>新店开业</t>
        </is>
      </c>
      <c r="G1150" t="inlineStr">
        <is>
          <t>已结束</t>
        </is>
      </c>
      <c r="H1150" t="inlineStr">
        <is>
          <t>NA</t>
        </is>
      </c>
      <c r="I1150" s="2"/>
      <c r="J1150" t="inlineStr">
        <is>
          <t>53周 -5~12.31</t>
        </is>
      </c>
      <c r="K1150" t="inlineStr">
        <is>
          <t>张海</t>
        </is>
      </c>
      <c r="L1150" s="2">
        <v>46059</v>
      </c>
      <c r="M1150" s="2">
        <v>46061</v>
      </c>
      <c r="N1150" s="2">
        <v>46061</v>
      </c>
      <c r="O1150" t="inlineStr">
        <is>
          <t>3</t>
        </is>
      </c>
      <c r="P1150" t="inlineStr">
        <is>
          <t>-46</t>
        </is>
      </c>
      <c r="Q1150"/>
      <c r="R1150"/>
      <c r="S1150"/>
      <c r="T1150"/>
      <c r="U1150" t="inlineStr">
        <is>
          <t>张铭麒</t>
        </is>
      </c>
      <c r="V1150" t="inlineStr">
        <is>
          <t>BST及创新团队</t>
        </is>
      </c>
      <c r="W1150" t="inlineStr">
        <is>
          <t>BST</t>
        </is>
      </c>
      <c r="X1150" t="inlineStr">
        <is>
          <t>李岳丰
吴薇</t>
        </is>
      </c>
      <c r="Y1150" s="3"/>
      <c r="Z1150"/>
      <c r="AA1150" s="2">
        <v>46081.72122685185</v>
      </c>
      <c r="AB1150" t="inlineStr">
        <is>
          <t>戳一下</t>
        </is>
      </c>
      <c r="AC1150" s="2"/>
      <c r="AD1150" t="inlineStr">
        <is>
          <t>未更新</t>
        </is>
      </c>
      <c r="AE1150" t="inlineStr">
        <is>
          <t>张海</t>
        </is>
      </c>
      <c r="AF1150"/>
      <c r="AG1150"/>
      <c r="AH1150"/>
      <c r="AI1150"/>
      <c r="AJ1150"/>
      <c r="AK1150"/>
      <c r="AL1150"/>
      <c r="AM1150"/>
      <c r="AN1150" t="inlineStr">
        <is>
          <t>北京绿茶怀柔万达店</t>
        </is>
      </c>
      <c r="AO1150" t="inlineStr">
        <is>
          <t>2.0</t>
        </is>
      </c>
      <c r="AP1150"/>
      <c r="AQ1150"/>
    </row>
    <row r="1151" ht="25.5" customHeight="1">
      <c r="A1151" t="inlineStr">
        <is>
          <t>张海-牡丹江-休假-休假 已结束</t>
        </is>
      </c>
      <c r="B1151" t="inlineStr">
        <is>
          <t>牡丹江</t>
        </is>
      </c>
      <c r="C1151" t="inlineStr">
        <is>
          <t>休假</t>
        </is>
      </c>
      <c r="D1151"/>
      <c r="E1151" t="inlineStr">
        <is>
          <t>未定级</t>
        </is>
      </c>
      <c r="F1151" t="inlineStr">
        <is>
          <t>休假</t>
        </is>
      </c>
      <c r="G1151" t="inlineStr">
        <is>
          <t>已结束</t>
        </is>
      </c>
      <c r="H1151" t="inlineStr">
        <is>
          <t>NA</t>
        </is>
      </c>
      <c r="I1151" s="2"/>
      <c r="J1151" t="inlineStr">
        <is>
          <t>53周 -5~12.31</t>
        </is>
      </c>
      <c r="K1151" t="inlineStr">
        <is>
          <t>张海</t>
        </is>
      </c>
      <c r="L1151" s="2">
        <v>46077</v>
      </c>
      <c r="M1151" s="2">
        <v>46079</v>
      </c>
      <c r="N1151" s="2">
        <v>46079</v>
      </c>
      <c r="O1151" t="inlineStr">
        <is>
          <t>3</t>
        </is>
      </c>
      <c r="P1151" t="inlineStr">
        <is>
          <t>-64</t>
        </is>
      </c>
      <c r="Q1151"/>
      <c r="R1151"/>
      <c r="S1151"/>
      <c r="T1151"/>
      <c r="U1151" t="inlineStr">
        <is>
          <t>曾维超</t>
        </is>
      </c>
      <c r="V1151" t="inlineStr">
        <is>
          <t>销售管理部</t>
        </is>
      </c>
      <c r="W1151" t="inlineStr">
        <is>
          <t>销售管理</t>
        </is>
      </c>
      <c r="X1151" t="inlineStr">
        <is>
          <t>李阳</t>
        </is>
      </c>
      <c r="Y1151" s="3"/>
      <c r="Z1151"/>
      <c r="AA1151" s="2">
        <v>46079.46886574074</v>
      </c>
      <c r="AB1151" t="inlineStr">
        <is>
          <t>戳一下</t>
        </is>
      </c>
      <c r="AC1151" s="2"/>
      <c r="AD1151" t="inlineStr">
        <is>
          <t>未更新</t>
        </is>
      </c>
      <c r="AE1151" t="inlineStr">
        <is>
          <t>张海</t>
        </is>
      </c>
      <c r="AF1151"/>
      <c r="AG1151"/>
      <c r="AH1151"/>
      <c r="AI1151"/>
      <c r="AJ1151"/>
      <c r="AK1151"/>
      <c r="AL1151"/>
      <c r="AM1151"/>
      <c r="AN1151"/>
      <c r="AO1151" t="inlineStr">
        <is>
          <t>2.0</t>
        </is>
      </c>
      <c r="AP1151"/>
      <c r="AQ1151"/>
    </row>
    <row r="1152" ht="25.5" customHeight="1">
      <c r="A1152" t="inlineStr">
        <is>
          <t>张海-北京-便利蜂-休假 已结束</t>
        </is>
      </c>
      <c r="B1152" t="inlineStr">
        <is>
          <t>北京</t>
        </is>
      </c>
      <c r="C1152" t="inlineStr">
        <is>
          <t>便利蜂</t>
        </is>
      </c>
      <c r="D1152"/>
      <c r="E1152" t="inlineStr">
        <is>
          <t>SS</t>
        </is>
      </c>
      <c r="F1152" t="inlineStr">
        <is>
          <t>休假</t>
        </is>
      </c>
      <c r="G1152" t="inlineStr">
        <is>
          <t>已结束</t>
        </is>
      </c>
      <c r="H1152" t="inlineStr">
        <is>
          <t>NA</t>
        </is>
      </c>
      <c r="I1152" s="2"/>
      <c r="J1152" t="inlineStr">
        <is>
          <t>53周 -5~12.31</t>
        </is>
      </c>
      <c r="K1152" t="inlineStr">
        <is>
          <t>张海</t>
        </is>
      </c>
      <c r="L1152" s="2">
        <v>46067</v>
      </c>
      <c r="M1152" s="2">
        <v>46068</v>
      </c>
      <c r="N1152" s="2">
        <v>46068</v>
      </c>
      <c r="O1152" t="inlineStr">
        <is>
          <t>2</t>
        </is>
      </c>
      <c r="P1152" t="inlineStr">
        <is>
          <t>-54</t>
        </is>
      </c>
      <c r="Q1152"/>
      <c r="R1152"/>
      <c r="S1152"/>
      <c r="T1152"/>
      <c r="U1152" t="inlineStr">
        <is>
          <t>何舒琦</t>
        </is>
      </c>
      <c r="V1152" t="inlineStr">
        <is>
          <t>创新中心</t>
        </is>
      </c>
      <c r="W1152" t="inlineStr">
        <is>
          <t>创新中心</t>
        </is>
      </c>
      <c r="X1152" t="inlineStr">
        <is>
          <t>吴薇
张铭麒</t>
        </is>
      </c>
      <c r="Y1152" s="3"/>
      <c r="Z1152"/>
      <c r="AA1152" s="2">
        <v>46068.391851851855</v>
      </c>
      <c r="AB1152" t="inlineStr">
        <is>
          <t>戳一下</t>
        </is>
      </c>
      <c r="AC1152" s="2"/>
      <c r="AD1152" t="inlineStr">
        <is>
          <t>未更新</t>
        </is>
      </c>
      <c r="AE1152" t="inlineStr">
        <is>
          <t>张海</t>
        </is>
      </c>
      <c r="AF1152"/>
      <c r="AG1152"/>
      <c r="AH1152"/>
      <c r="AI1152"/>
      <c r="AJ1152"/>
      <c r="AK1152"/>
      <c r="AL1152"/>
      <c r="AM1152"/>
      <c r="AN1152"/>
      <c r="AO1152" t="inlineStr">
        <is>
          <t>1.0</t>
        </is>
      </c>
      <c r="AP1152"/>
      <c r="AQ1152"/>
    </row>
    <row r="1153" ht="25.5" customHeight="1">
      <c r="A1153" t="inlineStr">
        <is>
          <t>张海-北京-休假-休假 已结束</t>
        </is>
      </c>
      <c r="B1153" t="inlineStr">
        <is>
          <t>北京</t>
        </is>
      </c>
      <c r="C1153" t="inlineStr">
        <is>
          <t>休假</t>
        </is>
      </c>
      <c r="D1153"/>
      <c r="E1153" t="inlineStr">
        <is>
          <t>未定级</t>
        </is>
      </c>
      <c r="F1153" t="inlineStr">
        <is>
          <t>休假</t>
        </is>
      </c>
      <c r="G1153" t="inlineStr">
        <is>
          <t>已结束</t>
        </is>
      </c>
      <c r="H1153" t="inlineStr">
        <is>
          <t>NA</t>
        </is>
      </c>
      <c r="I1153" s="2"/>
      <c r="J1153" t="inlineStr">
        <is>
          <t>53周 -5~12.31</t>
        </is>
      </c>
      <c r="K1153" t="inlineStr">
        <is>
          <t>张海</t>
        </is>
      </c>
      <c r="L1153" s="2">
        <v>46066</v>
      </c>
      <c r="M1153" s="2">
        <v>46068</v>
      </c>
      <c r="N1153" s="2">
        <v>46068</v>
      </c>
      <c r="O1153" t="inlineStr">
        <is>
          <t>3</t>
        </is>
      </c>
      <c r="P1153" t="inlineStr">
        <is>
          <t>-53</t>
        </is>
      </c>
      <c r="Q1153"/>
      <c r="R1153"/>
      <c r="S1153"/>
      <c r="T1153"/>
      <c r="U1153" t="inlineStr">
        <is>
          <t>曾维超</t>
        </is>
      </c>
      <c r="V1153" t="inlineStr">
        <is>
          <t>销售管理部</t>
        </is>
      </c>
      <c r="W1153" t="inlineStr">
        <is>
          <t>销售管理</t>
        </is>
      </c>
      <c r="X1153" t="inlineStr">
        <is>
          <t>李阳</t>
        </is>
      </c>
      <c r="Y1153" s="3"/>
      <c r="Z1153"/>
      <c r="AA1153" s="2">
        <v>46067.42309027778</v>
      </c>
      <c r="AB1153" t="inlineStr">
        <is>
          <t>戳一下</t>
        </is>
      </c>
      <c r="AC1153" s="2"/>
      <c r="AD1153" t="inlineStr">
        <is>
          <t>未更新</t>
        </is>
      </c>
      <c r="AE1153" t="inlineStr">
        <is>
          <t>张海</t>
        </is>
      </c>
      <c r="AF1153"/>
      <c r="AG1153"/>
      <c r="AH1153"/>
      <c r="AI1153"/>
      <c r="AJ1153"/>
      <c r="AK1153"/>
      <c r="AL1153"/>
      <c r="AM1153"/>
      <c r="AN1153"/>
      <c r="AO1153" t="inlineStr">
        <is>
          <t>2.0</t>
        </is>
      </c>
      <c r="AP1153"/>
      <c r="AQ1153"/>
    </row>
    <row r="1154" ht="25.5" customHeight="1">
      <c r="A1154" t="inlineStr">
        <is>
          <t>张海-北京-便利蜂-外卖店模型 已结束</t>
        </is>
      </c>
      <c r="B1154" t="inlineStr">
        <is>
          <t>北京</t>
        </is>
      </c>
      <c r="C1154" t="inlineStr">
        <is>
          <t>便利蜂</t>
        </is>
      </c>
      <c r="D1154"/>
      <c r="E1154" t="inlineStr">
        <is>
          <t>SS</t>
        </is>
      </c>
      <c r="F1154" t="inlineStr">
        <is>
          <t>外卖店模型</t>
        </is>
      </c>
      <c r="G1154" t="inlineStr">
        <is>
          <t>已结束</t>
        </is>
      </c>
      <c r="H1154" t="inlineStr">
        <is>
          <t>NA</t>
        </is>
      </c>
      <c r="I1154" s="2"/>
      <c r="J1154" t="inlineStr">
        <is>
          <t>53周 -5~12.31</t>
        </is>
      </c>
      <c r="K1154" t="inlineStr">
        <is>
          <t>张海</t>
        </is>
      </c>
      <c r="L1154" s="2">
        <v>46062</v>
      </c>
      <c r="M1154" s="2">
        <v>46065.898194444446</v>
      </c>
      <c r="N1154" s="2">
        <v>46067</v>
      </c>
      <c r="O1154" t="inlineStr">
        <is>
          <t>4</t>
        </is>
      </c>
      <c r="P1154" t="inlineStr">
        <is>
          <t>-49</t>
        </is>
      </c>
      <c r="Q1154"/>
      <c r="R1154"/>
      <c r="S1154"/>
      <c r="T1154"/>
      <c r="U1154" t="inlineStr">
        <is>
          <t>何舒琦</t>
        </is>
      </c>
      <c r="V1154" t="inlineStr">
        <is>
          <t>创新中心</t>
        </is>
      </c>
      <c r="W1154" t="inlineStr">
        <is>
          <t>创新中心</t>
        </is>
      </c>
      <c r="X1154" t="inlineStr">
        <is>
          <t>吴薇
张铭麒</t>
        </is>
      </c>
      <c r="Y1154" s="3"/>
      <c r="Z1154"/>
      <c r="AA1154" s="2">
        <v>46062.593298611115</v>
      </c>
      <c r="AB1154" t="inlineStr">
        <is>
          <t>戳一下</t>
        </is>
      </c>
      <c r="AC1154" s="2">
        <v>46065</v>
      </c>
      <c r="AD1154" t="inlineStr">
        <is>
          <t>未更新</t>
        </is>
      </c>
      <c r="AE1154" t="inlineStr">
        <is>
          <t>张海</t>
        </is>
      </c>
      <c r="AF1154" t="inlineStr">
        <is>
          <t>2026-02-09 张海-北京-便利蜂-外卖店模型 已结束,2026-02-11 张海-北京-便利蜂-外卖店模型 已结束,2026-02-12 张海-北京-便利蜂-外卖店模型 已结束</t>
        </is>
      </c>
      <c r="AG1154"/>
      <c r="AH1154"/>
      <c r="AI1154"/>
      <c r="AJ1154"/>
      <c r="AK1154"/>
      <c r="AL1154"/>
      <c r="AM1154"/>
      <c r="AN1154"/>
      <c r="AO1154" t="inlineStr">
        <is>
          <t>3.9</t>
        </is>
      </c>
      <c r="AP1154"/>
      <c r="AQ1154"/>
    </row>
    <row r="1155" ht="25.5" customHeight="1">
      <c r="A1155" t="inlineStr">
        <is>
          <t>张海-北京-便利蜂-外卖店模型 已结束</t>
        </is>
      </c>
      <c r="B1155" t="inlineStr">
        <is>
          <t>北京</t>
        </is>
      </c>
      <c r="C1155" t="inlineStr">
        <is>
          <t>便利蜂</t>
        </is>
      </c>
      <c r="D1155"/>
      <c r="E1155" t="inlineStr">
        <is>
          <t>SS</t>
        </is>
      </c>
      <c r="F1155" t="inlineStr">
        <is>
          <t>外卖店模型</t>
        </is>
      </c>
      <c r="G1155" t="inlineStr">
        <is>
          <t>已结束</t>
        </is>
      </c>
      <c r="H1155" t="inlineStr">
        <is>
          <t>NA</t>
        </is>
      </c>
      <c r="I1155" s="2"/>
      <c r="J1155" t="inlineStr">
        <is>
          <t>53周 -5~12.31</t>
        </is>
      </c>
      <c r="K1155" t="inlineStr">
        <is>
          <t>张海</t>
        </is>
      </c>
      <c r="L1155" s="2">
        <v>46055</v>
      </c>
      <c r="M1155" s="2">
        <v>46058.8744212963</v>
      </c>
      <c r="N1155" s="2">
        <v>46058</v>
      </c>
      <c r="O1155" t="inlineStr">
        <is>
          <t>4</t>
        </is>
      </c>
      <c r="P1155" t="inlineStr">
        <is>
          <t>-42</t>
        </is>
      </c>
      <c r="Q1155"/>
      <c r="R1155"/>
      <c r="S1155"/>
      <c r="T1155"/>
      <c r="U1155" t="inlineStr">
        <is>
          <t>何舒琦</t>
        </is>
      </c>
      <c r="V1155" t="inlineStr">
        <is>
          <t>创新中心</t>
        </is>
      </c>
      <c r="W1155" t="inlineStr">
        <is>
          <t>创新中心</t>
        </is>
      </c>
      <c r="X1155" t="inlineStr">
        <is>
          <t>吴薇
张铭麒</t>
        </is>
      </c>
      <c r="Y1155" s="3"/>
      <c r="Z1155"/>
      <c r="AA1155" s="2">
        <v>46056.874131944445</v>
      </c>
      <c r="AB1155" t="inlineStr">
        <is>
          <t>戳一下</t>
        </is>
      </c>
      <c r="AC1155" s="2">
        <v>46058</v>
      </c>
      <c r="AD1155" t="inlineStr">
        <is>
          <t>未更新</t>
        </is>
      </c>
      <c r="AE1155" t="inlineStr">
        <is>
          <t>张海</t>
        </is>
      </c>
      <c r="AF1155" t="inlineStr">
        <is>
          <t>2026-02-03 张海-北京-便利蜂-外卖店模型 已结束,2026-02-04 张海-北京-便利蜂-外卖店模型 已结束,2026-02-05 张海-北京-便利蜂-外卖店模型 已结束</t>
        </is>
      </c>
      <c r="AG1155"/>
      <c r="AH1155"/>
      <c r="AI1155"/>
      <c r="AJ1155"/>
      <c r="AK1155"/>
      <c r="AL1155"/>
      <c r="AM1155"/>
      <c r="AN1155"/>
      <c r="AO1155" t="inlineStr">
        <is>
          <t>3.9</t>
        </is>
      </c>
      <c r="AP1155"/>
      <c r="AQ1155"/>
    </row>
    <row r="1156" ht="25.5" customHeight="1">
      <c r="A1156" t="inlineStr">
        <is>
          <t>张海-北京-休假-休假 已结束</t>
        </is>
      </c>
      <c r="B1156" t="inlineStr">
        <is>
          <t>北京</t>
        </is>
      </c>
      <c r="C1156" t="inlineStr">
        <is>
          <t>休假</t>
        </is>
      </c>
      <c r="D1156"/>
      <c r="E1156" t="inlineStr">
        <is>
          <t>未定级</t>
        </is>
      </c>
      <c r="F1156" t="inlineStr">
        <is>
          <t>休假</t>
        </is>
      </c>
      <c r="G1156" t="inlineStr">
        <is>
          <t>已结束</t>
        </is>
      </c>
      <c r="H1156" t="inlineStr">
        <is>
          <t>NA</t>
        </is>
      </c>
      <c r="I1156" s="2"/>
      <c r="J1156" t="inlineStr">
        <is>
          <t>53周 -5~12.31</t>
        </is>
      </c>
      <c r="K1156" t="inlineStr">
        <is>
          <t>张海</t>
        </is>
      </c>
      <c r="L1156" s="2">
        <v>46053</v>
      </c>
      <c r="M1156" s="2">
        <v>46054</v>
      </c>
      <c r="N1156" s="2">
        <v>46054</v>
      </c>
      <c r="O1156" t="inlineStr">
        <is>
          <t>2</t>
        </is>
      </c>
      <c r="P1156" t="inlineStr">
        <is>
          <t>-40</t>
        </is>
      </c>
      <c r="Q1156"/>
      <c r="R1156"/>
      <c r="S1156"/>
      <c r="T1156"/>
      <c r="U1156" t="inlineStr">
        <is>
          <t>吴薇</t>
        </is>
      </c>
      <c r="V1156" t="inlineStr">
        <is>
          <t>创新中心</t>
        </is>
      </c>
      <c r="W1156"/>
      <c r="X1156"/>
      <c r="Y1156" s="3"/>
      <c r="Z1156"/>
      <c r="AA1156" s="2">
        <v>46054.863217592596</v>
      </c>
      <c r="AB1156" t="inlineStr">
        <is>
          <t>戳一下</t>
        </is>
      </c>
      <c r="AC1156" s="2">
        <v>46055</v>
      </c>
      <c r="AD1156" t="inlineStr">
        <is>
          <t>未更新</t>
        </is>
      </c>
      <c r="AE1156" t="inlineStr">
        <is>
          <t>张海</t>
        </is>
      </c>
      <c r="AF1156" t="inlineStr">
        <is>
          <t>2026-02-02 张海-北京-休假-休假 已结束</t>
        </is>
      </c>
      <c r="AG1156"/>
      <c r="AH1156"/>
      <c r="AI1156"/>
      <c r="AJ1156"/>
      <c r="AK1156"/>
      <c r="AL1156"/>
      <c r="AM1156"/>
      <c r="AN1156"/>
      <c r="AO1156" t="inlineStr">
        <is>
          <t>1.0</t>
        </is>
      </c>
      <c r="AP1156"/>
      <c r="AQ1156"/>
    </row>
    <row r="1157" ht="25.5" customHeight="1">
      <c r="A1157" t="inlineStr">
        <is>
          <t>张海-北京-休假-休假 已结束</t>
        </is>
      </c>
      <c r="B1157" t="inlineStr">
        <is>
          <t>北京</t>
        </is>
      </c>
      <c r="C1157" t="inlineStr">
        <is>
          <t>休假</t>
        </is>
      </c>
      <c r="D1157"/>
      <c r="E1157" t="inlineStr">
        <is>
          <t>未定级</t>
        </is>
      </c>
      <c r="F1157" t="inlineStr">
        <is>
          <t>休假</t>
        </is>
      </c>
      <c r="G1157" t="inlineStr">
        <is>
          <t>已结束</t>
        </is>
      </c>
      <c r="H1157" t="inlineStr">
        <is>
          <t>NA</t>
        </is>
      </c>
      <c r="I1157" s="2"/>
      <c r="J1157" t="inlineStr">
        <is>
          <t>53周 -5~12.31</t>
        </is>
      </c>
      <c r="K1157" t="inlineStr">
        <is>
          <t>张海</t>
        </is>
      </c>
      <c r="L1157" s="2">
        <v>46046</v>
      </c>
      <c r="M1157" s="2">
        <v>46047</v>
      </c>
      <c r="N1157" s="2">
        <v>46047</v>
      </c>
      <c r="O1157" t="inlineStr">
        <is>
          <t>2</t>
        </is>
      </c>
      <c r="P1157" t="inlineStr">
        <is>
          <t>-33</t>
        </is>
      </c>
      <c r="Q1157"/>
      <c r="R1157"/>
      <c r="S1157"/>
      <c r="T1157"/>
      <c r="U1157" t="inlineStr">
        <is>
          <t>吴薇</t>
        </is>
      </c>
      <c r="V1157" t="inlineStr">
        <is>
          <t>创新中心</t>
        </is>
      </c>
      <c r="W1157"/>
      <c r="X1157"/>
      <c r="Y1157" s="3"/>
      <c r="Z1157"/>
      <c r="AA1157" s="2">
        <v>46051.94483796296</v>
      </c>
      <c r="AB1157" t="inlineStr">
        <is>
          <t>戳一下</t>
        </is>
      </c>
      <c r="AC1157" s="2"/>
      <c r="AD1157" t="inlineStr">
        <is>
          <t>未更新</t>
        </is>
      </c>
      <c r="AE1157" t="inlineStr">
        <is>
          <t>张海</t>
        </is>
      </c>
      <c r="AF1157"/>
      <c r="AG1157"/>
      <c r="AH1157"/>
      <c r="AI1157"/>
      <c r="AJ1157"/>
      <c r="AK1157"/>
      <c r="AL1157"/>
      <c r="AM1157"/>
      <c r="AN1157"/>
      <c r="AO1157" t="inlineStr">
        <is>
          <t>1.0</t>
        </is>
      </c>
      <c r="AP1157"/>
      <c r="AQ1157"/>
    </row>
    <row r="1158" ht="25.5" customHeight="1">
      <c r="A1158" t="inlineStr">
        <is>
          <t>张海-北京-休假-休假 已结束</t>
        </is>
      </c>
      <c r="B1158" t="inlineStr">
        <is>
          <t>北京</t>
        </is>
      </c>
      <c r="C1158" t="inlineStr">
        <is>
          <t>休假</t>
        </is>
      </c>
      <c r="D1158"/>
      <c r="E1158" t="inlineStr">
        <is>
          <t>未定级</t>
        </is>
      </c>
      <c r="F1158" t="inlineStr">
        <is>
          <t>休假</t>
        </is>
      </c>
      <c r="G1158" t="inlineStr">
        <is>
          <t>已结束</t>
        </is>
      </c>
      <c r="H1158" t="inlineStr">
        <is>
          <t>NA</t>
        </is>
      </c>
      <c r="I1158" s="2"/>
      <c r="J1158" t="inlineStr">
        <is>
          <t>53周 -5~12.31</t>
        </is>
      </c>
      <c r="K1158" t="inlineStr">
        <is>
          <t>张海</t>
        </is>
      </c>
      <c r="L1158" s="2">
        <v>46039</v>
      </c>
      <c r="M1158" s="2">
        <v>46040</v>
      </c>
      <c r="N1158" s="2">
        <v>46040</v>
      </c>
      <c r="O1158" t="inlineStr">
        <is>
          <t>2</t>
        </is>
      </c>
      <c r="P1158" t="inlineStr">
        <is>
          <t>-26</t>
        </is>
      </c>
      <c r="Q1158"/>
      <c r="R1158"/>
      <c r="S1158"/>
      <c r="T1158"/>
      <c r="U1158" t="inlineStr">
        <is>
          <t>吴薇</t>
        </is>
      </c>
      <c r="V1158" t="inlineStr">
        <is>
          <t>创新中心</t>
        </is>
      </c>
      <c r="W1158"/>
      <c r="X1158"/>
      <c r="Y1158" s="3"/>
      <c r="Z1158"/>
      <c r="AA1158" s="2">
        <v>46051.94416666667</v>
      </c>
      <c r="AB1158" t="inlineStr">
        <is>
          <t>戳一下</t>
        </is>
      </c>
      <c r="AC1158" s="2"/>
      <c r="AD1158" t="inlineStr">
        <is>
          <t>未更新</t>
        </is>
      </c>
      <c r="AE1158" t="inlineStr">
        <is>
          <t>张海</t>
        </is>
      </c>
      <c r="AF1158"/>
      <c r="AG1158"/>
      <c r="AH1158"/>
      <c r="AI1158"/>
      <c r="AJ1158"/>
      <c r="AK1158"/>
      <c r="AL1158"/>
      <c r="AM1158"/>
      <c r="AN1158"/>
      <c r="AO1158" t="inlineStr">
        <is>
          <t>1.0</t>
        </is>
      </c>
      <c r="AP1158"/>
      <c r="AQ1158"/>
    </row>
    <row r="1159" ht="25.5" customHeight="1">
      <c r="A1159" t="inlineStr">
        <is>
          <t>张海-北京-休假-休假 已结束</t>
        </is>
      </c>
      <c r="B1159" t="inlineStr">
        <is>
          <t>北京</t>
        </is>
      </c>
      <c r="C1159" t="inlineStr">
        <is>
          <t>休假</t>
        </is>
      </c>
      <c r="D1159"/>
      <c r="E1159" t="inlineStr">
        <is>
          <t>未定级</t>
        </is>
      </c>
      <c r="F1159" t="inlineStr">
        <is>
          <t>休假</t>
        </is>
      </c>
      <c r="G1159" t="inlineStr">
        <is>
          <t>已结束</t>
        </is>
      </c>
      <c r="H1159" t="inlineStr">
        <is>
          <t>NA</t>
        </is>
      </c>
      <c r="I1159" s="2"/>
      <c r="J1159" t="inlineStr">
        <is>
          <t>53周 -5~12.31</t>
        </is>
      </c>
      <c r="K1159" t="inlineStr">
        <is>
          <t>张海</t>
        </is>
      </c>
      <c r="L1159" s="2">
        <v>46032</v>
      </c>
      <c r="M1159" s="2">
        <v>46033</v>
      </c>
      <c r="N1159" s="2">
        <v>46033</v>
      </c>
      <c r="O1159" t="inlineStr">
        <is>
          <t>2</t>
        </is>
      </c>
      <c r="P1159" t="inlineStr">
        <is>
          <t>-19</t>
        </is>
      </c>
      <c r="Q1159"/>
      <c r="R1159"/>
      <c r="S1159"/>
      <c r="T1159"/>
      <c r="U1159" t="inlineStr">
        <is>
          <t>吴薇</t>
        </is>
      </c>
      <c r="V1159" t="inlineStr">
        <is>
          <t>创新中心</t>
        </is>
      </c>
      <c r="W1159"/>
      <c r="X1159"/>
      <c r="Y1159" s="3"/>
      <c r="Z1159"/>
      <c r="AA1159" s="2">
        <v>46051.9434837963</v>
      </c>
      <c r="AB1159" t="inlineStr">
        <is>
          <t>戳一下</t>
        </is>
      </c>
      <c r="AC1159" s="2"/>
      <c r="AD1159" t="inlineStr">
        <is>
          <t>未更新</t>
        </is>
      </c>
      <c r="AE1159" t="inlineStr">
        <is>
          <t>张海</t>
        </is>
      </c>
      <c r="AF1159"/>
      <c r="AG1159"/>
      <c r="AH1159"/>
      <c r="AI1159"/>
      <c r="AJ1159"/>
      <c r="AK1159"/>
      <c r="AL1159"/>
      <c r="AM1159"/>
      <c r="AN1159"/>
      <c r="AO1159" t="inlineStr">
        <is>
          <t>1.0</t>
        </is>
      </c>
      <c r="AP1159"/>
      <c r="AQ1159"/>
    </row>
    <row r="1160" ht="25.5" customHeight="1">
      <c r="A1160" t="inlineStr">
        <is>
          <t>张海-北京-便利蜂-外卖店模型 已结束</t>
        </is>
      </c>
      <c r="B1160" t="inlineStr">
        <is>
          <t>北京</t>
        </is>
      </c>
      <c r="C1160" t="inlineStr">
        <is>
          <t>便利蜂</t>
        </is>
      </c>
      <c r="D1160"/>
      <c r="E1160" t="inlineStr">
        <is>
          <t>SS</t>
        </is>
      </c>
      <c r="F1160" t="inlineStr">
        <is>
          <t>外卖店模型</t>
        </is>
      </c>
      <c r="G1160" t="inlineStr">
        <is>
          <t>已结束</t>
        </is>
      </c>
      <c r="H1160" t="inlineStr">
        <is>
          <t>NA</t>
        </is>
      </c>
      <c r="I1160" s="2"/>
      <c r="J1160" t="inlineStr">
        <is>
          <t>53周 -5~12.31</t>
        </is>
      </c>
      <c r="K1160" t="inlineStr">
        <is>
          <t>张海</t>
        </is>
      </c>
      <c r="L1160" s="2">
        <v>46051</v>
      </c>
      <c r="M1160" s="2">
        <v>46052</v>
      </c>
      <c r="N1160" s="2">
        <v>46052</v>
      </c>
      <c r="O1160" t="inlineStr">
        <is>
          <t>2</t>
        </is>
      </c>
      <c r="P1160" t="inlineStr">
        <is>
          <t>-38</t>
        </is>
      </c>
      <c r="Q1160"/>
      <c r="R1160"/>
      <c r="S1160"/>
      <c r="T1160"/>
      <c r="U1160" t="inlineStr">
        <is>
          <t>吴薇</t>
        </is>
      </c>
      <c r="V1160" t="inlineStr">
        <is>
          <t>创新中心</t>
        </is>
      </c>
      <c r="W1160"/>
      <c r="X1160"/>
      <c r="Y1160" s="3"/>
      <c r="Z1160"/>
      <c r="AA1160" s="2">
        <v>46051.9419212963</v>
      </c>
      <c r="AB1160" t="inlineStr">
        <is>
          <t>戳一下</t>
        </is>
      </c>
      <c r="AC1160" s="2">
        <v>46051</v>
      </c>
      <c r="AD1160" t="inlineStr">
        <is>
          <t>未更新</t>
        </is>
      </c>
      <c r="AE1160" t="inlineStr">
        <is>
          <t>张海</t>
        </is>
      </c>
      <c r="AF1160" t="inlineStr">
        <is>
          <t>2026-01-29 张海-北京-便利蜂-外卖店模型 已结束</t>
        </is>
      </c>
      <c r="AG1160"/>
      <c r="AH1160"/>
      <c r="AI1160"/>
      <c r="AJ1160"/>
      <c r="AK1160"/>
      <c r="AL1160"/>
      <c r="AM1160"/>
      <c r="AN1160"/>
      <c r="AO1160" t="inlineStr">
        <is>
          <t>1.0</t>
        </is>
      </c>
      <c r="AP1160"/>
      <c r="AQ1160"/>
    </row>
    <row r="1161" ht="25.5" customHeight="1">
      <c r="A1161" t="inlineStr">
        <is>
          <t>张海-北京-便利蜂-外卖店模型 已结束</t>
        </is>
      </c>
      <c r="B1161" t="inlineStr">
        <is>
          <t>北京</t>
        </is>
      </c>
      <c r="C1161" t="inlineStr">
        <is>
          <t>便利蜂</t>
        </is>
      </c>
      <c r="D1161"/>
      <c r="E1161" t="inlineStr">
        <is>
          <t>SS</t>
        </is>
      </c>
      <c r="F1161" t="inlineStr">
        <is>
          <t>外卖店模型</t>
        </is>
      </c>
      <c r="G1161" t="inlineStr">
        <is>
          <t>已结束</t>
        </is>
      </c>
      <c r="H1161" t="inlineStr">
        <is>
          <t>NA</t>
        </is>
      </c>
      <c r="I1161" s="2"/>
      <c r="J1161" t="inlineStr">
        <is>
          <t>53周 -5~12.31</t>
        </is>
      </c>
      <c r="K1161" t="inlineStr">
        <is>
          <t>张海</t>
        </is>
      </c>
      <c r="L1161" s="2">
        <v>46034</v>
      </c>
      <c r="M1161" s="2">
        <v>46038</v>
      </c>
      <c r="N1161" s="2">
        <v>46042</v>
      </c>
      <c r="O1161" t="inlineStr">
        <is>
          <t>5</t>
        </is>
      </c>
      <c r="P1161" t="inlineStr">
        <is>
          <t>-21</t>
        </is>
      </c>
      <c r="Q1161"/>
      <c r="R1161"/>
      <c r="S1161"/>
      <c r="T1161"/>
      <c r="U1161" t="inlineStr">
        <is>
          <t>吴薇</t>
        </is>
      </c>
      <c r="V1161" t="inlineStr">
        <is>
          <t>创新中心</t>
        </is>
      </c>
      <c r="W1161"/>
      <c r="X1161"/>
      <c r="Y1161" s="3"/>
      <c r="Z1161"/>
      <c r="AA1161" s="2">
        <v>46036.008310185185</v>
      </c>
      <c r="AB1161" t="inlineStr">
        <is>
          <t>戳一下</t>
        </is>
      </c>
      <c r="AC1161" s="2">
        <v>46050</v>
      </c>
      <c r="AD1161" t="inlineStr">
        <is>
          <t>未更新</t>
        </is>
      </c>
      <c r="AE1161" t="inlineStr">
        <is>
          <t>张海</t>
        </is>
      </c>
      <c r="AF1161" t="inlineStr">
        <is>
          <t>2026-01-12 张海-北京-便利蜂-外卖店模型 已结束,2026-01-13 张海-北京-便利蜂-外卖店模型 已结束,2026-01-14 张海-北京-便利蜂-外卖店模型 已结束,2026-01-15 张海-北京-便利蜂-外卖店模型 已结束,2026-01-16 张海-北京-便利蜂-外卖店模型 已结束,2026-01-19 张海-北京-便利蜂-外卖店模型 已结束,2026-01-20 张海-北京-便利蜂-外卖店模型 已结束,2026-01-21 张海-北京-便利蜂-外卖店模型 已结束,2026-01-22 张海-北京-便利蜂-外卖店模型 已结束,2026-01-23 张海-北京-便利蜂-外卖店模型 已结束,2026-01-26 张海-北京-便利蜂-外卖店模型 已结束,2026-01-27 张海-北京-便利蜂-外卖店模型 已结束,2026-01-28 张海-北京-便利蜂-外卖店模型 已结束</t>
        </is>
      </c>
      <c r="AG1161"/>
      <c r="AH1161"/>
      <c r="AI1161"/>
      <c r="AJ1161"/>
      <c r="AK1161"/>
      <c r="AL1161"/>
      <c r="AM1161"/>
      <c r="AN1161"/>
      <c r="AO1161" t="inlineStr">
        <is>
          <t>4.0</t>
        </is>
      </c>
      <c r="AP1161"/>
      <c r="AQ1161"/>
    </row>
    <row r="1162" ht="25.5" customHeight="1">
      <c r="A1162" t="inlineStr">
        <is>
          <t>张海-北京-便利蜂-外卖店模型 已结束</t>
        </is>
      </c>
      <c r="B1162" t="inlineStr">
        <is>
          <t>北京</t>
        </is>
      </c>
      <c r="C1162" t="inlineStr">
        <is>
          <t>便利蜂</t>
        </is>
      </c>
      <c r="D1162"/>
      <c r="E1162" t="inlineStr">
        <is>
          <t>SS</t>
        </is>
      </c>
      <c r="F1162" t="inlineStr">
        <is>
          <t>外卖店模型</t>
        </is>
      </c>
      <c r="G1162" t="inlineStr">
        <is>
          <t>已结束</t>
        </is>
      </c>
      <c r="H1162" t="inlineStr">
        <is>
          <t>NA</t>
        </is>
      </c>
      <c r="I1162" s="2"/>
      <c r="J1162" t="inlineStr">
        <is>
          <t>53周 -5~12.31</t>
        </is>
      </c>
      <c r="K1162" t="inlineStr">
        <is>
          <t>张海</t>
        </is>
      </c>
      <c r="L1162" s="2">
        <v>46030</v>
      </c>
      <c r="M1162" s="2">
        <v>46033</v>
      </c>
      <c r="N1162" s="2">
        <v>46033</v>
      </c>
      <c r="O1162" t="inlineStr">
        <is>
          <t>4</t>
        </is>
      </c>
      <c r="P1162" t="inlineStr">
        <is>
          <t>-17</t>
        </is>
      </c>
      <c r="Q1162"/>
      <c r="R1162"/>
      <c r="S1162"/>
      <c r="T1162"/>
      <c r="U1162" t="inlineStr">
        <is>
          <t>吴薇</t>
        </is>
      </c>
      <c r="V1162" t="inlineStr">
        <is>
          <t>创新中心</t>
        </is>
      </c>
      <c r="W1162"/>
      <c r="X1162"/>
      <c r="Y1162" s="3"/>
      <c r="Z1162"/>
      <c r="AA1162" s="2">
        <v>46030.97305555556</v>
      </c>
      <c r="AB1162" t="inlineStr">
        <is>
          <t>戳一下</t>
        </is>
      </c>
      <c r="AC1162" s="2">
        <v>46031</v>
      </c>
      <c r="AD1162" t="inlineStr">
        <is>
          <t>未更新</t>
        </is>
      </c>
      <c r="AE1162" t="inlineStr">
        <is>
          <t>张海</t>
        </is>
      </c>
      <c r="AF1162" t="inlineStr">
        <is>
          <t>2026-01-08 张海-北京-便利蜂-外卖店模型 已结束,2026-01-09 张海-北京-便利蜂-外卖店模型 已结束</t>
        </is>
      </c>
      <c r="AG1162"/>
      <c r="AH1162"/>
      <c r="AI1162"/>
      <c r="AJ1162"/>
      <c r="AK1162"/>
      <c r="AL1162"/>
      <c r="AM1162"/>
      <c r="AN1162"/>
      <c r="AO1162" t="inlineStr">
        <is>
          <t>3.0</t>
        </is>
      </c>
      <c r="AP1162"/>
      <c r="AQ1162"/>
    </row>
    <row r="1163" ht="25.5" customHeight="1">
      <c r="A1163" t="inlineStr">
        <is>
          <t>张海-北京-便利蜂-外卖店模型 已结束</t>
        </is>
      </c>
      <c r="B1163" t="inlineStr">
        <is>
          <t>北京</t>
        </is>
      </c>
      <c r="C1163" t="inlineStr">
        <is>
          <t>便利蜂</t>
        </is>
      </c>
      <c r="D1163"/>
      <c r="E1163" t="inlineStr">
        <is>
          <t>SS</t>
        </is>
      </c>
      <c r="F1163" t="inlineStr">
        <is>
          <t>外卖店模型</t>
        </is>
      </c>
      <c r="G1163" t="inlineStr">
        <is>
          <t>已结束</t>
        </is>
      </c>
      <c r="H1163" t="inlineStr">
        <is>
          <t>NA</t>
        </is>
      </c>
      <c r="I1163" s="2"/>
      <c r="J1163" t="inlineStr">
        <is>
          <t>53周 -5~12.31</t>
        </is>
      </c>
      <c r="K1163" t="inlineStr">
        <is>
          <t>张海</t>
        </is>
      </c>
      <c r="L1163" s="2">
        <v>46027</v>
      </c>
      <c r="M1163" s="2">
        <v>46029</v>
      </c>
      <c r="N1163" s="2">
        <v>46029</v>
      </c>
      <c r="O1163" t="inlineStr">
        <is>
          <t>3</t>
        </is>
      </c>
      <c r="P1163" t="inlineStr">
        <is>
          <t>-14</t>
        </is>
      </c>
      <c r="Q1163"/>
      <c r="R1163"/>
      <c r="S1163"/>
      <c r="T1163"/>
      <c r="U1163" t="inlineStr">
        <is>
          <t>吴薇</t>
        </is>
      </c>
      <c r="V1163" t="inlineStr">
        <is>
          <t>创新中心</t>
        </is>
      </c>
      <c r="W1163"/>
      <c r="X1163"/>
      <c r="Y1163" s="3"/>
      <c r="Z1163"/>
      <c r="AA1163" s="2">
        <v>46027.990335648145</v>
      </c>
      <c r="AB1163" t="inlineStr">
        <is>
          <t>戳一下</t>
        </is>
      </c>
      <c r="AC1163" s="2">
        <v>46029</v>
      </c>
      <c r="AD1163" t="inlineStr">
        <is>
          <t>未更新</t>
        </is>
      </c>
      <c r="AE1163" t="inlineStr">
        <is>
          <t>张海</t>
        </is>
      </c>
      <c r="AF1163" t="inlineStr">
        <is>
          <t>2026-01-05 张海-北京-便利蜂-外卖店模型 已结束,2026-01-06 张海-北京-便利蜂-外卖店模型 已结束,2026-01-07 张海-北京-便利蜂-外卖店模型 已结束</t>
        </is>
      </c>
      <c r="AG1163"/>
      <c r="AH1163"/>
      <c r="AI1163"/>
      <c r="AJ1163"/>
      <c r="AK1163"/>
      <c r="AL1163"/>
      <c r="AM1163"/>
      <c r="AN1163"/>
      <c r="AO1163" t="inlineStr">
        <is>
          <t>2.0</t>
        </is>
      </c>
      <c r="AP1163"/>
      <c r="AQ1163"/>
    </row>
    <row r="1164" ht="25.5" customHeight="1">
      <c r="A1164" t="inlineStr">
        <is>
          <t>张海-北京-便利蜂-外卖店模型 已结束</t>
        </is>
      </c>
      <c r="B1164" t="inlineStr">
        <is>
          <t>北京</t>
        </is>
      </c>
      <c r="C1164" t="inlineStr">
        <is>
          <t>便利蜂</t>
        </is>
      </c>
      <c r="D1164"/>
      <c r="E1164" t="inlineStr">
        <is>
          <t>SS</t>
        </is>
      </c>
      <c r="F1164" t="inlineStr">
        <is>
          <t>外卖店模型</t>
        </is>
      </c>
      <c r="G1164" t="inlineStr">
        <is>
          <t>已结束</t>
        </is>
      </c>
      <c r="H1164" t="inlineStr">
        <is>
          <t>NA</t>
        </is>
      </c>
      <c r="I1164" s="2"/>
      <c r="J1164" t="inlineStr">
        <is>
          <t>53周 -5~12.31</t>
        </is>
      </c>
      <c r="K1164" t="inlineStr">
        <is>
          <t>张海</t>
        </is>
      </c>
      <c r="L1164" s="2">
        <v>46020</v>
      </c>
      <c r="M1164" s="2">
        <v>46023.63780092593</v>
      </c>
      <c r="N1164" s="2">
        <v>46021</v>
      </c>
      <c r="O1164" t="inlineStr">
        <is>
          <t>4</t>
        </is>
      </c>
      <c r="P1164" t="inlineStr">
        <is>
          <t>-7</t>
        </is>
      </c>
      <c r="Q1164"/>
      <c r="R1164"/>
      <c r="S1164"/>
      <c r="T1164"/>
      <c r="U1164" t="inlineStr">
        <is>
          <t>吴薇</t>
        </is>
      </c>
      <c r="V1164" t="inlineStr">
        <is>
          <t>创新中心</t>
        </is>
      </c>
      <c r="W1164"/>
      <c r="X1164"/>
      <c r="Y1164" s="3"/>
      <c r="Z1164"/>
      <c r="AA1164" s="2">
        <v>46021.752650462964</v>
      </c>
      <c r="AB1164" t="inlineStr">
        <is>
          <t>戳一下</t>
        </is>
      </c>
      <c r="AC1164" s="2">
        <v>46022</v>
      </c>
      <c r="AD1164" t="inlineStr">
        <is>
          <t>未更新</t>
        </is>
      </c>
      <c r="AE1164" t="inlineStr">
        <is>
          <t>张海</t>
        </is>
      </c>
      <c r="AF1164" t="inlineStr">
        <is>
          <t>2025-12-29 张海-北京-便利蜂-外卖店模型 已结束,2025-12-30 张海-北京-便利蜂-外卖店模型 已结束,2025-12-31 张海-北京-便利蜂-外卖店模型 已结束</t>
        </is>
      </c>
      <c r="AG1164"/>
      <c r="AH1164"/>
      <c r="AI1164"/>
      <c r="AJ1164"/>
      <c r="AK1164"/>
      <c r="AL1164"/>
      <c r="AM1164"/>
      <c r="AN1164"/>
      <c r="AO1164" t="inlineStr">
        <is>
          <t>3.6</t>
        </is>
      </c>
      <c r="AP1164"/>
      <c r="AQ1164"/>
    </row>
    <row r="1165" ht="25.5" customHeight="1">
      <c r="A1165" t="inlineStr">
        <is>
          <t>张海-重庆-绿茶-铁锅导入 已结束</t>
        </is>
      </c>
      <c r="B1165" t="inlineStr">
        <is>
          <t>重庆</t>
        </is>
      </c>
      <c r="C1165" t="inlineStr">
        <is>
          <t>绿茶</t>
        </is>
      </c>
      <c r="D1165"/>
      <c r="E1165" t="inlineStr">
        <is>
          <t>SS</t>
        </is>
      </c>
      <c r="F1165" t="inlineStr">
        <is>
          <t>铁锅导入</t>
        </is>
      </c>
      <c r="G1165" t="inlineStr">
        <is>
          <t>已结束</t>
        </is>
      </c>
      <c r="H1165" t="inlineStr">
        <is>
          <t>NA</t>
        </is>
      </c>
      <c r="I1165" s="2"/>
      <c r="J1165" t="inlineStr">
        <is>
          <t>53周 -5~12.31</t>
        </is>
      </c>
      <c r="K1165" t="inlineStr">
        <is>
          <t>张海</t>
        </is>
      </c>
      <c r="L1165" s="2">
        <v>46018</v>
      </c>
      <c r="M1165" s="2">
        <v>46019</v>
      </c>
      <c r="N1165" s="2">
        <v>46019</v>
      </c>
      <c r="O1165" t="inlineStr">
        <is>
          <t>2</t>
        </is>
      </c>
      <c r="P1165" t="inlineStr">
        <is>
          <t>-5</t>
        </is>
      </c>
      <c r="Q1165"/>
      <c r="R1165"/>
      <c r="S1165"/>
      <c r="T1165"/>
      <c r="U1165" t="inlineStr">
        <is>
          <t>张铭麒</t>
        </is>
      </c>
      <c r="V1165" t="inlineStr">
        <is>
          <t>BST及创新团队</t>
        </is>
      </c>
      <c r="W1165" t="inlineStr">
        <is>
          <t>BST</t>
        </is>
      </c>
      <c r="X1165" t="inlineStr">
        <is>
          <t>李岳丰
吴薇</t>
        </is>
      </c>
      <c r="Y1165" s="3"/>
      <c r="Z1165"/>
      <c r="AA1165" s="2">
        <v>46020.58552083333</v>
      </c>
      <c r="AB1165" t="inlineStr">
        <is>
          <t>戳一下</t>
        </is>
      </c>
      <c r="AC1165" s="2"/>
      <c r="AD1165" t="inlineStr">
        <is>
          <t>未更新</t>
        </is>
      </c>
      <c r="AE1165" t="inlineStr">
        <is>
          <t>张海</t>
        </is>
      </c>
      <c r="AF1165" t="inlineStr">
        <is>
          <t>2025-12-28 张海-重庆-绿茶-铁锅导入 已结束</t>
        </is>
      </c>
      <c r="AG1165"/>
      <c r="AH1165"/>
      <c r="AI1165"/>
      <c r="AJ1165"/>
      <c r="AK1165"/>
      <c r="AL1165"/>
      <c r="AM1165"/>
      <c r="AN1165" t="inlineStr">
        <is>
          <t>重庆新光店</t>
        </is>
      </c>
      <c r="AO1165" t="inlineStr">
        <is>
          <t>1.0</t>
        </is>
      </c>
      <c r="AP1165"/>
      <c r="AQ1165"/>
    </row>
    <row r="1166" ht="25.5" customHeight="1">
      <c r="A1166" t="inlineStr">
        <is>
          <t>张海-重庆-绿茶-铁锅导入 已结束</t>
        </is>
      </c>
      <c r="B1166" t="inlineStr">
        <is>
          <t>重庆</t>
        </is>
      </c>
      <c r="C1166" t="inlineStr">
        <is>
          <t>绿茶</t>
        </is>
      </c>
      <c r="D1166"/>
      <c r="E1166" t="inlineStr">
        <is>
          <t>SS</t>
        </is>
      </c>
      <c r="F1166" t="inlineStr">
        <is>
          <t>铁锅导入</t>
        </is>
      </c>
      <c r="G1166" t="inlineStr">
        <is>
          <t>已结束</t>
        </is>
      </c>
      <c r="H1166" t="inlineStr">
        <is>
          <t>NA</t>
        </is>
      </c>
      <c r="I1166" s="2"/>
      <c r="J1166" t="inlineStr">
        <is>
          <t>53周 -5~12.31</t>
        </is>
      </c>
      <c r="K1166" t="inlineStr">
        <is>
          <t>张海</t>
        </is>
      </c>
      <c r="L1166" s="2">
        <v>46018</v>
      </c>
      <c r="M1166" s="2">
        <v>46019</v>
      </c>
      <c r="N1166" s="2">
        <v>46019</v>
      </c>
      <c r="O1166" t="inlineStr">
        <is>
          <t>2</t>
        </is>
      </c>
      <c r="P1166" t="inlineStr">
        <is>
          <t>-5</t>
        </is>
      </c>
      <c r="Q1166"/>
      <c r="R1166"/>
      <c r="S1166"/>
      <c r="T1166"/>
      <c r="U1166" t="inlineStr">
        <is>
          <t>张铭麒</t>
        </is>
      </c>
      <c r="V1166" t="inlineStr">
        <is>
          <t>BST及创新团队</t>
        </is>
      </c>
      <c r="W1166" t="inlineStr">
        <is>
          <t>BST</t>
        </is>
      </c>
      <c r="X1166" t="inlineStr">
        <is>
          <t>李岳丰
吴薇</t>
        </is>
      </c>
      <c r="Y1166" s="3"/>
      <c r="Z1166"/>
      <c r="AA1166" s="2">
        <v>46017.78466435185</v>
      </c>
      <c r="AB1166" t="inlineStr">
        <is>
          <t>戳一下</t>
        </is>
      </c>
      <c r="AC1166" s="2"/>
      <c r="AD1166" t="inlineStr">
        <is>
          <t>未更新</t>
        </is>
      </c>
      <c r="AE1166" t="inlineStr">
        <is>
          <t>张海</t>
        </is>
      </c>
      <c r="AF1166" t="inlineStr">
        <is>
          <t>2025-12-27 张海-重庆-绿茶-铁锅导入 已结束</t>
        </is>
      </c>
      <c r="AG1166"/>
      <c r="AH1166"/>
      <c r="AI1166"/>
      <c r="AJ1166"/>
      <c r="AK1166"/>
      <c r="AL1166"/>
      <c r="AM1166"/>
      <c r="AN1166" t="inlineStr">
        <is>
          <t>重庆新光天地店</t>
        </is>
      </c>
      <c r="AO1166" t="inlineStr">
        <is>
          <t>1.0</t>
        </is>
      </c>
      <c r="AP1166"/>
      <c r="AQ1166"/>
    </row>
    <row r="1167" ht="25.5" customHeight="1">
      <c r="A1167" t="inlineStr">
        <is>
          <t>张海-重庆-绿茶-铁锅导入 已结束</t>
        </is>
      </c>
      <c r="B1167" t="inlineStr">
        <is>
          <t>重庆</t>
        </is>
      </c>
      <c r="C1167" t="inlineStr">
        <is>
          <t>绿茶</t>
        </is>
      </c>
      <c r="D1167"/>
      <c r="E1167" t="inlineStr">
        <is>
          <t>SS</t>
        </is>
      </c>
      <c r="F1167" t="inlineStr">
        <is>
          <t>铁锅导入</t>
        </is>
      </c>
      <c r="G1167" t="inlineStr">
        <is>
          <t>已结束</t>
        </is>
      </c>
      <c r="H1167" t="inlineStr">
        <is>
          <t>NA</t>
        </is>
      </c>
      <c r="I1167" s="2"/>
      <c r="J1167" t="inlineStr">
        <is>
          <t>53周 -5~12.31</t>
        </is>
      </c>
      <c r="K1167" t="inlineStr">
        <is>
          <t>张海</t>
        </is>
      </c>
      <c r="L1167" s="2">
        <v>46016</v>
      </c>
      <c r="M1167" s="2">
        <v>46017</v>
      </c>
      <c r="N1167" s="2">
        <v>46017</v>
      </c>
      <c r="O1167" t="inlineStr">
        <is>
          <t>2</t>
        </is>
      </c>
      <c r="P1167" t="inlineStr">
        <is>
          <t>-3</t>
        </is>
      </c>
      <c r="Q1167"/>
      <c r="R1167"/>
      <c r="S1167"/>
      <c r="T1167"/>
      <c r="U1167" t="inlineStr">
        <is>
          <t>张铭麒</t>
        </is>
      </c>
      <c r="V1167" t="inlineStr">
        <is>
          <t>BST及创新团队</t>
        </is>
      </c>
      <c r="W1167" t="inlineStr">
        <is>
          <t>BST</t>
        </is>
      </c>
      <c r="X1167" t="inlineStr">
        <is>
          <t>李岳丰
吴薇</t>
        </is>
      </c>
      <c r="Y1167" s="3"/>
      <c r="Z1167"/>
      <c r="AA1167" s="2">
        <v>46016.78045138889</v>
      </c>
      <c r="AB1167" t="inlineStr">
        <is>
          <t>戳一下</t>
        </is>
      </c>
      <c r="AC1167" s="2">
        <v>46016</v>
      </c>
      <c r="AD1167" t="inlineStr">
        <is>
          <t>未更新</t>
        </is>
      </c>
      <c r="AE1167" t="inlineStr">
        <is>
          <t>张海</t>
        </is>
      </c>
      <c r="AF1167" t="inlineStr">
        <is>
          <t>2025-12-25 张海-重庆-绿茶-铁锅导入 已结束,2025-12-26 张海-重庆-绿茶-铁锅导入 已结束</t>
        </is>
      </c>
      <c r="AG1167"/>
      <c r="AH1167"/>
      <c r="AI1167"/>
      <c r="AJ1167"/>
      <c r="AK1167"/>
      <c r="AL1167"/>
      <c r="AM1167"/>
      <c r="AN1167" t="inlineStr">
        <is>
          <t>重庆绿茶光环店</t>
        </is>
      </c>
      <c r="AO1167" t="inlineStr">
        <is>
          <t>1.0</t>
        </is>
      </c>
      <c r="AP1167"/>
      <c r="AQ1167"/>
    </row>
    <row r="1168" ht="25.5" customHeight="1">
      <c r="A1168" t="inlineStr">
        <is>
          <t>张海-重庆-绿茶-铁锅导入 已结束</t>
        </is>
      </c>
      <c r="B1168" t="inlineStr">
        <is>
          <t>重庆</t>
        </is>
      </c>
      <c r="C1168" t="inlineStr">
        <is>
          <t>绿茶</t>
        </is>
      </c>
      <c r="D1168"/>
      <c r="E1168" t="inlineStr">
        <is>
          <t>SS</t>
        </is>
      </c>
      <c r="F1168" t="inlineStr">
        <is>
          <t>铁锅导入</t>
        </is>
      </c>
      <c r="G1168" t="inlineStr">
        <is>
          <t>已结束</t>
        </is>
      </c>
      <c r="H1168" t="inlineStr">
        <is>
          <t>NA</t>
        </is>
      </c>
      <c r="I1168" s="2"/>
      <c r="J1168" t="inlineStr">
        <is>
          <t>53周 -5~12.31</t>
        </is>
      </c>
      <c r="K1168" t="inlineStr">
        <is>
          <t>张海</t>
        </is>
      </c>
      <c r="L1168" s="2">
        <v>46012</v>
      </c>
      <c r="M1168" s="2">
        <v>46013</v>
      </c>
      <c r="N1168" s="2">
        <v>46013</v>
      </c>
      <c r="O1168" t="inlineStr">
        <is>
          <t>2</t>
        </is>
      </c>
      <c r="P1168" t="inlineStr">
        <is>
          <t>1</t>
        </is>
      </c>
      <c r="Q1168"/>
      <c r="R1168"/>
      <c r="S1168"/>
      <c r="T1168"/>
      <c r="U1168" t="inlineStr">
        <is>
          <t>张铭麒</t>
        </is>
      </c>
      <c r="V1168"/>
      <c r="W1168" t="inlineStr">
        <is>
          <t>BST</t>
        </is>
      </c>
      <c r="X1168" t="inlineStr">
        <is>
          <t>李岳丰
吴薇</t>
        </is>
      </c>
      <c r="Y1168" s="3"/>
      <c r="Z1168"/>
      <c r="AA1168" s="2">
        <v>46012.9662962963</v>
      </c>
      <c r="AB1168" t="inlineStr">
        <is>
          <t>戳一下</t>
        </is>
      </c>
      <c r="AC1168" s="2">
        <v>46014</v>
      </c>
      <c r="AD1168" t="inlineStr">
        <is>
          <t>未更新</t>
        </is>
      </c>
      <c r="AE1168" t="inlineStr">
        <is>
          <t>张海</t>
        </is>
      </c>
      <c r="AF1168" t="inlineStr">
        <is>
          <t>2025-12-23 张海-重庆-绿茶-铁锅导入 已结束</t>
        </is>
      </c>
      <c r="AG1168"/>
      <c r="AH1168"/>
      <c r="AI1168"/>
      <c r="AJ1168"/>
      <c r="AK1168"/>
      <c r="AL1168"/>
      <c r="AM1168"/>
      <c r="AN1168" t="inlineStr">
        <is>
          <t>重庆协信星光广场店</t>
        </is>
      </c>
      <c r="AO1168" t="inlineStr">
        <is>
          <t>1.0</t>
        </is>
      </c>
      <c r="AP1168"/>
      <c r="AQ1168"/>
    </row>
    <row r="1169" ht="25.5" customHeight="1">
      <c r="A1169" t="inlineStr">
        <is>
          <t>张海-重庆-绿茶-铁锅导入 已结束</t>
        </is>
      </c>
      <c r="B1169" t="inlineStr">
        <is>
          <t>重庆</t>
        </is>
      </c>
      <c r="C1169" t="inlineStr">
        <is>
          <t>绿茶</t>
        </is>
      </c>
      <c r="D1169"/>
      <c r="E1169" t="inlineStr">
        <is>
          <t>SS</t>
        </is>
      </c>
      <c r="F1169" t="inlineStr">
        <is>
          <t>铁锅导入</t>
        </is>
      </c>
      <c r="G1169" t="inlineStr">
        <is>
          <t>已结束</t>
        </is>
      </c>
      <c r="H1169" t="inlineStr">
        <is>
          <t>NA</t>
        </is>
      </c>
      <c r="I1169" s="2"/>
      <c r="J1169" t="inlineStr">
        <is>
          <t>53周 -5~12.31</t>
        </is>
      </c>
      <c r="K1169" t="inlineStr">
        <is>
          <t>张海</t>
        </is>
      </c>
      <c r="L1169" s="2">
        <v>46010</v>
      </c>
      <c r="M1169" s="2">
        <v>46013.9896875</v>
      </c>
      <c r="N1169" s="2">
        <v>46011</v>
      </c>
      <c r="O1169" t="inlineStr">
        <is>
          <t>4</t>
        </is>
      </c>
      <c r="P1169" t="inlineStr">
        <is>
          <t>3</t>
        </is>
      </c>
      <c r="Q1169"/>
      <c r="R1169"/>
      <c r="S1169"/>
      <c r="T1169"/>
      <c r="U1169" t="inlineStr">
        <is>
          <t>张铭麒</t>
        </is>
      </c>
      <c r="V1169"/>
      <c r="W1169" t="inlineStr">
        <is>
          <t>BST</t>
        </is>
      </c>
      <c r="X1169" t="inlineStr">
        <is>
          <t>李岳丰
吴薇</t>
        </is>
      </c>
      <c r="Y1169" s="3"/>
      <c r="Z1169"/>
      <c r="AA1169" s="2">
        <v>46010.91148148148</v>
      </c>
      <c r="AB1169" t="inlineStr">
        <is>
          <t>戳一下</t>
        </is>
      </c>
      <c r="AC1169" s="2">
        <v>46013</v>
      </c>
      <c r="AD1169" t="inlineStr">
        <is>
          <t>未更新</t>
        </is>
      </c>
      <c r="AE1169" t="inlineStr">
        <is>
          <t>张海</t>
        </is>
      </c>
      <c r="AF1169" t="inlineStr">
        <is>
          <t>2025-12-19 张海-重庆-绿茶-铁锅导入 已结束,2025-12-20 张海-重庆-绿茶-铁锅导入 已结束,2025-12-21 张海-重庆-绿茶-铁锅导入 已结束,2025-12-22 张海-重庆-绿茶-铁锅导入 已结束</t>
        </is>
      </c>
      <c r="AG1169"/>
      <c r="AH1169"/>
      <c r="AI1169"/>
      <c r="AJ1169"/>
      <c r="AK1169"/>
      <c r="AL1169"/>
      <c r="AM1169"/>
      <c r="AN1169" t="inlineStr">
        <is>
          <t>重庆绿茶协信星光广场</t>
        </is>
      </c>
      <c r="AO1169" t="inlineStr">
        <is>
          <t>4.0</t>
        </is>
      </c>
      <c r="AP1169"/>
      <c r="AQ1169"/>
    </row>
    <row r="1170" ht="25.5" customHeight="1">
      <c r="A1170" t="inlineStr">
        <is>
          <t>张海-浙江湖州-绿茶-铁锅导入 已结束</t>
        </is>
      </c>
      <c r="B1170" t="inlineStr">
        <is>
          <t>浙江湖州</t>
        </is>
      </c>
      <c r="C1170" t="inlineStr">
        <is>
          <t>绿茶</t>
        </is>
      </c>
      <c r="D1170"/>
      <c r="E1170" t="inlineStr">
        <is>
          <t>SS</t>
        </is>
      </c>
      <c r="F1170" t="inlineStr">
        <is>
          <t>铁锅导入</t>
        </is>
      </c>
      <c r="G1170" t="inlineStr">
        <is>
          <t>已结束</t>
        </is>
      </c>
      <c r="H1170" t="inlineStr">
        <is>
          <t>NA</t>
        </is>
      </c>
      <c r="I1170" s="2"/>
      <c r="J1170" t="inlineStr">
        <is>
          <t>53周 -5~12.31</t>
        </is>
      </c>
      <c r="K1170" t="inlineStr">
        <is>
          <t>张海</t>
        </is>
      </c>
      <c r="L1170" s="2">
        <v>46008</v>
      </c>
      <c r="M1170" s="2">
        <v>46009.94023148148</v>
      </c>
      <c r="N1170" s="2">
        <v>46009</v>
      </c>
      <c r="O1170" t="inlineStr">
        <is>
          <t>2</t>
        </is>
      </c>
      <c r="P1170" t="inlineStr">
        <is>
          <t>2</t>
        </is>
      </c>
      <c r="Q1170"/>
      <c r="R1170"/>
      <c r="S1170"/>
      <c r="T1170"/>
      <c r="U1170" t="inlineStr">
        <is>
          <t>张铭麒</t>
        </is>
      </c>
      <c r="V1170"/>
      <c r="W1170" t="inlineStr">
        <is>
          <t>BST</t>
        </is>
      </c>
      <c r="X1170" t="inlineStr">
        <is>
          <t>李岳丰
吴薇</t>
        </is>
      </c>
      <c r="Y1170" s="3"/>
      <c r="Z1170"/>
      <c r="AA1170" s="2">
        <v>46008.94196759259</v>
      </c>
      <c r="AB1170" t="inlineStr">
        <is>
          <t>戳一下</t>
        </is>
      </c>
      <c r="AC1170" s="2">
        <v>46009</v>
      </c>
      <c r="AD1170" t="inlineStr">
        <is>
          <t>未更新</t>
        </is>
      </c>
      <c r="AE1170" t="inlineStr">
        <is>
          <t>张海</t>
        </is>
      </c>
      <c r="AF1170" t="inlineStr">
        <is>
          <t>2025-12-17 张海-浙江湖州-绿茶-铁锅导入 已结束,2025-12-18 张海-浙江湖州-绿茶-铁锅导入 已结束</t>
        </is>
      </c>
      <c r="AG1170"/>
      <c r="AH1170"/>
      <c r="AI1170"/>
      <c r="AJ1170"/>
      <c r="AK1170"/>
      <c r="AL1170"/>
      <c r="AM1170"/>
      <c r="AN1170" t="inlineStr">
        <is>
          <t>湖州绿茶吴兴万达店</t>
        </is>
      </c>
      <c r="AO1170" t="inlineStr">
        <is>
          <t>1.9</t>
        </is>
      </c>
      <c r="AP1170"/>
      <c r="AQ1170"/>
    </row>
    <row r="1171" ht="25.5" customHeight="1">
      <c r="A1171" t="inlineStr">
        <is>
          <t>张海-菏泽-绿茶-铁锅导入 已结束</t>
        </is>
      </c>
      <c r="B1171" t="inlineStr">
        <is>
          <t>菏泽</t>
        </is>
      </c>
      <c r="C1171" t="inlineStr">
        <is>
          <t>绿茶</t>
        </is>
      </c>
      <c r="D1171"/>
      <c r="E1171" t="inlineStr">
        <is>
          <t>SS</t>
        </is>
      </c>
      <c r="F1171" t="inlineStr">
        <is>
          <t>铁锅导入</t>
        </is>
      </c>
      <c r="G1171" t="inlineStr">
        <is>
          <t>已结束</t>
        </is>
      </c>
      <c r="H1171" t="inlineStr">
        <is>
          <t>NA</t>
        </is>
      </c>
      <c r="I1171" s="2"/>
      <c r="J1171" t="inlineStr">
        <is>
          <t>53周 -5~12.31</t>
        </is>
      </c>
      <c r="K1171" t="inlineStr">
        <is>
          <t>张海</t>
        </is>
      </c>
      <c r="L1171" s="2">
        <v>46006</v>
      </c>
      <c r="M1171" s="2">
        <v>46007.94681712963</v>
      </c>
      <c r="N1171" s="2">
        <v>46007</v>
      </c>
      <c r="O1171" t="inlineStr">
        <is>
          <t>2</t>
        </is>
      </c>
      <c r="P1171" t="inlineStr">
        <is>
          <t>2</t>
        </is>
      </c>
      <c r="Q1171"/>
      <c r="R1171"/>
      <c r="S1171"/>
      <c r="T1171"/>
      <c r="U1171" t="inlineStr">
        <is>
          <t>张铭麒</t>
        </is>
      </c>
      <c r="V1171"/>
      <c r="W1171" t="inlineStr">
        <is>
          <t>BST</t>
        </is>
      </c>
      <c r="X1171" t="inlineStr">
        <is>
          <t>李岳丰
吴薇</t>
        </is>
      </c>
      <c r="Y1171" s="3"/>
      <c r="Z1171"/>
      <c r="AA1171" s="2">
        <v>46006.96240740741</v>
      </c>
      <c r="AB1171" t="inlineStr">
        <is>
          <t>戳一下</t>
        </is>
      </c>
      <c r="AC1171" s="2">
        <v>46007</v>
      </c>
      <c r="AD1171" t="inlineStr">
        <is>
          <t>未更新</t>
        </is>
      </c>
      <c r="AE1171" t="inlineStr">
        <is>
          <t>张海</t>
        </is>
      </c>
      <c r="AF1171" t="inlineStr">
        <is>
          <t>2025-12-15 张海-菏泽-绿茶-铁锅导入 已结束,2025-12-16 张海-菏泽-绿茶-铁锅导入 已结束</t>
        </is>
      </c>
      <c r="AG1171"/>
      <c r="AH1171"/>
      <c r="AI1171"/>
      <c r="AJ1171"/>
      <c r="AK1171"/>
      <c r="AL1171"/>
      <c r="AM1171"/>
      <c r="AN1171" t="inlineStr">
        <is>
          <t>菏泽绿茶佳和城店</t>
        </is>
      </c>
      <c r="AO1171" t="inlineStr">
        <is>
          <t>1.9</t>
        </is>
      </c>
      <c r="AP1171"/>
      <c r="AQ1171"/>
    </row>
    <row r="1172" ht="25.5" customHeight="1">
      <c r="A1172" t="inlineStr">
        <is>
          <t>张海-青岛-绿茶-铁锅导入 已结束</t>
        </is>
      </c>
      <c r="B1172" t="inlineStr">
        <is>
          <t>青岛</t>
        </is>
      </c>
      <c r="C1172" t="inlineStr">
        <is>
          <t>绿茶</t>
        </is>
      </c>
      <c r="D1172"/>
      <c r="E1172" t="inlineStr">
        <is>
          <t>SS</t>
        </is>
      </c>
      <c r="F1172" t="inlineStr">
        <is>
          <t>铁锅导入</t>
        </is>
      </c>
      <c r="G1172" t="inlineStr">
        <is>
          <t>已结束</t>
        </is>
      </c>
      <c r="H1172" t="inlineStr">
        <is>
          <t>NA</t>
        </is>
      </c>
      <c r="I1172" s="2"/>
      <c r="J1172" t="inlineStr">
        <is>
          <t>53周 -5~12.31</t>
        </is>
      </c>
      <c r="K1172" t="inlineStr">
        <is>
          <t>张海</t>
        </is>
      </c>
      <c r="L1172" s="2">
        <v>46004</v>
      </c>
      <c r="M1172" s="2">
        <v>46005.97497685185</v>
      </c>
      <c r="N1172" s="2">
        <v>46005</v>
      </c>
      <c r="O1172" t="inlineStr">
        <is>
          <t>2</t>
        </is>
      </c>
      <c r="P1172" t="inlineStr">
        <is>
          <t>0</t>
        </is>
      </c>
      <c r="Q1172"/>
      <c r="R1172"/>
      <c r="S1172"/>
      <c r="T1172"/>
      <c r="U1172" t="inlineStr">
        <is>
          <t>张铭麒</t>
        </is>
      </c>
      <c r="V1172"/>
      <c r="W1172" t="inlineStr">
        <is>
          <t>BST</t>
        </is>
      </c>
      <c r="X1172" t="inlineStr">
        <is>
          <t>李岳丰
吴薇</t>
        </is>
      </c>
      <c r="Y1172" s="3"/>
      <c r="Z1172"/>
      <c r="AA1172" s="2">
        <v>46005.96498842593</v>
      </c>
      <c r="AB1172" t="inlineStr">
        <is>
          <t>戳一下</t>
        </is>
      </c>
      <c r="AC1172" s="2">
        <v>46005</v>
      </c>
      <c r="AD1172" t="inlineStr">
        <is>
          <t>未更新</t>
        </is>
      </c>
      <c r="AE1172" t="inlineStr">
        <is>
          <t>张海</t>
        </is>
      </c>
      <c r="AF1172" t="inlineStr">
        <is>
          <t>2025-12-14 张海-青岛-绿茶-铁锅导入 已结束</t>
        </is>
      </c>
      <c r="AG1172"/>
      <c r="AH1172"/>
      <c r="AI1172"/>
      <c r="AJ1172"/>
      <c r="AK1172"/>
      <c r="AL1172"/>
      <c r="AM1172"/>
      <c r="AN1172" t="inlineStr">
        <is>
          <t>青岛绿茶西海岸吾悦广场</t>
        </is>
      </c>
      <c r="AO1172" t="inlineStr">
        <is>
          <t>2.0</t>
        </is>
      </c>
      <c r="AP1172"/>
      <c r="AQ1172"/>
    </row>
    <row r="1173" ht="25.5" customHeight="1">
      <c r="A1173" t="inlineStr">
        <is>
          <t>张海-天津-绿茶-铁锅导入 已结束</t>
        </is>
      </c>
      <c r="B1173" t="inlineStr">
        <is>
          <t>天津</t>
        </is>
      </c>
      <c r="C1173" t="inlineStr">
        <is>
          <t>绿茶</t>
        </is>
      </c>
      <c r="D1173"/>
      <c r="E1173" t="inlineStr">
        <is>
          <t>SS</t>
        </is>
      </c>
      <c r="F1173" t="inlineStr">
        <is>
          <t>铁锅导入</t>
        </is>
      </c>
      <c r="G1173" t="inlineStr">
        <is>
          <t>已结束</t>
        </is>
      </c>
      <c r="H1173" t="inlineStr">
        <is>
          <t>NA</t>
        </is>
      </c>
      <c r="I1173" s="2"/>
      <c r="J1173" t="inlineStr">
        <is>
          <t>53周 -5~12.31</t>
        </is>
      </c>
      <c r="K1173" t="inlineStr">
        <is>
          <t>张海</t>
        </is>
      </c>
      <c r="L1173" s="2">
        <v>46002</v>
      </c>
      <c r="M1173" s="2">
        <v>46004.95798611111</v>
      </c>
      <c r="N1173" s="2">
        <v>46004</v>
      </c>
      <c r="O1173" t="inlineStr">
        <is>
          <t>3</t>
        </is>
      </c>
      <c r="P1173" t="inlineStr">
        <is>
          <t>-1</t>
        </is>
      </c>
      <c r="Q1173"/>
      <c r="R1173"/>
      <c r="S1173"/>
      <c r="T1173"/>
      <c r="U1173" t="inlineStr">
        <is>
          <t>张铭麒</t>
        </is>
      </c>
      <c r="V1173"/>
      <c r="W1173" t="inlineStr">
        <is>
          <t>BST</t>
        </is>
      </c>
      <c r="X1173" t="inlineStr">
        <is>
          <t>李岳丰
吴薇</t>
        </is>
      </c>
      <c r="Y1173" s="3"/>
      <c r="Z1173"/>
      <c r="AA1173" s="2">
        <v>46002.98517361111</v>
      </c>
      <c r="AB1173" t="inlineStr">
        <is>
          <t>戳一下</t>
        </is>
      </c>
      <c r="AC1173" s="2">
        <v>46004</v>
      </c>
      <c r="AD1173" t="inlineStr">
        <is>
          <t>未更新</t>
        </is>
      </c>
      <c r="AE1173" t="inlineStr">
        <is>
          <t>张海</t>
        </is>
      </c>
      <c r="AF1173" t="inlineStr">
        <is>
          <t>2025-12-11 张海-天津-绿茶-铁锅导入 已结束,2025-12-12 张海-天津-绿茶-铁锅导入 已结束,2025-12-13 张海-天津-绿茶-铁锅导入 已结束</t>
        </is>
      </c>
      <c r="AG1173"/>
      <c r="AH1173"/>
      <c r="AI1173"/>
      <c r="AJ1173"/>
      <c r="AK1173"/>
      <c r="AL1173"/>
      <c r="AM1173"/>
      <c r="AN1173" t="inlineStr">
        <is>
          <t>天津绿茶南开大悦城店</t>
        </is>
      </c>
      <c r="AO1173" t="inlineStr">
        <is>
          <t>3.0</t>
        </is>
      </c>
      <c r="AP1173"/>
      <c r="AQ1173"/>
    </row>
    <row r="1174" ht="25.5" customHeight="1">
      <c r="A1174" t="inlineStr">
        <is>
          <t>张海-北京-绿茶-铁锅导入学习 已结束</t>
        </is>
      </c>
      <c r="B1174" t="inlineStr">
        <is>
          <t>北京</t>
        </is>
      </c>
      <c r="C1174" t="inlineStr">
        <is>
          <t>绿茶</t>
        </is>
      </c>
      <c r="D1174"/>
      <c r="E1174" t="inlineStr">
        <is>
          <t>SS</t>
        </is>
      </c>
      <c r="F1174" t="inlineStr">
        <is>
          <t>铁锅导入学习</t>
        </is>
      </c>
      <c r="G1174" t="inlineStr">
        <is>
          <t>已结束</t>
        </is>
      </c>
      <c r="H1174" t="inlineStr">
        <is>
          <t>NA</t>
        </is>
      </c>
      <c r="I1174" s="2"/>
      <c r="J1174" t="inlineStr">
        <is>
          <t>53周 -5~12.31</t>
        </is>
      </c>
      <c r="K1174" t="inlineStr">
        <is>
          <t>张海</t>
        </is>
      </c>
      <c r="L1174" s="2">
        <v>45999</v>
      </c>
      <c r="M1174" s="2">
        <v>46001.905694444446</v>
      </c>
      <c r="N1174" s="2">
        <v>46001</v>
      </c>
      <c r="O1174" t="inlineStr">
        <is>
          <t>3</t>
        </is>
      </c>
      <c r="P1174" t="inlineStr">
        <is>
          <t>-4</t>
        </is>
      </c>
      <c r="Q1174"/>
      <c r="R1174"/>
      <c r="S1174"/>
      <c r="T1174"/>
      <c r="U1174" t="inlineStr">
        <is>
          <t>张铭麒</t>
        </is>
      </c>
      <c r="V1174"/>
      <c r="W1174" t="inlineStr">
        <is>
          <t>BST</t>
        </is>
      </c>
      <c r="X1174" t="inlineStr">
        <is>
          <t>李岳丰
吴薇</t>
        </is>
      </c>
      <c r="Y1174" s="3"/>
      <c r="Z1174"/>
      <c r="AA1174" s="2">
        <v>45999.973391203705</v>
      </c>
      <c r="AB1174" t="inlineStr">
        <is>
          <t>戳一下</t>
        </is>
      </c>
      <c r="AC1174" s="2">
        <v>46001</v>
      </c>
      <c r="AD1174" t="inlineStr">
        <is>
          <t>未更新</t>
        </is>
      </c>
      <c r="AE1174" t="inlineStr">
        <is>
          <t>张海</t>
        </is>
      </c>
      <c r="AF1174" t="inlineStr">
        <is>
          <t>2025-12-08 张海-北京-绿茶-铁锅导入学习 已结束,2025-12-09 张海-北京-绿茶-铁锅导入学习 已结束,2025-12-10 张海-北京-绿茶-铁锅导入学习 已结束</t>
        </is>
      </c>
      <c r="AG1174"/>
      <c r="AH1174"/>
      <c r="AI1174"/>
      <c r="AJ1174"/>
      <c r="AK1174"/>
      <c r="AL1174"/>
      <c r="AM1174"/>
      <c r="AN1174"/>
      <c r="AO1174" t="inlineStr">
        <is>
          <t>2.9</t>
        </is>
      </c>
      <c r="AP1174"/>
      <c r="AQ1174"/>
    </row>
    <row r="1175" ht="25.5" customHeight="1">
      <c r="A1175" t="inlineStr">
        <is>
          <t>张海-杭州-绿茶-新店开业 已结束</t>
        </is>
      </c>
      <c r="B1175" t="inlineStr">
        <is>
          <t>杭州</t>
        </is>
      </c>
      <c r="C1175" t="inlineStr">
        <is>
          <t>绿茶</t>
        </is>
      </c>
      <c r="D1175"/>
      <c r="E1175" t="inlineStr">
        <is>
          <t>SS</t>
        </is>
      </c>
      <c r="F1175" t="inlineStr">
        <is>
          <t>新店开业</t>
        </is>
      </c>
      <c r="G1175" t="inlineStr">
        <is>
          <t>已结束</t>
        </is>
      </c>
      <c r="H1175" t="inlineStr">
        <is>
          <t>NA</t>
        </is>
      </c>
      <c r="I1175" s="2"/>
      <c r="J1175" t="inlineStr">
        <is>
          <t>53周 -5~12.31</t>
        </is>
      </c>
      <c r="K1175" t="inlineStr">
        <is>
          <t>张海</t>
        </is>
      </c>
      <c r="L1175" s="2">
        <v>45987</v>
      </c>
      <c r="M1175" s="2">
        <v>45991</v>
      </c>
      <c r="N1175" s="2">
        <v>45991</v>
      </c>
      <c r="O1175" t="inlineStr">
        <is>
          <t>5</t>
        </is>
      </c>
      <c r="P1175" t="inlineStr">
        <is>
          <t>-14</t>
        </is>
      </c>
      <c r="Q1175" t="inlineStr">
        <is>
          <t>懂绿茶，会铁锅</t>
        </is>
      </c>
      <c r="R1175">
        <v>1</v>
      </c>
      <c r="S1175"/>
      <c r="T1175"/>
      <c r="U1175" t="inlineStr">
        <is>
          <t>张铭麒</t>
        </is>
      </c>
      <c r="V1175"/>
      <c r="W1175" t="inlineStr">
        <is>
          <t>BST</t>
        </is>
      </c>
      <c r="X1175" t="inlineStr">
        <is>
          <t>李岳丰
吴薇</t>
        </is>
      </c>
      <c r="Y1175" s="3"/>
      <c r="Z1175"/>
      <c r="AA1175" s="2">
        <v>45984.480162037034</v>
      </c>
      <c r="AB1175" t="inlineStr">
        <is>
          <t>戳一下</t>
        </is>
      </c>
      <c r="AC1175" s="2">
        <v>45994</v>
      </c>
      <c r="AD1175" t="inlineStr">
        <is>
          <t>未更新</t>
        </is>
      </c>
      <c r="AE1175" t="inlineStr">
        <is>
          <t>曾维超</t>
        </is>
      </c>
      <c r="AF1175" t="inlineStr">
        <is>
          <t>2025-11-23 张海-杭州-绿茶-新店开业 已结束,2025-11-24 张海-杭州-绿茶-新店开业 已结束,2025-11-25 张海-杭州-绿茶-新店开业 已结束,2025-11-26 张海-杭州-绿茶-新店开业 已结束,2025-11-27 张海-杭州-绿茶-新店开业 已结束,2025-11-28 张海-杭州-绿茶-新店开业 已结束,2025-11-29 张海-杭州-绿茶-新店开业 已结束,2025-11-30 张海-杭州-绿茶-新店开业 已结束,2025-12-01 张海-杭州-绿茶-新店开业 已结束,2025-12-03 张海-杭州-绿茶-新店开业 已结束</t>
        </is>
      </c>
      <c r="AG1175" t="inlineStr">
        <is>
          <t>新店开业，铁锅导入</t>
        </is>
      </c>
      <c r="AH1175" t="inlineStr">
        <is>
          <t>客户宿舍</t>
        </is>
      </c>
      <c r="AI1175"/>
      <c r="AJ1175"/>
      <c r="AK1175"/>
      <c r="AL1175"/>
      <c r="AM1175"/>
      <c r="AN1175" t="inlineStr">
        <is>
          <t>绿茶杭州西溪天虹店</t>
        </is>
      </c>
      <c r="AO1175" t="inlineStr">
        <is>
          <t>4.0</t>
        </is>
      </c>
      <c r="AP1175"/>
      <c r="AQ1175"/>
    </row>
    <row r="1176" ht="25.5" customHeight="1">
      <c r="A1176" t="inlineStr">
        <is>
          <t>张海-杭州-绿茶-新店开业 已结束</t>
        </is>
      </c>
      <c r="B1176" t="inlineStr">
        <is>
          <t>杭州</t>
        </is>
      </c>
      <c r="C1176" t="inlineStr">
        <is>
          <t>绿茶</t>
        </is>
      </c>
      <c r="D1176"/>
      <c r="E1176" t="inlineStr">
        <is>
          <t>SS</t>
        </is>
      </c>
      <c r="F1176" t="inlineStr">
        <is>
          <t>新店开业</t>
        </is>
      </c>
      <c r="G1176" t="inlineStr">
        <is>
          <t>已结束</t>
        </is>
      </c>
      <c r="H1176" t="inlineStr">
        <is>
          <t>NA</t>
        </is>
      </c>
      <c r="I1176" s="2"/>
      <c r="J1176" t="inlineStr">
        <is>
          <t>53周 -5~12.31</t>
        </is>
      </c>
      <c r="K1176" t="inlineStr">
        <is>
          <t>张海</t>
        </is>
      </c>
      <c r="L1176" s="2">
        <v>45978</v>
      </c>
      <c r="M1176" s="2">
        <v>45984</v>
      </c>
      <c r="N1176" s="2">
        <v>45982</v>
      </c>
      <c r="O1176" t="inlineStr">
        <is>
          <t>7</t>
        </is>
      </c>
      <c r="P1176" t="inlineStr">
        <is>
          <t>-21</t>
        </is>
      </c>
      <c r="Q1176" t="inlineStr">
        <is>
          <t>懂绿茶，会铁锅</t>
        </is>
      </c>
      <c r="R1176">
        <v>1</v>
      </c>
      <c r="S1176"/>
      <c r="T1176"/>
      <c r="U1176" t="inlineStr">
        <is>
          <t>张铭麒</t>
        </is>
      </c>
      <c r="V1176"/>
      <c r="W1176" t="inlineStr">
        <is>
          <t>BST</t>
        </is>
      </c>
      <c r="X1176" t="inlineStr">
        <is>
          <t>李岳丰
吴薇</t>
        </is>
      </c>
      <c r="Y1176" s="3"/>
      <c r="Z1176"/>
      <c r="AA1176" s="2">
        <v>45971.737337962964</v>
      </c>
      <c r="AB1176" t="inlineStr">
        <is>
          <t>戳一下</t>
        </is>
      </c>
      <c r="AC1176" s="2">
        <v>45983</v>
      </c>
      <c r="AD1176" t="inlineStr">
        <is>
          <t>未更新</t>
        </is>
      </c>
      <c r="AE1176" t="inlineStr">
        <is>
          <t>曾维超</t>
        </is>
      </c>
      <c r="AF1176" t="inlineStr">
        <is>
          <t>2025-11-14 张海-杭州-绿茶-新店开业 已结束,2025-11-15 张海-杭州-绿茶-新店开业 已结束,2025-11-16 张海-杭州-绿茶-新店开业 已结束,2025-11-17 张海-杭州-绿茶-新店开业 已结束,2025-11-18 张海-杭州-绿茶-新店开业 已结束,2025-11-19 张海-杭州-绿茶-新店开业 已结束,2025-11-20 张海-杭州-绿茶-新店开业 已结束,2025-11-21 张海-杭州-绿茶-新店开业 已结束,2025-11-22 张海-杭州-绿茶-新店开业 已结束</t>
        </is>
      </c>
      <c r="AG1176" t="inlineStr">
        <is>
          <t>新店开业，铁锅导入</t>
        </is>
      </c>
      <c r="AH1176" t="inlineStr">
        <is>
          <t>客户宿舍</t>
        </is>
      </c>
      <c r="AI1176"/>
      <c r="AJ1176"/>
      <c r="AK1176"/>
      <c r="AL1176"/>
      <c r="AM1176"/>
      <c r="AN1176" t="inlineStr">
        <is>
          <t>绿茶杭州富阳万达广场店</t>
        </is>
      </c>
      <c r="AO1176" t="inlineStr">
        <is>
          <t>6.0</t>
        </is>
      </c>
      <c r="AP1176"/>
      <c r="AQ1176"/>
    </row>
    <row r="1177" ht="25.5" customHeight="1">
      <c r="A1177" t="inlineStr">
        <is>
          <t>张海-北京-窄门活动-DEMO 已结束</t>
        </is>
      </c>
      <c r="B1177" t="inlineStr">
        <is>
          <t>北京</t>
        </is>
      </c>
      <c r="C1177" t="inlineStr">
        <is>
          <t>窄门活动</t>
        </is>
      </c>
      <c r="D1177"/>
      <c r="E1177" t="inlineStr">
        <is>
          <t>市场活动</t>
        </is>
      </c>
      <c r="F1177" t="inlineStr">
        <is>
          <t>DEMO</t>
        </is>
      </c>
      <c r="G1177" t="inlineStr">
        <is>
          <t>已结束</t>
        </is>
      </c>
      <c r="H1177" t="inlineStr">
        <is>
          <t>NA</t>
        </is>
      </c>
      <c r="I1177" s="2"/>
      <c r="J1177" t="inlineStr">
        <is>
          <t>53周 -5~12.31</t>
        </is>
      </c>
      <c r="K1177" t="inlineStr">
        <is>
          <t>张海</t>
        </is>
      </c>
      <c r="L1177" s="2">
        <v>45965</v>
      </c>
      <c r="M1177" s="2">
        <v>45968</v>
      </c>
      <c r="N1177" s="2">
        <v>45969</v>
      </c>
      <c r="O1177" t="inlineStr">
        <is>
          <t>4</t>
        </is>
      </c>
      <c r="P1177" t="inlineStr">
        <is>
          <t>-37</t>
        </is>
      </c>
      <c r="Q1177" t="inlineStr">
        <is>
          <t>熟悉设别</t>
        </is>
      </c>
      <c r="R1177">
        <v>1</v>
      </c>
      <c r="S1177"/>
      <c r="T1177"/>
      <c r="U1177" t="inlineStr">
        <is>
          <t>吴展樱</t>
        </is>
      </c>
      <c r="V1177"/>
      <c r="W1177"/>
      <c r="X1177"/>
      <c r="Y1177" s="3"/>
      <c r="Z1177"/>
      <c r="AA1177" s="2">
        <v>45963.84908564815</v>
      </c>
      <c r="AB1177" t="inlineStr">
        <is>
          <t>戳一下</t>
        </is>
      </c>
      <c r="AC1177" s="2"/>
      <c r="AD1177" t="inlineStr">
        <is>
          <t>未更新</t>
        </is>
      </c>
      <c r="AE1177" t="inlineStr">
        <is>
          <t>曾维超</t>
        </is>
      </c>
      <c r="AF1177"/>
      <c r="AG1177" t="inlineStr">
        <is>
          <t>窄门展会活动</t>
        </is>
      </c>
      <c r="AH1177" t="inlineStr">
        <is>
          <t>集体宿舍</t>
        </is>
      </c>
      <c r="AI1177"/>
      <c r="AJ1177"/>
      <c r="AK1177"/>
      <c r="AL1177"/>
      <c r="AM1177"/>
      <c r="AN1177"/>
      <c r="AO1177" t="inlineStr">
        <is>
          <t>3.0</t>
        </is>
      </c>
      <c r="AP1177"/>
      <c r="AQ1177"/>
    </row>
    <row r="1178" ht="25.5" customHeight="1">
      <c r="A1178" t="inlineStr">
        <is>
          <t>张海-杭州-绿茶-新店开业 已结束</t>
        </is>
      </c>
      <c r="B1178" t="inlineStr">
        <is>
          <t>杭州</t>
        </is>
      </c>
      <c r="C1178" t="inlineStr">
        <is>
          <t>绿茶</t>
        </is>
      </c>
      <c r="D1178"/>
      <c r="E1178" t="inlineStr">
        <is>
          <t>SS</t>
        </is>
      </c>
      <c r="F1178" t="inlineStr">
        <is>
          <t>新店开业</t>
        </is>
      </c>
      <c r="G1178" t="inlineStr">
        <is>
          <t>已结束</t>
        </is>
      </c>
      <c r="H1178" t="inlineStr">
        <is>
          <t>NA</t>
        </is>
      </c>
      <c r="I1178" s="2"/>
      <c r="J1178" t="inlineStr">
        <is>
          <t>53周 -5~12.31</t>
        </is>
      </c>
      <c r="K1178" t="inlineStr">
        <is>
          <t>张海</t>
        </is>
      </c>
      <c r="L1178" s="2">
        <v>45954</v>
      </c>
      <c r="M1178" s="2">
        <v>45963</v>
      </c>
      <c r="N1178" s="2">
        <v>45958</v>
      </c>
      <c r="O1178" t="inlineStr">
        <is>
          <t>10</t>
        </is>
      </c>
      <c r="P1178" t="inlineStr">
        <is>
          <t>-42</t>
        </is>
      </c>
      <c r="Q1178" t="inlineStr">
        <is>
          <t>熟悉机器操作</t>
        </is>
      </c>
      <c r="R1178">
        <v>1</v>
      </c>
      <c r="S1178"/>
      <c r="T1178"/>
      <c r="U1178" t="inlineStr">
        <is>
          <t>张铭麒</t>
        </is>
      </c>
      <c r="V1178"/>
      <c r="W1178" t="inlineStr">
        <is>
          <t>BST</t>
        </is>
      </c>
      <c r="X1178" t="inlineStr">
        <is>
          <t>李岳丰
吴薇</t>
        </is>
      </c>
      <c r="Y1178" s="3"/>
      <c r="Z1178"/>
      <c r="AA1178" s="2">
        <v>45953.47589120371</v>
      </c>
      <c r="AB1178" t="inlineStr">
        <is>
          <t>戳一下</t>
        </is>
      </c>
      <c r="AC1178" s="2"/>
      <c r="AD1178" t="inlineStr">
        <is>
          <t>未更新</t>
        </is>
      </c>
      <c r="AE1178" t="inlineStr">
        <is>
          <t>曾维超</t>
        </is>
      </c>
      <c r="AF1178"/>
      <c r="AG1178" t="inlineStr">
        <is>
          <t>新店开业</t>
        </is>
      </c>
      <c r="AH1178" t="inlineStr">
        <is>
          <t>客户宿舍</t>
        </is>
      </c>
      <c r="AI1178"/>
      <c r="AJ1178"/>
      <c r="AK1178"/>
      <c r="AL1178"/>
      <c r="AM1178"/>
      <c r="AN1178" t="inlineStr">
        <is>
          <t>绿茶临安人民广场店</t>
        </is>
      </c>
      <c r="AO1178" t="inlineStr">
        <is>
          <t>9.0</t>
        </is>
      </c>
      <c r="AP1178"/>
      <c r="AQ1178"/>
    </row>
    <row r="1179" ht="25.5" customHeight="1">
      <c r="A1179" t="inlineStr">
        <is>
          <t>张海-深圳-总部培训-培训支持 已结束</t>
        </is>
      </c>
      <c r="B1179" t="inlineStr">
        <is>
          <t>深圳</t>
        </is>
      </c>
      <c r="C1179" t="inlineStr">
        <is>
          <t>总部培训</t>
        </is>
      </c>
      <c r="D1179"/>
      <c r="E1179" t="inlineStr">
        <is>
          <t>未定级</t>
        </is>
      </c>
      <c r="F1179" t="inlineStr">
        <is>
          <t>培训支持</t>
        </is>
      </c>
      <c r="G1179" t="inlineStr">
        <is>
          <t>已结束</t>
        </is>
      </c>
      <c r="H1179" t="inlineStr">
        <is>
          <t>NA</t>
        </is>
      </c>
      <c r="I1179" s="2"/>
      <c r="J1179" t="inlineStr">
        <is>
          <t>53周 -5~12.31</t>
        </is>
      </c>
      <c r="K1179" t="inlineStr">
        <is>
          <t>张海</t>
        </is>
      </c>
      <c r="L1179" s="2">
        <v>45944</v>
      </c>
      <c r="M1179" s="2">
        <v>45947</v>
      </c>
      <c r="N1179" s="2">
        <v>45947</v>
      </c>
      <c r="O1179" t="inlineStr">
        <is>
          <t>4</t>
        </is>
      </c>
      <c r="P1179" t="inlineStr">
        <is>
          <t>-58</t>
        </is>
      </c>
      <c r="Q1179"/>
      <c r="R1179"/>
      <c r="S1179"/>
      <c r="T1179"/>
      <c r="U1179" t="inlineStr">
        <is>
          <t>曾维超</t>
        </is>
      </c>
      <c r="V1179"/>
      <c r="W1179" t="inlineStr">
        <is>
          <t>销售管理</t>
        </is>
      </c>
      <c r="X1179" t="inlineStr">
        <is>
          <t>李阳</t>
        </is>
      </c>
      <c r="Y1179" s="3"/>
      <c r="Z1179"/>
      <c r="AA1179" s="2">
        <v>45943.45329861111</v>
      </c>
      <c r="AB1179" t="inlineStr">
        <is>
          <t>戳一下</t>
        </is>
      </c>
      <c r="AC1179" s="2"/>
      <c r="AD1179" t="inlineStr">
        <is>
          <t>未更新</t>
        </is>
      </c>
      <c r="AE1179" t="inlineStr">
        <is>
          <t>曾维超</t>
        </is>
      </c>
      <c r="AF1179"/>
      <c r="AG1179"/>
      <c r="AH1179"/>
      <c r="AI1179"/>
      <c r="AJ1179" t="inlineStr">
        <is>
          <t>机器操作熟练，基础知识补全，对菜品有深刻理解</t>
        </is>
      </c>
      <c r="AK1179"/>
      <c r="AL1179"/>
      <c r="AM1179"/>
      <c r="AN1179"/>
      <c r="AO1179" t="inlineStr">
        <is>
          <t>3.0</t>
        </is>
      </c>
      <c r="AP1179"/>
      <c r="AQ1179"/>
    </row>
    <row r="1180" ht="25.5" customHeight="1">
      <c r="A1180" t="inlineStr">
        <is>
          <t>张海--休假-休假 已结束</t>
        </is>
      </c>
      <c r="B1180"/>
      <c r="C1180" t="inlineStr">
        <is>
          <t>休假</t>
        </is>
      </c>
      <c r="D1180"/>
      <c r="E1180" t="inlineStr">
        <is>
          <t>未定级</t>
        </is>
      </c>
      <c r="F1180" t="inlineStr">
        <is>
          <t>休假</t>
        </is>
      </c>
      <c r="G1180" t="inlineStr">
        <is>
          <t>已结束</t>
        </is>
      </c>
      <c r="H1180" t="inlineStr">
        <is>
          <t>NA</t>
        </is>
      </c>
      <c r="I1180" s="2"/>
      <c r="J1180" t="inlineStr">
        <is>
          <t>53周 -5~12.31</t>
        </is>
      </c>
      <c r="K1180" t="inlineStr">
        <is>
          <t>张海</t>
        </is>
      </c>
      <c r="L1180" s="2">
        <v>45941</v>
      </c>
      <c r="M1180" s="2">
        <v>45942</v>
      </c>
      <c r="N1180" s="2">
        <v>45942.5</v>
      </c>
      <c r="O1180" t="inlineStr">
        <is>
          <t>2</t>
        </is>
      </c>
      <c r="P1180" t="inlineStr">
        <is>
          <t>-63</t>
        </is>
      </c>
      <c r="Q1180"/>
      <c r="R1180"/>
      <c r="S1180"/>
      <c r="T1180"/>
      <c r="U1180"/>
      <c r="V1180"/>
      <c r="W1180"/>
      <c r="X1180"/>
      <c r="Y1180" s="3"/>
      <c r="Z1180"/>
      <c r="AA1180" s="2">
        <v>45942.3828587963</v>
      </c>
      <c r="AB1180" t="inlineStr">
        <is>
          <t>戳一下</t>
        </is>
      </c>
      <c r="AC1180" s="2"/>
      <c r="AD1180" t="inlineStr">
        <is>
          <t>未更新</t>
        </is>
      </c>
      <c r="AE1180" t="inlineStr">
        <is>
          <t>多维表格助手</t>
        </is>
      </c>
      <c r="AF1180"/>
      <c r="AG1180"/>
      <c r="AH1180"/>
      <c r="AI1180"/>
      <c r="AJ1180"/>
      <c r="AK1180"/>
      <c r="AL1180"/>
      <c r="AM1180"/>
      <c r="AN1180"/>
      <c r="AO1180" t="inlineStr">
        <is>
          <t>1.0</t>
        </is>
      </c>
      <c r="AP1180"/>
      <c r="AQ1180"/>
    </row>
    <row r="1181" ht="25.5" customHeight="1">
      <c r="A1181" t="inlineStr">
        <is>
          <t>张海--休假-休假 已结束</t>
        </is>
      </c>
      <c r="B1181"/>
      <c r="C1181" t="inlineStr">
        <is>
          <t>休假</t>
        </is>
      </c>
      <c r="D1181"/>
      <c r="E1181" t="inlineStr">
        <is>
          <t>未定级</t>
        </is>
      </c>
      <c r="F1181" t="inlineStr">
        <is>
          <t>休假</t>
        </is>
      </c>
      <c r="G1181" t="inlineStr">
        <is>
          <t>已结束</t>
        </is>
      </c>
      <c r="H1181" t="inlineStr">
        <is>
          <t>NA</t>
        </is>
      </c>
      <c r="I1181" s="2"/>
      <c r="J1181" t="inlineStr">
        <is>
          <t>53周 -5~12.31</t>
        </is>
      </c>
      <c r="K1181" t="inlineStr">
        <is>
          <t>张海</t>
        </is>
      </c>
      <c r="L1181" s="2">
        <v>45934</v>
      </c>
      <c r="M1181" s="2">
        <v>45935</v>
      </c>
      <c r="N1181" s="2">
        <v>45935.5</v>
      </c>
      <c r="O1181" t="inlineStr">
        <is>
          <t>2</t>
        </is>
      </c>
      <c r="P1181" t="inlineStr">
        <is>
          <t>-70</t>
        </is>
      </c>
      <c r="Q1181"/>
      <c r="R1181"/>
      <c r="S1181"/>
      <c r="T1181"/>
      <c r="U1181"/>
      <c r="V1181"/>
      <c r="W1181"/>
      <c r="X1181"/>
      <c r="Y1181" s="3"/>
      <c r="Z1181"/>
      <c r="AA1181" s="2">
        <v>45940.63545138889</v>
      </c>
      <c r="AB1181" t="inlineStr">
        <is>
          <t>戳一下</t>
        </is>
      </c>
      <c r="AC1181" s="2"/>
      <c r="AD1181" t="inlineStr">
        <is>
          <t>未更新</t>
        </is>
      </c>
      <c r="AE1181" t="inlineStr">
        <is>
          <t>多维表格助手</t>
        </is>
      </c>
      <c r="AF1181"/>
      <c r="AG1181"/>
      <c r="AH1181"/>
      <c r="AI1181"/>
      <c r="AJ1181"/>
      <c r="AK1181"/>
      <c r="AL1181"/>
      <c r="AM1181"/>
      <c r="AN1181"/>
      <c r="AO1181" t="inlineStr">
        <is>
          <t>1.0</t>
        </is>
      </c>
      <c r="AP1181"/>
      <c r="AQ1181"/>
    </row>
    <row r="1182" ht="25.5" customHeight="1">
      <c r="A1182" t="inlineStr">
        <is>
          <t>张海-北京-望京萝卜饭盒-外卖店模型 已结束</t>
        </is>
      </c>
      <c r="B1182" t="inlineStr">
        <is>
          <t>北京</t>
        </is>
      </c>
      <c r="C1182" t="inlineStr">
        <is>
          <t>望京萝卜饭盒</t>
        </is>
      </c>
      <c r="D1182"/>
      <c r="E1182" t="inlineStr">
        <is>
          <t>SS</t>
        </is>
      </c>
      <c r="F1182" t="inlineStr">
        <is>
          <t>外卖店模型</t>
        </is>
      </c>
      <c r="G1182" t="inlineStr">
        <is>
          <t>已结束</t>
        </is>
      </c>
      <c r="H1182" t="inlineStr">
        <is>
          <t>NA</t>
        </is>
      </c>
      <c r="I1182" s="2"/>
      <c r="J1182" t="inlineStr">
        <is>
          <t>53周 -5~12.31</t>
        </is>
      </c>
      <c r="K1182" t="inlineStr">
        <is>
          <t>张海</t>
        </is>
      </c>
      <c r="L1182" s="2">
        <v>45919</v>
      </c>
      <c r="M1182" s="2">
        <v>45935</v>
      </c>
      <c r="N1182" s="2">
        <v>45935</v>
      </c>
      <c r="O1182" t="inlineStr">
        <is>
          <t>17</t>
        </is>
      </c>
      <c r="P1182" t="inlineStr">
        <is>
          <t>-70</t>
        </is>
      </c>
      <c r="Q1182"/>
      <c r="R1182"/>
      <c r="S1182"/>
      <c r="T1182"/>
      <c r="U1182" t="inlineStr">
        <is>
          <t>吴薇</t>
        </is>
      </c>
      <c r="V1182" t="inlineStr">
        <is>
          <t>创新中心</t>
        </is>
      </c>
      <c r="W1182"/>
      <c r="X1182"/>
      <c r="Y1182" s="3"/>
      <c r="Z1182"/>
      <c r="AA1182" s="2">
        <v>45921.70444444445</v>
      </c>
      <c r="AB1182" t="inlineStr">
        <is>
          <t>戳一下</t>
        </is>
      </c>
      <c r="AC1182" s="2"/>
      <c r="AD1182" t="inlineStr">
        <is>
          <t>未更新</t>
        </is>
      </c>
      <c r="AE1182" t="inlineStr">
        <is>
          <t>曾维超</t>
        </is>
      </c>
      <c r="AF1182"/>
      <c r="AG1182"/>
      <c r="AH1182"/>
      <c r="AI1182"/>
      <c r="AJ1182"/>
      <c r="AK1182"/>
      <c r="AL1182"/>
      <c r="AM1182"/>
      <c r="AN1182"/>
      <c r="AO1182" t="inlineStr">
        <is>
          <t>16.0</t>
        </is>
      </c>
      <c r="AP1182"/>
      <c r="AQ1182"/>
    </row>
    <row r="1183" ht="25.5" customHeight="1">
      <c r="A1183" t="inlineStr">
        <is>
          <t>张连顺-深圳-休假-休假 已结束</t>
        </is>
      </c>
      <c r="B1183" t="inlineStr">
        <is>
          <t>深圳</t>
        </is>
      </c>
      <c r="C1183" t="inlineStr">
        <is>
          <t>休假</t>
        </is>
      </c>
      <c r="D1183"/>
      <c r="E1183" t="inlineStr">
        <is>
          <t>未定级</t>
        </is>
      </c>
      <c r="F1183" t="inlineStr">
        <is>
          <t>休假</t>
        </is>
      </c>
      <c r="G1183" t="inlineStr">
        <is>
          <t>已结束</t>
        </is>
      </c>
      <c r="H1183" t="inlineStr">
        <is>
          <t>NA</t>
        </is>
      </c>
      <c r="I1183" s="2"/>
      <c r="J1183" t="inlineStr">
        <is>
          <t>53周 -5~12.31</t>
        </is>
      </c>
      <c r="K1183" t="inlineStr">
        <is>
          <t>张连顺</t>
        </is>
      </c>
      <c r="L1183" s="2">
        <v>46119</v>
      </c>
      <c r="M1183" s="2">
        <v>46120</v>
      </c>
      <c r="N1183" s="2">
        <v>46120</v>
      </c>
      <c r="O1183" t="inlineStr">
        <is>
          <t>2</t>
        </is>
      </c>
      <c r="P1183" t="inlineStr">
        <is>
          <t>-106</t>
        </is>
      </c>
      <c r="Q1183"/>
      <c r="R1183"/>
      <c r="S1183"/>
      <c r="T1183"/>
      <c r="U1183" t="inlineStr">
        <is>
          <t>曾维超</t>
        </is>
      </c>
      <c r="V1183" t="inlineStr">
        <is>
          <t>销售管理部</t>
        </is>
      </c>
      <c r="W1183" t="inlineStr">
        <is>
          <t>销售管理</t>
        </is>
      </c>
      <c r="X1183" t="inlineStr">
        <is>
          <t>李阳</t>
        </is>
      </c>
      <c r="Y1183" s="3"/>
      <c r="Z1183"/>
      <c r="AA1183" s="2">
        <v>46120.48994212963</v>
      </c>
      <c r="AB1183" t="inlineStr">
        <is>
          <t>戳一下</t>
        </is>
      </c>
      <c r="AC1183" s="2"/>
      <c r="AD1183" t="inlineStr">
        <is>
          <t>未更新</t>
        </is>
      </c>
      <c r="AE1183" t="inlineStr">
        <is>
          <t>张连顺</t>
        </is>
      </c>
      <c r="AF1183"/>
      <c r="AG1183"/>
      <c r="AH1183"/>
      <c r="AI1183"/>
      <c r="AJ1183"/>
      <c r="AK1183"/>
      <c r="AL1183"/>
      <c r="AM1183"/>
      <c r="AN1183"/>
      <c r="AO1183" t="inlineStr">
        <is>
          <t>1.0</t>
        </is>
      </c>
      <c r="AP1183"/>
      <c r="AQ1183"/>
    </row>
    <row r="1184" ht="25.5" customHeight="1">
      <c r="A1184" t="inlineStr">
        <is>
          <t>张连顺-深圳-休假-休假 已结束</t>
        </is>
      </c>
      <c r="B1184" t="inlineStr">
        <is>
          <t>深圳</t>
        </is>
      </c>
      <c r="C1184" t="inlineStr">
        <is>
          <t>休假</t>
        </is>
      </c>
      <c r="D1184"/>
      <c r="E1184" t="inlineStr">
        <is>
          <t>未定级</t>
        </is>
      </c>
      <c r="F1184" t="inlineStr">
        <is>
          <t>休假</t>
        </is>
      </c>
      <c r="G1184" t="inlineStr">
        <is>
          <t>已结束</t>
        </is>
      </c>
      <c r="H1184" t="inlineStr">
        <is>
          <t>NA</t>
        </is>
      </c>
      <c r="I1184" s="2"/>
      <c r="J1184" t="inlineStr">
        <is>
          <t>53周 -5~12.31</t>
        </is>
      </c>
      <c r="K1184" t="inlineStr">
        <is>
          <t>张连顺</t>
        </is>
      </c>
      <c r="L1184" s="2">
        <v>46114</v>
      </c>
      <c r="M1184" s="2">
        <v>46115</v>
      </c>
      <c r="N1184" s="2">
        <v>46115</v>
      </c>
      <c r="O1184" t="inlineStr">
        <is>
          <t>2</t>
        </is>
      </c>
      <c r="P1184" t="inlineStr">
        <is>
          <t>-101</t>
        </is>
      </c>
      <c r="Q1184"/>
      <c r="R1184"/>
      <c r="S1184"/>
      <c r="T1184"/>
      <c r="U1184" t="inlineStr">
        <is>
          <t>曾维超</t>
        </is>
      </c>
      <c r="V1184" t="inlineStr">
        <is>
          <t>销售管理部</t>
        </is>
      </c>
      <c r="W1184" t="inlineStr">
        <is>
          <t>销售管理</t>
        </is>
      </c>
      <c r="X1184" t="inlineStr">
        <is>
          <t>李阳</t>
        </is>
      </c>
      <c r="Y1184" s="3"/>
      <c r="Z1184"/>
      <c r="AA1184" s="2">
        <v>46114.74354166666</v>
      </c>
      <c r="AB1184" t="inlineStr">
        <is>
          <t>戳一下</t>
        </is>
      </c>
      <c r="AC1184" s="2"/>
      <c r="AD1184" t="inlineStr">
        <is>
          <t>未更新</t>
        </is>
      </c>
      <c r="AE1184" t="inlineStr">
        <is>
          <t>张连顺</t>
        </is>
      </c>
      <c r="AF1184"/>
      <c r="AG1184"/>
      <c r="AH1184"/>
      <c r="AI1184"/>
      <c r="AJ1184"/>
      <c r="AK1184"/>
      <c r="AL1184"/>
      <c r="AM1184"/>
      <c r="AN1184"/>
      <c r="AO1184" t="inlineStr">
        <is>
          <t>1.0</t>
        </is>
      </c>
      <c r="AP1184"/>
      <c r="AQ1184"/>
    </row>
    <row r="1185" ht="25.5" customHeight="1">
      <c r="A1185" t="inlineStr">
        <is>
          <t>张连顺-深圳-休假-休假 已结束</t>
        </is>
      </c>
      <c r="B1185" t="inlineStr">
        <is>
          <t>深圳</t>
        </is>
      </c>
      <c r="C1185" t="inlineStr">
        <is>
          <t>休假</t>
        </is>
      </c>
      <c r="D1185"/>
      <c r="E1185" t="inlineStr">
        <is>
          <t>未定级</t>
        </is>
      </c>
      <c r="F1185" t="inlineStr">
        <is>
          <t>休假</t>
        </is>
      </c>
      <c r="G1185" t="inlineStr">
        <is>
          <t>已结束</t>
        </is>
      </c>
      <c r="H1185" t="inlineStr">
        <is>
          <t>NA</t>
        </is>
      </c>
      <c r="I1185" s="2"/>
      <c r="J1185" t="inlineStr">
        <is>
          <t>53周 -5~12.31</t>
        </is>
      </c>
      <c r="K1185" t="inlineStr">
        <is>
          <t>张连顺</t>
        </is>
      </c>
      <c r="L1185" s="2">
        <v>46113</v>
      </c>
      <c r="M1185" s="2">
        <v>46113</v>
      </c>
      <c r="N1185" s="2">
        <v>46113</v>
      </c>
      <c r="O1185" t="inlineStr">
        <is>
          <t>1</t>
        </is>
      </c>
      <c r="P1185" t="inlineStr">
        <is>
          <t>-100</t>
        </is>
      </c>
      <c r="Q1185"/>
      <c r="R1185"/>
      <c r="S1185"/>
      <c r="T1185"/>
      <c r="U1185" t="inlineStr">
        <is>
          <t>曾维超</t>
        </is>
      </c>
      <c r="V1185" t="inlineStr">
        <is>
          <t>销售管理部</t>
        </is>
      </c>
      <c r="W1185" t="inlineStr">
        <is>
          <t>销售管理</t>
        </is>
      </c>
      <c r="X1185" t="inlineStr">
        <is>
          <t>李阳</t>
        </is>
      </c>
      <c r="Y1185" s="3"/>
      <c r="Z1185"/>
      <c r="AA1185" s="2">
        <v>46113.62449074074</v>
      </c>
      <c r="AB1185" t="inlineStr">
        <is>
          <t>戳一下</t>
        </is>
      </c>
      <c r="AC1185" s="2"/>
      <c r="AD1185" t="inlineStr">
        <is>
          <t>未更新</t>
        </is>
      </c>
      <c r="AE1185" t="inlineStr">
        <is>
          <t>张连顺</t>
        </is>
      </c>
      <c r="AF1185"/>
      <c r="AG1185"/>
      <c r="AH1185"/>
      <c r="AI1185"/>
      <c r="AJ1185"/>
      <c r="AK1185"/>
      <c r="AL1185"/>
      <c r="AM1185"/>
      <c r="AN1185"/>
      <c r="AO1185" t="inlineStr">
        <is>
          <t>0.0</t>
        </is>
      </c>
      <c r="AP1185"/>
      <c r="AQ1185"/>
    </row>
    <row r="1186" ht="25.5" customHeight="1">
      <c r="A1186" t="inlineStr">
        <is>
          <t>张连顺-深圳-休假-休假 已结束</t>
        </is>
      </c>
      <c r="B1186" t="inlineStr">
        <is>
          <t>深圳</t>
        </is>
      </c>
      <c r="C1186" t="inlineStr">
        <is>
          <t>休假</t>
        </is>
      </c>
      <c r="D1186"/>
      <c r="E1186" t="inlineStr">
        <is>
          <t>未定级</t>
        </is>
      </c>
      <c r="F1186" t="inlineStr">
        <is>
          <t>休假</t>
        </is>
      </c>
      <c r="G1186" t="inlineStr">
        <is>
          <t>已结束</t>
        </is>
      </c>
      <c r="H1186" t="inlineStr">
        <is>
          <t>NA</t>
        </is>
      </c>
      <c r="I1186" s="2"/>
      <c r="J1186" t="inlineStr">
        <is>
          <t>53周 -5~12.31</t>
        </is>
      </c>
      <c r="K1186" t="inlineStr">
        <is>
          <t>张连顺</t>
        </is>
      </c>
      <c r="L1186" s="2">
        <v>46111</v>
      </c>
      <c r="M1186" s="2">
        <v>46112</v>
      </c>
      <c r="N1186" s="2">
        <v>46112</v>
      </c>
      <c r="O1186" t="inlineStr">
        <is>
          <t>2</t>
        </is>
      </c>
      <c r="P1186" t="inlineStr">
        <is>
          <t>-98</t>
        </is>
      </c>
      <c r="Q1186"/>
      <c r="R1186"/>
      <c r="S1186"/>
      <c r="T1186"/>
      <c r="U1186" t="inlineStr">
        <is>
          <t>曾维超</t>
        </is>
      </c>
      <c r="V1186" t="inlineStr">
        <is>
          <t>销售管理部</t>
        </is>
      </c>
      <c r="W1186" t="inlineStr">
        <is>
          <t>销售管理</t>
        </is>
      </c>
      <c r="X1186" t="inlineStr">
        <is>
          <t>李阳</t>
        </is>
      </c>
      <c r="Y1186" s="3"/>
      <c r="Z1186"/>
      <c r="AA1186" s="2">
        <v>46110.986597222225</v>
      </c>
      <c r="AB1186" t="inlineStr">
        <is>
          <t>戳一下</t>
        </is>
      </c>
      <c r="AC1186" s="2"/>
      <c r="AD1186" t="inlineStr">
        <is>
          <t>未更新</t>
        </is>
      </c>
      <c r="AE1186" t="inlineStr">
        <is>
          <t>张连顺</t>
        </is>
      </c>
      <c r="AF1186"/>
      <c r="AG1186"/>
      <c r="AH1186"/>
      <c r="AI1186"/>
      <c r="AJ1186"/>
      <c r="AK1186"/>
      <c r="AL1186"/>
      <c r="AM1186"/>
      <c r="AN1186"/>
      <c r="AO1186" t="inlineStr">
        <is>
          <t>1.0</t>
        </is>
      </c>
      <c r="AP1186"/>
      <c r="AQ1186"/>
    </row>
    <row r="1187" ht="25.5" customHeight="1">
      <c r="A1187" t="inlineStr">
        <is>
          <t>张连顺-广州市-钱大妈-外卖店模型 已结束</t>
        </is>
      </c>
      <c r="B1187" t="inlineStr">
        <is>
          <t>广州市</t>
        </is>
      </c>
      <c r="C1187" t="inlineStr">
        <is>
          <t>钱大妈</t>
        </is>
      </c>
      <c r="D1187"/>
      <c r="E1187" t="inlineStr">
        <is>
          <t>SS</t>
        </is>
      </c>
      <c r="F1187" t="inlineStr">
        <is>
          <t>外卖店模型</t>
        </is>
      </c>
      <c r="G1187" t="inlineStr">
        <is>
          <t>已结束</t>
        </is>
      </c>
      <c r="H1187" t="inlineStr">
        <is>
          <t>NA</t>
        </is>
      </c>
      <c r="I1187" s="2"/>
      <c r="J1187" t="inlineStr">
        <is>
          <t>53周 -5~12.31</t>
        </is>
      </c>
      <c r="K1187" t="inlineStr">
        <is>
          <t>张连顺</t>
        </is>
      </c>
      <c r="L1187" s="2">
        <v>46109</v>
      </c>
      <c r="M1187" s="2">
        <v>46110.98447916667</v>
      </c>
      <c r="N1187" s="2">
        <v>46110</v>
      </c>
      <c r="O1187" t="inlineStr">
        <is>
          <t>2</t>
        </is>
      </c>
      <c r="P1187" t="inlineStr">
        <is>
          <t>-96</t>
        </is>
      </c>
      <c r="Q1187"/>
      <c r="R1187"/>
      <c r="S1187"/>
      <c r="T1187"/>
      <c r="U1187" t="inlineStr">
        <is>
          <t>张博文</t>
        </is>
      </c>
      <c r="V1187" t="inlineStr">
        <is>
          <t>创新中心</t>
        </is>
      </c>
      <c r="W1187" t="inlineStr">
        <is>
          <t>创新中心</t>
        </is>
      </c>
      <c r="X1187" t="inlineStr">
        <is>
          <t>吴薇
张铭麒</t>
        </is>
      </c>
      <c r="Y1187" s="3"/>
      <c r="Z1187"/>
      <c r="AA1187" s="2">
        <v>46108.862488425926</v>
      </c>
      <c r="AB1187" t="inlineStr">
        <is>
          <t>戳一下</t>
        </is>
      </c>
      <c r="AC1187" s="2">
        <v>46110</v>
      </c>
      <c r="AD1187" t="inlineStr">
        <is>
          <t>未更新</t>
        </is>
      </c>
      <c r="AE1187" t="inlineStr">
        <is>
          <t>张连顺</t>
        </is>
      </c>
      <c r="AF1187" t="inlineStr">
        <is>
          <t>2026-03-27 张连顺-广州市-钱大妈-外卖店模型 已结束,2026-03-28 张连顺-广州市-钱大妈-外卖店模型 已结束,2026-03-29 张连顺-广州市-钱大妈-外卖店模型 已结束</t>
        </is>
      </c>
      <c r="AG1187"/>
      <c r="AH1187"/>
      <c r="AI1187"/>
      <c r="AJ1187"/>
      <c r="AK1187"/>
      <c r="AL1187"/>
      <c r="AM1187"/>
      <c r="AN1187"/>
      <c r="AO1187" t="inlineStr">
        <is>
          <t>2.0</t>
        </is>
      </c>
      <c r="AP1187"/>
      <c r="AQ1187"/>
    </row>
    <row r="1188" ht="25.5" customHeight="1">
      <c r="A1188" t="inlineStr">
        <is>
          <t>张连顺-广州市-钱大妈-外卖店模型 已结束</t>
        </is>
      </c>
      <c r="B1188" t="inlineStr">
        <is>
          <t>广州市</t>
        </is>
      </c>
      <c r="C1188" t="inlineStr">
        <is>
          <t>钱大妈</t>
        </is>
      </c>
      <c r="D1188"/>
      <c r="E1188" t="inlineStr">
        <is>
          <t>SS</t>
        </is>
      </c>
      <c r="F1188" t="inlineStr">
        <is>
          <t>外卖店模型</t>
        </is>
      </c>
      <c r="G1188" t="inlineStr">
        <is>
          <t>已结束</t>
        </is>
      </c>
      <c r="H1188" t="inlineStr">
        <is>
          <t>NA</t>
        </is>
      </c>
      <c r="I1188" s="2"/>
      <c r="J1188" t="inlineStr">
        <is>
          <t>53周 -5~12.31</t>
        </is>
      </c>
      <c r="K1188" t="inlineStr">
        <is>
          <t>张连顺</t>
        </is>
      </c>
      <c r="L1188" s="2">
        <v>46104</v>
      </c>
      <c r="M1188" s="2">
        <v>46108</v>
      </c>
      <c r="N1188" s="2">
        <v>46108</v>
      </c>
      <c r="O1188" t="inlineStr">
        <is>
          <t>5</t>
        </is>
      </c>
      <c r="P1188" t="inlineStr">
        <is>
          <t>-91</t>
        </is>
      </c>
      <c r="Q1188"/>
      <c r="R1188"/>
      <c r="S1188"/>
      <c r="T1188"/>
      <c r="U1188" t="inlineStr">
        <is>
          <t>张博文</t>
        </is>
      </c>
      <c r="V1188" t="inlineStr">
        <is>
          <t>创新中心</t>
        </is>
      </c>
      <c r="W1188" t="inlineStr">
        <is>
          <t>创新中心</t>
        </is>
      </c>
      <c r="X1188" t="inlineStr">
        <is>
          <t>吴薇
张铭麒</t>
        </is>
      </c>
      <c r="Y1188" s="3"/>
      <c r="Z1188"/>
      <c r="AA1188" s="2">
        <v>46103.9312037037</v>
      </c>
      <c r="AB1188" t="inlineStr">
        <is>
          <t>戳一下</t>
        </is>
      </c>
      <c r="AC1188" s="2">
        <v>46110</v>
      </c>
      <c r="AD1188" t="inlineStr">
        <is>
          <t>未更新</t>
        </is>
      </c>
      <c r="AE1188" t="inlineStr">
        <is>
          <t>张连顺</t>
        </is>
      </c>
      <c r="AF1188" t="inlineStr">
        <is>
          <t>2026-03-23 张连顺-广州市-钱大妈-外卖店模型 已结束,2026-03-24 张连顺-广州市-钱大妈-外卖店模型 已结束,2026-03-25 张连顺-广州市-钱大妈-外卖店模型 已结束,2026-03-26 张连顺-广州市-钱大妈-外卖店模型 已结束</t>
        </is>
      </c>
      <c r="AG1188"/>
      <c r="AH1188"/>
      <c r="AI1188"/>
      <c r="AJ1188"/>
      <c r="AK1188"/>
      <c r="AL1188"/>
      <c r="AM1188"/>
      <c r="AN1188"/>
      <c r="AO1188" t="inlineStr">
        <is>
          <t>4.0</t>
        </is>
      </c>
      <c r="AP1188"/>
      <c r="AQ1188"/>
    </row>
    <row r="1189" ht="25.5" customHeight="1">
      <c r="A1189" t="inlineStr">
        <is>
          <t>张连顺-深圳-钱大妈-外卖店模型 已结束</t>
        </is>
      </c>
      <c r="B1189" t="inlineStr">
        <is>
          <t>深圳</t>
        </is>
      </c>
      <c r="C1189" t="inlineStr">
        <is>
          <t>钱大妈</t>
        </is>
      </c>
      <c r="D1189"/>
      <c r="E1189" t="inlineStr">
        <is>
          <t>SS</t>
        </is>
      </c>
      <c r="F1189" t="inlineStr">
        <is>
          <t>外卖店模型</t>
        </is>
      </c>
      <c r="G1189" t="inlineStr">
        <is>
          <t>已结束</t>
        </is>
      </c>
      <c r="H1189" t="inlineStr">
        <is>
          <t>NA</t>
        </is>
      </c>
      <c r="I1189" s="2"/>
      <c r="J1189" t="inlineStr">
        <is>
          <t>53周 -5~12.31</t>
        </is>
      </c>
      <c r="K1189" t="inlineStr">
        <is>
          <t>张连顺</t>
        </is>
      </c>
      <c r="L1189" s="2">
        <v>46102</v>
      </c>
      <c r="M1189" s="2">
        <v>46103</v>
      </c>
      <c r="N1189" s="2">
        <v>46103</v>
      </c>
      <c r="O1189" t="inlineStr">
        <is>
          <t>2</t>
        </is>
      </c>
      <c r="P1189" t="inlineStr">
        <is>
          <t>-89</t>
        </is>
      </c>
      <c r="Q1189"/>
      <c r="R1189"/>
      <c r="S1189"/>
      <c r="T1189"/>
      <c r="U1189" t="inlineStr">
        <is>
          <t>张博文</t>
        </is>
      </c>
      <c r="V1189" t="inlineStr">
        <is>
          <t>创新中心</t>
        </is>
      </c>
      <c r="W1189" t="inlineStr">
        <is>
          <t>创新中心</t>
        </is>
      </c>
      <c r="X1189" t="inlineStr">
        <is>
          <t>吴薇
张铭麒</t>
        </is>
      </c>
      <c r="Y1189" s="3"/>
      <c r="Z1189"/>
      <c r="AA1189" s="2">
        <v>46101.823587962965</v>
      </c>
      <c r="AB1189" t="inlineStr">
        <is>
          <t>戳一下</t>
        </is>
      </c>
      <c r="AC1189" s="2">
        <v>46103</v>
      </c>
      <c r="AD1189" t="inlineStr">
        <is>
          <t>未更新</t>
        </is>
      </c>
      <c r="AE1189" t="inlineStr">
        <is>
          <t>张连顺</t>
        </is>
      </c>
      <c r="AF1189" t="inlineStr">
        <is>
          <t>2026-03-21 张连顺-深圳-钱大妈-外卖店模型 已结束,2026-03-22 张连顺-深圳-钱大妈-外卖店模型 已结束</t>
        </is>
      </c>
      <c r="AG1189"/>
      <c r="AH1189"/>
      <c r="AI1189"/>
      <c r="AJ1189"/>
      <c r="AK1189"/>
      <c r="AL1189"/>
      <c r="AM1189"/>
      <c r="AN1189"/>
      <c r="AO1189" t="inlineStr">
        <is>
          <t>1.0</t>
        </is>
      </c>
      <c r="AP1189"/>
      <c r="AQ1189"/>
    </row>
    <row r="1190" ht="25.5" customHeight="1">
      <c r="A1190" t="inlineStr">
        <is>
          <t>张连顺-深圳-休假-休假 已结束</t>
        </is>
      </c>
      <c r="B1190" t="inlineStr">
        <is>
          <t>深圳</t>
        </is>
      </c>
      <c r="C1190" t="inlineStr">
        <is>
          <t>休假</t>
        </is>
      </c>
      <c r="D1190"/>
      <c r="E1190" t="inlineStr">
        <is>
          <t>未定级</t>
        </is>
      </c>
      <c r="F1190" t="inlineStr">
        <is>
          <t>休假</t>
        </is>
      </c>
      <c r="G1190" t="inlineStr">
        <is>
          <t>已结束</t>
        </is>
      </c>
      <c r="H1190" t="inlineStr">
        <is>
          <t>NA</t>
        </is>
      </c>
      <c r="I1190" s="2"/>
      <c r="J1190" t="inlineStr">
        <is>
          <t>53周 -5~12.31</t>
        </is>
      </c>
      <c r="K1190" t="inlineStr">
        <is>
          <t>张连顺</t>
        </is>
      </c>
      <c r="L1190" s="2">
        <v>46101</v>
      </c>
      <c r="M1190" s="2">
        <v>46101</v>
      </c>
      <c r="N1190" s="2">
        <v>46101</v>
      </c>
      <c r="O1190" t="inlineStr">
        <is>
          <t>1</t>
        </is>
      </c>
      <c r="P1190" t="inlineStr">
        <is>
          <t>-88</t>
        </is>
      </c>
      <c r="Q1190"/>
      <c r="R1190"/>
      <c r="S1190"/>
      <c r="T1190"/>
      <c r="U1190" t="inlineStr">
        <is>
          <t>曾维超</t>
        </is>
      </c>
      <c r="V1190" t="inlineStr">
        <is>
          <t>销售管理部</t>
        </is>
      </c>
      <c r="W1190" t="inlineStr">
        <is>
          <t>销售管理</t>
        </is>
      </c>
      <c r="X1190" t="inlineStr">
        <is>
          <t>李阳</t>
        </is>
      </c>
      <c r="Y1190" s="3"/>
      <c r="Z1190"/>
      <c r="AA1190" s="2">
        <v>46101.41394675926</v>
      </c>
      <c r="AB1190" t="inlineStr">
        <is>
          <t>戳一下</t>
        </is>
      </c>
      <c r="AC1190" s="2"/>
      <c r="AD1190" t="inlineStr">
        <is>
          <t>未更新</t>
        </is>
      </c>
      <c r="AE1190" t="inlineStr">
        <is>
          <t>张连顺</t>
        </is>
      </c>
      <c r="AF1190"/>
      <c r="AG1190"/>
      <c r="AH1190"/>
      <c r="AI1190"/>
      <c r="AJ1190"/>
      <c r="AK1190"/>
      <c r="AL1190"/>
      <c r="AM1190"/>
      <c r="AN1190"/>
      <c r="AO1190" t="inlineStr">
        <is>
          <t>0.0</t>
        </is>
      </c>
      <c r="AP1190"/>
      <c r="AQ1190"/>
    </row>
    <row r="1191" ht="25.5" customHeight="1">
      <c r="A1191" t="inlineStr">
        <is>
          <t>张连顺-深圳-休假-休假 已结束</t>
        </is>
      </c>
      <c r="B1191" t="inlineStr">
        <is>
          <t>深圳</t>
        </is>
      </c>
      <c r="C1191" t="inlineStr">
        <is>
          <t>休假</t>
        </is>
      </c>
      <c r="D1191"/>
      <c r="E1191" t="inlineStr">
        <is>
          <t>未定级</t>
        </is>
      </c>
      <c r="F1191" t="inlineStr">
        <is>
          <t>休假</t>
        </is>
      </c>
      <c r="G1191" t="inlineStr">
        <is>
          <t>已结束</t>
        </is>
      </c>
      <c r="H1191" t="inlineStr">
        <is>
          <t>NA</t>
        </is>
      </c>
      <c r="I1191" s="2"/>
      <c r="J1191" t="inlineStr">
        <is>
          <t>53周 -5~12.31</t>
        </is>
      </c>
      <c r="K1191" t="inlineStr">
        <is>
          <t>张连顺</t>
        </is>
      </c>
      <c r="L1191" s="2">
        <v>46099</v>
      </c>
      <c r="M1191" s="2">
        <v>46100</v>
      </c>
      <c r="N1191" s="2">
        <v>46100</v>
      </c>
      <c r="O1191" t="inlineStr">
        <is>
          <t>2</t>
        </is>
      </c>
      <c r="P1191" t="inlineStr">
        <is>
          <t>-86</t>
        </is>
      </c>
      <c r="Q1191"/>
      <c r="R1191"/>
      <c r="S1191"/>
      <c r="T1191"/>
      <c r="U1191" t="inlineStr">
        <is>
          <t>曾维超</t>
        </is>
      </c>
      <c r="V1191" t="inlineStr">
        <is>
          <t>销售管理部</t>
        </is>
      </c>
      <c r="W1191" t="inlineStr">
        <is>
          <t>销售管理</t>
        </is>
      </c>
      <c r="X1191" t="inlineStr">
        <is>
          <t>李阳</t>
        </is>
      </c>
      <c r="Y1191" s="3"/>
      <c r="Z1191"/>
      <c r="AA1191" s="2">
        <v>46099.42177083333</v>
      </c>
      <c r="AB1191" t="inlineStr">
        <is>
          <t>戳一下</t>
        </is>
      </c>
      <c r="AC1191" s="2"/>
      <c r="AD1191" t="inlineStr">
        <is>
          <t>未更新</t>
        </is>
      </c>
      <c r="AE1191" t="inlineStr">
        <is>
          <t>张连顺</t>
        </is>
      </c>
      <c r="AF1191"/>
      <c r="AG1191"/>
      <c r="AH1191"/>
      <c r="AI1191"/>
      <c r="AJ1191"/>
      <c r="AK1191"/>
      <c r="AL1191"/>
      <c r="AM1191"/>
      <c r="AN1191"/>
      <c r="AO1191" t="inlineStr">
        <is>
          <t>1.0</t>
        </is>
      </c>
      <c r="AP1191"/>
      <c r="AQ1191"/>
    </row>
    <row r="1192" ht="25.5" customHeight="1">
      <c r="A1192" t="inlineStr">
        <is>
          <t>张连顺-广州-钱大妈-外卖店模型 已结束</t>
        </is>
      </c>
      <c r="B1192" t="inlineStr">
        <is>
          <t>广州</t>
        </is>
      </c>
      <c r="C1192" t="inlineStr">
        <is>
          <t>钱大妈</t>
        </is>
      </c>
      <c r="D1192"/>
      <c r="E1192" t="inlineStr">
        <is>
          <t>SS</t>
        </is>
      </c>
      <c r="F1192" t="inlineStr">
        <is>
          <t>外卖店模型</t>
        </is>
      </c>
      <c r="G1192" t="inlineStr">
        <is>
          <t>已结束</t>
        </is>
      </c>
      <c r="H1192" t="inlineStr">
        <is>
          <t>NA</t>
        </is>
      </c>
      <c r="I1192" s="2"/>
      <c r="J1192" t="inlineStr">
        <is>
          <t>53周 -5~12.31</t>
        </is>
      </c>
      <c r="K1192" t="inlineStr">
        <is>
          <t>张连顺</t>
        </is>
      </c>
      <c r="L1192" s="2">
        <v>46098</v>
      </c>
      <c r="M1192" s="2">
        <v>46098</v>
      </c>
      <c r="N1192" s="2">
        <v>46098</v>
      </c>
      <c r="O1192" t="inlineStr">
        <is>
          <t>1</t>
        </is>
      </c>
      <c r="P1192" t="inlineStr">
        <is>
          <t>-85</t>
        </is>
      </c>
      <c r="Q1192"/>
      <c r="R1192"/>
      <c r="S1192"/>
      <c r="T1192"/>
      <c r="U1192" t="inlineStr">
        <is>
          <t>张博文</t>
        </is>
      </c>
      <c r="V1192" t="inlineStr">
        <is>
          <t>创新中心</t>
        </is>
      </c>
      <c r="W1192" t="inlineStr">
        <is>
          <t>创新中心</t>
        </is>
      </c>
      <c r="X1192" t="inlineStr">
        <is>
          <t>吴薇
张铭麒</t>
        </is>
      </c>
      <c r="Y1192" s="3"/>
      <c r="Z1192"/>
      <c r="AA1192" s="2">
        <v>46098.663981481484</v>
      </c>
      <c r="AB1192" t="inlineStr">
        <is>
          <t>戳一下</t>
        </is>
      </c>
      <c r="AC1192" s="2"/>
      <c r="AD1192" t="inlineStr">
        <is>
          <t>未更新</t>
        </is>
      </c>
      <c r="AE1192" t="inlineStr">
        <is>
          <t>张连顺</t>
        </is>
      </c>
      <c r="AF1192" t="inlineStr">
        <is>
          <t>2026-03-17 张连顺-广州-钱大妈-外卖店模型 已结束</t>
        </is>
      </c>
      <c r="AG1192"/>
      <c r="AH1192"/>
      <c r="AI1192"/>
      <c r="AJ1192" t="inlineStr">
        <is>
          <t>非常专业！！,非常到位！</t>
        </is>
      </c>
      <c r="AK1192"/>
      <c r="AL1192"/>
      <c r="AM1192"/>
      <c r="AN1192"/>
      <c r="AO1192" t="inlineStr">
        <is>
          <t>0.0</t>
        </is>
      </c>
      <c r="AP1192"/>
      <c r="AQ1192"/>
    </row>
    <row r="1193" ht="25.5" customHeight="1">
      <c r="A1193" t="inlineStr">
        <is>
          <t>张连顺-广州-钱大妈-外卖店模型 已结束</t>
        </is>
      </c>
      <c r="B1193" t="inlineStr">
        <is>
          <t>广州</t>
        </is>
      </c>
      <c r="C1193" t="inlineStr">
        <is>
          <t>钱大妈</t>
        </is>
      </c>
      <c r="D1193"/>
      <c r="E1193" t="inlineStr">
        <is>
          <t>SS</t>
        </is>
      </c>
      <c r="F1193" t="inlineStr">
        <is>
          <t>外卖店模型</t>
        </is>
      </c>
      <c r="G1193" t="inlineStr">
        <is>
          <t>已结束</t>
        </is>
      </c>
      <c r="H1193" t="inlineStr">
        <is>
          <t>NA</t>
        </is>
      </c>
      <c r="I1193" s="2"/>
      <c r="J1193" t="inlineStr">
        <is>
          <t>53周 -5~12.31</t>
        </is>
      </c>
      <c r="K1193" t="inlineStr">
        <is>
          <t>张连顺</t>
        </is>
      </c>
      <c r="L1193" s="2">
        <v>46097</v>
      </c>
      <c r="M1193" s="2">
        <v>46097</v>
      </c>
      <c r="N1193" s="2">
        <v>46098</v>
      </c>
      <c r="O1193" t="inlineStr">
        <is>
          <t>1</t>
        </is>
      </c>
      <c r="P1193" t="inlineStr">
        <is>
          <t>-84</t>
        </is>
      </c>
      <c r="Q1193"/>
      <c r="R1193"/>
      <c r="S1193"/>
      <c r="T1193"/>
      <c r="U1193" t="inlineStr">
        <is>
          <t>张博文</t>
        </is>
      </c>
      <c r="V1193" t="inlineStr">
        <is>
          <t>创新中心</t>
        </is>
      </c>
      <c r="W1193" t="inlineStr">
        <is>
          <t>创新中心</t>
        </is>
      </c>
      <c r="X1193" t="inlineStr">
        <is>
          <t>吴薇
张铭麒</t>
        </is>
      </c>
      <c r="Y1193" s="3"/>
      <c r="Z1193"/>
      <c r="AA1193" s="2">
        <v>46096.99413194445</v>
      </c>
      <c r="AB1193" t="inlineStr">
        <is>
          <t>戳一下</t>
        </is>
      </c>
      <c r="AC1193" s="2">
        <v>46097</v>
      </c>
      <c r="AD1193" t="inlineStr">
        <is>
          <t>未更新</t>
        </is>
      </c>
      <c r="AE1193" t="inlineStr">
        <is>
          <t>张连顺</t>
        </is>
      </c>
      <c r="AF1193" t="inlineStr">
        <is>
          <t>2026-03-16 张连顺-广州-钱大妈-外卖店模型 已结束</t>
        </is>
      </c>
      <c r="AG1193"/>
      <c r="AH1193"/>
      <c r="AI1193"/>
      <c r="AJ1193" t="inlineStr">
        <is>
          <t>非常专业！！,非常到位！</t>
        </is>
      </c>
      <c r="AK1193"/>
      <c r="AL1193"/>
      <c r="AM1193"/>
      <c r="AN1193"/>
      <c r="AO1193" t="inlineStr">
        <is>
          <t>0.0</t>
        </is>
      </c>
      <c r="AP1193"/>
      <c r="AQ1193"/>
    </row>
    <row r="1194" ht="25.5" customHeight="1">
      <c r="A1194" t="inlineStr">
        <is>
          <t>张连顺-深圳-钱大妈-外卖店模型 已结束</t>
        </is>
      </c>
      <c r="B1194" t="inlineStr">
        <is>
          <t>深圳</t>
        </is>
      </c>
      <c r="C1194" t="inlineStr">
        <is>
          <t>钱大妈</t>
        </is>
      </c>
      <c r="D1194"/>
      <c r="E1194" t="inlineStr">
        <is>
          <t>SS</t>
        </is>
      </c>
      <c r="F1194" t="inlineStr">
        <is>
          <t>外卖店模型</t>
        </is>
      </c>
      <c r="G1194" t="inlineStr">
        <is>
          <t>已结束</t>
        </is>
      </c>
      <c r="H1194" t="inlineStr">
        <is>
          <t>NA</t>
        </is>
      </c>
      <c r="I1194" s="2"/>
      <c r="J1194" t="inlineStr">
        <is>
          <t>53周 -5~12.31</t>
        </is>
      </c>
      <c r="K1194" t="inlineStr">
        <is>
          <t>张连顺</t>
        </is>
      </c>
      <c r="L1194" s="2">
        <v>46094</v>
      </c>
      <c r="M1194" s="2">
        <v>46096</v>
      </c>
      <c r="N1194" s="2">
        <v>46096</v>
      </c>
      <c r="O1194" t="inlineStr">
        <is>
          <t>3</t>
        </is>
      </c>
      <c r="P1194" t="inlineStr">
        <is>
          <t>-81</t>
        </is>
      </c>
      <c r="Q1194"/>
      <c r="R1194"/>
      <c r="S1194"/>
      <c r="T1194"/>
      <c r="U1194" t="inlineStr">
        <is>
          <t>张博文</t>
        </is>
      </c>
      <c r="V1194" t="inlineStr">
        <is>
          <t>创新中心</t>
        </is>
      </c>
      <c r="W1194" t="inlineStr">
        <is>
          <t>创新中心</t>
        </is>
      </c>
      <c r="X1194" t="inlineStr">
        <is>
          <t>吴薇
张铭麒</t>
        </is>
      </c>
      <c r="Y1194" s="3"/>
      <c r="Z1194"/>
      <c r="AA1194" s="2">
        <v>46093.71607638889</v>
      </c>
      <c r="AB1194" t="inlineStr">
        <is>
          <t>戳一下</t>
        </is>
      </c>
      <c r="AC1194" s="2">
        <v>46096</v>
      </c>
      <c r="AD1194" t="inlineStr">
        <is>
          <t>未更新</t>
        </is>
      </c>
      <c r="AE1194" t="inlineStr">
        <is>
          <t>张连顺</t>
        </is>
      </c>
      <c r="AF1194" t="inlineStr">
        <is>
          <t>2026-03-13 张连顺-深圳-钱大妈-外卖店模型 已结束,2026-03-14 张连顺-深圳-钱大妈-外卖店模型 已结束,2026-03-15 张连顺-深圳-钱大妈-外卖店模型 已结束</t>
        </is>
      </c>
      <c r="AG1194"/>
      <c r="AH1194"/>
      <c r="AI1194"/>
      <c r="AJ1194"/>
      <c r="AK1194"/>
      <c r="AL1194"/>
      <c r="AM1194"/>
      <c r="AN1194"/>
      <c r="AO1194" t="inlineStr">
        <is>
          <t>2.0</t>
        </is>
      </c>
      <c r="AP1194"/>
      <c r="AQ1194"/>
    </row>
    <row r="1195" ht="25.5" customHeight="1">
      <c r="A1195" t="inlineStr">
        <is>
          <t>张连顺-深圳-休假-休假 已结束</t>
        </is>
      </c>
      <c r="B1195" t="inlineStr">
        <is>
          <t>深圳</t>
        </is>
      </c>
      <c r="C1195" t="inlineStr">
        <is>
          <t>休假</t>
        </is>
      </c>
      <c r="D1195"/>
      <c r="E1195" t="inlineStr">
        <is>
          <t>未定级</t>
        </is>
      </c>
      <c r="F1195" t="inlineStr">
        <is>
          <t>休假</t>
        </is>
      </c>
      <c r="G1195" t="inlineStr">
        <is>
          <t>已结束</t>
        </is>
      </c>
      <c r="H1195" t="inlineStr">
        <is>
          <t>NA</t>
        </is>
      </c>
      <c r="I1195" s="2"/>
      <c r="J1195" t="inlineStr">
        <is>
          <t>53周 -5~12.31</t>
        </is>
      </c>
      <c r="K1195" t="inlineStr">
        <is>
          <t>张连顺</t>
        </is>
      </c>
      <c r="L1195" s="2">
        <v>46092</v>
      </c>
      <c r="M1195" s="2">
        <v>46093</v>
      </c>
      <c r="N1195" s="2">
        <v>46093</v>
      </c>
      <c r="O1195" t="inlineStr">
        <is>
          <t>2</t>
        </is>
      </c>
      <c r="P1195" t="inlineStr">
        <is>
          <t>-79</t>
        </is>
      </c>
      <c r="Q1195"/>
      <c r="R1195"/>
      <c r="S1195"/>
      <c r="T1195"/>
      <c r="U1195" t="inlineStr">
        <is>
          <t>曾维超</t>
        </is>
      </c>
      <c r="V1195" t="inlineStr">
        <is>
          <t>销售管理部</t>
        </is>
      </c>
      <c r="W1195" t="inlineStr">
        <is>
          <t>销售管理</t>
        </is>
      </c>
      <c r="X1195" t="inlineStr">
        <is>
          <t>李阳</t>
        </is>
      </c>
      <c r="Y1195" s="3"/>
      <c r="Z1195"/>
      <c r="AA1195" s="2">
        <v>46092.54707175926</v>
      </c>
      <c r="AB1195" t="inlineStr">
        <is>
          <t>戳一下</t>
        </is>
      </c>
      <c r="AC1195" s="2"/>
      <c r="AD1195" t="inlineStr">
        <is>
          <t>未更新</t>
        </is>
      </c>
      <c r="AE1195" t="inlineStr">
        <is>
          <t>张连顺</t>
        </is>
      </c>
      <c r="AF1195"/>
      <c r="AG1195"/>
      <c r="AH1195"/>
      <c r="AI1195"/>
      <c r="AJ1195"/>
      <c r="AK1195"/>
      <c r="AL1195"/>
      <c r="AM1195"/>
      <c r="AN1195"/>
      <c r="AO1195" t="inlineStr">
        <is>
          <t>1.0</t>
        </is>
      </c>
      <c r="AP1195"/>
      <c r="AQ1195"/>
    </row>
    <row r="1196" ht="25.5" customHeight="1">
      <c r="A1196" t="inlineStr">
        <is>
          <t>张连顺-广州-钱大妈-外卖店模型 已结束</t>
        </is>
      </c>
      <c r="B1196" t="inlineStr">
        <is>
          <t>广州</t>
        </is>
      </c>
      <c r="C1196" t="inlineStr">
        <is>
          <t>钱大妈</t>
        </is>
      </c>
      <c r="D1196"/>
      <c r="E1196" t="inlineStr">
        <is>
          <t>SS</t>
        </is>
      </c>
      <c r="F1196" t="inlineStr">
        <is>
          <t>外卖店模型</t>
        </is>
      </c>
      <c r="G1196" t="inlineStr">
        <is>
          <t>已结束</t>
        </is>
      </c>
      <c r="H1196" t="inlineStr">
        <is>
          <t>NA</t>
        </is>
      </c>
      <c r="I1196" s="2"/>
      <c r="J1196" t="inlineStr">
        <is>
          <t>53周 -5~12.31</t>
        </is>
      </c>
      <c r="K1196" t="inlineStr">
        <is>
          <t>张连顺</t>
        </is>
      </c>
      <c r="L1196" s="2">
        <v>46090</v>
      </c>
      <c r="M1196" s="2">
        <v>46091</v>
      </c>
      <c r="N1196" s="2">
        <v>46091</v>
      </c>
      <c r="O1196" t="inlineStr">
        <is>
          <t>2</t>
        </is>
      </c>
      <c r="P1196" t="inlineStr">
        <is>
          <t>-77</t>
        </is>
      </c>
      <c r="Q1196"/>
      <c r="R1196"/>
      <c r="S1196"/>
      <c r="T1196"/>
      <c r="U1196" t="inlineStr">
        <is>
          <t>张博文</t>
        </is>
      </c>
      <c r="V1196" t="inlineStr">
        <is>
          <t>创新中心</t>
        </is>
      </c>
      <c r="W1196" t="inlineStr">
        <is>
          <t>创新中心</t>
        </is>
      </c>
      <c r="X1196" t="inlineStr">
        <is>
          <t>吴薇
张铭麒</t>
        </is>
      </c>
      <c r="Y1196" s="3"/>
      <c r="Z1196"/>
      <c r="AA1196" s="2">
        <v>46090.799467592595</v>
      </c>
      <c r="AB1196" t="inlineStr">
        <is>
          <t>戳一下</t>
        </is>
      </c>
      <c r="AC1196" s="2">
        <v>46091</v>
      </c>
      <c r="AD1196" t="inlineStr">
        <is>
          <t>未更新</t>
        </is>
      </c>
      <c r="AE1196" t="inlineStr">
        <is>
          <t>张连顺</t>
        </is>
      </c>
      <c r="AF1196" t="inlineStr">
        <is>
          <t>2026-03-09 张连顺-广州-钱大妈-外卖店模型 已结束,2026-03-10 张连顺-广州-钱大妈-外卖店模型 已结束</t>
        </is>
      </c>
      <c r="AG1196"/>
      <c r="AH1196"/>
      <c r="AI1196"/>
      <c r="AJ1196" t="inlineStr">
        <is>
          <t>非常专业！！,非常到位！</t>
        </is>
      </c>
      <c r="AK1196"/>
      <c r="AL1196"/>
      <c r="AM1196"/>
      <c r="AN1196"/>
      <c r="AO1196" t="inlineStr">
        <is>
          <t>1.0</t>
        </is>
      </c>
      <c r="AP1196"/>
      <c r="AQ1196"/>
    </row>
    <row r="1197" ht="25.5" customHeight="1">
      <c r="A1197" t="inlineStr">
        <is>
          <t>张连顺-深圳-休假-休假 已结束</t>
        </is>
      </c>
      <c r="B1197" t="inlineStr">
        <is>
          <t>深圳</t>
        </is>
      </c>
      <c r="C1197" t="inlineStr">
        <is>
          <t>休假</t>
        </is>
      </c>
      <c r="D1197"/>
      <c r="E1197" t="inlineStr">
        <is>
          <t>未定级</t>
        </is>
      </c>
      <c r="F1197" t="inlineStr">
        <is>
          <t>休假</t>
        </is>
      </c>
      <c r="G1197" t="inlineStr">
        <is>
          <t>已结束</t>
        </is>
      </c>
      <c r="H1197" t="inlineStr">
        <is>
          <t>NA</t>
        </is>
      </c>
      <c r="I1197" s="2"/>
      <c r="J1197" t="inlineStr">
        <is>
          <t>53周 -5~12.31</t>
        </is>
      </c>
      <c r="K1197" t="inlineStr">
        <is>
          <t>张连顺</t>
        </is>
      </c>
      <c r="L1197" s="2">
        <v>46082</v>
      </c>
      <c r="M1197" s="2">
        <v>46082</v>
      </c>
      <c r="N1197" s="2">
        <v>46082</v>
      </c>
      <c r="O1197" t="inlineStr">
        <is>
          <t>1</t>
        </is>
      </c>
      <c r="P1197" t="inlineStr">
        <is>
          <t>-69</t>
        </is>
      </c>
      <c r="Q1197"/>
      <c r="R1197"/>
      <c r="S1197"/>
      <c r="T1197"/>
      <c r="U1197" t="inlineStr">
        <is>
          <t>曾维超</t>
        </is>
      </c>
      <c r="V1197" t="inlineStr">
        <is>
          <t>销售管理部</t>
        </is>
      </c>
      <c r="W1197" t="inlineStr">
        <is>
          <t>销售管理</t>
        </is>
      </c>
      <c r="X1197" t="inlineStr">
        <is>
          <t>李阳</t>
        </is>
      </c>
      <c r="Y1197" s="3"/>
      <c r="Z1197"/>
      <c r="AA1197" s="2">
        <v>46090.479097222225</v>
      </c>
      <c r="AB1197" t="inlineStr">
        <is>
          <t>戳一下</t>
        </is>
      </c>
      <c r="AC1197" s="2"/>
      <c r="AD1197" t="inlineStr">
        <is>
          <t>未更新</t>
        </is>
      </c>
      <c r="AE1197" t="inlineStr">
        <is>
          <t>曾维超</t>
        </is>
      </c>
      <c r="AF1197"/>
      <c r="AG1197"/>
      <c r="AH1197"/>
      <c r="AI1197"/>
      <c r="AJ1197"/>
      <c r="AK1197"/>
      <c r="AL1197"/>
      <c r="AM1197"/>
      <c r="AN1197"/>
      <c r="AO1197" t="inlineStr">
        <is>
          <t>0.0</t>
        </is>
      </c>
      <c r="AP1197"/>
      <c r="AQ1197"/>
    </row>
    <row r="1198" ht="25.5" customHeight="1">
      <c r="A1198" t="inlineStr">
        <is>
          <t>张连顺-广州-钱大妈-外卖店模型 已结束</t>
        </is>
      </c>
      <c r="B1198" t="inlineStr">
        <is>
          <t>广州</t>
        </is>
      </c>
      <c r="C1198" t="inlineStr">
        <is>
          <t>钱大妈</t>
        </is>
      </c>
      <c r="D1198"/>
      <c r="E1198" t="inlineStr">
        <is>
          <t>SS</t>
        </is>
      </c>
      <c r="F1198" t="inlineStr">
        <is>
          <t>外卖店模型</t>
        </is>
      </c>
      <c r="G1198" t="inlineStr">
        <is>
          <t>已结束</t>
        </is>
      </c>
      <c r="H1198" t="inlineStr">
        <is>
          <t>NA</t>
        </is>
      </c>
      <c r="I1198" s="2"/>
      <c r="J1198" t="inlineStr">
        <is>
          <t>53周 -5~12.31</t>
        </is>
      </c>
      <c r="K1198" t="inlineStr">
        <is>
          <t>张连顺</t>
        </is>
      </c>
      <c r="L1198" s="2">
        <v>46088</v>
      </c>
      <c r="M1198" s="2">
        <v>46089</v>
      </c>
      <c r="N1198" s="2">
        <v>46089</v>
      </c>
      <c r="O1198" t="inlineStr">
        <is>
          <t>2</t>
        </is>
      </c>
      <c r="P1198" t="inlineStr">
        <is>
          <t>-75</t>
        </is>
      </c>
      <c r="Q1198"/>
      <c r="R1198"/>
      <c r="S1198"/>
      <c r="T1198"/>
      <c r="U1198" t="inlineStr">
        <is>
          <t>张博文</t>
        </is>
      </c>
      <c r="V1198" t="inlineStr">
        <is>
          <t>创新中心</t>
        </is>
      </c>
      <c r="W1198" t="inlineStr">
        <is>
          <t>创新中心</t>
        </is>
      </c>
      <c r="X1198" t="inlineStr">
        <is>
          <t>吴薇
张铭麒</t>
        </is>
      </c>
      <c r="Y1198" s="3"/>
      <c r="Z1198"/>
      <c r="AA1198" s="2">
        <v>46088.5278125</v>
      </c>
      <c r="AB1198" t="inlineStr">
        <is>
          <t>戳一下</t>
        </is>
      </c>
      <c r="AC1198" s="2">
        <v>46098</v>
      </c>
      <c r="AD1198" t="inlineStr">
        <is>
          <t>未更新</t>
        </is>
      </c>
      <c r="AE1198" t="inlineStr">
        <is>
          <t>张连顺</t>
        </is>
      </c>
      <c r="AF1198" t="inlineStr">
        <is>
          <t>2026-03-07 张连顺-广州-钱大妈-外卖店模型 已结束,2026-03-08 张连顺-广州-钱大妈-外卖店模型 已结束</t>
        </is>
      </c>
      <c r="AG1198"/>
      <c r="AH1198"/>
      <c r="AI1198"/>
      <c r="AJ1198" t="inlineStr">
        <is>
          <t>非常专业！！,非常到位！</t>
        </is>
      </c>
      <c r="AK1198"/>
      <c r="AL1198"/>
      <c r="AM1198"/>
      <c r="AN1198"/>
      <c r="AO1198" t="inlineStr">
        <is>
          <t>1.0</t>
        </is>
      </c>
      <c r="AP1198"/>
      <c r="AQ1198"/>
    </row>
    <row r="1199" ht="25.5" customHeight="1">
      <c r="A1199" t="inlineStr">
        <is>
          <t>张连顺-广州-钱大妈-外卖店模型 已结束</t>
        </is>
      </c>
      <c r="B1199" t="inlineStr">
        <is>
          <t>广州</t>
        </is>
      </c>
      <c r="C1199" t="inlineStr">
        <is>
          <t>钱大妈</t>
        </is>
      </c>
      <c r="D1199"/>
      <c r="E1199" t="inlineStr">
        <is>
          <t>SS</t>
        </is>
      </c>
      <c r="F1199" t="inlineStr">
        <is>
          <t>外卖店模型</t>
        </is>
      </c>
      <c r="G1199" t="inlineStr">
        <is>
          <t>已结束</t>
        </is>
      </c>
      <c r="H1199" t="inlineStr">
        <is>
          <t>NA</t>
        </is>
      </c>
      <c r="I1199" s="2"/>
      <c r="J1199" t="inlineStr">
        <is>
          <t>53周 -5~12.31</t>
        </is>
      </c>
      <c r="K1199" t="inlineStr">
        <is>
          <t>张连顺</t>
        </is>
      </c>
      <c r="L1199" s="2">
        <v>46083</v>
      </c>
      <c r="M1199" s="2">
        <v>46087</v>
      </c>
      <c r="N1199" s="2">
        <v>46087</v>
      </c>
      <c r="O1199" t="inlineStr">
        <is>
          <t>5</t>
        </is>
      </c>
      <c r="P1199" t="inlineStr">
        <is>
          <t>-70</t>
        </is>
      </c>
      <c r="Q1199"/>
      <c r="R1199"/>
      <c r="S1199"/>
      <c r="T1199"/>
      <c r="U1199" t="inlineStr">
        <is>
          <t>张博文</t>
        </is>
      </c>
      <c r="V1199" t="inlineStr">
        <is>
          <t>创新中心</t>
        </is>
      </c>
      <c r="W1199" t="inlineStr">
        <is>
          <t>创新中心</t>
        </is>
      </c>
      <c r="X1199" t="inlineStr">
        <is>
          <t>吴薇
张铭麒</t>
        </is>
      </c>
      <c r="Y1199" s="3"/>
      <c r="Z1199"/>
      <c r="AA1199" s="2">
        <v>46083.341944444444</v>
      </c>
      <c r="AB1199" t="inlineStr">
        <is>
          <t>戳一下</t>
        </is>
      </c>
      <c r="AC1199" s="2">
        <v>46098</v>
      </c>
      <c r="AD1199" t="inlineStr">
        <is>
          <t>未更新</t>
        </is>
      </c>
      <c r="AE1199" t="inlineStr">
        <is>
          <t>张连顺</t>
        </is>
      </c>
      <c r="AF1199" t="inlineStr">
        <is>
          <t>2026-03-02 张连顺-广州-钱大妈-外卖店模型 已结束,2026-03-03 张连顺-广州-钱大妈-外卖店模型 已结束,2026-03-04 张连顺-广州-钱大妈-外卖店模型 已结束,2026-03-05 张连顺-广州-钱大妈-外卖店模型 已结束,2026-03-06 张连顺-广州-钱大妈-外卖店模型 已结束</t>
        </is>
      </c>
      <c r="AG1199"/>
      <c r="AH1199"/>
      <c r="AI1199"/>
      <c r="AJ1199" t="inlineStr">
        <is>
          <t>非常专业！！,非常到位！</t>
        </is>
      </c>
      <c r="AK1199"/>
      <c r="AL1199"/>
      <c r="AM1199"/>
      <c r="AN1199"/>
      <c r="AO1199" t="inlineStr">
        <is>
          <t>4.0</t>
        </is>
      </c>
      <c r="AP1199"/>
      <c r="AQ1199"/>
    </row>
    <row r="1200" ht="25.5" customHeight="1">
      <c r="A1200" t="inlineStr">
        <is>
          <t>张连顺-深圳-休假-休假 已结束</t>
        </is>
      </c>
      <c r="B1200" t="inlineStr">
        <is>
          <t>深圳</t>
        </is>
      </c>
      <c r="C1200" t="inlineStr">
        <is>
          <t>休假</t>
        </is>
      </c>
      <c r="D1200"/>
      <c r="E1200" t="inlineStr">
        <is>
          <t>未定级</t>
        </is>
      </c>
      <c r="F1200" t="inlineStr">
        <is>
          <t>休假</t>
        </is>
      </c>
      <c r="G1200" t="inlineStr">
        <is>
          <t>已结束</t>
        </is>
      </c>
      <c r="H1200" t="inlineStr">
        <is>
          <t>NA</t>
        </is>
      </c>
      <c r="I1200" s="2"/>
      <c r="J1200" t="inlineStr">
        <is>
          <t>53周 -5~12.31</t>
        </is>
      </c>
      <c r="K1200" t="inlineStr">
        <is>
          <t>张连顺</t>
        </is>
      </c>
      <c r="L1200" s="2">
        <v>46076</v>
      </c>
      <c r="M1200" s="2">
        <v>46076</v>
      </c>
      <c r="N1200" s="2">
        <v>46076</v>
      </c>
      <c r="O1200" t="inlineStr">
        <is>
          <t>1</t>
        </is>
      </c>
      <c r="P1200" t="inlineStr">
        <is>
          <t>-63</t>
        </is>
      </c>
      <c r="Q1200"/>
      <c r="R1200"/>
      <c r="S1200"/>
      <c r="T1200"/>
      <c r="U1200" t="inlineStr">
        <is>
          <t>张铭麒</t>
        </is>
      </c>
      <c r="V1200" t="inlineStr">
        <is>
          <t>BST及创新团队</t>
        </is>
      </c>
      <c r="W1200" t="inlineStr">
        <is>
          <t>BST</t>
        </is>
      </c>
      <c r="X1200" t="inlineStr">
        <is>
          <t>李岳丰
吴薇</t>
        </is>
      </c>
      <c r="Y1200" s="3"/>
      <c r="Z1200"/>
      <c r="AA1200" s="2">
        <v>46081.759108796294</v>
      </c>
      <c r="AB1200" t="inlineStr">
        <is>
          <t>戳一下</t>
        </is>
      </c>
      <c r="AC1200" s="2"/>
      <c r="AD1200" t="inlineStr">
        <is>
          <t>未更新</t>
        </is>
      </c>
      <c r="AE1200" t="inlineStr">
        <is>
          <t>张连顺</t>
        </is>
      </c>
      <c r="AF1200"/>
      <c r="AG1200"/>
      <c r="AH1200"/>
      <c r="AI1200"/>
      <c r="AJ1200"/>
      <c r="AK1200"/>
      <c r="AL1200"/>
      <c r="AM1200"/>
      <c r="AN1200"/>
      <c r="AO1200" t="inlineStr">
        <is>
          <t>0.0</t>
        </is>
      </c>
      <c r="AP1200"/>
      <c r="AQ1200"/>
    </row>
    <row r="1201" ht="25.5" customHeight="1">
      <c r="A1201" t="inlineStr">
        <is>
          <t>张连顺-深圳-休假-休假 已结束</t>
        </is>
      </c>
      <c r="B1201" t="inlineStr">
        <is>
          <t>深圳</t>
        </is>
      </c>
      <c r="C1201" t="inlineStr">
        <is>
          <t>休假</t>
        </is>
      </c>
      <c r="D1201"/>
      <c r="E1201" t="inlineStr">
        <is>
          <t>未定级</t>
        </is>
      </c>
      <c r="F1201" t="inlineStr">
        <is>
          <t>休假</t>
        </is>
      </c>
      <c r="G1201" t="inlineStr">
        <is>
          <t>已结束</t>
        </is>
      </c>
      <c r="H1201" t="inlineStr">
        <is>
          <t>NA</t>
        </is>
      </c>
      <c r="I1201" s="2"/>
      <c r="J1201" t="inlineStr">
        <is>
          <t>53周 -5~12.31</t>
        </is>
      </c>
      <c r="K1201" t="inlineStr">
        <is>
          <t>张连顺</t>
        </is>
      </c>
      <c r="L1201" s="2">
        <v>46068</v>
      </c>
      <c r="M1201" s="2">
        <v>46070</v>
      </c>
      <c r="N1201" s="2">
        <v>46070</v>
      </c>
      <c r="O1201" t="inlineStr">
        <is>
          <t>3</t>
        </is>
      </c>
      <c r="P1201" t="inlineStr">
        <is>
          <t>-55</t>
        </is>
      </c>
      <c r="Q1201"/>
      <c r="R1201"/>
      <c r="S1201"/>
      <c r="T1201"/>
      <c r="U1201" t="inlineStr">
        <is>
          <t>曾维超</t>
        </is>
      </c>
      <c r="V1201" t="inlineStr">
        <is>
          <t>销售管理部</t>
        </is>
      </c>
      <c r="W1201" t="inlineStr">
        <is>
          <t>销售管理</t>
        </is>
      </c>
      <c r="X1201" t="inlineStr">
        <is>
          <t>李阳</t>
        </is>
      </c>
      <c r="Y1201" s="3"/>
      <c r="Z1201"/>
      <c r="AA1201" s="2">
        <v>46081.75346064815</v>
      </c>
      <c r="AB1201" t="inlineStr">
        <is>
          <t>戳一下</t>
        </is>
      </c>
      <c r="AC1201" s="2"/>
      <c r="AD1201" t="inlineStr">
        <is>
          <t>未更新</t>
        </is>
      </c>
      <c r="AE1201" t="inlineStr">
        <is>
          <t>张连顺</t>
        </is>
      </c>
      <c r="AF1201"/>
      <c r="AG1201"/>
      <c r="AH1201"/>
      <c r="AI1201"/>
      <c r="AJ1201"/>
      <c r="AK1201"/>
      <c r="AL1201"/>
      <c r="AM1201"/>
      <c r="AN1201"/>
      <c r="AO1201" t="inlineStr">
        <is>
          <t>2.0</t>
        </is>
      </c>
      <c r="AP1201"/>
      <c r="AQ1201"/>
    </row>
    <row r="1202" ht="25.5" customHeight="1">
      <c r="A1202" t="inlineStr">
        <is>
          <t>张连顺-广州-展车活动-解决问题 已结束</t>
        </is>
      </c>
      <c r="B1202" t="inlineStr">
        <is>
          <t>广州</t>
        </is>
      </c>
      <c r="C1202" t="inlineStr">
        <is>
          <t>展车活动</t>
        </is>
      </c>
      <c r="D1202"/>
      <c r="E1202" t="inlineStr">
        <is>
          <t>市场活动</t>
        </is>
      </c>
      <c r="F1202" t="inlineStr">
        <is>
          <t>解决问题</t>
        </is>
      </c>
      <c r="G1202" t="inlineStr">
        <is>
          <t>已结束</t>
        </is>
      </c>
      <c r="H1202" t="inlineStr">
        <is>
          <t>NA</t>
        </is>
      </c>
      <c r="I1202" s="2"/>
      <c r="J1202" t="inlineStr">
        <is>
          <t>53周 -5~12.31</t>
        </is>
      </c>
      <c r="K1202" t="inlineStr">
        <is>
          <t>张连顺</t>
        </is>
      </c>
      <c r="L1202" s="2">
        <v>46064</v>
      </c>
      <c r="M1202" s="2">
        <v>46064</v>
      </c>
      <c r="N1202" s="2">
        <v>46064</v>
      </c>
      <c r="O1202" t="inlineStr">
        <is>
          <t>1</t>
        </is>
      </c>
      <c r="P1202" t="inlineStr">
        <is>
          <t>-51</t>
        </is>
      </c>
      <c r="Q1202"/>
      <c r="R1202"/>
      <c r="S1202"/>
      <c r="T1202"/>
      <c r="U1202" t="inlineStr">
        <is>
          <t>廖通凯</t>
        </is>
      </c>
      <c r="V1202" t="inlineStr">
        <is>
          <t>寻源组</t>
        </is>
      </c>
      <c r="W1202" t="inlineStr">
        <is>
          <t>工业化中心</t>
        </is>
      </c>
      <c r="X1202" t="inlineStr">
        <is>
          <t>时云志</t>
        </is>
      </c>
      <c r="Y1202" s="3"/>
      <c r="Z1202"/>
      <c r="AA1202" s="2">
        <v>46081.75167824074</v>
      </c>
      <c r="AB1202" t="inlineStr">
        <is>
          <t>戳一下</t>
        </is>
      </c>
      <c r="AC1202" s="2"/>
      <c r="AD1202" t="inlineStr">
        <is>
          <t>未更新</t>
        </is>
      </c>
      <c r="AE1202" t="inlineStr">
        <is>
          <t>张连顺</t>
        </is>
      </c>
      <c r="AF1202"/>
      <c r="AG1202"/>
      <c r="AH1202"/>
      <c r="AI1202"/>
      <c r="AJ1202"/>
      <c r="AK1202"/>
      <c r="AL1202"/>
      <c r="AM1202"/>
      <c r="AN1202"/>
      <c r="AO1202" t="inlineStr">
        <is>
          <t>0.0</t>
        </is>
      </c>
      <c r="AP1202"/>
      <c r="AQ1202"/>
    </row>
    <row r="1203" ht="25.5" customHeight="1">
      <c r="A1203" t="inlineStr">
        <is>
          <t>张连顺-天津-绿茶-新店开业 已结束</t>
        </is>
      </c>
      <c r="B1203" t="inlineStr">
        <is>
          <t>天津</t>
        </is>
      </c>
      <c r="C1203" t="inlineStr">
        <is>
          <t>绿茶</t>
        </is>
      </c>
      <c r="D1203"/>
      <c r="E1203" t="inlineStr">
        <is>
          <t>SS</t>
        </is>
      </c>
      <c r="F1203" t="inlineStr">
        <is>
          <t>新店开业</t>
        </is>
      </c>
      <c r="G1203" t="inlineStr">
        <is>
          <t>已结束</t>
        </is>
      </c>
      <c r="H1203" t="inlineStr">
        <is>
          <t>NA</t>
        </is>
      </c>
      <c r="I1203" s="2"/>
      <c r="J1203" t="inlineStr">
        <is>
          <t>53周 -5~12.31</t>
        </is>
      </c>
      <c r="K1203" t="inlineStr">
        <is>
          <t>张连顺</t>
        </is>
      </c>
      <c r="L1203" s="2">
        <v>46059</v>
      </c>
      <c r="M1203" s="2">
        <v>46060</v>
      </c>
      <c r="N1203" s="2">
        <v>46060</v>
      </c>
      <c r="O1203" t="inlineStr">
        <is>
          <t>2</t>
        </is>
      </c>
      <c r="P1203" t="inlineStr">
        <is>
          <t>-46</t>
        </is>
      </c>
      <c r="Q1203"/>
      <c r="R1203"/>
      <c r="S1203"/>
      <c r="T1203"/>
      <c r="U1203" t="inlineStr">
        <is>
          <t>张铭麒</t>
        </is>
      </c>
      <c r="V1203" t="inlineStr">
        <is>
          <t>BST及创新团队</t>
        </is>
      </c>
      <c r="W1203" t="inlineStr">
        <is>
          <t>BST</t>
        </is>
      </c>
      <c r="X1203" t="inlineStr">
        <is>
          <t>李岳丰
吴薇</t>
        </is>
      </c>
      <c r="Y1203" s="3"/>
      <c r="Z1203"/>
      <c r="AA1203" s="2">
        <v>46081.7502662037</v>
      </c>
      <c r="AB1203" t="inlineStr">
        <is>
          <t>戳一下</t>
        </is>
      </c>
      <c r="AC1203" s="2"/>
      <c r="AD1203" t="inlineStr">
        <is>
          <t>未更新</t>
        </is>
      </c>
      <c r="AE1203" t="inlineStr">
        <is>
          <t>张连顺</t>
        </is>
      </c>
      <c r="AF1203"/>
      <c r="AG1203"/>
      <c r="AH1203"/>
      <c r="AI1203"/>
      <c r="AJ1203"/>
      <c r="AK1203"/>
      <c r="AL1203"/>
      <c r="AM1203"/>
      <c r="AN1203" t="inlineStr">
        <is>
          <t>天津永旺绿茶店开业支援服务</t>
        </is>
      </c>
      <c r="AO1203" t="inlineStr">
        <is>
          <t>1.0</t>
        </is>
      </c>
      <c r="AP1203"/>
      <c r="AQ1203"/>
    </row>
    <row r="1204" ht="25.5" customHeight="1">
      <c r="A1204" t="inlineStr">
        <is>
          <t>张连顺-天津-绿茶-新店开业 已结束</t>
        </is>
      </c>
      <c r="B1204" t="inlineStr">
        <is>
          <t>天津</t>
        </is>
      </c>
      <c r="C1204" t="inlineStr">
        <is>
          <t>绿茶</t>
        </is>
      </c>
      <c r="D1204"/>
      <c r="E1204"/>
      <c r="F1204" t="inlineStr">
        <is>
          <t>新店开业</t>
        </is>
      </c>
      <c r="G1204" t="inlineStr">
        <is>
          <t>已结束</t>
        </is>
      </c>
      <c r="H1204" t="inlineStr">
        <is>
          <t>NA</t>
        </is>
      </c>
      <c r="I1204" s="2"/>
      <c r="J1204" t="inlineStr">
        <is>
          <t>53周 -5~12.31</t>
        </is>
      </c>
      <c r="K1204" t="inlineStr">
        <is>
          <t>张连顺</t>
        </is>
      </c>
      <c r="L1204" s="2">
        <v>46052</v>
      </c>
      <c r="M1204" s="2">
        <v>46054</v>
      </c>
      <c r="N1204" s="2">
        <v>46054</v>
      </c>
      <c r="O1204" t="inlineStr">
        <is>
          <t>3</t>
        </is>
      </c>
      <c r="P1204" t="inlineStr">
        <is>
          <t>-39</t>
        </is>
      </c>
      <c r="Q1204"/>
      <c r="R1204"/>
      <c r="S1204"/>
      <c r="T1204"/>
      <c r="U1204" t="inlineStr">
        <is>
          <t>张铭麒</t>
        </is>
      </c>
      <c r="V1204" t="inlineStr">
        <is>
          <t>BST及创新团队</t>
        </is>
      </c>
      <c r="W1204" t="inlineStr">
        <is>
          <t>BST</t>
        </is>
      </c>
      <c r="X1204" t="inlineStr">
        <is>
          <t>李岳丰
吴薇</t>
        </is>
      </c>
      <c r="Y1204" s="3"/>
      <c r="Z1204"/>
      <c r="AA1204" s="2">
        <v>46081.72494212963</v>
      </c>
      <c r="AB1204" t="inlineStr">
        <is>
          <t>戳一下</t>
        </is>
      </c>
      <c r="AC1204" s="2"/>
      <c r="AD1204" t="inlineStr">
        <is>
          <t>未更新</t>
        </is>
      </c>
      <c r="AE1204" t="inlineStr">
        <is>
          <t>张连顺</t>
        </is>
      </c>
      <c r="AF1204"/>
      <c r="AG1204"/>
      <c r="AH1204"/>
      <c r="AI1204"/>
      <c r="AJ1204"/>
      <c r="AK1204"/>
      <c r="AL1204"/>
      <c r="AM1204"/>
      <c r="AN1204" t="inlineStr">
        <is>
          <t>天津永旺绿茶店</t>
        </is>
      </c>
      <c r="AO1204" t="inlineStr">
        <is>
          <t>2.0</t>
        </is>
      </c>
      <c r="AP1204"/>
      <c r="AQ1204"/>
    </row>
    <row r="1205" ht="25.5" customHeight="1">
      <c r="A1205" t="inlineStr">
        <is>
          <t>张连顺-深圳-农耕记-品牌巡店 已结束</t>
        </is>
      </c>
      <c r="B1205" t="inlineStr">
        <is>
          <t>深圳</t>
        </is>
      </c>
      <c r="C1205" t="inlineStr">
        <is>
          <t>农耕记</t>
        </is>
      </c>
      <c r="D1205"/>
      <c r="E1205" t="inlineStr">
        <is>
          <t>SS</t>
        </is>
      </c>
      <c r="F1205" t="inlineStr">
        <is>
          <t>品牌巡店</t>
        </is>
      </c>
      <c r="G1205" t="inlineStr">
        <is>
          <t>已结束</t>
        </is>
      </c>
      <c r="H1205" t="inlineStr">
        <is>
          <t>NA</t>
        </is>
      </c>
      <c r="I1205" s="2"/>
      <c r="J1205" t="inlineStr">
        <is>
          <t>53周 -5~12.31</t>
        </is>
      </c>
      <c r="K1205" t="inlineStr">
        <is>
          <t>张连顺</t>
        </is>
      </c>
      <c r="L1205" s="2">
        <v>46049</v>
      </c>
      <c r="M1205" s="2">
        <v>46051</v>
      </c>
      <c r="N1205" s="2">
        <v>46051</v>
      </c>
      <c r="O1205" t="inlineStr">
        <is>
          <t>3</t>
        </is>
      </c>
      <c r="P1205" t="inlineStr">
        <is>
          <t>-36</t>
        </is>
      </c>
      <c r="Q1205"/>
      <c r="R1205"/>
      <c r="S1205"/>
      <c r="T1205"/>
      <c r="U1205" t="inlineStr">
        <is>
          <t>张铭麒</t>
        </is>
      </c>
      <c r="V1205" t="inlineStr">
        <is>
          <t>BST及创新团队</t>
        </is>
      </c>
      <c r="W1205" t="inlineStr">
        <is>
          <t>BST</t>
        </is>
      </c>
      <c r="X1205" t="inlineStr">
        <is>
          <t>李岳丰
吴薇</t>
        </is>
      </c>
      <c r="Y1205" s="3"/>
      <c r="Z1205"/>
      <c r="AA1205" s="2">
        <v>46081.72287037037</v>
      </c>
      <c r="AB1205" t="inlineStr">
        <is>
          <t>戳一下</t>
        </is>
      </c>
      <c r="AC1205" s="2"/>
      <c r="AD1205" t="inlineStr">
        <is>
          <t>未更新</t>
        </is>
      </c>
      <c r="AE1205" t="inlineStr">
        <is>
          <t>张连顺</t>
        </is>
      </c>
      <c r="AF1205"/>
      <c r="AG1205"/>
      <c r="AH1205"/>
      <c r="AI1205"/>
      <c r="AJ1205"/>
      <c r="AK1205"/>
      <c r="AL1205"/>
      <c r="AM1205"/>
      <c r="AN1205" t="inlineStr">
        <is>
          <t>农耕记</t>
        </is>
      </c>
      <c r="AO1205" t="inlineStr">
        <is>
          <t>2.0</t>
        </is>
      </c>
      <c r="AP1205"/>
      <c r="AQ1205"/>
    </row>
    <row r="1206" ht="25.5" customHeight="1">
      <c r="A1206" t="inlineStr">
        <is>
          <t>张连顺-深圳-休假-休假 已结束</t>
        </is>
      </c>
      <c r="B1206" t="inlineStr">
        <is>
          <t>深圳</t>
        </is>
      </c>
      <c r="C1206" t="inlineStr">
        <is>
          <t>休假</t>
        </is>
      </c>
      <c r="D1206"/>
      <c r="E1206" t="inlineStr">
        <is>
          <t>SS</t>
        </is>
      </c>
      <c r="F1206" t="inlineStr">
        <is>
          <t>休假</t>
        </is>
      </c>
      <c r="G1206" t="inlineStr">
        <is>
          <t>已结束</t>
        </is>
      </c>
      <c r="H1206" t="inlineStr">
        <is>
          <t>NA</t>
        </is>
      </c>
      <c r="I1206" s="2"/>
      <c r="J1206" t="inlineStr">
        <is>
          <t>53周 -5~12.31</t>
        </is>
      </c>
      <c r="K1206" t="inlineStr">
        <is>
          <t>张连顺</t>
        </is>
      </c>
      <c r="L1206" s="2">
        <v>46081</v>
      </c>
      <c r="M1206" s="2">
        <v>46081</v>
      </c>
      <c r="N1206" s="2">
        <v>46084</v>
      </c>
      <c r="O1206" t="inlineStr">
        <is>
          <t>1</t>
        </is>
      </c>
      <c r="P1206" t="inlineStr">
        <is>
          <t>-68</t>
        </is>
      </c>
      <c r="Q1206"/>
      <c r="R1206"/>
      <c r="S1206"/>
      <c r="T1206"/>
      <c r="U1206" t="inlineStr">
        <is>
          <t>张铭麒</t>
        </is>
      </c>
      <c r="V1206" t="inlineStr">
        <is>
          <t>BST及创新团队</t>
        </is>
      </c>
      <c r="W1206" t="inlineStr">
        <is>
          <t>BST</t>
        </is>
      </c>
      <c r="X1206" t="inlineStr">
        <is>
          <t>李岳丰
吴薇</t>
        </is>
      </c>
      <c r="Y1206" s="3"/>
      <c r="Z1206"/>
      <c r="AA1206" s="2">
        <v>46080.84886574074</v>
      </c>
      <c r="AB1206" t="inlineStr">
        <is>
          <t>戳一下</t>
        </is>
      </c>
      <c r="AC1206" s="2"/>
      <c r="AD1206" t="inlineStr">
        <is>
          <t>未更新</t>
        </is>
      </c>
      <c r="AE1206" t="inlineStr">
        <is>
          <t>张连顺</t>
        </is>
      </c>
      <c r="AF1206"/>
      <c r="AG1206"/>
      <c r="AH1206"/>
      <c r="AI1206"/>
      <c r="AJ1206"/>
      <c r="AK1206"/>
      <c r="AL1206"/>
      <c r="AM1206"/>
      <c r="AN1206"/>
      <c r="AO1206" t="inlineStr">
        <is>
          <t>0.0</t>
        </is>
      </c>
      <c r="AP1206"/>
      <c r="AQ1206"/>
    </row>
    <row r="1207" ht="25.5" customHeight="1">
      <c r="A1207" t="inlineStr">
        <is>
          <t>张连顺-深圳-休假-休假 已结束</t>
        </is>
      </c>
      <c r="B1207" t="inlineStr">
        <is>
          <t>深圳</t>
        </is>
      </c>
      <c r="C1207" t="inlineStr">
        <is>
          <t>休假</t>
        </is>
      </c>
      <c r="D1207"/>
      <c r="E1207" t="inlineStr">
        <is>
          <t>未定级</t>
        </is>
      </c>
      <c r="F1207" t="inlineStr">
        <is>
          <t>休假</t>
        </is>
      </c>
      <c r="G1207" t="inlineStr">
        <is>
          <t>已结束</t>
        </is>
      </c>
      <c r="H1207" t="inlineStr">
        <is>
          <t>NA</t>
        </is>
      </c>
      <c r="I1207" s="2"/>
      <c r="J1207" t="inlineStr">
        <is>
          <t>53周 -5~12.31</t>
        </is>
      </c>
      <c r="K1207" t="inlineStr">
        <is>
          <t>张连顺</t>
        </is>
      </c>
      <c r="L1207" s="2">
        <v>46077</v>
      </c>
      <c r="M1207" s="2">
        <v>46080</v>
      </c>
      <c r="N1207" s="2">
        <v>46080</v>
      </c>
      <c r="O1207" t="inlineStr">
        <is>
          <t>4</t>
        </is>
      </c>
      <c r="P1207" t="inlineStr">
        <is>
          <t>-64</t>
        </is>
      </c>
      <c r="Q1207"/>
      <c r="R1207"/>
      <c r="S1207"/>
      <c r="T1207"/>
      <c r="U1207" t="inlineStr">
        <is>
          <t>张铭麒</t>
        </is>
      </c>
      <c r="V1207" t="inlineStr">
        <is>
          <t>BST及创新团队</t>
        </is>
      </c>
      <c r="W1207" t="inlineStr">
        <is>
          <t>BST</t>
        </is>
      </c>
      <c r="X1207" t="inlineStr">
        <is>
          <t>李岳丰
吴薇</t>
        </is>
      </c>
      <c r="Y1207" s="3"/>
      <c r="Z1207"/>
      <c r="AA1207" s="2">
        <v>46077.452881944446</v>
      </c>
      <c r="AB1207" t="inlineStr">
        <is>
          <t>戳一下</t>
        </is>
      </c>
      <c r="AC1207" s="2"/>
      <c r="AD1207" t="inlineStr">
        <is>
          <t>未更新</t>
        </is>
      </c>
      <c r="AE1207" t="inlineStr">
        <is>
          <t>张连顺</t>
        </is>
      </c>
      <c r="AF1207"/>
      <c r="AG1207"/>
      <c r="AH1207"/>
      <c r="AI1207"/>
      <c r="AJ1207"/>
      <c r="AK1207"/>
      <c r="AL1207"/>
      <c r="AM1207"/>
      <c r="AN1207"/>
      <c r="AO1207" t="inlineStr">
        <is>
          <t>3.0</t>
        </is>
      </c>
      <c r="AP1207"/>
      <c r="AQ1207"/>
    </row>
    <row r="1208" ht="25.5" customHeight="1">
      <c r="A1208" t="inlineStr">
        <is>
          <t>张连顺-深圳-展车活动-培训支持 已结束</t>
        </is>
      </c>
      <c r="B1208" t="inlineStr">
        <is>
          <t>深圳</t>
        </is>
      </c>
      <c r="C1208" t="inlineStr">
        <is>
          <t>展车活动</t>
        </is>
      </c>
      <c r="D1208"/>
      <c r="E1208" t="inlineStr">
        <is>
          <t>市场活动</t>
        </is>
      </c>
      <c r="F1208" t="inlineStr">
        <is>
          <t>培训支持</t>
        </is>
      </c>
      <c r="G1208" t="inlineStr">
        <is>
          <t>已结束</t>
        </is>
      </c>
      <c r="H1208" t="inlineStr">
        <is>
          <t>NA</t>
        </is>
      </c>
      <c r="I1208" s="2"/>
      <c r="J1208" t="inlineStr">
        <is>
          <t>53周 -5~12.31</t>
        </is>
      </c>
      <c r="K1208" t="inlineStr">
        <is>
          <t>张连顺</t>
        </is>
      </c>
      <c r="L1208" s="2">
        <v>46071</v>
      </c>
      <c r="M1208" s="2">
        <v>46075.48509259259</v>
      </c>
      <c r="N1208" s="2">
        <v>46073</v>
      </c>
      <c r="O1208" t="inlineStr">
        <is>
          <t>5</t>
        </is>
      </c>
      <c r="P1208" t="inlineStr">
        <is>
          <t>-58</t>
        </is>
      </c>
      <c r="Q1208"/>
      <c r="R1208"/>
      <c r="S1208"/>
      <c r="T1208"/>
      <c r="U1208" t="inlineStr">
        <is>
          <t>廖通凯</t>
        </is>
      </c>
      <c r="V1208" t="inlineStr">
        <is>
          <t>寻源组</t>
        </is>
      </c>
      <c r="W1208" t="inlineStr">
        <is>
          <t>工业化中心</t>
        </is>
      </c>
      <c r="X1208" t="inlineStr">
        <is>
          <t>时云志</t>
        </is>
      </c>
      <c r="Y1208" s="3"/>
      <c r="Z1208"/>
      <c r="AA1208" s="2">
        <v>46070.9425</v>
      </c>
      <c r="AB1208" t="inlineStr">
        <is>
          <t>戳一下</t>
        </is>
      </c>
      <c r="AC1208" s="2">
        <v>46074</v>
      </c>
      <c r="AD1208" t="inlineStr">
        <is>
          <t>未更新</t>
        </is>
      </c>
      <c r="AE1208" t="inlineStr">
        <is>
          <t>张连顺</t>
        </is>
      </c>
      <c r="AF1208" t="inlineStr">
        <is>
          <t>2026-02-18 张连顺-深圳-展车活动-培训支持 已结束,2026-02-19 张连顺-深圳-展车活动-培训支持 已结束,2026-02-20 张连顺-深圳-展车活动-培训支持 已结束,2026-02-21 张连顺-深圳-展车活动-培训支持 已结束</t>
        </is>
      </c>
      <c r="AG1208"/>
      <c r="AH1208"/>
      <c r="AI1208"/>
      <c r="AJ1208"/>
      <c r="AK1208"/>
      <c r="AL1208"/>
      <c r="AM1208"/>
      <c r="AN1208"/>
      <c r="AO1208" t="inlineStr">
        <is>
          <t>4.5</t>
        </is>
      </c>
      <c r="AP1208"/>
      <c r="AQ1208"/>
    </row>
    <row r="1209" ht="25.5" customHeight="1">
      <c r="A1209" t="inlineStr">
        <is>
          <t>张连顺-泉州市-展车活动-培训支持 已结束</t>
        </is>
      </c>
      <c r="B1209" t="inlineStr">
        <is>
          <t>泉州市</t>
        </is>
      </c>
      <c r="C1209" t="inlineStr">
        <is>
          <t>展车活动</t>
        </is>
      </c>
      <c r="D1209"/>
      <c r="E1209" t="inlineStr">
        <is>
          <t>市场活动</t>
        </is>
      </c>
      <c r="F1209" t="inlineStr">
        <is>
          <t>培训支持</t>
        </is>
      </c>
      <c r="G1209" t="inlineStr">
        <is>
          <t>已结束</t>
        </is>
      </c>
      <c r="H1209" t="inlineStr">
        <is>
          <t>NA</t>
        </is>
      </c>
      <c r="I1209" s="2"/>
      <c r="J1209" t="inlineStr">
        <is>
          <t>53周 -5~12.31</t>
        </is>
      </c>
      <c r="K1209" t="inlineStr">
        <is>
          <t>张连顺</t>
        </is>
      </c>
      <c r="L1209" s="2">
        <v>46065</v>
      </c>
      <c r="M1209" s="2">
        <v>46067</v>
      </c>
      <c r="N1209" s="2">
        <v>46067</v>
      </c>
      <c r="O1209" t="inlineStr">
        <is>
          <t>3</t>
        </is>
      </c>
      <c r="P1209" t="inlineStr">
        <is>
          <t>-52</t>
        </is>
      </c>
      <c r="Q1209"/>
      <c r="R1209"/>
      <c r="S1209"/>
      <c r="T1209"/>
      <c r="U1209" t="inlineStr">
        <is>
          <t>廖通凯</t>
        </is>
      </c>
      <c r="V1209" t="inlineStr">
        <is>
          <t>寻源组</t>
        </is>
      </c>
      <c r="W1209" t="inlineStr">
        <is>
          <t>工业化中心</t>
        </is>
      </c>
      <c r="X1209" t="inlineStr">
        <is>
          <t>时云志</t>
        </is>
      </c>
      <c r="Y1209" s="3"/>
      <c r="Z1209"/>
      <c r="AA1209" s="2">
        <v>46065.721238425926</v>
      </c>
      <c r="AB1209" t="inlineStr">
        <is>
          <t>戳一下</t>
        </is>
      </c>
      <c r="AC1209" s="2">
        <v>46067</v>
      </c>
      <c r="AD1209" t="inlineStr">
        <is>
          <t>未更新</t>
        </is>
      </c>
      <c r="AE1209" t="inlineStr">
        <is>
          <t>张连顺</t>
        </is>
      </c>
      <c r="AF1209" t="inlineStr">
        <is>
          <t>2026-02-12 张连顺-泉州市-展车活动-培训支持 已结束,2026-02-13 张连顺-泉州市-展车活动-培训支持 已结束,2026-02-14 张连顺-泉州市-展车活动-培训支持 已结束</t>
        </is>
      </c>
      <c r="AG1209"/>
      <c r="AH1209"/>
      <c r="AI1209"/>
      <c r="AJ1209"/>
      <c r="AK1209"/>
      <c r="AL1209"/>
      <c r="AM1209"/>
      <c r="AN1209"/>
      <c r="AO1209" t="inlineStr">
        <is>
          <t>2.0</t>
        </is>
      </c>
      <c r="AP1209"/>
      <c r="AQ1209"/>
    </row>
    <row r="1210" ht="25.5" customHeight="1">
      <c r="A1210" t="inlineStr">
        <is>
          <t>张连顺-石家庄-绿茶-新店开业 已结束</t>
        </is>
      </c>
      <c r="B1210" t="inlineStr">
        <is>
          <t>石家庄</t>
        </is>
      </c>
      <c r="C1210" t="inlineStr">
        <is>
          <t>绿茶</t>
        </is>
      </c>
      <c r="D1210"/>
      <c r="E1210" t="inlineStr">
        <is>
          <t>SS</t>
        </is>
      </c>
      <c r="F1210" t="inlineStr">
        <is>
          <t>新店开业</t>
        </is>
      </c>
      <c r="G1210" t="inlineStr">
        <is>
          <t>已结束</t>
        </is>
      </c>
      <c r="H1210" t="inlineStr">
        <is>
          <t>NA</t>
        </is>
      </c>
      <c r="I1210" s="2"/>
      <c r="J1210" t="inlineStr">
        <is>
          <t>53周 -5~12.31</t>
        </is>
      </c>
      <c r="K1210" t="inlineStr">
        <is>
          <t>张连顺</t>
        </is>
      </c>
      <c r="L1210" s="2">
        <v>46061</v>
      </c>
      <c r="M1210" s="2">
        <v>46063.926469907405</v>
      </c>
      <c r="N1210" s="2">
        <v>46063</v>
      </c>
      <c r="O1210" t="inlineStr">
        <is>
          <t>3</t>
        </is>
      </c>
      <c r="P1210" t="inlineStr">
        <is>
          <t>-48</t>
        </is>
      </c>
      <c r="Q1210"/>
      <c r="R1210"/>
      <c r="S1210"/>
      <c r="T1210"/>
      <c r="U1210" t="inlineStr">
        <is>
          <t>张铭麒</t>
        </is>
      </c>
      <c r="V1210" t="inlineStr">
        <is>
          <t>BST及创新团队</t>
        </is>
      </c>
      <c r="W1210" t="inlineStr">
        <is>
          <t>BST</t>
        </is>
      </c>
      <c r="X1210" t="inlineStr">
        <is>
          <t>李岳丰
吴薇</t>
        </is>
      </c>
      <c r="Y1210" s="3"/>
      <c r="Z1210"/>
      <c r="AA1210" s="2">
        <v>46062.61335648148</v>
      </c>
      <c r="AB1210" t="inlineStr">
        <is>
          <t>戳一下</t>
        </is>
      </c>
      <c r="AC1210" s="2">
        <v>46064</v>
      </c>
      <c r="AD1210" t="inlineStr">
        <is>
          <t>未更新</t>
        </is>
      </c>
      <c r="AE1210" t="inlineStr">
        <is>
          <t>张连顺</t>
        </is>
      </c>
      <c r="AF1210" t="inlineStr">
        <is>
          <t>2026-02-09 张连顺-石家庄-绿茶-新店开业 已结束,2026-02-10 张连顺-石家庄-绿茶-新店开业 已结束,2026-02-11 张连顺-石家庄-绿茶-新店开业 已结束</t>
        </is>
      </c>
      <c r="AG1210"/>
      <c r="AH1210"/>
      <c r="AI1210"/>
      <c r="AJ1210"/>
      <c r="AK1210"/>
      <c r="AL1210"/>
      <c r="AM1210"/>
      <c r="AN1210" t="inlineStr">
        <is>
          <t>石家庄西美花街绿茶店</t>
        </is>
      </c>
      <c r="AO1210" t="inlineStr">
        <is>
          <t>2.9</t>
        </is>
      </c>
      <c r="AP1210"/>
      <c r="AQ1210"/>
    </row>
    <row r="1211" ht="25.5" customHeight="1">
      <c r="A1211" t="inlineStr">
        <is>
          <t>张连顺-石家庄-绿茶-新店开业 已结束</t>
        </is>
      </c>
      <c r="B1211" t="inlineStr">
        <is>
          <t>石家庄</t>
        </is>
      </c>
      <c r="C1211" t="inlineStr">
        <is>
          <t>绿茶</t>
        </is>
      </c>
      <c r="D1211"/>
      <c r="E1211" t="inlineStr">
        <is>
          <t>SS</t>
        </is>
      </c>
      <c r="F1211" t="inlineStr">
        <is>
          <t>新店开业</t>
        </is>
      </c>
      <c r="G1211" t="inlineStr">
        <is>
          <t>已结束</t>
        </is>
      </c>
      <c r="H1211" t="inlineStr">
        <is>
          <t>NA</t>
        </is>
      </c>
      <c r="I1211" s="2"/>
      <c r="J1211" t="inlineStr">
        <is>
          <t>53周 -5~12.31</t>
        </is>
      </c>
      <c r="K1211" t="inlineStr">
        <is>
          <t>张连顺</t>
        </is>
      </c>
      <c r="L1211" s="2">
        <v>46057</v>
      </c>
      <c r="M1211" s="2">
        <v>46058</v>
      </c>
      <c r="N1211" s="2">
        <v>46059</v>
      </c>
      <c r="O1211" t="inlineStr">
        <is>
          <t>2</t>
        </is>
      </c>
      <c r="P1211" t="inlineStr">
        <is>
          <t>-44</t>
        </is>
      </c>
      <c r="Q1211" t="inlineStr">
        <is>
          <t>懂绿茶会铁锅</t>
        </is>
      </c>
      <c r="R1211">
        <v>1</v>
      </c>
      <c r="S1211"/>
      <c r="T1211"/>
      <c r="U1211" t="inlineStr">
        <is>
          <t>张铭麒</t>
        </is>
      </c>
      <c r="V1211" t="inlineStr">
        <is>
          <t>BST及创新团队</t>
        </is>
      </c>
      <c r="W1211" t="inlineStr">
        <is>
          <t>BST</t>
        </is>
      </c>
      <c r="X1211" t="inlineStr">
        <is>
          <t>李岳丰
吴薇</t>
        </is>
      </c>
      <c r="Y1211" s="3"/>
      <c r="Z1211"/>
      <c r="AA1211" s="2">
        <v>46056.53074074074</v>
      </c>
      <c r="AB1211" t="inlineStr">
        <is>
          <t>戳一下</t>
        </is>
      </c>
      <c r="AC1211" s="2">
        <v>46061</v>
      </c>
      <c r="AD1211" t="inlineStr">
        <is>
          <t>未更新</t>
        </is>
      </c>
      <c r="AE1211" t="inlineStr">
        <is>
          <t>曾维超</t>
        </is>
      </c>
      <c r="AF1211" t="inlineStr">
        <is>
          <t>2026-02-04 张连顺-石家庄-绿茶-新店开业 已结束,2026-02-05 张连顺-石家庄-绿茶-新店开业 已结束,2026-02-06 张连顺-石家庄-绿茶-新店开业 已结束,2026-02-07 张连顺-石家庄-绿茶-新店开业 已结束,2026-02-08 张连顺-石家庄-绿茶-新店开业 已结束</t>
        </is>
      </c>
      <c r="AG1211" t="inlineStr">
        <is>
          <t>新店开业</t>
        </is>
      </c>
      <c r="AH1211" t="inlineStr">
        <is>
          <t>客户宿舍</t>
        </is>
      </c>
      <c r="AI1211"/>
      <c r="AJ1211"/>
      <c r="AK1211"/>
      <c r="AL1211"/>
      <c r="AM1211"/>
      <c r="AN1211" t="inlineStr">
        <is>
          <t>绿茶石家庄西美花街店</t>
        </is>
      </c>
      <c r="AO1211" t="inlineStr">
        <is>
          <t>1.0</t>
        </is>
      </c>
      <c r="AP1211"/>
      <c r="AQ1211"/>
    </row>
    <row r="1212" ht="25.5" customHeight="1">
      <c r="A1212" t="inlineStr">
        <is>
          <t>张连顺-北京-便利蜂-外卖店模型 已结束</t>
        </is>
      </c>
      <c r="B1212" t="inlineStr">
        <is>
          <t>北京</t>
        </is>
      </c>
      <c r="C1212" t="inlineStr">
        <is>
          <t>便利蜂</t>
        </is>
      </c>
      <c r="D1212"/>
      <c r="E1212" t="inlineStr">
        <is>
          <t>SS</t>
        </is>
      </c>
      <c r="F1212" t="inlineStr">
        <is>
          <t>外卖店模型</t>
        </is>
      </c>
      <c r="G1212" t="inlineStr">
        <is>
          <t>已结束</t>
        </is>
      </c>
      <c r="H1212" t="inlineStr">
        <is>
          <t>NA</t>
        </is>
      </c>
      <c r="I1212" s="2"/>
      <c r="J1212" t="inlineStr">
        <is>
          <t>53周 -5~12.31</t>
        </is>
      </c>
      <c r="K1212" t="inlineStr">
        <is>
          <t>张连顺</t>
        </is>
      </c>
      <c r="L1212" s="2">
        <v>46055</v>
      </c>
      <c r="M1212" s="2">
        <v>46056.91142361111</v>
      </c>
      <c r="N1212" s="2">
        <v>46056</v>
      </c>
      <c r="O1212" t="inlineStr">
        <is>
          <t>2</t>
        </is>
      </c>
      <c r="P1212" t="inlineStr">
        <is>
          <t>-42</t>
        </is>
      </c>
      <c r="Q1212"/>
      <c r="R1212"/>
      <c r="S1212"/>
      <c r="T1212"/>
      <c r="U1212" t="inlineStr">
        <is>
          <t>何舒琦</t>
        </is>
      </c>
      <c r="V1212" t="inlineStr">
        <is>
          <t>创新中心</t>
        </is>
      </c>
      <c r="W1212" t="inlineStr">
        <is>
          <t>创新中心</t>
        </is>
      </c>
      <c r="X1212" t="inlineStr">
        <is>
          <t>吴薇
张铭麒</t>
        </is>
      </c>
      <c r="Y1212" s="3"/>
      <c r="Z1212"/>
      <c r="AA1212" s="2">
        <v>46056.359814814816</v>
      </c>
      <c r="AB1212" t="inlineStr">
        <is>
          <t>戳一下</t>
        </is>
      </c>
      <c r="AC1212" s="2">
        <v>46056</v>
      </c>
      <c r="AD1212" t="inlineStr">
        <is>
          <t>未更新</t>
        </is>
      </c>
      <c r="AE1212" t="inlineStr">
        <is>
          <t>张连顺</t>
        </is>
      </c>
      <c r="AF1212" t="inlineStr">
        <is>
          <t>2026-02-02 张连顺-北京-便利蜂-外卖店模型 已结束,2026-02-03 张连顺-北京-便利蜂-外卖店模型 已结束</t>
        </is>
      </c>
      <c r="AG1212"/>
      <c r="AH1212"/>
      <c r="AI1212"/>
      <c r="AJ1212"/>
      <c r="AK1212"/>
      <c r="AL1212"/>
      <c r="AM1212"/>
      <c r="AN1212" t="inlineStr">
        <is>
          <t>便利蜂</t>
        </is>
      </c>
      <c r="AO1212" t="inlineStr">
        <is>
          <t>1.9</t>
        </is>
      </c>
      <c r="AP1212"/>
      <c r="AQ1212"/>
    </row>
    <row r="1213" ht="25.5" customHeight="1">
      <c r="A1213" t="inlineStr">
        <is>
          <t>张连顺-深圳-农耕记-品牌巡店 已结束</t>
        </is>
      </c>
      <c r="B1213" t="inlineStr">
        <is>
          <t>深圳</t>
        </is>
      </c>
      <c r="C1213" t="inlineStr">
        <is>
          <t>农耕记</t>
        </is>
      </c>
      <c r="D1213"/>
      <c r="E1213" t="inlineStr">
        <is>
          <t>SS</t>
        </is>
      </c>
      <c r="F1213" t="inlineStr">
        <is>
          <t>品牌巡店</t>
        </is>
      </c>
      <c r="G1213" t="inlineStr">
        <is>
          <t>已结束</t>
        </is>
      </c>
      <c r="H1213" t="inlineStr">
        <is>
          <t>NA</t>
        </is>
      </c>
      <c r="I1213" s="2"/>
      <c r="J1213" t="inlineStr">
        <is>
          <t>53周 -5~12.31</t>
        </is>
      </c>
      <c r="K1213" t="inlineStr">
        <is>
          <t>张连顺</t>
        </is>
      </c>
      <c r="L1213" s="2">
        <v>46048</v>
      </c>
      <c r="M1213" s="2">
        <v>46048</v>
      </c>
      <c r="N1213" s="2">
        <v>46048</v>
      </c>
      <c r="O1213" t="inlineStr">
        <is>
          <t>1</t>
        </is>
      </c>
      <c r="P1213" t="inlineStr">
        <is>
          <t>-35</t>
        </is>
      </c>
      <c r="Q1213"/>
      <c r="R1213"/>
      <c r="S1213"/>
      <c r="T1213"/>
      <c r="U1213" t="inlineStr">
        <is>
          <t>张铭麒</t>
        </is>
      </c>
      <c r="V1213" t="inlineStr">
        <is>
          <t>BST及创新团队</t>
        </is>
      </c>
      <c r="W1213" t="inlineStr">
        <is>
          <t>BST</t>
        </is>
      </c>
      <c r="X1213" t="inlineStr">
        <is>
          <t>李岳丰
吴薇</t>
        </is>
      </c>
      <c r="Y1213" s="3"/>
      <c r="Z1213"/>
      <c r="AA1213" s="2">
        <v>46048.95164351852</v>
      </c>
      <c r="AB1213" t="inlineStr">
        <is>
          <t>戳一下</t>
        </is>
      </c>
      <c r="AC1213" s="2">
        <v>46052</v>
      </c>
      <c r="AD1213" t="inlineStr">
        <is>
          <t>未更新</t>
        </is>
      </c>
      <c r="AE1213" t="inlineStr">
        <is>
          <t>张连顺</t>
        </is>
      </c>
      <c r="AF1213" t="inlineStr">
        <is>
          <t>2026-01-26 张连顺-深圳-农耕记-品牌巡店 已结束,2026-01-27 张连顺-深圳-农耕记-品牌巡店 已结束,2026-01-28 张连顺-深圳-农耕记-品牌巡店 已结束,2026-01-30 张连顺-深圳-农耕记-品牌巡店 已结束,2026-01-30 张连顺-深圳-农耕记-品牌巡店 已结束</t>
        </is>
      </c>
      <c r="AG1213"/>
      <c r="AH1213"/>
      <c r="AI1213"/>
      <c r="AJ1213"/>
      <c r="AK1213"/>
      <c r="AL1213"/>
      <c r="AM1213"/>
      <c r="AN1213" t="inlineStr">
        <is>
          <t>水贝农耕记</t>
        </is>
      </c>
      <c r="AO1213" t="inlineStr">
        <is>
          <t>0.0</t>
        </is>
      </c>
      <c r="AP1213"/>
      <c r="AQ1213"/>
    </row>
    <row r="1214" ht="25.5" customHeight="1">
      <c r="A1214" t="inlineStr">
        <is>
          <t>张连顺-枣庄-绿茶-新店开业 已结束</t>
        </is>
      </c>
      <c r="B1214" t="inlineStr">
        <is>
          <t>枣庄</t>
        </is>
      </c>
      <c r="C1214" t="inlineStr">
        <is>
          <t>绿茶</t>
        </is>
      </c>
      <c r="D1214"/>
      <c r="E1214" t="inlineStr">
        <is>
          <t>SS</t>
        </is>
      </c>
      <c r="F1214" t="inlineStr">
        <is>
          <t>新店开业</t>
        </is>
      </c>
      <c r="G1214" t="inlineStr">
        <is>
          <t>已结束</t>
        </is>
      </c>
      <c r="H1214" t="inlineStr">
        <is>
          <t>NA</t>
        </is>
      </c>
      <c r="I1214" s="2"/>
      <c r="J1214" t="inlineStr">
        <is>
          <t>53周 -5~12.31</t>
        </is>
      </c>
      <c r="K1214" t="inlineStr">
        <is>
          <t>张连顺</t>
        </is>
      </c>
      <c r="L1214" s="2">
        <v>46043</v>
      </c>
      <c r="M1214" s="2">
        <v>46046.9287962963</v>
      </c>
      <c r="N1214" s="2">
        <v>46045</v>
      </c>
      <c r="O1214" t="inlineStr">
        <is>
          <t>4</t>
        </is>
      </c>
      <c r="P1214" t="inlineStr">
        <is>
          <t>-30</t>
        </is>
      </c>
      <c r="Q1214"/>
      <c r="R1214"/>
      <c r="S1214"/>
      <c r="T1214"/>
      <c r="U1214" t="inlineStr">
        <is>
          <t>张铭麒</t>
        </is>
      </c>
      <c r="V1214" t="inlineStr">
        <is>
          <t>BST及创新团队</t>
        </is>
      </c>
      <c r="W1214" t="inlineStr">
        <is>
          <t>BST</t>
        </is>
      </c>
      <c r="X1214" t="inlineStr">
        <is>
          <t>李岳丰
吴薇</t>
        </is>
      </c>
      <c r="Y1214" s="3"/>
      <c r="Z1214"/>
      <c r="AA1214" s="2">
        <v>46043.00491898148</v>
      </c>
      <c r="AB1214" t="inlineStr">
        <is>
          <t>戳一下</t>
        </is>
      </c>
      <c r="AC1214" s="2">
        <v>46047</v>
      </c>
      <c r="AD1214" t="inlineStr">
        <is>
          <t>未更新</t>
        </is>
      </c>
      <c r="AE1214" t="inlineStr">
        <is>
          <t>张连顺</t>
        </is>
      </c>
      <c r="AF1214" t="inlineStr">
        <is>
          <t>2026-01-21 张连顺-枣庄-绿茶-新店开业 已结束,2026-01-22 张连顺-枣庄-绿茶-新店开业 已结束,2026-01-23 张连顺-枣庄-绿茶-新店开业 已结束,2026-01-24 张连顺-枣庄-绿茶-新店开业 已结束,2026-01-25 张连顺-枣庄-绿茶-新店开业 已结束</t>
        </is>
      </c>
      <c r="AG1214"/>
      <c r="AH1214"/>
      <c r="AI1214"/>
      <c r="AJ1214"/>
      <c r="AK1214"/>
      <c r="AL1214"/>
      <c r="AM1214"/>
      <c r="AN1214" t="inlineStr">
        <is>
          <t>绿茶枣庄店</t>
        </is>
      </c>
      <c r="AO1214" t="inlineStr">
        <is>
          <t>3.9</t>
        </is>
      </c>
      <c r="AP1214"/>
      <c r="AQ1214"/>
    </row>
    <row r="1215" ht="25.5" customHeight="1">
      <c r="A1215" t="inlineStr">
        <is>
          <t>张连顺-深圳-深圳总部-解决问题 已结束</t>
        </is>
      </c>
      <c r="B1215" t="inlineStr">
        <is>
          <t>深圳</t>
        </is>
      </c>
      <c r="C1215" t="inlineStr">
        <is>
          <t>深圳总部</t>
        </is>
      </c>
      <c r="D1215"/>
      <c r="E1215" t="inlineStr">
        <is>
          <t>未定级</t>
        </is>
      </c>
      <c r="F1215" t="inlineStr">
        <is>
          <t>解决问题</t>
        </is>
      </c>
      <c r="G1215" t="inlineStr">
        <is>
          <t>已结束</t>
        </is>
      </c>
      <c r="H1215" t="inlineStr">
        <is>
          <t>NA</t>
        </is>
      </c>
      <c r="I1215" s="2"/>
      <c r="J1215" t="inlineStr">
        <is>
          <t>53周 -5~12.31</t>
        </is>
      </c>
      <c r="K1215" t="inlineStr">
        <is>
          <t>张连顺</t>
        </is>
      </c>
      <c r="L1215" s="2">
        <v>46042</v>
      </c>
      <c r="M1215" s="2">
        <v>46042</v>
      </c>
      <c r="N1215" s="2">
        <v>46042</v>
      </c>
      <c r="O1215" t="inlineStr">
        <is>
          <t>1</t>
        </is>
      </c>
      <c r="P1215" t="inlineStr">
        <is>
          <t>-29</t>
        </is>
      </c>
      <c r="Q1215"/>
      <c r="R1215"/>
      <c r="S1215"/>
      <c r="T1215"/>
      <c r="U1215" t="inlineStr">
        <is>
          <t>张铭麒</t>
        </is>
      </c>
      <c r="V1215" t="inlineStr">
        <is>
          <t>BST及创新团队</t>
        </is>
      </c>
      <c r="W1215" t="inlineStr">
        <is>
          <t>BST</t>
        </is>
      </c>
      <c r="X1215" t="inlineStr">
        <is>
          <t>李岳丰
吴薇</t>
        </is>
      </c>
      <c r="Y1215" s="3"/>
      <c r="Z1215"/>
      <c r="AA1215" s="2">
        <v>46041.89971064815</v>
      </c>
      <c r="AB1215" t="inlineStr">
        <is>
          <t>戳一下</t>
        </is>
      </c>
      <c r="AC1215" s="2"/>
      <c r="AD1215" t="inlineStr">
        <is>
          <t>未更新</t>
        </is>
      </c>
      <c r="AE1215" t="inlineStr">
        <is>
          <t>张连顺</t>
        </is>
      </c>
      <c r="AF1215"/>
      <c r="AG1215"/>
      <c r="AH1215"/>
      <c r="AI1215"/>
      <c r="AJ1215"/>
      <c r="AK1215"/>
      <c r="AL1215"/>
      <c r="AM1215"/>
      <c r="AN1215"/>
      <c r="AO1215" t="inlineStr">
        <is>
          <t>0.0</t>
        </is>
      </c>
      <c r="AP1215"/>
      <c r="AQ1215"/>
    </row>
    <row r="1216" ht="25.5" customHeight="1">
      <c r="A1216" t="inlineStr">
        <is>
          <t>张连顺-深圳-休假-休假 已结束</t>
        </is>
      </c>
      <c r="B1216" t="inlineStr">
        <is>
          <t>深圳</t>
        </is>
      </c>
      <c r="C1216" t="inlineStr">
        <is>
          <t>休假</t>
        </is>
      </c>
      <c r="D1216"/>
      <c r="E1216" t="inlineStr">
        <is>
          <t>未定级</t>
        </is>
      </c>
      <c r="F1216" t="inlineStr">
        <is>
          <t>休假</t>
        </is>
      </c>
      <c r="G1216" t="inlineStr">
        <is>
          <t>已结束</t>
        </is>
      </c>
      <c r="H1216" t="inlineStr">
        <is>
          <t>NA</t>
        </is>
      </c>
      <c r="I1216" s="2"/>
      <c r="J1216" t="inlineStr">
        <is>
          <t>53周 -5~12.31</t>
        </is>
      </c>
      <c r="K1216" t="inlineStr">
        <is>
          <t>张连顺</t>
        </is>
      </c>
      <c r="L1216" s="2">
        <v>46038</v>
      </c>
      <c r="M1216" s="2">
        <v>46038</v>
      </c>
      <c r="N1216" s="2">
        <v>46038</v>
      </c>
      <c r="O1216" t="inlineStr">
        <is>
          <t>1</t>
        </is>
      </c>
      <c r="P1216" t="inlineStr">
        <is>
          <t>-25</t>
        </is>
      </c>
      <c r="Q1216"/>
      <c r="R1216"/>
      <c r="S1216"/>
      <c r="T1216"/>
      <c r="U1216" t="inlineStr">
        <is>
          <t>张铭麒</t>
        </is>
      </c>
      <c r="V1216" t="inlineStr">
        <is>
          <t>BST及创新团队</t>
        </is>
      </c>
      <c r="W1216" t="inlineStr">
        <is>
          <t>BST</t>
        </is>
      </c>
      <c r="X1216" t="inlineStr">
        <is>
          <t>李岳丰
吴薇</t>
        </is>
      </c>
      <c r="Y1216" s="3"/>
      <c r="Z1216"/>
      <c r="AA1216" s="2">
        <v>46041.42055555555</v>
      </c>
      <c r="AB1216" t="inlineStr">
        <is>
          <t>戳一下</t>
        </is>
      </c>
      <c r="AC1216" s="2"/>
      <c r="AD1216" t="inlineStr">
        <is>
          <t>未更新</t>
        </is>
      </c>
      <c r="AE1216" t="inlineStr">
        <is>
          <t>张连顺</t>
        </is>
      </c>
      <c r="AF1216"/>
      <c r="AG1216"/>
      <c r="AH1216"/>
      <c r="AI1216"/>
      <c r="AJ1216"/>
      <c r="AK1216"/>
      <c r="AL1216"/>
      <c r="AM1216"/>
      <c r="AN1216"/>
      <c r="AO1216" t="inlineStr">
        <is>
          <t>0.0</t>
        </is>
      </c>
      <c r="AP1216"/>
      <c r="AQ1216"/>
    </row>
    <row r="1217" ht="25.5" customHeight="1">
      <c r="A1217" t="inlineStr">
        <is>
          <t>张连顺-深圳-休假-休假 已结束</t>
        </is>
      </c>
      <c r="B1217" t="inlineStr">
        <is>
          <t>深圳</t>
        </is>
      </c>
      <c r="C1217" t="inlineStr">
        <is>
          <t>休假</t>
        </is>
      </c>
      <c r="D1217"/>
      <c r="E1217" t="inlineStr">
        <is>
          <t>未定级</t>
        </is>
      </c>
      <c r="F1217" t="inlineStr">
        <is>
          <t>休假</t>
        </is>
      </c>
      <c r="G1217" t="inlineStr">
        <is>
          <t>已结束</t>
        </is>
      </c>
      <c r="H1217" t="inlineStr">
        <is>
          <t>NA</t>
        </is>
      </c>
      <c r="I1217" s="2"/>
      <c r="J1217" t="inlineStr">
        <is>
          <t>53周 -5~12.31</t>
        </is>
      </c>
      <c r="K1217" t="inlineStr">
        <is>
          <t>张连顺</t>
        </is>
      </c>
      <c r="L1217" s="2">
        <v>46036</v>
      </c>
      <c r="M1217" s="2">
        <v>46037</v>
      </c>
      <c r="N1217" s="2">
        <v>46037</v>
      </c>
      <c r="O1217" t="inlineStr">
        <is>
          <t>2</t>
        </is>
      </c>
      <c r="P1217" t="inlineStr">
        <is>
          <t>-23</t>
        </is>
      </c>
      <c r="Q1217"/>
      <c r="R1217"/>
      <c r="S1217"/>
      <c r="T1217"/>
      <c r="U1217" t="inlineStr">
        <is>
          <t>张铭麒</t>
        </is>
      </c>
      <c r="V1217" t="inlineStr">
        <is>
          <t>BST及创新团队</t>
        </is>
      </c>
      <c r="W1217" t="inlineStr">
        <is>
          <t>BST</t>
        </is>
      </c>
      <c r="X1217" t="inlineStr">
        <is>
          <t>李岳丰
吴薇</t>
        </is>
      </c>
      <c r="Y1217" s="3"/>
      <c r="Z1217"/>
      <c r="AA1217" s="2">
        <v>46041.4194212963</v>
      </c>
      <c r="AB1217" t="inlineStr">
        <is>
          <t>戳一下</t>
        </is>
      </c>
      <c r="AC1217" s="2"/>
      <c r="AD1217" t="inlineStr">
        <is>
          <t>未更新</t>
        </is>
      </c>
      <c r="AE1217" t="inlineStr">
        <is>
          <t>张连顺</t>
        </is>
      </c>
      <c r="AF1217"/>
      <c r="AG1217"/>
      <c r="AH1217"/>
      <c r="AI1217"/>
      <c r="AJ1217"/>
      <c r="AK1217"/>
      <c r="AL1217"/>
      <c r="AM1217"/>
      <c r="AN1217"/>
      <c r="AO1217" t="inlineStr">
        <is>
          <t>1.0</t>
        </is>
      </c>
      <c r="AP1217"/>
      <c r="AQ1217"/>
    </row>
    <row r="1218" ht="25.5" customHeight="1">
      <c r="A1218" t="inlineStr">
        <is>
          <t>张连顺-深圳-调休-休假 已结束</t>
        </is>
      </c>
      <c r="B1218" t="inlineStr">
        <is>
          <t>深圳</t>
        </is>
      </c>
      <c r="C1218" t="inlineStr">
        <is>
          <t>调休</t>
        </is>
      </c>
      <c r="D1218"/>
      <c r="E1218" t="inlineStr">
        <is>
          <t>未定级</t>
        </is>
      </c>
      <c r="F1218" t="inlineStr">
        <is>
          <t>休假</t>
        </is>
      </c>
      <c r="G1218" t="inlineStr">
        <is>
          <t>已结束</t>
        </is>
      </c>
      <c r="H1218" t="inlineStr">
        <is>
          <t>NA</t>
        </is>
      </c>
      <c r="I1218" s="2"/>
      <c r="J1218" t="inlineStr">
        <is>
          <t>53周 -5~12.31</t>
        </is>
      </c>
      <c r="K1218" t="inlineStr">
        <is>
          <t>张连顺</t>
        </is>
      </c>
      <c r="L1218" s="2">
        <v>46034</v>
      </c>
      <c r="M1218" s="2">
        <v>46035</v>
      </c>
      <c r="N1218" s="2">
        <v>46035</v>
      </c>
      <c r="O1218" t="inlineStr">
        <is>
          <t>2</t>
        </is>
      </c>
      <c r="P1218" t="inlineStr">
        <is>
          <t>-21</t>
        </is>
      </c>
      <c r="Q1218"/>
      <c r="R1218"/>
      <c r="S1218"/>
      <c r="T1218"/>
      <c r="U1218" t="inlineStr">
        <is>
          <t>张铭麒</t>
        </is>
      </c>
      <c r="V1218" t="inlineStr">
        <is>
          <t>BST及创新团队</t>
        </is>
      </c>
      <c r="W1218" t="inlineStr">
        <is>
          <t>BST</t>
        </is>
      </c>
      <c r="X1218" t="inlineStr">
        <is>
          <t>李岳丰
吴薇</t>
        </is>
      </c>
      <c r="Y1218" s="3"/>
      <c r="Z1218"/>
      <c r="AA1218" s="2">
        <v>46041.41877314815</v>
      </c>
      <c r="AB1218" t="inlineStr">
        <is>
          <t>戳一下</t>
        </is>
      </c>
      <c r="AC1218" s="2"/>
      <c r="AD1218" t="inlineStr">
        <is>
          <t>未更新</t>
        </is>
      </c>
      <c r="AE1218" t="inlineStr">
        <is>
          <t>张连顺</t>
        </is>
      </c>
      <c r="AF1218"/>
      <c r="AG1218"/>
      <c r="AH1218"/>
      <c r="AI1218"/>
      <c r="AJ1218"/>
      <c r="AK1218"/>
      <c r="AL1218"/>
      <c r="AM1218"/>
      <c r="AN1218"/>
      <c r="AO1218" t="inlineStr">
        <is>
          <t>1.0</t>
        </is>
      </c>
      <c r="AP1218"/>
      <c r="AQ1218"/>
    </row>
    <row r="1219" ht="25.5" customHeight="1">
      <c r="A1219" t="inlineStr">
        <is>
          <t>张连顺-深圳-调休-休假 已结束</t>
        </is>
      </c>
      <c r="B1219" t="inlineStr">
        <is>
          <t>深圳</t>
        </is>
      </c>
      <c r="C1219" t="inlineStr">
        <is>
          <t>调休</t>
        </is>
      </c>
      <c r="D1219"/>
      <c r="E1219" t="inlineStr">
        <is>
          <t>未定级</t>
        </is>
      </c>
      <c r="F1219" t="inlineStr">
        <is>
          <t>休假</t>
        </is>
      </c>
      <c r="G1219" t="inlineStr">
        <is>
          <t>已结束</t>
        </is>
      </c>
      <c r="H1219" t="inlineStr">
        <is>
          <t>NA</t>
        </is>
      </c>
      <c r="I1219" s="2"/>
      <c r="J1219" t="inlineStr">
        <is>
          <t>53周 -5~12.31</t>
        </is>
      </c>
      <c r="K1219" t="inlineStr">
        <is>
          <t>张连顺</t>
        </is>
      </c>
      <c r="L1219" s="2">
        <v>46031</v>
      </c>
      <c r="M1219" s="2">
        <v>46031</v>
      </c>
      <c r="N1219" s="2">
        <v>46031</v>
      </c>
      <c r="O1219" t="inlineStr">
        <is>
          <t>1</t>
        </is>
      </c>
      <c r="P1219" t="inlineStr">
        <is>
          <t>-18</t>
        </is>
      </c>
      <c r="Q1219"/>
      <c r="R1219"/>
      <c r="S1219"/>
      <c r="T1219"/>
      <c r="U1219" t="inlineStr">
        <is>
          <t>张铭麒</t>
        </is>
      </c>
      <c r="V1219" t="inlineStr">
        <is>
          <t>BST及创新团队</t>
        </is>
      </c>
      <c r="W1219" t="inlineStr">
        <is>
          <t>BST</t>
        </is>
      </c>
      <c r="X1219" t="inlineStr">
        <is>
          <t>李岳丰
吴薇</t>
        </is>
      </c>
      <c r="Y1219" s="3"/>
      <c r="Z1219"/>
      <c r="AA1219" s="2">
        <v>46041.41795138889</v>
      </c>
      <c r="AB1219" t="inlineStr">
        <is>
          <t>戳一下</t>
        </is>
      </c>
      <c r="AC1219" s="2"/>
      <c r="AD1219" t="inlineStr">
        <is>
          <t>未更新</t>
        </is>
      </c>
      <c r="AE1219" t="inlineStr">
        <is>
          <t>张连顺</t>
        </is>
      </c>
      <c r="AF1219"/>
      <c r="AG1219"/>
      <c r="AH1219"/>
      <c r="AI1219"/>
      <c r="AJ1219"/>
      <c r="AK1219"/>
      <c r="AL1219"/>
      <c r="AM1219"/>
      <c r="AN1219"/>
      <c r="AO1219" t="inlineStr">
        <is>
          <t>0.0</t>
        </is>
      </c>
      <c r="AP1219"/>
      <c r="AQ1219"/>
    </row>
    <row r="1220" ht="25.5" customHeight="1">
      <c r="A1220" t="inlineStr">
        <is>
          <t>张连顺-深圳-深圳总部，协助财务完成展车固定资产盘点。-突发紧急支持（1天内） 已结束</t>
        </is>
      </c>
      <c r="B1220" t="inlineStr">
        <is>
          <t>深圳</t>
        </is>
      </c>
      <c r="C1220" t="inlineStr">
        <is>
          <t>深圳总部，协助财务完成展车固定资产盘点。</t>
        </is>
      </c>
      <c r="D1220"/>
      <c r="E1220" t="inlineStr">
        <is>
          <t>未定级</t>
        </is>
      </c>
      <c r="F1220" t="inlineStr">
        <is>
          <t>突发紧急支持（1天内）</t>
        </is>
      </c>
      <c r="G1220" t="inlineStr">
        <is>
          <t>已结束</t>
        </is>
      </c>
      <c r="H1220" t="inlineStr">
        <is>
          <t>NA</t>
        </is>
      </c>
      <c r="I1220" s="2"/>
      <c r="J1220" t="inlineStr">
        <is>
          <t>53周 -5~12.31</t>
        </is>
      </c>
      <c r="K1220" t="inlineStr">
        <is>
          <t>张连顺</t>
        </is>
      </c>
      <c r="L1220" s="2">
        <v>46030</v>
      </c>
      <c r="M1220" s="2">
        <v>46030</v>
      </c>
      <c r="N1220" s="2">
        <v>46030</v>
      </c>
      <c r="O1220" t="inlineStr">
        <is>
          <t>1</t>
        </is>
      </c>
      <c r="P1220" t="inlineStr">
        <is>
          <t>-17</t>
        </is>
      </c>
      <c r="Q1220"/>
      <c r="R1220"/>
      <c r="S1220"/>
      <c r="T1220"/>
      <c r="U1220" t="inlineStr">
        <is>
          <t>王大壮</t>
        </is>
      </c>
      <c r="V1220" t="inlineStr">
        <is>
          <t>财务部</t>
        </is>
      </c>
      <c r="W1220"/>
      <c r="X1220"/>
      <c r="Y1220" s="3"/>
      <c r="Z1220"/>
      <c r="AA1220" s="2">
        <v>46029.963854166665</v>
      </c>
      <c r="AB1220" t="inlineStr">
        <is>
          <t>戳一下</t>
        </is>
      </c>
      <c r="AC1220" s="2"/>
      <c r="AD1220" t="inlineStr">
        <is>
          <t>未更新</t>
        </is>
      </c>
      <c r="AE1220" t="inlineStr">
        <is>
          <t>张连顺</t>
        </is>
      </c>
      <c r="AF1220"/>
      <c r="AG1220"/>
      <c r="AH1220"/>
      <c r="AI1220"/>
      <c r="AJ1220"/>
      <c r="AK1220"/>
      <c r="AL1220"/>
      <c r="AM1220"/>
      <c r="AN1220"/>
      <c r="AO1220" t="inlineStr">
        <is>
          <t>0.0</t>
        </is>
      </c>
      <c r="AP1220"/>
      <c r="AQ1220"/>
    </row>
    <row r="1221" ht="25.5" customHeight="1">
      <c r="A1221" t="inlineStr">
        <is>
          <t>张连顺-深圳-调休-休假 已结束</t>
        </is>
      </c>
      <c r="B1221" t="inlineStr">
        <is>
          <t>深圳</t>
        </is>
      </c>
      <c r="C1221" t="inlineStr">
        <is>
          <t>调休</t>
        </is>
      </c>
      <c r="D1221"/>
      <c r="E1221" t="inlineStr">
        <is>
          <t>未定级</t>
        </is>
      </c>
      <c r="F1221" t="inlineStr">
        <is>
          <t>休假</t>
        </is>
      </c>
      <c r="G1221" t="inlineStr">
        <is>
          <t>已结束</t>
        </is>
      </c>
      <c r="H1221" t="inlineStr">
        <is>
          <t>NA</t>
        </is>
      </c>
      <c r="I1221" s="2"/>
      <c r="J1221" t="inlineStr">
        <is>
          <t>53周 -5~12.31</t>
        </is>
      </c>
      <c r="K1221" t="inlineStr">
        <is>
          <t>张连顺</t>
        </is>
      </c>
      <c r="L1221" s="2">
        <v>46027</v>
      </c>
      <c r="M1221" s="2">
        <v>46029</v>
      </c>
      <c r="N1221" s="2">
        <v>46031</v>
      </c>
      <c r="O1221" t="inlineStr">
        <is>
          <t>3</t>
        </is>
      </c>
      <c r="P1221" t="inlineStr">
        <is>
          <t>-14</t>
        </is>
      </c>
      <c r="Q1221"/>
      <c r="R1221"/>
      <c r="S1221"/>
      <c r="T1221"/>
      <c r="U1221" t="inlineStr">
        <is>
          <t>张铭麒</t>
        </is>
      </c>
      <c r="V1221" t="inlineStr">
        <is>
          <t>BST及创新团队</t>
        </is>
      </c>
      <c r="W1221" t="inlineStr">
        <is>
          <t>BST</t>
        </is>
      </c>
      <c r="X1221" t="inlineStr">
        <is>
          <t>李岳丰
吴薇</t>
        </is>
      </c>
      <c r="Y1221" s="3"/>
      <c r="Z1221"/>
      <c r="AA1221" s="2">
        <v>46028.43184027778</v>
      </c>
      <c r="AB1221" t="inlineStr">
        <is>
          <t>戳一下</t>
        </is>
      </c>
      <c r="AC1221" s="2"/>
      <c r="AD1221" t="inlineStr">
        <is>
          <t>未更新</t>
        </is>
      </c>
      <c r="AE1221" t="inlineStr">
        <is>
          <t>张连顺</t>
        </is>
      </c>
      <c r="AF1221"/>
      <c r="AG1221"/>
      <c r="AH1221"/>
      <c r="AI1221"/>
      <c r="AJ1221"/>
      <c r="AK1221"/>
      <c r="AL1221"/>
      <c r="AM1221"/>
      <c r="AN1221"/>
      <c r="AO1221" t="inlineStr">
        <is>
          <t>2.0</t>
        </is>
      </c>
      <c r="AP1221"/>
      <c r="AQ1221"/>
    </row>
    <row r="1222" ht="25.5" customHeight="1">
      <c r="A1222" t="inlineStr">
        <is>
          <t>张连顺-成都市-绿茶-培训支持 已结束</t>
        </is>
      </c>
      <c r="B1222" t="inlineStr">
        <is>
          <t>成都市</t>
        </is>
      </c>
      <c r="C1222" t="inlineStr">
        <is>
          <t>绿茶</t>
        </is>
      </c>
      <c r="D1222"/>
      <c r="E1222" t="inlineStr">
        <is>
          <t>SS</t>
        </is>
      </c>
      <c r="F1222" t="inlineStr">
        <is>
          <t>培训支持</t>
        </is>
      </c>
      <c r="G1222" t="inlineStr">
        <is>
          <t>已结束</t>
        </is>
      </c>
      <c r="H1222" t="inlineStr">
        <is>
          <t>NA</t>
        </is>
      </c>
      <c r="I1222" s="2"/>
      <c r="J1222" t="inlineStr">
        <is>
          <t>53周 -5~12.31</t>
        </is>
      </c>
      <c r="K1222" t="inlineStr">
        <is>
          <t>张连顺</t>
        </is>
      </c>
      <c r="L1222" s="2">
        <v>46019</v>
      </c>
      <c r="M1222" s="2">
        <v>46020</v>
      </c>
      <c r="N1222" s="2">
        <v>46020</v>
      </c>
      <c r="O1222" t="inlineStr">
        <is>
          <t>2</t>
        </is>
      </c>
      <c r="P1222" t="inlineStr">
        <is>
          <t>-6</t>
        </is>
      </c>
      <c r="Q1222"/>
      <c r="R1222"/>
      <c r="S1222"/>
      <c r="T1222"/>
      <c r="U1222" t="inlineStr">
        <is>
          <t>张连顺</t>
        </is>
      </c>
      <c r="V1222" t="inlineStr">
        <is>
          <t>中国区口味组</t>
        </is>
      </c>
      <c r="W1222"/>
      <c r="X1222"/>
      <c r="Y1222" s="3"/>
      <c r="Z1222"/>
      <c r="AA1222" s="2">
        <v>46018.92050925926</v>
      </c>
      <c r="AB1222" t="inlineStr">
        <is>
          <t>戳一下</t>
        </is>
      </c>
      <c r="AC1222" s="2"/>
      <c r="AD1222" t="inlineStr">
        <is>
          <t>未更新</t>
        </is>
      </c>
      <c r="AE1222" t="inlineStr">
        <is>
          <t>张连顺</t>
        </is>
      </c>
      <c r="AF1222" t="inlineStr">
        <is>
          <t>2025-12-28 张连顺-成都市-绿茶-培训支持 已结束,2025-12-29 张连顺-成都市-绿茶-培训支持 已结束</t>
        </is>
      </c>
      <c r="AG1222"/>
      <c r="AH1222"/>
      <c r="AI1222"/>
      <c r="AJ1222"/>
      <c r="AK1222"/>
      <c r="AL1222"/>
      <c r="AM1222"/>
      <c r="AN1222"/>
      <c r="AO1222" t="inlineStr">
        <is>
          <t>1.0</t>
        </is>
      </c>
      <c r="AP1222"/>
      <c r="AQ1222"/>
    </row>
    <row r="1223" ht="25.5" customHeight="1">
      <c r="A1223" t="inlineStr">
        <is>
          <t>张连顺-成都市-绿茶-新店开业 已结束</t>
        </is>
      </c>
      <c r="B1223" t="inlineStr">
        <is>
          <t>成都市</t>
        </is>
      </c>
      <c r="C1223" t="inlineStr">
        <is>
          <t>绿茶</t>
        </is>
      </c>
      <c r="D1223"/>
      <c r="E1223" t="inlineStr">
        <is>
          <t>SS</t>
        </is>
      </c>
      <c r="F1223" t="inlineStr">
        <is>
          <t>新店开业</t>
        </is>
      </c>
      <c r="G1223" t="inlineStr">
        <is>
          <t>已结束</t>
        </is>
      </c>
      <c r="H1223" t="inlineStr">
        <is>
          <t>NA</t>
        </is>
      </c>
      <c r="I1223" s="2"/>
      <c r="J1223" t="inlineStr">
        <is>
          <t>53周 -5~12.31</t>
        </is>
      </c>
      <c r="K1223" t="inlineStr">
        <is>
          <t>张连顺</t>
        </is>
      </c>
      <c r="L1223" s="2">
        <v>46014</v>
      </c>
      <c r="M1223" s="2">
        <v>46018</v>
      </c>
      <c r="N1223" s="2">
        <v>46018</v>
      </c>
      <c r="O1223" t="inlineStr">
        <is>
          <t>5</t>
        </is>
      </c>
      <c r="P1223" t="inlineStr">
        <is>
          <t>-1</t>
        </is>
      </c>
      <c r="Q1223"/>
      <c r="R1223"/>
      <c r="S1223"/>
      <c r="T1223"/>
      <c r="U1223" t="inlineStr">
        <is>
          <t>张铭麒</t>
        </is>
      </c>
      <c r="V1223" t="inlineStr">
        <is>
          <t>BST及创新团队</t>
        </is>
      </c>
      <c r="W1223" t="inlineStr">
        <is>
          <t>BST</t>
        </is>
      </c>
      <c r="X1223" t="inlineStr">
        <is>
          <t>李岳丰
吴薇</t>
        </is>
      </c>
      <c r="Y1223" s="3"/>
      <c r="Z1223"/>
      <c r="AA1223" s="2">
        <v>46014.83399305555</v>
      </c>
      <c r="AB1223" t="inlineStr">
        <is>
          <t>戳一下</t>
        </is>
      </c>
      <c r="AC1223" s="2">
        <v>46017</v>
      </c>
      <c r="AD1223" t="inlineStr">
        <is>
          <t>未更新</t>
        </is>
      </c>
      <c r="AE1223" t="inlineStr">
        <is>
          <t>张连顺</t>
        </is>
      </c>
      <c r="AF1223" t="inlineStr">
        <is>
          <t>2025-12-23 张连顺-成都市-绿茶-新店开业 已结束,2025-12-24 张连顺-成都市-绿茶-新店开业 已结束,2025-12-25 张连顺-成都市-绿茶-新店开业 已结束,2025-12-26 张连顺-成都市-绿茶-新店开业 已结束,2025-12-27 张连顺-成都市-绿茶-新店开业 已结束</t>
        </is>
      </c>
      <c r="AG1223"/>
      <c r="AH1223"/>
      <c r="AI1223"/>
      <c r="AJ1223"/>
      <c r="AK1223"/>
      <c r="AL1223"/>
      <c r="AM1223"/>
      <c r="AN1223" t="inlineStr">
        <is>
          <t>绿茶远大购物中心店</t>
        </is>
      </c>
      <c r="AO1223" t="inlineStr">
        <is>
          <t>4.0</t>
        </is>
      </c>
      <c r="AP1223"/>
      <c r="AQ1223"/>
    </row>
    <row r="1224" ht="25.5" customHeight="1">
      <c r="A1224" t="inlineStr">
        <is>
          <t>张连顺-达州-绿茶-新店开业 已结束</t>
        </is>
      </c>
      <c r="B1224" t="inlineStr">
        <is>
          <t>达州</t>
        </is>
      </c>
      <c r="C1224" t="inlineStr">
        <is>
          <t>绿茶</t>
        </is>
      </c>
      <c r="D1224"/>
      <c r="E1224" t="inlineStr">
        <is>
          <t>SS</t>
        </is>
      </c>
      <c r="F1224" t="inlineStr">
        <is>
          <t>新店开业</t>
        </is>
      </c>
      <c r="G1224" t="inlineStr">
        <is>
          <t>已结束</t>
        </is>
      </c>
      <c r="H1224" t="inlineStr">
        <is>
          <t>NA</t>
        </is>
      </c>
      <c r="I1224" s="2"/>
      <c r="J1224" t="inlineStr">
        <is>
          <t>53周 -5~12.31</t>
        </is>
      </c>
      <c r="K1224" t="inlineStr">
        <is>
          <t>张连顺</t>
        </is>
      </c>
      <c r="L1224" s="2">
        <v>46009</v>
      </c>
      <c r="M1224" s="2">
        <v>46012</v>
      </c>
      <c r="N1224" s="2">
        <v>46011</v>
      </c>
      <c r="O1224" t="inlineStr">
        <is>
          <t>4</t>
        </is>
      </c>
      <c r="P1224" t="inlineStr">
        <is>
          <t>4</t>
        </is>
      </c>
      <c r="Q1224" t="inlineStr">
        <is>
          <t>懂绿茶，会铁锅</t>
        </is>
      </c>
      <c r="R1224">
        <v>1</v>
      </c>
      <c r="S1224"/>
      <c r="T1224"/>
      <c r="U1224" t="inlineStr">
        <is>
          <t>张铭麒</t>
        </is>
      </c>
      <c r="V1224"/>
      <c r="W1224" t="inlineStr">
        <is>
          <t>BST</t>
        </is>
      </c>
      <c r="X1224" t="inlineStr">
        <is>
          <t>李岳丰
吴薇</t>
        </is>
      </c>
      <c r="Y1224" s="3"/>
      <c r="Z1224"/>
      <c r="AA1224" s="2">
        <v>46009.67101851852</v>
      </c>
      <c r="AB1224" t="inlineStr">
        <is>
          <t>戳一下</t>
        </is>
      </c>
      <c r="AC1224" s="2">
        <v>46013</v>
      </c>
      <c r="AD1224" t="inlineStr">
        <is>
          <t>未更新</t>
        </is>
      </c>
      <c r="AE1224" t="inlineStr">
        <is>
          <t>曾维超</t>
        </is>
      </c>
      <c r="AF1224" t="inlineStr">
        <is>
          <t>2025-12-18 张连顺-达州-绿茶-新店开业 已结束,2025-12-19 张连顺-达州-绿茶-新店开业 已结束,2025-12-20 张连顺-达州-绿茶-新店开业 已结束,2025-12-21 张连顺-达州-绿茶-新店开业 已结束,2025-12-22 张连顺-达州-绿茶-新店开业 已结束</t>
        </is>
      </c>
      <c r="AG1224" t="inlineStr">
        <is>
          <t>绿茶新店开业、铁锅导入</t>
        </is>
      </c>
      <c r="AH1224" t="inlineStr">
        <is>
          <t>客户宿舍</t>
        </is>
      </c>
      <c r="AI1224"/>
      <c r="AJ1224"/>
      <c r="AK1224"/>
      <c r="AL1224"/>
      <c r="AM1224"/>
      <c r="AN1224" t="inlineStr">
        <is>
          <t>绿茶达州升华广场店</t>
        </is>
      </c>
      <c r="AO1224" t="inlineStr">
        <is>
          <t>3.0</t>
        </is>
      </c>
      <c r="AP1224"/>
      <c r="AQ1224"/>
    </row>
    <row r="1225" ht="25.5" customHeight="1">
      <c r="A1225" t="inlineStr">
        <is>
          <t>张连顺-西安-绿茶-新店开业 已结束</t>
        </is>
      </c>
      <c r="B1225" t="inlineStr">
        <is>
          <t>西安</t>
        </is>
      </c>
      <c r="C1225" t="inlineStr">
        <is>
          <t>绿茶</t>
        </is>
      </c>
      <c r="D1225"/>
      <c r="E1225" t="inlineStr">
        <is>
          <t>SS</t>
        </is>
      </c>
      <c r="F1225" t="inlineStr">
        <is>
          <t>新店开业</t>
        </is>
      </c>
      <c r="G1225" t="inlineStr">
        <is>
          <t>已结束</t>
        </is>
      </c>
      <c r="H1225" t="inlineStr">
        <is>
          <t>NA</t>
        </is>
      </c>
      <c r="I1225" s="2"/>
      <c r="J1225" t="inlineStr">
        <is>
          <t>53周 -5~12.31</t>
        </is>
      </c>
      <c r="K1225" t="inlineStr">
        <is>
          <t>张连顺</t>
        </is>
      </c>
      <c r="L1225" s="2">
        <v>46001</v>
      </c>
      <c r="M1225" s="2">
        <v>46008.961875</v>
      </c>
      <c r="N1225" s="2">
        <v>46003</v>
      </c>
      <c r="O1225" t="inlineStr">
        <is>
          <t>8</t>
        </is>
      </c>
      <c r="P1225" t="inlineStr">
        <is>
          <t>3</t>
        </is>
      </c>
      <c r="Q1225" t="inlineStr">
        <is>
          <t>懂绿茶，会铁锅</t>
        </is>
      </c>
      <c r="R1225">
        <v>1</v>
      </c>
      <c r="S1225" t="inlineStr">
        <is>
          <t>张连顺</t>
        </is>
      </c>
      <c r="T1225"/>
      <c r="U1225" t="inlineStr">
        <is>
          <t>张铭麒</t>
        </is>
      </c>
      <c r="V1225"/>
      <c r="W1225" t="inlineStr">
        <is>
          <t>BST</t>
        </is>
      </c>
      <c r="X1225" t="inlineStr">
        <is>
          <t>李岳丰
吴薇</t>
        </is>
      </c>
      <c r="Y1225" s="3"/>
      <c r="Z1225"/>
      <c r="AA1225" s="2">
        <v>46000.572175925925</v>
      </c>
      <c r="AB1225" t="inlineStr">
        <is>
          <t>戳一下</t>
        </is>
      </c>
      <c r="AC1225" s="2">
        <v>46008</v>
      </c>
      <c r="AD1225" t="inlineStr">
        <is>
          <t>未更新</t>
        </is>
      </c>
      <c r="AE1225" t="inlineStr">
        <is>
          <t>曾维超</t>
        </is>
      </c>
      <c r="AF1225" t="inlineStr">
        <is>
          <t>2025-12-09 张连顺-西安-绿茶-新店开业 已结束,2025-12-10 张连顺-西安-绿茶-新店开业 已结束,2025-12-11 张连顺-西安-绿茶-新店开业 已结束,2025-12-12 张连顺-西安-绿茶-新店开业 已结束,2025-12-13 张连顺-西安-绿茶-新店开业 已结束,2025-12-14 张连顺-西安-绿茶-新店开业 已结束,2025-12-15 张连顺-西安-绿茶-新店开业 已结束,2025-12-16 张连顺-西安-绿茶-新店开业 已结束,2025-12-17 张连顺-西安-绿茶-新店开业 已结束</t>
        </is>
      </c>
      <c r="AG1225" t="inlineStr">
        <is>
          <t>门店开业、铁锅导入</t>
        </is>
      </c>
      <c r="AH1225" t="inlineStr">
        <is>
          <t>客户宿舍</t>
        </is>
      </c>
      <c r="AI1225"/>
      <c r="AJ1225"/>
      <c r="AK1225"/>
      <c r="AL1225"/>
      <c r="AM1225"/>
      <c r="AN1225" t="inlineStr">
        <is>
          <t>绿茶西安未央天街店</t>
        </is>
      </c>
      <c r="AO1225" t="inlineStr">
        <is>
          <t>8.0</t>
        </is>
      </c>
      <c r="AP1225"/>
      <c r="AQ1225"/>
    </row>
    <row r="1226" ht="25.5" customHeight="1">
      <c r="A1226" t="inlineStr">
        <is>
          <t>张连顺-深圳-绿茶-新店开业 已结束</t>
        </is>
      </c>
      <c r="B1226" t="inlineStr">
        <is>
          <t>深圳</t>
        </is>
      </c>
      <c r="C1226" t="inlineStr">
        <is>
          <t>绿茶</t>
        </is>
      </c>
      <c r="D1226"/>
      <c r="E1226" t="inlineStr">
        <is>
          <t>SS</t>
        </is>
      </c>
      <c r="F1226" t="inlineStr">
        <is>
          <t>新店开业</t>
        </is>
      </c>
      <c r="G1226" t="inlineStr">
        <is>
          <t>已结束</t>
        </is>
      </c>
      <c r="H1226" t="inlineStr">
        <is>
          <t>NA</t>
        </is>
      </c>
      <c r="I1226" s="2"/>
      <c r="J1226" t="inlineStr">
        <is>
          <t>53周 -5~12.31</t>
        </is>
      </c>
      <c r="K1226" t="inlineStr">
        <is>
          <t>张连顺</t>
        </is>
      </c>
      <c r="L1226" s="2">
        <v>45986</v>
      </c>
      <c r="M1226" s="2">
        <v>45994.88685185185</v>
      </c>
      <c r="N1226" s="2">
        <v>45991</v>
      </c>
      <c r="O1226" t="inlineStr">
        <is>
          <t>9</t>
        </is>
      </c>
      <c r="P1226" t="inlineStr">
        <is>
          <t>-11</t>
        </is>
      </c>
      <c r="Q1226" t="inlineStr">
        <is>
          <t>懂绿茶，会铁锅</t>
        </is>
      </c>
      <c r="R1226">
        <v>1</v>
      </c>
      <c r="S1226"/>
      <c r="T1226"/>
      <c r="U1226" t="inlineStr">
        <is>
          <t>张铭麒</t>
        </is>
      </c>
      <c r="V1226"/>
      <c r="W1226" t="inlineStr">
        <is>
          <t>BST</t>
        </is>
      </c>
      <c r="X1226" t="inlineStr">
        <is>
          <t>李岳丰
吴薇</t>
        </is>
      </c>
      <c r="Y1226" s="3"/>
      <c r="Z1226"/>
      <c r="AA1226" s="2">
        <v>45989.70854166667</v>
      </c>
      <c r="AB1226" t="inlineStr">
        <is>
          <t>戳一下</t>
        </is>
      </c>
      <c r="AC1226" s="2">
        <v>45994</v>
      </c>
      <c r="AD1226" t="inlineStr">
        <is>
          <t>未更新</t>
        </is>
      </c>
      <c r="AE1226" t="inlineStr">
        <is>
          <t>曾维超</t>
        </is>
      </c>
      <c r="AF1226" t="inlineStr">
        <is>
          <t>2025-11-28 张连顺-深圳-绿茶-新店开业 已结束,2025-11-29 张连顺-深圳-绿茶-新店开业 已结束,2025-11-30 张连顺-深圳-绿茶-新店开业 已结束,2025-12-01 张连顺-深圳-绿茶-新店开业 已结束,2025-12-02 张连顺-深圳-绿茶-新店开业 已结束,2025-12-03 张连顺-深圳-绿茶-新店开业 已结束</t>
        </is>
      </c>
      <c r="AG1226" t="inlineStr">
        <is>
          <t>绿茶新店开业</t>
        </is>
      </c>
      <c r="AH1226" t="inlineStr">
        <is>
          <t>客户宿舍</t>
        </is>
      </c>
      <c r="AI1226"/>
      <c r="AJ1226"/>
      <c r="AK1226"/>
      <c r="AL1226"/>
      <c r="AM1226"/>
      <c r="AN1226" t="inlineStr">
        <is>
          <t>绿茶宝安万象汇店</t>
        </is>
      </c>
      <c r="AO1226" t="inlineStr">
        <is>
          <t>8.9</t>
        </is>
      </c>
      <c r="AP1226"/>
      <c r="AQ1226"/>
    </row>
    <row r="1227" ht="25.5" customHeight="1">
      <c r="A1227" t="inlineStr">
        <is>
          <t>张连顺-连云港-绿茶-新店开业 已结束</t>
        </is>
      </c>
      <c r="B1227" t="inlineStr">
        <is>
          <t>连云港</t>
        </is>
      </c>
      <c r="C1227" t="inlineStr">
        <is>
          <t>绿茶</t>
        </is>
      </c>
      <c r="D1227"/>
      <c r="E1227" t="inlineStr">
        <is>
          <t>SS</t>
        </is>
      </c>
      <c r="F1227" t="inlineStr">
        <is>
          <t>新店开业</t>
        </is>
      </c>
      <c r="G1227" t="inlineStr">
        <is>
          <t>已结束</t>
        </is>
      </c>
      <c r="H1227" t="inlineStr">
        <is>
          <t>NA</t>
        </is>
      </c>
      <c r="I1227" s="2"/>
      <c r="J1227" t="inlineStr">
        <is>
          <t>53周 -5~12.31</t>
        </is>
      </c>
      <c r="K1227" t="inlineStr">
        <is>
          <t>张连顺</t>
        </is>
      </c>
      <c r="L1227" s="2">
        <v>45972</v>
      </c>
      <c r="M1227" s="2">
        <v>45978.95810185185</v>
      </c>
      <c r="N1227" s="2">
        <v>45976</v>
      </c>
      <c r="O1227" t="inlineStr">
        <is>
          <t>7</t>
        </is>
      </c>
      <c r="P1227" t="inlineStr">
        <is>
          <t>-27</t>
        </is>
      </c>
      <c r="Q1227" t="inlineStr">
        <is>
          <t>懂绿茶，会铁锅</t>
        </is>
      </c>
      <c r="R1227">
        <v>1</v>
      </c>
      <c r="S1227"/>
      <c r="T1227"/>
      <c r="U1227" t="inlineStr">
        <is>
          <t>张铭麒</t>
        </is>
      </c>
      <c r="V1227"/>
      <c r="W1227" t="inlineStr">
        <is>
          <t>BST</t>
        </is>
      </c>
      <c r="X1227" t="inlineStr">
        <is>
          <t>李岳丰
吴薇</t>
        </is>
      </c>
      <c r="Y1227" s="3"/>
      <c r="Z1227"/>
      <c r="AA1227" s="2">
        <v>45971.69931712963</v>
      </c>
      <c r="AB1227" t="inlineStr">
        <is>
          <t>戳一下</t>
        </is>
      </c>
      <c r="AC1227" s="2">
        <v>45978</v>
      </c>
      <c r="AD1227" t="inlineStr">
        <is>
          <t>未更新</t>
        </is>
      </c>
      <c r="AE1227" t="inlineStr">
        <is>
          <t>曾维超</t>
        </is>
      </c>
      <c r="AF1227" t="inlineStr">
        <is>
          <t>2025-11-11 张连顺-连云港-绿茶-新店开业 已结束,2025-11-12 张连顺-连云港-绿茶-新店开业 已结束,2025-11-13 张连顺-连云港-绿茶-新店开业 已结束,2025-11-14 张连顺-连云港-绿茶-新店开业 已结束,2025-11-15 张连顺-连云港-绿茶-新店开业 已结束,2025-11-16 张连顺-连云港-绿茶-新店开业 已结束,2025-11-17 张连顺-连云港-绿茶-新店开业 已结束</t>
        </is>
      </c>
      <c r="AG1227" t="inlineStr">
        <is>
          <t>新店开业，铁锅导入</t>
        </is>
      </c>
      <c r="AH1227" t="inlineStr">
        <is>
          <t>客户宿舍</t>
        </is>
      </c>
      <c r="AI1227"/>
      <c r="AJ1227"/>
      <c r="AK1227"/>
      <c r="AL1227"/>
      <c r="AM1227"/>
      <c r="AN1227" t="inlineStr">
        <is>
          <t>绿茶连云港海州万达机器人售后群</t>
        </is>
      </c>
      <c r="AO1227" t="inlineStr">
        <is>
          <t>7.0</t>
        </is>
      </c>
      <c r="AP1227"/>
      <c r="AQ1227"/>
    </row>
    <row r="1228" ht="25.5" customHeight="1">
      <c r="A1228" t="inlineStr">
        <is>
          <t>张连顺-济南-绿茶-新店开业 已结束</t>
        </is>
      </c>
      <c r="B1228" t="inlineStr">
        <is>
          <t>济南</t>
        </is>
      </c>
      <c r="C1228" t="inlineStr">
        <is>
          <t>绿茶</t>
        </is>
      </c>
      <c r="D1228"/>
      <c r="E1228" t="inlineStr">
        <is>
          <t>SS</t>
        </is>
      </c>
      <c r="F1228" t="inlineStr">
        <is>
          <t>新店开业</t>
        </is>
      </c>
      <c r="G1228" t="inlineStr">
        <is>
          <t>已结束</t>
        </is>
      </c>
      <c r="H1228" t="inlineStr">
        <is>
          <t>NA</t>
        </is>
      </c>
      <c r="I1228" s="2"/>
      <c r="J1228" t="inlineStr">
        <is>
          <t>53周 -5~12.31</t>
        </is>
      </c>
      <c r="K1228" t="inlineStr">
        <is>
          <t>张连顺</t>
        </is>
      </c>
      <c r="L1228" s="2">
        <v>45959</v>
      </c>
      <c r="M1228" s="2">
        <v>45970.97278935185</v>
      </c>
      <c r="N1228" s="2">
        <v>45963</v>
      </c>
      <c r="O1228" t="inlineStr">
        <is>
          <t>12</t>
        </is>
      </c>
      <c r="P1228" t="inlineStr">
        <is>
          <t>-35</t>
        </is>
      </c>
      <c r="Q1228" t="inlineStr">
        <is>
          <t>懂绿茶，会铁锅</t>
        </is>
      </c>
      <c r="R1228">
        <v>1</v>
      </c>
      <c r="S1228"/>
      <c r="T1228"/>
      <c r="U1228" t="inlineStr">
        <is>
          <t>张铭麒</t>
        </is>
      </c>
      <c r="V1228"/>
      <c r="W1228" t="inlineStr">
        <is>
          <t>BST</t>
        </is>
      </c>
      <c r="X1228" t="inlineStr">
        <is>
          <t>李岳丰
吴薇</t>
        </is>
      </c>
      <c r="Y1228" s="3"/>
      <c r="Z1228"/>
      <c r="AA1228" s="2">
        <v>45957.895902777775</v>
      </c>
      <c r="AB1228" t="inlineStr">
        <is>
          <t>戳一下</t>
        </is>
      </c>
      <c r="AC1228" s="2">
        <v>45970</v>
      </c>
      <c r="AD1228" t="inlineStr">
        <is>
          <t>未更新</t>
        </is>
      </c>
      <c r="AE1228" t="inlineStr">
        <is>
          <t>曾维超</t>
        </is>
      </c>
      <c r="AF1228" t="inlineStr">
        <is>
          <t>2025-10-30 张连顺-济南-绿茶-新店开业 已结束,2025-10-31 张连顺-济南-绿茶-新店开业 已结束,2025-11-01 张连顺-济南-绿茶-新店开业 已结束,2025-11-02 张连顺-济南-绿茶-新店开业 已结束,2025-11-03 张连顺-济南-绿茶-新店开业 已结束,2025-11-04 张连顺-济南-绿茶-新店开业 已结束,2025-11-05 张连顺-济南-绿茶-新店开业 已结束,2025-11-07 张连顺-济南-绿茶-新店开业 已结束,2025-11-08 张连顺-济南-绿茶-新店开业 已结束,2025-11-09 张连顺-济南-绿茶-新店开业 已结束</t>
        </is>
      </c>
      <c r="AG1228" t="inlineStr">
        <is>
          <t>绿茶新店开业，铁锅导入</t>
        </is>
      </c>
      <c r="AH1228" t="inlineStr">
        <is>
          <t>客户宿舍</t>
        </is>
      </c>
      <c r="AI1228"/>
      <c r="AJ1228"/>
      <c r="AK1228"/>
      <c r="AL1228"/>
      <c r="AM1228"/>
      <c r="AN1228" t="inlineStr">
        <is>
          <t>绿茶济南龙湖西城天街店</t>
        </is>
      </c>
      <c r="AO1228" t="inlineStr">
        <is>
          <t>12.0</t>
        </is>
      </c>
      <c r="AP1228"/>
      <c r="AQ1228"/>
    </row>
    <row r="1229" ht="25.5" customHeight="1">
      <c r="A1229" t="inlineStr">
        <is>
          <t>张连顺--休假-休假 已结束</t>
        </is>
      </c>
      <c r="B1229"/>
      <c r="C1229" t="inlineStr">
        <is>
          <t>休假</t>
        </is>
      </c>
      <c r="D1229"/>
      <c r="E1229" t="inlineStr">
        <is>
          <t>未定级</t>
        </is>
      </c>
      <c r="F1229" t="inlineStr">
        <is>
          <t>休假</t>
        </is>
      </c>
      <c r="G1229" t="inlineStr">
        <is>
          <t>已结束</t>
        </is>
      </c>
      <c r="H1229" t="inlineStr">
        <is>
          <t>NA</t>
        </is>
      </c>
      <c r="I1229" s="2"/>
      <c r="J1229" t="inlineStr">
        <is>
          <t>53周 -5~12.31</t>
        </is>
      </c>
      <c r="K1229" t="inlineStr">
        <is>
          <t>张连顺</t>
        </is>
      </c>
      <c r="L1229" s="2">
        <v>45939</v>
      </c>
      <c r="M1229" s="2">
        <v>45939</v>
      </c>
      <c r="N1229" s="2">
        <v>45940.5</v>
      </c>
      <c r="O1229" t="inlineStr">
        <is>
          <t>1</t>
        </is>
      </c>
      <c r="P1229" t="inlineStr">
        <is>
          <t>-66</t>
        </is>
      </c>
      <c r="Q1229"/>
      <c r="R1229"/>
      <c r="S1229"/>
      <c r="T1229"/>
      <c r="U1229"/>
      <c r="V1229"/>
      <c r="W1229"/>
      <c r="X1229"/>
      <c r="Y1229" s="3"/>
      <c r="Z1229"/>
      <c r="AA1229" s="2">
        <v>45938.79988425926</v>
      </c>
      <c r="AB1229" t="inlineStr">
        <is>
          <t>戳一下</t>
        </is>
      </c>
      <c r="AC1229" s="2">
        <v>45982</v>
      </c>
      <c r="AD1229" t="inlineStr">
        <is>
          <t>未更新</t>
        </is>
      </c>
      <c r="AE1229" t="inlineStr">
        <is>
          <t>多维表格助手</t>
        </is>
      </c>
      <c r="AF1229" t="inlineStr">
        <is>
          <t>2025-10-23 张连顺--休假-休假 已结束,2025-11-06 张连顺--休假-休假 已结束,2025-11-20 张连顺--休假-休假 已结束,2025-11-21 张连顺--休假-休假 已结束</t>
        </is>
      </c>
      <c r="AG1229"/>
      <c r="AH1229"/>
      <c r="AI1229"/>
      <c r="AJ1229"/>
      <c r="AK1229"/>
      <c r="AL1229"/>
      <c r="AM1229"/>
      <c r="AN1229"/>
      <c r="AO1229" t="inlineStr">
        <is>
          <t>0.0</t>
        </is>
      </c>
      <c r="AP1229"/>
      <c r="AQ1229"/>
    </row>
    <row r="1230" ht="25.5" customHeight="1">
      <c r="A1230" t="inlineStr">
        <is>
          <t>张连顺-金华-绿茶-新店开业 已结束</t>
        </is>
      </c>
      <c r="B1230" t="inlineStr">
        <is>
          <t>金华</t>
        </is>
      </c>
      <c r="C1230" t="inlineStr">
        <is>
          <t>绿茶</t>
        </is>
      </c>
      <c r="D1230"/>
      <c r="E1230" t="inlineStr">
        <is>
          <t>SS</t>
        </is>
      </c>
      <c r="F1230" t="inlineStr">
        <is>
          <t>新店开业</t>
        </is>
      </c>
      <c r="G1230" t="inlineStr">
        <is>
          <t>已结束</t>
        </is>
      </c>
      <c r="H1230" t="inlineStr">
        <is>
          <t>NA</t>
        </is>
      </c>
      <c r="I1230" s="2"/>
      <c r="J1230" t="inlineStr">
        <is>
          <t>53周 -5~12.31</t>
        </is>
      </c>
      <c r="K1230" t="inlineStr">
        <is>
          <t>张连顺</t>
        </is>
      </c>
      <c r="L1230" s="2">
        <v>45924</v>
      </c>
      <c r="M1230" s="2">
        <v>45930.9766087963</v>
      </c>
      <c r="N1230" s="2">
        <v>45930</v>
      </c>
      <c r="O1230" t="inlineStr">
        <is>
          <t>7</t>
        </is>
      </c>
      <c r="P1230" t="inlineStr">
        <is>
          <t>-75</t>
        </is>
      </c>
      <c r="Q1230" t="inlineStr">
        <is>
          <t>开业过绿茶的口味优先</t>
        </is>
      </c>
      <c r="R1230">
        <v>1</v>
      </c>
      <c r="S1230"/>
      <c r="T1230"/>
      <c r="U1230" t="inlineStr">
        <is>
          <t>张铭麒</t>
        </is>
      </c>
      <c r="V1230" t="inlineStr">
        <is>
          <t>BST及创新团队</t>
        </is>
      </c>
      <c r="W1230" t="inlineStr">
        <is>
          <t>BST</t>
        </is>
      </c>
      <c r="X1230" t="inlineStr">
        <is>
          <t>李岳丰
吴薇</t>
        </is>
      </c>
      <c r="Y1230" s="3"/>
      <c r="Z1230"/>
      <c r="AA1230" s="2">
        <v>45922.650416666664</v>
      </c>
      <c r="AB1230" t="inlineStr">
        <is>
          <t>戳一下</t>
        </is>
      </c>
      <c r="AC1230" s="2">
        <v>45930</v>
      </c>
      <c r="AD1230" t="inlineStr">
        <is>
          <t>未更新</t>
        </is>
      </c>
      <c r="AE1230" t="inlineStr">
        <is>
          <t>曾维超</t>
        </is>
      </c>
      <c r="AF1230" t="inlineStr">
        <is>
          <t>2025-09-25 张连顺-金华-绿茶-新店开业 已结束,2025-09-26 张连顺-金华-绿茶-新店开业 已结束,2025-09-27 张连顺-金华-绿茶-新店开业 已结束,2025-09-28 张连顺-金华-绿茶-新店开业 已结束,2025-09-30 张连顺-金华-绿茶-新店开业 已结束,2025-09-30 张连顺-金华-绿茶-新店开业 已结束</t>
        </is>
      </c>
      <c r="AG1230" t="inlineStr">
        <is>
          <t>绿茶新店开业</t>
        </is>
      </c>
      <c r="AH1230" t="inlineStr">
        <is>
          <t>客户宿舍</t>
        </is>
      </c>
      <c r="AI1230"/>
      <c r="AJ1230"/>
      <c r="AK1230"/>
      <c r="AL1230"/>
      <c r="AM1230"/>
      <c r="AN1230"/>
      <c r="AO1230" t="inlineStr">
        <is>
          <t>7.0</t>
        </is>
      </c>
      <c r="AP1230"/>
      <c r="AQ1230"/>
    </row>
    <row r="1231" ht="25.5" customHeight="1">
      <c r="A1231" t="inlineStr">
        <is>
          <t>张连顺-北京-大鸭梨-新店开业 已结束</t>
        </is>
      </c>
      <c r="B1231" t="inlineStr">
        <is>
          <t>北京</t>
        </is>
      </c>
      <c r="C1231" t="inlineStr">
        <is>
          <t>大鸭梨</t>
        </is>
      </c>
      <c r="D1231"/>
      <c r="E1231" t="inlineStr">
        <is>
          <t>S</t>
        </is>
      </c>
      <c r="F1231" t="inlineStr">
        <is>
          <t>新店开业</t>
        </is>
      </c>
      <c r="G1231" t="inlineStr">
        <is>
          <t>已结束</t>
        </is>
      </c>
      <c r="H1231" t="inlineStr">
        <is>
          <t>NA</t>
        </is>
      </c>
      <c r="I1231" s="2"/>
      <c r="J1231" t="inlineStr">
        <is>
          <t>53周 -5~12.31</t>
        </is>
      </c>
      <c r="K1231" t="inlineStr">
        <is>
          <t>张连顺</t>
        </is>
      </c>
      <c r="L1231" s="2">
        <v>45911</v>
      </c>
      <c r="M1231" s="2">
        <v>45924.96172453704</v>
      </c>
      <c r="N1231" s="2">
        <v>45923</v>
      </c>
      <c r="O1231" t="inlineStr">
        <is>
          <t>14</t>
        </is>
      </c>
      <c r="P1231" t="inlineStr">
        <is>
          <t>-81</t>
        </is>
      </c>
      <c r="Q1231" t="inlineStr">
        <is>
          <t>老师傅</t>
        </is>
      </c>
      <c r="R1231">
        <v>1</v>
      </c>
      <c r="S1231" t="inlineStr">
        <is>
          <t>张连顺</t>
        </is>
      </c>
      <c r="T1231"/>
      <c r="U1231" t="inlineStr">
        <is>
          <t>关胜元</t>
        </is>
      </c>
      <c r="V1231" t="inlineStr">
        <is>
          <t>BST销售组</t>
        </is>
      </c>
      <c r="W1231" t="inlineStr">
        <is>
          <t>BST</t>
        </is>
      </c>
      <c r="X1231" t="inlineStr">
        <is>
          <t>张铭麒</t>
        </is>
      </c>
      <c r="Y1231" s="3"/>
      <c r="Z1231"/>
      <c r="AA1231" s="2">
        <v>45910.88930555555</v>
      </c>
      <c r="AB1231" t="inlineStr">
        <is>
          <t>戳一下</t>
        </is>
      </c>
      <c r="AC1231" s="2">
        <v>45924</v>
      </c>
      <c r="AD1231" t="inlineStr">
        <is>
          <t>未更新</t>
        </is>
      </c>
      <c r="AE1231" t="inlineStr">
        <is>
          <t>关胜元</t>
        </is>
      </c>
      <c r="AF1231" t="inlineStr">
        <is>
          <t>2025-09-13 张连顺-北京-大鸭梨-新店开业 已结束,2025-09-14 张连顺-北京-大鸭梨-新店开业 已结束,2025-09-15 张连顺-北京-大鸭梨-新店开业 已结束,2025-09-16 张连顺-北京-大鸭梨-新店开业 已结束,2025-09-17 张连顺-北京-大鸭梨-新店开业 已结束,2025-09-18 张连顺-北京-大鸭梨-新店开业 已结束,2025-09-19 张连顺-北京-大鸭梨-新店开业 已结束,2025-09-20 张连顺-北京-大鸭梨-新店开业 已结束,2025-09-21 张连顺-北京-大鸭梨-新店开业 已结束,2025-09-22 张连顺-北京-大鸭梨-新店开业 已结束,2025-09-23 张连顺-北京-大鸭梨-新店开业 已结束,2025-09-24 张连顺-北京-大鸭梨-新店开业 已结束</t>
        </is>
      </c>
      <c r="AG1231" t="inlineStr">
        <is>
          <t>辅助开业</t>
        </is>
      </c>
      <c r="AH1231"/>
      <c r="AI1231"/>
      <c r="AJ1231"/>
      <c r="AK1231"/>
      <c r="AL1231"/>
      <c r="AM1231"/>
      <c r="AN1231"/>
      <c r="AO1231" t="inlineStr">
        <is>
          <t>14.0</t>
        </is>
      </c>
      <c r="AP1231"/>
      <c r="AQ1231"/>
    </row>
    <row r="1232" ht="25.5" customHeight="1">
      <c r="A1232" t="inlineStr">
        <is>
          <t>张连顺-深圳-休假-休假 已结束</t>
        </is>
      </c>
      <c r="B1232" t="inlineStr">
        <is>
          <t>深圳</t>
        </is>
      </c>
      <c r="C1232" t="inlineStr">
        <is>
          <t>休假</t>
        </is>
      </c>
      <c r="D1232"/>
      <c r="E1232" t="inlineStr">
        <is>
          <t>未定级</t>
        </is>
      </c>
      <c r="F1232" t="inlineStr">
        <is>
          <t>休假</t>
        </is>
      </c>
      <c r="G1232" t="inlineStr">
        <is>
          <t>已结束</t>
        </is>
      </c>
      <c r="H1232" t="inlineStr">
        <is>
          <t>NA</t>
        </is>
      </c>
      <c r="I1232" s="2"/>
      <c r="J1232" t="inlineStr">
        <is>
          <t>53周 -5~12.31</t>
        </is>
      </c>
      <c r="K1232" t="inlineStr">
        <is>
          <t>张连顺</t>
        </is>
      </c>
      <c r="L1232" s="2">
        <v>45902</v>
      </c>
      <c r="M1232" s="2">
        <v>45958.95743055556</v>
      </c>
      <c r="N1232" s="2">
        <v>45912</v>
      </c>
      <c r="O1232" t="inlineStr">
        <is>
          <t>57</t>
        </is>
      </c>
      <c r="P1232" t="inlineStr">
        <is>
          <t>-47</t>
        </is>
      </c>
      <c r="Q1232"/>
      <c r="R1232"/>
      <c r="S1232"/>
      <c r="T1232"/>
      <c r="U1232" t="inlineStr">
        <is>
          <t>张铭麒</t>
        </is>
      </c>
      <c r="V1232" t="inlineStr">
        <is>
          <t>BST及创新团队</t>
        </is>
      </c>
      <c r="W1232" t="inlineStr">
        <is>
          <t>BST</t>
        </is>
      </c>
      <c r="X1232" t="inlineStr">
        <is>
          <t>李岳丰
吴薇</t>
        </is>
      </c>
      <c r="Y1232" s="3"/>
      <c r="Z1232"/>
      <c r="AA1232" s="2">
        <v>45902.751435185186</v>
      </c>
      <c r="AB1232" t="inlineStr">
        <is>
          <t>戳一下</t>
        </is>
      </c>
      <c r="AC1232" s="2">
        <v>45988</v>
      </c>
      <c r="AD1232" t="inlineStr">
        <is>
          <t>未更新</t>
        </is>
      </c>
      <c r="AE1232" t="inlineStr">
        <is>
          <t>张连顺</t>
        </is>
      </c>
      <c r="AF1232" t="inlineStr">
        <is>
          <t>2025-10-10 张连顺-深圳-休假-休假 已结束,2025-10-11 张连顺-深圳-休假-休假 已结束,2025-10-13 张连顺-深圳-休假-休假 已结束,2025-10-24 张连顺-深圳-休假-休假 已结束,2025-10-25 张连顺-深圳-休假-休假 已结束,2025-10-27 张连顺-深圳-休假-休假 已结束,2025-10-28 张连顺-深圳-休假-休假 已结束,2025-10-29 张连顺-深圳-休假-休假 已结束,2025-11-22 张连顺-深圳-休假-休假 已结束,2025-11-23 张连顺-深圳-休假-休假 已结束,2025-11-24 张连顺-深圳-休假-休假 已结束,2025-11-25 张连顺-深圳-休假-休假 已结束,2025-11-26 张连顺-深圳-休假-休假 已结束,2025-11-27 张连顺-深圳-休假-休假 已结束</t>
        </is>
      </c>
      <c r="AG1232"/>
      <c r="AH1232"/>
      <c r="AI1232"/>
      <c r="AJ1232"/>
      <c r="AK1232"/>
      <c r="AL1232"/>
      <c r="AM1232"/>
      <c r="AN1232"/>
      <c r="AO1232" t="inlineStr">
        <is>
          <t>57.0</t>
        </is>
      </c>
      <c r="AP1232"/>
      <c r="AQ1232"/>
    </row>
    <row r="1233" ht="25.5" customHeight="1">
      <c r="A1233" t="inlineStr">
        <is>
          <t>张如意-杭州-绿茶-新店开业 已结束</t>
        </is>
      </c>
      <c r="B1233" t="inlineStr">
        <is>
          <t>杭州</t>
        </is>
      </c>
      <c r="C1233" t="inlineStr">
        <is>
          <t>绿茶</t>
        </is>
      </c>
      <c r="D1233"/>
      <c r="E1233" t="inlineStr">
        <is>
          <t>SS</t>
        </is>
      </c>
      <c r="F1233" t="inlineStr">
        <is>
          <t>新店开业</t>
        </is>
      </c>
      <c r="G1233" t="inlineStr">
        <is>
          <t>已结束</t>
        </is>
      </c>
      <c r="H1233" t="inlineStr">
        <is>
          <t>NA</t>
        </is>
      </c>
      <c r="I1233" s="2"/>
      <c r="J1233" t="inlineStr">
        <is>
          <t>53周 -5~12.31</t>
        </is>
      </c>
      <c r="K1233" t="inlineStr">
        <is>
          <t>张如意</t>
        </is>
      </c>
      <c r="L1233" s="2">
        <v>45987</v>
      </c>
      <c r="M1233" s="2">
        <v>45995.92222222222</v>
      </c>
      <c r="N1233" s="2">
        <v>45991</v>
      </c>
      <c r="O1233" t="inlineStr">
        <is>
          <t>9</t>
        </is>
      </c>
      <c r="P1233" t="inlineStr">
        <is>
          <t>-10</t>
        </is>
      </c>
      <c r="Q1233" t="inlineStr">
        <is>
          <t>懂绿茶，会铁锅</t>
        </is>
      </c>
      <c r="R1233">
        <v>1</v>
      </c>
      <c r="S1233"/>
      <c r="T1233"/>
      <c r="U1233" t="inlineStr">
        <is>
          <t>张铭麒</t>
        </is>
      </c>
      <c r="V1233"/>
      <c r="W1233" t="inlineStr">
        <is>
          <t>BST</t>
        </is>
      </c>
      <c r="X1233" t="inlineStr">
        <is>
          <t>李岳丰
吴薇</t>
        </is>
      </c>
      <c r="Y1233" s="3"/>
      <c r="Z1233"/>
      <c r="AA1233" s="2">
        <v>45986.95759259259</v>
      </c>
      <c r="AB1233" t="inlineStr">
        <is>
          <t>戳一下</t>
        </is>
      </c>
      <c r="AC1233" s="2">
        <v>45995</v>
      </c>
      <c r="AD1233" t="inlineStr">
        <is>
          <t>未更新</t>
        </is>
      </c>
      <c r="AE1233" t="inlineStr">
        <is>
          <t>曾维超</t>
        </is>
      </c>
      <c r="AF1233" t="inlineStr">
        <is>
          <t>2025-11-27 张如意-杭州-绿茶-新店开业 已结束,2025-11-28 张如意-杭州-绿茶-新店开业 已结束,2025-11-29 张如意-杭州-绿茶-新店开业 已结束,2025-11-30 张如意-杭州-绿茶-新店开业 已结束,2025-12-01 张如意-杭州-绿茶-新店开业 已结束,2025-12-02 张如意-杭州-绿茶-新店开业 已结束,2025-12-03 张如意-杭州-绿茶-新店开业 已结束,2025-12-04 张如意-杭州-绿茶-新店开业 已结束</t>
        </is>
      </c>
      <c r="AG1233" t="inlineStr">
        <is>
          <t>新店开业，铁锅导入</t>
        </is>
      </c>
      <c r="AH1233" t="inlineStr">
        <is>
          <t>客户宿舍</t>
        </is>
      </c>
      <c r="AI1233"/>
      <c r="AJ1233"/>
      <c r="AK1233"/>
      <c r="AL1233"/>
      <c r="AM1233"/>
      <c r="AN1233" t="inlineStr">
        <is>
          <t>绿茶杭州城北花园城店</t>
        </is>
      </c>
      <c r="AO1233" t="inlineStr">
        <is>
          <t>8.9</t>
        </is>
      </c>
      <c r="AP1233"/>
      <c r="AQ1233"/>
    </row>
    <row r="1234" ht="25.5" customHeight="1">
      <c r="A1234" t="inlineStr">
        <is>
          <t>张如意-深圳、东莞-绿茶-品牌巡店 已结束</t>
        </is>
      </c>
      <c r="B1234" t="inlineStr">
        <is>
          <t>深圳、东莞</t>
        </is>
      </c>
      <c r="C1234" t="inlineStr">
        <is>
          <t>绿茶</t>
        </is>
      </c>
      <c r="D1234"/>
      <c r="E1234" t="inlineStr">
        <is>
          <t>SS</t>
        </is>
      </c>
      <c r="F1234" t="inlineStr">
        <is>
          <t>品牌巡店</t>
        </is>
      </c>
      <c r="G1234" t="inlineStr">
        <is>
          <t>已结束</t>
        </is>
      </c>
      <c r="H1234" t="inlineStr">
        <is>
          <t>NA</t>
        </is>
      </c>
      <c r="I1234" s="2"/>
      <c r="J1234" t="inlineStr">
        <is>
          <t>53周 -5~12.31</t>
        </is>
      </c>
      <c r="K1234" t="inlineStr">
        <is>
          <t>张如意</t>
        </is>
      </c>
      <c r="L1234" s="2">
        <v>45977</v>
      </c>
      <c r="M1234" s="2">
        <v>45987</v>
      </c>
      <c r="N1234" s="2">
        <v>45982</v>
      </c>
      <c r="O1234" t="inlineStr">
        <is>
          <t>11</t>
        </is>
      </c>
      <c r="P1234" t="inlineStr">
        <is>
          <t>-18</t>
        </is>
      </c>
      <c r="Q1234" t="inlineStr">
        <is>
          <t>懂绿茶，会铁锅</t>
        </is>
      </c>
      <c r="R1234">
        <v>1</v>
      </c>
      <c r="S1234"/>
      <c r="T1234"/>
      <c r="U1234" t="inlineStr">
        <is>
          <t>张铭麒</t>
        </is>
      </c>
      <c r="V1234"/>
      <c r="W1234" t="inlineStr">
        <is>
          <t>BST</t>
        </is>
      </c>
      <c r="X1234" t="inlineStr">
        <is>
          <t>李岳丰
吴薇</t>
        </is>
      </c>
      <c r="Y1234" s="3"/>
      <c r="Z1234"/>
      <c r="AA1234" s="2">
        <v>45977.569872685184</v>
      </c>
      <c r="AB1234" t="inlineStr">
        <is>
          <t>戳一下</t>
        </is>
      </c>
      <c r="AC1234" s="2">
        <v>45986</v>
      </c>
      <c r="AD1234" t="inlineStr">
        <is>
          <t>未更新</t>
        </is>
      </c>
      <c r="AE1234" t="inlineStr">
        <is>
          <t>曾维超</t>
        </is>
      </c>
      <c r="AF1234" t="inlineStr">
        <is>
          <t>2025-11-17 张如意-深圳、东莞-绿茶-品牌巡店 已结束,2025-11-17 张如意-深圳、东莞-绿茶-品牌巡店 已结束,2025-11-18 张如意-深圳、东莞-绿茶-品牌巡店 已结束,2025-11-19 张如意-深圳、东莞-绿茶-品牌巡店 已结束,2025-11-20 张如意-深圳、东莞-绿茶-品牌巡店 已结束,2025-11-21 张如意-深圳、东莞-绿茶-品牌巡店 已结束,2025-11-24 张如意-深圳、东莞-绿茶-品牌巡店 已结束,2025-11-25 张如意-深圳、东莞-绿茶-品牌巡店 已结束,2025-11-25 张如意-深圳、东莞-绿茶-品牌巡店 已结束,2025-11-25 张如意-深圳、东莞-绿茶-品牌巡店 已结束</t>
        </is>
      </c>
      <c r="AG1234" t="inlineStr">
        <is>
          <t>深圳、东莞绿茶铁锅导入门店巡店，转锅电机线路更换</t>
        </is>
      </c>
      <c r="AH1234" t="inlineStr">
        <is>
          <t>酒店</t>
        </is>
      </c>
      <c r="AI1234"/>
      <c r="AJ1234"/>
      <c r="AK1234"/>
      <c r="AL1234"/>
      <c r="AM1234"/>
      <c r="AN1234"/>
      <c r="AO1234" t="inlineStr">
        <is>
          <t>10.0</t>
        </is>
      </c>
      <c r="AP1234"/>
      <c r="AQ1234"/>
    </row>
    <row r="1235" ht="25.5" customHeight="1">
      <c r="A1235" t="inlineStr">
        <is>
          <t>张如意-南通-绿茶-新店开业 已结束</t>
        </is>
      </c>
      <c r="B1235" t="inlineStr">
        <is>
          <t>南通</t>
        </is>
      </c>
      <c r="C1235" t="inlineStr">
        <is>
          <t>绿茶</t>
        </is>
      </c>
      <c r="D1235"/>
      <c r="E1235" t="inlineStr">
        <is>
          <t>SS</t>
        </is>
      </c>
      <c r="F1235" t="inlineStr">
        <is>
          <t>新店开业</t>
        </is>
      </c>
      <c r="G1235" t="inlineStr">
        <is>
          <t>已结束</t>
        </is>
      </c>
      <c r="H1235" t="inlineStr">
        <is>
          <t>NA</t>
        </is>
      </c>
      <c r="I1235" s="2"/>
      <c r="J1235" t="inlineStr">
        <is>
          <t>53周 -5~12.31</t>
        </is>
      </c>
      <c r="K1235" t="inlineStr">
        <is>
          <t>张如意</t>
        </is>
      </c>
      <c r="L1235" s="2">
        <v>45967</v>
      </c>
      <c r="M1235" s="2">
        <v>45971.45474537037</v>
      </c>
      <c r="N1235" s="2">
        <v>45971</v>
      </c>
      <c r="O1235" t="inlineStr">
        <is>
          <t>5</t>
        </is>
      </c>
      <c r="P1235" t="inlineStr">
        <is>
          <t>-34</t>
        </is>
      </c>
      <c r="Q1235" t="inlineStr">
        <is>
          <t>懂绿茶、会铁锅</t>
        </is>
      </c>
      <c r="R1235">
        <v>1</v>
      </c>
      <c r="S1235"/>
      <c r="T1235"/>
      <c r="U1235" t="inlineStr">
        <is>
          <t>张铭麒</t>
        </is>
      </c>
      <c r="V1235"/>
      <c r="W1235" t="inlineStr">
        <is>
          <t>BST</t>
        </is>
      </c>
      <c r="X1235" t="inlineStr">
        <is>
          <t>李岳丰
吴薇</t>
        </is>
      </c>
      <c r="Y1235" s="3"/>
      <c r="Z1235"/>
      <c r="AA1235" s="2">
        <v>45965.65027777778</v>
      </c>
      <c r="AB1235" t="inlineStr">
        <is>
          <t>戳一下</t>
        </is>
      </c>
      <c r="AC1235" s="2">
        <v>45971</v>
      </c>
      <c r="AD1235" t="inlineStr">
        <is>
          <t>未更新</t>
        </is>
      </c>
      <c r="AE1235" t="inlineStr">
        <is>
          <t>曾维超</t>
        </is>
      </c>
      <c r="AF1235" t="inlineStr">
        <is>
          <t>2025-11-05 张如意-南通-绿茶-新店开业 已结束,2025-11-06 张如意-南通-绿茶-新店开业 已结束,2025-11-07 张如意-南通-绿茶-新店开业 已结束,2025-11-10 张如意-南通-绿茶-新店开业 已结束</t>
        </is>
      </c>
      <c r="AG1235" t="inlineStr">
        <is>
          <t>新店开业，铁锅导入</t>
        </is>
      </c>
      <c r="AH1235" t="inlineStr">
        <is>
          <t>客户宿舍</t>
        </is>
      </c>
      <c r="AI1235"/>
      <c r="AJ1235"/>
      <c r="AK1235"/>
      <c r="AL1235"/>
      <c r="AM1235"/>
      <c r="AN1235" t="inlineStr">
        <is>
          <t>绿茶南通通州万达广场店</t>
        </is>
      </c>
      <c r="AO1235" t="inlineStr">
        <is>
          <t>4.5</t>
        </is>
      </c>
      <c r="AP1235"/>
      <c r="AQ1235"/>
    </row>
    <row r="1236" ht="25.5" customHeight="1">
      <c r="A1236" t="inlineStr">
        <is>
          <t>张如意-合肥-绿茶-新店开业 已结束</t>
        </is>
      </c>
      <c r="B1236" t="inlineStr">
        <is>
          <t>合肥</t>
        </is>
      </c>
      <c r="C1236" t="inlineStr">
        <is>
          <t>绿茶</t>
        </is>
      </c>
      <c r="D1236"/>
      <c r="E1236" t="inlineStr">
        <is>
          <t>SS</t>
        </is>
      </c>
      <c r="F1236" t="inlineStr">
        <is>
          <t>新店开业</t>
        </is>
      </c>
      <c r="G1236" t="inlineStr">
        <is>
          <t>已结束</t>
        </is>
      </c>
      <c r="H1236" t="inlineStr">
        <is>
          <t>NA</t>
        </is>
      </c>
      <c r="I1236" s="2"/>
      <c r="J1236" t="inlineStr">
        <is>
          <t>53周 -5~12.31</t>
        </is>
      </c>
      <c r="K1236" t="inlineStr">
        <is>
          <t>张如意</t>
        </is>
      </c>
      <c r="L1236" s="2">
        <v>45958</v>
      </c>
      <c r="M1236" s="2">
        <v>45961</v>
      </c>
      <c r="N1236" s="2">
        <v>45961</v>
      </c>
      <c r="O1236" t="inlineStr">
        <is>
          <t>4</t>
        </is>
      </c>
      <c r="P1236" t="inlineStr">
        <is>
          <t>-44</t>
        </is>
      </c>
      <c r="Q1236" t="inlineStr">
        <is>
          <t>铁锅导入，以及新店开业能力</t>
        </is>
      </c>
      <c r="R1236">
        <v>1</v>
      </c>
      <c r="S1236"/>
      <c r="T1236"/>
      <c r="U1236" t="inlineStr">
        <is>
          <t>张铭麒</t>
        </is>
      </c>
      <c r="V1236"/>
      <c r="W1236" t="inlineStr">
        <is>
          <t>BST</t>
        </is>
      </c>
      <c r="X1236" t="inlineStr">
        <is>
          <t>李岳丰
吴薇</t>
        </is>
      </c>
      <c r="Y1236" s="3"/>
      <c r="Z1236"/>
      <c r="AA1236" s="2">
        <v>45951.789351851854</v>
      </c>
      <c r="AB1236" t="inlineStr">
        <is>
          <t>戳一下</t>
        </is>
      </c>
      <c r="AC1236" s="2">
        <v>45964</v>
      </c>
      <c r="AD1236" t="inlineStr">
        <is>
          <t>未更新</t>
        </is>
      </c>
      <c r="AE1236" t="inlineStr">
        <is>
          <t>曾维超</t>
        </is>
      </c>
      <c r="AF1236" t="inlineStr">
        <is>
          <t>2025-10-24 张如意-合肥-绿茶-新店开业 已结束,2025-10-27 张如意-合肥-绿茶-新店开业 已结束,2025-10-28 张如意-合肥-绿茶-新店开业 已结束,2025-10-29 张如意-合肥-绿茶-新店开业 已结束,2025-10-30 张如意-合肥-绿茶-新店开业 已结束,2025-10-31 张如意-合肥-绿茶-新店开业 已结束,2025-11-01 张如意-合肥-绿茶-新店开业 已结束,2025-11-02 张如意-合肥-绿茶-新店开业 已结束,2025-11-03 张如意-合肥-绿茶-新店开业 已结束</t>
        </is>
      </c>
      <c r="AG1236" t="inlineStr">
        <is>
          <t>新店开业</t>
        </is>
      </c>
      <c r="AH1236" t="inlineStr">
        <is>
          <t>酒店</t>
        </is>
      </c>
      <c r="AI1236"/>
      <c r="AJ1236"/>
      <c r="AK1236"/>
      <c r="AL1236"/>
      <c r="AM1236"/>
      <c r="AN1236" t="inlineStr">
        <is>
          <t>绿茶合肥北城世纪金源店</t>
        </is>
      </c>
      <c r="AO1236" t="inlineStr">
        <is>
          <t>3.0</t>
        </is>
      </c>
      <c r="AP1236"/>
      <c r="AQ1236"/>
    </row>
    <row r="1237" ht="25.5" customHeight="1">
      <c r="A1237" t="inlineStr">
        <is>
          <t>张如意-中山-绿茶-铁锅导入学习 已结束</t>
        </is>
      </c>
      <c r="B1237" t="inlineStr">
        <is>
          <t>中山</t>
        </is>
      </c>
      <c r="C1237" t="inlineStr">
        <is>
          <t>绿茶</t>
        </is>
      </c>
      <c r="D1237"/>
      <c r="E1237" t="inlineStr">
        <is>
          <t>SS</t>
        </is>
      </c>
      <c r="F1237" t="inlineStr">
        <is>
          <t>铁锅导入学习</t>
        </is>
      </c>
      <c r="G1237" t="inlineStr">
        <is>
          <t>已结束</t>
        </is>
      </c>
      <c r="H1237" t="inlineStr">
        <is>
          <t>NA</t>
        </is>
      </c>
      <c r="I1237" s="2"/>
      <c r="J1237" t="inlineStr">
        <is>
          <t>53周 -5~12.31</t>
        </is>
      </c>
      <c r="K1237" t="inlineStr">
        <is>
          <t>张如意</t>
        </is>
      </c>
      <c r="L1237" s="2">
        <v>45950</v>
      </c>
      <c r="M1237" s="2">
        <v>45952</v>
      </c>
      <c r="N1237" s="2">
        <v>45952</v>
      </c>
      <c r="O1237" t="inlineStr">
        <is>
          <t>3</t>
        </is>
      </c>
      <c r="P1237" t="inlineStr">
        <is>
          <t>-53</t>
        </is>
      </c>
      <c r="Q1237" t="inlineStr">
        <is>
          <t>熟悉铁锅</t>
        </is>
      </c>
      <c r="R1237">
        <v>1</v>
      </c>
      <c r="S1237"/>
      <c r="T1237"/>
      <c r="U1237" t="inlineStr">
        <is>
          <t>张铭麒</t>
        </is>
      </c>
      <c r="V1237"/>
      <c r="W1237" t="inlineStr">
        <is>
          <t>BST</t>
        </is>
      </c>
      <c r="X1237" t="inlineStr">
        <is>
          <t>李岳丰
吴薇</t>
        </is>
      </c>
      <c r="Y1237" s="3"/>
      <c r="Z1237"/>
      <c r="AA1237" s="2">
        <v>45949.90883101852</v>
      </c>
      <c r="AB1237" t="inlineStr">
        <is>
          <t>戳一下</t>
        </is>
      </c>
      <c r="AC1237" s="2">
        <v>45955</v>
      </c>
      <c r="AD1237" t="inlineStr">
        <is>
          <t>未更新</t>
        </is>
      </c>
      <c r="AE1237" t="inlineStr">
        <is>
          <t>曾维超</t>
        </is>
      </c>
      <c r="AF1237" t="inlineStr">
        <is>
          <t>2025-10-21 张如意-中山-绿茶-铁锅导入学习 已结束,2025-10-22 张如意-中山-绿茶-铁锅导入学习 已结束,2025-10-23 张如意-中山-绿茶-铁锅导入学习 已结束,2025-10-25 张如意-中山-绿茶-铁锅导入学习 已结束</t>
        </is>
      </c>
      <c r="AG1237" t="inlineStr">
        <is>
          <t>跟着胡光中学习铁锅导入，学成后和胡光中一起分头导入铁锅，加快进度</t>
        </is>
      </c>
      <c r="AH1237" t="inlineStr">
        <is>
          <t>酒店</t>
        </is>
      </c>
      <c r="AI1237"/>
      <c r="AJ1237"/>
      <c r="AK1237"/>
      <c r="AL1237"/>
      <c r="AM1237"/>
      <c r="AN1237"/>
      <c r="AO1237" t="inlineStr">
        <is>
          <t>2.0</t>
        </is>
      </c>
      <c r="AP1237"/>
      <c r="AQ1237"/>
    </row>
    <row r="1238" ht="25.5" customHeight="1">
      <c r="A1238" t="inlineStr">
        <is>
          <t>张如意-东莞-绿茶-铁锅导入 已结束</t>
        </is>
      </c>
      <c r="B1238" t="inlineStr">
        <is>
          <t>东莞</t>
        </is>
      </c>
      <c r="C1238" t="inlineStr">
        <is>
          <t>绿茶</t>
        </is>
      </c>
      <c r="D1238"/>
      <c r="E1238" t="inlineStr">
        <is>
          <t>SS</t>
        </is>
      </c>
      <c r="F1238" t="inlineStr">
        <is>
          <t>铁锅导入</t>
        </is>
      </c>
      <c r="G1238" t="inlineStr">
        <is>
          <t>已结束</t>
        </is>
      </c>
      <c r="H1238" t="inlineStr">
        <is>
          <t>NA</t>
        </is>
      </c>
      <c r="I1238" s="2"/>
      <c r="J1238" t="inlineStr">
        <is>
          <t>53周 -5~12.31</t>
        </is>
      </c>
      <c r="K1238" t="inlineStr">
        <is>
          <t>张如意</t>
        </is>
      </c>
      <c r="L1238" s="2">
        <v>45955</v>
      </c>
      <c r="M1238" s="2">
        <v>45957</v>
      </c>
      <c r="N1238" s="2">
        <v>45957</v>
      </c>
      <c r="O1238" t="inlineStr">
        <is>
          <t>3</t>
        </is>
      </c>
      <c r="P1238" t="inlineStr">
        <is>
          <t>-48</t>
        </is>
      </c>
      <c r="Q1238" t="inlineStr">
        <is>
          <t>铁锅导入</t>
        </is>
      </c>
      <c r="R1238">
        <v>1</v>
      </c>
      <c r="S1238"/>
      <c r="T1238"/>
      <c r="U1238" t="inlineStr">
        <is>
          <t>张铭麒</t>
        </is>
      </c>
      <c r="V1238"/>
      <c r="W1238" t="inlineStr">
        <is>
          <t>BST</t>
        </is>
      </c>
      <c r="X1238" t="inlineStr">
        <is>
          <t>李岳丰
吴薇</t>
        </is>
      </c>
      <c r="Y1238" s="3"/>
      <c r="Z1238"/>
      <c r="AA1238" s="2">
        <v>45948.94899305556</v>
      </c>
      <c r="AB1238" t="inlineStr">
        <is>
          <t>戳一下</t>
        </is>
      </c>
      <c r="AC1238" s="2">
        <v>45956</v>
      </c>
      <c r="AD1238" t="inlineStr">
        <is>
          <t>未更新</t>
        </is>
      </c>
      <c r="AE1238" t="inlineStr">
        <is>
          <t>曾维超</t>
        </is>
      </c>
      <c r="AF1238" t="inlineStr">
        <is>
          <t>2025-10-24 张如意-东莞-绿茶-铁锅导入 已结束,2025-10-26 张如意-东莞-绿茶-铁锅导入 已结束</t>
        </is>
      </c>
      <c r="AG1238" t="inlineStr">
        <is>
          <t>铁锅导入</t>
        </is>
      </c>
      <c r="AH1238" t="inlineStr">
        <is>
          <t>酒店</t>
        </is>
      </c>
      <c r="AI1238"/>
      <c r="AJ1238"/>
      <c r="AK1238"/>
      <c r="AL1238"/>
      <c r="AM1238"/>
      <c r="AN1238" t="inlineStr">
        <is>
          <t>绿茶东莞厚街万达广场店</t>
        </is>
      </c>
      <c r="AO1238" t="inlineStr">
        <is>
          <t>2.0</t>
        </is>
      </c>
      <c r="AP1238"/>
      <c r="AQ1238"/>
    </row>
    <row r="1239" ht="25.5" customHeight="1">
      <c r="A1239" t="inlineStr">
        <is>
          <t>张如意--休假-休假 已结束</t>
        </is>
      </c>
      <c r="B1239"/>
      <c r="C1239" t="inlineStr">
        <is>
          <t>休假</t>
        </is>
      </c>
      <c r="D1239"/>
      <c r="E1239" t="inlineStr">
        <is>
          <t>未定级</t>
        </is>
      </c>
      <c r="F1239" t="inlineStr">
        <is>
          <t>休假</t>
        </is>
      </c>
      <c r="G1239" t="inlineStr">
        <is>
          <t>已结束</t>
        </is>
      </c>
      <c r="H1239" t="inlineStr">
        <is>
          <t>NA</t>
        </is>
      </c>
      <c r="I1239" s="2"/>
      <c r="J1239" t="inlineStr">
        <is>
          <t>53周 -5~12.31</t>
        </is>
      </c>
      <c r="K1239" t="inlineStr">
        <is>
          <t>张如意</t>
        </is>
      </c>
      <c r="L1239" s="2">
        <v>45939</v>
      </c>
      <c r="M1239" s="2">
        <v>45940</v>
      </c>
      <c r="N1239" s="2">
        <v>45940.5</v>
      </c>
      <c r="O1239" t="inlineStr">
        <is>
          <t>2</t>
        </is>
      </c>
      <c r="P1239" t="inlineStr">
        <is>
          <t>-65</t>
        </is>
      </c>
      <c r="Q1239"/>
      <c r="R1239"/>
      <c r="S1239"/>
      <c r="T1239"/>
      <c r="U1239"/>
      <c r="V1239"/>
      <c r="W1239"/>
      <c r="X1239"/>
      <c r="Y1239" s="3"/>
      <c r="Z1239"/>
      <c r="AA1239" s="2">
        <v>45939.92486111111</v>
      </c>
      <c r="AB1239" t="inlineStr">
        <is>
          <t>戳一下</t>
        </is>
      </c>
      <c r="AC1239" s="2"/>
      <c r="AD1239" t="inlineStr">
        <is>
          <t>未更新</t>
        </is>
      </c>
      <c r="AE1239" t="inlineStr">
        <is>
          <t>多维表格助手</t>
        </is>
      </c>
      <c r="AF1239" t="inlineStr">
        <is>
          <t>2025-11-12 张如意--休假-休假 已结束,2025-11-13 张如意--休假-休假 已结束</t>
        </is>
      </c>
      <c r="AG1239"/>
      <c r="AH1239"/>
      <c r="AI1239"/>
      <c r="AJ1239"/>
      <c r="AK1239"/>
      <c r="AL1239"/>
      <c r="AM1239"/>
      <c r="AN1239"/>
      <c r="AO1239" t="inlineStr">
        <is>
          <t>1.0</t>
        </is>
      </c>
      <c r="AP1239"/>
      <c r="AQ1239"/>
    </row>
    <row r="1240" ht="25.5" customHeight="1">
      <c r="A1240" t="inlineStr">
        <is>
          <t>张如意--休假-休假 已结束</t>
        </is>
      </c>
      <c r="B1240"/>
      <c r="C1240" t="inlineStr">
        <is>
          <t>休假</t>
        </is>
      </c>
      <c r="D1240"/>
      <c r="E1240" t="inlineStr">
        <is>
          <t>未定级</t>
        </is>
      </c>
      <c r="F1240" t="inlineStr">
        <is>
          <t>休假</t>
        </is>
      </c>
      <c r="G1240" t="inlineStr">
        <is>
          <t>已结束</t>
        </is>
      </c>
      <c r="H1240" t="inlineStr">
        <is>
          <t>NA</t>
        </is>
      </c>
      <c r="I1240" s="2"/>
      <c r="J1240" t="inlineStr">
        <is>
          <t>53周 -5~12.31</t>
        </is>
      </c>
      <c r="K1240" t="inlineStr">
        <is>
          <t>张如意</t>
        </is>
      </c>
      <c r="L1240" s="2">
        <v>45937</v>
      </c>
      <c r="M1240" s="2">
        <v>45938</v>
      </c>
      <c r="N1240" s="2">
        <v>45938.5</v>
      </c>
      <c r="O1240" t="inlineStr">
        <is>
          <t>2</t>
        </is>
      </c>
      <c r="P1240" t="inlineStr">
        <is>
          <t>-67</t>
        </is>
      </c>
      <c r="Q1240"/>
      <c r="R1240"/>
      <c r="S1240"/>
      <c r="T1240"/>
      <c r="U1240"/>
      <c r="V1240"/>
      <c r="W1240"/>
      <c r="X1240"/>
      <c r="Y1240" s="3"/>
      <c r="Z1240"/>
      <c r="AA1240" s="2">
        <v>45936.79953703703</v>
      </c>
      <c r="AB1240" t="inlineStr">
        <is>
          <t>戳一下</t>
        </is>
      </c>
      <c r="AC1240" s="2">
        <v>45976</v>
      </c>
      <c r="AD1240" t="inlineStr">
        <is>
          <t>未更新</t>
        </is>
      </c>
      <c r="AE1240" t="inlineStr">
        <is>
          <t>多维表格助手</t>
        </is>
      </c>
      <c r="AF1240" t="inlineStr">
        <is>
          <t>2025-11-15 张如意--休假-休假 已结束</t>
        </is>
      </c>
      <c r="AG1240"/>
      <c r="AH1240"/>
      <c r="AI1240"/>
      <c r="AJ1240"/>
      <c r="AK1240"/>
      <c r="AL1240"/>
      <c r="AM1240"/>
      <c r="AN1240"/>
      <c r="AO1240" t="inlineStr">
        <is>
          <t>1.0</t>
        </is>
      </c>
      <c r="AP1240"/>
      <c r="AQ1240"/>
    </row>
    <row r="1241" ht="25.5" customHeight="1">
      <c r="A1241" t="inlineStr">
        <is>
          <t>张如意--休假-休假 已结束</t>
        </is>
      </c>
      <c r="B1241"/>
      <c r="C1241" t="inlineStr">
        <is>
          <t>休假</t>
        </is>
      </c>
      <c r="D1241"/>
      <c r="E1241" t="inlineStr">
        <is>
          <t>未定级</t>
        </is>
      </c>
      <c r="F1241" t="inlineStr">
        <is>
          <t>休假</t>
        </is>
      </c>
      <c r="G1241" t="inlineStr">
        <is>
          <t>已结束</t>
        </is>
      </c>
      <c r="H1241" t="inlineStr">
        <is>
          <t>NA</t>
        </is>
      </c>
      <c r="I1241" s="2"/>
      <c r="J1241" t="inlineStr">
        <is>
          <t>53周 -5~12.31</t>
        </is>
      </c>
      <c r="K1241" t="inlineStr">
        <is>
          <t>张如意</t>
        </is>
      </c>
      <c r="L1241" s="2">
        <v>45935</v>
      </c>
      <c r="M1241" s="2">
        <v>45936</v>
      </c>
      <c r="N1241" s="2">
        <v>45936.5</v>
      </c>
      <c r="O1241" t="inlineStr">
        <is>
          <t>2</t>
        </is>
      </c>
      <c r="P1241" t="inlineStr">
        <is>
          <t>-69</t>
        </is>
      </c>
      <c r="Q1241"/>
      <c r="R1241"/>
      <c r="S1241"/>
      <c r="T1241"/>
      <c r="U1241"/>
      <c r="V1241"/>
      <c r="W1241"/>
      <c r="X1241"/>
      <c r="Y1241" s="3"/>
      <c r="Z1241"/>
      <c r="AA1241" s="2">
        <v>45934.8416087963</v>
      </c>
      <c r="AB1241" t="inlineStr">
        <is>
          <t>戳一下</t>
        </is>
      </c>
      <c r="AC1241" s="2">
        <v>45976</v>
      </c>
      <c r="AD1241" t="inlineStr">
        <is>
          <t>未更新</t>
        </is>
      </c>
      <c r="AE1241" t="inlineStr">
        <is>
          <t>多维表格助手</t>
        </is>
      </c>
      <c r="AF1241" t="inlineStr">
        <is>
          <t>2025-11-13 张如意--休假-休假 已结束,2025-11-14 张如意--休假-休假 已结束,2025-11-14 张如意--休假-休假 已结束,2025-11-15 张如意--休假-休假 已结束</t>
        </is>
      </c>
      <c r="AG1241"/>
      <c r="AH1241"/>
      <c r="AI1241"/>
      <c r="AJ1241"/>
      <c r="AK1241"/>
      <c r="AL1241"/>
      <c r="AM1241"/>
      <c r="AN1241"/>
      <c r="AO1241" t="inlineStr">
        <is>
          <t>1.0</t>
        </is>
      </c>
      <c r="AP1241"/>
      <c r="AQ1241"/>
    </row>
    <row r="1242" ht="25.5" customHeight="1">
      <c r="A1242" t="inlineStr">
        <is>
          <t>张如意-洛阳-岳庆小吃-POC+开业支持 已结束</t>
        </is>
      </c>
      <c r="B1242" t="inlineStr">
        <is>
          <t>洛阳</t>
        </is>
      </c>
      <c r="C1242" t="inlineStr">
        <is>
          <t>岳庆小吃</t>
        </is>
      </c>
      <c r="D1242"/>
      <c r="E1242" t="inlineStr">
        <is>
          <t>O</t>
        </is>
      </c>
      <c r="F1242" t="inlineStr">
        <is>
          <t>POC+开业支持</t>
        </is>
      </c>
      <c r="G1242" t="inlineStr">
        <is>
          <t>已结束</t>
        </is>
      </c>
      <c r="H1242" t="inlineStr">
        <is>
          <t>NA</t>
        </is>
      </c>
      <c r="I1242" s="2"/>
      <c r="J1242" t="inlineStr">
        <is>
          <t>53周 -5~12.31</t>
        </is>
      </c>
      <c r="K1242" t="inlineStr">
        <is>
          <t>张如意</t>
        </is>
      </c>
      <c r="L1242" s="2">
        <v>45941</v>
      </c>
      <c r="M1242" s="2">
        <v>45949.80229166667</v>
      </c>
      <c r="N1242" s="2">
        <v>45949</v>
      </c>
      <c r="O1242" t="inlineStr">
        <is>
          <t>9</t>
        </is>
      </c>
      <c r="P1242" t="inlineStr">
        <is>
          <t>-56</t>
        </is>
      </c>
      <c r="Q1242" t="inlineStr">
        <is>
          <t>中餐小吃</t>
        </is>
      </c>
      <c r="R1242">
        <v>1</v>
      </c>
      <c r="S1242"/>
      <c r="T1242"/>
      <c r="U1242" t="inlineStr">
        <is>
          <t>郭岳超</t>
        </is>
      </c>
      <c r="V1242"/>
      <c r="W1242" t="inlineStr">
        <is>
          <t>北区</t>
        </is>
      </c>
      <c r="X1242" t="inlineStr">
        <is>
          <t>李岳丰
吕佳</t>
        </is>
      </c>
      <c r="Y1242" s="3"/>
      <c r="Z1242"/>
      <c r="AA1242" s="2">
        <v>45930.66709490741</v>
      </c>
      <c r="AB1242" t="inlineStr">
        <is>
          <t>戳一下</t>
        </is>
      </c>
      <c r="AC1242" s="2">
        <v>45949</v>
      </c>
      <c r="AD1242" t="inlineStr">
        <is>
          <t>未更新</t>
        </is>
      </c>
      <c r="AE1242" t="inlineStr">
        <is>
          <t>郭岳超</t>
        </is>
      </c>
      <c r="AF1242" t="inlineStr">
        <is>
          <t>2025-10-17 张如意-洛阳-岳庆小吃-POC+开业支持 已结束,2025-10-18 张如意-洛阳-岳庆小吃-POC+开业支持 已结束,2025-10-19 张如意-洛阳-岳庆小吃-POC+开业支持 已结束</t>
        </is>
      </c>
      <c r="AG1242" t="inlineStr">
        <is>
          <t>培训客户如何使用，清洁设备。协助客户录入店里菜品，30道菜左右。</t>
        </is>
      </c>
      <c r="AH1242" t="inlineStr">
        <is>
          <t>酒店</t>
        </is>
      </c>
      <c r="AI1242"/>
      <c r="AJ1242"/>
      <c r="AK1242"/>
      <c r="AL1242"/>
      <c r="AM1242"/>
      <c r="AN1242"/>
      <c r="AO1242" t="inlineStr">
        <is>
          <t>8.8</t>
        </is>
      </c>
      <c r="AP1242"/>
      <c r="AQ1242"/>
    </row>
    <row r="1243" ht="25.5" customHeight="1">
      <c r="A1243" t="inlineStr">
        <is>
          <t>张如意-北京-绿茶-新店开业 已结束</t>
        </is>
      </c>
      <c r="B1243" t="inlineStr">
        <is>
          <t>北京</t>
        </is>
      </c>
      <c r="C1243" t="inlineStr">
        <is>
          <t>绿茶</t>
        </is>
      </c>
      <c r="D1243"/>
      <c r="E1243" t="inlineStr">
        <is>
          <t>SS</t>
        </is>
      </c>
      <c r="F1243" t="inlineStr">
        <is>
          <t>新店开业</t>
        </is>
      </c>
      <c r="G1243" t="inlineStr">
        <is>
          <t>已结束</t>
        </is>
      </c>
      <c r="H1243" t="inlineStr">
        <is>
          <t>NA</t>
        </is>
      </c>
      <c r="I1243" s="2"/>
      <c r="J1243" t="inlineStr">
        <is>
          <t>53周 -5~12.31</t>
        </is>
      </c>
      <c r="K1243" t="inlineStr">
        <is>
          <t>张如意</t>
        </is>
      </c>
      <c r="L1243" s="2">
        <v>45928</v>
      </c>
      <c r="M1243" s="2">
        <v>45934</v>
      </c>
      <c r="N1243" s="2">
        <v>45934</v>
      </c>
      <c r="O1243" t="inlineStr">
        <is>
          <t>7</t>
        </is>
      </c>
      <c r="P1243" t="inlineStr">
        <is>
          <t>-71</t>
        </is>
      </c>
      <c r="Q1243" t="inlineStr">
        <is>
          <t>新店开业、培训能力</t>
        </is>
      </c>
      <c r="R1243">
        <v>1</v>
      </c>
      <c r="S1243"/>
      <c r="T1243"/>
      <c r="U1243" t="inlineStr">
        <is>
          <t>张铭麒</t>
        </is>
      </c>
      <c r="V1243" t="inlineStr">
        <is>
          <t>BST及创新团队</t>
        </is>
      </c>
      <c r="W1243" t="inlineStr">
        <is>
          <t>BST</t>
        </is>
      </c>
      <c r="X1243" t="inlineStr">
        <is>
          <t>李岳丰
吴薇</t>
        </is>
      </c>
      <c r="Y1243" s="3"/>
      <c r="Z1243"/>
      <c r="AA1243" s="2">
        <v>45922.754583333335</v>
      </c>
      <c r="AB1243" t="inlineStr">
        <is>
          <t>戳一下</t>
        </is>
      </c>
      <c r="AC1243" s="2"/>
      <c r="AD1243" t="inlineStr">
        <is>
          <t>未更新</t>
        </is>
      </c>
      <c r="AE1243" t="inlineStr">
        <is>
          <t>曾维超</t>
        </is>
      </c>
      <c r="AF1243"/>
      <c r="AG1243" t="inlineStr">
        <is>
          <t>试菜 培训 驻店</t>
        </is>
      </c>
      <c r="AH1243" t="inlineStr">
        <is>
          <t>客户宿舍</t>
        </is>
      </c>
      <c r="AI1243"/>
      <c r="AJ1243"/>
      <c r="AK1243" t="inlineStr">
        <is>
          <t>绿茶北京上德银泰店</t>
        </is>
      </c>
      <c r="AL1243"/>
      <c r="AM1243"/>
      <c r="AN1243"/>
      <c r="AO1243" t="inlineStr">
        <is>
          <t>6.0</t>
        </is>
      </c>
      <c r="AP1243"/>
      <c r="AQ1243"/>
    </row>
    <row r="1244" ht="25.5" customHeight="1">
      <c r="A1244" t="inlineStr">
        <is>
          <t>张如意-北京-望京萝卜饭盒-外卖店模型 已结束</t>
        </is>
      </c>
      <c r="B1244" t="inlineStr">
        <is>
          <t>北京</t>
        </is>
      </c>
      <c r="C1244" t="inlineStr">
        <is>
          <t>望京萝卜饭盒</t>
        </is>
      </c>
      <c r="D1244"/>
      <c r="E1244" t="inlineStr">
        <is>
          <t>SS</t>
        </is>
      </c>
      <c r="F1244" t="inlineStr">
        <is>
          <t>外卖店模型</t>
        </is>
      </c>
      <c r="G1244" t="inlineStr">
        <is>
          <t>已结束</t>
        </is>
      </c>
      <c r="H1244" t="inlineStr">
        <is>
          <t>NA</t>
        </is>
      </c>
      <c r="I1244" s="2"/>
      <c r="J1244" t="inlineStr">
        <is>
          <t>53周 -5~12.31</t>
        </is>
      </c>
      <c r="K1244" t="inlineStr">
        <is>
          <t>张如意</t>
        </is>
      </c>
      <c r="L1244" s="2">
        <v>45902</v>
      </c>
      <c r="M1244" s="2">
        <v>45927</v>
      </c>
      <c r="N1244" s="2">
        <v>45927</v>
      </c>
      <c r="O1244" t="inlineStr">
        <is>
          <t>26</t>
        </is>
      </c>
      <c r="P1244" t="inlineStr">
        <is>
          <t>-78</t>
        </is>
      </c>
      <c r="Q1244"/>
      <c r="R1244"/>
      <c r="S1244"/>
      <c r="T1244"/>
      <c r="U1244" t="inlineStr">
        <is>
          <t>吴薇</t>
        </is>
      </c>
      <c r="V1244" t="inlineStr">
        <is>
          <t>创新中心</t>
        </is>
      </c>
      <c r="W1244"/>
      <c r="X1244"/>
      <c r="Y1244" s="3"/>
      <c r="Z1244"/>
      <c r="AA1244" s="2">
        <v>45902.94101851852</v>
      </c>
      <c r="AB1244" t="inlineStr">
        <is>
          <t>戳一下</t>
        </is>
      </c>
      <c r="AC1244" s="2">
        <v>45947</v>
      </c>
      <c r="AD1244" t="inlineStr">
        <is>
          <t>未更新</t>
        </is>
      </c>
      <c r="AE1244" t="inlineStr">
        <is>
          <t>张如意</t>
        </is>
      </c>
      <c r="AF1244" t="inlineStr">
        <is>
          <t>2025-09-05 张如意-北京-望京萝卜饭盒-外卖店模型 已结束,2025-09-06 张如意-北京-望京萝卜饭盒-外卖店模型 已结束,2025-10-17 张如意-北京-望京萝卜饭盒-外卖店模型 已结束</t>
        </is>
      </c>
      <c r="AG1244"/>
      <c r="AH1244"/>
      <c r="AI1244"/>
      <c r="AJ1244"/>
      <c r="AK1244"/>
      <c r="AL1244"/>
      <c r="AM1244"/>
      <c r="AN1244"/>
      <c r="AO1244" t="inlineStr">
        <is>
          <t>25.0</t>
        </is>
      </c>
      <c r="AP1244"/>
      <c r="AQ1244"/>
    </row>
    <row r="1245" ht="25.5" customHeight="1">
      <c r="A1245" t="inlineStr">
        <is>
          <t>周洪亮-汕头-休假-休假 已结束</t>
        </is>
      </c>
      <c r="B1245" t="inlineStr">
        <is>
          <t>汕头</t>
        </is>
      </c>
      <c r="C1245" t="inlineStr">
        <is>
          <t>休假</t>
        </is>
      </c>
      <c r="D1245"/>
      <c r="E1245" t="inlineStr">
        <is>
          <t>未定级</t>
        </is>
      </c>
      <c r="F1245" t="inlineStr">
        <is>
          <t>休假</t>
        </is>
      </c>
      <c r="G1245" t="inlineStr">
        <is>
          <t>已结束</t>
        </is>
      </c>
      <c r="H1245" t="inlineStr">
        <is>
          <t>NA</t>
        </is>
      </c>
      <c r="I1245" s="2"/>
      <c r="J1245" t="inlineStr">
        <is>
          <t>53周 -5~12.31</t>
        </is>
      </c>
      <c r="K1245" t="inlineStr">
        <is>
          <t>周洪亮</t>
        </is>
      </c>
      <c r="L1245" s="2">
        <v>46121</v>
      </c>
      <c r="M1245" s="2">
        <v>46121</v>
      </c>
      <c r="N1245" s="2">
        <v>46121</v>
      </c>
      <c r="O1245" t="inlineStr">
        <is>
          <t>1</t>
        </is>
      </c>
      <c r="P1245" t="inlineStr">
        <is>
          <t>-108</t>
        </is>
      </c>
      <c r="Q1245"/>
      <c r="R1245"/>
      <c r="S1245"/>
      <c r="T1245"/>
      <c r="U1245" t="inlineStr">
        <is>
          <t>曾维超</t>
        </is>
      </c>
      <c r="V1245" t="inlineStr">
        <is>
          <t>销售管理部</t>
        </is>
      </c>
      <c r="W1245" t="inlineStr">
        <is>
          <t>销售管理</t>
        </is>
      </c>
      <c r="X1245" t="inlineStr">
        <is>
          <t>李阳</t>
        </is>
      </c>
      <c r="Y1245" s="3"/>
      <c r="Z1245"/>
      <c r="AA1245" s="2">
        <v>46121.40678240741</v>
      </c>
      <c r="AB1245" t="inlineStr">
        <is>
          <t>戳一下</t>
        </is>
      </c>
      <c r="AC1245" s="2"/>
      <c r="AD1245" t="inlineStr">
        <is>
          <t>未更新</t>
        </is>
      </c>
      <c r="AE1245" t="inlineStr">
        <is>
          <t>周洪亮</t>
        </is>
      </c>
      <c r="AF1245"/>
      <c r="AG1245"/>
      <c r="AH1245"/>
      <c r="AI1245"/>
      <c r="AJ1245"/>
      <c r="AK1245"/>
      <c r="AL1245"/>
      <c r="AM1245"/>
      <c r="AN1245"/>
      <c r="AO1245" t="inlineStr">
        <is>
          <t>0.0</t>
        </is>
      </c>
      <c r="AP1245"/>
      <c r="AQ1245"/>
    </row>
    <row r="1246" ht="25.5" customHeight="1">
      <c r="A1246" t="inlineStr">
        <is>
          <t>周洪亮-汕头-休假-休假 已结束</t>
        </is>
      </c>
      <c r="B1246" t="inlineStr">
        <is>
          <t>汕头</t>
        </is>
      </c>
      <c r="C1246" t="inlineStr">
        <is>
          <t>休假</t>
        </is>
      </c>
      <c r="D1246"/>
      <c r="E1246" t="inlineStr">
        <is>
          <t>未定级</t>
        </is>
      </c>
      <c r="F1246" t="inlineStr">
        <is>
          <t>休假</t>
        </is>
      </c>
      <c r="G1246" t="inlineStr">
        <is>
          <t>已结束</t>
        </is>
      </c>
      <c r="H1246" t="inlineStr">
        <is>
          <t>NA</t>
        </is>
      </c>
      <c r="I1246" s="2"/>
      <c r="J1246" t="inlineStr">
        <is>
          <t>53周 -5~12.31</t>
        </is>
      </c>
      <c r="K1246" t="inlineStr">
        <is>
          <t>周洪亮</t>
        </is>
      </c>
      <c r="L1246" s="2">
        <v>46120</v>
      </c>
      <c r="M1246" s="2">
        <v>46120</v>
      </c>
      <c r="N1246" s="2">
        <v>46120</v>
      </c>
      <c r="O1246" t="inlineStr">
        <is>
          <t>1</t>
        </is>
      </c>
      <c r="P1246" t="inlineStr">
        <is>
          <t>-107</t>
        </is>
      </c>
      <c r="Q1246"/>
      <c r="R1246"/>
      <c r="S1246"/>
      <c r="T1246"/>
      <c r="U1246" t="inlineStr">
        <is>
          <t>曾维超</t>
        </is>
      </c>
      <c r="V1246" t="inlineStr">
        <is>
          <t>销售管理部</t>
        </is>
      </c>
      <c r="W1246" t="inlineStr">
        <is>
          <t>销售管理</t>
        </is>
      </c>
      <c r="X1246" t="inlineStr">
        <is>
          <t>李阳</t>
        </is>
      </c>
      <c r="Y1246" s="3"/>
      <c r="Z1246"/>
      <c r="AA1246" s="2">
        <v>46120.600277777776</v>
      </c>
      <c r="AB1246" t="inlineStr">
        <is>
          <t>戳一下</t>
        </is>
      </c>
      <c r="AC1246" s="2"/>
      <c r="AD1246" t="inlineStr">
        <is>
          <t>未更新</t>
        </is>
      </c>
      <c r="AE1246" t="inlineStr">
        <is>
          <t>周洪亮</t>
        </is>
      </c>
      <c r="AF1246"/>
      <c r="AG1246"/>
      <c r="AH1246"/>
      <c r="AI1246"/>
      <c r="AJ1246"/>
      <c r="AK1246"/>
      <c r="AL1246"/>
      <c r="AM1246"/>
      <c r="AN1246"/>
      <c r="AO1246" t="inlineStr">
        <is>
          <t>0.0</t>
        </is>
      </c>
      <c r="AP1246"/>
      <c r="AQ1246"/>
    </row>
    <row r="1247" ht="25.5" customHeight="1">
      <c r="A1247" t="inlineStr">
        <is>
          <t>周洪亮-汕头-休假-休假 已结束</t>
        </is>
      </c>
      <c r="B1247" t="inlineStr">
        <is>
          <t>汕头</t>
        </is>
      </c>
      <c r="C1247" t="inlineStr">
        <is>
          <t>休假</t>
        </is>
      </c>
      <c r="D1247"/>
      <c r="E1247" t="inlineStr">
        <is>
          <t>未定级</t>
        </is>
      </c>
      <c r="F1247" t="inlineStr">
        <is>
          <t>休假</t>
        </is>
      </c>
      <c r="G1247" t="inlineStr">
        <is>
          <t>已结束</t>
        </is>
      </c>
      <c r="H1247" t="inlineStr">
        <is>
          <t>NA</t>
        </is>
      </c>
      <c r="I1247" s="2"/>
      <c r="J1247" t="inlineStr">
        <is>
          <t>53周 -5~12.31</t>
        </is>
      </c>
      <c r="K1247" t="inlineStr">
        <is>
          <t>周洪亮</t>
        </is>
      </c>
      <c r="L1247" s="2">
        <v>46119</v>
      </c>
      <c r="M1247" s="2">
        <v>46119</v>
      </c>
      <c r="N1247" s="2">
        <v>46119</v>
      </c>
      <c r="O1247" t="inlineStr">
        <is>
          <t>1</t>
        </is>
      </c>
      <c r="P1247" t="inlineStr">
        <is>
          <t>-106</t>
        </is>
      </c>
      <c r="Q1247"/>
      <c r="R1247"/>
      <c r="S1247"/>
      <c r="T1247"/>
      <c r="U1247" t="inlineStr">
        <is>
          <t>曾维超</t>
        </is>
      </c>
      <c r="V1247" t="inlineStr">
        <is>
          <t>销售管理部</t>
        </is>
      </c>
      <c r="W1247" t="inlineStr">
        <is>
          <t>销售管理</t>
        </is>
      </c>
      <c r="X1247" t="inlineStr">
        <is>
          <t>李阳</t>
        </is>
      </c>
      <c r="Y1247" s="3"/>
      <c r="Z1247"/>
      <c r="AA1247" s="2">
        <v>46119.421168981484</v>
      </c>
      <c r="AB1247" t="inlineStr">
        <is>
          <t>戳一下</t>
        </is>
      </c>
      <c r="AC1247" s="2"/>
      <c r="AD1247" t="inlineStr">
        <is>
          <t>未更新</t>
        </is>
      </c>
      <c r="AE1247" t="inlineStr">
        <is>
          <t>周洪亮</t>
        </is>
      </c>
      <c r="AF1247"/>
      <c r="AG1247"/>
      <c r="AH1247"/>
      <c r="AI1247"/>
      <c r="AJ1247"/>
      <c r="AK1247"/>
      <c r="AL1247"/>
      <c r="AM1247"/>
      <c r="AN1247"/>
      <c r="AO1247" t="inlineStr">
        <is>
          <t>0.0</t>
        </is>
      </c>
      <c r="AP1247"/>
      <c r="AQ1247"/>
    </row>
    <row r="1248" ht="25.5" customHeight="1">
      <c r="A1248" t="inlineStr">
        <is>
          <t>周洪亮-汕头-休假-休假 已结束</t>
        </is>
      </c>
      <c r="B1248" t="inlineStr">
        <is>
          <t>汕头</t>
        </is>
      </c>
      <c r="C1248" t="inlineStr">
        <is>
          <t>休假</t>
        </is>
      </c>
      <c r="D1248"/>
      <c r="E1248" t="inlineStr">
        <is>
          <t>未定级</t>
        </is>
      </c>
      <c r="F1248" t="inlineStr">
        <is>
          <t>休假</t>
        </is>
      </c>
      <c r="G1248" t="inlineStr">
        <is>
          <t>已结束</t>
        </is>
      </c>
      <c r="H1248" t="inlineStr">
        <is>
          <t>NA</t>
        </is>
      </c>
      <c r="I1248" s="2"/>
      <c r="J1248" t="inlineStr">
        <is>
          <t>53周 -5~12.31</t>
        </is>
      </c>
      <c r="K1248" t="inlineStr">
        <is>
          <t>周洪亮</t>
        </is>
      </c>
      <c r="L1248" s="2">
        <v>46116</v>
      </c>
      <c r="M1248" s="2">
        <v>46118</v>
      </c>
      <c r="N1248" s="2">
        <v>46118</v>
      </c>
      <c r="O1248" t="inlineStr">
        <is>
          <t>3</t>
        </is>
      </c>
      <c r="P1248" t="inlineStr">
        <is>
          <t>-103</t>
        </is>
      </c>
      <c r="Q1248"/>
      <c r="R1248"/>
      <c r="S1248"/>
      <c r="T1248"/>
      <c r="U1248" t="inlineStr">
        <is>
          <t>曾维超</t>
        </is>
      </c>
      <c r="V1248" t="inlineStr">
        <is>
          <t>销售管理部</t>
        </is>
      </c>
      <c r="W1248" t="inlineStr">
        <is>
          <t>销售管理</t>
        </is>
      </c>
      <c r="X1248" t="inlineStr">
        <is>
          <t>李阳</t>
        </is>
      </c>
      <c r="Y1248" s="3"/>
      <c r="Z1248"/>
      <c r="AA1248" s="2">
        <v>46118.40789351852</v>
      </c>
      <c r="AB1248" t="inlineStr">
        <is>
          <t>戳一下</t>
        </is>
      </c>
      <c r="AC1248" s="2"/>
      <c r="AD1248" t="inlineStr">
        <is>
          <t>未更新</t>
        </is>
      </c>
      <c r="AE1248" t="inlineStr">
        <is>
          <t>周洪亮</t>
        </is>
      </c>
      <c r="AF1248"/>
      <c r="AG1248"/>
      <c r="AH1248"/>
      <c r="AI1248"/>
      <c r="AJ1248"/>
      <c r="AK1248"/>
      <c r="AL1248"/>
      <c r="AM1248"/>
      <c r="AN1248"/>
      <c r="AO1248" t="inlineStr">
        <is>
          <t>2.0</t>
        </is>
      </c>
      <c r="AP1248"/>
      <c r="AQ1248"/>
    </row>
    <row r="1249" ht="25.5" customHeight="1">
      <c r="A1249" t="inlineStr">
        <is>
          <t>周洪亮-南宁-休假-休假 已结束</t>
        </is>
      </c>
      <c r="B1249" t="inlineStr">
        <is>
          <t>南宁</t>
        </is>
      </c>
      <c r="C1249" t="inlineStr">
        <is>
          <t>休假</t>
        </is>
      </c>
      <c r="D1249"/>
      <c r="E1249" t="inlineStr">
        <is>
          <t>未定级</t>
        </is>
      </c>
      <c r="F1249" t="inlineStr">
        <is>
          <t>休假</t>
        </is>
      </c>
      <c r="G1249" t="inlineStr">
        <is>
          <t>已结束</t>
        </is>
      </c>
      <c r="H1249" t="inlineStr">
        <is>
          <t>NA</t>
        </is>
      </c>
      <c r="I1249" s="2"/>
      <c r="J1249" t="inlineStr">
        <is>
          <t>53周 -5~12.31</t>
        </is>
      </c>
      <c r="K1249" t="inlineStr">
        <is>
          <t>周洪亮</t>
        </is>
      </c>
      <c r="L1249" s="2">
        <v>46113</v>
      </c>
      <c r="M1249" s="2">
        <v>46115</v>
      </c>
      <c r="N1249" s="2">
        <v>46115</v>
      </c>
      <c r="O1249" t="inlineStr">
        <is>
          <t>3</t>
        </is>
      </c>
      <c r="P1249" t="inlineStr">
        <is>
          <t>-100</t>
        </is>
      </c>
      <c r="Q1249"/>
      <c r="R1249"/>
      <c r="S1249"/>
      <c r="T1249"/>
      <c r="U1249" t="inlineStr">
        <is>
          <t>曾维超</t>
        </is>
      </c>
      <c r="V1249" t="inlineStr">
        <is>
          <t>销售管理部</t>
        </is>
      </c>
      <c r="W1249" t="inlineStr">
        <is>
          <t>销售管理</t>
        </is>
      </c>
      <c r="X1249" t="inlineStr">
        <is>
          <t>李阳</t>
        </is>
      </c>
      <c r="Y1249" s="3"/>
      <c r="Z1249"/>
      <c r="AA1249" s="2">
        <v>46113.43194444444</v>
      </c>
      <c r="AB1249" t="inlineStr">
        <is>
          <t>戳一下</t>
        </is>
      </c>
      <c r="AC1249" s="2"/>
      <c r="AD1249" t="inlineStr">
        <is>
          <t>未更新</t>
        </is>
      </c>
      <c r="AE1249" t="inlineStr">
        <is>
          <t>周洪亮</t>
        </is>
      </c>
      <c r="AF1249"/>
      <c r="AG1249"/>
      <c r="AH1249"/>
      <c r="AI1249"/>
      <c r="AJ1249"/>
      <c r="AK1249"/>
      <c r="AL1249"/>
      <c r="AM1249"/>
      <c r="AN1249"/>
      <c r="AO1249" t="inlineStr">
        <is>
          <t>2.0</t>
        </is>
      </c>
      <c r="AP1249"/>
      <c r="AQ1249"/>
    </row>
    <row r="1250" ht="25.5" customHeight="1">
      <c r="A1250" t="inlineStr">
        <is>
          <t>周洪亮-南宁-绿茶-新店开业 已结束</t>
        </is>
      </c>
      <c r="B1250" t="inlineStr">
        <is>
          <t>南宁</t>
        </is>
      </c>
      <c r="C1250" t="inlineStr">
        <is>
          <t>绿茶</t>
        </is>
      </c>
      <c r="D1250"/>
      <c r="E1250" t="inlineStr">
        <is>
          <t>SS</t>
        </is>
      </c>
      <c r="F1250" t="inlineStr">
        <is>
          <t>新店开业</t>
        </is>
      </c>
      <c r="G1250" t="inlineStr">
        <is>
          <t>已结束</t>
        </is>
      </c>
      <c r="H1250" t="inlineStr">
        <is>
          <t>NA</t>
        </is>
      </c>
      <c r="I1250" s="2"/>
      <c r="J1250" t="inlineStr">
        <is>
          <t>53周 -5~12.31</t>
        </is>
      </c>
      <c r="K1250" t="inlineStr">
        <is>
          <t>周洪亮</t>
        </is>
      </c>
      <c r="L1250" s="2">
        <v>46111</v>
      </c>
      <c r="M1250" s="2">
        <v>46112</v>
      </c>
      <c r="N1250" s="2">
        <v>46112</v>
      </c>
      <c r="O1250" t="inlineStr">
        <is>
          <t>2</t>
        </is>
      </c>
      <c r="P1250" t="inlineStr">
        <is>
          <t>-98</t>
        </is>
      </c>
      <c r="Q1250"/>
      <c r="R1250"/>
      <c r="S1250"/>
      <c r="T1250"/>
      <c r="U1250" t="inlineStr">
        <is>
          <t>张铭麒</t>
        </is>
      </c>
      <c r="V1250" t="inlineStr">
        <is>
          <t>BST及创新团队</t>
        </is>
      </c>
      <c r="W1250" t="inlineStr">
        <is>
          <t>BST</t>
        </is>
      </c>
      <c r="X1250" t="inlineStr">
        <is>
          <t>李岳丰
吴薇</t>
        </is>
      </c>
      <c r="Y1250" s="3"/>
      <c r="Z1250"/>
      <c r="AA1250" s="2">
        <v>46110.60606481481</v>
      </c>
      <c r="AB1250" t="inlineStr">
        <is>
          <t>戳一下</t>
        </is>
      </c>
      <c r="AC1250" s="2">
        <v>46112</v>
      </c>
      <c r="AD1250" t="inlineStr">
        <is>
          <t>未更新</t>
        </is>
      </c>
      <c r="AE1250" t="inlineStr">
        <is>
          <t>周洪亮</t>
        </is>
      </c>
      <c r="AF1250" t="inlineStr">
        <is>
          <t>2026-03-30 周洪亮-南宁-绿茶-新店开业 已结束,2026-03-31 周洪亮-南宁-绿茶-新店开业 已结束</t>
        </is>
      </c>
      <c r="AG1250"/>
      <c r="AH1250"/>
      <c r="AI1250"/>
      <c r="AJ1250"/>
      <c r="AK1250"/>
      <c r="AL1250"/>
      <c r="AM1250"/>
      <c r="AN1250" t="inlineStr">
        <is>
          <t>绿茶</t>
        </is>
      </c>
      <c r="AO1250" t="inlineStr">
        <is>
          <t>1.0</t>
        </is>
      </c>
      <c r="AP1250"/>
      <c r="AQ1250"/>
    </row>
    <row r="1251" ht="25.5" customHeight="1">
      <c r="A1251" t="inlineStr">
        <is>
          <t>周洪亮-南宁-绿茶-新店开业 已结束</t>
        </is>
      </c>
      <c r="B1251" t="inlineStr">
        <is>
          <t>南宁</t>
        </is>
      </c>
      <c r="C1251" t="inlineStr">
        <is>
          <t>绿茶</t>
        </is>
      </c>
      <c r="D1251"/>
      <c r="E1251" t="inlineStr">
        <is>
          <t>SS</t>
        </is>
      </c>
      <c r="F1251" t="inlineStr">
        <is>
          <t>新店开业</t>
        </is>
      </c>
      <c r="G1251" t="inlineStr">
        <is>
          <t>已结束</t>
        </is>
      </c>
      <c r="H1251" t="inlineStr">
        <is>
          <t>NA</t>
        </is>
      </c>
      <c r="I1251" s="2"/>
      <c r="J1251" t="inlineStr">
        <is>
          <t>53周 -5~12.31</t>
        </is>
      </c>
      <c r="K1251" t="inlineStr">
        <is>
          <t>周洪亮</t>
        </is>
      </c>
      <c r="L1251" s="2">
        <v>46110</v>
      </c>
      <c r="M1251" s="2">
        <v>46110</v>
      </c>
      <c r="N1251" s="2">
        <v>46110</v>
      </c>
      <c r="O1251" t="inlineStr">
        <is>
          <t>1</t>
        </is>
      </c>
      <c r="P1251" t="inlineStr">
        <is>
          <t>-97</t>
        </is>
      </c>
      <c r="Q1251"/>
      <c r="R1251"/>
      <c r="S1251"/>
      <c r="T1251"/>
      <c r="U1251" t="inlineStr">
        <is>
          <t>张铭麒</t>
        </is>
      </c>
      <c r="V1251" t="inlineStr">
        <is>
          <t>BST及创新团队</t>
        </is>
      </c>
      <c r="W1251" t="inlineStr">
        <is>
          <t>BST</t>
        </is>
      </c>
      <c r="X1251" t="inlineStr">
        <is>
          <t>李岳丰
吴薇</t>
        </is>
      </c>
      <c r="Y1251" s="3"/>
      <c r="Z1251"/>
      <c r="AA1251" s="2">
        <v>46109.80134259259</v>
      </c>
      <c r="AB1251" t="inlineStr">
        <is>
          <t>戳一下</t>
        </is>
      </c>
      <c r="AC1251" s="2">
        <v>46110</v>
      </c>
      <c r="AD1251" t="inlineStr">
        <is>
          <t>未更新</t>
        </is>
      </c>
      <c r="AE1251" t="inlineStr">
        <is>
          <t>周洪亮</t>
        </is>
      </c>
      <c r="AF1251" t="inlineStr">
        <is>
          <t>2026-03-29 周洪亮-南宁-绿茶-新店开业 已结束</t>
        </is>
      </c>
      <c r="AG1251"/>
      <c r="AH1251"/>
      <c r="AI1251"/>
      <c r="AJ1251"/>
      <c r="AK1251"/>
      <c r="AL1251"/>
      <c r="AM1251"/>
      <c r="AN1251" t="inlineStr">
        <is>
          <t>绿茶</t>
        </is>
      </c>
      <c r="AO1251" t="inlineStr">
        <is>
          <t>0.0</t>
        </is>
      </c>
      <c r="AP1251"/>
      <c r="AQ1251"/>
    </row>
    <row r="1252" ht="25.5" customHeight="1">
      <c r="A1252" t="inlineStr">
        <is>
          <t>周洪亮-汕头-休假-休假 已结束</t>
        </is>
      </c>
      <c r="B1252" t="inlineStr">
        <is>
          <t>汕头</t>
        </is>
      </c>
      <c r="C1252" t="inlineStr">
        <is>
          <t>休假</t>
        </is>
      </c>
      <c r="D1252"/>
      <c r="E1252" t="inlineStr">
        <is>
          <t>未定级</t>
        </is>
      </c>
      <c r="F1252" t="inlineStr">
        <is>
          <t>休假</t>
        </is>
      </c>
      <c r="G1252" t="inlineStr">
        <is>
          <t>已结束</t>
        </is>
      </c>
      <c r="H1252" t="inlineStr">
        <is>
          <t>NA</t>
        </is>
      </c>
      <c r="I1252" s="2"/>
      <c r="J1252" t="inlineStr">
        <is>
          <t>53周 -5~12.31</t>
        </is>
      </c>
      <c r="K1252" t="inlineStr">
        <is>
          <t>周洪亮</t>
        </is>
      </c>
      <c r="L1252" s="2">
        <v>46109</v>
      </c>
      <c r="M1252" s="2">
        <v>46109</v>
      </c>
      <c r="N1252" s="2">
        <v>46109</v>
      </c>
      <c r="O1252" t="inlineStr">
        <is>
          <t>1</t>
        </is>
      </c>
      <c r="P1252" t="inlineStr">
        <is>
          <t>-96</t>
        </is>
      </c>
      <c r="Q1252"/>
      <c r="R1252"/>
      <c r="S1252"/>
      <c r="T1252"/>
      <c r="U1252" t="inlineStr">
        <is>
          <t>曾维超</t>
        </is>
      </c>
      <c r="V1252" t="inlineStr">
        <is>
          <t>销售管理部</t>
        </is>
      </c>
      <c r="W1252" t="inlineStr">
        <is>
          <t>销售管理</t>
        </is>
      </c>
      <c r="X1252" t="inlineStr">
        <is>
          <t>李阳</t>
        </is>
      </c>
      <c r="Y1252" s="3"/>
      <c r="Z1252"/>
      <c r="AA1252" s="2">
        <v>46109.800578703704</v>
      </c>
      <c r="AB1252" t="inlineStr">
        <is>
          <t>戳一下</t>
        </is>
      </c>
      <c r="AC1252" s="2"/>
      <c r="AD1252" t="inlineStr">
        <is>
          <t>未更新</t>
        </is>
      </c>
      <c r="AE1252" t="inlineStr">
        <is>
          <t>周洪亮</t>
        </is>
      </c>
      <c r="AF1252"/>
      <c r="AG1252"/>
      <c r="AH1252"/>
      <c r="AI1252"/>
      <c r="AJ1252"/>
      <c r="AK1252"/>
      <c r="AL1252"/>
      <c r="AM1252"/>
      <c r="AN1252"/>
      <c r="AO1252" t="inlineStr">
        <is>
          <t>0.0</t>
        </is>
      </c>
      <c r="AP1252"/>
      <c r="AQ1252"/>
    </row>
    <row r="1253" ht="25.5" customHeight="1">
      <c r="A1253" t="inlineStr">
        <is>
          <t>周洪亮-汕头-休假-休假 已结束</t>
        </is>
      </c>
      <c r="B1253" t="inlineStr">
        <is>
          <t>汕头</t>
        </is>
      </c>
      <c r="C1253" t="inlineStr">
        <is>
          <t>休假</t>
        </is>
      </c>
      <c r="D1253"/>
      <c r="E1253" t="inlineStr">
        <is>
          <t>未定级</t>
        </is>
      </c>
      <c r="F1253" t="inlineStr">
        <is>
          <t>休假</t>
        </is>
      </c>
      <c r="G1253" t="inlineStr">
        <is>
          <t>已结束</t>
        </is>
      </c>
      <c r="H1253" t="inlineStr">
        <is>
          <t>NA</t>
        </is>
      </c>
      <c r="I1253" s="2"/>
      <c r="J1253" t="inlineStr">
        <is>
          <t>53周 -5~12.31</t>
        </is>
      </c>
      <c r="K1253" t="inlineStr">
        <is>
          <t>周洪亮</t>
        </is>
      </c>
      <c r="L1253" s="2">
        <v>46106</v>
      </c>
      <c r="M1253" s="2">
        <v>46108</v>
      </c>
      <c r="N1253" s="2">
        <v>46108</v>
      </c>
      <c r="O1253" t="inlineStr">
        <is>
          <t>3</t>
        </is>
      </c>
      <c r="P1253" t="inlineStr">
        <is>
          <t>-93</t>
        </is>
      </c>
      <c r="Q1253"/>
      <c r="R1253"/>
      <c r="S1253"/>
      <c r="T1253"/>
      <c r="U1253" t="inlineStr">
        <is>
          <t>曾维超</t>
        </is>
      </c>
      <c r="V1253" t="inlineStr">
        <is>
          <t>销售管理部</t>
        </is>
      </c>
      <c r="W1253" t="inlineStr">
        <is>
          <t>销售管理</t>
        </is>
      </c>
      <c r="X1253" t="inlineStr">
        <is>
          <t>李阳</t>
        </is>
      </c>
      <c r="Y1253" s="3"/>
      <c r="Z1253"/>
      <c r="AA1253" s="2">
        <v>46105.93892361111</v>
      </c>
      <c r="AB1253" t="inlineStr">
        <is>
          <t>戳一下</t>
        </is>
      </c>
      <c r="AC1253" s="2"/>
      <c r="AD1253" t="inlineStr">
        <is>
          <t>未更新</t>
        </is>
      </c>
      <c r="AE1253" t="inlineStr">
        <is>
          <t>周洪亮</t>
        </is>
      </c>
      <c r="AF1253"/>
      <c r="AG1253"/>
      <c r="AH1253"/>
      <c r="AI1253"/>
      <c r="AJ1253"/>
      <c r="AK1253"/>
      <c r="AL1253"/>
      <c r="AM1253"/>
      <c r="AN1253"/>
      <c r="AO1253" t="inlineStr">
        <is>
          <t>2.0</t>
        </is>
      </c>
      <c r="AP1253"/>
      <c r="AQ1253"/>
    </row>
    <row r="1254" ht="25.5" customHeight="1">
      <c r="A1254" t="inlineStr">
        <is>
          <t>周洪亮-广州-钱大妈-外卖店模型 已结束</t>
        </is>
      </c>
      <c r="B1254" t="inlineStr">
        <is>
          <t>广州</t>
        </is>
      </c>
      <c r="C1254" t="inlineStr">
        <is>
          <t>钱大妈</t>
        </is>
      </c>
      <c r="D1254"/>
      <c r="E1254" t="inlineStr">
        <is>
          <t>SS</t>
        </is>
      </c>
      <c r="F1254" t="inlineStr">
        <is>
          <t>外卖店模型</t>
        </is>
      </c>
      <c r="G1254" t="inlineStr">
        <is>
          <t>已结束</t>
        </is>
      </c>
      <c r="H1254" t="inlineStr">
        <is>
          <t>NA</t>
        </is>
      </c>
      <c r="I1254" s="2"/>
      <c r="J1254" t="inlineStr">
        <is>
          <t>53周 -5~12.31</t>
        </is>
      </c>
      <c r="K1254" t="inlineStr">
        <is>
          <t>周洪亮</t>
        </is>
      </c>
      <c r="L1254" s="2">
        <v>46104</v>
      </c>
      <c r="M1254" s="2">
        <v>46105</v>
      </c>
      <c r="N1254" s="2">
        <v>46106</v>
      </c>
      <c r="O1254" t="inlineStr">
        <is>
          <t>2</t>
        </is>
      </c>
      <c r="P1254" t="inlineStr">
        <is>
          <t>-91</t>
        </is>
      </c>
      <c r="Q1254"/>
      <c r="R1254"/>
      <c r="S1254"/>
      <c r="T1254"/>
      <c r="U1254" t="inlineStr">
        <is>
          <t>张博文</t>
        </is>
      </c>
      <c r="V1254" t="inlineStr">
        <is>
          <t>创新中心</t>
        </is>
      </c>
      <c r="W1254" t="inlineStr">
        <is>
          <t>创新中心</t>
        </is>
      </c>
      <c r="X1254" t="inlineStr">
        <is>
          <t>吴薇
张铭麒</t>
        </is>
      </c>
      <c r="Y1254" s="3"/>
      <c r="Z1254"/>
      <c r="AA1254" s="2">
        <v>46104.90696759259</v>
      </c>
      <c r="AB1254" t="inlineStr">
        <is>
          <t>戳一下</t>
        </is>
      </c>
      <c r="AC1254" s="2">
        <v>46105</v>
      </c>
      <c r="AD1254" t="inlineStr">
        <is>
          <t>未更新</t>
        </is>
      </c>
      <c r="AE1254" t="inlineStr">
        <is>
          <t>周洪亮</t>
        </is>
      </c>
      <c r="AF1254" t="inlineStr">
        <is>
          <t>2026-03-23 周洪亮-广州-钱大妈-外卖店模型 已结束,2026-03-24 周洪亮-广州-钱大妈-外卖店模型 已结束</t>
        </is>
      </c>
      <c r="AG1254"/>
      <c r="AH1254"/>
      <c r="AI1254"/>
      <c r="AJ1254" t="inlineStr">
        <is>
          <t>非常到位！！</t>
        </is>
      </c>
      <c r="AK1254"/>
      <c r="AL1254"/>
      <c r="AM1254"/>
      <c r="AN1254"/>
      <c r="AO1254" t="inlineStr">
        <is>
          <t>1.0</t>
        </is>
      </c>
      <c r="AP1254"/>
      <c r="AQ1254"/>
    </row>
    <row r="1255" ht="25.5" customHeight="1">
      <c r="A1255" t="inlineStr">
        <is>
          <t>周洪亮-广州-钱大妈-外卖店模型 已结束</t>
        </is>
      </c>
      <c r="B1255" t="inlineStr">
        <is>
          <t>广州</t>
        </is>
      </c>
      <c r="C1255" t="inlineStr">
        <is>
          <t>钱大妈</t>
        </is>
      </c>
      <c r="D1255"/>
      <c r="E1255" t="inlineStr">
        <is>
          <t>SS</t>
        </is>
      </c>
      <c r="F1255" t="inlineStr">
        <is>
          <t>外卖店模型</t>
        </is>
      </c>
      <c r="G1255" t="inlineStr">
        <is>
          <t>已结束</t>
        </is>
      </c>
      <c r="H1255" t="inlineStr">
        <is>
          <t>NA</t>
        </is>
      </c>
      <c r="I1255" s="2"/>
      <c r="J1255" t="inlineStr">
        <is>
          <t>53周 -5~12.31</t>
        </is>
      </c>
      <c r="K1255" t="inlineStr">
        <is>
          <t>周洪亮</t>
        </is>
      </c>
      <c r="L1255" s="2">
        <v>46103</v>
      </c>
      <c r="M1255" s="2">
        <v>46103</v>
      </c>
      <c r="N1255" s="2">
        <v>46103</v>
      </c>
      <c r="O1255" t="inlineStr">
        <is>
          <t>1</t>
        </is>
      </c>
      <c r="P1255" t="inlineStr">
        <is>
          <t>-90</t>
        </is>
      </c>
      <c r="Q1255"/>
      <c r="R1255"/>
      <c r="S1255"/>
      <c r="T1255"/>
      <c r="U1255" t="inlineStr">
        <is>
          <t>张博文</t>
        </is>
      </c>
      <c r="V1255" t="inlineStr">
        <is>
          <t>创新中心</t>
        </is>
      </c>
      <c r="W1255" t="inlineStr">
        <is>
          <t>创新中心</t>
        </is>
      </c>
      <c r="X1255" t="inlineStr">
        <is>
          <t>吴薇
张铭麒</t>
        </is>
      </c>
      <c r="Y1255" s="3"/>
      <c r="Z1255"/>
      <c r="AA1255" s="2">
        <v>46101.594988425924</v>
      </c>
      <c r="AB1255" t="inlineStr">
        <is>
          <t>戳一下</t>
        </is>
      </c>
      <c r="AC1255" s="2">
        <v>46103</v>
      </c>
      <c r="AD1255" t="inlineStr">
        <is>
          <t>未更新</t>
        </is>
      </c>
      <c r="AE1255" t="inlineStr">
        <is>
          <t>周洪亮</t>
        </is>
      </c>
      <c r="AF1255" t="inlineStr">
        <is>
          <t>2026-03-22 周洪亮-广州-钱大妈-外卖店模型 已结束</t>
        </is>
      </c>
      <c r="AG1255"/>
      <c r="AH1255"/>
      <c r="AI1255"/>
      <c r="AJ1255" t="inlineStr">
        <is>
          <t>非常到位！！</t>
        </is>
      </c>
      <c r="AK1255"/>
      <c r="AL1255"/>
      <c r="AM1255"/>
      <c r="AN1255"/>
      <c r="AO1255" t="inlineStr">
        <is>
          <t>0.0</t>
        </is>
      </c>
      <c r="AP1255"/>
      <c r="AQ1255"/>
    </row>
    <row r="1256" ht="25.5" customHeight="1">
      <c r="A1256" t="inlineStr">
        <is>
          <t>周洪亮-广州-钱大妈-外卖店模型 已结束</t>
        </is>
      </c>
      <c r="B1256" t="inlineStr">
        <is>
          <t>广州</t>
        </is>
      </c>
      <c r="C1256" t="inlineStr">
        <is>
          <t>钱大妈</t>
        </is>
      </c>
      <c r="D1256"/>
      <c r="E1256" t="inlineStr">
        <is>
          <t>SS</t>
        </is>
      </c>
      <c r="F1256" t="inlineStr">
        <is>
          <t>外卖店模型</t>
        </is>
      </c>
      <c r="G1256" t="inlineStr">
        <is>
          <t>已结束</t>
        </is>
      </c>
      <c r="H1256" t="inlineStr">
        <is>
          <t>NA</t>
        </is>
      </c>
      <c r="I1256" s="2"/>
      <c r="J1256" t="inlineStr">
        <is>
          <t>53周 -5~12.31</t>
        </is>
      </c>
      <c r="K1256" t="inlineStr">
        <is>
          <t>周洪亮</t>
        </is>
      </c>
      <c r="L1256" s="2">
        <v>46098</v>
      </c>
      <c r="M1256" s="2">
        <v>46102</v>
      </c>
      <c r="N1256" s="2">
        <v>46102</v>
      </c>
      <c r="O1256" t="inlineStr">
        <is>
          <t>5</t>
        </is>
      </c>
      <c r="P1256" t="inlineStr">
        <is>
          <t>-85</t>
        </is>
      </c>
      <c r="Q1256"/>
      <c r="R1256"/>
      <c r="S1256"/>
      <c r="T1256"/>
      <c r="U1256" t="inlineStr">
        <is>
          <t>张博文</t>
        </is>
      </c>
      <c r="V1256" t="inlineStr">
        <is>
          <t>创新中心</t>
        </is>
      </c>
      <c r="W1256" t="inlineStr">
        <is>
          <t>创新中心</t>
        </is>
      </c>
      <c r="X1256" t="inlineStr">
        <is>
          <t>吴薇
张铭麒</t>
        </is>
      </c>
      <c r="Y1256" s="3"/>
      <c r="Z1256"/>
      <c r="AA1256" s="2">
        <v>46097.84517361111</v>
      </c>
      <c r="AB1256" t="inlineStr">
        <is>
          <t>戳一下</t>
        </is>
      </c>
      <c r="AC1256" s="2">
        <v>46102</v>
      </c>
      <c r="AD1256" t="inlineStr">
        <is>
          <t>未更新</t>
        </is>
      </c>
      <c r="AE1256" t="inlineStr">
        <is>
          <t>周洪亮</t>
        </is>
      </c>
      <c r="AF1256" t="inlineStr">
        <is>
          <t>2026-03-17 周洪亮-广州-钱大妈-外卖店模型 已结束,2026-03-18 周洪亮-广州-钱大妈-外卖店模型 已结束,2026-03-19 周洪亮-广州-钱大妈-外卖店模型 已结束,2026-03-20 周洪亮-广州-钱大妈-外卖店模型 已结束,2026-03-21 周洪亮-广州-钱大妈-外卖店模型 已结束</t>
        </is>
      </c>
      <c r="AG1256"/>
      <c r="AH1256"/>
      <c r="AI1256"/>
      <c r="AJ1256" t="inlineStr">
        <is>
          <t>非常到位！！</t>
        </is>
      </c>
      <c r="AK1256"/>
      <c r="AL1256"/>
      <c r="AM1256"/>
      <c r="AN1256"/>
      <c r="AO1256" t="inlineStr">
        <is>
          <t>4.0</t>
        </is>
      </c>
      <c r="AP1256"/>
      <c r="AQ1256"/>
    </row>
    <row r="1257" ht="25.5" customHeight="1">
      <c r="A1257" t="inlineStr">
        <is>
          <t>周洪亮-汕头-休假-休假 已结束</t>
        </is>
      </c>
      <c r="B1257" t="inlineStr">
        <is>
          <t>汕头</t>
        </is>
      </c>
      <c r="C1257" t="inlineStr">
        <is>
          <t>休假</t>
        </is>
      </c>
      <c r="D1257"/>
      <c r="E1257" t="inlineStr">
        <is>
          <t>未定级</t>
        </is>
      </c>
      <c r="F1257" t="inlineStr">
        <is>
          <t>休假</t>
        </is>
      </c>
      <c r="G1257" t="inlineStr">
        <is>
          <t>已结束</t>
        </is>
      </c>
      <c r="H1257" t="inlineStr">
        <is>
          <t>NA</t>
        </is>
      </c>
      <c r="I1257" s="2"/>
      <c r="J1257" t="inlineStr">
        <is>
          <t>53周 -5~12.31</t>
        </is>
      </c>
      <c r="K1257" t="inlineStr">
        <is>
          <t>周洪亮</t>
        </is>
      </c>
      <c r="L1257" s="2">
        <v>46097</v>
      </c>
      <c r="M1257" s="2">
        <v>46097</v>
      </c>
      <c r="N1257" s="2">
        <v>46097</v>
      </c>
      <c r="O1257" t="inlineStr">
        <is>
          <t>1</t>
        </is>
      </c>
      <c r="P1257" t="inlineStr">
        <is>
          <t>-84</t>
        </is>
      </c>
      <c r="Q1257"/>
      <c r="R1257"/>
      <c r="S1257"/>
      <c r="T1257"/>
      <c r="U1257" t="inlineStr">
        <is>
          <t>曾维超</t>
        </is>
      </c>
      <c r="V1257" t="inlineStr">
        <is>
          <t>销售管理部</t>
        </is>
      </c>
      <c r="W1257" t="inlineStr">
        <is>
          <t>销售管理</t>
        </is>
      </c>
      <c r="X1257" t="inlineStr">
        <is>
          <t>李阳</t>
        </is>
      </c>
      <c r="Y1257" s="3"/>
      <c r="Z1257"/>
      <c r="AA1257" s="2">
        <v>46096.94616898148</v>
      </c>
      <c r="AB1257" t="inlineStr">
        <is>
          <t>戳一下</t>
        </is>
      </c>
      <c r="AC1257" s="2"/>
      <c r="AD1257" t="inlineStr">
        <is>
          <t>未更新</t>
        </is>
      </c>
      <c r="AE1257" t="inlineStr">
        <is>
          <t>周洪亮</t>
        </is>
      </c>
      <c r="AF1257"/>
      <c r="AG1257"/>
      <c r="AH1257"/>
      <c r="AI1257"/>
      <c r="AJ1257"/>
      <c r="AK1257"/>
      <c r="AL1257"/>
      <c r="AM1257"/>
      <c r="AN1257"/>
      <c r="AO1257" t="inlineStr">
        <is>
          <t>0.0</t>
        </is>
      </c>
      <c r="AP1257"/>
      <c r="AQ1257"/>
    </row>
    <row r="1258" ht="25.5" customHeight="1">
      <c r="A1258" t="inlineStr">
        <is>
          <t>周洪亮-汕头-休假-休假 已结束</t>
        </is>
      </c>
      <c r="B1258" t="inlineStr">
        <is>
          <t>汕头</t>
        </is>
      </c>
      <c r="C1258" t="inlineStr">
        <is>
          <t>休假</t>
        </is>
      </c>
      <c r="D1258"/>
      <c r="E1258" t="inlineStr">
        <is>
          <t>未定级</t>
        </is>
      </c>
      <c r="F1258" t="inlineStr">
        <is>
          <t>休假</t>
        </is>
      </c>
      <c r="G1258" t="inlineStr">
        <is>
          <t>已结束</t>
        </is>
      </c>
      <c r="H1258" t="inlineStr">
        <is>
          <t>NA</t>
        </is>
      </c>
      <c r="I1258" s="2"/>
      <c r="J1258" t="inlineStr">
        <is>
          <t>53周 -5~12.31</t>
        </is>
      </c>
      <c r="K1258" t="inlineStr">
        <is>
          <t>周洪亮</t>
        </is>
      </c>
      <c r="L1258" s="2">
        <v>46095</v>
      </c>
      <c r="M1258" s="2">
        <v>46096</v>
      </c>
      <c r="N1258" s="2">
        <v>46096</v>
      </c>
      <c r="O1258" t="inlineStr">
        <is>
          <t>2</t>
        </is>
      </c>
      <c r="P1258" t="inlineStr">
        <is>
          <t>-82</t>
        </is>
      </c>
      <c r="Q1258"/>
      <c r="R1258"/>
      <c r="S1258"/>
      <c r="T1258"/>
      <c r="U1258" t="inlineStr">
        <is>
          <t>曾维超</t>
        </is>
      </c>
      <c r="V1258" t="inlineStr">
        <is>
          <t>销售管理部</t>
        </is>
      </c>
      <c r="W1258" t="inlineStr">
        <is>
          <t>销售管理</t>
        </is>
      </c>
      <c r="X1258" t="inlineStr">
        <is>
          <t>李阳</t>
        </is>
      </c>
      <c r="Y1258" s="3"/>
      <c r="Z1258"/>
      <c r="AA1258" s="2">
        <v>46095.33608796296</v>
      </c>
      <c r="AB1258" t="inlineStr">
        <is>
          <t>戳一下</t>
        </is>
      </c>
      <c r="AC1258" s="2"/>
      <c r="AD1258" t="inlineStr">
        <is>
          <t>未更新</t>
        </is>
      </c>
      <c r="AE1258" t="inlineStr">
        <is>
          <t>周洪亮</t>
        </is>
      </c>
      <c r="AF1258"/>
      <c r="AG1258"/>
      <c r="AH1258"/>
      <c r="AI1258"/>
      <c r="AJ1258"/>
      <c r="AK1258"/>
      <c r="AL1258"/>
      <c r="AM1258"/>
      <c r="AN1258"/>
      <c r="AO1258" t="inlineStr">
        <is>
          <t>1.0</t>
        </is>
      </c>
      <c r="AP1258"/>
      <c r="AQ1258"/>
    </row>
    <row r="1259" ht="25.5" customHeight="1">
      <c r="A1259" t="inlineStr">
        <is>
          <t>周洪亮-珠海-commune幻狮-POC 已结束</t>
        </is>
      </c>
      <c r="B1259" t="inlineStr">
        <is>
          <t>珠海</t>
        </is>
      </c>
      <c r="C1259" t="inlineStr">
        <is>
          <t>commune幻狮</t>
        </is>
      </c>
      <c r="D1259"/>
      <c r="E1259" t="inlineStr">
        <is>
          <t>SS</t>
        </is>
      </c>
      <c r="F1259" t="inlineStr">
        <is>
          <t>POC</t>
        </is>
      </c>
      <c r="G1259" t="inlineStr">
        <is>
          <t>已结束</t>
        </is>
      </c>
      <c r="H1259" t="inlineStr">
        <is>
          <t>NA</t>
        </is>
      </c>
      <c r="I1259" s="2"/>
      <c r="J1259" t="inlineStr">
        <is>
          <t>53周 -5~12.31</t>
        </is>
      </c>
      <c r="K1259" t="inlineStr">
        <is>
          <t>周洪亮</t>
        </is>
      </c>
      <c r="L1259" s="2">
        <v>46094</v>
      </c>
      <c r="M1259" s="2">
        <v>46094</v>
      </c>
      <c r="N1259" s="2">
        <v>46095</v>
      </c>
      <c r="O1259" t="inlineStr">
        <is>
          <t>1</t>
        </is>
      </c>
      <c r="P1259" t="inlineStr">
        <is>
          <t>-81</t>
        </is>
      </c>
      <c r="Q1259"/>
      <c r="R1259"/>
      <c r="S1259"/>
      <c r="T1259"/>
      <c r="U1259" t="inlineStr">
        <is>
          <t>张铭麒</t>
        </is>
      </c>
      <c r="V1259" t="inlineStr">
        <is>
          <t>BST及创新团队</t>
        </is>
      </c>
      <c r="W1259" t="inlineStr">
        <is>
          <t>BST</t>
        </is>
      </c>
      <c r="X1259" t="inlineStr">
        <is>
          <t>李岳丰
吴薇</t>
        </is>
      </c>
      <c r="Y1259" s="3"/>
      <c r="Z1259"/>
      <c r="AA1259" s="2">
        <v>46093.95599537037</v>
      </c>
      <c r="AB1259" t="inlineStr">
        <is>
          <t>戳一下</t>
        </is>
      </c>
      <c r="AC1259" s="2">
        <v>46094</v>
      </c>
      <c r="AD1259" t="inlineStr">
        <is>
          <t>未更新</t>
        </is>
      </c>
      <c r="AE1259" t="inlineStr">
        <is>
          <t>周洪亮</t>
        </is>
      </c>
      <c r="AF1259" t="inlineStr">
        <is>
          <t>2026-03-13 周洪亮-珠海-commune幻狮-POC 已结束</t>
        </is>
      </c>
      <c r="AG1259"/>
      <c r="AH1259"/>
      <c r="AI1259"/>
      <c r="AJ1259"/>
      <c r="AK1259"/>
      <c r="AL1259"/>
      <c r="AM1259"/>
      <c r="AN1259"/>
      <c r="AO1259" t="inlineStr">
        <is>
          <t>0.0</t>
        </is>
      </c>
      <c r="AP1259"/>
      <c r="AQ1259"/>
    </row>
    <row r="1260" ht="25.5" customHeight="1">
      <c r="A1260" t="inlineStr">
        <is>
          <t>周洪亮-广州-钱大妈-外卖店模型 已结束</t>
        </is>
      </c>
      <c r="B1260" t="inlineStr">
        <is>
          <t>广州</t>
        </is>
      </c>
      <c r="C1260" t="inlineStr">
        <is>
          <t>钱大妈</t>
        </is>
      </c>
      <c r="D1260"/>
      <c r="E1260" t="inlineStr">
        <is>
          <t>SS</t>
        </is>
      </c>
      <c r="F1260" t="inlineStr">
        <is>
          <t>外卖店模型</t>
        </is>
      </c>
      <c r="G1260" t="inlineStr">
        <is>
          <t>已结束</t>
        </is>
      </c>
      <c r="H1260" t="inlineStr">
        <is>
          <t>NA</t>
        </is>
      </c>
      <c r="I1260" s="2"/>
      <c r="J1260" t="inlineStr">
        <is>
          <t>53周 -5~12.31</t>
        </is>
      </c>
      <c r="K1260" t="inlineStr">
        <is>
          <t>周洪亮</t>
        </is>
      </c>
      <c r="L1260" s="2">
        <v>46090</v>
      </c>
      <c r="M1260" s="2">
        <v>46093</v>
      </c>
      <c r="N1260" s="2">
        <v>46093</v>
      </c>
      <c r="O1260" t="inlineStr">
        <is>
          <t>4</t>
        </is>
      </c>
      <c r="P1260" t="inlineStr">
        <is>
          <t>-77</t>
        </is>
      </c>
      <c r="Q1260"/>
      <c r="R1260"/>
      <c r="S1260"/>
      <c r="T1260"/>
      <c r="U1260" t="inlineStr">
        <is>
          <t>张博文</t>
        </is>
      </c>
      <c r="V1260" t="inlineStr">
        <is>
          <t>创新中心</t>
        </is>
      </c>
      <c r="W1260" t="inlineStr">
        <is>
          <t>创新中心</t>
        </is>
      </c>
      <c r="X1260" t="inlineStr">
        <is>
          <t>吴薇
张铭麒</t>
        </is>
      </c>
      <c r="Y1260" s="3"/>
      <c r="Z1260"/>
      <c r="AA1260" s="2">
        <v>46090.62800925926</v>
      </c>
      <c r="AB1260" t="inlineStr">
        <is>
          <t>戳一下</t>
        </is>
      </c>
      <c r="AC1260" s="2">
        <v>46093</v>
      </c>
      <c r="AD1260" t="inlineStr">
        <is>
          <t>未更新</t>
        </is>
      </c>
      <c r="AE1260" t="inlineStr">
        <is>
          <t>周洪亮</t>
        </is>
      </c>
      <c r="AF1260" t="inlineStr">
        <is>
          <t>2026-03-09 周洪亮-广州-钱大妈-外卖店模型 已结束,2026-03-10 周洪亮-广州-钱大妈-外卖店模型 已结束,2026-03-11 周洪亮-广州-钱大妈-外卖店模型 已结束,2026-03-12 周洪亮-广州-钱大妈-外卖店模型 已结束</t>
        </is>
      </c>
      <c r="AG1260"/>
      <c r="AH1260"/>
      <c r="AI1260"/>
      <c r="AJ1260" t="inlineStr">
        <is>
          <t>非常到位！！</t>
        </is>
      </c>
      <c r="AK1260"/>
      <c r="AL1260"/>
      <c r="AM1260"/>
      <c r="AN1260"/>
      <c r="AO1260" t="inlineStr">
        <is>
          <t>3.0</t>
        </is>
      </c>
      <c r="AP1260"/>
      <c r="AQ1260"/>
    </row>
    <row r="1261" ht="25.5" customHeight="1">
      <c r="A1261" t="inlineStr">
        <is>
          <t>周洪亮-广州-钱大妈-外卖店模型 已结束</t>
        </is>
      </c>
      <c r="B1261" t="inlineStr">
        <is>
          <t>广州</t>
        </is>
      </c>
      <c r="C1261" t="inlineStr">
        <is>
          <t>钱大妈</t>
        </is>
      </c>
      <c r="D1261"/>
      <c r="E1261" t="inlineStr">
        <is>
          <t>SS</t>
        </is>
      </c>
      <c r="F1261" t="inlineStr">
        <is>
          <t>外卖店模型</t>
        </is>
      </c>
      <c r="G1261" t="inlineStr">
        <is>
          <t>已结束</t>
        </is>
      </c>
      <c r="H1261" t="inlineStr">
        <is>
          <t>NA</t>
        </is>
      </c>
      <c r="I1261" s="2"/>
      <c r="J1261" t="inlineStr">
        <is>
          <t>53周 -5~12.31</t>
        </is>
      </c>
      <c r="K1261" t="inlineStr">
        <is>
          <t>周洪亮</t>
        </is>
      </c>
      <c r="L1261" s="2">
        <v>46086</v>
      </c>
      <c r="M1261" s="2">
        <v>46089</v>
      </c>
      <c r="N1261" s="2">
        <v>46089</v>
      </c>
      <c r="O1261" t="inlineStr">
        <is>
          <t>4</t>
        </is>
      </c>
      <c r="P1261" t="inlineStr">
        <is>
          <t>-73</t>
        </is>
      </c>
      <c r="Q1261"/>
      <c r="R1261"/>
      <c r="S1261"/>
      <c r="T1261"/>
      <c r="U1261" t="inlineStr">
        <is>
          <t>张博文</t>
        </is>
      </c>
      <c r="V1261" t="inlineStr">
        <is>
          <t>创新中心</t>
        </is>
      </c>
      <c r="W1261" t="inlineStr">
        <is>
          <t>创新中心</t>
        </is>
      </c>
      <c r="X1261" t="inlineStr">
        <is>
          <t>吴薇
张铭麒</t>
        </is>
      </c>
      <c r="Y1261" s="3"/>
      <c r="Z1261"/>
      <c r="AA1261" s="2">
        <v>46086.947905092595</v>
      </c>
      <c r="AB1261" t="inlineStr">
        <is>
          <t>戳一下</t>
        </is>
      </c>
      <c r="AC1261" s="2">
        <v>46089</v>
      </c>
      <c r="AD1261" t="inlineStr">
        <is>
          <t>未更新</t>
        </is>
      </c>
      <c r="AE1261" t="inlineStr">
        <is>
          <t>周洪亮</t>
        </is>
      </c>
      <c r="AF1261" t="inlineStr">
        <is>
          <t>2026-03-05 周洪亮-广州-钱大妈-外卖店模型 已结束,2026-03-06 周洪亮-广州-钱大妈-外卖店模型 已结束,2026-03-07 周洪亮-广州-钱大妈-外卖店模型 已结束,2026-03-08 周洪亮-广州-钱大妈-外卖店模型 已结束</t>
        </is>
      </c>
      <c r="AG1261"/>
      <c r="AH1261"/>
      <c r="AI1261"/>
      <c r="AJ1261" t="inlineStr">
        <is>
          <t>非常到位！！</t>
        </is>
      </c>
      <c r="AK1261"/>
      <c r="AL1261"/>
      <c r="AM1261"/>
      <c r="AN1261"/>
      <c r="AO1261" t="inlineStr">
        <is>
          <t>3.0</t>
        </is>
      </c>
      <c r="AP1261"/>
      <c r="AQ1261"/>
    </row>
    <row r="1262" ht="25.5" customHeight="1">
      <c r="A1262" t="inlineStr">
        <is>
          <t>周洪亮-深圳-农耕记-解决问题 已结束</t>
        </is>
      </c>
      <c r="B1262" t="inlineStr">
        <is>
          <t>深圳</t>
        </is>
      </c>
      <c r="C1262" t="inlineStr">
        <is>
          <t>农耕记</t>
        </is>
      </c>
      <c r="D1262"/>
      <c r="E1262" t="inlineStr">
        <is>
          <t>SS</t>
        </is>
      </c>
      <c r="F1262" t="inlineStr">
        <is>
          <t>解决问题</t>
        </is>
      </c>
      <c r="G1262" t="inlineStr">
        <is>
          <t>已结束</t>
        </is>
      </c>
      <c r="H1262" t="inlineStr">
        <is>
          <t>NA</t>
        </is>
      </c>
      <c r="I1262" s="2"/>
      <c r="J1262" t="inlineStr">
        <is>
          <t>53周 -5~12.31</t>
        </is>
      </c>
      <c r="K1262" t="inlineStr">
        <is>
          <t>周洪亮</t>
        </is>
      </c>
      <c r="L1262" s="2">
        <v>46085</v>
      </c>
      <c r="M1262" s="2">
        <v>46085</v>
      </c>
      <c r="N1262" s="2">
        <v>46086</v>
      </c>
      <c r="O1262" t="inlineStr">
        <is>
          <t>1</t>
        </is>
      </c>
      <c r="P1262" t="inlineStr">
        <is>
          <t>-72</t>
        </is>
      </c>
      <c r="Q1262"/>
      <c r="R1262"/>
      <c r="S1262"/>
      <c r="T1262"/>
      <c r="U1262" t="inlineStr">
        <is>
          <t>张铭麒</t>
        </is>
      </c>
      <c r="V1262" t="inlineStr">
        <is>
          <t>BST及创新团队</t>
        </is>
      </c>
      <c r="W1262" t="inlineStr">
        <is>
          <t>BST</t>
        </is>
      </c>
      <c r="X1262" t="inlineStr">
        <is>
          <t>李岳丰
吴薇</t>
        </is>
      </c>
      <c r="Y1262" s="3"/>
      <c r="Z1262"/>
      <c r="AA1262" s="2">
        <v>46085.502222222225</v>
      </c>
      <c r="AB1262" t="inlineStr">
        <is>
          <t>戳一下</t>
        </is>
      </c>
      <c r="AC1262" s="2">
        <v>46086</v>
      </c>
      <c r="AD1262" t="inlineStr">
        <is>
          <t>未更新</t>
        </is>
      </c>
      <c r="AE1262" t="inlineStr">
        <is>
          <t>周洪亮</t>
        </is>
      </c>
      <c r="AF1262" t="inlineStr">
        <is>
          <t>2026-03-05 周洪亮-深圳-农耕记-解决问题 已结束</t>
        </is>
      </c>
      <c r="AG1262"/>
      <c r="AH1262"/>
      <c r="AI1262"/>
      <c r="AJ1262"/>
      <c r="AK1262"/>
      <c r="AL1262"/>
      <c r="AM1262"/>
      <c r="AN1262"/>
      <c r="AO1262" t="inlineStr">
        <is>
          <t>0.0</t>
        </is>
      </c>
      <c r="AP1262"/>
      <c r="AQ1262"/>
    </row>
    <row r="1263" ht="25.5" customHeight="1">
      <c r="A1263" t="inlineStr">
        <is>
          <t>周洪亮-汕头-休假-休假 已结束</t>
        </is>
      </c>
      <c r="B1263" t="inlineStr">
        <is>
          <t>汕头</t>
        </is>
      </c>
      <c r="C1263" t="inlineStr">
        <is>
          <t>休假</t>
        </is>
      </c>
      <c r="D1263"/>
      <c r="E1263" t="inlineStr">
        <is>
          <t>未定级</t>
        </is>
      </c>
      <c r="F1263" t="inlineStr">
        <is>
          <t>休假</t>
        </is>
      </c>
      <c r="G1263" t="inlineStr">
        <is>
          <t>已结束</t>
        </is>
      </c>
      <c r="H1263" t="inlineStr">
        <is>
          <t>NA</t>
        </is>
      </c>
      <c r="I1263" s="2"/>
      <c r="J1263" t="inlineStr">
        <is>
          <t>53周 -5~12.31</t>
        </is>
      </c>
      <c r="K1263" t="inlineStr">
        <is>
          <t>周洪亮</t>
        </is>
      </c>
      <c r="L1263" s="2">
        <v>46082</v>
      </c>
      <c r="M1263" s="2">
        <v>46084</v>
      </c>
      <c r="N1263" s="2">
        <v>46084</v>
      </c>
      <c r="O1263" t="inlineStr">
        <is>
          <t>3</t>
        </is>
      </c>
      <c r="P1263" t="inlineStr">
        <is>
          <t>-69</t>
        </is>
      </c>
      <c r="Q1263"/>
      <c r="R1263"/>
      <c r="S1263"/>
      <c r="T1263"/>
      <c r="U1263" t="inlineStr">
        <is>
          <t>曾维超</t>
        </is>
      </c>
      <c r="V1263" t="inlineStr">
        <is>
          <t>销售管理部</t>
        </is>
      </c>
      <c r="W1263" t="inlineStr">
        <is>
          <t>销售管理</t>
        </is>
      </c>
      <c r="X1263" t="inlineStr">
        <is>
          <t>李阳</t>
        </is>
      </c>
      <c r="Y1263" s="3"/>
      <c r="Z1263"/>
      <c r="AA1263" s="2">
        <v>46083.42949074074</v>
      </c>
      <c r="AB1263" t="inlineStr">
        <is>
          <t>戳一下</t>
        </is>
      </c>
      <c r="AC1263" s="2"/>
      <c r="AD1263" t="inlineStr">
        <is>
          <t>未更新</t>
        </is>
      </c>
      <c r="AE1263" t="inlineStr">
        <is>
          <t>周洪亮</t>
        </is>
      </c>
      <c r="AF1263"/>
      <c r="AG1263"/>
      <c r="AH1263"/>
      <c r="AI1263"/>
      <c r="AJ1263"/>
      <c r="AK1263"/>
      <c r="AL1263"/>
      <c r="AM1263"/>
      <c r="AN1263"/>
      <c r="AO1263" t="inlineStr">
        <is>
          <t>2.0</t>
        </is>
      </c>
      <c r="AP1263"/>
      <c r="AQ1263"/>
    </row>
    <row r="1264" ht="25.5" customHeight="1">
      <c r="A1264" t="inlineStr">
        <is>
          <t>周洪亮-深圳-休假-休假 已结束</t>
        </is>
      </c>
      <c r="B1264" t="inlineStr">
        <is>
          <t>深圳</t>
        </is>
      </c>
      <c r="C1264" t="inlineStr">
        <is>
          <t>休假</t>
        </is>
      </c>
      <c r="D1264"/>
      <c r="E1264" t="inlineStr">
        <is>
          <t>未定级</t>
        </is>
      </c>
      <c r="F1264" t="inlineStr">
        <is>
          <t>休假</t>
        </is>
      </c>
      <c r="G1264" t="inlineStr">
        <is>
          <t>已结束</t>
        </is>
      </c>
      <c r="H1264" t="inlineStr">
        <is>
          <t>NA</t>
        </is>
      </c>
      <c r="I1264" s="2"/>
      <c r="J1264" t="inlineStr">
        <is>
          <t>53周 -5~12.31</t>
        </is>
      </c>
      <c r="K1264" t="inlineStr">
        <is>
          <t>周洪亮</t>
        </is>
      </c>
      <c r="L1264" s="2">
        <v>46077</v>
      </c>
      <c r="M1264" s="2">
        <v>46081</v>
      </c>
      <c r="N1264" s="2">
        <v>46081</v>
      </c>
      <c r="O1264" t="inlineStr">
        <is>
          <t>5</t>
        </is>
      </c>
      <c r="P1264" t="inlineStr">
        <is>
          <t>-64</t>
        </is>
      </c>
      <c r="Q1264"/>
      <c r="R1264"/>
      <c r="S1264"/>
      <c r="T1264"/>
      <c r="U1264" t="inlineStr">
        <is>
          <t>曾维超</t>
        </is>
      </c>
      <c r="V1264" t="inlineStr">
        <is>
          <t>销售管理部</t>
        </is>
      </c>
      <c r="W1264" t="inlineStr">
        <is>
          <t>销售管理</t>
        </is>
      </c>
      <c r="X1264" t="inlineStr">
        <is>
          <t>李阳</t>
        </is>
      </c>
      <c r="Y1264" s="3"/>
      <c r="Z1264"/>
      <c r="AA1264" s="2">
        <v>46076.769895833335</v>
      </c>
      <c r="AB1264" t="inlineStr">
        <is>
          <t>戳一下</t>
        </is>
      </c>
      <c r="AC1264" s="2"/>
      <c r="AD1264" t="inlineStr">
        <is>
          <t>未更新</t>
        </is>
      </c>
      <c r="AE1264" t="inlineStr">
        <is>
          <t>周洪亮</t>
        </is>
      </c>
      <c r="AF1264"/>
      <c r="AG1264"/>
      <c r="AH1264"/>
      <c r="AI1264"/>
      <c r="AJ1264"/>
      <c r="AK1264"/>
      <c r="AL1264"/>
      <c r="AM1264"/>
      <c r="AN1264"/>
      <c r="AO1264" t="inlineStr">
        <is>
          <t>4.0</t>
        </is>
      </c>
      <c r="AP1264"/>
      <c r="AQ1264"/>
    </row>
    <row r="1265" ht="25.5" customHeight="1">
      <c r="A1265" t="inlineStr">
        <is>
          <t>周洪亮-北京-紫光园-培训支持 已结束</t>
        </is>
      </c>
      <c r="B1265" t="inlineStr">
        <is>
          <t>北京</t>
        </is>
      </c>
      <c r="C1265" t="inlineStr">
        <is>
          <t>紫光园</t>
        </is>
      </c>
      <c r="D1265"/>
      <c r="E1265" t="inlineStr">
        <is>
          <t>SS</t>
        </is>
      </c>
      <c r="F1265" t="inlineStr">
        <is>
          <t>培训支持</t>
        </is>
      </c>
      <c r="G1265" t="inlineStr">
        <is>
          <t>已结束</t>
        </is>
      </c>
      <c r="H1265" t="inlineStr">
        <is>
          <t>NA</t>
        </is>
      </c>
      <c r="I1265" s="2"/>
      <c r="J1265" t="inlineStr">
        <is>
          <t>53周 -5~12.31</t>
        </is>
      </c>
      <c r="K1265" t="inlineStr">
        <is>
          <t>周洪亮</t>
        </is>
      </c>
      <c r="L1265" s="2">
        <v>46068</v>
      </c>
      <c r="M1265" s="2">
        <v>46076</v>
      </c>
      <c r="N1265" s="2">
        <v>46076</v>
      </c>
      <c r="O1265" t="inlineStr">
        <is>
          <t>9</t>
        </is>
      </c>
      <c r="P1265" t="inlineStr">
        <is>
          <t>-55</t>
        </is>
      </c>
      <c r="Q1265"/>
      <c r="R1265"/>
      <c r="S1265"/>
      <c r="T1265"/>
      <c r="U1265" t="inlineStr">
        <is>
          <t>关胜元</t>
        </is>
      </c>
      <c r="V1265" t="inlineStr">
        <is>
          <t>BST及创新团队</t>
        </is>
      </c>
      <c r="W1265" t="inlineStr">
        <is>
          <t>BST</t>
        </is>
      </c>
      <c r="X1265" t="inlineStr">
        <is>
          <t>张铭麒</t>
        </is>
      </c>
      <c r="Y1265" s="3"/>
      <c r="Z1265"/>
      <c r="AA1265" s="2">
        <v>46067.50255787037</v>
      </c>
      <c r="AB1265" t="inlineStr">
        <is>
          <t>戳一下</t>
        </is>
      </c>
      <c r="AC1265" s="2">
        <v>46076</v>
      </c>
      <c r="AD1265" t="inlineStr">
        <is>
          <t>未更新</t>
        </is>
      </c>
      <c r="AE1265" t="inlineStr">
        <is>
          <t>周洪亮</t>
        </is>
      </c>
      <c r="AF1265" t="inlineStr">
        <is>
          <t>2026-02-15 周洪亮-北京-紫光园-培训支持 已结束,2026-02-16 周洪亮-北京-紫光园-培训支持 已结束,2026-02-17 周洪亮-北京-紫光园-培训支持 已结束,2026-02-18 周洪亮-北京-紫光园-培训支持 已结束,2026-02-19 周洪亮-北京-紫光园-培训支持 已结束,2026-02-20 周洪亮-北京-紫光园-培训支持 已结束,2026-02-21 周洪亮-北京-紫光园-培训支持 已结束,2026-02-22 周洪亮-北京-紫光园-培训支持 已结束,2026-02-23 周洪亮-北京-紫光园-培训支持 已结束</t>
        </is>
      </c>
      <c r="AG1265"/>
      <c r="AH1265"/>
      <c r="AI1265"/>
      <c r="AJ1265"/>
      <c r="AK1265"/>
      <c r="AL1265"/>
      <c r="AM1265"/>
      <c r="AN1265"/>
      <c r="AO1265" t="inlineStr">
        <is>
          <t>8.0</t>
        </is>
      </c>
      <c r="AP1265"/>
      <c r="AQ1265"/>
    </row>
    <row r="1266" ht="25.5" customHeight="1">
      <c r="A1266" t="inlineStr">
        <is>
          <t>周洪亮-广州-休假-休假 已结束</t>
        </is>
      </c>
      <c r="B1266" t="inlineStr">
        <is>
          <t>广州</t>
        </is>
      </c>
      <c r="C1266" t="inlineStr">
        <is>
          <t>休假</t>
        </is>
      </c>
      <c r="D1266"/>
      <c r="E1266" t="inlineStr">
        <is>
          <t>未定级</t>
        </is>
      </c>
      <c r="F1266" t="inlineStr">
        <is>
          <t>休假</t>
        </is>
      </c>
      <c r="G1266" t="inlineStr">
        <is>
          <t>已结束</t>
        </is>
      </c>
      <c r="H1266" t="inlineStr">
        <is>
          <t>NA</t>
        </is>
      </c>
      <c r="I1266" s="2"/>
      <c r="J1266" t="inlineStr">
        <is>
          <t>53周 -5~12.31</t>
        </is>
      </c>
      <c r="K1266" t="inlineStr">
        <is>
          <t>周洪亮</t>
        </is>
      </c>
      <c r="L1266" s="2">
        <v>46067</v>
      </c>
      <c r="M1266" s="2">
        <v>46067</v>
      </c>
      <c r="N1266" s="2">
        <v>46067</v>
      </c>
      <c r="O1266" t="inlineStr">
        <is>
          <t>1</t>
        </is>
      </c>
      <c r="P1266" t="inlineStr">
        <is>
          <t>-54</t>
        </is>
      </c>
      <c r="Q1266"/>
      <c r="R1266"/>
      <c r="S1266"/>
      <c r="T1266"/>
      <c r="U1266" t="inlineStr">
        <is>
          <t>曾维超</t>
        </is>
      </c>
      <c r="V1266" t="inlineStr">
        <is>
          <t>销售管理部</t>
        </is>
      </c>
      <c r="W1266" t="inlineStr">
        <is>
          <t>销售管理</t>
        </is>
      </c>
      <c r="X1266" t="inlineStr">
        <is>
          <t>李阳</t>
        </is>
      </c>
      <c r="Y1266" s="3"/>
      <c r="Z1266"/>
      <c r="AA1266" s="2">
        <v>46066.53686342593</v>
      </c>
      <c r="AB1266" t="inlineStr">
        <is>
          <t>戳一下</t>
        </is>
      </c>
      <c r="AC1266" s="2"/>
      <c r="AD1266" t="inlineStr">
        <is>
          <t>未更新</t>
        </is>
      </c>
      <c r="AE1266" t="inlineStr">
        <is>
          <t>周洪亮</t>
        </is>
      </c>
      <c r="AF1266"/>
      <c r="AG1266"/>
      <c r="AH1266"/>
      <c r="AI1266"/>
      <c r="AJ1266"/>
      <c r="AK1266"/>
      <c r="AL1266"/>
      <c r="AM1266"/>
      <c r="AN1266"/>
      <c r="AO1266" t="inlineStr">
        <is>
          <t>0.0</t>
        </is>
      </c>
      <c r="AP1266"/>
      <c r="AQ1266"/>
    </row>
    <row r="1267" ht="25.5" customHeight="1">
      <c r="A1267" t="inlineStr">
        <is>
          <t>周洪亮-广州-钱大妈-培训支持 已结束</t>
        </is>
      </c>
      <c r="B1267" t="inlineStr">
        <is>
          <t>广州</t>
        </is>
      </c>
      <c r="C1267" t="inlineStr">
        <is>
          <t>钱大妈</t>
        </is>
      </c>
      <c r="D1267"/>
      <c r="E1267" t="inlineStr">
        <is>
          <t>SS</t>
        </is>
      </c>
      <c r="F1267" t="inlineStr">
        <is>
          <t>培训支持</t>
        </is>
      </c>
      <c r="G1267" t="inlineStr">
        <is>
          <t>已结束</t>
        </is>
      </c>
      <c r="H1267" t="inlineStr">
        <is>
          <t>NA</t>
        </is>
      </c>
      <c r="I1267" s="2"/>
      <c r="J1267" t="inlineStr">
        <is>
          <t>53周 -5~12.31</t>
        </is>
      </c>
      <c r="K1267" t="inlineStr">
        <is>
          <t>周洪亮</t>
        </is>
      </c>
      <c r="L1267" s="2">
        <v>46058</v>
      </c>
      <c r="M1267" s="2">
        <v>46066</v>
      </c>
      <c r="N1267" s="2">
        <v>46066</v>
      </c>
      <c r="O1267" t="inlineStr">
        <is>
          <t>9</t>
        </is>
      </c>
      <c r="P1267" t="inlineStr">
        <is>
          <t>-45</t>
        </is>
      </c>
      <c r="Q1267"/>
      <c r="R1267"/>
      <c r="S1267"/>
      <c r="T1267"/>
      <c r="U1267" t="inlineStr">
        <is>
          <t>张博文</t>
        </is>
      </c>
      <c r="V1267" t="inlineStr">
        <is>
          <t>创新中心</t>
        </is>
      </c>
      <c r="W1267" t="inlineStr">
        <is>
          <t>创新中心</t>
        </is>
      </c>
      <c r="X1267" t="inlineStr">
        <is>
          <t>吴薇
张铭麒</t>
        </is>
      </c>
      <c r="Y1267" s="3"/>
      <c r="Z1267"/>
      <c r="AA1267" s="2">
        <v>46058.926030092596</v>
      </c>
      <c r="AB1267" t="inlineStr">
        <is>
          <t>戳一下</t>
        </is>
      </c>
      <c r="AC1267" s="2">
        <v>46066</v>
      </c>
      <c r="AD1267" t="inlineStr">
        <is>
          <t>未更新</t>
        </is>
      </c>
      <c r="AE1267" t="inlineStr">
        <is>
          <t>周洪亮</t>
        </is>
      </c>
      <c r="AF1267" t="inlineStr">
        <is>
          <t>2026-02-05 周洪亮-广州-钱大妈-培训支持 已结束,2026-02-06 周洪亮-广州-钱大妈-培训支持 已结束,2026-02-07 周洪亮-广州-钱大妈-培训支持 已结束,2026-02-08 周洪亮-广州-钱大妈-培训支持 已结束,2026-02-09 周洪亮-广州-钱大妈-培训支持 已结束,2026-02-10 周洪亮-广州-钱大妈-培训支持 已结束,2026-02-11 周洪亮-广州-钱大妈-培训支持 已结束,2026-02-12 周洪亮-广州-钱大妈-培训支持 已结束,2026-02-13 周洪亮-广州-钱大妈-培训支持 已结束</t>
        </is>
      </c>
      <c r="AG1267"/>
      <c r="AH1267"/>
      <c r="AI1267"/>
      <c r="AJ1267"/>
      <c r="AK1267"/>
      <c r="AL1267"/>
      <c r="AM1267"/>
      <c r="AN1267"/>
      <c r="AO1267" t="inlineStr">
        <is>
          <t>8.0</t>
        </is>
      </c>
      <c r="AP1267"/>
      <c r="AQ1267"/>
    </row>
    <row r="1268" ht="25.5" customHeight="1">
      <c r="A1268" t="inlineStr">
        <is>
          <t>周洪亮-深圳-农耕记-解决问题 已结束</t>
        </is>
      </c>
      <c r="B1268" t="inlineStr">
        <is>
          <t>深圳</t>
        </is>
      </c>
      <c r="C1268" t="inlineStr">
        <is>
          <t>农耕记</t>
        </is>
      </c>
      <c r="D1268"/>
      <c r="E1268" t="inlineStr">
        <is>
          <t>SS</t>
        </is>
      </c>
      <c r="F1268" t="inlineStr">
        <is>
          <t>解决问题</t>
        </is>
      </c>
      <c r="G1268" t="inlineStr">
        <is>
          <t>已结束</t>
        </is>
      </c>
      <c r="H1268" t="inlineStr">
        <is>
          <t>NA</t>
        </is>
      </c>
      <c r="I1268" s="2"/>
      <c r="J1268" t="inlineStr">
        <is>
          <t>53周 -5~12.31</t>
        </is>
      </c>
      <c r="K1268" t="inlineStr">
        <is>
          <t>周洪亮</t>
        </is>
      </c>
      <c r="L1268" s="2">
        <v>46056</v>
      </c>
      <c r="M1268" s="2">
        <v>46057</v>
      </c>
      <c r="N1268" s="2">
        <v>46057</v>
      </c>
      <c r="O1268" t="inlineStr">
        <is>
          <t>2</t>
        </is>
      </c>
      <c r="P1268" t="inlineStr">
        <is>
          <t>-43</t>
        </is>
      </c>
      <c r="Q1268"/>
      <c r="R1268"/>
      <c r="S1268"/>
      <c r="T1268"/>
      <c r="U1268" t="inlineStr">
        <is>
          <t>张铭麒</t>
        </is>
      </c>
      <c r="V1268" t="inlineStr">
        <is>
          <t>BST及创新团队</t>
        </is>
      </c>
      <c r="W1268" t="inlineStr">
        <is>
          <t>BST</t>
        </is>
      </c>
      <c r="X1268" t="inlineStr">
        <is>
          <t>李岳丰
吴薇</t>
        </is>
      </c>
      <c r="Y1268" s="3"/>
      <c r="Z1268"/>
      <c r="AA1268" s="2">
        <v>46056.57642361111</v>
      </c>
      <c r="AB1268" t="inlineStr">
        <is>
          <t>戳一下</t>
        </is>
      </c>
      <c r="AC1268" s="2">
        <v>46057</v>
      </c>
      <c r="AD1268" t="inlineStr">
        <is>
          <t>未更新</t>
        </is>
      </c>
      <c r="AE1268" t="inlineStr">
        <is>
          <t>周洪亮</t>
        </is>
      </c>
      <c r="AF1268" t="inlineStr">
        <is>
          <t>2026-02-03 周洪亮-深圳-农耕记-解决问题 已结束,2026-02-04 周洪亮-深圳-农耕记-解决问题 已结束</t>
        </is>
      </c>
      <c r="AG1268"/>
      <c r="AH1268"/>
      <c r="AI1268"/>
      <c r="AJ1268"/>
      <c r="AK1268"/>
      <c r="AL1268"/>
      <c r="AM1268"/>
      <c r="AN1268"/>
      <c r="AO1268" t="inlineStr">
        <is>
          <t>1.0</t>
        </is>
      </c>
      <c r="AP1268"/>
      <c r="AQ1268"/>
    </row>
    <row r="1269" ht="25.5" customHeight="1">
      <c r="A1269" t="inlineStr">
        <is>
          <t>周洪亮-汕头-休假-休假 已结束</t>
        </is>
      </c>
      <c r="B1269" t="inlineStr">
        <is>
          <t>汕头</t>
        </is>
      </c>
      <c r="C1269" t="inlineStr">
        <is>
          <t>休假</t>
        </is>
      </c>
      <c r="D1269"/>
      <c r="E1269" t="inlineStr">
        <is>
          <t>未定级</t>
        </is>
      </c>
      <c r="F1269" t="inlineStr">
        <is>
          <t>休假</t>
        </is>
      </c>
      <c r="G1269" t="inlineStr">
        <is>
          <t>已结束</t>
        </is>
      </c>
      <c r="H1269" t="inlineStr">
        <is>
          <t>NA</t>
        </is>
      </c>
      <c r="I1269" s="2"/>
      <c r="J1269" t="inlineStr">
        <is>
          <t>53周 -5~12.31</t>
        </is>
      </c>
      <c r="K1269" t="inlineStr">
        <is>
          <t>周洪亮</t>
        </is>
      </c>
      <c r="L1269" s="2">
        <v>46052</v>
      </c>
      <c r="M1269" s="2">
        <v>46055</v>
      </c>
      <c r="N1269" s="2">
        <v>46055</v>
      </c>
      <c r="O1269" t="inlineStr">
        <is>
          <t>4</t>
        </is>
      </c>
      <c r="P1269" t="inlineStr">
        <is>
          <t>-39</t>
        </is>
      </c>
      <c r="Q1269"/>
      <c r="R1269"/>
      <c r="S1269"/>
      <c r="T1269"/>
      <c r="U1269" t="inlineStr">
        <is>
          <t>曾维超</t>
        </is>
      </c>
      <c r="V1269" t="inlineStr">
        <is>
          <t>销售管理部</t>
        </is>
      </c>
      <c r="W1269" t="inlineStr">
        <is>
          <t>销售管理</t>
        </is>
      </c>
      <c r="X1269" t="inlineStr">
        <is>
          <t>李阳</t>
        </is>
      </c>
      <c r="Y1269" s="3"/>
      <c r="Z1269"/>
      <c r="AA1269" s="2">
        <v>46055.87872685185</v>
      </c>
      <c r="AB1269" t="inlineStr">
        <is>
          <t>戳一下</t>
        </is>
      </c>
      <c r="AC1269" s="2"/>
      <c r="AD1269" t="inlineStr">
        <is>
          <t>未更新</t>
        </is>
      </c>
      <c r="AE1269" t="inlineStr">
        <is>
          <t>周洪亮</t>
        </is>
      </c>
      <c r="AF1269"/>
      <c r="AG1269"/>
      <c r="AH1269"/>
      <c r="AI1269"/>
      <c r="AJ1269"/>
      <c r="AK1269"/>
      <c r="AL1269"/>
      <c r="AM1269"/>
      <c r="AN1269"/>
      <c r="AO1269" t="inlineStr">
        <is>
          <t>3.0</t>
        </is>
      </c>
      <c r="AP1269"/>
      <c r="AQ1269"/>
    </row>
    <row r="1270" ht="25.5" customHeight="1">
      <c r="A1270" t="inlineStr">
        <is>
          <t>周洪亮-泉州-绿茶-铁锅导入 已结束</t>
        </is>
      </c>
      <c r="B1270" t="inlineStr">
        <is>
          <t>泉州</t>
        </is>
      </c>
      <c r="C1270" t="inlineStr">
        <is>
          <t>绿茶</t>
        </is>
      </c>
      <c r="D1270"/>
      <c r="E1270" t="inlineStr">
        <is>
          <t>SS</t>
        </is>
      </c>
      <c r="F1270" t="inlineStr">
        <is>
          <t>铁锅导入</t>
        </is>
      </c>
      <c r="G1270" t="inlineStr">
        <is>
          <t>已结束</t>
        </is>
      </c>
      <c r="H1270" t="inlineStr">
        <is>
          <t>NA</t>
        </is>
      </c>
      <c r="I1270" s="2"/>
      <c r="J1270" t="inlineStr">
        <is>
          <t>53周 -5~12.31</t>
        </is>
      </c>
      <c r="K1270" t="inlineStr">
        <is>
          <t>周洪亮</t>
        </is>
      </c>
      <c r="L1270" s="2">
        <v>46050</v>
      </c>
      <c r="M1270" s="2">
        <v>46051</v>
      </c>
      <c r="N1270" s="2">
        <v>46051</v>
      </c>
      <c r="O1270" t="inlineStr">
        <is>
          <t>2</t>
        </is>
      </c>
      <c r="P1270" t="inlineStr">
        <is>
          <t>-37</t>
        </is>
      </c>
      <c r="Q1270"/>
      <c r="R1270"/>
      <c r="S1270"/>
      <c r="T1270"/>
      <c r="U1270" t="inlineStr">
        <is>
          <t>张铭麒</t>
        </is>
      </c>
      <c r="V1270" t="inlineStr">
        <is>
          <t>BST及创新团队</t>
        </is>
      </c>
      <c r="W1270" t="inlineStr">
        <is>
          <t>BST</t>
        </is>
      </c>
      <c r="X1270" t="inlineStr">
        <is>
          <t>李岳丰
吴薇</t>
        </is>
      </c>
      <c r="Y1270" s="3"/>
      <c r="Z1270"/>
      <c r="AA1270" s="2">
        <v>46050.45547453704</v>
      </c>
      <c r="AB1270" t="inlineStr">
        <is>
          <t>戳一下</t>
        </is>
      </c>
      <c r="AC1270" s="2">
        <v>46052</v>
      </c>
      <c r="AD1270" t="inlineStr">
        <is>
          <t>未更新</t>
        </is>
      </c>
      <c r="AE1270" t="inlineStr">
        <is>
          <t>周洪亮</t>
        </is>
      </c>
      <c r="AF1270" t="inlineStr">
        <is>
          <t>2026-01-28 周洪亮-泉州-绿茶-铁锅导入 已结束,2026-01-29 周洪亮-泉州-绿茶-铁锅导入 已结束,2026-01-30 周洪亮-泉州-绿茶-铁锅导入 已结束</t>
        </is>
      </c>
      <c r="AG1270"/>
      <c r="AH1270"/>
      <c r="AI1270"/>
      <c r="AJ1270"/>
      <c r="AK1270"/>
      <c r="AL1270"/>
      <c r="AM1270"/>
      <c r="AN1270" t="inlineStr">
        <is>
          <t>绿茶</t>
        </is>
      </c>
      <c r="AO1270" t="inlineStr">
        <is>
          <t>1.0</t>
        </is>
      </c>
      <c r="AP1270"/>
      <c r="AQ1270"/>
    </row>
    <row r="1271" ht="25.5" customHeight="1">
      <c r="A1271" t="inlineStr">
        <is>
          <t>周洪亮-厦门-绿茶-铁锅导入 已结束</t>
        </is>
      </c>
      <c r="B1271" t="inlineStr">
        <is>
          <t>厦门</t>
        </is>
      </c>
      <c r="C1271" t="inlineStr">
        <is>
          <t>绿茶</t>
        </is>
      </c>
      <c r="D1271"/>
      <c r="E1271" t="inlineStr">
        <is>
          <t>SS</t>
        </is>
      </c>
      <c r="F1271" t="inlineStr">
        <is>
          <t>铁锅导入</t>
        </is>
      </c>
      <c r="G1271" t="inlineStr">
        <is>
          <t>已结束</t>
        </is>
      </c>
      <c r="H1271" t="inlineStr">
        <is>
          <t>NA</t>
        </is>
      </c>
      <c r="I1271" s="2"/>
      <c r="J1271" t="inlineStr">
        <is>
          <t>53周 -5~12.31</t>
        </is>
      </c>
      <c r="K1271" t="inlineStr">
        <is>
          <t>周洪亮</t>
        </is>
      </c>
      <c r="L1271" s="2">
        <v>46047</v>
      </c>
      <c r="M1271" s="2">
        <v>46049</v>
      </c>
      <c r="N1271" s="2">
        <v>46049</v>
      </c>
      <c r="O1271" t="inlineStr">
        <is>
          <t>3</t>
        </is>
      </c>
      <c r="P1271" t="inlineStr">
        <is>
          <t>-34</t>
        </is>
      </c>
      <c r="Q1271"/>
      <c r="R1271"/>
      <c r="S1271"/>
      <c r="T1271"/>
      <c r="U1271" t="inlineStr">
        <is>
          <t>张铭麒</t>
        </is>
      </c>
      <c r="V1271" t="inlineStr">
        <is>
          <t>BST及创新团队</t>
        </is>
      </c>
      <c r="W1271" t="inlineStr">
        <is>
          <t>BST</t>
        </is>
      </c>
      <c r="X1271" t="inlineStr">
        <is>
          <t>李岳丰
吴薇</t>
        </is>
      </c>
      <c r="Y1271" s="3"/>
      <c r="Z1271"/>
      <c r="AA1271" s="2">
        <v>46047.92775462963</v>
      </c>
      <c r="AB1271" t="inlineStr">
        <is>
          <t>戳一下</t>
        </is>
      </c>
      <c r="AC1271" s="2">
        <v>46049</v>
      </c>
      <c r="AD1271" t="inlineStr">
        <is>
          <t>未更新</t>
        </is>
      </c>
      <c r="AE1271" t="inlineStr">
        <is>
          <t>周洪亮</t>
        </is>
      </c>
      <c r="AF1271" t="inlineStr">
        <is>
          <t>2026-01-25 周洪亮-厦门-绿茶-铁锅导入 已结束,2026-01-26 周洪亮-厦门-绿茶-铁锅导入 已结束,2026-01-27 周洪亮-厦门-绿茶-铁锅导入 已结束</t>
        </is>
      </c>
      <c r="AG1271"/>
      <c r="AH1271"/>
      <c r="AI1271"/>
      <c r="AJ1271"/>
      <c r="AK1271"/>
      <c r="AL1271"/>
      <c r="AM1271"/>
      <c r="AN1271" t="inlineStr">
        <is>
          <t>绿茶</t>
        </is>
      </c>
      <c r="AO1271" t="inlineStr">
        <is>
          <t>2.0</t>
        </is>
      </c>
      <c r="AP1271"/>
      <c r="AQ1271"/>
    </row>
    <row r="1272" ht="25.5" customHeight="1">
      <c r="A1272" t="inlineStr">
        <is>
          <t>周洪亮-龙岩-绿茶-铁锅导入 已结束</t>
        </is>
      </c>
      <c r="B1272" t="inlineStr">
        <is>
          <t>龙岩</t>
        </is>
      </c>
      <c r="C1272" t="inlineStr">
        <is>
          <t>绿茶</t>
        </is>
      </c>
      <c r="D1272"/>
      <c r="E1272" t="inlineStr">
        <is>
          <t>SS</t>
        </is>
      </c>
      <c r="F1272" t="inlineStr">
        <is>
          <t>铁锅导入</t>
        </is>
      </c>
      <c r="G1272" t="inlineStr">
        <is>
          <t>已结束</t>
        </is>
      </c>
      <c r="H1272" t="inlineStr">
        <is>
          <t>NA</t>
        </is>
      </c>
      <c r="I1272" s="2"/>
      <c r="J1272" t="inlineStr">
        <is>
          <t>53周 -5~12.31</t>
        </is>
      </c>
      <c r="K1272" t="inlineStr">
        <is>
          <t>周洪亮</t>
        </is>
      </c>
      <c r="L1272" s="2">
        <v>46045</v>
      </c>
      <c r="M1272" s="2">
        <v>46047</v>
      </c>
      <c r="N1272" s="2">
        <v>46047</v>
      </c>
      <c r="O1272" t="inlineStr">
        <is>
          <t>3</t>
        </is>
      </c>
      <c r="P1272" t="inlineStr">
        <is>
          <t>-32</t>
        </is>
      </c>
      <c r="Q1272"/>
      <c r="R1272"/>
      <c r="S1272"/>
      <c r="T1272"/>
      <c r="U1272" t="inlineStr">
        <is>
          <t>张铭麒</t>
        </is>
      </c>
      <c r="V1272" t="inlineStr">
        <is>
          <t>BST及创新团队</t>
        </is>
      </c>
      <c r="W1272" t="inlineStr">
        <is>
          <t>BST</t>
        </is>
      </c>
      <c r="X1272" t="inlineStr">
        <is>
          <t>李岳丰
吴薇</t>
        </is>
      </c>
      <c r="Y1272" s="3"/>
      <c r="Z1272"/>
      <c r="AA1272" s="2">
        <v>46045.94457175926</v>
      </c>
      <c r="AB1272" t="inlineStr">
        <is>
          <t>戳一下</t>
        </is>
      </c>
      <c r="AC1272" s="2">
        <v>46046</v>
      </c>
      <c r="AD1272" t="inlineStr">
        <is>
          <t>未更新</t>
        </is>
      </c>
      <c r="AE1272" t="inlineStr">
        <is>
          <t>周洪亮</t>
        </is>
      </c>
      <c r="AF1272" t="inlineStr">
        <is>
          <t>2026-01-23 周洪亮-龙岩-绿茶-铁锅导入 已结束,2026-01-24 周洪亮-龙岩-绿茶-铁锅导入 已结束</t>
        </is>
      </c>
      <c r="AG1272"/>
      <c r="AH1272"/>
      <c r="AI1272"/>
      <c r="AJ1272"/>
      <c r="AK1272"/>
      <c r="AL1272"/>
      <c r="AM1272"/>
      <c r="AN1272" t="inlineStr">
        <is>
          <t>绿茶</t>
        </is>
      </c>
      <c r="AO1272" t="inlineStr">
        <is>
          <t>2.0</t>
        </is>
      </c>
      <c r="AP1272"/>
      <c r="AQ1272"/>
    </row>
    <row r="1273" ht="25.5" customHeight="1">
      <c r="A1273" t="inlineStr">
        <is>
          <t>周洪亮-莆田-绿茶-铁锅导入 已结束</t>
        </is>
      </c>
      <c r="B1273" t="inlineStr">
        <is>
          <t>莆田</t>
        </is>
      </c>
      <c r="C1273" t="inlineStr">
        <is>
          <t>绿茶</t>
        </is>
      </c>
      <c r="D1273"/>
      <c r="E1273" t="inlineStr">
        <is>
          <t>SS</t>
        </is>
      </c>
      <c r="F1273" t="inlineStr">
        <is>
          <t>铁锅导入</t>
        </is>
      </c>
      <c r="G1273" t="inlineStr">
        <is>
          <t>已结束</t>
        </is>
      </c>
      <c r="H1273" t="inlineStr">
        <is>
          <t>NA</t>
        </is>
      </c>
      <c r="I1273" s="2"/>
      <c r="J1273" t="inlineStr">
        <is>
          <t>53周 -5~12.31</t>
        </is>
      </c>
      <c r="K1273" t="inlineStr">
        <is>
          <t>周洪亮</t>
        </is>
      </c>
      <c r="L1273" s="2">
        <v>46041</v>
      </c>
      <c r="M1273" s="2">
        <v>46042</v>
      </c>
      <c r="N1273" s="2">
        <v>46042</v>
      </c>
      <c r="O1273" t="inlineStr">
        <is>
          <t>2</t>
        </is>
      </c>
      <c r="P1273" t="inlineStr">
        <is>
          <t>-28</t>
        </is>
      </c>
      <c r="Q1273" t="inlineStr">
        <is>
          <t>懂绿茶，会铁锅</t>
        </is>
      </c>
      <c r="R1273">
        <v>1</v>
      </c>
      <c r="S1273"/>
      <c r="T1273"/>
      <c r="U1273" t="inlineStr">
        <is>
          <t>张铭麒</t>
        </is>
      </c>
      <c r="V1273" t="inlineStr">
        <is>
          <t>BST及创新团队</t>
        </is>
      </c>
      <c r="W1273" t="inlineStr">
        <is>
          <t>BST</t>
        </is>
      </c>
      <c r="X1273" t="inlineStr">
        <is>
          <t>李岳丰
吴薇</t>
        </is>
      </c>
      <c r="Y1273" s="3"/>
      <c r="Z1273"/>
      <c r="AA1273" s="2">
        <v>46039.69719907407</v>
      </c>
      <c r="AB1273" t="inlineStr">
        <is>
          <t>戳一下</t>
        </is>
      </c>
      <c r="AC1273" s="2">
        <v>46042</v>
      </c>
      <c r="AD1273" t="inlineStr">
        <is>
          <t>未更新</t>
        </is>
      </c>
      <c r="AE1273" t="inlineStr">
        <is>
          <t>曾维超</t>
        </is>
      </c>
      <c r="AF1273" t="inlineStr">
        <is>
          <t>2026-01-19 周洪亮-莆田-绿茶-铁锅导入 已结束,2026-01-20 周洪亮-莆田-绿茶-铁锅导入 已结束</t>
        </is>
      </c>
      <c r="AG1273" t="inlineStr">
        <is>
          <t>绿茶铁锅导入、铁锅培训、门店巡检</t>
        </is>
      </c>
      <c r="AH1273" t="inlineStr">
        <is>
          <t>酒店</t>
        </is>
      </c>
      <c r="AI1273"/>
      <c r="AJ1273"/>
      <c r="AK1273"/>
      <c r="AL1273"/>
      <c r="AM1273"/>
      <c r="AN1273" t="inlineStr">
        <is>
          <t>绿茶莆田城厢万达店</t>
        </is>
      </c>
      <c r="AO1273" t="inlineStr">
        <is>
          <t>1.0</t>
        </is>
      </c>
      <c r="AP1273"/>
      <c r="AQ1273"/>
    </row>
    <row r="1274" ht="25.5" customHeight="1">
      <c r="A1274" t="inlineStr">
        <is>
          <t>周洪亮-厦门-绿茶-铁锅导入 已结束</t>
        </is>
      </c>
      <c r="B1274" t="inlineStr">
        <is>
          <t>厦门</t>
        </is>
      </c>
      <c r="C1274" t="inlineStr">
        <is>
          <t>绿茶</t>
        </is>
      </c>
      <c r="D1274"/>
      <c r="E1274" t="inlineStr">
        <is>
          <t>SS</t>
        </is>
      </c>
      <c r="F1274" t="inlineStr">
        <is>
          <t>铁锅导入</t>
        </is>
      </c>
      <c r="G1274" t="inlineStr">
        <is>
          <t>已结束</t>
        </is>
      </c>
      <c r="H1274" t="inlineStr">
        <is>
          <t>NA</t>
        </is>
      </c>
      <c r="I1274" s="2"/>
      <c r="J1274" t="inlineStr">
        <is>
          <t>53周 -5~12.31</t>
        </is>
      </c>
      <c r="K1274" t="inlineStr">
        <is>
          <t>周洪亮</t>
        </is>
      </c>
      <c r="L1274" s="2">
        <v>46043</v>
      </c>
      <c r="M1274" s="2">
        <v>46044</v>
      </c>
      <c r="N1274" s="2">
        <v>46044</v>
      </c>
      <c r="O1274" t="inlineStr">
        <is>
          <t>2</t>
        </is>
      </c>
      <c r="P1274" t="inlineStr">
        <is>
          <t>-30</t>
        </is>
      </c>
      <c r="Q1274" t="inlineStr">
        <is>
          <t>懂绿茶，会铁锅</t>
        </is>
      </c>
      <c r="R1274">
        <v>1</v>
      </c>
      <c r="S1274"/>
      <c r="T1274"/>
      <c r="U1274" t="inlineStr">
        <is>
          <t>张铭麒</t>
        </is>
      </c>
      <c r="V1274" t="inlineStr">
        <is>
          <t>BST及创新团队</t>
        </is>
      </c>
      <c r="W1274" t="inlineStr">
        <is>
          <t>BST</t>
        </is>
      </c>
      <c r="X1274" t="inlineStr">
        <is>
          <t>李岳丰
吴薇</t>
        </is>
      </c>
      <c r="Y1274" s="3"/>
      <c r="Z1274"/>
      <c r="AA1274" s="2">
        <v>46039.696388888886</v>
      </c>
      <c r="AB1274" t="inlineStr">
        <is>
          <t>戳一下</t>
        </is>
      </c>
      <c r="AC1274" s="2">
        <v>46044</v>
      </c>
      <c r="AD1274" t="inlineStr">
        <is>
          <t>未更新</t>
        </is>
      </c>
      <c r="AE1274" t="inlineStr">
        <is>
          <t>曾维超</t>
        </is>
      </c>
      <c r="AF1274" t="inlineStr">
        <is>
          <t>2026-01-21 周洪亮-厦门-绿茶-铁锅导入 已结束,2026-01-22 周洪亮-厦门-绿茶-铁锅导入 已结束</t>
        </is>
      </c>
      <c r="AG1274" t="inlineStr">
        <is>
          <t>铁锅导入、门店铁锅使用培训、门店巡检</t>
        </is>
      </c>
      <c r="AH1274" t="inlineStr">
        <is>
          <t>酒店</t>
        </is>
      </c>
      <c r="AI1274"/>
      <c r="AJ1274"/>
      <c r="AK1274"/>
      <c r="AL1274"/>
      <c r="AM1274"/>
      <c r="AN1274" t="inlineStr">
        <is>
          <t>绿茶厦门SM店</t>
        </is>
      </c>
      <c r="AO1274" t="inlineStr">
        <is>
          <t>1.0</t>
        </is>
      </c>
      <c r="AP1274"/>
      <c r="AQ1274"/>
    </row>
    <row r="1275" ht="25.5" customHeight="1">
      <c r="A1275" t="inlineStr">
        <is>
          <t>周洪亮-福州-绿茶-铁锅导入 已结束</t>
        </is>
      </c>
      <c r="B1275" t="inlineStr">
        <is>
          <t>福州</t>
        </is>
      </c>
      <c r="C1275" t="inlineStr">
        <is>
          <t>绿茶</t>
        </is>
      </c>
      <c r="D1275"/>
      <c r="E1275" t="inlineStr">
        <is>
          <t>SS</t>
        </is>
      </c>
      <c r="F1275" t="inlineStr">
        <is>
          <t>铁锅导入</t>
        </is>
      </c>
      <c r="G1275" t="inlineStr">
        <is>
          <t>已结束</t>
        </is>
      </c>
      <c r="H1275" t="inlineStr">
        <is>
          <t>NA</t>
        </is>
      </c>
      <c r="I1275" s="2"/>
      <c r="J1275" t="inlineStr">
        <is>
          <t>53周 -5~12.31</t>
        </is>
      </c>
      <c r="K1275" t="inlineStr">
        <is>
          <t>周洪亮</t>
        </is>
      </c>
      <c r="L1275" s="2">
        <v>46035</v>
      </c>
      <c r="M1275" s="2">
        <v>46038</v>
      </c>
      <c r="N1275" s="2">
        <v>46038</v>
      </c>
      <c r="O1275" t="inlineStr">
        <is>
          <t>4</t>
        </is>
      </c>
      <c r="P1275" t="inlineStr">
        <is>
          <t>-22</t>
        </is>
      </c>
      <c r="Q1275"/>
      <c r="R1275"/>
      <c r="S1275"/>
      <c r="T1275"/>
      <c r="U1275" t="inlineStr">
        <is>
          <t>张铭麒</t>
        </is>
      </c>
      <c r="V1275" t="inlineStr">
        <is>
          <t>BST及创新团队</t>
        </is>
      </c>
      <c r="W1275" t="inlineStr">
        <is>
          <t>BST</t>
        </is>
      </c>
      <c r="X1275" t="inlineStr">
        <is>
          <t>李岳丰
吴薇</t>
        </is>
      </c>
      <c r="Y1275" s="3"/>
      <c r="Z1275"/>
      <c r="AA1275" s="2">
        <v>46035.24005787037</v>
      </c>
      <c r="AB1275" t="inlineStr">
        <is>
          <t>戳一下</t>
        </is>
      </c>
      <c r="AC1275" s="2">
        <v>46037</v>
      </c>
      <c r="AD1275" t="inlineStr">
        <is>
          <t>未更新</t>
        </is>
      </c>
      <c r="AE1275" t="inlineStr">
        <is>
          <t>周洪亮</t>
        </is>
      </c>
      <c r="AF1275" t="inlineStr">
        <is>
          <t>2026-01-13 周洪亮-福州-绿茶-铁锅导入 已结束,2026-01-14 周洪亮-福州-绿茶-铁锅导入 已结束,2026-01-15 周洪亮-福州-绿茶-铁锅导入 已结束</t>
        </is>
      </c>
      <c r="AG1275"/>
      <c r="AH1275"/>
      <c r="AI1275"/>
      <c r="AJ1275"/>
      <c r="AK1275"/>
      <c r="AL1275"/>
      <c r="AM1275"/>
      <c r="AN1275" t="inlineStr">
        <is>
          <t>绿茶</t>
        </is>
      </c>
      <c r="AO1275" t="inlineStr">
        <is>
          <t>3.0</t>
        </is>
      </c>
      <c r="AP1275"/>
      <c r="AQ1275"/>
    </row>
    <row r="1276" ht="25.5" customHeight="1">
      <c r="A1276" t="inlineStr">
        <is>
          <t>周洪亮-兰州-绿茶-解决问题 已结束</t>
        </is>
      </c>
      <c r="B1276" t="inlineStr">
        <is>
          <t>兰州</t>
        </is>
      </c>
      <c r="C1276" t="inlineStr">
        <is>
          <t>绿茶</t>
        </is>
      </c>
      <c r="D1276"/>
      <c r="E1276" t="inlineStr">
        <is>
          <t>SS</t>
        </is>
      </c>
      <c r="F1276" t="inlineStr">
        <is>
          <t>解决问题</t>
        </is>
      </c>
      <c r="G1276" t="inlineStr">
        <is>
          <t>已结束</t>
        </is>
      </c>
      <c r="H1276" t="inlineStr">
        <is>
          <t>NA</t>
        </is>
      </c>
      <c r="I1276" s="2"/>
      <c r="J1276" t="inlineStr">
        <is>
          <t>53周 -5~12.31</t>
        </is>
      </c>
      <c r="K1276" t="inlineStr">
        <is>
          <t>周洪亮</t>
        </is>
      </c>
      <c r="L1276" s="2">
        <v>46029</v>
      </c>
      <c r="M1276" s="2">
        <v>46033</v>
      </c>
      <c r="N1276" s="2">
        <v>46033</v>
      </c>
      <c r="O1276" t="inlineStr">
        <is>
          <t>5</t>
        </is>
      </c>
      <c r="P1276" t="inlineStr">
        <is>
          <t>-16</t>
        </is>
      </c>
      <c r="Q1276"/>
      <c r="R1276"/>
      <c r="S1276"/>
      <c r="T1276"/>
      <c r="U1276" t="inlineStr">
        <is>
          <t>张铭麒</t>
        </is>
      </c>
      <c r="V1276" t="inlineStr">
        <is>
          <t>BST及创新团队</t>
        </is>
      </c>
      <c r="W1276" t="inlineStr">
        <is>
          <t>BST</t>
        </is>
      </c>
      <c r="X1276" t="inlineStr">
        <is>
          <t>李岳丰
吴薇</t>
        </is>
      </c>
      <c r="Y1276" s="3"/>
      <c r="Z1276"/>
      <c r="AA1276" s="2">
        <v>46028.990335648145</v>
      </c>
      <c r="AB1276" t="inlineStr">
        <is>
          <t>戳一下</t>
        </is>
      </c>
      <c r="AC1276" s="2">
        <v>46034</v>
      </c>
      <c r="AD1276" t="inlineStr">
        <is>
          <t>未更新</t>
        </is>
      </c>
      <c r="AE1276" t="inlineStr">
        <is>
          <t>周洪亮</t>
        </is>
      </c>
      <c r="AF1276" t="inlineStr">
        <is>
          <t>2026-01-07 周洪亮-兰州-绿茶-解决问题 已结束,2026-01-08 周洪亮-兰州-绿茶-解决问题 已结束,2026-01-09 周洪亮-兰州-绿茶-解决问题 已结束,2026-01-10 周洪亮-兰州-绿茶-解决问题 已结束</t>
        </is>
      </c>
      <c r="AG1276"/>
      <c r="AH1276"/>
      <c r="AI1276"/>
      <c r="AJ1276"/>
      <c r="AK1276"/>
      <c r="AL1276"/>
      <c r="AM1276"/>
      <c r="AN1276"/>
      <c r="AO1276" t="inlineStr">
        <is>
          <t>4.0</t>
        </is>
      </c>
      <c r="AP1276"/>
      <c r="AQ1276"/>
    </row>
    <row r="1277" ht="25.5" customHeight="1">
      <c r="A1277" t="inlineStr">
        <is>
          <t>周洪亮-湖州-绿茶-铁锅导入 已结束</t>
        </is>
      </c>
      <c r="B1277" t="inlineStr">
        <is>
          <t>湖州</t>
        </is>
      </c>
      <c r="C1277" t="inlineStr">
        <is>
          <t>绿茶</t>
        </is>
      </c>
      <c r="D1277"/>
      <c r="E1277" t="inlineStr">
        <is>
          <t>SS</t>
        </is>
      </c>
      <c r="F1277" t="inlineStr">
        <is>
          <t>铁锅导入</t>
        </is>
      </c>
      <c r="G1277" t="inlineStr">
        <is>
          <t>已结束</t>
        </is>
      </c>
      <c r="H1277" t="inlineStr">
        <is>
          <t>NA</t>
        </is>
      </c>
      <c r="I1277" s="2"/>
      <c r="J1277" t="inlineStr">
        <is>
          <t>53周 -5~12.31</t>
        </is>
      </c>
      <c r="K1277" t="inlineStr">
        <is>
          <t>周洪亮</t>
        </is>
      </c>
      <c r="L1277" s="2">
        <v>46026</v>
      </c>
      <c r="M1277" s="2">
        <v>46026.375</v>
      </c>
      <c r="N1277" s="2">
        <v>46028</v>
      </c>
      <c r="O1277" t="inlineStr">
        <is>
          <t>1</t>
        </is>
      </c>
      <c r="P1277" t="inlineStr">
        <is>
          <t>-13</t>
        </is>
      </c>
      <c r="Q1277"/>
      <c r="R1277"/>
      <c r="S1277"/>
      <c r="T1277"/>
      <c r="U1277" t="inlineStr">
        <is>
          <t>张铭麒</t>
        </is>
      </c>
      <c r="V1277" t="inlineStr">
        <is>
          <t>BST及创新团队</t>
        </is>
      </c>
      <c r="W1277" t="inlineStr">
        <is>
          <t>BST</t>
        </is>
      </c>
      <c r="X1277" t="inlineStr">
        <is>
          <t>李岳丰
吴薇</t>
        </is>
      </c>
      <c r="Y1277" s="3"/>
      <c r="Z1277"/>
      <c r="AA1277" s="2">
        <v>46025.99943287037</v>
      </c>
      <c r="AB1277" t="inlineStr">
        <is>
          <t>戳一下</t>
        </is>
      </c>
      <c r="AC1277" s="2">
        <v>46028</v>
      </c>
      <c r="AD1277" t="inlineStr">
        <is>
          <t>未更新</t>
        </is>
      </c>
      <c r="AE1277" t="inlineStr">
        <is>
          <t>周洪亮</t>
        </is>
      </c>
      <c r="AF1277" t="inlineStr">
        <is>
          <t>2026-01-04 周洪亮-湖州-绿茶-铁锅导入 已结束,2026-01-05 周洪亮-湖州-绿茶-铁锅导入 已结束,2026-01-06 周洪亮-湖州-绿茶-铁锅导入 已结束</t>
        </is>
      </c>
      <c r="AG1277"/>
      <c r="AH1277"/>
      <c r="AI1277"/>
      <c r="AJ1277"/>
      <c r="AK1277"/>
      <c r="AL1277"/>
      <c r="AM1277"/>
      <c r="AN1277" t="inlineStr">
        <is>
          <t>绿茶</t>
        </is>
      </c>
      <c r="AO1277" t="inlineStr">
        <is>
          <t>0.4</t>
        </is>
      </c>
      <c r="AP1277"/>
      <c r="AQ1277"/>
    </row>
    <row r="1278" ht="25.5" customHeight="1">
      <c r="A1278" t="inlineStr">
        <is>
          <t>周洪亮-包头-绿茶-新店开业 已结束</t>
        </is>
      </c>
      <c r="B1278" t="inlineStr">
        <is>
          <t>包头</t>
        </is>
      </c>
      <c r="C1278" t="inlineStr">
        <is>
          <t>绿茶</t>
        </is>
      </c>
      <c r="D1278"/>
      <c r="E1278" t="inlineStr">
        <is>
          <t>SS</t>
        </is>
      </c>
      <c r="F1278" t="inlineStr">
        <is>
          <t>新店开业</t>
        </is>
      </c>
      <c r="G1278" t="inlineStr">
        <is>
          <t>已结束</t>
        </is>
      </c>
      <c r="H1278" t="inlineStr">
        <is>
          <t>NA</t>
        </is>
      </c>
      <c r="I1278" s="2"/>
      <c r="J1278" t="inlineStr">
        <is>
          <t>53周 -5~12.31</t>
        </is>
      </c>
      <c r="K1278" t="inlineStr">
        <is>
          <t>周洪亮</t>
        </is>
      </c>
      <c r="L1278" s="2">
        <v>46025</v>
      </c>
      <c r="M1278" s="2">
        <v>46026</v>
      </c>
      <c r="N1278" s="2">
        <v>46026</v>
      </c>
      <c r="O1278" t="inlineStr">
        <is>
          <t>2</t>
        </is>
      </c>
      <c r="P1278" t="inlineStr">
        <is>
          <t>-12</t>
        </is>
      </c>
      <c r="Q1278"/>
      <c r="R1278"/>
      <c r="S1278"/>
      <c r="T1278"/>
      <c r="U1278" t="inlineStr">
        <is>
          <t>张铭麒</t>
        </is>
      </c>
      <c r="V1278" t="inlineStr">
        <is>
          <t>BST及创新团队</t>
        </is>
      </c>
      <c r="W1278" t="inlineStr">
        <is>
          <t>BST</t>
        </is>
      </c>
      <c r="X1278" t="inlineStr">
        <is>
          <t>李岳丰
吴薇</t>
        </is>
      </c>
      <c r="Y1278" s="3"/>
      <c r="Z1278"/>
      <c r="AA1278" s="2">
        <v>46024.921319444446</v>
      </c>
      <c r="AB1278" t="inlineStr">
        <is>
          <t>戳一下</t>
        </is>
      </c>
      <c r="AC1278" s="2"/>
      <c r="AD1278" t="inlineStr">
        <is>
          <t>未更新</t>
        </is>
      </c>
      <c r="AE1278" t="inlineStr">
        <is>
          <t>周洪亮</t>
        </is>
      </c>
      <c r="AF1278"/>
      <c r="AG1278"/>
      <c r="AH1278"/>
      <c r="AI1278"/>
      <c r="AJ1278"/>
      <c r="AK1278"/>
      <c r="AL1278"/>
      <c r="AM1278"/>
      <c r="AN1278" t="inlineStr">
        <is>
          <t>绿茶</t>
        </is>
      </c>
      <c r="AO1278" t="inlineStr">
        <is>
          <t>1.0</t>
        </is>
      </c>
      <c r="AP1278"/>
      <c r="AQ1278"/>
    </row>
    <row r="1279" ht="25.5" customHeight="1">
      <c r="A1279" t="inlineStr">
        <is>
          <t>周洪亮-包头-绿茶-新店开业 已结束</t>
        </is>
      </c>
      <c r="B1279" t="inlineStr">
        <is>
          <t>包头</t>
        </is>
      </c>
      <c r="C1279" t="inlineStr">
        <is>
          <t>绿茶</t>
        </is>
      </c>
      <c r="D1279"/>
      <c r="E1279" t="inlineStr">
        <is>
          <t>SS</t>
        </is>
      </c>
      <c r="F1279" t="inlineStr">
        <is>
          <t>新店开业</t>
        </is>
      </c>
      <c r="G1279" t="inlineStr">
        <is>
          <t>已结束</t>
        </is>
      </c>
      <c r="H1279" t="inlineStr">
        <is>
          <t>NA</t>
        </is>
      </c>
      <c r="I1279" s="2"/>
      <c r="J1279" t="inlineStr">
        <is>
          <t>53周 -5~12.31</t>
        </is>
      </c>
      <c r="K1279" t="inlineStr">
        <is>
          <t>周洪亮</t>
        </is>
      </c>
      <c r="L1279" s="2">
        <v>46021</v>
      </c>
      <c r="M1279" s="2">
        <v>46024</v>
      </c>
      <c r="N1279" s="2">
        <v>46024</v>
      </c>
      <c r="O1279" t="inlineStr">
        <is>
          <t>4</t>
        </is>
      </c>
      <c r="P1279" t="inlineStr">
        <is>
          <t>-8</t>
        </is>
      </c>
      <c r="Q1279"/>
      <c r="R1279"/>
      <c r="S1279"/>
      <c r="T1279"/>
      <c r="U1279" t="inlineStr">
        <is>
          <t>张铭麒</t>
        </is>
      </c>
      <c r="V1279" t="inlineStr">
        <is>
          <t>BST及创新团队</t>
        </is>
      </c>
      <c r="W1279" t="inlineStr">
        <is>
          <t>BST</t>
        </is>
      </c>
      <c r="X1279" t="inlineStr">
        <is>
          <t>李岳丰
吴薇</t>
        </is>
      </c>
      <c r="Y1279" s="3"/>
      <c r="Z1279"/>
      <c r="AA1279" s="2">
        <v>46021.410775462966</v>
      </c>
      <c r="AB1279" t="inlineStr">
        <is>
          <t>戳一下</t>
        </is>
      </c>
      <c r="AC1279" s="2">
        <v>46025</v>
      </c>
      <c r="AD1279" t="inlineStr">
        <is>
          <t>未更新</t>
        </is>
      </c>
      <c r="AE1279" t="inlineStr">
        <is>
          <t>周洪亮</t>
        </is>
      </c>
      <c r="AF1279" t="inlineStr">
        <is>
          <t>2025-12-30 周洪亮-包头-绿茶-新店开业 已结束,2025-12-31 周洪亮-包头-绿茶-新店开业 已结束,2026-01-01 周洪亮-包头-绿茶-新店开业 已结束,2026-01-02 周洪亮-包头-绿茶-新店开业 已结束,2026-01-03 周洪亮-包头-绿茶-新店开业 已结束</t>
        </is>
      </c>
      <c r="AG1279"/>
      <c r="AH1279"/>
      <c r="AI1279"/>
      <c r="AJ1279"/>
      <c r="AK1279"/>
      <c r="AL1279"/>
      <c r="AM1279"/>
      <c r="AN1279" t="inlineStr">
        <is>
          <t>绿茶</t>
        </is>
      </c>
      <c r="AO1279" t="inlineStr">
        <is>
          <t>3.0</t>
        </is>
      </c>
      <c r="AP1279"/>
      <c r="AQ1279"/>
    </row>
    <row r="1280" ht="25.5" customHeight="1">
      <c r="A1280" t="inlineStr">
        <is>
          <t>周洪亮-济南-体验科技-培训支持 已结束</t>
        </is>
      </c>
      <c r="B1280" t="inlineStr">
        <is>
          <t>济南</t>
        </is>
      </c>
      <c r="C1280" t="inlineStr">
        <is>
          <t>体验科技</t>
        </is>
      </c>
      <c r="D1280"/>
      <c r="E1280" t="inlineStr">
        <is>
          <t>金牌</t>
        </is>
      </c>
      <c r="F1280" t="inlineStr">
        <is>
          <t>培训支持</t>
        </is>
      </c>
      <c r="G1280" t="inlineStr">
        <is>
          <t>已结束</t>
        </is>
      </c>
      <c r="H1280" t="inlineStr">
        <is>
          <t>NA</t>
        </is>
      </c>
      <c r="I1280" s="2"/>
      <c r="J1280" t="inlineStr">
        <is>
          <t>53周 -5~12.31</t>
        </is>
      </c>
      <c r="K1280" t="inlineStr">
        <is>
          <t>周洪亮</t>
        </is>
      </c>
      <c r="L1280" s="2">
        <v>46020</v>
      </c>
      <c r="M1280" s="2">
        <v>46020</v>
      </c>
      <c r="N1280" s="2">
        <v>46020</v>
      </c>
      <c r="O1280" t="inlineStr">
        <is>
          <t>1</t>
        </is>
      </c>
      <c r="P1280" t="inlineStr">
        <is>
          <t>-7</t>
        </is>
      </c>
      <c r="Q1280"/>
      <c r="R1280"/>
      <c r="S1280"/>
      <c r="T1280"/>
      <c r="U1280" t="inlineStr">
        <is>
          <t>吕佳</t>
        </is>
      </c>
      <c r="V1280" t="inlineStr">
        <is>
          <t>华北区销售团队</t>
        </is>
      </c>
      <c r="W1280" t="inlineStr">
        <is>
          <t>北区</t>
        </is>
      </c>
      <c r="X1280" t="inlineStr">
        <is>
          <t>李岳丰</t>
        </is>
      </c>
      <c r="Y1280" s="3"/>
      <c r="Z1280"/>
      <c r="AA1280" s="2">
        <v>46020.84564814815</v>
      </c>
      <c r="AB1280" t="inlineStr">
        <is>
          <t>戳一下</t>
        </is>
      </c>
      <c r="AC1280" s="2"/>
      <c r="AD1280" t="inlineStr">
        <is>
          <t>未更新</t>
        </is>
      </c>
      <c r="AE1280" t="inlineStr">
        <is>
          <t>周洪亮</t>
        </is>
      </c>
      <c r="AF1280"/>
      <c r="AG1280"/>
      <c r="AH1280"/>
      <c r="AI1280"/>
      <c r="AJ1280"/>
      <c r="AK1280"/>
      <c r="AL1280"/>
      <c r="AM1280"/>
      <c r="AN1280"/>
      <c r="AO1280" t="inlineStr">
        <is>
          <t>0.0</t>
        </is>
      </c>
      <c r="AP1280"/>
      <c r="AQ1280" t="inlineStr">
        <is>
          <t>体验科技</t>
        </is>
      </c>
    </row>
    <row r="1281" ht="25.5" customHeight="1">
      <c r="A1281" t="inlineStr">
        <is>
          <t>周洪亮-重庆-绿茶-铁锅导入 已结束</t>
        </is>
      </c>
      <c r="B1281" t="inlineStr">
        <is>
          <t>重庆</t>
        </is>
      </c>
      <c r="C1281" t="inlineStr">
        <is>
          <t>绿茶</t>
        </is>
      </c>
      <c r="D1281"/>
      <c r="E1281" t="inlineStr">
        <is>
          <t>SS</t>
        </is>
      </c>
      <c r="F1281" t="inlineStr">
        <is>
          <t>铁锅导入</t>
        </is>
      </c>
      <c r="G1281" t="inlineStr">
        <is>
          <t>已结束</t>
        </is>
      </c>
      <c r="H1281" t="inlineStr">
        <is>
          <t>NA</t>
        </is>
      </c>
      <c r="I1281" s="2"/>
      <c r="J1281" t="inlineStr">
        <is>
          <t>53周 -5~12.31</t>
        </is>
      </c>
      <c r="K1281" t="inlineStr">
        <is>
          <t>周洪亮</t>
        </is>
      </c>
      <c r="L1281" s="2">
        <v>46019</v>
      </c>
      <c r="M1281" s="2">
        <v>46019</v>
      </c>
      <c r="N1281" s="2">
        <v>46020</v>
      </c>
      <c r="O1281" t="inlineStr">
        <is>
          <t>1</t>
        </is>
      </c>
      <c r="P1281" t="inlineStr">
        <is>
          <t>-6</t>
        </is>
      </c>
      <c r="Q1281"/>
      <c r="R1281"/>
      <c r="S1281"/>
      <c r="T1281"/>
      <c r="U1281" t="inlineStr">
        <is>
          <t>张铭麒</t>
        </is>
      </c>
      <c r="V1281" t="inlineStr">
        <is>
          <t>BST及创新团队</t>
        </is>
      </c>
      <c r="W1281" t="inlineStr">
        <is>
          <t>BST</t>
        </is>
      </c>
      <c r="X1281" t="inlineStr">
        <is>
          <t>李岳丰
吴薇</t>
        </is>
      </c>
      <c r="Y1281" s="3"/>
      <c r="Z1281"/>
      <c r="AA1281" s="2">
        <v>46020.256203703706</v>
      </c>
      <c r="AB1281" t="inlineStr">
        <is>
          <t>戳一下</t>
        </is>
      </c>
      <c r="AC1281" s="2"/>
      <c r="AD1281" t="inlineStr">
        <is>
          <t>未更新</t>
        </is>
      </c>
      <c r="AE1281" t="inlineStr">
        <is>
          <t>周洪亮</t>
        </is>
      </c>
      <c r="AF1281" t="inlineStr">
        <is>
          <t>2025-12-28 周洪亮-重庆-绿茶-铁锅导入 已结束</t>
        </is>
      </c>
      <c r="AG1281"/>
      <c r="AH1281"/>
      <c r="AI1281"/>
      <c r="AJ1281"/>
      <c r="AK1281"/>
      <c r="AL1281"/>
      <c r="AM1281"/>
      <c r="AN1281" t="inlineStr">
        <is>
          <t>绿茶</t>
        </is>
      </c>
      <c r="AO1281" t="inlineStr">
        <is>
          <t>0.0</t>
        </is>
      </c>
      <c r="AP1281"/>
      <c r="AQ1281"/>
    </row>
    <row r="1282" ht="25.5" customHeight="1">
      <c r="A1282" t="inlineStr">
        <is>
          <t>周洪亮-遵义-绿茶-铁锅导入 已结束</t>
        </is>
      </c>
      <c r="B1282" t="inlineStr">
        <is>
          <t>遵义</t>
        </is>
      </c>
      <c r="C1282" t="inlineStr">
        <is>
          <t>绿茶</t>
        </is>
      </c>
      <c r="D1282"/>
      <c r="E1282" t="inlineStr">
        <is>
          <t>SS</t>
        </is>
      </c>
      <c r="F1282" t="inlineStr">
        <is>
          <t>铁锅导入</t>
        </is>
      </c>
      <c r="G1282" t="inlineStr">
        <is>
          <t>已结束</t>
        </is>
      </c>
      <c r="H1282" t="inlineStr">
        <is>
          <t>NA</t>
        </is>
      </c>
      <c r="I1282" s="2"/>
      <c r="J1282" t="inlineStr">
        <is>
          <t>53周 -5~12.31</t>
        </is>
      </c>
      <c r="K1282" t="inlineStr">
        <is>
          <t>周洪亮</t>
        </is>
      </c>
      <c r="L1282" s="2">
        <v>46017</v>
      </c>
      <c r="M1282" s="2">
        <v>46018</v>
      </c>
      <c r="N1282" s="2">
        <v>46018</v>
      </c>
      <c r="O1282" t="inlineStr">
        <is>
          <t>2</t>
        </is>
      </c>
      <c r="P1282" t="inlineStr">
        <is>
          <t>-4</t>
        </is>
      </c>
      <c r="Q1282"/>
      <c r="R1282"/>
      <c r="S1282"/>
      <c r="T1282"/>
      <c r="U1282" t="inlineStr">
        <is>
          <t>张铭麒</t>
        </is>
      </c>
      <c r="V1282" t="inlineStr">
        <is>
          <t>BST及创新团队</t>
        </is>
      </c>
      <c r="W1282" t="inlineStr">
        <is>
          <t>BST</t>
        </is>
      </c>
      <c r="X1282" t="inlineStr">
        <is>
          <t>李岳丰
吴薇</t>
        </is>
      </c>
      <c r="Y1282" s="3"/>
      <c r="Z1282"/>
      <c r="AA1282" s="2">
        <v>46016.677094907405</v>
      </c>
      <c r="AB1282" t="inlineStr">
        <is>
          <t>戳一下</t>
        </is>
      </c>
      <c r="AC1282" s="2">
        <v>46017</v>
      </c>
      <c r="AD1282" t="inlineStr">
        <is>
          <t>未更新</t>
        </is>
      </c>
      <c r="AE1282" t="inlineStr">
        <is>
          <t>周洪亮</t>
        </is>
      </c>
      <c r="AF1282" t="inlineStr">
        <is>
          <t>2025-12-26 周洪亮-遵义-绿茶-铁锅导入 已结束,2025-12-27 周洪亮-遵义-绿茶-铁锅导入 已结束</t>
        </is>
      </c>
      <c r="AG1282"/>
      <c r="AH1282"/>
      <c r="AI1282"/>
      <c r="AJ1282"/>
      <c r="AK1282"/>
      <c r="AL1282"/>
      <c r="AM1282"/>
      <c r="AN1282" t="inlineStr">
        <is>
          <t>绿茶</t>
        </is>
      </c>
      <c r="AO1282" t="inlineStr">
        <is>
          <t>1.0</t>
        </is>
      </c>
      <c r="AP1282"/>
      <c r="AQ1282"/>
    </row>
    <row r="1283" ht="25.5" customHeight="1">
      <c r="A1283" t="inlineStr">
        <is>
          <t>周洪亮-贵阳-绿茶-品牌巡店 已结束</t>
        </is>
      </c>
      <c r="B1283" t="inlineStr">
        <is>
          <t>贵阳</t>
        </is>
      </c>
      <c r="C1283" t="inlineStr">
        <is>
          <t>绿茶</t>
        </is>
      </c>
      <c r="D1283"/>
      <c r="E1283" t="inlineStr">
        <is>
          <t>SS</t>
        </is>
      </c>
      <c r="F1283" t="inlineStr">
        <is>
          <t>品牌巡店</t>
        </is>
      </c>
      <c r="G1283" t="inlineStr">
        <is>
          <t>已结束</t>
        </is>
      </c>
      <c r="H1283" t="inlineStr">
        <is>
          <t>NA</t>
        </is>
      </c>
      <c r="I1283" s="2"/>
      <c r="J1283" t="inlineStr">
        <is>
          <t>53周 -5~12.31</t>
        </is>
      </c>
      <c r="K1283" t="inlineStr">
        <is>
          <t>周洪亮</t>
        </is>
      </c>
      <c r="L1283" s="2">
        <v>46016</v>
      </c>
      <c r="M1283" s="2">
        <v>46016</v>
      </c>
      <c r="N1283" s="2">
        <v>46016</v>
      </c>
      <c r="O1283" t="inlineStr">
        <is>
          <t>1</t>
        </is>
      </c>
      <c r="P1283" t="inlineStr">
        <is>
          <t>-3</t>
        </is>
      </c>
      <c r="Q1283"/>
      <c r="R1283"/>
      <c r="S1283"/>
      <c r="T1283"/>
      <c r="U1283" t="inlineStr">
        <is>
          <t>张铭麒</t>
        </is>
      </c>
      <c r="V1283" t="inlineStr">
        <is>
          <t>BST及创新团队</t>
        </is>
      </c>
      <c r="W1283" t="inlineStr">
        <is>
          <t>BST</t>
        </is>
      </c>
      <c r="X1283" t="inlineStr">
        <is>
          <t>李岳丰
吴薇</t>
        </is>
      </c>
      <c r="Y1283" s="3"/>
      <c r="Z1283"/>
      <c r="AA1283" s="2">
        <v>46015.92162037037</v>
      </c>
      <c r="AB1283" t="inlineStr">
        <is>
          <t>戳一下</t>
        </is>
      </c>
      <c r="AC1283" s="2">
        <v>46016</v>
      </c>
      <c r="AD1283" t="inlineStr">
        <is>
          <t>未更新</t>
        </is>
      </c>
      <c r="AE1283" t="inlineStr">
        <is>
          <t>周洪亮</t>
        </is>
      </c>
      <c r="AF1283" t="inlineStr">
        <is>
          <t>2025-12-25 周洪亮-贵阳-绿茶-品牌巡店 已结束</t>
        </is>
      </c>
      <c r="AG1283"/>
      <c r="AH1283"/>
      <c r="AI1283"/>
      <c r="AJ1283"/>
      <c r="AK1283"/>
      <c r="AL1283"/>
      <c r="AM1283"/>
      <c r="AN1283" t="inlineStr">
        <is>
          <t>绿茶（贵阳万象城店）</t>
        </is>
      </c>
      <c r="AO1283" t="inlineStr">
        <is>
          <t>0.0</t>
        </is>
      </c>
      <c r="AP1283"/>
      <c r="AQ1283"/>
    </row>
    <row r="1284" ht="25.5" customHeight="1">
      <c r="A1284" t="inlineStr">
        <is>
          <t>周洪亮-昆明-绿茶-铁锅导入 已结束</t>
        </is>
      </c>
      <c r="B1284" t="inlineStr">
        <is>
          <t>昆明</t>
        </is>
      </c>
      <c r="C1284" t="inlineStr">
        <is>
          <t>绿茶</t>
        </is>
      </c>
      <c r="D1284"/>
      <c r="E1284" t="inlineStr">
        <is>
          <t>SS</t>
        </is>
      </c>
      <c r="F1284" t="inlineStr">
        <is>
          <t>铁锅导入</t>
        </is>
      </c>
      <c r="G1284" t="inlineStr">
        <is>
          <t>已结束</t>
        </is>
      </c>
      <c r="H1284" t="inlineStr">
        <is>
          <t>NA</t>
        </is>
      </c>
      <c r="I1284" s="2"/>
      <c r="J1284" t="inlineStr">
        <is>
          <t>53周 -5~12.31</t>
        </is>
      </c>
      <c r="K1284" t="inlineStr">
        <is>
          <t>周洪亮</t>
        </is>
      </c>
      <c r="L1284" s="2">
        <v>46007</v>
      </c>
      <c r="M1284" s="2">
        <v>46008</v>
      </c>
      <c r="N1284" s="2">
        <v>46008</v>
      </c>
      <c r="O1284" t="inlineStr">
        <is>
          <t>2</t>
        </is>
      </c>
      <c r="P1284" t="inlineStr">
        <is>
          <t>2</t>
        </is>
      </c>
      <c r="Q1284"/>
      <c r="R1284"/>
      <c r="S1284"/>
      <c r="T1284"/>
      <c r="U1284" t="inlineStr">
        <is>
          <t>张铭麒</t>
        </is>
      </c>
      <c r="V1284" t="inlineStr">
        <is>
          <t>BST及创新团队</t>
        </is>
      </c>
      <c r="W1284" t="inlineStr">
        <is>
          <t>BST</t>
        </is>
      </c>
      <c r="X1284" t="inlineStr">
        <is>
          <t>李岳丰
吴薇</t>
        </is>
      </c>
      <c r="Y1284" s="3"/>
      <c r="Z1284"/>
      <c r="AA1284" s="2">
        <v>46014.97913194444</v>
      </c>
      <c r="AB1284" t="inlineStr">
        <is>
          <t>戳一下</t>
        </is>
      </c>
      <c r="AC1284" s="2"/>
      <c r="AD1284" t="inlineStr">
        <is>
          <t>未更新</t>
        </is>
      </c>
      <c r="AE1284" t="inlineStr">
        <is>
          <t>周洪亮</t>
        </is>
      </c>
      <c r="AF1284"/>
      <c r="AG1284"/>
      <c r="AH1284"/>
      <c r="AI1284"/>
      <c r="AJ1284"/>
      <c r="AK1284"/>
      <c r="AL1284"/>
      <c r="AM1284"/>
      <c r="AN1284" t="inlineStr">
        <is>
          <t>绿茶（昆明顺城购物中心店）</t>
        </is>
      </c>
      <c r="AO1284" t="inlineStr">
        <is>
          <t>1.0</t>
        </is>
      </c>
      <c r="AP1284"/>
      <c r="AQ1284"/>
    </row>
    <row r="1285" ht="25.5" customHeight="1">
      <c r="A1285" t="inlineStr">
        <is>
          <t>周洪亮-昆明-绿茶-铁锅导入 已结束</t>
        </is>
      </c>
      <c r="B1285" t="inlineStr">
        <is>
          <t>昆明</t>
        </is>
      </c>
      <c r="C1285" t="inlineStr">
        <is>
          <t>绿茶</t>
        </is>
      </c>
      <c r="D1285"/>
      <c r="E1285" t="inlineStr">
        <is>
          <t>SS</t>
        </is>
      </c>
      <c r="F1285" t="inlineStr">
        <is>
          <t>铁锅导入</t>
        </is>
      </c>
      <c r="G1285" t="inlineStr">
        <is>
          <t>已结束</t>
        </is>
      </c>
      <c r="H1285" t="inlineStr">
        <is>
          <t>NA</t>
        </is>
      </c>
      <c r="I1285" s="2"/>
      <c r="J1285" t="inlineStr">
        <is>
          <t>53周 -5~12.31</t>
        </is>
      </c>
      <c r="K1285" t="inlineStr">
        <is>
          <t>周洪亮</t>
        </is>
      </c>
      <c r="L1285" s="2">
        <v>46005</v>
      </c>
      <c r="M1285" s="2">
        <v>46006</v>
      </c>
      <c r="N1285" s="2">
        <v>46006</v>
      </c>
      <c r="O1285" t="inlineStr">
        <is>
          <t>2</t>
        </is>
      </c>
      <c r="P1285" t="inlineStr">
        <is>
          <t>1</t>
        </is>
      </c>
      <c r="Q1285"/>
      <c r="R1285"/>
      <c r="S1285"/>
      <c r="T1285"/>
      <c r="U1285" t="inlineStr">
        <is>
          <t>张铭麒</t>
        </is>
      </c>
      <c r="V1285" t="inlineStr">
        <is>
          <t>BST及创新团队</t>
        </is>
      </c>
      <c r="W1285" t="inlineStr">
        <is>
          <t>BST</t>
        </is>
      </c>
      <c r="X1285" t="inlineStr">
        <is>
          <t>李岳丰
吴薇</t>
        </is>
      </c>
      <c r="Y1285" s="3"/>
      <c r="Z1285"/>
      <c r="AA1285" s="2">
        <v>46014.978171296294</v>
      </c>
      <c r="AB1285" t="inlineStr">
        <is>
          <t>戳一下</t>
        </is>
      </c>
      <c r="AC1285" s="2"/>
      <c r="AD1285" t="inlineStr">
        <is>
          <t>未更新</t>
        </is>
      </c>
      <c r="AE1285" t="inlineStr">
        <is>
          <t>周洪亮</t>
        </is>
      </c>
      <c r="AF1285"/>
      <c r="AG1285"/>
      <c r="AH1285"/>
      <c r="AI1285"/>
      <c r="AJ1285"/>
      <c r="AK1285"/>
      <c r="AL1285"/>
      <c r="AM1285"/>
      <c r="AN1285" t="inlineStr">
        <is>
          <t>绿茶（昆明南亚风情店）</t>
        </is>
      </c>
      <c r="AO1285" t="inlineStr">
        <is>
          <t>1.0</t>
        </is>
      </c>
      <c r="AP1285"/>
      <c r="AQ1285"/>
    </row>
    <row r="1286" ht="25.5" customHeight="1">
      <c r="A1286" t="inlineStr">
        <is>
          <t>周洪亮-贵阳-绿茶-铁锅导入 已结束</t>
        </is>
      </c>
      <c r="B1286" t="inlineStr">
        <is>
          <t>贵阳</t>
        </is>
      </c>
      <c r="C1286" t="inlineStr">
        <is>
          <t>绿茶</t>
        </is>
      </c>
      <c r="D1286"/>
      <c r="E1286" t="inlineStr">
        <is>
          <t>SS</t>
        </is>
      </c>
      <c r="F1286" t="inlineStr">
        <is>
          <t>铁锅导入</t>
        </is>
      </c>
      <c r="G1286" t="inlineStr">
        <is>
          <t>已结束</t>
        </is>
      </c>
      <c r="H1286" t="inlineStr">
        <is>
          <t>NA</t>
        </is>
      </c>
      <c r="I1286" s="2"/>
      <c r="J1286" t="inlineStr">
        <is>
          <t>53周 -5~12.31</t>
        </is>
      </c>
      <c r="K1286" t="inlineStr">
        <is>
          <t>周洪亮</t>
        </is>
      </c>
      <c r="L1286" s="2">
        <v>46014</v>
      </c>
      <c r="M1286" s="2">
        <v>46015</v>
      </c>
      <c r="N1286" s="2">
        <v>46015</v>
      </c>
      <c r="O1286" t="inlineStr">
        <is>
          <t>2</t>
        </is>
      </c>
      <c r="P1286" t="inlineStr">
        <is>
          <t>-1</t>
        </is>
      </c>
      <c r="Q1286"/>
      <c r="R1286"/>
      <c r="S1286"/>
      <c r="T1286"/>
      <c r="U1286" t="inlineStr">
        <is>
          <t>张铭麒</t>
        </is>
      </c>
      <c r="V1286" t="inlineStr">
        <is>
          <t>BST及创新团队</t>
        </is>
      </c>
      <c r="W1286" t="inlineStr">
        <is>
          <t>BST</t>
        </is>
      </c>
      <c r="X1286" t="inlineStr">
        <is>
          <t>李岳丰
吴薇</t>
        </is>
      </c>
      <c r="Y1286" s="3"/>
      <c r="Z1286"/>
      <c r="AA1286" s="2">
        <v>46014.964479166665</v>
      </c>
      <c r="AB1286" t="inlineStr">
        <is>
          <t>戳一下</t>
        </is>
      </c>
      <c r="AC1286" s="2">
        <v>46015</v>
      </c>
      <c r="AD1286" t="inlineStr">
        <is>
          <t>未更新</t>
        </is>
      </c>
      <c r="AE1286" t="inlineStr">
        <is>
          <t>周洪亮</t>
        </is>
      </c>
      <c r="AF1286" t="inlineStr">
        <is>
          <t>2025-12-23 周洪亮-贵阳-绿茶-铁锅导入 已结束,2025-12-24 周洪亮-贵阳-绿茶-铁锅导入 已结束</t>
        </is>
      </c>
      <c r="AG1286"/>
      <c r="AH1286"/>
      <c r="AI1286"/>
      <c r="AJ1286"/>
      <c r="AK1286"/>
      <c r="AL1286"/>
      <c r="AM1286"/>
      <c r="AN1286" t="inlineStr">
        <is>
          <t>绿茶（贵阳海豚广场店）</t>
        </is>
      </c>
      <c r="AO1286" t="inlineStr">
        <is>
          <t>1.0</t>
        </is>
      </c>
      <c r="AP1286"/>
      <c r="AQ1286"/>
    </row>
    <row r="1287" ht="25.5" customHeight="1">
      <c r="A1287" t="inlineStr">
        <is>
          <t>周洪亮-贵阳-绿茶-铁锅导入 已结束</t>
        </is>
      </c>
      <c r="B1287" t="inlineStr">
        <is>
          <t>贵阳</t>
        </is>
      </c>
      <c r="C1287" t="inlineStr">
        <is>
          <t>绿茶</t>
        </is>
      </c>
      <c r="D1287"/>
      <c r="E1287" t="inlineStr">
        <is>
          <t>SS</t>
        </is>
      </c>
      <c r="F1287" t="inlineStr">
        <is>
          <t>铁锅导入</t>
        </is>
      </c>
      <c r="G1287" t="inlineStr">
        <is>
          <t>已结束</t>
        </is>
      </c>
      <c r="H1287" t="inlineStr">
        <is>
          <t>NA</t>
        </is>
      </c>
      <c r="I1287" s="2"/>
      <c r="J1287" t="inlineStr">
        <is>
          <t>53周 -5~12.31</t>
        </is>
      </c>
      <c r="K1287" t="inlineStr">
        <is>
          <t>周洪亮</t>
        </is>
      </c>
      <c r="L1287" s="2">
        <v>46010</v>
      </c>
      <c r="M1287" s="2">
        <v>46011</v>
      </c>
      <c r="N1287" s="2">
        <v>46011</v>
      </c>
      <c r="O1287" t="inlineStr">
        <is>
          <t>2</t>
        </is>
      </c>
      <c r="P1287" t="inlineStr">
        <is>
          <t>2</t>
        </is>
      </c>
      <c r="Q1287"/>
      <c r="R1287"/>
      <c r="S1287"/>
      <c r="T1287"/>
      <c r="U1287" t="inlineStr">
        <is>
          <t>张铭麒</t>
        </is>
      </c>
      <c r="V1287" t="inlineStr">
        <is>
          <t>BST及创新团队</t>
        </is>
      </c>
      <c r="W1287" t="inlineStr">
        <is>
          <t>BST</t>
        </is>
      </c>
      <c r="X1287" t="inlineStr">
        <is>
          <t>李岳丰
吴薇</t>
        </is>
      </c>
      <c r="Y1287" s="3"/>
      <c r="Z1287"/>
      <c r="AA1287" s="2">
        <v>46011.42938657408</v>
      </c>
      <c r="AB1287" t="inlineStr">
        <is>
          <t>戳一下</t>
        </is>
      </c>
      <c r="AC1287" s="2">
        <v>46013</v>
      </c>
      <c r="AD1287" t="inlineStr">
        <is>
          <t>未更新</t>
        </is>
      </c>
      <c r="AE1287" t="inlineStr">
        <is>
          <t>周洪亮</t>
        </is>
      </c>
      <c r="AF1287" t="inlineStr">
        <is>
          <t>2025-12-20 周洪亮-贵阳-绿茶-铁锅导入 已结束,2025-12-21 周洪亮-贵阳-绿茶-铁锅导入 已结束,2025-12-22 周洪亮-贵阳-绿茶-铁锅导入 已结束</t>
        </is>
      </c>
      <c r="AG1287"/>
      <c r="AH1287"/>
      <c r="AI1287"/>
      <c r="AJ1287"/>
      <c r="AK1287"/>
      <c r="AL1287"/>
      <c r="AM1287"/>
      <c r="AN1287" t="inlineStr">
        <is>
          <t>绿茶（贵阳万象城店）绿茶（贵阳海豚广场店）</t>
        </is>
      </c>
      <c r="AO1287" t="inlineStr">
        <is>
          <t>1.0</t>
        </is>
      </c>
      <c r="AP1287"/>
      <c r="AQ1287"/>
    </row>
    <row r="1288" ht="25.5" customHeight="1">
      <c r="A1288" t="inlineStr">
        <is>
          <t>周洪亮-大理-绿茶-铁锅导入 已结束</t>
        </is>
      </c>
      <c r="B1288" t="inlineStr">
        <is>
          <t>大理</t>
        </is>
      </c>
      <c r="C1288" t="inlineStr">
        <is>
          <t>绿茶</t>
        </is>
      </c>
      <c r="D1288"/>
      <c r="E1288" t="inlineStr">
        <is>
          <t>SS</t>
        </is>
      </c>
      <c r="F1288" t="inlineStr">
        <is>
          <t>铁锅导入</t>
        </is>
      </c>
      <c r="G1288" t="inlineStr">
        <is>
          <t>已结束</t>
        </is>
      </c>
      <c r="H1288" t="inlineStr">
        <is>
          <t>NA</t>
        </is>
      </c>
      <c r="I1288" s="2"/>
      <c r="J1288" t="inlineStr">
        <is>
          <t>53周 -5~12.31</t>
        </is>
      </c>
      <c r="K1288" t="inlineStr">
        <is>
          <t>周洪亮</t>
        </is>
      </c>
      <c r="L1288" s="2">
        <v>46009</v>
      </c>
      <c r="M1288" s="2">
        <v>46011</v>
      </c>
      <c r="N1288" s="2">
        <v>46011</v>
      </c>
      <c r="O1288" t="inlineStr">
        <is>
          <t>3</t>
        </is>
      </c>
      <c r="P1288" t="inlineStr">
        <is>
          <t>3</t>
        </is>
      </c>
      <c r="Q1288"/>
      <c r="R1288"/>
      <c r="S1288"/>
      <c r="T1288"/>
      <c r="U1288" t="inlineStr">
        <is>
          <t>张铭麒</t>
        </is>
      </c>
      <c r="V1288"/>
      <c r="W1288" t="inlineStr">
        <is>
          <t>BST</t>
        </is>
      </c>
      <c r="X1288" t="inlineStr">
        <is>
          <t>李岳丰
吴薇</t>
        </is>
      </c>
      <c r="Y1288" s="3"/>
      <c r="Z1288"/>
      <c r="AA1288" s="2">
        <v>46008.95012731481</v>
      </c>
      <c r="AB1288" t="inlineStr">
        <is>
          <t>戳一下</t>
        </is>
      </c>
      <c r="AC1288" s="2">
        <v>46010</v>
      </c>
      <c r="AD1288" t="inlineStr">
        <is>
          <t>未更新</t>
        </is>
      </c>
      <c r="AE1288" t="inlineStr">
        <is>
          <t>周洪亮</t>
        </is>
      </c>
      <c r="AF1288" t="inlineStr">
        <is>
          <t>2025-12-18 周洪亮-大理-绿茶-铁锅导入 已结束,2025-12-19 周洪亮-大理-绿茶-铁锅导入 已结束</t>
        </is>
      </c>
      <c r="AG1288"/>
      <c r="AH1288"/>
      <c r="AI1288"/>
      <c r="AJ1288"/>
      <c r="AK1288"/>
      <c r="AL1288"/>
      <c r="AM1288"/>
      <c r="AN1288" t="inlineStr">
        <is>
          <t>绿茶（大理泰业广场店）</t>
        </is>
      </c>
      <c r="AO1288" t="inlineStr">
        <is>
          <t>2.0</t>
        </is>
      </c>
      <c r="AP1288"/>
      <c r="AQ1288"/>
    </row>
    <row r="1289" ht="25.5" customHeight="1">
      <c r="A1289" t="inlineStr">
        <is>
          <t>周洪亮-昆明-绿茶-铁锅导入 已结束</t>
        </is>
      </c>
      <c r="B1289" t="inlineStr">
        <is>
          <t>昆明</t>
        </is>
      </c>
      <c r="C1289" t="inlineStr">
        <is>
          <t>绿茶</t>
        </is>
      </c>
      <c r="D1289"/>
      <c r="E1289" t="inlineStr">
        <is>
          <t>SS</t>
        </is>
      </c>
      <c r="F1289" t="inlineStr">
        <is>
          <t>铁锅导入</t>
        </is>
      </c>
      <c r="G1289" t="inlineStr">
        <is>
          <t>已结束</t>
        </is>
      </c>
      <c r="H1289" t="inlineStr">
        <is>
          <t>NA</t>
        </is>
      </c>
      <c r="I1289" s="2"/>
      <c r="J1289" t="inlineStr">
        <is>
          <t>53周 -5~12.31</t>
        </is>
      </c>
      <c r="K1289" t="inlineStr">
        <is>
          <t>周洪亮</t>
        </is>
      </c>
      <c r="L1289" s="2">
        <v>46001</v>
      </c>
      <c r="M1289" s="2">
        <v>46003</v>
      </c>
      <c r="N1289" s="2">
        <v>46003</v>
      </c>
      <c r="O1289" t="inlineStr">
        <is>
          <t>3</t>
        </is>
      </c>
      <c r="P1289" t="inlineStr">
        <is>
          <t>-2</t>
        </is>
      </c>
      <c r="Q1289"/>
      <c r="R1289"/>
      <c r="S1289"/>
      <c r="T1289"/>
      <c r="U1289" t="inlineStr">
        <is>
          <t>张铭麒</t>
        </is>
      </c>
      <c r="V1289" t="inlineStr">
        <is>
          <t>BST及创新团队</t>
        </is>
      </c>
      <c r="W1289" t="inlineStr">
        <is>
          <t>BST</t>
        </is>
      </c>
      <c r="X1289" t="inlineStr">
        <is>
          <t>李岳丰
吴薇</t>
        </is>
      </c>
      <c r="Y1289" s="3"/>
      <c r="Z1289"/>
      <c r="AA1289" s="2">
        <v>46001.65694444445</v>
      </c>
      <c r="AB1289" t="inlineStr">
        <is>
          <t>戳一下</t>
        </is>
      </c>
      <c r="AC1289" s="2">
        <v>46008</v>
      </c>
      <c r="AD1289" t="inlineStr">
        <is>
          <t>未更新</t>
        </is>
      </c>
      <c r="AE1289" t="inlineStr">
        <is>
          <t>周洪亮</t>
        </is>
      </c>
      <c r="AF1289" t="inlineStr">
        <is>
          <t>2025-12-10 周洪亮-昆明-绿茶-铁锅导入 已结束,2025-12-11 周洪亮-昆明-绿茶-铁锅导入 已结束,2025-12-12 周洪亮-昆明-绿茶-铁锅导入 已结束,2025-12-13 周洪亮-昆明-绿茶-铁锅导入 已结束,2025-12-14 周洪亮-昆明-绿茶-铁锅导入 已结束,2025-12-15 周洪亮-昆明-绿茶-铁锅导入 已结束,2025-12-16 周洪亮-昆明-绿茶-铁锅导入 已结束,2025-12-17 周洪亮-昆明-绿茶-铁锅导入 已结束</t>
        </is>
      </c>
      <c r="AG1289"/>
      <c r="AH1289"/>
      <c r="AI1289"/>
      <c r="AJ1289"/>
      <c r="AK1289"/>
      <c r="AL1289"/>
      <c r="AM1289"/>
      <c r="AN1289" t="inlineStr">
        <is>
          <t>绿茶（瑞鼎城店）</t>
        </is>
      </c>
      <c r="AO1289" t="inlineStr">
        <is>
          <t>2.0</t>
        </is>
      </c>
      <c r="AP1289"/>
      <c r="AQ1289"/>
    </row>
    <row r="1290" ht="25.5" customHeight="1">
      <c r="A1290" t="inlineStr">
        <is>
          <t>周洪亮-昆明-昆明绿茶-品牌巡店 已结束</t>
        </is>
      </c>
      <c r="B1290" t="inlineStr">
        <is>
          <t>昆明</t>
        </is>
      </c>
      <c r="C1290" t="inlineStr">
        <is>
          <t>昆明绿茶</t>
        </is>
      </c>
      <c r="D1290"/>
      <c r="E1290"/>
      <c r="F1290" t="inlineStr">
        <is>
          <t>品牌巡店</t>
        </is>
      </c>
      <c r="G1290" t="inlineStr">
        <is>
          <t>已结束</t>
        </is>
      </c>
      <c r="H1290" t="inlineStr">
        <is>
          <t>NA</t>
        </is>
      </c>
      <c r="I1290" s="2"/>
      <c r="J1290" t="inlineStr">
        <is>
          <t>53周 -5~12.31</t>
        </is>
      </c>
      <c r="K1290" t="inlineStr">
        <is>
          <t>周洪亮</t>
        </is>
      </c>
      <c r="L1290" s="2">
        <v>45994</v>
      </c>
      <c r="M1290" s="2">
        <v>45997</v>
      </c>
      <c r="N1290" s="2">
        <v>45997</v>
      </c>
      <c r="O1290" t="inlineStr">
        <is>
          <t>4</t>
        </is>
      </c>
      <c r="P1290" t="inlineStr">
        <is>
          <t>-8</t>
        </is>
      </c>
      <c r="Q1290"/>
      <c r="R1290"/>
      <c r="S1290"/>
      <c r="T1290"/>
      <c r="U1290" t="inlineStr">
        <is>
          <t>张铭麒</t>
        </is>
      </c>
      <c r="V1290" t="inlineStr">
        <is>
          <t>BST及创新团队</t>
        </is>
      </c>
      <c r="W1290" t="inlineStr">
        <is>
          <t>BST</t>
        </is>
      </c>
      <c r="X1290" t="inlineStr">
        <is>
          <t>李岳丰
吴薇</t>
        </is>
      </c>
      <c r="Y1290" s="3"/>
      <c r="Z1290"/>
      <c r="AA1290" s="2">
        <v>45993.87283564815</v>
      </c>
      <c r="AB1290" t="inlineStr">
        <is>
          <t>戳一下</t>
        </is>
      </c>
      <c r="AC1290" s="2">
        <v>45998</v>
      </c>
      <c r="AD1290" t="inlineStr">
        <is>
          <t>未更新</t>
        </is>
      </c>
      <c r="AE1290" t="inlineStr">
        <is>
          <t>周洪亮</t>
        </is>
      </c>
      <c r="AF1290" t="inlineStr">
        <is>
          <t>2025-12-03 周洪亮-昆明-昆明绿茶-品牌巡店 已结束,2025-12-04 周洪亮-昆明-昆明绿茶-品牌巡店 已结束,2025-12-05 周洪亮-昆明-昆明绿茶-品牌巡店 已结束,2025-12-06 周洪亮-昆明-昆明绿茶-品牌巡店 已结束,2025-12-07 周洪亮-昆明-昆明绿茶-品牌巡店 已结束</t>
        </is>
      </c>
      <c r="AG1290"/>
      <c r="AH1290"/>
      <c r="AI1290"/>
      <c r="AJ1290"/>
      <c r="AK1290"/>
      <c r="AL1290"/>
      <c r="AM1290"/>
      <c r="AN1290" t="inlineStr">
        <is>
          <t>绿茶（昆明南亚风情店，昆明瑞鼎城店，昆明顺城广场店，昆明同德店）</t>
        </is>
      </c>
      <c r="AO1290" t="inlineStr">
        <is>
          <t>3.0</t>
        </is>
      </c>
      <c r="AP1290"/>
      <c r="AQ1290"/>
    </row>
    <row r="1291" ht="25.5" customHeight="1">
      <c r="A1291" t="inlineStr">
        <is>
          <t>周洪亮-昆明-绿茶-新店开业 已结束</t>
        </is>
      </c>
      <c r="B1291" t="inlineStr">
        <is>
          <t>昆明</t>
        </is>
      </c>
      <c r="C1291" t="inlineStr">
        <is>
          <t>绿茶</t>
        </is>
      </c>
      <c r="D1291"/>
      <c r="E1291" t="inlineStr">
        <is>
          <t>SS</t>
        </is>
      </c>
      <c r="F1291" t="inlineStr">
        <is>
          <t>新店开业</t>
        </is>
      </c>
      <c r="G1291" t="inlineStr">
        <is>
          <t>已结束</t>
        </is>
      </c>
      <c r="H1291" t="inlineStr">
        <is>
          <t>NA</t>
        </is>
      </c>
      <c r="I1291" s="2"/>
      <c r="J1291" t="inlineStr">
        <is>
          <t>53周 -5~12.31</t>
        </is>
      </c>
      <c r="K1291" t="inlineStr">
        <is>
          <t>周洪亮</t>
        </is>
      </c>
      <c r="L1291" s="2">
        <v>45989</v>
      </c>
      <c r="M1291" s="2">
        <v>45993</v>
      </c>
      <c r="N1291" s="2">
        <v>45993</v>
      </c>
      <c r="O1291" t="inlineStr">
        <is>
          <t>5</t>
        </is>
      </c>
      <c r="P1291" t="inlineStr">
        <is>
          <t>-12</t>
        </is>
      </c>
      <c r="Q1291" t="inlineStr">
        <is>
          <t>懂绿茶，会铁锅</t>
        </is>
      </c>
      <c r="R1291">
        <v>1</v>
      </c>
      <c r="S1291"/>
      <c r="T1291"/>
      <c r="U1291" t="inlineStr">
        <is>
          <t>张铭麒</t>
        </is>
      </c>
      <c r="V1291"/>
      <c r="W1291" t="inlineStr">
        <is>
          <t>BST</t>
        </is>
      </c>
      <c r="X1291" t="inlineStr">
        <is>
          <t>李岳丰
吴薇</t>
        </is>
      </c>
      <c r="Y1291" s="3"/>
      <c r="Z1291"/>
      <c r="AA1291" s="2">
        <v>45987.84658564815</v>
      </c>
      <c r="AB1291" t="inlineStr">
        <is>
          <t>戳一下</t>
        </is>
      </c>
      <c r="AC1291" s="2">
        <v>45993</v>
      </c>
      <c r="AD1291" t="inlineStr">
        <is>
          <t>未更新</t>
        </is>
      </c>
      <c r="AE1291" t="inlineStr">
        <is>
          <t>曾维超</t>
        </is>
      </c>
      <c r="AF1291" t="inlineStr">
        <is>
          <t>2025-11-27 周洪亮-昆明-绿茶-新店开业 已结束,2025-11-28 周洪亮-昆明-绿茶-新店开业 已结束,2025-11-29 周洪亮-昆明-绿茶-新店开业 已结束,2025-11-30 周洪亮-昆明-绿茶-新店开业 已结束,2025-12-01 周洪亮-昆明-绿茶-新店开业 已结束,2025-12-02 周洪亮-昆明-绿茶-新店开业 已结束</t>
        </is>
      </c>
      <c r="AG1291" t="inlineStr">
        <is>
          <t>绿茶新店开业，铁锅导入</t>
        </is>
      </c>
      <c r="AH1291" t="inlineStr">
        <is>
          <t>客户宿舍</t>
        </is>
      </c>
      <c r="AI1291"/>
      <c r="AJ1291"/>
      <c r="AK1291"/>
      <c r="AL1291"/>
      <c r="AM1291"/>
      <c r="AN1291" t="inlineStr">
        <is>
          <t>绿茶昆明安宁吾悦广场店</t>
        </is>
      </c>
      <c r="AO1291" t="inlineStr">
        <is>
          <t>4.0</t>
        </is>
      </c>
      <c r="AP1291"/>
      <c r="AQ1291"/>
    </row>
    <row r="1292" ht="25.5" customHeight="1">
      <c r="A1292" t="inlineStr">
        <is>
          <t>周洪亮-北京-紫光园开业学习-新店开业 已结束</t>
        </is>
      </c>
      <c r="B1292" t="inlineStr">
        <is>
          <t>北京</t>
        </is>
      </c>
      <c r="C1292" t="inlineStr">
        <is>
          <t>紫光园开业学习</t>
        </is>
      </c>
      <c r="D1292"/>
      <c r="E1292"/>
      <c r="F1292" t="inlineStr">
        <is>
          <t>新店开业</t>
        </is>
      </c>
      <c r="G1292" t="inlineStr">
        <is>
          <t>已结束</t>
        </is>
      </c>
      <c r="H1292" t="inlineStr">
        <is>
          <t>NA</t>
        </is>
      </c>
      <c r="I1292" s="2"/>
      <c r="J1292" t="inlineStr">
        <is>
          <t>53周 -5~12.31</t>
        </is>
      </c>
      <c r="K1292" t="inlineStr">
        <is>
          <t>周洪亮</t>
        </is>
      </c>
      <c r="L1292" s="2">
        <v>45985</v>
      </c>
      <c r="M1292" s="2">
        <v>45985.982939814814</v>
      </c>
      <c r="N1292" s="2">
        <v>45985</v>
      </c>
      <c r="O1292" t="inlineStr">
        <is>
          <t>1</t>
        </is>
      </c>
      <c r="P1292" t="inlineStr">
        <is>
          <t>-20</t>
        </is>
      </c>
      <c r="Q1292"/>
      <c r="R1292"/>
      <c r="S1292"/>
      <c r="T1292"/>
      <c r="U1292" t="inlineStr">
        <is>
          <t>关胜元</t>
        </is>
      </c>
      <c r="V1292" t="inlineStr">
        <is>
          <t>BST及创新团队</t>
        </is>
      </c>
      <c r="W1292" t="inlineStr">
        <is>
          <t>BST</t>
        </is>
      </c>
      <c r="X1292" t="inlineStr">
        <is>
          <t>张铭麒</t>
        </is>
      </c>
      <c r="Y1292" s="3"/>
      <c r="Z1292"/>
      <c r="AA1292" s="2">
        <v>45985.642013888886</v>
      </c>
      <c r="AB1292" t="inlineStr">
        <is>
          <t>戳一下</t>
        </is>
      </c>
      <c r="AC1292" s="2">
        <v>45985</v>
      </c>
      <c r="AD1292" t="inlineStr">
        <is>
          <t>未更新</t>
        </is>
      </c>
      <c r="AE1292" t="inlineStr">
        <is>
          <t>周洪亮</t>
        </is>
      </c>
      <c r="AF1292" t="inlineStr">
        <is>
          <t>2025-11-24 周洪亮-北京-紫光园开业学习-新店开业 已结束</t>
        </is>
      </c>
      <c r="AG1292"/>
      <c r="AH1292"/>
      <c r="AI1292"/>
      <c r="AJ1292"/>
      <c r="AK1292"/>
      <c r="AL1292"/>
      <c r="AM1292"/>
      <c r="AN1292" t="inlineStr">
        <is>
          <t>紫光园（二七厂店）</t>
        </is>
      </c>
      <c r="AO1292" t="inlineStr">
        <is>
          <t>1.0</t>
        </is>
      </c>
      <c r="AP1292"/>
      <c r="AQ1292"/>
    </row>
    <row r="1293" ht="25.5" customHeight="1">
      <c r="A1293" t="inlineStr">
        <is>
          <t>周洪亮-宁波-绿茶-新店开业 已结束</t>
        </is>
      </c>
      <c r="B1293" t="inlineStr">
        <is>
          <t>宁波</t>
        </is>
      </c>
      <c r="C1293" t="inlineStr">
        <is>
          <t>绿茶</t>
        </is>
      </c>
      <c r="D1293"/>
      <c r="E1293" t="inlineStr">
        <is>
          <t>SS</t>
        </is>
      </c>
      <c r="F1293" t="inlineStr">
        <is>
          <t>新店开业</t>
        </is>
      </c>
      <c r="G1293" t="inlineStr">
        <is>
          <t>已结束</t>
        </is>
      </c>
      <c r="H1293" t="inlineStr">
        <is>
          <t>NA</t>
        </is>
      </c>
      <c r="I1293" s="2"/>
      <c r="J1293" t="inlineStr">
        <is>
          <t>53周 -5~12.31</t>
        </is>
      </c>
      <c r="K1293" t="inlineStr">
        <is>
          <t>周洪亮</t>
        </is>
      </c>
      <c r="L1293" s="2">
        <v>45986</v>
      </c>
      <c r="M1293" s="2">
        <v>45988</v>
      </c>
      <c r="N1293" s="2">
        <v>45988</v>
      </c>
      <c r="O1293" t="inlineStr">
        <is>
          <t>3</t>
        </is>
      </c>
      <c r="P1293" t="inlineStr">
        <is>
          <t>-17</t>
        </is>
      </c>
      <c r="Q1293" t="inlineStr">
        <is>
          <t>懂绿茶</t>
        </is>
      </c>
      <c r="R1293">
        <v>1</v>
      </c>
      <c r="S1293"/>
      <c r="T1293"/>
      <c r="U1293" t="inlineStr">
        <is>
          <t>张铭麒</t>
        </is>
      </c>
      <c r="V1293"/>
      <c r="W1293" t="inlineStr">
        <is>
          <t>BST</t>
        </is>
      </c>
      <c r="X1293" t="inlineStr">
        <is>
          <t>李岳丰
吴薇</t>
        </is>
      </c>
      <c r="Y1293" s="3"/>
      <c r="Z1293"/>
      <c r="AA1293" s="2">
        <v>45985.588483796295</v>
      </c>
      <c r="AB1293" t="inlineStr">
        <is>
          <t>戳一下</t>
        </is>
      </c>
      <c r="AC1293" s="2">
        <v>45987</v>
      </c>
      <c r="AD1293" t="inlineStr">
        <is>
          <t>未更新</t>
        </is>
      </c>
      <c r="AE1293" t="inlineStr">
        <is>
          <t>曾维超</t>
        </is>
      </c>
      <c r="AF1293" t="inlineStr">
        <is>
          <t>2025-11-25 周洪亮-宁波-绿茶-新店开业 已结束,2025-11-26 周洪亮-宁波-绿茶-新店开业 已结束</t>
        </is>
      </c>
      <c r="AG1293" t="inlineStr">
        <is>
          <t>跟着马师傅接受绿茶新店开业培训</t>
        </is>
      </c>
      <c r="AH1293" t="inlineStr">
        <is>
          <t>客户宿舍</t>
        </is>
      </c>
      <c r="AI1293"/>
      <c r="AJ1293"/>
      <c r="AK1293"/>
      <c r="AL1293"/>
      <c r="AM1293"/>
      <c r="AN1293" t="inlineStr">
        <is>
          <t>绿茶宁波环球银泰城店--接受培训</t>
        </is>
      </c>
      <c r="AO1293" t="inlineStr">
        <is>
          <t>2.0</t>
        </is>
      </c>
      <c r="AP1293"/>
      <c r="AQ1293"/>
    </row>
    <row r="1294" ht="25.5" customHeight="1">
      <c r="A1294" t="inlineStr">
        <is>
          <t>周洪亮-北京-绿茶-铁锅导入 已结束</t>
        </is>
      </c>
      <c r="B1294" t="inlineStr">
        <is>
          <t>北京</t>
        </is>
      </c>
      <c r="C1294" t="inlineStr">
        <is>
          <t>绿茶</t>
        </is>
      </c>
      <c r="D1294"/>
      <c r="E1294" t="inlineStr">
        <is>
          <t>SS</t>
        </is>
      </c>
      <c r="F1294" t="inlineStr">
        <is>
          <t>铁锅导入</t>
        </is>
      </c>
      <c r="G1294" t="inlineStr">
        <is>
          <t>已结束</t>
        </is>
      </c>
      <c r="H1294" t="inlineStr">
        <is>
          <t>NA</t>
        </is>
      </c>
      <c r="I1294" s="2"/>
      <c r="J1294" t="inlineStr">
        <is>
          <t>53周 -5~12.31</t>
        </is>
      </c>
      <c r="K1294" t="inlineStr">
        <is>
          <t>周洪亮</t>
        </is>
      </c>
      <c r="L1294" s="2">
        <v>45980</v>
      </c>
      <c r="M1294" s="2">
        <v>45982</v>
      </c>
      <c r="N1294" s="2">
        <v>45982</v>
      </c>
      <c r="O1294" t="inlineStr">
        <is>
          <t>3</t>
        </is>
      </c>
      <c r="P1294" t="inlineStr">
        <is>
          <t>-23</t>
        </is>
      </c>
      <c r="Q1294" t="inlineStr">
        <is>
          <t>懂绿茶，会铁锅</t>
        </is>
      </c>
      <c r="R1294">
        <v>1</v>
      </c>
      <c r="S1294"/>
      <c r="T1294"/>
      <c r="U1294" t="inlineStr">
        <is>
          <t>张铭麒</t>
        </is>
      </c>
      <c r="V1294"/>
      <c r="W1294" t="inlineStr">
        <is>
          <t>BST</t>
        </is>
      </c>
      <c r="X1294" t="inlineStr">
        <is>
          <t>李岳丰
吴薇</t>
        </is>
      </c>
      <c r="Y1294" s="3"/>
      <c r="Z1294"/>
      <c r="AA1294" s="2">
        <v>45978.49737268518</v>
      </c>
      <c r="AB1294" t="inlineStr">
        <is>
          <t>戳一下</t>
        </is>
      </c>
      <c r="AC1294" s="2">
        <v>45982</v>
      </c>
      <c r="AD1294" t="inlineStr">
        <is>
          <t>未更新</t>
        </is>
      </c>
      <c r="AE1294" t="inlineStr">
        <is>
          <t>曾维超</t>
        </is>
      </c>
      <c r="AF1294" t="inlineStr">
        <is>
          <t>2025-11-20 周洪亮-北京-绿茶-铁锅导入 已结束</t>
        </is>
      </c>
      <c r="AG1294" t="inlineStr">
        <is>
          <t>绿茶铁锅导入</t>
        </is>
      </c>
      <c r="AH1294" t="inlineStr">
        <is>
          <t>集体宿舍</t>
        </is>
      </c>
      <c r="AI1294"/>
      <c r="AJ1294"/>
      <c r="AK1294"/>
      <c r="AL1294"/>
      <c r="AM1294"/>
      <c r="AN1294" t="inlineStr">
        <is>
          <t>绿茶北京王府井奥莱香江小镇店</t>
        </is>
      </c>
      <c r="AO1294" t="inlineStr">
        <is>
          <t>2.0</t>
        </is>
      </c>
      <c r="AP1294"/>
      <c r="AQ1294"/>
    </row>
    <row r="1295" ht="25.5" customHeight="1">
      <c r="A1295" t="inlineStr">
        <is>
          <t>周洪亮-北京-绿茶-铁锅导入学习 已结束</t>
        </is>
      </c>
      <c r="B1295" t="inlineStr">
        <is>
          <t>北京</t>
        </is>
      </c>
      <c r="C1295" t="inlineStr">
        <is>
          <t>绿茶</t>
        </is>
      </c>
      <c r="D1295"/>
      <c r="E1295" t="inlineStr">
        <is>
          <t>SS</t>
        </is>
      </c>
      <c r="F1295" t="inlineStr">
        <is>
          <t>铁锅导入学习</t>
        </is>
      </c>
      <c r="G1295" t="inlineStr">
        <is>
          <t>已结束</t>
        </is>
      </c>
      <c r="H1295" t="inlineStr">
        <is>
          <t>NA</t>
        </is>
      </c>
      <c r="I1295" s="2"/>
      <c r="J1295" t="inlineStr">
        <is>
          <t>53周 -5~12.31</t>
        </is>
      </c>
      <c r="K1295" t="inlineStr">
        <is>
          <t>周洪亮</t>
        </is>
      </c>
      <c r="L1295" s="2">
        <v>45975</v>
      </c>
      <c r="M1295" s="2">
        <v>45977</v>
      </c>
      <c r="N1295" s="2">
        <v>45977</v>
      </c>
      <c r="O1295" t="inlineStr">
        <is>
          <t>3</t>
        </is>
      </c>
      <c r="P1295" t="inlineStr">
        <is>
          <t>-28</t>
        </is>
      </c>
      <c r="Q1295"/>
      <c r="R1295"/>
      <c r="S1295"/>
      <c r="T1295"/>
      <c r="U1295" t="inlineStr">
        <is>
          <t>张铭麒</t>
        </is>
      </c>
      <c r="V1295"/>
      <c r="W1295" t="inlineStr">
        <is>
          <t>BST</t>
        </is>
      </c>
      <c r="X1295" t="inlineStr">
        <is>
          <t>李岳丰
吴薇</t>
        </is>
      </c>
      <c r="Y1295" s="3"/>
      <c r="Z1295"/>
      <c r="AA1295" s="2">
        <v>45975.44247685185</v>
      </c>
      <c r="AB1295" t="inlineStr">
        <is>
          <t>戳一下</t>
        </is>
      </c>
      <c r="AC1295" s="2">
        <v>45979</v>
      </c>
      <c r="AD1295" t="inlineStr">
        <is>
          <t>未更新</t>
        </is>
      </c>
      <c r="AE1295" t="inlineStr">
        <is>
          <t>周洪亮</t>
        </is>
      </c>
      <c r="AF1295" t="inlineStr">
        <is>
          <t>2025-11-14 周洪亮-北京-绿茶-铁锅导入学习 已结束,2025-11-14 周洪亮-北京-绿茶-铁锅导入学习 已结束,2025-11-15 周洪亮-北京-绿茶-铁锅导入学习 已结束,2025-11-16 周洪亮-北京-绿茶-铁锅导入学习 已结束,2025-11-17 周洪亮-北京-绿茶-铁锅导入学习 已结束,2025-11-18 周洪亮-北京-绿茶-铁锅导入学习 已结束</t>
        </is>
      </c>
      <c r="AG1295"/>
      <c r="AH1295"/>
      <c r="AI1295"/>
      <c r="AJ1295"/>
      <c r="AK1295"/>
      <c r="AL1295"/>
      <c r="AM1295"/>
      <c r="AN1295"/>
      <c r="AO1295" t="inlineStr">
        <is>
          <t>2.0</t>
        </is>
      </c>
      <c r="AP1295"/>
      <c r="AQ1295"/>
    </row>
    <row r="1296" ht="25.5" customHeight="1">
      <c r="A1296" t="inlineStr">
        <is>
          <t>周洪亮-北京-绿茶-新店开业 已结束</t>
        </is>
      </c>
      <c r="B1296" t="inlineStr">
        <is>
          <t>北京</t>
        </is>
      </c>
      <c r="C1296" t="inlineStr">
        <is>
          <t>绿茶</t>
        </is>
      </c>
      <c r="D1296"/>
      <c r="E1296" t="inlineStr">
        <is>
          <t>SS</t>
        </is>
      </c>
      <c r="F1296" t="inlineStr">
        <is>
          <t>新店开业</t>
        </is>
      </c>
      <c r="G1296" t="inlineStr">
        <is>
          <t>已结束</t>
        </is>
      </c>
      <c r="H1296" t="inlineStr">
        <is>
          <t>NA</t>
        </is>
      </c>
      <c r="I1296" s="2"/>
      <c r="J1296" t="inlineStr">
        <is>
          <t>53周 -5~12.31</t>
        </is>
      </c>
      <c r="K1296" t="inlineStr">
        <is>
          <t>周洪亮</t>
        </is>
      </c>
      <c r="L1296" s="2">
        <v>45974</v>
      </c>
      <c r="M1296" s="2">
        <v>45974</v>
      </c>
      <c r="N1296" s="2">
        <v>45976</v>
      </c>
      <c r="O1296" t="inlineStr">
        <is>
          <t>1</t>
        </is>
      </c>
      <c r="P1296" t="inlineStr">
        <is>
          <t>-31</t>
        </is>
      </c>
      <c r="Q1296"/>
      <c r="R1296"/>
      <c r="S1296"/>
      <c r="T1296"/>
      <c r="U1296" t="inlineStr">
        <is>
          <t>张铭麒</t>
        </is>
      </c>
      <c r="V1296" t="inlineStr">
        <is>
          <t>BST及创新团队</t>
        </is>
      </c>
      <c r="W1296" t="inlineStr">
        <is>
          <t>BST</t>
        </is>
      </c>
      <c r="X1296" t="inlineStr">
        <is>
          <t>李岳丰
吴薇</t>
        </is>
      </c>
      <c r="Y1296" s="3"/>
      <c r="Z1296"/>
      <c r="AA1296" s="2">
        <v>45974.41443287037</v>
      </c>
      <c r="AB1296" t="inlineStr">
        <is>
          <t>戳一下</t>
        </is>
      </c>
      <c r="AC1296" s="2">
        <v>45974</v>
      </c>
      <c r="AD1296" t="inlineStr">
        <is>
          <t>未更新</t>
        </is>
      </c>
      <c r="AE1296" t="inlineStr">
        <is>
          <t>胡光中</t>
        </is>
      </c>
      <c r="AF1296" t="inlineStr">
        <is>
          <t>2025-11-13 周洪亮-北京-绿茶-新店开业 已结束</t>
        </is>
      </c>
      <c r="AG1296"/>
      <c r="AH1296"/>
      <c r="AI1296"/>
      <c r="AJ1296"/>
      <c r="AK1296"/>
      <c r="AL1296"/>
      <c r="AM1296"/>
      <c r="AN1296" t="inlineStr">
        <is>
          <t>北京绿茶惠多港店开业学习</t>
        </is>
      </c>
      <c r="AO1296" t="inlineStr">
        <is>
          <t>0.0</t>
        </is>
      </c>
      <c r="AP1296"/>
      <c r="AQ1296"/>
    </row>
    <row r="1297" ht="25.5" customHeight="1">
      <c r="A1297" t="inlineStr">
        <is>
          <t>周洪亮-北京-新人培训-浣熊-培训支持 已结束</t>
        </is>
      </c>
      <c r="B1297" t="inlineStr">
        <is>
          <t>北京</t>
        </is>
      </c>
      <c r="C1297" t="inlineStr">
        <is>
          <t>新人培训-浣熊</t>
        </is>
      </c>
      <c r="D1297"/>
      <c r="E1297" t="inlineStr">
        <is>
          <t>SS</t>
        </is>
      </c>
      <c r="F1297" t="inlineStr">
        <is>
          <t>培训支持</t>
        </is>
      </c>
      <c r="G1297" t="inlineStr">
        <is>
          <t>已结束</t>
        </is>
      </c>
      <c r="H1297" t="inlineStr">
        <is>
          <t>NA</t>
        </is>
      </c>
      <c r="I1297" s="2"/>
      <c r="J1297" t="inlineStr">
        <is>
          <t>53周 -5~12.31</t>
        </is>
      </c>
      <c r="K1297" t="inlineStr">
        <is>
          <t>周洪亮</t>
        </is>
      </c>
      <c r="L1297" s="2">
        <v>45968</v>
      </c>
      <c r="M1297" s="2">
        <v>45973</v>
      </c>
      <c r="N1297" s="2">
        <v>45973</v>
      </c>
      <c r="O1297" t="inlineStr">
        <is>
          <t>6</t>
        </is>
      </c>
      <c r="P1297" t="inlineStr">
        <is>
          <t>-32</t>
        </is>
      </c>
      <c r="Q1297" t="inlineStr">
        <is>
          <t>新人</t>
        </is>
      </c>
      <c r="R1297">
        <v>1</v>
      </c>
      <c r="S1297"/>
      <c r="T1297"/>
      <c r="U1297" t="inlineStr">
        <is>
          <t>张铭麒</t>
        </is>
      </c>
      <c r="V1297" t="inlineStr">
        <is>
          <t>BST及创新团队</t>
        </is>
      </c>
      <c r="W1297" t="inlineStr">
        <is>
          <t>BST</t>
        </is>
      </c>
      <c r="X1297" t="inlineStr">
        <is>
          <t>李岳丰
吴薇</t>
        </is>
      </c>
      <c r="Y1297" s="3"/>
      <c r="Z1297"/>
      <c r="AA1297" s="2">
        <v>45967.74594907407</v>
      </c>
      <c r="AB1297" t="inlineStr">
        <is>
          <t>戳一下</t>
        </is>
      </c>
      <c r="AC1297" s="2">
        <v>45973</v>
      </c>
      <c r="AD1297" t="inlineStr">
        <is>
          <t>未更新</t>
        </is>
      </c>
      <c r="AE1297" t="inlineStr">
        <is>
          <t>曾维超</t>
        </is>
      </c>
      <c r="AF1297" t="inlineStr">
        <is>
          <t>2025-11-07 周洪亮-北京-新人培训-浣熊-培训支持 已结束,2025-11-08 周洪亮-北京-新人培训-浣熊-培训支持 已结束,2025-11-09 周洪亮-北京-新人培训-浣熊-培训支持 已结束,2025-11-10 周洪亮-北京-新人培训-浣熊-培训支持 已结束,2025-11-11 周洪亮-北京-新人培训-浣熊-培训支持 已结束,2025-11-12 周洪亮-北京-新人培训-浣熊-培训支持 已结束</t>
        </is>
      </c>
      <c r="AG1297" t="inlineStr">
        <is>
          <t>新人培训</t>
        </is>
      </c>
      <c r="AH1297" t="inlineStr">
        <is>
          <t>集体宿舍</t>
        </is>
      </c>
      <c r="AI1297"/>
      <c r="AJ1297" t="inlineStr">
        <is>
          <t>机器操作熟练掌握</t>
        </is>
      </c>
      <c r="AK1297"/>
      <c r="AL1297"/>
      <c r="AM1297"/>
      <c r="AN1297"/>
      <c r="AO1297" t="inlineStr">
        <is>
          <t>5.0</t>
        </is>
      </c>
      <c r="AP1297"/>
      <c r="AQ1297"/>
    </row>
    <row r="1298" ht="25.5" customHeight="1">
      <c r="A1298" t="inlineStr">
        <is>
          <t>周杰晟-福州-福州朴朴-休假 已结束</t>
        </is>
      </c>
      <c r="B1298" t="inlineStr">
        <is>
          <t>福州</t>
        </is>
      </c>
      <c r="C1298" t="inlineStr">
        <is>
          <t>福州朴朴</t>
        </is>
      </c>
      <c r="D1298"/>
      <c r="E1298" t="inlineStr">
        <is>
          <t>未定级</t>
        </is>
      </c>
      <c r="F1298" t="inlineStr">
        <is>
          <t>休假</t>
        </is>
      </c>
      <c r="G1298" t="inlineStr">
        <is>
          <t>已结束</t>
        </is>
      </c>
      <c r="H1298" t="inlineStr">
        <is>
          <t>NA</t>
        </is>
      </c>
      <c r="I1298" s="2"/>
      <c r="J1298" t="inlineStr">
        <is>
          <t>53周 -5~12.31</t>
        </is>
      </c>
      <c r="K1298" t="inlineStr">
        <is>
          <t>周杰晟</t>
        </is>
      </c>
      <c r="L1298" s="2">
        <v>45973</v>
      </c>
      <c r="M1298" s="2">
        <v>45977</v>
      </c>
      <c r="N1298" s="2">
        <v>45976</v>
      </c>
      <c r="O1298" t="inlineStr">
        <is>
          <t>5</t>
        </is>
      </c>
      <c r="P1298" t="inlineStr">
        <is>
          <t>-28</t>
        </is>
      </c>
      <c r="Q1298"/>
      <c r="R1298"/>
      <c r="S1298"/>
      <c r="T1298"/>
      <c r="U1298" t="inlineStr">
        <is>
          <t>王言</t>
        </is>
      </c>
      <c r="V1298"/>
      <c r="W1298" t="inlineStr">
        <is>
          <t>华南区</t>
        </is>
      </c>
      <c r="X1298"/>
      <c r="Y1298" s="3"/>
      <c r="Z1298"/>
      <c r="AA1298" s="2">
        <v>45972.82895833333</v>
      </c>
      <c r="AB1298" t="inlineStr">
        <is>
          <t>戳一下</t>
        </is>
      </c>
      <c r="AC1298" s="2"/>
      <c r="AD1298" t="inlineStr">
        <is>
          <t>未更新</t>
        </is>
      </c>
      <c r="AE1298" t="inlineStr">
        <is>
          <t>周杰晟</t>
        </is>
      </c>
      <c r="AF1298"/>
      <c r="AG1298"/>
      <c r="AH1298"/>
      <c r="AI1298"/>
      <c r="AJ1298"/>
      <c r="AK1298"/>
      <c r="AL1298"/>
      <c r="AM1298"/>
      <c r="AN1298"/>
      <c r="AO1298" t="inlineStr">
        <is>
          <t>4.0</t>
        </is>
      </c>
      <c r="AP1298"/>
      <c r="AQ1298"/>
    </row>
    <row r="1299" ht="25.5" customHeight="1">
      <c r="A1299" t="inlineStr">
        <is>
          <t>周杰晟-福州-朴朴poc-休假 已结束</t>
        </is>
      </c>
      <c r="B1299" t="inlineStr">
        <is>
          <t>福州</t>
        </is>
      </c>
      <c r="C1299" t="inlineStr">
        <is>
          <t>朴朴poc</t>
        </is>
      </c>
      <c r="D1299"/>
      <c r="E1299" t="inlineStr">
        <is>
          <t>未定级</t>
        </is>
      </c>
      <c r="F1299" t="inlineStr">
        <is>
          <t>休假</t>
        </is>
      </c>
      <c r="G1299" t="inlineStr">
        <is>
          <t>已结束</t>
        </is>
      </c>
      <c r="H1299" t="inlineStr">
        <is>
          <t>NA</t>
        </is>
      </c>
      <c r="I1299" s="2"/>
      <c r="J1299" t="inlineStr">
        <is>
          <t>53周 -5~12.31</t>
        </is>
      </c>
      <c r="K1299" t="inlineStr">
        <is>
          <t>周杰晟</t>
        </is>
      </c>
      <c r="L1299" s="2">
        <v>45931</v>
      </c>
      <c r="M1299" s="2">
        <v>45940</v>
      </c>
      <c r="N1299" s="2">
        <v>45940</v>
      </c>
      <c r="O1299" t="inlineStr">
        <is>
          <t>10</t>
        </is>
      </c>
      <c r="P1299" t="inlineStr">
        <is>
          <t>-65</t>
        </is>
      </c>
      <c r="Q1299"/>
      <c r="R1299"/>
      <c r="S1299"/>
      <c r="T1299"/>
      <c r="U1299" t="inlineStr">
        <is>
          <t>王言</t>
        </is>
      </c>
      <c r="V1299"/>
      <c r="W1299" t="inlineStr">
        <is>
          <t>华南区</t>
        </is>
      </c>
      <c r="X1299"/>
      <c r="Y1299" s="3"/>
      <c r="Z1299"/>
      <c r="AA1299" s="2">
        <v>45971.50753472222</v>
      </c>
      <c r="AB1299" t="inlineStr">
        <is>
          <t>戳一下</t>
        </is>
      </c>
      <c r="AC1299" s="2"/>
      <c r="AD1299" t="inlineStr">
        <is>
          <t>未更新</t>
        </is>
      </c>
      <c r="AE1299" t="inlineStr">
        <is>
          <t>周杰晟</t>
        </is>
      </c>
      <c r="AF1299"/>
      <c r="AG1299"/>
      <c r="AH1299"/>
      <c r="AI1299"/>
      <c r="AJ1299"/>
      <c r="AK1299"/>
      <c r="AL1299"/>
      <c r="AM1299"/>
      <c r="AN1299"/>
      <c r="AO1299" t="inlineStr">
        <is>
          <t>9.0</t>
        </is>
      </c>
      <c r="AP1299"/>
      <c r="AQ1299"/>
    </row>
    <row r="1300" ht="25.5" customHeight="1">
      <c r="A1300" t="inlineStr">
        <is>
          <t>周杰晟-福州-朴朴poc-休假 已结束</t>
        </is>
      </c>
      <c r="B1300" t="inlineStr">
        <is>
          <t>福州</t>
        </is>
      </c>
      <c r="C1300" t="inlineStr">
        <is>
          <t>朴朴poc</t>
        </is>
      </c>
      <c r="D1300"/>
      <c r="E1300" t="inlineStr">
        <is>
          <t>未定级</t>
        </is>
      </c>
      <c r="F1300" t="inlineStr">
        <is>
          <t>休假</t>
        </is>
      </c>
      <c r="G1300" t="inlineStr">
        <is>
          <t>已结束</t>
        </is>
      </c>
      <c r="H1300" t="inlineStr">
        <is>
          <t>NA</t>
        </is>
      </c>
      <c r="I1300" s="2"/>
      <c r="J1300" t="inlineStr">
        <is>
          <t>53周 -5~12.31</t>
        </is>
      </c>
      <c r="K1300" t="inlineStr">
        <is>
          <t>周杰晟</t>
        </is>
      </c>
      <c r="L1300" s="2">
        <v>45969</v>
      </c>
      <c r="M1300" s="2">
        <v>45970</v>
      </c>
      <c r="N1300" s="2">
        <v>45970</v>
      </c>
      <c r="O1300" t="inlineStr">
        <is>
          <t>2</t>
        </is>
      </c>
      <c r="P1300" t="inlineStr">
        <is>
          <t>-35</t>
        </is>
      </c>
      <c r="Q1300"/>
      <c r="R1300"/>
      <c r="S1300"/>
      <c r="T1300"/>
      <c r="U1300" t="inlineStr">
        <is>
          <t>王言</t>
        </is>
      </c>
      <c r="V1300"/>
      <c r="W1300" t="inlineStr">
        <is>
          <t>华南区</t>
        </is>
      </c>
      <c r="X1300"/>
      <c r="Y1300" s="3"/>
      <c r="Z1300"/>
      <c r="AA1300" s="2">
        <v>45971.41297453704</v>
      </c>
      <c r="AB1300" t="inlineStr">
        <is>
          <t>戳一下</t>
        </is>
      </c>
      <c r="AC1300" s="2"/>
      <c r="AD1300" t="inlineStr">
        <is>
          <t>未更新</t>
        </is>
      </c>
      <c r="AE1300" t="inlineStr">
        <is>
          <t>周杰晟</t>
        </is>
      </c>
      <c r="AF1300"/>
      <c r="AG1300"/>
      <c r="AH1300"/>
      <c r="AI1300"/>
      <c r="AJ1300"/>
      <c r="AK1300"/>
      <c r="AL1300"/>
      <c r="AM1300"/>
      <c r="AN1300"/>
      <c r="AO1300" t="inlineStr">
        <is>
          <t>1.0</t>
        </is>
      </c>
      <c r="AP1300"/>
      <c r="AQ1300"/>
    </row>
    <row r="1301" ht="25.5" customHeight="1">
      <c r="A1301" t="inlineStr">
        <is>
          <t>周杰晟-福州-周麻婆-POC 已结束</t>
        </is>
      </c>
      <c r="B1301" t="inlineStr">
        <is>
          <t>福州</t>
        </is>
      </c>
      <c r="C1301" t="inlineStr">
        <is>
          <t>周麻婆</t>
        </is>
      </c>
      <c r="D1301"/>
      <c r="E1301" t="inlineStr">
        <is>
          <t>SS</t>
        </is>
      </c>
      <c r="F1301" t="inlineStr">
        <is>
          <t>POC</t>
        </is>
      </c>
      <c r="G1301" t="inlineStr">
        <is>
          <t>已结束</t>
        </is>
      </c>
      <c r="H1301" t="inlineStr">
        <is>
          <t>NA</t>
        </is>
      </c>
      <c r="I1301" s="2"/>
      <c r="J1301" t="inlineStr">
        <is>
          <t>53周 -5~12.31</t>
        </is>
      </c>
      <c r="K1301" t="inlineStr">
        <is>
          <t>周杰晟</t>
        </is>
      </c>
      <c r="L1301" s="2">
        <v>45943</v>
      </c>
      <c r="M1301" s="2">
        <v>45944</v>
      </c>
      <c r="N1301" s="2">
        <v>45944</v>
      </c>
      <c r="O1301" t="inlineStr">
        <is>
          <t>2</t>
        </is>
      </c>
      <c r="P1301" t="inlineStr">
        <is>
          <t>-61</t>
        </is>
      </c>
      <c r="Q1301" t="inlineStr">
        <is>
          <t>菜谱录入专业能力强，川菜为主</t>
        </is>
      </c>
      <c r="R1301">
        <v>1</v>
      </c>
      <c r="S1301"/>
      <c r="T1301"/>
      <c r="U1301" t="inlineStr">
        <is>
          <t>谭亮城</t>
        </is>
      </c>
      <c r="V1301"/>
      <c r="W1301" t="inlineStr">
        <is>
          <t>华南区</t>
        </is>
      </c>
      <c r="X1301" t="inlineStr">
        <is>
          <t>王言</t>
        </is>
      </c>
      <c r="Y1301" s="3"/>
      <c r="Z1301"/>
      <c r="AA1301" s="2">
        <v>45942.42638888889</v>
      </c>
      <c r="AB1301" t="inlineStr">
        <is>
          <t>戳一下</t>
        </is>
      </c>
      <c r="AC1301" s="2">
        <v>45945</v>
      </c>
      <c r="AD1301" t="inlineStr">
        <is>
          <t>未更新</t>
        </is>
      </c>
      <c r="AE1301" t="inlineStr">
        <is>
          <t>谭亮城</t>
        </is>
      </c>
      <c r="AF1301" t="inlineStr">
        <is>
          <t>2025-10-12 周杰晟-福州-周麻婆-POC 已结束,2025-10-15 周杰晟-福州-周麻婆-POC 已结束</t>
        </is>
      </c>
      <c r="AG1301" t="inlineStr">
        <is>
          <t>6道菜（干煸四季豆、炒面、炒饭、辣子鸡、宫保鸡丁、香菇滑鸡），同时需要解决鸡丝粘锅的问题（过油之后还是粘锅）</t>
        </is>
      </c>
      <c r="AH1301" t="inlineStr">
        <is>
          <t>酒店</t>
        </is>
      </c>
      <c r="AI1301" t="inlineStr">
        <is>
          <t>未收费</t>
        </is>
      </c>
      <c r="AJ1301"/>
      <c r="AK1301"/>
      <c r="AL1301"/>
      <c r="AM1301"/>
      <c r="AN1301"/>
      <c r="AO1301" t="inlineStr">
        <is>
          <t>1.0</t>
        </is>
      </c>
      <c r="AP1301"/>
      <c r="AQ1301"/>
    </row>
    <row r="1302" ht="25.5" customHeight="1">
      <c r="A1302" t="inlineStr">
        <is>
          <t>周杰晟-福建省福州市-朴朴-POC 已结束</t>
        </is>
      </c>
      <c r="B1302" t="inlineStr">
        <is>
          <t>福建省福州市</t>
        </is>
      </c>
      <c r="C1302" t="inlineStr">
        <is>
          <t>朴朴</t>
        </is>
      </c>
      <c r="D1302"/>
      <c r="E1302" t="inlineStr">
        <is>
          <t>SS</t>
        </is>
      </c>
      <c r="F1302" t="inlineStr">
        <is>
          <t>POC</t>
        </is>
      </c>
      <c r="G1302" t="inlineStr">
        <is>
          <t>已结束</t>
        </is>
      </c>
      <c r="H1302" t="inlineStr">
        <is>
          <t>NA</t>
        </is>
      </c>
      <c r="I1302" s="2"/>
      <c r="J1302" t="inlineStr">
        <is>
          <t>53周 -5~12.31</t>
        </is>
      </c>
      <c r="K1302" t="inlineStr">
        <is>
          <t>周杰晟</t>
        </is>
      </c>
      <c r="L1302" s="2">
        <v>45941</v>
      </c>
      <c r="M1302" s="2">
        <v>45943.916979166665</v>
      </c>
      <c r="N1302" s="2">
        <v>45991</v>
      </c>
      <c r="O1302" t="inlineStr">
        <is>
          <t>3</t>
        </is>
      </c>
      <c r="P1302" t="inlineStr">
        <is>
          <t>-62</t>
        </is>
      </c>
      <c r="Q1302"/>
      <c r="R1302"/>
      <c r="S1302"/>
      <c r="T1302"/>
      <c r="U1302" t="inlineStr">
        <is>
          <t>王言</t>
        </is>
      </c>
      <c r="V1302"/>
      <c r="W1302" t="inlineStr">
        <is>
          <t>华南区</t>
        </is>
      </c>
      <c r="X1302"/>
      <c r="Y1302" s="3"/>
      <c r="Z1302"/>
      <c r="AA1302" s="2">
        <v>45941.91962962963</v>
      </c>
      <c r="AB1302" t="inlineStr">
        <is>
          <t>戳一下</t>
        </is>
      </c>
      <c r="AC1302" s="2">
        <v>46001</v>
      </c>
      <c r="AD1302" t="inlineStr">
        <is>
          <t>未更新</t>
        </is>
      </c>
      <c r="AE1302" t="inlineStr">
        <is>
          <t>周杰晟</t>
        </is>
      </c>
      <c r="AF1302" t="inlineStr">
        <is>
          <t>2025-10-11 周杰晟-福建省福州市-朴朴-POC 已结束,2025-10-13 周杰晟-福建省福州市-朴朴-POC 已结束,2025-10-14 周杰晟-福建省福州市-朴朴-POC 已结束,2025-10-16 周杰晟-福建省福州市-朴朴-POC 已结束,2025-10-17 周杰晟-福建省福州市-朴朴-POC 已结束,2025-10-18 周杰晟-福建省福州市-朴朴-POC 已结束,2025-10-20 周杰晟-福建省福州市-朴朴-POC 已结束,2025-10-21 周杰晟-福建省福州市-朴朴-POC 已结束,2025-10-22 周杰晟-福建省福州市-朴朴-POC 已结束,2025-10-23 周杰晟-福建省福州市-朴朴-POC 已结束,2025-10-24 周杰晟-福建省福州市-朴朴-POC 已结束,2025-10-25 周杰晟-福建省福州市-朴朴-POC 已结束,2025-10-26 周杰晟-福建省福州市-朴朴-POC 已结束,2025-10-27 周杰晟-福建省福州市-朴朴-POC 已结束,2025-10-28 周杰晟-福建省福州市-朴朴-POC 已结束,2025-10-29 周杰晟-福建省福州市-朴朴-POC 已结束,2025-10-30 周杰晟-福建省福州市-朴朴-POC 已结束,2025-10-31 周杰晟-福建省福州市-朴朴-POC 已结束,2025-11-01 周杰晟-福建省福州市-朴朴-POC 已结束,2025-11-02 周杰晟-福建省福州市-朴朴-POC 已结束,2025-11-03 周杰晟-福建省福州市-朴朴-POC 已结束,2025-11-04 周杰晟-福建省福州市-朴朴-POC 已结束,2025-11-05 周杰晟-福建省福州市-朴朴-POC 已结束,2025-11-06 周杰晟-福建省福州市-朴朴-POC 已结束,2025-11-07 周杰晟-福建省福州市-朴朴-POC 已结束,2025-11-10 周杰晟-福建省福州市-朴朴-POC 已结束,2025-11-11 周杰晟-福建省福州市-朴朴-POC 已结束,2025-11-17 周杰晟-福建省福州市-朴朴-POC 已结束,2025-11-18 周杰晟-福建省福州市-朴朴-POC 已结束,2025-11-19 周杰晟-福建省福州市-朴朴-POC 已结束,2025-11-20 周杰晟-福建省福州市-朴朴-POC 已结束,2025-11-21 周杰晟-福建省福州市-朴朴-POC 已结束,2025-11-22 周杰晟-福建省福州市-朴朴-POC 已结束,2025-11-23 周杰晟-福建省福州市-朴朴-POC 已结束,2025-11-24 周杰晟-福建省福州市-朴朴-POC 已结束,2025-11-25 周杰晟-福建省福州市-朴朴-POC 已结束,2025-11-26 周杰晟-福建省福州市-朴朴-POC 已结束,2025-11-27 周杰晟-福建省福州市-朴朴-POC 已结束,2025-11-28 周杰晟-福建省福州市-朴朴-POC 已结束,2025-12-01 周杰晟-福建省福州市-朴朴-POC 已结束,2025-12-02 周杰晟-福建省福州市-朴朴-POC 已结束,2025-12-03 周杰晟-福建省福州市-朴朴-POC 已结束,2025-12-04 周杰晟-福建省福州市-朴朴-POC 已结束,2025-12-05 周杰晟-福建省福州市-朴朴-POC 已结束,2025-12-06 周杰晟-福建省福州市-朴朴-POC 已结束,2025-12-08 周杰晟-福建省福州市-朴朴-POC 已结束,2025-12-09 周杰晟-福建省福州市-朴朴-POC 已结束,2025-12-10 周杰晟-福建省福州市-朴朴-POC 已结束</t>
        </is>
      </c>
      <c r="AG1302"/>
      <c r="AH1302"/>
      <c r="AI1302"/>
      <c r="AJ1302"/>
      <c r="AK1302"/>
      <c r="AL1302"/>
      <c r="AM1302"/>
      <c r="AN1302"/>
      <c r="AO1302" t="inlineStr">
        <is>
          <t>2.9</t>
        </is>
      </c>
      <c r="AP1302"/>
      <c r="AQ1302"/>
    </row>
    <row r="1303" ht="25.5" customHeight="1">
      <c r="A1303" t="inlineStr">
        <is>
          <t>周杰晟--休假-休假 已结束</t>
        </is>
      </c>
      <c r="B1303"/>
      <c r="C1303" t="inlineStr">
        <is>
          <t>休假</t>
        </is>
      </c>
      <c r="D1303"/>
      <c r="E1303" t="inlineStr">
        <is>
          <t>未定级</t>
        </is>
      </c>
      <c r="F1303" t="inlineStr">
        <is>
          <t>休假</t>
        </is>
      </c>
      <c r="G1303" t="inlineStr">
        <is>
          <t>已结束</t>
        </is>
      </c>
      <c r="H1303" t="inlineStr">
        <is>
          <t>NA</t>
        </is>
      </c>
      <c r="I1303" s="2"/>
      <c r="J1303" t="inlineStr">
        <is>
          <t>53周 -5~12.31</t>
        </is>
      </c>
      <c r="K1303" t="inlineStr">
        <is>
          <t>周杰晟</t>
        </is>
      </c>
      <c r="L1303" s="2">
        <v>45939</v>
      </c>
      <c r="M1303" s="2">
        <v>45940</v>
      </c>
      <c r="N1303" s="2">
        <v>45940.5</v>
      </c>
      <c r="O1303" t="inlineStr">
        <is>
          <t>2</t>
        </is>
      </c>
      <c r="P1303" t="inlineStr">
        <is>
          <t>-65</t>
        </is>
      </c>
      <c r="Q1303"/>
      <c r="R1303"/>
      <c r="S1303"/>
      <c r="T1303"/>
      <c r="U1303"/>
      <c r="V1303"/>
      <c r="W1303"/>
      <c r="X1303"/>
      <c r="Y1303" s="3"/>
      <c r="Z1303"/>
      <c r="AA1303" s="2">
        <v>45938.75784722222</v>
      </c>
      <c r="AB1303" t="inlineStr">
        <is>
          <t>戳一下</t>
        </is>
      </c>
      <c r="AC1303" s="2"/>
      <c r="AD1303" t="inlineStr">
        <is>
          <t>未更新</t>
        </is>
      </c>
      <c r="AE1303" t="inlineStr">
        <is>
          <t>多维表格助手</t>
        </is>
      </c>
      <c r="AF1303"/>
      <c r="AG1303"/>
      <c r="AH1303"/>
      <c r="AI1303"/>
      <c r="AJ1303"/>
      <c r="AK1303"/>
      <c r="AL1303"/>
      <c r="AM1303"/>
      <c r="AN1303"/>
      <c r="AO1303" t="inlineStr">
        <is>
          <t>1.0</t>
        </is>
      </c>
      <c r="AP1303"/>
      <c r="AQ1303"/>
    </row>
    <row r="1304" ht="25.5" customHeight="1">
      <c r="A1304" t="inlineStr">
        <is>
          <t>周杰晟--休假-休假 已结束</t>
        </is>
      </c>
      <c r="B1304"/>
      <c r="C1304" t="inlineStr">
        <is>
          <t>休假</t>
        </is>
      </c>
      <c r="D1304"/>
      <c r="E1304" t="inlineStr">
        <is>
          <t>未定级</t>
        </is>
      </c>
      <c r="F1304" t="inlineStr">
        <is>
          <t>休假</t>
        </is>
      </c>
      <c r="G1304" t="inlineStr">
        <is>
          <t>已结束</t>
        </is>
      </c>
      <c r="H1304" t="inlineStr">
        <is>
          <t>NA</t>
        </is>
      </c>
      <c r="I1304" s="2"/>
      <c r="J1304" t="inlineStr">
        <is>
          <t>53周 -5~12.31</t>
        </is>
      </c>
      <c r="K1304" t="inlineStr">
        <is>
          <t>周杰晟</t>
        </is>
      </c>
      <c r="L1304" s="2">
        <v>45934</v>
      </c>
      <c r="M1304" s="2">
        <v>45938</v>
      </c>
      <c r="N1304" s="2">
        <v>45938.5</v>
      </c>
      <c r="O1304" t="inlineStr">
        <is>
          <t>5</t>
        </is>
      </c>
      <c r="P1304" t="inlineStr">
        <is>
          <t>-67</t>
        </is>
      </c>
      <c r="Q1304"/>
      <c r="R1304"/>
      <c r="S1304"/>
      <c r="T1304"/>
      <c r="U1304"/>
      <c r="V1304"/>
      <c r="W1304"/>
      <c r="X1304"/>
      <c r="Y1304" s="3"/>
      <c r="Z1304"/>
      <c r="AA1304" s="2">
        <v>45933.549525462964</v>
      </c>
      <c r="AB1304" t="inlineStr">
        <is>
          <t>戳一下</t>
        </is>
      </c>
      <c r="AC1304" s="2"/>
      <c r="AD1304" t="inlineStr">
        <is>
          <t>未更新</t>
        </is>
      </c>
      <c r="AE1304" t="inlineStr">
        <is>
          <t>多维表格助手</t>
        </is>
      </c>
      <c r="AF1304"/>
      <c r="AG1304"/>
      <c r="AH1304"/>
      <c r="AI1304"/>
      <c r="AJ1304"/>
      <c r="AK1304"/>
      <c r="AL1304"/>
      <c r="AM1304"/>
      <c r="AN1304"/>
      <c r="AO1304" t="inlineStr">
        <is>
          <t>4.0</t>
        </is>
      </c>
      <c r="AP1304"/>
      <c r="AQ1304"/>
    </row>
    <row r="1305" ht="25.5" customHeight="1">
      <c r="A1305" t="inlineStr">
        <is>
          <t>周杰晟--休假-休假 已结束</t>
        </is>
      </c>
      <c r="B1305"/>
      <c r="C1305" t="inlineStr">
        <is>
          <t>休假</t>
        </is>
      </c>
      <c r="D1305"/>
      <c r="E1305" t="inlineStr">
        <is>
          <t>未定级</t>
        </is>
      </c>
      <c r="F1305" t="inlineStr">
        <is>
          <t>休假</t>
        </is>
      </c>
      <c r="G1305" t="inlineStr">
        <is>
          <t>已结束</t>
        </is>
      </c>
      <c r="H1305" t="inlineStr">
        <is>
          <t>NA</t>
        </is>
      </c>
      <c r="I1305" s="2"/>
      <c r="J1305" t="inlineStr">
        <is>
          <t>53周 -5~12.31</t>
        </is>
      </c>
      <c r="K1305" t="inlineStr">
        <is>
          <t>周杰晟</t>
        </is>
      </c>
      <c r="L1305" s="2">
        <v>45931</v>
      </c>
      <c r="M1305" s="2">
        <v>45933</v>
      </c>
      <c r="N1305" s="2">
        <v>45933.5</v>
      </c>
      <c r="O1305" t="inlineStr">
        <is>
          <t>3</t>
        </is>
      </c>
      <c r="P1305" t="inlineStr">
        <is>
          <t>-72</t>
        </is>
      </c>
      <c r="Q1305"/>
      <c r="R1305"/>
      <c r="S1305"/>
      <c r="T1305"/>
      <c r="U1305"/>
      <c r="V1305"/>
      <c r="W1305"/>
      <c r="X1305"/>
      <c r="Y1305" s="3"/>
      <c r="Z1305"/>
      <c r="AA1305" s="2">
        <v>45930.882893518516</v>
      </c>
      <c r="AB1305" t="inlineStr">
        <is>
          <t>戳一下</t>
        </is>
      </c>
      <c r="AC1305" s="2"/>
      <c r="AD1305" t="inlineStr">
        <is>
          <t>未更新</t>
        </is>
      </c>
      <c r="AE1305" t="inlineStr">
        <is>
          <t>多维表格助手</t>
        </is>
      </c>
      <c r="AF1305"/>
      <c r="AG1305"/>
      <c r="AH1305"/>
      <c r="AI1305"/>
      <c r="AJ1305"/>
      <c r="AK1305"/>
      <c r="AL1305"/>
      <c r="AM1305"/>
      <c r="AN1305"/>
      <c r="AO1305" t="inlineStr">
        <is>
          <t>2.0</t>
        </is>
      </c>
      <c r="AP1305"/>
      <c r="AQ1305"/>
    </row>
    <row r="1306" ht="25.5" customHeight="1">
      <c r="A1306" t="inlineStr">
        <is>
          <t>周杰晟-福州-朴朴-POC 已结束</t>
        </is>
      </c>
      <c r="B1306" t="inlineStr">
        <is>
          <t>福州</t>
        </is>
      </c>
      <c r="C1306" t="inlineStr">
        <is>
          <t>朴朴</t>
        </is>
      </c>
      <c r="D1306"/>
      <c r="E1306" t="inlineStr">
        <is>
          <t>SS</t>
        </is>
      </c>
      <c r="F1306" t="inlineStr">
        <is>
          <t>POC</t>
        </is>
      </c>
      <c r="G1306" t="inlineStr">
        <is>
          <t>已结束</t>
        </is>
      </c>
      <c r="H1306" t="inlineStr">
        <is>
          <t>NA</t>
        </is>
      </c>
      <c r="I1306" s="2"/>
      <c r="J1306" t="inlineStr">
        <is>
          <t>53周 -5~12.31</t>
        </is>
      </c>
      <c r="K1306" t="inlineStr">
        <is>
          <t>周杰晟</t>
        </is>
      </c>
      <c r="L1306" s="2">
        <v>45901</v>
      </c>
      <c r="M1306" s="2">
        <v>45930</v>
      </c>
      <c r="N1306" s="2">
        <v>45930</v>
      </c>
      <c r="O1306" t="inlineStr">
        <is>
          <t>30</t>
        </is>
      </c>
      <c r="P1306" t="inlineStr">
        <is>
          <t>-75</t>
        </is>
      </c>
      <c r="Q1306"/>
      <c r="R1306"/>
      <c r="S1306"/>
      <c r="T1306"/>
      <c r="U1306" t="inlineStr">
        <is>
          <t>王言</t>
        </is>
      </c>
      <c r="V1306" t="inlineStr">
        <is>
          <t>华南区销售团队</t>
        </is>
      </c>
      <c r="W1306" t="inlineStr">
        <is>
          <t>华南区</t>
        </is>
      </c>
      <c r="X1306"/>
      <c r="Y1306" s="3"/>
      <c r="Z1306"/>
      <c r="AA1306" s="2">
        <v>45902.78501157407</v>
      </c>
      <c r="AB1306" t="inlineStr">
        <is>
          <t>戳一下</t>
        </is>
      </c>
      <c r="AC1306" s="2">
        <v>45930</v>
      </c>
      <c r="AD1306" t="inlineStr">
        <is>
          <t>未更新</t>
        </is>
      </c>
      <c r="AE1306" t="inlineStr">
        <is>
          <t>周杰晟</t>
        </is>
      </c>
      <c r="AF1306" t="inlineStr">
        <is>
          <t>2025-09-03 周杰晟-福州-朴朴-POC 已结束,2025-09-04 周杰晟-福州-朴朴-POC 已结束,2025-09-05 周杰晟-福州-朴朴-POC 已结束,2025-09-08 周杰晟-福州-朴朴-POC 已结束,2025-09-09 周杰晟-福州-朴朴-POC 已结束,2025-09-10 周杰晟-福州-朴朴-POC 已结束,2025-09-11 周杰晟-福州-朴朴-POC 已结束,2025-09-12 周杰晟-福州-朴朴-POC 已结束,2025-09-13 周杰晟-福州-朴朴-POC 已结束,2025-09-14 周杰晟-福州-朴朴-POC 已结束,2025-09-15 周杰晟-福州-朴朴-POC 已结束,2025-09-16 周杰晟-福州-朴朴-POC 已结束,2025-09-17 周杰晟-福州-朴朴-POC 已结束,2025-09-18 周杰晟-福州-朴朴-POC 已结束,2025-09-19 周杰晟-福州-朴朴-POC 已结束,2025-09-20 周杰晟-福州-朴朴-POC 已结束,2025-09-21 周杰晟-福州-朴朴-POC 已结束,2025-09-22 周杰晟-福州-朴朴-POC 已结束,2025-09-23 周杰晟-福州-朴朴-POC 已结束,2025-09-24 周杰晟-福州-朴朴-POC 已结束,2025-09-25 周杰晟-福州-朴朴-POC 已结束,2025-09-26 周杰晟-福州-朴朴-POC 已结束,2025-09-27 周杰晟-福州-朴朴-POC 已结束,2025-09-28 周杰晟-福州-朴朴-POC 已结束,2025-09-29 周杰晟-福州-朴朴-POC 已结束,2025-09-30 周杰晟-福州-朴朴-POC 已结束</t>
        </is>
      </c>
      <c r="AG1306"/>
      <c r="AH1306"/>
      <c r="AI1306"/>
      <c r="AJ1306"/>
      <c r="AK1306"/>
      <c r="AL1306"/>
      <c r="AM1306"/>
      <c r="AN1306"/>
      <c r="AO1306" t="inlineStr">
        <is>
          <t>29.0</t>
        </is>
      </c>
      <c r="AP1306"/>
      <c r="AQ1306"/>
    </row>
    <row r="1307" ht="25.5" customHeight="1">
      <c r="A1307" t="inlineStr">
        <is>
          <t>周朝凌-成都-成都客户接待-POC 已结束</t>
        </is>
      </c>
      <c r="B1307" t="inlineStr">
        <is>
          <t>成都</t>
        </is>
      </c>
      <c r="C1307" t="inlineStr">
        <is>
          <t>成都客户接待</t>
        </is>
      </c>
      <c r="D1307"/>
      <c r="E1307" t="inlineStr">
        <is>
          <t>未定级</t>
        </is>
      </c>
      <c r="F1307" t="inlineStr">
        <is>
          <t>POC</t>
        </is>
      </c>
      <c r="G1307" t="inlineStr">
        <is>
          <t>已结束</t>
        </is>
      </c>
      <c r="H1307" t="inlineStr">
        <is>
          <t>NA</t>
        </is>
      </c>
      <c r="I1307" s="2"/>
      <c r="J1307" t="inlineStr">
        <is>
          <t>53周 -5~12.31</t>
        </is>
      </c>
      <c r="K1307" t="inlineStr">
        <is>
          <t>周朝凌</t>
        </is>
      </c>
      <c r="L1307" s="2">
        <v>45987</v>
      </c>
      <c r="M1307" s="2">
        <v>45989.95447916666</v>
      </c>
      <c r="N1307" s="2">
        <v>45988</v>
      </c>
      <c r="O1307" t="inlineStr">
        <is>
          <t>3</t>
        </is>
      </c>
      <c r="P1307" t="inlineStr">
        <is>
          <t>-16</t>
        </is>
      </c>
      <c r="Q1307"/>
      <c r="R1307"/>
      <c r="S1307"/>
      <c r="T1307"/>
      <c r="U1307" t="inlineStr">
        <is>
          <t>司建龙</t>
        </is>
      </c>
      <c r="V1307"/>
      <c r="W1307" t="inlineStr">
        <is>
          <t>北区</t>
        </is>
      </c>
      <c r="X1307" t="inlineStr">
        <is>
          <t>王言</t>
        </is>
      </c>
      <c r="Y1307" s="3"/>
      <c r="Z1307"/>
      <c r="AA1307" s="2">
        <v>45986.96761574074</v>
      </c>
      <c r="AB1307" t="inlineStr">
        <is>
          <t>戳一下</t>
        </is>
      </c>
      <c r="AC1307" s="2">
        <v>45989</v>
      </c>
      <c r="AD1307" t="inlineStr">
        <is>
          <t>未更新</t>
        </is>
      </c>
      <c r="AE1307" t="inlineStr">
        <is>
          <t>周朝凌</t>
        </is>
      </c>
      <c r="AF1307" t="inlineStr">
        <is>
          <t>2025-11-26 周朝凌-成都-成都客户接待-POC 已结束,2025-11-27 周朝凌-成都-成都客户接待-POC 已结束,2025-11-28 周朝凌-成都-成都客户接待-POC 已结束</t>
        </is>
      </c>
      <c r="AG1307"/>
      <c r="AH1307"/>
      <c r="AI1307"/>
      <c r="AJ1307"/>
      <c r="AK1307"/>
      <c r="AL1307"/>
      <c r="AM1307"/>
      <c r="AN1307"/>
      <c r="AO1307" t="inlineStr">
        <is>
          <t>3.0</t>
        </is>
      </c>
      <c r="AP1307"/>
      <c r="AQ1307"/>
    </row>
    <row r="1308" ht="25.5" customHeight="1">
      <c r="A1308" t="inlineStr">
        <is>
          <t>周朝凌-深圳-深圳湘土豆-解决问题 已结束</t>
        </is>
      </c>
      <c r="B1308" t="inlineStr">
        <is>
          <t>深圳</t>
        </is>
      </c>
      <c r="C1308" t="inlineStr">
        <is>
          <t>深圳湘土豆</t>
        </is>
      </c>
      <c r="D1308"/>
      <c r="E1308" t="inlineStr">
        <is>
          <t>金牌</t>
        </is>
      </c>
      <c r="F1308" t="inlineStr">
        <is>
          <t>解决问题</t>
        </is>
      </c>
      <c r="G1308" t="inlineStr">
        <is>
          <t>已结束</t>
        </is>
      </c>
      <c r="H1308" t="inlineStr">
        <is>
          <t>NA</t>
        </is>
      </c>
      <c r="I1308" s="2"/>
      <c r="J1308" t="inlineStr">
        <is>
          <t>53周 -5~12.31</t>
        </is>
      </c>
      <c r="K1308" t="inlineStr">
        <is>
          <t>周朝凌</t>
        </is>
      </c>
      <c r="L1308" s="2">
        <v>45975</v>
      </c>
      <c r="M1308" s="2">
        <v>45975</v>
      </c>
      <c r="N1308" s="2">
        <v>45975</v>
      </c>
      <c r="O1308" t="inlineStr">
        <is>
          <t>1</t>
        </is>
      </c>
      <c r="P1308" t="inlineStr">
        <is>
          <t>-30</t>
        </is>
      </c>
      <c r="Q1308"/>
      <c r="R1308"/>
      <c r="S1308"/>
      <c r="T1308"/>
      <c r="U1308" t="inlineStr">
        <is>
          <t>吴健华</t>
        </is>
      </c>
      <c r="V1308"/>
      <c r="W1308" t="inlineStr">
        <is>
          <t>华南区</t>
        </is>
      </c>
      <c r="X1308" t="inlineStr">
        <is>
          <t>王言</t>
        </is>
      </c>
      <c r="Y1308" s="3"/>
      <c r="Z1308"/>
      <c r="AA1308" s="2">
        <v>45975.522881944446</v>
      </c>
      <c r="AB1308" t="inlineStr">
        <is>
          <t>戳一下</t>
        </is>
      </c>
      <c r="AC1308" s="2"/>
      <c r="AD1308" t="inlineStr">
        <is>
          <t>未更新</t>
        </is>
      </c>
      <c r="AE1308" t="inlineStr">
        <is>
          <t>周朝凌</t>
        </is>
      </c>
      <c r="AF1308"/>
      <c r="AG1308"/>
      <c r="AH1308"/>
      <c r="AI1308"/>
      <c r="AJ1308"/>
      <c r="AK1308"/>
      <c r="AL1308"/>
      <c r="AM1308"/>
      <c r="AN1308"/>
      <c r="AO1308" t="inlineStr">
        <is>
          <t>0.0</t>
        </is>
      </c>
      <c r="AP1308"/>
      <c r="AQ1308"/>
    </row>
    <row r="1309" ht="25.5" customHeight="1">
      <c r="A1309" t="inlineStr">
        <is>
          <t>周朝凌-东莞-东莞合喜味道-解决问题 已结束</t>
        </is>
      </c>
      <c r="B1309" t="inlineStr">
        <is>
          <t>东莞</t>
        </is>
      </c>
      <c r="C1309" t="inlineStr">
        <is>
          <t>东莞合喜味道</t>
        </is>
      </c>
      <c r="D1309"/>
      <c r="E1309" t="inlineStr">
        <is>
          <t>O</t>
        </is>
      </c>
      <c r="F1309" t="inlineStr">
        <is>
          <t>解决问题</t>
        </is>
      </c>
      <c r="G1309" t="inlineStr">
        <is>
          <t>已结束</t>
        </is>
      </c>
      <c r="H1309" t="inlineStr">
        <is>
          <t>NA</t>
        </is>
      </c>
      <c r="I1309" s="2"/>
      <c r="J1309" t="inlineStr">
        <is>
          <t>53周 -5~12.31</t>
        </is>
      </c>
      <c r="K1309" t="inlineStr">
        <is>
          <t>周朝凌</t>
        </is>
      </c>
      <c r="L1309" s="2">
        <v>45972</v>
      </c>
      <c r="M1309" s="2">
        <v>45974.99356481482</v>
      </c>
      <c r="N1309" s="2">
        <v>45973</v>
      </c>
      <c r="O1309" t="inlineStr">
        <is>
          <t>3</t>
        </is>
      </c>
      <c r="P1309" t="inlineStr">
        <is>
          <t>-31</t>
        </is>
      </c>
      <c r="Q1309"/>
      <c r="R1309"/>
      <c r="S1309"/>
      <c r="T1309"/>
      <c r="U1309" t="inlineStr">
        <is>
          <t>贺欢欢</t>
        </is>
      </c>
      <c r="V1309"/>
      <c r="W1309" t="inlineStr">
        <is>
          <t>华南区</t>
        </is>
      </c>
      <c r="X1309" t="inlineStr">
        <is>
          <t>王言</t>
        </is>
      </c>
      <c r="Y1309" s="3"/>
      <c r="Z1309"/>
      <c r="AA1309" s="2">
        <v>45971.866585648146</v>
      </c>
      <c r="AB1309" t="inlineStr">
        <is>
          <t>戳一下</t>
        </is>
      </c>
      <c r="AC1309" s="2">
        <v>45974</v>
      </c>
      <c r="AD1309" t="inlineStr">
        <is>
          <t>未更新</t>
        </is>
      </c>
      <c r="AE1309" t="inlineStr">
        <is>
          <t>周朝凌</t>
        </is>
      </c>
      <c r="AF1309" t="inlineStr">
        <is>
          <t>2025-11-11 周朝凌-东莞-东莞合喜味道-解决问题 已结束,2025-11-12 周朝凌-东莞-东莞合喜味道-解决问题 已结束,2025-11-13 周朝凌-东莞-东莞合喜味道-解决问题 已结束</t>
        </is>
      </c>
      <c r="AG1309"/>
      <c r="AH1309"/>
      <c r="AI1309"/>
      <c r="AJ1309"/>
      <c r="AK1309"/>
      <c r="AL1309"/>
      <c r="AM1309"/>
      <c r="AN1309"/>
      <c r="AO1309" t="inlineStr">
        <is>
          <t>3.0</t>
        </is>
      </c>
      <c r="AP1309"/>
      <c r="AQ1309"/>
    </row>
    <row r="1310" ht="25.5" customHeight="1">
      <c r="A1310" t="inlineStr">
        <is>
          <t>周朝凌-广州-湘辣辣白云湖，粤海天地店-解决问题 已结束</t>
        </is>
      </c>
      <c r="B1310" t="inlineStr">
        <is>
          <t>广州</t>
        </is>
      </c>
      <c r="C1310" t="inlineStr">
        <is>
          <t>湘辣辣白云湖，粤海天地店</t>
        </is>
      </c>
      <c r="D1310"/>
      <c r="E1310" t="inlineStr">
        <is>
          <t>S</t>
        </is>
      </c>
      <c r="F1310" t="inlineStr">
        <is>
          <t>解决问题</t>
        </is>
      </c>
      <c r="G1310" t="inlineStr">
        <is>
          <t>已结束</t>
        </is>
      </c>
      <c r="H1310" t="inlineStr">
        <is>
          <t>NA</t>
        </is>
      </c>
      <c r="I1310" s="2"/>
      <c r="J1310" t="inlineStr">
        <is>
          <t>53周 -5~12.31</t>
        </is>
      </c>
      <c r="K1310" t="inlineStr">
        <is>
          <t>周朝凌</t>
        </is>
      </c>
      <c r="L1310" s="2">
        <v>45971</v>
      </c>
      <c r="M1310" s="2">
        <v>45971.960011574076</v>
      </c>
      <c r="N1310" s="2">
        <v>45971</v>
      </c>
      <c r="O1310" t="inlineStr">
        <is>
          <t>1</t>
        </is>
      </c>
      <c r="P1310" t="inlineStr">
        <is>
          <t>-34</t>
        </is>
      </c>
      <c r="Q1310"/>
      <c r="R1310"/>
      <c r="S1310"/>
      <c r="T1310"/>
      <c r="U1310" t="inlineStr">
        <is>
          <t>贺欢欢</t>
        </is>
      </c>
      <c r="V1310"/>
      <c r="W1310" t="inlineStr">
        <is>
          <t>华南区</t>
        </is>
      </c>
      <c r="X1310" t="inlineStr">
        <is>
          <t>王言</t>
        </is>
      </c>
      <c r="Y1310" s="3"/>
      <c r="Z1310"/>
      <c r="AA1310" s="2">
        <v>45971.865902777776</v>
      </c>
      <c r="AB1310" t="inlineStr">
        <is>
          <t>戳一下</t>
        </is>
      </c>
      <c r="AC1310" s="2">
        <v>45971</v>
      </c>
      <c r="AD1310" t="inlineStr">
        <is>
          <t>未更新</t>
        </is>
      </c>
      <c r="AE1310" t="inlineStr">
        <is>
          <t>周朝凌</t>
        </is>
      </c>
      <c r="AF1310" t="inlineStr">
        <is>
          <t>2025-11-10 周朝凌-广州-湘辣辣白云湖，粤海天地店-解决问题 已结束</t>
        </is>
      </c>
      <c r="AG1310"/>
      <c r="AH1310"/>
      <c r="AI1310"/>
      <c r="AJ1310"/>
      <c r="AK1310"/>
      <c r="AL1310"/>
      <c r="AM1310"/>
      <c r="AN1310"/>
      <c r="AO1310" t="inlineStr">
        <is>
          <t>1.0</t>
        </is>
      </c>
      <c r="AP1310"/>
      <c r="AQ1310"/>
    </row>
    <row r="1311" ht="25.5" customHeight="1">
      <c r="A1311" t="inlineStr">
        <is>
          <t>周朝凌-广州-清远森大-潮创粤式点心录菜-POC 已结束</t>
        </is>
      </c>
      <c r="B1311" t="inlineStr">
        <is>
          <t>广州</t>
        </is>
      </c>
      <c r="C1311" t="inlineStr">
        <is>
          <t>清远森大-潮创粤式点心录菜</t>
        </is>
      </c>
      <c r="D1311"/>
      <c r="E1311" t="inlineStr">
        <is>
          <t>S</t>
        </is>
      </c>
      <c r="F1311" t="inlineStr">
        <is>
          <t>POC</t>
        </is>
      </c>
      <c r="G1311" t="inlineStr">
        <is>
          <t>已结束</t>
        </is>
      </c>
      <c r="H1311" t="inlineStr">
        <is>
          <t>NA</t>
        </is>
      </c>
      <c r="I1311" s="2"/>
      <c r="J1311" t="inlineStr">
        <is>
          <t>53周 -5~12.31</t>
        </is>
      </c>
      <c r="K1311" t="inlineStr">
        <is>
          <t>周朝凌</t>
        </is>
      </c>
      <c r="L1311" s="2">
        <v>45964</v>
      </c>
      <c r="M1311" s="2">
        <v>45966</v>
      </c>
      <c r="N1311" s="2">
        <v>45966</v>
      </c>
      <c r="O1311" t="inlineStr">
        <is>
          <t>3</t>
        </is>
      </c>
      <c r="P1311" t="inlineStr">
        <is>
          <t>-39</t>
        </is>
      </c>
      <c r="Q1311"/>
      <c r="R1311"/>
      <c r="S1311"/>
      <c r="T1311"/>
      <c r="U1311" t="inlineStr">
        <is>
          <t>王言</t>
        </is>
      </c>
      <c r="V1311"/>
      <c r="W1311" t="inlineStr">
        <is>
          <t>华南区</t>
        </is>
      </c>
      <c r="X1311"/>
      <c r="Y1311" s="3"/>
      <c r="Z1311"/>
      <c r="AA1311" s="2">
        <v>45965.595358796294</v>
      </c>
      <c r="AB1311" t="inlineStr">
        <is>
          <t>戳一下</t>
        </is>
      </c>
      <c r="AC1311" s="2">
        <v>45967</v>
      </c>
      <c r="AD1311" t="inlineStr">
        <is>
          <t>未更新</t>
        </is>
      </c>
      <c r="AE1311" t="inlineStr">
        <is>
          <t>周朝凌</t>
        </is>
      </c>
      <c r="AF1311" t="inlineStr">
        <is>
          <t>2025-11-04 周朝凌-广州-清远森大-潮创粤式点心录菜-POC 已结束,2025-11-05 周朝凌-广州-清远森大-潮创粤式点心录菜-POC 已结束,2025-11-06 周朝凌-广州-清远森大-潮创粤式点心录菜-POC 已结束</t>
        </is>
      </c>
      <c r="AG1311"/>
      <c r="AH1311"/>
      <c r="AI1311"/>
      <c r="AJ1311"/>
      <c r="AK1311"/>
      <c r="AL1311"/>
      <c r="AM1311"/>
      <c r="AN1311"/>
      <c r="AO1311" t="inlineStr">
        <is>
          <t>2.0</t>
        </is>
      </c>
      <c r="AP1311"/>
      <c r="AQ1311"/>
    </row>
    <row r="1312" ht="25.5" customHeight="1">
      <c r="A1312" t="inlineStr">
        <is>
          <t>周朝凌--休假-休假 已结束</t>
        </is>
      </c>
      <c r="B1312"/>
      <c r="C1312" t="inlineStr">
        <is>
          <t>休假</t>
        </is>
      </c>
      <c r="D1312"/>
      <c r="E1312" t="inlineStr">
        <is>
          <t>未定级</t>
        </is>
      </c>
      <c r="F1312" t="inlineStr">
        <is>
          <t>休假</t>
        </is>
      </c>
      <c r="G1312" t="inlineStr">
        <is>
          <t>已结束</t>
        </is>
      </c>
      <c r="H1312" t="inlineStr">
        <is>
          <t>NA</t>
        </is>
      </c>
      <c r="I1312" s="2"/>
      <c r="J1312" t="inlineStr">
        <is>
          <t>53周 -5~12.31</t>
        </is>
      </c>
      <c r="K1312" t="inlineStr">
        <is>
          <t>周朝凌</t>
        </is>
      </c>
      <c r="L1312" s="2">
        <v>45943</v>
      </c>
      <c r="M1312" s="2">
        <v>45946</v>
      </c>
      <c r="N1312" s="2">
        <v>45946.5</v>
      </c>
      <c r="O1312" t="inlineStr">
        <is>
          <t>4</t>
        </is>
      </c>
      <c r="P1312" t="inlineStr">
        <is>
          <t>-59</t>
        </is>
      </c>
      <c r="Q1312"/>
      <c r="R1312"/>
      <c r="S1312"/>
      <c r="T1312"/>
      <c r="U1312"/>
      <c r="V1312"/>
      <c r="W1312"/>
      <c r="X1312"/>
      <c r="Y1312" s="3"/>
      <c r="Z1312"/>
      <c r="AA1312" s="2">
        <v>45943.59172453704</v>
      </c>
      <c r="AB1312" t="inlineStr">
        <is>
          <t>戳一下</t>
        </is>
      </c>
      <c r="AC1312" s="2"/>
      <c r="AD1312" t="inlineStr">
        <is>
          <t>未更新</t>
        </is>
      </c>
      <c r="AE1312" t="inlineStr">
        <is>
          <t>多维表格助手</t>
        </is>
      </c>
      <c r="AF1312"/>
      <c r="AG1312"/>
      <c r="AH1312"/>
      <c r="AI1312"/>
      <c r="AJ1312"/>
      <c r="AK1312"/>
      <c r="AL1312"/>
      <c r="AM1312"/>
      <c r="AN1312"/>
      <c r="AO1312" t="inlineStr">
        <is>
          <t>3.0</t>
        </is>
      </c>
      <c r="AP1312"/>
      <c r="AQ1312"/>
    </row>
    <row r="1313" ht="25.5" customHeight="1">
      <c r="A1313" t="inlineStr">
        <is>
          <t>周朝凌--休假-休假 已结束</t>
        </is>
      </c>
      <c r="B1313"/>
      <c r="C1313" t="inlineStr">
        <is>
          <t>休假</t>
        </is>
      </c>
      <c r="D1313"/>
      <c r="E1313" t="inlineStr">
        <is>
          <t>未定级</t>
        </is>
      </c>
      <c r="F1313" t="inlineStr">
        <is>
          <t>休假</t>
        </is>
      </c>
      <c r="G1313" t="inlineStr">
        <is>
          <t>已结束</t>
        </is>
      </c>
      <c r="H1313" t="inlineStr">
        <is>
          <t>NA</t>
        </is>
      </c>
      <c r="I1313" s="2"/>
      <c r="J1313" t="inlineStr">
        <is>
          <t>53周 -5~12.31</t>
        </is>
      </c>
      <c r="K1313" t="inlineStr">
        <is>
          <t>周朝凌</t>
        </is>
      </c>
      <c r="L1313" s="2">
        <v>45942</v>
      </c>
      <c r="M1313" s="2">
        <v>45942</v>
      </c>
      <c r="N1313" s="2">
        <v>45942.5</v>
      </c>
      <c r="O1313" t="inlineStr">
        <is>
          <t>1</t>
        </is>
      </c>
      <c r="P1313" t="inlineStr">
        <is>
          <t>-63</t>
        </is>
      </c>
      <c r="Q1313"/>
      <c r="R1313"/>
      <c r="S1313"/>
      <c r="T1313"/>
      <c r="U1313"/>
      <c r="V1313"/>
      <c r="W1313"/>
      <c r="X1313"/>
      <c r="Y1313" s="3"/>
      <c r="Z1313"/>
      <c r="AA1313" s="2">
        <v>45943.59171296296</v>
      </c>
      <c r="AB1313" t="inlineStr">
        <is>
          <t>戳一下</t>
        </is>
      </c>
      <c r="AC1313" s="2"/>
      <c r="AD1313" t="inlineStr">
        <is>
          <t>未更新</t>
        </is>
      </c>
      <c r="AE1313" t="inlineStr">
        <is>
          <t>多维表格助手</t>
        </is>
      </c>
      <c r="AF1313"/>
      <c r="AG1313"/>
      <c r="AH1313"/>
      <c r="AI1313"/>
      <c r="AJ1313"/>
      <c r="AK1313"/>
      <c r="AL1313"/>
      <c r="AM1313"/>
      <c r="AN1313"/>
      <c r="AO1313" t="inlineStr">
        <is>
          <t>0.0</t>
        </is>
      </c>
      <c r="AP1313"/>
      <c r="AQ1313"/>
    </row>
    <row r="1314" ht="25.5" customHeight="1">
      <c r="A1314" t="inlineStr">
        <is>
          <t>周朝凌--休假-休假 已结束</t>
        </is>
      </c>
      <c r="B1314"/>
      <c r="C1314" t="inlineStr">
        <is>
          <t>休假</t>
        </is>
      </c>
      <c r="D1314"/>
      <c r="E1314" t="inlineStr">
        <is>
          <t>未定级</t>
        </is>
      </c>
      <c r="F1314" t="inlineStr">
        <is>
          <t>休假</t>
        </is>
      </c>
      <c r="G1314" t="inlineStr">
        <is>
          <t>已结束</t>
        </is>
      </c>
      <c r="H1314" t="inlineStr">
        <is>
          <t>NA</t>
        </is>
      </c>
      <c r="I1314" s="2"/>
      <c r="J1314" t="inlineStr">
        <is>
          <t>53周 -5~12.31</t>
        </is>
      </c>
      <c r="K1314" t="inlineStr">
        <is>
          <t>周朝凌</t>
        </is>
      </c>
      <c r="L1314" s="2">
        <v>45941</v>
      </c>
      <c r="M1314" s="2">
        <v>45941</v>
      </c>
      <c r="N1314" s="2">
        <v>45941.5</v>
      </c>
      <c r="O1314" t="inlineStr">
        <is>
          <t>1</t>
        </is>
      </c>
      <c r="P1314" t="inlineStr">
        <is>
          <t>-64</t>
        </is>
      </c>
      <c r="Q1314"/>
      <c r="R1314"/>
      <c r="S1314"/>
      <c r="T1314"/>
      <c r="U1314"/>
      <c r="V1314"/>
      <c r="W1314"/>
      <c r="X1314"/>
      <c r="Y1314" s="3"/>
      <c r="Z1314"/>
      <c r="AA1314" s="2">
        <v>45941.383252314816</v>
      </c>
      <c r="AB1314" t="inlineStr">
        <is>
          <t>戳一下</t>
        </is>
      </c>
      <c r="AC1314" s="2"/>
      <c r="AD1314" t="inlineStr">
        <is>
          <t>未更新</t>
        </is>
      </c>
      <c r="AE1314" t="inlineStr">
        <is>
          <t>多维表格助手</t>
        </is>
      </c>
      <c r="AF1314"/>
      <c r="AG1314"/>
      <c r="AH1314"/>
      <c r="AI1314"/>
      <c r="AJ1314"/>
      <c r="AK1314"/>
      <c r="AL1314"/>
      <c r="AM1314"/>
      <c r="AN1314"/>
      <c r="AO1314" t="inlineStr">
        <is>
          <t>0.0</t>
        </is>
      </c>
      <c r="AP1314"/>
      <c r="AQ1314"/>
    </row>
    <row r="1315" ht="25.5" customHeight="1">
      <c r="A1315" t="inlineStr">
        <is>
          <t>周朝凌--休假-休假 已结束</t>
        </is>
      </c>
      <c r="B1315"/>
      <c r="C1315" t="inlineStr">
        <is>
          <t>休假</t>
        </is>
      </c>
      <c r="D1315"/>
      <c r="E1315" t="inlineStr">
        <is>
          <t>未定级</t>
        </is>
      </c>
      <c r="F1315" t="inlineStr">
        <is>
          <t>休假</t>
        </is>
      </c>
      <c r="G1315" t="inlineStr">
        <is>
          <t>已结束</t>
        </is>
      </c>
      <c r="H1315" t="inlineStr">
        <is>
          <t>NA</t>
        </is>
      </c>
      <c r="I1315" s="2"/>
      <c r="J1315" t="inlineStr">
        <is>
          <t>53周 -5~12.31</t>
        </is>
      </c>
      <c r="K1315" t="inlineStr">
        <is>
          <t>周朝凌</t>
        </is>
      </c>
      <c r="L1315" s="2">
        <v>45939</v>
      </c>
      <c r="M1315" s="2">
        <v>45940</v>
      </c>
      <c r="N1315" s="2">
        <v>45940.5</v>
      </c>
      <c r="O1315" t="inlineStr">
        <is>
          <t>2</t>
        </is>
      </c>
      <c r="P1315" t="inlineStr">
        <is>
          <t>-65</t>
        </is>
      </c>
      <c r="Q1315"/>
      <c r="R1315"/>
      <c r="S1315"/>
      <c r="T1315"/>
      <c r="U1315"/>
      <c r="V1315"/>
      <c r="W1315"/>
      <c r="X1315"/>
      <c r="Y1315" s="3"/>
      <c r="Z1315"/>
      <c r="AA1315" s="2">
        <v>45938.633206018516</v>
      </c>
      <c r="AB1315" t="inlineStr">
        <is>
          <t>戳一下</t>
        </is>
      </c>
      <c r="AC1315" s="2"/>
      <c r="AD1315" t="inlineStr">
        <is>
          <t>未更新</t>
        </is>
      </c>
      <c r="AE1315" t="inlineStr">
        <is>
          <t>多维表格助手</t>
        </is>
      </c>
      <c r="AF1315"/>
      <c r="AG1315"/>
      <c r="AH1315"/>
      <c r="AI1315"/>
      <c r="AJ1315"/>
      <c r="AK1315"/>
      <c r="AL1315"/>
      <c r="AM1315"/>
      <c r="AN1315"/>
      <c r="AO1315" t="inlineStr">
        <is>
          <t>1.0</t>
        </is>
      </c>
      <c r="AP1315"/>
      <c r="AQ1315"/>
    </row>
    <row r="1316" ht="25.5" customHeight="1">
      <c r="A1316" t="inlineStr">
        <is>
          <t>周朝凌-清远-森大-POC+开业支持 已结束</t>
        </is>
      </c>
      <c r="B1316" t="inlineStr">
        <is>
          <t>清远</t>
        </is>
      </c>
      <c r="C1316" t="inlineStr">
        <is>
          <t>森大</t>
        </is>
      </c>
      <c r="D1316"/>
      <c r="E1316" t="inlineStr">
        <is>
          <t>S</t>
        </is>
      </c>
      <c r="F1316" t="inlineStr">
        <is>
          <t>POC+开业支持</t>
        </is>
      </c>
      <c r="G1316" t="inlineStr">
        <is>
          <t>已结束</t>
        </is>
      </c>
      <c r="H1316" t="inlineStr">
        <is>
          <t>NA</t>
        </is>
      </c>
      <c r="I1316" s="2"/>
      <c r="J1316" t="inlineStr">
        <is>
          <t>53周 -5~12.31</t>
        </is>
      </c>
      <c r="K1316" t="inlineStr">
        <is>
          <t>周朝凌</t>
        </is>
      </c>
      <c r="L1316" s="2">
        <v>45931</v>
      </c>
      <c r="M1316" s="2">
        <v>45932</v>
      </c>
      <c r="N1316" s="2">
        <v>45932</v>
      </c>
      <c r="O1316" t="inlineStr">
        <is>
          <t>2</t>
        </is>
      </c>
      <c r="P1316" t="inlineStr">
        <is>
          <t>-73</t>
        </is>
      </c>
      <c r="Q1316" t="inlineStr">
        <is>
          <t>周朝凌</t>
        </is>
      </c>
      <c r="R1316">
        <v>1</v>
      </c>
      <c r="S1316" t="inlineStr">
        <is>
          <t>周朝凌</t>
        </is>
      </c>
      <c r="T1316"/>
      <c r="U1316" t="inlineStr">
        <is>
          <t>贺欢欢</t>
        </is>
      </c>
      <c r="V1316"/>
      <c r="W1316" t="inlineStr">
        <is>
          <t>华南区</t>
        </is>
      </c>
      <c r="X1316" t="inlineStr">
        <is>
          <t>王言</t>
        </is>
      </c>
      <c r="Y1316" s="3"/>
      <c r="Z1316"/>
      <c r="AA1316" s="2">
        <v>45929.46239583333</v>
      </c>
      <c r="AB1316" t="inlineStr">
        <is>
          <t>戳一下</t>
        </is>
      </c>
      <c r="AC1316" s="2">
        <v>45964</v>
      </c>
      <c r="AD1316" t="inlineStr">
        <is>
          <t>未更新</t>
        </is>
      </c>
      <c r="AE1316" t="inlineStr">
        <is>
          <t>贺欢欢</t>
        </is>
      </c>
      <c r="AF1316" t="inlineStr">
        <is>
          <t>2025-10-01 周朝凌-清远-森大-POC+开业支持 已结束,2025-10-02 周朝凌-清远-森大-POC+开业支持 已结束,2025-11-03 周朝凌-清远-森大-POC+开业支持 已结束</t>
        </is>
      </c>
      <c r="AG1316" t="inlineStr">
        <is>
          <t>老板指定需要朝凌做开业调菜的支持</t>
        </is>
      </c>
      <c r="AH1316" t="inlineStr">
        <is>
          <t>酒店</t>
        </is>
      </c>
      <c r="AI1316"/>
      <c r="AJ1316"/>
      <c r="AK1316"/>
      <c r="AL1316"/>
      <c r="AM1316"/>
      <c r="AN1316"/>
      <c r="AO1316" t="inlineStr">
        <is>
          <t>1.0</t>
        </is>
      </c>
      <c r="AP1316"/>
      <c r="AQ1316"/>
    </row>
    <row r="1317" ht="25.5" customHeight="1">
      <c r="A1317" t="inlineStr">
        <is>
          <t>周朝凌-北京-聚点串吧-新店开业 已结束</t>
        </is>
      </c>
      <c r="B1317" t="inlineStr">
        <is>
          <t>北京</t>
        </is>
      </c>
      <c r="C1317" t="inlineStr">
        <is>
          <t>聚点串吧</t>
        </is>
      </c>
      <c r="D1317"/>
      <c r="E1317" t="inlineStr">
        <is>
          <t>S</t>
        </is>
      </c>
      <c r="F1317" t="inlineStr">
        <is>
          <t>新店开业</t>
        </is>
      </c>
      <c r="G1317" t="inlineStr">
        <is>
          <t>已结束</t>
        </is>
      </c>
      <c r="H1317" t="inlineStr">
        <is>
          <t>NA</t>
        </is>
      </c>
      <c r="I1317" s="2"/>
      <c r="J1317" t="inlineStr">
        <is>
          <t>53周 -5~12.31</t>
        </is>
      </c>
      <c r="K1317" t="inlineStr">
        <is>
          <t>周朝凌</t>
        </is>
      </c>
      <c r="L1317" s="2">
        <v>45924</v>
      </c>
      <c r="M1317" s="2">
        <v>45930.97827546296</v>
      </c>
      <c r="N1317" s="2">
        <v>45930</v>
      </c>
      <c r="O1317" t="inlineStr">
        <is>
          <t>7</t>
        </is>
      </c>
      <c r="P1317" t="inlineStr">
        <is>
          <t>-75</t>
        </is>
      </c>
      <c r="Q1317" t="inlineStr">
        <is>
          <t>周朝凌</t>
        </is>
      </c>
      <c r="R1317">
        <v>1</v>
      </c>
      <c r="S1317"/>
      <c r="T1317"/>
      <c r="U1317" t="inlineStr">
        <is>
          <t>吕佳</t>
        </is>
      </c>
      <c r="V1317"/>
      <c r="W1317" t="inlineStr">
        <is>
          <t>北区</t>
        </is>
      </c>
      <c r="X1317" t="inlineStr">
        <is>
          <t>李岳丰</t>
        </is>
      </c>
      <c r="Y1317" s="3"/>
      <c r="Z1317"/>
      <c r="AA1317" s="2">
        <v>45925.74002314815</v>
      </c>
      <c r="AB1317" t="inlineStr">
        <is>
          <t>戳一下</t>
        </is>
      </c>
      <c r="AC1317" s="2">
        <v>45930</v>
      </c>
      <c r="AD1317" t="inlineStr">
        <is>
          <t>未更新</t>
        </is>
      </c>
      <c r="AE1317" t="inlineStr">
        <is>
          <t>曾维超</t>
        </is>
      </c>
      <c r="AF1317" t="inlineStr">
        <is>
          <t>2025-09-25 周朝凌-北京-聚点串吧-新店开业 已结束,2025-09-26 周朝凌-北京-聚点串吧-新店开业 已结束,2025-09-27 周朝凌-北京-聚点串吧-新店开业 已结束,2025-09-28 周朝凌-北京-聚点串吧-新店开业 已结束,2025-09-29 周朝凌-北京-聚点串吧-新店开业 已结束,2025-09-30 周朝凌-北京-聚点串吧-新店开业 已结束</t>
        </is>
      </c>
      <c r="AG1317"/>
      <c r="AH1317"/>
      <c r="AI1317"/>
      <c r="AJ1317"/>
      <c r="AK1317"/>
      <c r="AL1317"/>
      <c r="AM1317"/>
      <c r="AN1317"/>
      <c r="AO1317" t="inlineStr">
        <is>
          <t>7.0</t>
        </is>
      </c>
      <c r="AP1317"/>
      <c r="AQ1317"/>
    </row>
    <row r="1318" ht="25.5" customHeight="1">
      <c r="A1318" t="inlineStr">
        <is>
          <t>周朝凌-东莞-湘辣辣-解决问题 已结束</t>
        </is>
      </c>
      <c r="B1318" t="inlineStr">
        <is>
          <t>东莞</t>
        </is>
      </c>
      <c r="C1318" t="inlineStr">
        <is>
          <t>湘辣辣</t>
        </is>
      </c>
      <c r="D1318"/>
      <c r="E1318" t="inlineStr">
        <is>
          <t>S</t>
        </is>
      </c>
      <c r="F1318" t="inlineStr">
        <is>
          <t>解决问题</t>
        </is>
      </c>
      <c r="G1318" t="inlineStr">
        <is>
          <t>已结束</t>
        </is>
      </c>
      <c r="H1318" t="inlineStr">
        <is>
          <t>NA</t>
        </is>
      </c>
      <c r="I1318" s="2"/>
      <c r="J1318" t="inlineStr">
        <is>
          <t>53周 -5~12.31</t>
        </is>
      </c>
      <c r="K1318" t="inlineStr">
        <is>
          <t>周朝凌</t>
        </is>
      </c>
      <c r="L1318" s="2">
        <v>45918</v>
      </c>
      <c r="M1318" s="2">
        <v>45923</v>
      </c>
      <c r="N1318" s="2">
        <v>45922</v>
      </c>
      <c r="O1318" t="inlineStr">
        <is>
          <t>6</t>
        </is>
      </c>
      <c r="P1318" t="inlineStr">
        <is>
          <t>-82</t>
        </is>
      </c>
      <c r="Q1318" t="inlineStr">
        <is>
          <t>熟悉本项目的老口味</t>
        </is>
      </c>
      <c r="R1318">
        <v>1</v>
      </c>
      <c r="S1318" t="inlineStr">
        <is>
          <t>周朝凌</t>
        </is>
      </c>
      <c r="T1318"/>
      <c r="U1318" t="inlineStr">
        <is>
          <t>贺欢欢</t>
        </is>
      </c>
      <c r="V1318" t="inlineStr">
        <is>
          <t>华南区销售团队</t>
        </is>
      </c>
      <c r="W1318" t="inlineStr">
        <is>
          <t>华南区</t>
        </is>
      </c>
      <c r="X1318" t="inlineStr">
        <is>
          <t>王言</t>
        </is>
      </c>
      <c r="Y1318" s="3"/>
      <c r="Z1318"/>
      <c r="AA1318" s="2">
        <v>45915.58666666667</v>
      </c>
      <c r="AB1318" t="inlineStr">
        <is>
          <t>戳一下</t>
        </is>
      </c>
      <c r="AC1318" s="2">
        <v>45922</v>
      </c>
      <c r="AD1318" t="inlineStr">
        <is>
          <t>未更新</t>
        </is>
      </c>
      <c r="AE1318" t="inlineStr">
        <is>
          <t>贺欢欢</t>
        </is>
      </c>
      <c r="AF1318" t="inlineStr">
        <is>
          <t>2025-09-18 周朝凌-东莞-湘辣辣-解决问题 已结束,2025-09-20 周朝凌-东莞-湘辣辣-解决问题 已结束,2025-09-21 周朝凌-东莞-湘辣辣-解决问题 已结束,2025-09-22 周朝凌-东莞-湘辣辣-解决问题 已结束</t>
        </is>
      </c>
      <c r="AG1318" t="inlineStr">
        <is>
          <t>客户要求我们派熟悉湘辣辣菜品sop的口味选择生意相对没那么忙的东莞门店做测试，测试15千瓦的效率</t>
        </is>
      </c>
      <c r="AH1318"/>
      <c r="AI1318"/>
      <c r="AJ1318"/>
      <c r="AK1318"/>
      <c r="AL1318"/>
      <c r="AM1318"/>
      <c r="AN1318"/>
      <c r="AO1318" t="inlineStr">
        <is>
          <t>5.0</t>
        </is>
      </c>
      <c r="AP1318"/>
      <c r="AQ1318"/>
    </row>
    <row r="1319" ht="25.5" customHeight="1">
      <c r="A1319" t="inlineStr">
        <is>
          <t>周朝凌-广州-湘辣辣-解决问题 已结束</t>
        </is>
      </c>
      <c r="B1319" t="inlineStr">
        <is>
          <t>广州</t>
        </is>
      </c>
      <c r="C1319" t="inlineStr">
        <is>
          <t>湘辣辣</t>
        </is>
      </c>
      <c r="D1319"/>
      <c r="E1319" t="inlineStr">
        <is>
          <t>S</t>
        </is>
      </c>
      <c r="F1319" t="inlineStr">
        <is>
          <t>解决问题</t>
        </is>
      </c>
      <c r="G1319" t="inlineStr">
        <is>
          <t>已结束</t>
        </is>
      </c>
      <c r="H1319" t="inlineStr">
        <is>
          <t>NA</t>
        </is>
      </c>
      <c r="I1319" s="2"/>
      <c r="J1319" t="inlineStr">
        <is>
          <t>53周 -5~12.31</t>
        </is>
      </c>
      <c r="K1319" t="inlineStr">
        <is>
          <t>周朝凌</t>
        </is>
      </c>
      <c r="L1319" s="2">
        <v>45909</v>
      </c>
      <c r="M1319" s="2">
        <v>45911</v>
      </c>
      <c r="N1319" s="2">
        <v>45911</v>
      </c>
      <c r="O1319" t="inlineStr">
        <is>
          <t>3</t>
        </is>
      </c>
      <c r="P1319" t="inlineStr">
        <is>
          <t>-94</t>
        </is>
      </c>
      <c r="Q1319"/>
      <c r="R1319"/>
      <c r="S1319"/>
      <c r="T1319"/>
      <c r="U1319" t="inlineStr">
        <is>
          <t>王言</t>
        </is>
      </c>
      <c r="V1319" t="inlineStr">
        <is>
          <t>华南区销售团队</t>
        </is>
      </c>
      <c r="W1319" t="inlineStr">
        <is>
          <t>华南区</t>
        </is>
      </c>
      <c r="X1319"/>
      <c r="Y1319" s="3"/>
      <c r="Z1319"/>
      <c r="AA1319" s="2">
        <v>45908.57575231481</v>
      </c>
      <c r="AB1319" t="inlineStr">
        <is>
          <t>戳一下</t>
        </is>
      </c>
      <c r="AC1319" s="2">
        <v>45911</v>
      </c>
      <c r="AD1319" t="inlineStr">
        <is>
          <t>未更新</t>
        </is>
      </c>
      <c r="AE1319" t="inlineStr">
        <is>
          <t>李阳</t>
        </is>
      </c>
      <c r="AF1319" t="inlineStr">
        <is>
          <t>2025-09-09 周朝凌-广州-湘辣辣-解决问题 已结束,2025-09-10 周朝凌-广州-湘辣辣-解决问题 已结束,2025-09-11 周朝凌-广州-湘辣辣-解决问题 已结束</t>
        </is>
      </c>
      <c r="AG1319"/>
      <c r="AH1319"/>
      <c r="AI1319"/>
      <c r="AJ1319"/>
      <c r="AK1319"/>
      <c r="AL1319"/>
      <c r="AM1319"/>
      <c r="AN1319"/>
      <c r="AO1319" t="inlineStr">
        <is>
          <t>2.0</t>
        </is>
      </c>
      <c r="AP1319"/>
      <c r="AQ1319"/>
    </row>
    <row r="1320" ht="25.5" customHeight="1">
      <c r="A1320" t="inlineStr">
        <is>
          <t>周朝凌-北京-聚点串吧-POC 已结束</t>
        </is>
      </c>
      <c r="B1320" t="inlineStr">
        <is>
          <t>北京</t>
        </is>
      </c>
      <c r="C1320" t="inlineStr">
        <is>
          <t>聚点串吧</t>
        </is>
      </c>
      <c r="D1320"/>
      <c r="E1320" t="inlineStr">
        <is>
          <t>S</t>
        </is>
      </c>
      <c r="F1320" t="inlineStr">
        <is>
          <t>POC</t>
        </is>
      </c>
      <c r="G1320" t="inlineStr">
        <is>
          <t>已结束</t>
        </is>
      </c>
      <c r="H1320" t="inlineStr">
        <is>
          <t>NA</t>
        </is>
      </c>
      <c r="I1320" s="2"/>
      <c r="J1320" t="inlineStr">
        <is>
          <t>53周 -5~12.31</t>
        </is>
      </c>
      <c r="K1320" t="inlineStr">
        <is>
          <t>周朝凌</t>
        </is>
      </c>
      <c r="L1320" s="2">
        <v>45906</v>
      </c>
      <c r="M1320" s="2">
        <v>45917</v>
      </c>
      <c r="N1320" s="2">
        <v>45917</v>
      </c>
      <c r="O1320" t="inlineStr">
        <is>
          <t>12</t>
        </is>
      </c>
      <c r="P1320" t="inlineStr">
        <is>
          <t>-88</t>
        </is>
      </c>
      <c r="Q1320" t="inlineStr">
        <is>
          <t>昨日在丰汇加展厅，给聚点董事长团队做测试的-杨梓雄。9月4日上午10点测试机到研发中心，下午开始测试，预计2周的测试时间，张董表示，测试后会同时铺37个门店。</t>
        </is>
      </c>
      <c r="R1320"/>
      <c r="S1320" t="inlineStr">
        <is>
          <t>杨梓雄</t>
        </is>
      </c>
      <c r="T1320"/>
      <c r="U1320" t="inlineStr">
        <is>
          <t>吕佳</t>
        </is>
      </c>
      <c r="V1320" t="inlineStr">
        <is>
          <t>BST销售组</t>
        </is>
      </c>
      <c r="W1320" t="inlineStr">
        <is>
          <t>北区</t>
        </is>
      </c>
      <c r="X1320" t="inlineStr">
        <is>
          <t>李岳丰</t>
        </is>
      </c>
      <c r="Y1320" s="3"/>
      <c r="Z1320"/>
      <c r="AA1320" s="2">
        <v>45903.67763888889</v>
      </c>
      <c r="AB1320" t="inlineStr">
        <is>
          <t>戳一下</t>
        </is>
      </c>
      <c r="AC1320" s="2">
        <v>45924</v>
      </c>
      <c r="AD1320" t="inlineStr">
        <is>
          <t>未更新</t>
        </is>
      </c>
      <c r="AE1320" t="inlineStr">
        <is>
          <t>吕佳</t>
        </is>
      </c>
      <c r="AF1320" t="inlineStr">
        <is>
          <t>2025-09-04 周朝凌-北京-聚点串吧-POC 已结束,2025-09-05 周朝凌-北京-聚点串吧-POC 已结束,2025-09-06 周朝凌-北京-聚点串吧-POC 已结束,2025-09-08 周朝凌-北京-聚点串吧-POC 已结束,2025-09-14 周朝凌-北京-聚点串吧-POC 已结束,2025-09-16 周朝凌-北京-聚点串吧-POC 已结束,2025-09-17 周朝凌-北京-聚点串吧-POC 已结束,2025-09-24 周朝凌-北京-聚点串吧-POC 已结束</t>
        </is>
      </c>
      <c r="AG1320"/>
      <c r="AH1320"/>
      <c r="AI1320"/>
      <c r="AJ1320"/>
      <c r="AK1320"/>
      <c r="AL1320"/>
      <c r="AM1320"/>
      <c r="AN1320"/>
      <c r="AO1320" t="inlineStr">
        <is>
          <t>11.0</t>
        </is>
      </c>
      <c r="AP1320"/>
      <c r="AQ1320"/>
    </row>
    <row r="1321" ht="25.5" customHeight="1">
      <c r="A1321" t="inlineStr">
        <is>
          <t>周朝凌-湖北-李二鲜鱼-POC 已结束</t>
        </is>
      </c>
      <c r="B1321" t="inlineStr">
        <is>
          <t>湖北</t>
        </is>
      </c>
      <c r="C1321" t="inlineStr">
        <is>
          <t>李二鲜鱼</t>
        </is>
      </c>
      <c r="D1321"/>
      <c r="E1321" t="inlineStr">
        <is>
          <t>O</t>
        </is>
      </c>
      <c r="F1321" t="inlineStr">
        <is>
          <t>POC</t>
        </is>
      </c>
      <c r="G1321" t="inlineStr">
        <is>
          <t>已结束</t>
        </is>
      </c>
      <c r="H1321" t="inlineStr">
        <is>
          <t>NA</t>
        </is>
      </c>
      <c r="I1321" s="2"/>
      <c r="J1321" t="inlineStr">
        <is>
          <t>53周 -5~12.31</t>
        </is>
      </c>
      <c r="K1321" t="inlineStr">
        <is>
          <t>周朝凌</t>
        </is>
      </c>
      <c r="L1321" s="2">
        <v>45902</v>
      </c>
      <c r="M1321" s="2">
        <v>45904</v>
      </c>
      <c r="N1321" s="2">
        <v>45905</v>
      </c>
      <c r="O1321" t="inlineStr">
        <is>
          <t>3</t>
        </is>
      </c>
      <c r="P1321" t="inlineStr">
        <is>
          <t>-101</t>
        </is>
      </c>
      <c r="Q1321"/>
      <c r="R1321"/>
      <c r="S1321"/>
      <c r="T1321"/>
      <c r="U1321" t="inlineStr">
        <is>
          <t>吴健华</t>
        </is>
      </c>
      <c r="V1321" t="inlineStr">
        <is>
          <t>华南销售组</t>
        </is>
      </c>
      <c r="W1321" t="inlineStr">
        <is>
          <t>华南区</t>
        </is>
      </c>
      <c r="X1321" t="inlineStr">
        <is>
          <t>王言</t>
        </is>
      </c>
      <c r="Y1321" s="3"/>
      <c r="Z1321"/>
      <c r="AA1321" s="2">
        <v>45902.78568287037</v>
      </c>
      <c r="AB1321" t="inlineStr">
        <is>
          <t>戳一下</t>
        </is>
      </c>
      <c r="AC1321" s="2"/>
      <c r="AD1321" t="inlineStr">
        <is>
          <t>未更新</t>
        </is>
      </c>
      <c r="AE1321" t="inlineStr">
        <is>
          <t>周朝凌</t>
        </is>
      </c>
      <c r="AF1321" t="inlineStr">
        <is>
          <t>2025-09-03 周朝凌-湖北-李二鲜鱼-POC 已结束</t>
        </is>
      </c>
      <c r="AG1321"/>
      <c r="AH1321"/>
      <c r="AI1321"/>
      <c r="AJ1321"/>
      <c r="AK1321"/>
      <c r="AL1321"/>
      <c r="AM1321"/>
      <c r="AN1321"/>
      <c r="AO1321" t="inlineStr">
        <is>
          <t>2.0</t>
        </is>
      </c>
      <c r="AP1321"/>
      <c r="AQ1321"/>
    </row>
    <row r="1322" ht="25.5" customHeight="1">
      <c r="A1322" t="inlineStr">
        <is>
          <t>朱洪军-南充-绿茶-铁锅导入 已结束</t>
        </is>
      </c>
      <c r="B1322" t="inlineStr">
        <is>
          <t>南充</t>
        </is>
      </c>
      <c r="C1322" t="inlineStr">
        <is>
          <t>绿茶</t>
        </is>
      </c>
      <c r="D1322"/>
      <c r="E1322" t="inlineStr">
        <is>
          <t>SS</t>
        </is>
      </c>
      <c r="F1322" t="inlineStr">
        <is>
          <t>铁锅导入</t>
        </is>
      </c>
      <c r="G1322" t="inlineStr">
        <is>
          <t>已结束</t>
        </is>
      </c>
      <c r="H1322" t="inlineStr">
        <is>
          <t>NA</t>
        </is>
      </c>
      <c r="I1322" s="2"/>
      <c r="J1322" t="inlineStr">
        <is>
          <t>53周 -5~12.31</t>
        </is>
      </c>
      <c r="K1322" t="inlineStr">
        <is>
          <t>朱洪军</t>
        </is>
      </c>
      <c r="L1322" s="2">
        <v>46019</v>
      </c>
      <c r="M1322" s="2">
        <v>46020</v>
      </c>
      <c r="N1322" s="2">
        <v>46020</v>
      </c>
      <c r="O1322" t="inlineStr">
        <is>
          <t>2</t>
        </is>
      </c>
      <c r="P1322" t="inlineStr">
        <is>
          <t>-6</t>
        </is>
      </c>
      <c r="Q1322"/>
      <c r="R1322"/>
      <c r="S1322"/>
      <c r="T1322"/>
      <c r="U1322" t="inlineStr">
        <is>
          <t>张铭麒</t>
        </is>
      </c>
      <c r="V1322" t="inlineStr">
        <is>
          <t>BST及创新团队</t>
        </is>
      </c>
      <c r="W1322" t="inlineStr">
        <is>
          <t>BST</t>
        </is>
      </c>
      <c r="X1322" t="inlineStr">
        <is>
          <t>李岳丰
吴薇</t>
        </is>
      </c>
      <c r="Y1322" s="3"/>
      <c r="Z1322"/>
      <c r="AA1322" s="2">
        <v>46019.97353009259</v>
      </c>
      <c r="AB1322" t="inlineStr">
        <is>
          <t>戳一下</t>
        </is>
      </c>
      <c r="AC1322" s="2"/>
      <c r="AD1322" t="inlineStr">
        <is>
          <t>未更新</t>
        </is>
      </c>
      <c r="AE1322" t="inlineStr">
        <is>
          <t>朱洪军</t>
        </is>
      </c>
      <c r="AF1322" t="inlineStr">
        <is>
          <t>2025-12-28 朱洪军-南充-绿茶-铁锅导入 已结束,2025-12-29 朱洪军-南充-绿茶-铁锅导入 已结束</t>
        </is>
      </c>
      <c r="AG1322"/>
      <c r="AH1322"/>
      <c r="AI1322"/>
      <c r="AJ1322"/>
      <c r="AK1322"/>
      <c r="AL1322"/>
      <c r="AM1322"/>
      <c r="AN1322" t="inlineStr">
        <is>
          <t>南充绿茶餐厅环形中心店</t>
        </is>
      </c>
      <c r="AO1322" t="inlineStr">
        <is>
          <t>1.0</t>
        </is>
      </c>
      <c r="AP1322"/>
      <c r="AQ1322"/>
    </row>
    <row r="1323" ht="25.5" customHeight="1">
      <c r="A1323" t="inlineStr">
        <is>
          <t>朱洪军-遂宁-绿茶-铁锅导入 已结束</t>
        </is>
      </c>
      <c r="B1323" t="inlineStr">
        <is>
          <t>遂宁</t>
        </is>
      </c>
      <c r="C1323" t="inlineStr">
        <is>
          <t>绿茶</t>
        </is>
      </c>
      <c r="D1323"/>
      <c r="E1323" t="inlineStr">
        <is>
          <t>SS</t>
        </is>
      </c>
      <c r="F1323" t="inlineStr">
        <is>
          <t>铁锅导入</t>
        </is>
      </c>
      <c r="G1323" t="inlineStr">
        <is>
          <t>已结束</t>
        </is>
      </c>
      <c r="H1323" t="inlineStr">
        <is>
          <t>NA</t>
        </is>
      </c>
      <c r="I1323" s="2"/>
      <c r="J1323" t="inlineStr">
        <is>
          <t>53周 -5~12.31</t>
        </is>
      </c>
      <c r="K1323" t="inlineStr">
        <is>
          <t>朱洪军</t>
        </is>
      </c>
      <c r="L1323" s="2">
        <v>46017</v>
      </c>
      <c r="M1323" s="2">
        <v>46018</v>
      </c>
      <c r="N1323" s="2">
        <v>46018</v>
      </c>
      <c r="O1323" t="inlineStr">
        <is>
          <t>2</t>
        </is>
      </c>
      <c r="P1323" t="inlineStr">
        <is>
          <t>-4</t>
        </is>
      </c>
      <c r="Q1323"/>
      <c r="R1323"/>
      <c r="S1323"/>
      <c r="T1323"/>
      <c r="U1323" t="inlineStr">
        <is>
          <t>张铭麒</t>
        </is>
      </c>
      <c r="V1323" t="inlineStr">
        <is>
          <t>BST及创新团队</t>
        </is>
      </c>
      <c r="W1323" t="inlineStr">
        <is>
          <t>BST</t>
        </is>
      </c>
      <c r="X1323" t="inlineStr">
        <is>
          <t>李岳丰
吴薇</t>
        </is>
      </c>
      <c r="Y1323" s="3"/>
      <c r="Z1323"/>
      <c r="AA1323" s="2">
        <v>46017.89577546297</v>
      </c>
      <c r="AB1323" t="inlineStr">
        <is>
          <t>戳一下</t>
        </is>
      </c>
      <c r="AC1323" s="2">
        <v>46017</v>
      </c>
      <c r="AD1323" t="inlineStr">
        <is>
          <t>未更新</t>
        </is>
      </c>
      <c r="AE1323" t="inlineStr">
        <is>
          <t>朱洪军</t>
        </is>
      </c>
      <c r="AF1323" t="inlineStr">
        <is>
          <t>2025-12-26 朱洪军-遂宁-绿茶-铁锅导入 已结束,2025-12-27 朱洪军-遂宁-绿茶-铁锅导入 已结束</t>
        </is>
      </c>
      <c r="AG1323"/>
      <c r="AH1323"/>
      <c r="AI1323"/>
      <c r="AJ1323"/>
      <c r="AK1323"/>
      <c r="AL1323"/>
      <c r="AM1323"/>
      <c r="AN1323" t="inlineStr">
        <is>
          <t>遂宁绿茶万象汇店</t>
        </is>
      </c>
      <c r="AO1323" t="inlineStr">
        <is>
          <t>1.0</t>
        </is>
      </c>
      <c r="AP1323"/>
      <c r="AQ1323"/>
    </row>
    <row r="1324" ht="25.5" customHeight="1">
      <c r="A1324" t="inlineStr">
        <is>
          <t>朱洪军-绵阳-绿茶-铁锅导入 已结束</t>
        </is>
      </c>
      <c r="B1324" t="inlineStr">
        <is>
          <t>绵阳</t>
        </is>
      </c>
      <c r="C1324" t="inlineStr">
        <is>
          <t>绿茶</t>
        </is>
      </c>
      <c r="D1324"/>
      <c r="E1324" t="inlineStr">
        <is>
          <t>SS</t>
        </is>
      </c>
      <c r="F1324" t="inlineStr">
        <is>
          <t>铁锅导入</t>
        </is>
      </c>
      <c r="G1324" t="inlineStr">
        <is>
          <t>已结束</t>
        </is>
      </c>
      <c r="H1324" t="inlineStr">
        <is>
          <t>NA</t>
        </is>
      </c>
      <c r="I1324" s="2"/>
      <c r="J1324" t="inlineStr">
        <is>
          <t>53周 -5~12.31</t>
        </is>
      </c>
      <c r="K1324" t="inlineStr">
        <is>
          <t>朱洪军</t>
        </is>
      </c>
      <c r="L1324" s="2">
        <v>46015</v>
      </c>
      <c r="M1324" s="2">
        <v>46016</v>
      </c>
      <c r="N1324" s="2">
        <v>46016</v>
      </c>
      <c r="O1324" t="inlineStr">
        <is>
          <t>2</t>
        </is>
      </c>
      <c r="P1324" t="inlineStr">
        <is>
          <t>-2</t>
        </is>
      </c>
      <c r="Q1324"/>
      <c r="R1324"/>
      <c r="S1324"/>
      <c r="T1324"/>
      <c r="U1324" t="inlineStr">
        <is>
          <t>张铭麒</t>
        </is>
      </c>
      <c r="V1324" t="inlineStr">
        <is>
          <t>BST及创新团队</t>
        </is>
      </c>
      <c r="W1324" t="inlineStr">
        <is>
          <t>BST</t>
        </is>
      </c>
      <c r="X1324" t="inlineStr">
        <is>
          <t>李岳丰
吴薇</t>
        </is>
      </c>
      <c r="Y1324" s="3"/>
      <c r="Z1324"/>
      <c r="AA1324" s="2">
        <v>46015.92888888889</v>
      </c>
      <c r="AB1324" t="inlineStr">
        <is>
          <t>戳一下</t>
        </is>
      </c>
      <c r="AC1324" s="2">
        <v>46016</v>
      </c>
      <c r="AD1324" t="inlineStr">
        <is>
          <t>未更新</t>
        </is>
      </c>
      <c r="AE1324" t="inlineStr">
        <is>
          <t>朱洪军</t>
        </is>
      </c>
      <c r="AF1324" t="inlineStr">
        <is>
          <t>2025-12-24 朱洪军-绵阳-绿茶-铁锅导入 已结束,2025-12-25 朱洪军-绵阳-绿茶-铁锅导入 已结束</t>
        </is>
      </c>
      <c r="AG1324"/>
      <c r="AH1324"/>
      <c r="AI1324"/>
      <c r="AJ1324"/>
      <c r="AK1324"/>
      <c r="AL1324"/>
      <c r="AM1324"/>
      <c r="AN1324" t="inlineStr">
        <is>
          <t>绵阳绿茶餐厅凯德广场店</t>
        </is>
      </c>
      <c r="AO1324" t="inlineStr">
        <is>
          <t>1.0</t>
        </is>
      </c>
      <c r="AP1324"/>
      <c r="AQ1324"/>
    </row>
    <row r="1325" ht="25.5" customHeight="1">
      <c r="A1325" t="inlineStr">
        <is>
          <t>朱洪军-成都-绿茶-铁锅导入 已结束</t>
        </is>
      </c>
      <c r="B1325" t="inlineStr">
        <is>
          <t>成都</t>
        </is>
      </c>
      <c r="C1325" t="inlineStr">
        <is>
          <t>绿茶</t>
        </is>
      </c>
      <c r="D1325"/>
      <c r="E1325" t="inlineStr">
        <is>
          <t>SS</t>
        </is>
      </c>
      <c r="F1325" t="inlineStr">
        <is>
          <t>铁锅导入</t>
        </is>
      </c>
      <c r="G1325" t="inlineStr">
        <is>
          <t>已结束</t>
        </is>
      </c>
      <c r="H1325" t="inlineStr">
        <is>
          <t>NA</t>
        </is>
      </c>
      <c r="I1325" s="2"/>
      <c r="J1325" t="inlineStr">
        <is>
          <t>53周 -5~12.31</t>
        </is>
      </c>
      <c r="K1325" t="inlineStr">
        <is>
          <t>朱洪军</t>
        </is>
      </c>
      <c r="L1325" s="2">
        <v>46013</v>
      </c>
      <c r="M1325" s="2">
        <v>46014</v>
      </c>
      <c r="N1325" s="2">
        <v>46014</v>
      </c>
      <c r="O1325" t="inlineStr">
        <is>
          <t>2</t>
        </is>
      </c>
      <c r="P1325" t="inlineStr">
        <is>
          <t>0</t>
        </is>
      </c>
      <c r="Q1325"/>
      <c r="R1325"/>
      <c r="S1325"/>
      <c r="T1325"/>
      <c r="U1325" t="inlineStr">
        <is>
          <t>张铭麒</t>
        </is>
      </c>
      <c r="V1325"/>
      <c r="W1325" t="inlineStr">
        <is>
          <t>BST</t>
        </is>
      </c>
      <c r="X1325" t="inlineStr">
        <is>
          <t>李岳丰
吴薇</t>
        </is>
      </c>
      <c r="Y1325" s="3"/>
      <c r="Z1325"/>
      <c r="AA1325" s="2">
        <v>46013.86336805556</v>
      </c>
      <c r="AB1325" t="inlineStr">
        <is>
          <t>戳一下</t>
        </is>
      </c>
      <c r="AC1325" s="2">
        <v>46013</v>
      </c>
      <c r="AD1325" t="inlineStr">
        <is>
          <t>未更新</t>
        </is>
      </c>
      <c r="AE1325" t="inlineStr">
        <is>
          <t>朱洪军</t>
        </is>
      </c>
      <c r="AF1325" t="inlineStr">
        <is>
          <t>2025-12-23 朱洪军-成都-绿茶-铁锅导入 已结束,2025-12-22 朱洪军-成都-绿茶-铁锅导入 已结束</t>
        </is>
      </c>
      <c r="AG1325"/>
      <c r="AH1325"/>
      <c r="AI1325"/>
      <c r="AJ1325"/>
      <c r="AK1325"/>
      <c r="AL1325"/>
      <c r="AM1325"/>
      <c r="AN1325" t="inlineStr">
        <is>
          <t>成都绿茶龙湖上城天街</t>
        </is>
      </c>
      <c r="AO1325" t="inlineStr">
        <is>
          <t>1.0</t>
        </is>
      </c>
      <c r="AP1325"/>
      <c r="AQ1325"/>
    </row>
    <row r="1326" ht="25.5" customHeight="1">
      <c r="A1326" t="inlineStr">
        <is>
          <t>朱洪军-成都-绿茶-铁锅导入 已结束</t>
        </is>
      </c>
      <c r="B1326" t="inlineStr">
        <is>
          <t>成都</t>
        </is>
      </c>
      <c r="C1326" t="inlineStr">
        <is>
          <t>绿茶</t>
        </is>
      </c>
      <c r="D1326"/>
      <c r="E1326"/>
      <c r="F1326" t="inlineStr">
        <is>
          <t>铁锅导入</t>
        </is>
      </c>
      <c r="G1326" t="inlineStr">
        <is>
          <t>已结束</t>
        </is>
      </c>
      <c r="H1326" t="inlineStr">
        <is>
          <t>NA</t>
        </is>
      </c>
      <c r="I1326" s="2"/>
      <c r="J1326" t="inlineStr">
        <is>
          <t>53周 -5~12.31</t>
        </is>
      </c>
      <c r="K1326" t="inlineStr">
        <is>
          <t>朱洪军</t>
        </is>
      </c>
      <c r="L1326" s="2">
        <v>46011</v>
      </c>
      <c r="M1326" s="2">
        <v>46012</v>
      </c>
      <c r="N1326" s="2">
        <v>46012</v>
      </c>
      <c r="O1326" t="inlineStr">
        <is>
          <t>2</t>
        </is>
      </c>
      <c r="P1326" t="inlineStr">
        <is>
          <t>2</t>
        </is>
      </c>
      <c r="Q1326"/>
      <c r="R1326"/>
      <c r="S1326"/>
      <c r="T1326"/>
      <c r="U1326" t="inlineStr">
        <is>
          <t>张铭麒</t>
        </is>
      </c>
      <c r="V1326"/>
      <c r="W1326" t="inlineStr">
        <is>
          <t>BST</t>
        </is>
      </c>
      <c r="X1326" t="inlineStr">
        <is>
          <t>李岳丰
吴薇</t>
        </is>
      </c>
      <c r="Y1326" s="3"/>
      <c r="Z1326"/>
      <c r="AA1326" s="2">
        <v>46013.86256944444</v>
      </c>
      <c r="AB1326" t="inlineStr">
        <is>
          <t>戳一下</t>
        </is>
      </c>
      <c r="AC1326" s="2"/>
      <c r="AD1326" t="inlineStr">
        <is>
          <t>未更新</t>
        </is>
      </c>
      <c r="AE1326" t="inlineStr">
        <is>
          <t>朱洪军</t>
        </is>
      </c>
      <c r="AF1326"/>
      <c r="AG1326"/>
      <c r="AH1326"/>
      <c r="AI1326"/>
      <c r="AJ1326"/>
      <c r="AK1326"/>
      <c r="AL1326"/>
      <c r="AM1326"/>
      <c r="AN1326" t="inlineStr">
        <is>
          <t>成都龙湖锦宸天街店</t>
        </is>
      </c>
      <c r="AO1326" t="inlineStr">
        <is>
          <t>1.0</t>
        </is>
      </c>
      <c r="AP1326"/>
      <c r="AQ1326"/>
    </row>
    <row r="1327" ht="25.5" customHeight="1">
      <c r="A1327" t="inlineStr">
        <is>
          <t>朱洪军-成都-绿茶-铁锅导入 已结束</t>
        </is>
      </c>
      <c r="B1327" t="inlineStr">
        <is>
          <t>成都</t>
        </is>
      </c>
      <c r="C1327" t="inlineStr">
        <is>
          <t>绿茶</t>
        </is>
      </c>
      <c r="D1327"/>
      <c r="E1327" t="inlineStr">
        <is>
          <t>SS</t>
        </is>
      </c>
      <c r="F1327" t="inlineStr">
        <is>
          <t>铁锅导入</t>
        </is>
      </c>
      <c r="G1327" t="inlineStr">
        <is>
          <t>已结束</t>
        </is>
      </c>
      <c r="H1327" t="inlineStr">
        <is>
          <t>NA</t>
        </is>
      </c>
      <c r="I1327" s="2"/>
      <c r="J1327" t="inlineStr">
        <is>
          <t>53周 -5~12.31</t>
        </is>
      </c>
      <c r="K1327" t="inlineStr">
        <is>
          <t>朱洪军</t>
        </is>
      </c>
      <c r="L1327" s="2">
        <v>46009</v>
      </c>
      <c r="M1327" s="2">
        <v>46010</v>
      </c>
      <c r="N1327" s="2">
        <v>46010</v>
      </c>
      <c r="O1327" t="inlineStr">
        <is>
          <t>2</t>
        </is>
      </c>
      <c r="P1327" t="inlineStr">
        <is>
          <t>2</t>
        </is>
      </c>
      <c r="Q1327"/>
      <c r="R1327"/>
      <c r="S1327"/>
      <c r="T1327"/>
      <c r="U1327" t="inlineStr">
        <is>
          <t>张铭麒</t>
        </is>
      </c>
      <c r="V1327"/>
      <c r="W1327" t="inlineStr">
        <is>
          <t>BST</t>
        </is>
      </c>
      <c r="X1327" t="inlineStr">
        <is>
          <t>李岳丰
吴薇</t>
        </is>
      </c>
      <c r="Y1327" s="3"/>
      <c r="Z1327"/>
      <c r="AA1327" s="2">
        <v>46009.92582175926</v>
      </c>
      <c r="AB1327" t="inlineStr">
        <is>
          <t>戳一下</t>
        </is>
      </c>
      <c r="AC1327" s="2">
        <v>46012</v>
      </c>
      <c r="AD1327" t="inlineStr">
        <is>
          <t>未更新</t>
        </is>
      </c>
      <c r="AE1327" t="inlineStr">
        <is>
          <t>朱洪军</t>
        </is>
      </c>
      <c r="AF1327" t="inlineStr">
        <is>
          <t>2025-12-18 朱洪军-成都-绿茶-铁锅导入 已结束,2025-12-19 朱洪军-成都-绿茶-铁锅导入 已结束,2025-12-20 朱洪军-成都-绿茶-铁锅导入 已结束,2025-12-21 朱洪军-成都-绿茶-铁锅导入 已结束</t>
        </is>
      </c>
      <c r="AG1327"/>
      <c r="AH1327"/>
      <c r="AI1327"/>
      <c r="AJ1327"/>
      <c r="AK1327"/>
      <c r="AL1327"/>
      <c r="AM1327"/>
      <c r="AN1327" t="inlineStr">
        <is>
          <t>成都温江绿茶餐厅合生汇店</t>
        </is>
      </c>
      <c r="AO1327" t="inlineStr">
        <is>
          <t>1.0</t>
        </is>
      </c>
      <c r="AP1327"/>
      <c r="AQ1327"/>
    </row>
    <row r="1328" ht="25.5" customHeight="1">
      <c r="A1328" t="inlineStr">
        <is>
          <t>朱洪军-成都-绿茶-铁锅导入 已结束</t>
        </is>
      </c>
      <c r="B1328" t="inlineStr">
        <is>
          <t>成都</t>
        </is>
      </c>
      <c r="C1328" t="inlineStr">
        <is>
          <t>绿茶</t>
        </is>
      </c>
      <c r="D1328"/>
      <c r="E1328" t="inlineStr">
        <is>
          <t>SS</t>
        </is>
      </c>
      <c r="F1328" t="inlineStr">
        <is>
          <t>铁锅导入</t>
        </is>
      </c>
      <c r="G1328" t="inlineStr">
        <is>
          <t>已结束</t>
        </is>
      </c>
      <c r="H1328" t="inlineStr">
        <is>
          <t>NA</t>
        </is>
      </c>
      <c r="I1328" s="2"/>
      <c r="J1328" t="inlineStr">
        <is>
          <t>53周 -5~12.31</t>
        </is>
      </c>
      <c r="K1328" t="inlineStr">
        <is>
          <t>朱洪军</t>
        </is>
      </c>
      <c r="L1328" s="2">
        <v>46006</v>
      </c>
      <c r="M1328" s="2">
        <v>46008</v>
      </c>
      <c r="N1328" s="2">
        <v>46008</v>
      </c>
      <c r="O1328" t="inlineStr">
        <is>
          <t>3</t>
        </is>
      </c>
      <c r="P1328" t="inlineStr">
        <is>
          <t>3</t>
        </is>
      </c>
      <c r="Q1328"/>
      <c r="R1328"/>
      <c r="S1328"/>
      <c r="T1328"/>
      <c r="U1328" t="inlineStr">
        <is>
          <t>张铭麒</t>
        </is>
      </c>
      <c r="V1328"/>
      <c r="W1328" t="inlineStr">
        <is>
          <t>BST</t>
        </is>
      </c>
      <c r="X1328" t="inlineStr">
        <is>
          <t>李岳丰
吴薇</t>
        </is>
      </c>
      <c r="Y1328" s="3"/>
      <c r="Z1328"/>
      <c r="AA1328" s="2">
        <v>46006.9822337963</v>
      </c>
      <c r="AB1328" t="inlineStr">
        <is>
          <t>戳一下</t>
        </is>
      </c>
      <c r="AC1328" s="2">
        <v>46008</v>
      </c>
      <c r="AD1328" t="inlineStr">
        <is>
          <t>未更新</t>
        </is>
      </c>
      <c r="AE1328" t="inlineStr">
        <is>
          <t>朱洪军</t>
        </is>
      </c>
      <c r="AF1328" t="inlineStr">
        <is>
          <t>2025-12-15 朱洪军-成都-绿茶-铁锅导入 已结束,2025-12-16 朱洪军-成都-绿茶-铁锅导入 已结束,2025-12-17 朱洪军-成都-绿茶-铁锅导入 已结束</t>
        </is>
      </c>
      <c r="AG1328"/>
      <c r="AH1328"/>
      <c r="AI1328"/>
      <c r="AJ1328"/>
      <c r="AK1328"/>
      <c r="AL1328"/>
      <c r="AM1328"/>
      <c r="AN1328" t="inlineStr">
        <is>
          <t>成都绿茶凯德天府店</t>
        </is>
      </c>
      <c r="AO1328" t="inlineStr">
        <is>
          <t>2.0</t>
        </is>
      </c>
      <c r="AP1328"/>
      <c r="AQ1328"/>
    </row>
    <row r="1329" ht="25.5" customHeight="1">
      <c r="A1329" t="inlineStr">
        <is>
          <t>朱洪军-成都-香格里拉-POC 已结束</t>
        </is>
      </c>
      <c r="B1329" t="inlineStr">
        <is>
          <t>成都</t>
        </is>
      </c>
      <c r="C1329" t="inlineStr">
        <is>
          <t>香格里拉</t>
        </is>
      </c>
      <c r="D1329"/>
      <c r="E1329" t="inlineStr">
        <is>
          <t>S</t>
        </is>
      </c>
      <c r="F1329" t="inlineStr">
        <is>
          <t>POC</t>
        </is>
      </c>
      <c r="G1329" t="inlineStr">
        <is>
          <t>已结束</t>
        </is>
      </c>
      <c r="H1329" t="inlineStr">
        <is>
          <t>NA</t>
        </is>
      </c>
      <c r="I1329" s="2"/>
      <c r="J1329" t="inlineStr">
        <is>
          <t>53周 -5~12.31</t>
        </is>
      </c>
      <c r="K1329" t="inlineStr">
        <is>
          <t>朱洪军</t>
        </is>
      </c>
      <c r="L1329" s="2">
        <v>46004</v>
      </c>
      <c r="M1329" s="2">
        <v>46005.967210648145</v>
      </c>
      <c r="N1329" s="2">
        <v>46005</v>
      </c>
      <c r="O1329" t="inlineStr">
        <is>
          <t>2</t>
        </is>
      </c>
      <c r="P1329" t="inlineStr">
        <is>
          <t>0</t>
        </is>
      </c>
      <c r="Q1329" t="inlineStr">
        <is>
          <t>朱洪军</t>
        </is>
      </c>
      <c r="R1329">
        <v>1</v>
      </c>
      <c r="S1329" t="inlineStr">
        <is>
          <t>朱洪军</t>
        </is>
      </c>
      <c r="T1329"/>
      <c r="U1329" t="inlineStr">
        <is>
          <t>朱元元</t>
        </is>
      </c>
      <c r="V1329" t="inlineStr">
        <is>
          <t>华东区销售团队</t>
        </is>
      </c>
      <c r="W1329" t="inlineStr">
        <is>
          <t>华东区</t>
        </is>
      </c>
      <c r="X1329" t="inlineStr">
        <is>
          <t>朱元元</t>
        </is>
      </c>
      <c r="Y1329" s="3"/>
      <c r="Z1329"/>
      <c r="AA1329" s="2">
        <v>46002.57699074074</v>
      </c>
      <c r="AB1329" t="inlineStr">
        <is>
          <t>戳一下</t>
        </is>
      </c>
      <c r="AC1329" s="2">
        <v>46005</v>
      </c>
      <c r="AD1329" t="inlineStr">
        <is>
          <t>未更新</t>
        </is>
      </c>
      <c r="AE1329" t="inlineStr">
        <is>
          <t>朱元元</t>
        </is>
      </c>
      <c r="AF1329" t="inlineStr">
        <is>
          <t>2025-12-12 朱洪军-成都-香格里拉-POC 已结束,2025-12-14 朱洪军-成都-香格里拉-POC 已结束</t>
        </is>
      </c>
      <c r="AG1329" t="inlineStr">
        <is>
          <t>POC延期，客户新提需求，增加午餐、晚餐sku数量约10个</t>
        </is>
      </c>
      <c r="AH1329" t="inlineStr">
        <is>
          <t>酒店</t>
        </is>
      </c>
      <c r="AI1329" t="inlineStr">
        <is>
          <t>已购机</t>
        </is>
      </c>
      <c r="AJ1329"/>
      <c r="AK1329"/>
      <c r="AL1329"/>
      <c r="AM1329"/>
      <c r="AN1329"/>
      <c r="AO1329" t="inlineStr">
        <is>
          <t>2.0</t>
        </is>
      </c>
      <c r="AP1329"/>
      <c r="AQ1329"/>
    </row>
    <row r="1330" ht="25.5" customHeight="1">
      <c r="A1330" t="inlineStr">
        <is>
          <t>朱洪军-成都-香格里拉-POC 已结束</t>
        </is>
      </c>
      <c r="B1330" t="inlineStr">
        <is>
          <t>成都</t>
        </is>
      </c>
      <c r="C1330" t="inlineStr">
        <is>
          <t>香格里拉</t>
        </is>
      </c>
      <c r="D1330"/>
      <c r="E1330" t="inlineStr">
        <is>
          <t>S</t>
        </is>
      </c>
      <c r="F1330" t="inlineStr">
        <is>
          <t>POC</t>
        </is>
      </c>
      <c r="G1330" t="inlineStr">
        <is>
          <t>已结束</t>
        </is>
      </c>
      <c r="H1330" t="inlineStr">
        <is>
          <t>NA</t>
        </is>
      </c>
      <c r="I1330" s="2"/>
      <c r="J1330" t="inlineStr">
        <is>
          <t>53周 -5~12.31</t>
        </is>
      </c>
      <c r="K1330" t="inlineStr">
        <is>
          <t>朱洪军</t>
        </is>
      </c>
      <c r="L1330" s="2">
        <v>46001</v>
      </c>
      <c r="M1330" s="2">
        <v>46005.967210648145</v>
      </c>
      <c r="N1330" s="2">
        <v>46003</v>
      </c>
      <c r="O1330" t="inlineStr">
        <is>
          <t>5</t>
        </is>
      </c>
      <c r="P1330" t="inlineStr">
        <is>
          <t>0</t>
        </is>
      </c>
      <c r="Q1330" t="inlineStr">
        <is>
          <t>朱洪军</t>
        </is>
      </c>
      <c r="R1330">
        <v>1</v>
      </c>
      <c r="S1330" t="inlineStr">
        <is>
          <t>朱洪军</t>
        </is>
      </c>
      <c r="T1330"/>
      <c r="U1330" t="inlineStr">
        <is>
          <t>朱元元</t>
        </is>
      </c>
      <c r="V1330"/>
      <c r="W1330" t="inlineStr">
        <is>
          <t>华东区</t>
        </is>
      </c>
      <c r="X1330" t="inlineStr">
        <is>
          <t>朱元元</t>
        </is>
      </c>
      <c r="Y1330" s="3"/>
      <c r="Z1330"/>
      <c r="AA1330" s="2">
        <v>46001.48415509259</v>
      </c>
      <c r="AB1330" t="inlineStr">
        <is>
          <t>戳一下</t>
        </is>
      </c>
      <c r="AC1330" s="2">
        <v>46005</v>
      </c>
      <c r="AD1330" t="inlineStr">
        <is>
          <t>未更新</t>
        </is>
      </c>
      <c r="AE1330" t="inlineStr">
        <is>
          <t>朱元元</t>
        </is>
      </c>
      <c r="AF1330" t="inlineStr">
        <is>
          <t>2025-12-10 朱洪军-成都-香格里拉-POC 已结束,2025-12-11 朱洪军-成都-香格里拉-POC 已结束,2025-12-13 朱洪军-成都-香格里拉-POC 已结束</t>
        </is>
      </c>
      <c r="AG1330" t="inlineStr">
        <is>
          <t>培训时间延长</t>
        </is>
      </c>
      <c r="AH1330" t="inlineStr">
        <is>
          <t>酒店</t>
        </is>
      </c>
      <c r="AI1330" t="inlineStr">
        <is>
          <t>已购机</t>
        </is>
      </c>
      <c r="AJ1330"/>
      <c r="AK1330"/>
      <c r="AL1330"/>
      <c r="AM1330"/>
      <c r="AN1330"/>
      <c r="AO1330" t="inlineStr">
        <is>
          <t>5.0</t>
        </is>
      </c>
      <c r="AP1330"/>
      <c r="AQ1330"/>
    </row>
    <row r="1331" ht="25.5" customHeight="1">
      <c r="A1331" t="inlineStr">
        <is>
          <t>朱洪军-重庆-香格里拉-培训支持 已结束</t>
        </is>
      </c>
      <c r="B1331" t="inlineStr">
        <is>
          <t>重庆</t>
        </is>
      </c>
      <c r="C1331" t="inlineStr">
        <is>
          <t>香格里拉</t>
        </is>
      </c>
      <c r="D1331"/>
      <c r="E1331" t="inlineStr">
        <is>
          <t>S</t>
        </is>
      </c>
      <c r="F1331" t="inlineStr">
        <is>
          <t>培训支持</t>
        </is>
      </c>
      <c r="G1331" t="inlineStr">
        <is>
          <t>已结束</t>
        </is>
      </c>
      <c r="H1331" t="inlineStr">
        <is>
          <t>NA</t>
        </is>
      </c>
      <c r="I1331" s="2"/>
      <c r="J1331" t="inlineStr">
        <is>
          <t>53周 -5~12.31</t>
        </is>
      </c>
      <c r="K1331" t="inlineStr">
        <is>
          <t>朱洪军</t>
        </is>
      </c>
      <c r="L1331" s="2">
        <v>45995</v>
      </c>
      <c r="M1331" s="2">
        <v>45998</v>
      </c>
      <c r="N1331" s="2">
        <v>45996</v>
      </c>
      <c r="O1331" t="inlineStr">
        <is>
          <t>4</t>
        </is>
      </c>
      <c r="P1331" t="inlineStr">
        <is>
          <t>-7</t>
        </is>
      </c>
      <c r="Q1331" t="inlineStr">
        <is>
          <t>沟通能力强</t>
        </is>
      </c>
      <c r="R1331">
        <v>1</v>
      </c>
      <c r="S1331"/>
      <c r="T1331"/>
      <c r="U1331" t="inlineStr">
        <is>
          <t>倪洁</t>
        </is>
      </c>
      <c r="V1331"/>
      <c r="W1331" t="inlineStr">
        <is>
          <t>华东区</t>
        </is>
      </c>
      <c r="X1331" t="inlineStr">
        <is>
          <t>卞俊军</t>
        </is>
      </c>
      <c r="Y1331" s="3"/>
      <c r="Z1331"/>
      <c r="AA1331" s="2">
        <v>45994.42134259259</v>
      </c>
      <c r="AB1331" t="inlineStr">
        <is>
          <t>戳一下</t>
        </is>
      </c>
      <c r="AC1331" s="2">
        <v>46000</v>
      </c>
      <c r="AD1331" t="inlineStr">
        <is>
          <t>未更新</t>
        </is>
      </c>
      <c r="AE1331" t="inlineStr">
        <is>
          <t>倪洁</t>
        </is>
      </c>
      <c r="AF1331" t="inlineStr">
        <is>
          <t>2025-12-05 朱洪军-重庆-香格里拉-培训支持 已结束,2025-12-06 朱洪军-重庆-香格里拉-培训支持 已结束,2025-12-07 朱洪军-重庆-香格里拉-培训支持 已结束,2025-12-09 朱洪军-重庆-香格里拉-培训支持 已结束</t>
        </is>
      </c>
      <c r="AG1331" t="inlineStr">
        <is>
          <t>协助客户录菜</t>
        </is>
      </c>
      <c r="AH1331" t="inlineStr">
        <is>
          <t>酒店</t>
        </is>
      </c>
      <c r="AI1331"/>
      <c r="AJ1331"/>
      <c r="AK1331"/>
      <c r="AL1331"/>
      <c r="AM1331"/>
      <c r="AN1331"/>
      <c r="AO1331" t="inlineStr">
        <is>
          <t>3.0</t>
        </is>
      </c>
      <c r="AP1331"/>
      <c r="AQ1331"/>
    </row>
    <row r="1332" ht="25.5" customHeight="1">
      <c r="A1332" t="inlineStr">
        <is>
          <t>朱洪军-合肥-绿茶-新店开业 已结束</t>
        </is>
      </c>
      <c r="B1332" t="inlineStr">
        <is>
          <t>合肥</t>
        </is>
      </c>
      <c r="C1332" t="inlineStr">
        <is>
          <t>绿茶</t>
        </is>
      </c>
      <c r="D1332"/>
      <c r="E1332" t="inlineStr">
        <is>
          <t>SS</t>
        </is>
      </c>
      <c r="F1332" t="inlineStr">
        <is>
          <t>新店开业</t>
        </is>
      </c>
      <c r="G1332" t="inlineStr">
        <is>
          <t>已结束</t>
        </is>
      </c>
      <c r="H1332" t="inlineStr">
        <is>
          <t>NA</t>
        </is>
      </c>
      <c r="I1332" s="2"/>
      <c r="J1332" t="inlineStr">
        <is>
          <t>53周 -5~12.31</t>
        </is>
      </c>
      <c r="K1332" t="inlineStr">
        <is>
          <t>朱洪军</t>
        </is>
      </c>
      <c r="L1332" s="2">
        <v>45987</v>
      </c>
      <c r="M1332" s="2">
        <v>45991</v>
      </c>
      <c r="N1332" s="2">
        <v>45991</v>
      </c>
      <c r="O1332" t="inlineStr">
        <is>
          <t>5</t>
        </is>
      </c>
      <c r="P1332" t="inlineStr">
        <is>
          <t>-14</t>
        </is>
      </c>
      <c r="Q1332" t="inlineStr">
        <is>
          <t>懂绿茶，会铁锅</t>
        </is>
      </c>
      <c r="R1332">
        <v>1</v>
      </c>
      <c r="S1332"/>
      <c r="T1332"/>
      <c r="U1332" t="inlineStr">
        <is>
          <t>张铭麒</t>
        </is>
      </c>
      <c r="V1332"/>
      <c r="W1332" t="inlineStr">
        <is>
          <t>BST</t>
        </is>
      </c>
      <c r="X1332" t="inlineStr">
        <is>
          <t>李岳丰
吴薇</t>
        </is>
      </c>
      <c r="Y1332" s="3"/>
      <c r="Z1332"/>
      <c r="AA1332" s="2">
        <v>45985.48789351852</v>
      </c>
      <c r="AB1332" t="inlineStr">
        <is>
          <t>戳一下</t>
        </is>
      </c>
      <c r="AC1332" s="2">
        <v>45994</v>
      </c>
      <c r="AD1332" t="inlineStr">
        <is>
          <t>未更新</t>
        </is>
      </c>
      <c r="AE1332" t="inlineStr">
        <is>
          <t>曾维超</t>
        </is>
      </c>
      <c r="AF1332" t="inlineStr">
        <is>
          <t>2025-11-26 朱洪军-合肥-绿茶-新店开业 已结束,2025-11-27 朱洪军-合肥-绿茶-新店开业 已结束,2025-11-28 朱洪军-合肥-绿茶-新店开业 已结束,2025-11-29 朱洪军-合肥-绿茶-新店开业 已结束,2025-11-30 朱洪军-合肥-绿茶-新店开业 已结束,2025-12-01 朱洪军-合肥-绿茶-新店开业 已结束,2025-12-02 朱洪军-合肥-绿茶-新店开业 已结束,2025-12-03 朱洪军-合肥-绿茶-新店开业 已结束</t>
        </is>
      </c>
      <c r="AG1332" t="inlineStr">
        <is>
          <t>绿茶新店开业</t>
        </is>
      </c>
      <c r="AH1332" t="inlineStr">
        <is>
          <t>客户宿舍</t>
        </is>
      </c>
      <c r="AI1332"/>
      <c r="AJ1332"/>
      <c r="AK1332"/>
      <c r="AL1332"/>
      <c r="AM1332"/>
      <c r="AN1332" t="inlineStr">
        <is>
          <t>绿茶合肥方圆荟店</t>
        </is>
      </c>
      <c r="AO1332" t="inlineStr">
        <is>
          <t>4.0</t>
        </is>
      </c>
      <c r="AP1332"/>
      <c r="AQ1332"/>
    </row>
    <row r="1333" ht="25.5" customHeight="1">
      <c r="A1333" t="inlineStr">
        <is>
          <t>朱洪军-青岛-北大荒人-DEMO 已结束</t>
        </is>
      </c>
      <c r="B1333" t="inlineStr">
        <is>
          <t>青岛</t>
        </is>
      </c>
      <c r="C1333" t="inlineStr">
        <is>
          <t>北大荒人</t>
        </is>
      </c>
      <c r="D1333"/>
      <c r="E1333" t="inlineStr">
        <is>
          <t>O</t>
        </is>
      </c>
      <c r="F1333" t="inlineStr">
        <is>
          <t>DEMO</t>
        </is>
      </c>
      <c r="G1333" t="inlineStr">
        <is>
          <t>已结束</t>
        </is>
      </c>
      <c r="H1333" t="inlineStr">
        <is>
          <t>NA</t>
        </is>
      </c>
      <c r="I1333" s="2"/>
      <c r="J1333" t="inlineStr">
        <is>
          <t>53周 -5~12.31</t>
        </is>
      </c>
      <c r="K1333" t="inlineStr">
        <is>
          <t>朱洪军</t>
        </is>
      </c>
      <c r="L1333" s="2">
        <v>45971</v>
      </c>
      <c r="M1333" s="2">
        <v>45972.955046296294</v>
      </c>
      <c r="N1333" s="2">
        <v>45972</v>
      </c>
      <c r="O1333" t="inlineStr">
        <is>
          <t>2</t>
        </is>
      </c>
      <c r="P1333" t="inlineStr">
        <is>
          <t>-33</t>
        </is>
      </c>
      <c r="Q1333" t="inlineStr">
        <is>
          <t>熟悉铁锅会录菜</t>
        </is>
      </c>
      <c r="R1333">
        <v>1</v>
      </c>
      <c r="S1333"/>
      <c r="T1333"/>
      <c r="U1333" t="inlineStr">
        <is>
          <t>关胜元</t>
        </is>
      </c>
      <c r="V1333"/>
      <c r="W1333" t="inlineStr">
        <is>
          <t>BST</t>
        </is>
      </c>
      <c r="X1333" t="inlineStr">
        <is>
          <t>张铭麒</t>
        </is>
      </c>
      <c r="Y1333" s="3"/>
      <c r="Z1333"/>
      <c r="AA1333" s="2">
        <v>45969.946805555555</v>
      </c>
      <c r="AB1333" t="inlineStr">
        <is>
          <t>戳一下</t>
        </is>
      </c>
      <c r="AC1333" s="2">
        <v>45972</v>
      </c>
      <c r="AD1333" t="inlineStr">
        <is>
          <t>未更新</t>
        </is>
      </c>
      <c r="AE1333" t="inlineStr">
        <is>
          <t>曾维超</t>
        </is>
      </c>
      <c r="AF1333" t="inlineStr">
        <is>
          <t>2025-11-10 朱洪军-青岛-北大荒人-DEMO 已结束,2025-11-11 朱洪军-青岛-北大荒人-DEMO 已结束</t>
        </is>
      </c>
      <c r="AG1333" t="inlineStr">
        <is>
          <t>新店录菜支持（后采购）</t>
        </is>
      </c>
      <c r="AH1333" t="inlineStr">
        <is>
          <t>客户宿舍</t>
        </is>
      </c>
      <c r="AI1333"/>
      <c r="AJ1333"/>
      <c r="AK1333"/>
      <c r="AL1333"/>
      <c r="AM1333"/>
      <c r="AN1333"/>
      <c r="AO1333" t="inlineStr">
        <is>
          <t>2.0</t>
        </is>
      </c>
      <c r="AP1333"/>
      <c r="AQ1333"/>
    </row>
    <row r="1334" ht="25.5" customHeight="1">
      <c r="A1334" t="inlineStr">
        <is>
          <t>朱洪军-浙江杭州-浙江日报-培训支持 已结束</t>
        </is>
      </c>
      <c r="B1334" t="inlineStr">
        <is>
          <t>浙江杭州</t>
        </is>
      </c>
      <c r="C1334" t="inlineStr">
        <is>
          <t>浙江日报</t>
        </is>
      </c>
      <c r="D1334"/>
      <c r="E1334" t="inlineStr">
        <is>
          <t>S</t>
        </is>
      </c>
      <c r="F1334" t="inlineStr">
        <is>
          <t>培训支持</t>
        </is>
      </c>
      <c r="G1334" t="inlineStr">
        <is>
          <t>已结束</t>
        </is>
      </c>
      <c r="H1334" t="inlineStr">
        <is>
          <t>NA</t>
        </is>
      </c>
      <c r="I1334" s="2"/>
      <c r="J1334" t="inlineStr">
        <is>
          <t>53周 -5~12.31</t>
        </is>
      </c>
      <c r="K1334" t="inlineStr">
        <is>
          <t>朱洪军</t>
        </is>
      </c>
      <c r="L1334" s="2">
        <v>45973</v>
      </c>
      <c r="M1334" s="2">
        <v>45986.90288194444</v>
      </c>
      <c r="N1334" s="2">
        <v>45986</v>
      </c>
      <c r="O1334" t="inlineStr">
        <is>
          <t>14</t>
        </is>
      </c>
      <c r="P1334" t="inlineStr">
        <is>
          <t>-19</t>
        </is>
      </c>
      <c r="Q1334" t="inlineStr">
        <is>
          <t>川湘菜能力强/情商高</t>
        </is>
      </c>
      <c r="R1334">
        <v>1</v>
      </c>
      <c r="S1334" t="inlineStr">
        <is>
          <t>曹发</t>
        </is>
      </c>
      <c r="T1334"/>
      <c r="U1334" t="inlineStr">
        <is>
          <t>马骅</t>
        </is>
      </c>
      <c r="V1334"/>
      <c r="W1334" t="inlineStr">
        <is>
          <t>华东区</t>
        </is>
      </c>
      <c r="X1334" t="inlineStr">
        <is>
          <t>李岳丰</t>
        </is>
      </c>
      <c r="Y1334" s="3"/>
      <c r="Z1334"/>
      <c r="AA1334" s="2">
        <v>45965.730104166665</v>
      </c>
      <c r="AB1334" t="inlineStr">
        <is>
          <t>戳一下</t>
        </is>
      </c>
      <c r="AC1334" s="2">
        <v>45986</v>
      </c>
      <c r="AD1334" t="inlineStr">
        <is>
          <t>未更新</t>
        </is>
      </c>
      <c r="AE1334" t="inlineStr">
        <is>
          <t>马骅</t>
        </is>
      </c>
      <c r="AF1334" t="inlineStr">
        <is>
          <t>2025-11-13 朱洪军-浙江杭州-浙江日报-培训支持 已结束,2025-11-16 朱洪军-浙江杭州-浙江日报-培训支持 已结束,2025-11-17 朱洪军-浙江杭州-浙江日报-培训支持 已结束,2025-11-18 朱洪军-浙江杭州-浙江日报-培训支持 已结束,2025-11-19 朱洪军-浙江杭州-浙江日报-培训支持 已结束,2025-11-20 朱洪军-浙江杭州-浙江日报-培训支持 已结束,2025-11-21 朱洪军-浙江杭州-浙江日报-培训支持 已结束,2025-11-22 朱洪军-浙江杭州-浙江日报-培训支持 已结束,2025-11-24 朱洪军-浙江杭州-浙江日报-培训支持 已结束,2025-11-25 朱洪军-浙江杭州-浙江日报-培训支持 已结束</t>
        </is>
      </c>
      <c r="AG1334" t="inlineStr">
        <is>
          <t>现场教学/菜品录入50＋</t>
        </is>
      </c>
      <c r="AH1334" t="inlineStr">
        <is>
          <t>客户宿舍</t>
        </is>
      </c>
      <c r="AI1334"/>
      <c r="AJ1334" t="inlineStr">
        <is>
          <t>客户交流上存在一定缺陷，对江浙菜品了解程度较低口味把控能力较弱</t>
        </is>
      </c>
      <c r="AK1334"/>
      <c r="AL1334"/>
      <c r="AM1334"/>
      <c r="AN1334"/>
      <c r="AO1334" t="inlineStr">
        <is>
          <t>13.9</t>
        </is>
      </c>
      <c r="AP1334"/>
      <c r="AQ1334"/>
    </row>
    <row r="1335" ht="25.5" customHeight="1">
      <c r="A1335" t="inlineStr">
        <is>
          <t>朱洪军-西安-绿茶-新店开业 已结束</t>
        </is>
      </c>
      <c r="B1335" t="inlineStr">
        <is>
          <t>西安</t>
        </is>
      </c>
      <c r="C1335" t="inlineStr">
        <is>
          <t>绿茶</t>
        </is>
      </c>
      <c r="D1335"/>
      <c r="E1335" t="inlineStr">
        <is>
          <t>SS</t>
        </is>
      </c>
      <c r="F1335" t="inlineStr">
        <is>
          <t>新店开业</t>
        </is>
      </c>
      <c r="G1335" t="inlineStr">
        <is>
          <t>已结束</t>
        </is>
      </c>
      <c r="H1335" t="inlineStr">
        <is>
          <t>NA</t>
        </is>
      </c>
      <c r="I1335" s="2"/>
      <c r="J1335" t="inlineStr">
        <is>
          <t>53周 -5~12.31</t>
        </is>
      </c>
      <c r="K1335" t="inlineStr">
        <is>
          <t>朱洪军</t>
        </is>
      </c>
      <c r="L1335" s="2">
        <v>45966</v>
      </c>
      <c r="M1335" s="2">
        <v>45970.944016203706</v>
      </c>
      <c r="N1335" s="2">
        <v>45970</v>
      </c>
      <c r="O1335" t="inlineStr">
        <is>
          <t>5</t>
        </is>
      </c>
      <c r="P1335" t="inlineStr">
        <is>
          <t>-35</t>
        </is>
      </c>
      <c r="Q1335" t="inlineStr">
        <is>
          <t>做过绿茶开业，懂铁锅</t>
        </is>
      </c>
      <c r="R1335">
        <v>1</v>
      </c>
      <c r="S1335"/>
      <c r="T1335"/>
      <c r="U1335" t="inlineStr">
        <is>
          <t>张铭麒</t>
        </is>
      </c>
      <c r="V1335"/>
      <c r="W1335" t="inlineStr">
        <is>
          <t>BST</t>
        </is>
      </c>
      <c r="X1335" t="inlineStr">
        <is>
          <t>李岳丰
吴薇</t>
        </is>
      </c>
      <c r="Y1335" s="3"/>
      <c r="Z1335"/>
      <c r="AA1335" s="2">
        <v>45965.582453703704</v>
      </c>
      <c r="AB1335" t="inlineStr">
        <is>
          <t>戳一下</t>
        </is>
      </c>
      <c r="AC1335" s="2">
        <v>45970</v>
      </c>
      <c r="AD1335" t="inlineStr">
        <is>
          <t>未更新</t>
        </is>
      </c>
      <c r="AE1335" t="inlineStr">
        <is>
          <t>曾维超</t>
        </is>
      </c>
      <c r="AF1335" t="inlineStr">
        <is>
          <t>2025-11-04 朱洪军-西安-绿茶-新店开业 已结束,2025-11-05 朱洪军-西安-绿茶-新店开业 已结束,2025-11-06 朱洪军-西安-绿茶-新店开业 已结束,2025-11-07 朱洪军-西安-绿茶-新店开业 已结束,2025-11-08 朱洪军-西安-绿茶-新店开业 已结束,2025-11-09 朱洪军-西安-绿茶-新店开业 已结束</t>
        </is>
      </c>
      <c r="AG1335" t="inlineStr">
        <is>
          <t>绿茶新店开业，铁锅导入</t>
        </is>
      </c>
      <c r="AH1335" t="inlineStr">
        <is>
          <t>客户宿舍</t>
        </is>
      </c>
      <c r="AI1335"/>
      <c r="AJ1335"/>
      <c r="AK1335"/>
      <c r="AL1335"/>
      <c r="AM1335"/>
      <c r="AN1335" t="inlineStr">
        <is>
          <t>绿茶西安龙湖香醍天街店</t>
        </is>
      </c>
      <c r="AO1335" t="inlineStr">
        <is>
          <t>4.9</t>
        </is>
      </c>
      <c r="AP1335"/>
      <c r="AQ1335"/>
    </row>
    <row r="1336" ht="25.5" customHeight="1">
      <c r="A1336" t="inlineStr">
        <is>
          <t>朱洪军-北京-好伦哥-POC 已结束</t>
        </is>
      </c>
      <c r="B1336" t="inlineStr">
        <is>
          <t>北京</t>
        </is>
      </c>
      <c r="C1336" t="inlineStr">
        <is>
          <t>好伦哥</t>
        </is>
      </c>
      <c r="D1336"/>
      <c r="E1336" t="inlineStr">
        <is>
          <t>S</t>
        </is>
      </c>
      <c r="F1336" t="inlineStr">
        <is>
          <t>POC</t>
        </is>
      </c>
      <c r="G1336" t="inlineStr">
        <is>
          <t>已结束</t>
        </is>
      </c>
      <c r="H1336" t="inlineStr">
        <is>
          <t>NA</t>
        </is>
      </c>
      <c r="I1336" s="2"/>
      <c r="J1336" t="inlineStr">
        <is>
          <t>53周 -5~12.31</t>
        </is>
      </c>
      <c r="K1336" t="inlineStr">
        <is>
          <t>朱洪军</t>
        </is>
      </c>
      <c r="L1336" s="2">
        <v>45960</v>
      </c>
      <c r="M1336" s="2">
        <v>45964.99890046296</v>
      </c>
      <c r="N1336" s="2">
        <v>45966</v>
      </c>
      <c r="O1336" t="inlineStr">
        <is>
          <t>5</t>
        </is>
      </c>
      <c r="P1336" t="inlineStr">
        <is>
          <t>-41</t>
        </is>
      </c>
      <c r="Q1336" t="inlineStr">
        <is>
          <t xml:space="preserve">西餐 </t>
        </is>
      </c>
      <c r="R1336">
        <v>1</v>
      </c>
      <c r="S1336"/>
      <c r="T1336"/>
      <c r="U1336" t="inlineStr">
        <is>
          <t>成宇</t>
        </is>
      </c>
      <c r="V1336"/>
      <c r="W1336" t="inlineStr">
        <is>
          <t>北区</t>
        </is>
      </c>
      <c r="X1336" t="inlineStr">
        <is>
          <t>吕佳
李岳丰</t>
        </is>
      </c>
      <c r="Y1336" s="3"/>
      <c r="Z1336"/>
      <c r="AA1336" s="2">
        <v>45952.7471875</v>
      </c>
      <c r="AB1336" t="inlineStr">
        <is>
          <t>戳一下</t>
        </is>
      </c>
      <c r="AC1336" s="2">
        <v>45964</v>
      </c>
      <c r="AD1336" t="inlineStr">
        <is>
          <t>未更新</t>
        </is>
      </c>
      <c r="AE1336" t="inlineStr">
        <is>
          <t>成宇</t>
        </is>
      </c>
      <c r="AF1336" t="inlineStr">
        <is>
          <t>2025-10-30 朱洪军-北京-好伦哥-POC 已结束,2025-10-31 朱洪军-北京-好伦哥-POC 已结束,2025-11-01 朱洪军-北京-好伦哥-POC 已结束,2025-11-02 朱洪军-北京-好伦哥-POC 已结束,2025-11-02 朱洪军-北京-好伦哥-POC 已结束,2025-11-03 朱洪军-北京-好伦哥-POC 已结束</t>
        </is>
      </c>
      <c r="AG1336" t="inlineStr">
        <is>
          <t>完成现有菜式转化机器制作，同时提供五道特色菜品</t>
        </is>
      </c>
      <c r="AH1336" t="inlineStr">
        <is>
          <t>集体宿舍</t>
        </is>
      </c>
      <c r="AI1336" t="inlineStr">
        <is>
          <t>未收费</t>
        </is>
      </c>
      <c r="AJ1336"/>
      <c r="AK1336"/>
      <c r="AL1336"/>
      <c r="AM1336"/>
      <c r="AN1336"/>
      <c r="AO1336" t="inlineStr">
        <is>
          <t>5.0</t>
        </is>
      </c>
      <c r="AP1336"/>
      <c r="AQ1336"/>
    </row>
    <row r="1337" ht="25.5" customHeight="1">
      <c r="A1337" t="inlineStr">
        <is>
          <t>朱洪军-西昌-绿茶-新店开业 已结束</t>
        </is>
      </c>
      <c r="B1337" t="inlineStr">
        <is>
          <t>西昌</t>
        </is>
      </c>
      <c r="C1337" t="inlineStr">
        <is>
          <t>绿茶</t>
        </is>
      </c>
      <c r="D1337"/>
      <c r="E1337" t="inlineStr">
        <is>
          <t>SS</t>
        </is>
      </c>
      <c r="F1337" t="inlineStr">
        <is>
          <t>新店开业</t>
        </is>
      </c>
      <c r="G1337" t="inlineStr">
        <is>
          <t>已结束</t>
        </is>
      </c>
      <c r="H1337" t="inlineStr">
        <is>
          <t>NA</t>
        </is>
      </c>
      <c r="I1337" s="2"/>
      <c r="J1337" t="inlineStr">
        <is>
          <t>53周 -5~12.31</t>
        </is>
      </c>
      <c r="K1337" t="inlineStr">
        <is>
          <t>朱洪军</t>
        </is>
      </c>
      <c r="L1337" s="2">
        <v>45952</v>
      </c>
      <c r="M1337" s="2">
        <v>45959</v>
      </c>
      <c r="N1337" s="2">
        <v>45959</v>
      </c>
      <c r="O1337" t="inlineStr">
        <is>
          <t>8</t>
        </is>
      </c>
      <c r="P1337" t="inlineStr">
        <is>
          <t>-46</t>
        </is>
      </c>
      <c r="Q1337" t="inlineStr">
        <is>
          <t>熟悉机器操作</t>
        </is>
      </c>
      <c r="R1337">
        <v>1</v>
      </c>
      <c r="S1337"/>
      <c r="T1337"/>
      <c r="U1337" t="inlineStr">
        <is>
          <t>张铭麒</t>
        </is>
      </c>
      <c r="V1337"/>
      <c r="W1337" t="inlineStr">
        <is>
          <t>BST</t>
        </is>
      </c>
      <c r="X1337" t="inlineStr">
        <is>
          <t>李岳丰
吴薇</t>
        </is>
      </c>
      <c r="Y1337" s="3"/>
      <c r="Z1337"/>
      <c r="AA1337" s="2">
        <v>45950.77892361111</v>
      </c>
      <c r="AB1337" t="inlineStr">
        <is>
          <t>戳一下</t>
        </is>
      </c>
      <c r="AC1337" s="2">
        <v>45959</v>
      </c>
      <c r="AD1337" t="inlineStr">
        <is>
          <t>未更新</t>
        </is>
      </c>
      <c r="AE1337" t="inlineStr">
        <is>
          <t>曾维超</t>
        </is>
      </c>
      <c r="AF1337" t="inlineStr">
        <is>
          <t>2025-10-20 朱洪军-西昌-绿茶-新店开业 已结束,2025-10-21 朱洪军-西昌-绿茶-新店开业 已结束,2025-10-22 朱洪军-西昌-绿茶-新店开业 已结束,2025-10-23 朱洪军-西昌-绿茶-新店开业 已结束,2025-10-24 朱洪军-西昌-绿茶-新店开业 已结束,2025-10-25 朱洪军-西昌-绿茶-新店开业 已结束,2025-10-26 朱洪军-西昌-绿茶-新店开业 已结束,2025-10-27 朱洪军-西昌-绿茶-新店开业 已结束,2025-10-28 朱洪军-西昌-绿茶-新店开业 已结束,2025-10-29 朱洪军-西昌-绿茶-新店开业 已结束</t>
        </is>
      </c>
      <c r="AG1337" t="inlineStr">
        <is>
          <t>22-23试菜，24试营业，25号营业，26号驻店一天</t>
        </is>
      </c>
      <c r="AH1337" t="inlineStr">
        <is>
          <t>客户宿舍</t>
        </is>
      </c>
      <c r="AI1337"/>
      <c r="AJ1337"/>
      <c r="AK1337"/>
      <c r="AL1337"/>
      <c r="AM1337"/>
      <c r="AN1337" t="inlineStr">
        <is>
          <t>绿茶西昌万达广场店</t>
        </is>
      </c>
      <c r="AO1337" t="inlineStr">
        <is>
          <t>7.0</t>
        </is>
      </c>
      <c r="AP1337"/>
      <c r="AQ1337"/>
    </row>
    <row r="1338" ht="25.5" customHeight="1">
      <c r="A1338" t="inlineStr">
        <is>
          <t>朱洪军--休假-休假 已结束</t>
        </is>
      </c>
      <c r="B1338"/>
      <c r="C1338" t="inlineStr">
        <is>
          <t>休假</t>
        </is>
      </c>
      <c r="D1338"/>
      <c r="E1338" t="inlineStr">
        <is>
          <t>未定级</t>
        </is>
      </c>
      <c r="F1338" t="inlineStr">
        <is>
          <t>休假</t>
        </is>
      </c>
      <c r="G1338" t="inlineStr">
        <is>
          <t>已结束</t>
        </is>
      </c>
      <c r="H1338" t="inlineStr">
        <is>
          <t>NA</t>
        </is>
      </c>
      <c r="I1338" s="2"/>
      <c r="J1338" t="inlineStr">
        <is>
          <t>53周 -5~12.31</t>
        </is>
      </c>
      <c r="K1338" t="inlineStr">
        <is>
          <t>朱洪军</t>
        </is>
      </c>
      <c r="L1338" s="2">
        <v>45941</v>
      </c>
      <c r="M1338" s="2">
        <v>45941</v>
      </c>
      <c r="N1338" s="2">
        <v>45941.5</v>
      </c>
      <c r="O1338" t="inlineStr">
        <is>
          <t>1</t>
        </is>
      </c>
      <c r="P1338" t="inlineStr">
        <is>
          <t>-64</t>
        </is>
      </c>
      <c r="Q1338"/>
      <c r="R1338"/>
      <c r="S1338"/>
      <c r="T1338"/>
      <c r="U1338"/>
      <c r="V1338"/>
      <c r="W1338"/>
      <c r="X1338"/>
      <c r="Y1338" s="3"/>
      <c r="Z1338"/>
      <c r="AA1338" s="2">
        <v>45940.84159722222</v>
      </c>
      <c r="AB1338" t="inlineStr">
        <is>
          <t>戳一下</t>
        </is>
      </c>
      <c r="AC1338" s="2"/>
      <c r="AD1338" t="inlineStr">
        <is>
          <t>未更新</t>
        </is>
      </c>
      <c r="AE1338" t="inlineStr">
        <is>
          <t>多维表格助手</t>
        </is>
      </c>
      <c r="AF1338"/>
      <c r="AG1338"/>
      <c r="AH1338"/>
      <c r="AI1338"/>
      <c r="AJ1338"/>
      <c r="AK1338"/>
      <c r="AL1338"/>
      <c r="AM1338"/>
      <c r="AN1338"/>
      <c r="AO1338" t="inlineStr">
        <is>
          <t>0.0</t>
        </is>
      </c>
      <c r="AP1338"/>
      <c r="AQ1338"/>
    </row>
    <row r="1339" ht="25.5" customHeight="1">
      <c r="A1339" t="inlineStr">
        <is>
          <t>朱洪军--休假-休假 已结束</t>
        </is>
      </c>
      <c r="B1339"/>
      <c r="C1339" t="inlineStr">
        <is>
          <t>休假</t>
        </is>
      </c>
      <c r="D1339"/>
      <c r="E1339" t="inlineStr">
        <is>
          <t>未定级</t>
        </is>
      </c>
      <c r="F1339" t="inlineStr">
        <is>
          <t>休假</t>
        </is>
      </c>
      <c r="G1339" t="inlineStr">
        <is>
          <t>已结束</t>
        </is>
      </c>
      <c r="H1339" t="inlineStr">
        <is>
          <t>NA</t>
        </is>
      </c>
      <c r="I1339" s="2"/>
      <c r="J1339" t="inlineStr">
        <is>
          <t>53周 -5~12.31</t>
        </is>
      </c>
      <c r="K1339" t="inlineStr">
        <is>
          <t>朱洪军</t>
        </is>
      </c>
      <c r="L1339" s="2">
        <v>45939</v>
      </c>
      <c r="M1339" s="2">
        <v>45940</v>
      </c>
      <c r="N1339" s="2">
        <v>45940.5</v>
      </c>
      <c r="O1339" t="inlineStr">
        <is>
          <t>2</t>
        </is>
      </c>
      <c r="P1339" t="inlineStr">
        <is>
          <t>-65</t>
        </is>
      </c>
      <c r="Q1339"/>
      <c r="R1339"/>
      <c r="S1339"/>
      <c r="T1339"/>
      <c r="U1339"/>
      <c r="V1339"/>
      <c r="W1339"/>
      <c r="X1339"/>
      <c r="Y1339" s="3"/>
      <c r="Z1339"/>
      <c r="AA1339" s="2">
        <v>45939.71697916667</v>
      </c>
      <c r="AB1339" t="inlineStr">
        <is>
          <t>戳一下</t>
        </is>
      </c>
      <c r="AC1339" s="2"/>
      <c r="AD1339" t="inlineStr">
        <is>
          <t>未更新</t>
        </is>
      </c>
      <c r="AE1339" t="inlineStr">
        <is>
          <t>多维表格助手</t>
        </is>
      </c>
      <c r="AF1339"/>
      <c r="AG1339"/>
      <c r="AH1339"/>
      <c r="AI1339"/>
      <c r="AJ1339"/>
      <c r="AK1339"/>
      <c r="AL1339"/>
      <c r="AM1339"/>
      <c r="AN1339"/>
      <c r="AO1339" t="inlineStr">
        <is>
          <t>1.0</t>
        </is>
      </c>
      <c r="AP1339"/>
      <c r="AQ1339"/>
    </row>
    <row r="1340" ht="25.5" customHeight="1">
      <c r="A1340" t="inlineStr">
        <is>
          <t>朱洪军-成都-蜀味锦城-培训支持 已结束</t>
        </is>
      </c>
      <c r="B1340" t="inlineStr">
        <is>
          <t>成都</t>
        </is>
      </c>
      <c r="C1340" t="inlineStr">
        <is>
          <t>蜀味锦城</t>
        </is>
      </c>
      <c r="D1340"/>
      <c r="E1340" t="inlineStr">
        <is>
          <t>金牌</t>
        </is>
      </c>
      <c r="F1340" t="inlineStr">
        <is>
          <t>培训支持</t>
        </is>
      </c>
      <c r="G1340" t="inlineStr">
        <is>
          <t>已结束</t>
        </is>
      </c>
      <c r="H1340" t="inlineStr">
        <is>
          <t>NA</t>
        </is>
      </c>
      <c r="I1340" s="2"/>
      <c r="J1340" t="inlineStr">
        <is>
          <t>53周 -5~12.31</t>
        </is>
      </c>
      <c r="K1340" t="inlineStr">
        <is>
          <t>朱洪军</t>
        </is>
      </c>
      <c r="L1340" s="2">
        <v>45942</v>
      </c>
      <c r="M1340" s="2">
        <v>45947.88612268519</v>
      </c>
      <c r="N1340" s="2">
        <v>45947</v>
      </c>
      <c r="O1340" t="inlineStr">
        <is>
          <t>6</t>
        </is>
      </c>
      <c r="P1340" t="inlineStr">
        <is>
          <t>-58</t>
        </is>
      </c>
      <c r="Q1340" t="inlineStr">
        <is>
          <t>川菜</t>
        </is>
      </c>
      <c r="R1340">
        <v>1</v>
      </c>
      <c r="S1340" t="inlineStr">
        <is>
          <t>朱洪军</t>
        </is>
      </c>
      <c r="T1340"/>
      <c r="U1340" t="inlineStr">
        <is>
          <t>司建龙</t>
        </is>
      </c>
      <c r="V1340"/>
      <c r="W1340" t="inlineStr">
        <is>
          <t>北区</t>
        </is>
      </c>
      <c r="X1340" t="inlineStr">
        <is>
          <t>王言</t>
        </is>
      </c>
      <c r="Y1340" s="3"/>
      <c r="Z1340"/>
      <c r="AA1340" s="2">
        <v>45939.71467592593</v>
      </c>
      <c r="AB1340" t="inlineStr">
        <is>
          <t>戳一下</t>
        </is>
      </c>
      <c r="AC1340" s="2">
        <v>45947</v>
      </c>
      <c r="AD1340" t="inlineStr">
        <is>
          <t>未更新</t>
        </is>
      </c>
      <c r="AE1340" t="inlineStr">
        <is>
          <t>司建龙</t>
        </is>
      </c>
      <c r="AF1340" t="inlineStr">
        <is>
          <t>2025-10-12 朱洪军-成都-蜀味锦城-培训支持 已结束,2025-10-13 朱洪军-成都-蜀味锦城-培训支持 已结束,2025-10-14 朱洪军-成都-蜀味锦城-培训支持 已结束,2025-10-15 朱洪军-成都-蜀味锦城-培训支持 已结束,2025-10-16 朱洪军-成都-蜀味锦城-培训支持 已结束,2025-10-17 朱洪军-成都-蜀味锦城-培训支持 已结束</t>
        </is>
      </c>
      <c r="AG1340" t="inlineStr">
        <is>
          <t>完成川菜家常菜20道菜品录入</t>
        </is>
      </c>
      <c r="AH1340" t="inlineStr">
        <is>
          <t>酒店</t>
        </is>
      </c>
      <c r="AI1340"/>
      <c r="AJ1340" t="inlineStr">
        <is>
          <t>对川菜比较熟悉，做事认真踏实，就是炒菜机器人项目经验不足</t>
        </is>
      </c>
      <c r="AK1340"/>
      <c r="AL1340"/>
      <c r="AM1340"/>
      <c r="AN1340"/>
      <c r="AO1340" t="inlineStr">
        <is>
          <t>5.9</t>
        </is>
      </c>
      <c r="AP1340"/>
      <c r="AQ1340"/>
    </row>
    <row r="1341" ht="25.5" customHeight="1">
      <c r="A1341" t="inlineStr">
        <is>
          <t>朱洪军--休假-休假 已结束</t>
        </is>
      </c>
      <c r="B1341"/>
      <c r="C1341" t="inlineStr">
        <is>
          <t>休假</t>
        </is>
      </c>
      <c r="D1341"/>
      <c r="E1341" t="inlineStr">
        <is>
          <t>未定级</t>
        </is>
      </c>
      <c r="F1341" t="inlineStr">
        <is>
          <t>休假</t>
        </is>
      </c>
      <c r="G1341" t="inlineStr">
        <is>
          <t>已结束</t>
        </is>
      </c>
      <c r="H1341" t="inlineStr">
        <is>
          <t>NA</t>
        </is>
      </c>
      <c r="I1341" s="2"/>
      <c r="J1341" t="inlineStr">
        <is>
          <t>53周 -5~12.31</t>
        </is>
      </c>
      <c r="K1341" t="inlineStr">
        <is>
          <t>朱洪军</t>
        </is>
      </c>
      <c r="L1341" s="2">
        <v>45936</v>
      </c>
      <c r="M1341" s="2">
        <v>45938</v>
      </c>
      <c r="N1341" s="2">
        <v>45938.5</v>
      </c>
      <c r="O1341" t="inlineStr">
        <is>
          <t>3</t>
        </is>
      </c>
      <c r="P1341" t="inlineStr">
        <is>
          <t>-67</t>
        </is>
      </c>
      <c r="Q1341"/>
      <c r="R1341"/>
      <c r="S1341"/>
      <c r="T1341"/>
      <c r="U1341"/>
      <c r="V1341"/>
      <c r="W1341"/>
      <c r="X1341"/>
      <c r="Y1341" s="3"/>
      <c r="Z1341"/>
      <c r="AA1341" s="2">
        <v>45935.50806712963</v>
      </c>
      <c r="AB1341" t="inlineStr">
        <is>
          <t>戳一下</t>
        </is>
      </c>
      <c r="AC1341" s="2"/>
      <c r="AD1341" t="inlineStr">
        <is>
          <t>未更新</t>
        </is>
      </c>
      <c r="AE1341" t="inlineStr">
        <is>
          <t>多维表格助手</t>
        </is>
      </c>
      <c r="AF1341"/>
      <c r="AG1341"/>
      <c r="AH1341"/>
      <c r="AI1341"/>
      <c r="AJ1341"/>
      <c r="AK1341"/>
      <c r="AL1341"/>
      <c r="AM1341"/>
      <c r="AN1341"/>
      <c r="AO1341" t="inlineStr">
        <is>
          <t>2.0</t>
        </is>
      </c>
      <c r="AP1341"/>
      <c r="AQ1341"/>
    </row>
    <row r="1342" ht="25.5" customHeight="1">
      <c r="A1342" t="inlineStr">
        <is>
          <t>朱洪军--休假-休假 已结束</t>
        </is>
      </c>
      <c r="B1342"/>
      <c r="C1342" t="inlineStr">
        <is>
          <t>休假</t>
        </is>
      </c>
      <c r="D1342"/>
      <c r="E1342" t="inlineStr">
        <is>
          <t>未定级</t>
        </is>
      </c>
      <c r="F1342" t="inlineStr">
        <is>
          <t>休假</t>
        </is>
      </c>
      <c r="G1342" t="inlineStr">
        <is>
          <t>已结束</t>
        </is>
      </c>
      <c r="H1342" t="inlineStr">
        <is>
          <t>NA</t>
        </is>
      </c>
      <c r="I1342" s="2"/>
      <c r="J1342" t="inlineStr">
        <is>
          <t>53周 -5~12.31</t>
        </is>
      </c>
      <c r="K1342" t="inlineStr">
        <is>
          <t>朱洪军</t>
        </is>
      </c>
      <c r="L1342" s="2">
        <v>45933</v>
      </c>
      <c r="M1342" s="2">
        <v>45935</v>
      </c>
      <c r="N1342" s="2">
        <v>45935.5</v>
      </c>
      <c r="O1342" t="inlineStr">
        <is>
          <t>3</t>
        </is>
      </c>
      <c r="P1342" t="inlineStr">
        <is>
          <t>-70</t>
        </is>
      </c>
      <c r="Q1342"/>
      <c r="R1342"/>
      <c r="S1342"/>
      <c r="T1342"/>
      <c r="U1342"/>
      <c r="V1342"/>
      <c r="W1342"/>
      <c r="X1342"/>
      <c r="Y1342" s="3"/>
      <c r="Z1342"/>
      <c r="AA1342" s="2">
        <v>45933.75787037037</v>
      </c>
      <c r="AB1342" t="inlineStr">
        <is>
          <t>戳一下</t>
        </is>
      </c>
      <c r="AC1342" s="2"/>
      <c r="AD1342" t="inlineStr">
        <is>
          <t>未更新</t>
        </is>
      </c>
      <c r="AE1342" t="inlineStr">
        <is>
          <t>多维表格助手</t>
        </is>
      </c>
      <c r="AF1342"/>
      <c r="AG1342"/>
      <c r="AH1342"/>
      <c r="AI1342"/>
      <c r="AJ1342"/>
      <c r="AK1342"/>
      <c r="AL1342"/>
      <c r="AM1342"/>
      <c r="AN1342"/>
      <c r="AO1342" t="inlineStr">
        <is>
          <t>2.0</t>
        </is>
      </c>
      <c r="AP1342"/>
      <c r="AQ1342"/>
    </row>
    <row r="1343" ht="25.5" customHeight="1">
      <c r="A1343" t="inlineStr">
        <is>
          <t>朱洪军-深圳-湘土逗-DEMO 已结束</t>
        </is>
      </c>
      <c r="B1343" t="inlineStr">
        <is>
          <t>深圳</t>
        </is>
      </c>
      <c r="C1343" t="inlineStr">
        <is>
          <t>湘土逗</t>
        </is>
      </c>
      <c r="D1343"/>
      <c r="E1343" t="inlineStr">
        <is>
          <t>S</t>
        </is>
      </c>
      <c r="F1343" t="inlineStr">
        <is>
          <t>DEMO</t>
        </is>
      </c>
      <c r="G1343" t="inlineStr">
        <is>
          <t>已结束</t>
        </is>
      </c>
      <c r="H1343" t="inlineStr">
        <is>
          <t>NA</t>
        </is>
      </c>
      <c r="I1343" s="2"/>
      <c r="J1343" t="inlineStr">
        <is>
          <t>53周 -5~12.31</t>
        </is>
      </c>
      <c r="K1343" t="inlineStr">
        <is>
          <t>朱洪军</t>
        </is>
      </c>
      <c r="L1343" s="2">
        <v>45927</v>
      </c>
      <c r="M1343" s="2">
        <v>45928.94615740741</v>
      </c>
      <c r="N1343" s="2">
        <v>45928</v>
      </c>
      <c r="O1343" t="inlineStr">
        <is>
          <t>2</t>
        </is>
      </c>
      <c r="P1343" t="inlineStr">
        <is>
          <t>-77</t>
        </is>
      </c>
      <c r="Q1343" t="inlineStr">
        <is>
          <t>湘菜</t>
        </is>
      </c>
      <c r="R1343">
        <v>1</v>
      </c>
      <c r="S1343"/>
      <c r="T1343"/>
      <c r="U1343" t="inlineStr">
        <is>
          <t>吴健华</t>
        </is>
      </c>
      <c r="V1343"/>
      <c r="W1343" t="inlineStr">
        <is>
          <t>华南区</t>
        </is>
      </c>
      <c r="X1343" t="inlineStr">
        <is>
          <t>王言</t>
        </is>
      </c>
      <c r="Y1343" s="3"/>
      <c r="Z1343"/>
      <c r="AA1343" s="2">
        <v>45927.91711805556</v>
      </c>
      <c r="AB1343" t="inlineStr">
        <is>
          <t>戳一下</t>
        </is>
      </c>
      <c r="AC1343" s="2">
        <v>45928</v>
      </c>
      <c r="AD1343" t="inlineStr">
        <is>
          <t>未更新</t>
        </is>
      </c>
      <c r="AE1343" t="inlineStr">
        <is>
          <t>吴健华</t>
        </is>
      </c>
      <c r="AF1343" t="inlineStr">
        <is>
          <t>2025-09-27 朱洪军-深圳-湘土逗-DEMO 已结束,2025-09-28 朱洪军-深圳-湘土逗-DEMO 已结束</t>
        </is>
      </c>
      <c r="AG1343" t="inlineStr">
        <is>
          <t>录菜调菜</t>
        </is>
      </c>
      <c r="AH1343" t="inlineStr">
        <is>
          <t>酒店</t>
        </is>
      </c>
      <c r="AI1343"/>
      <c r="AJ1343"/>
      <c r="AK1343"/>
      <c r="AL1343"/>
      <c r="AM1343"/>
      <c r="AN1343"/>
      <c r="AO1343" t="inlineStr">
        <is>
          <t>1.9</t>
        </is>
      </c>
      <c r="AP1343"/>
      <c r="AQ1343"/>
    </row>
    <row r="1344" ht="25.5" customHeight="1">
      <c r="A1344" t="inlineStr">
        <is>
          <t>朱洪军-深圳-渝月川菜-新店开业 已结束</t>
        </is>
      </c>
      <c r="B1344" t="inlineStr">
        <is>
          <t>深圳</t>
        </is>
      </c>
      <c r="C1344" t="inlineStr">
        <is>
          <t>渝月川菜</t>
        </is>
      </c>
      <c r="D1344"/>
      <c r="E1344" t="inlineStr">
        <is>
          <t>S</t>
        </is>
      </c>
      <c r="F1344" t="inlineStr">
        <is>
          <t>新店开业</t>
        </is>
      </c>
      <c r="G1344" t="inlineStr">
        <is>
          <t>已结束</t>
        </is>
      </c>
      <c r="H1344" t="inlineStr">
        <is>
          <t>NA</t>
        </is>
      </c>
      <c r="I1344" s="2"/>
      <c r="J1344" t="inlineStr">
        <is>
          <t>53周 -5~12.31</t>
        </is>
      </c>
      <c r="K1344" t="inlineStr">
        <is>
          <t>朱洪军</t>
        </is>
      </c>
      <c r="L1344" s="2">
        <v>45929</v>
      </c>
      <c r="M1344" s="2">
        <v>45932.91135416667</v>
      </c>
      <c r="N1344" s="2">
        <v>45932</v>
      </c>
      <c r="O1344" t="inlineStr">
        <is>
          <t>4</t>
        </is>
      </c>
      <c r="P1344" t="inlineStr">
        <is>
          <t>-73</t>
        </is>
      </c>
      <c r="Q1344" t="inlineStr">
        <is>
          <t>川菜</t>
        </is>
      </c>
      <c r="R1344">
        <v>1</v>
      </c>
      <c r="S1344"/>
      <c r="T1344"/>
      <c r="U1344" t="inlineStr">
        <is>
          <t>吴健华</t>
        </is>
      </c>
      <c r="V1344"/>
      <c r="W1344" t="inlineStr">
        <is>
          <t>华南区</t>
        </is>
      </c>
      <c r="X1344" t="inlineStr">
        <is>
          <t>王言</t>
        </is>
      </c>
      <c r="Y1344" s="3"/>
      <c r="Z1344"/>
      <c r="AA1344" s="2">
        <v>45926.43938657407</v>
      </c>
      <c r="AB1344" t="inlineStr">
        <is>
          <t>戳一下</t>
        </is>
      </c>
      <c r="AC1344" s="2">
        <v>45932</v>
      </c>
      <c r="AD1344" t="inlineStr">
        <is>
          <t>未更新</t>
        </is>
      </c>
      <c r="AE1344" t="inlineStr">
        <is>
          <t>吴健华</t>
        </is>
      </c>
      <c r="AF1344" t="inlineStr">
        <is>
          <t>2025-09-29 朱洪军-深圳-渝月川菜-新店开业 已结束,2025-09-30 朱洪军-深圳-渝月川菜-新店开业 已结束,2025-10-01 朱洪军-深圳-渝月川菜-新店开业 已结束,2025-10-02 朱洪军-深圳-渝月川菜-新店开业 已结束</t>
        </is>
      </c>
      <c r="AG1344" t="inlineStr">
        <is>
          <t>支持新店开业，根据客户现场需求录菜，预计要录10道菜，人员培训</t>
        </is>
      </c>
      <c r="AH1344" t="inlineStr">
        <is>
          <t>酒店</t>
        </is>
      </c>
      <c r="AI1344"/>
      <c r="AJ1344"/>
      <c r="AK1344" t="inlineStr">
        <is>
          <t>渝月川菜超雪中心店</t>
        </is>
      </c>
      <c r="AL1344"/>
      <c r="AM1344"/>
      <c r="AN1344"/>
      <c r="AO1344" t="inlineStr">
        <is>
          <t>3.9</t>
        </is>
      </c>
      <c r="AP1344"/>
      <c r="AQ1344"/>
    </row>
    <row r="1345" ht="25.5" customHeight="1">
      <c r="A1345" t="inlineStr">
        <is>
          <t>朱洪军--休假-休假 已结束</t>
        </is>
      </c>
      <c r="B1345"/>
      <c r="C1345" t="inlineStr">
        <is>
          <t>休假</t>
        </is>
      </c>
      <c r="D1345"/>
      <c r="E1345" t="inlineStr">
        <is>
          <t>未定级</t>
        </is>
      </c>
      <c r="F1345" t="inlineStr">
        <is>
          <t>休假</t>
        </is>
      </c>
      <c r="G1345" t="inlineStr">
        <is>
          <t>已结束</t>
        </is>
      </c>
      <c r="H1345" t="inlineStr">
        <is>
          <t>NA</t>
        </is>
      </c>
      <c r="I1345" s="2"/>
      <c r="J1345" t="inlineStr">
        <is>
          <t>53周 -5~12.31</t>
        </is>
      </c>
      <c r="K1345" t="inlineStr">
        <is>
          <t>朱洪军</t>
        </is>
      </c>
      <c r="L1345" s="2">
        <v>45923.5</v>
      </c>
      <c r="M1345" s="2">
        <v>45923</v>
      </c>
      <c r="N1345" s="2">
        <v>45923.5</v>
      </c>
      <c r="O1345" t="inlineStr">
        <is>
          <t>1</t>
        </is>
      </c>
      <c r="P1345" t="inlineStr">
        <is>
          <t>-82</t>
        </is>
      </c>
      <c r="Q1345"/>
      <c r="R1345"/>
      <c r="S1345"/>
      <c r="T1345"/>
      <c r="U1345"/>
      <c r="V1345"/>
      <c r="W1345"/>
      <c r="X1345"/>
      <c r="Y1345" s="3"/>
      <c r="Z1345"/>
      <c r="AA1345" s="2">
        <v>45923.54954861111</v>
      </c>
      <c r="AB1345" t="inlineStr">
        <is>
          <t>戳一下</t>
        </is>
      </c>
      <c r="AC1345" s="2"/>
      <c r="AD1345" t="inlineStr">
        <is>
          <t>未更新</t>
        </is>
      </c>
      <c r="AE1345" t="inlineStr">
        <is>
          <t>多维表格助手</t>
        </is>
      </c>
      <c r="AF1345"/>
      <c r="AG1345"/>
      <c r="AH1345"/>
      <c r="AI1345"/>
      <c r="AJ1345"/>
      <c r="AK1345"/>
      <c r="AL1345"/>
      <c r="AM1345"/>
      <c r="AN1345"/>
      <c r="AO1345" t="inlineStr">
        <is>
          <t>-0.5</t>
        </is>
      </c>
      <c r="AP1345"/>
      <c r="AQ1345"/>
    </row>
    <row r="1346" ht="25.5" customHeight="1">
      <c r="A1346" t="inlineStr">
        <is>
          <t>朱洪军-北京-紫光园-新店开业 已结束</t>
        </is>
      </c>
      <c r="B1346" t="inlineStr">
        <is>
          <t>北京</t>
        </is>
      </c>
      <c r="C1346" t="inlineStr">
        <is>
          <t>紫光园</t>
        </is>
      </c>
      <c r="D1346"/>
      <c r="E1346" t="inlineStr">
        <is>
          <t>SS</t>
        </is>
      </c>
      <c r="F1346" t="inlineStr">
        <is>
          <t>新店开业</t>
        </is>
      </c>
      <c r="G1346" t="inlineStr">
        <is>
          <t>已结束</t>
        </is>
      </c>
      <c r="H1346" t="inlineStr">
        <is>
          <t>NA</t>
        </is>
      </c>
      <c r="I1346" s="2"/>
      <c r="J1346" t="inlineStr">
        <is>
          <t>53周 -5~12.31</t>
        </is>
      </c>
      <c r="K1346" t="inlineStr">
        <is>
          <t>朱洪军</t>
        </is>
      </c>
      <c r="L1346" s="2">
        <v>45922</v>
      </c>
      <c r="M1346" s="2">
        <v>45922.851122685184</v>
      </c>
      <c r="N1346" s="2">
        <v>45922</v>
      </c>
      <c r="O1346" t="inlineStr">
        <is>
          <t>1</t>
        </is>
      </c>
      <c r="P1346" t="inlineStr">
        <is>
          <t>-83</t>
        </is>
      </c>
      <c r="Q1346"/>
      <c r="R1346"/>
      <c r="S1346"/>
      <c r="T1346"/>
      <c r="U1346" t="inlineStr">
        <is>
          <t>关胜元</t>
        </is>
      </c>
      <c r="V1346" t="inlineStr">
        <is>
          <t>BST及创新团队</t>
        </is>
      </c>
      <c r="W1346" t="inlineStr">
        <is>
          <t>BST</t>
        </is>
      </c>
      <c r="X1346" t="inlineStr">
        <is>
          <t>张铭麒</t>
        </is>
      </c>
      <c r="Y1346" s="3"/>
      <c r="Z1346"/>
      <c r="AA1346" s="2">
        <v>45921.72091435185</v>
      </c>
      <c r="AB1346" t="inlineStr">
        <is>
          <t>戳一下</t>
        </is>
      </c>
      <c r="AC1346" s="2">
        <v>45922</v>
      </c>
      <c r="AD1346" t="inlineStr">
        <is>
          <t>未更新</t>
        </is>
      </c>
      <c r="AE1346" t="inlineStr">
        <is>
          <t>曾维超</t>
        </is>
      </c>
      <c r="AF1346" t="inlineStr">
        <is>
          <t>2025-09-22 朱洪军-北京-紫光园-新店开业 已结束</t>
        </is>
      </c>
      <c r="AG1346"/>
      <c r="AH1346"/>
      <c r="AI1346"/>
      <c r="AJ1346"/>
      <c r="AK1346"/>
      <c r="AL1346"/>
      <c r="AM1346"/>
      <c r="AN1346"/>
      <c r="AO1346" t="inlineStr">
        <is>
          <t>0.9</t>
        </is>
      </c>
      <c r="AP1346"/>
      <c r="AQ1346"/>
    </row>
    <row r="1347" ht="25.5" customHeight="1">
      <c r="A1347" t="inlineStr">
        <is>
          <t>朱洪军-北京-好伦哥-POC 已结束</t>
        </is>
      </c>
      <c r="B1347" t="inlineStr">
        <is>
          <t>北京</t>
        </is>
      </c>
      <c r="C1347" t="inlineStr">
        <is>
          <t>好伦哥</t>
        </is>
      </c>
      <c r="D1347"/>
      <c r="E1347" t="inlineStr">
        <is>
          <t>S</t>
        </is>
      </c>
      <c r="F1347" t="inlineStr">
        <is>
          <t>POC</t>
        </is>
      </c>
      <c r="G1347" t="inlineStr">
        <is>
          <t>已结束</t>
        </is>
      </c>
      <c r="H1347" t="inlineStr">
        <is>
          <t>NA</t>
        </is>
      </c>
      <c r="I1347" s="2"/>
      <c r="J1347" t="inlineStr">
        <is>
          <t>53周 -5~12.31</t>
        </is>
      </c>
      <c r="K1347" t="inlineStr">
        <is>
          <t>朱洪军</t>
        </is>
      </c>
      <c r="L1347" s="2">
        <v>45924</v>
      </c>
      <c r="M1347" s="2">
        <v>45926.922800925924</v>
      </c>
      <c r="N1347" s="2">
        <v>45929</v>
      </c>
      <c r="O1347" t="inlineStr">
        <is>
          <t>3</t>
        </is>
      </c>
      <c r="P1347" t="inlineStr">
        <is>
          <t>-79</t>
        </is>
      </c>
      <c r="Q1347" t="inlineStr">
        <is>
          <t>西式 中式</t>
        </is>
      </c>
      <c r="R1347">
        <v>1</v>
      </c>
      <c r="S1347"/>
      <c r="T1347"/>
      <c r="U1347" t="inlineStr">
        <is>
          <t>成宇</t>
        </is>
      </c>
      <c r="V1347" t="inlineStr">
        <is>
          <t>华北区销售团队</t>
        </is>
      </c>
      <c r="W1347" t="inlineStr">
        <is>
          <t>北区</t>
        </is>
      </c>
      <c r="X1347" t="inlineStr">
        <is>
          <t>吕佳
李岳丰</t>
        </is>
      </c>
      <c r="Y1347" s="3"/>
      <c r="Z1347"/>
      <c r="AA1347" s="2">
        <v>45919.36225694444</v>
      </c>
      <c r="AB1347" t="inlineStr">
        <is>
          <t>戳一下</t>
        </is>
      </c>
      <c r="AC1347" s="2">
        <v>45926</v>
      </c>
      <c r="AD1347" t="inlineStr">
        <is>
          <t>未更新</t>
        </is>
      </c>
      <c r="AE1347" t="inlineStr">
        <is>
          <t>成宇</t>
        </is>
      </c>
      <c r="AF1347" t="inlineStr">
        <is>
          <t>2025-09-24 朱洪军-北京-好伦哥-POC 已结束,2025-09-25 朱洪军-北京-好伦哥-POC 已结束,2025-09-26 朱洪军-北京-好伦哥-POC 已结束</t>
        </is>
      </c>
      <c r="AG1347" t="inlineStr">
        <is>
          <t>测试10-15道自助餐菜品，完成品牌方老板测试菜品，培训店内两人熟练操作机器，</t>
        </is>
      </c>
      <c r="AH1347" t="inlineStr">
        <is>
          <t>集体宿舍</t>
        </is>
      </c>
      <c r="AI1347" t="inlineStr">
        <is>
          <t>未收费</t>
        </is>
      </c>
      <c r="AJ1347"/>
      <c r="AK1347"/>
      <c r="AL1347"/>
      <c r="AM1347"/>
      <c r="AN1347"/>
      <c r="AO1347" t="inlineStr">
        <is>
          <t>2.9</t>
        </is>
      </c>
      <c r="AP1347"/>
      <c r="AQ1347"/>
    </row>
    <row r="1348" ht="25.5" customHeight="1">
      <c r="A1348" t="inlineStr">
        <is>
          <t>朱洪军-北京-望京萝卜饭盒-外卖店模型 已结束</t>
        </is>
      </c>
      <c r="B1348" t="inlineStr">
        <is>
          <t>北京</t>
        </is>
      </c>
      <c r="C1348" t="inlineStr">
        <is>
          <t>望京萝卜饭盒</t>
        </is>
      </c>
      <c r="D1348"/>
      <c r="E1348" t="inlineStr">
        <is>
          <t>SS</t>
        </is>
      </c>
      <c r="F1348" t="inlineStr">
        <is>
          <t>外卖店模型</t>
        </is>
      </c>
      <c r="G1348" t="inlineStr">
        <is>
          <t>已结束</t>
        </is>
      </c>
      <c r="H1348" t="inlineStr">
        <is>
          <t>NA</t>
        </is>
      </c>
      <c r="I1348" s="2"/>
      <c r="J1348" t="inlineStr">
        <is>
          <t>53周 -5~12.31</t>
        </is>
      </c>
      <c r="K1348" t="inlineStr">
        <is>
          <t>朱洪军</t>
        </is>
      </c>
      <c r="L1348" s="2">
        <v>45902</v>
      </c>
      <c r="M1348" s="2">
        <v>45921</v>
      </c>
      <c r="N1348" s="2">
        <v>45921</v>
      </c>
      <c r="O1348" t="inlineStr">
        <is>
          <t>20</t>
        </is>
      </c>
      <c r="P1348" t="inlineStr">
        <is>
          <t>-84</t>
        </is>
      </c>
      <c r="Q1348"/>
      <c r="R1348"/>
      <c r="S1348"/>
      <c r="T1348"/>
      <c r="U1348" t="inlineStr">
        <is>
          <t>吴薇</t>
        </is>
      </c>
      <c r="V1348" t="inlineStr">
        <is>
          <t>创新中心</t>
        </is>
      </c>
      <c r="W1348"/>
      <c r="X1348"/>
      <c r="Y1348" s="3"/>
      <c r="Z1348"/>
      <c r="AA1348" s="2">
        <v>45902.93844907408</v>
      </c>
      <c r="AB1348" t="inlineStr">
        <is>
          <t>戳一下</t>
        </is>
      </c>
      <c r="AC1348" s="2">
        <v>45907</v>
      </c>
      <c r="AD1348" t="inlineStr">
        <is>
          <t>未更新</t>
        </is>
      </c>
      <c r="AE1348" t="inlineStr">
        <is>
          <t>朱洪军</t>
        </is>
      </c>
      <c r="AF1348" t="inlineStr">
        <is>
          <t>2025-09-04 朱洪军-北京-望京萝卜饭盒-外卖店模型 已结束,2025-09-05 朱洪军-北京-望京萝卜饭盒-外卖店模型 已结束,2025-09-07 朱洪军-北京-望京萝卜饭盒-外卖店模型 已结束</t>
        </is>
      </c>
      <c r="AG1348"/>
      <c r="AH1348"/>
      <c r="AI1348"/>
      <c r="AJ1348"/>
      <c r="AK1348"/>
      <c r="AL1348"/>
      <c r="AM1348"/>
      <c r="AN1348"/>
      <c r="AO1348" t="inlineStr">
        <is>
          <t>19.0</t>
        </is>
      </c>
      <c r="AP1348"/>
      <c r="AQ1348"/>
    </row>
    <row r="1349" ht="25.5" customHeight="1">
      <c r="A1349" t="inlineStr">
        <is>
          <t>程云鹏-成都-轻蔬集-外卖店模型 已终止</t>
        </is>
      </c>
      <c r="B1349" t="inlineStr">
        <is>
          <t>成都</t>
        </is>
      </c>
      <c r="C1349" t="inlineStr">
        <is>
          <t>轻蔬集</t>
        </is>
      </c>
      <c r="D1349"/>
      <c r="E1349" t="inlineStr">
        <is>
          <t>未定级</t>
        </is>
      </c>
      <c r="F1349" t="inlineStr">
        <is>
          <t>外卖店模型</t>
        </is>
      </c>
      <c r="G1349" t="inlineStr">
        <is>
          <t>已终止</t>
        </is>
      </c>
      <c r="H1349" t="inlineStr">
        <is>
          <t>NA</t>
        </is>
      </c>
      <c r="I1349" s="2"/>
      <c r="J1349" t="inlineStr">
        <is>
          <t>53周 -5~12.31</t>
        </is>
      </c>
      <c r="K1349" t="inlineStr">
        <is>
          <t>程云鹏</t>
        </is>
      </c>
      <c r="L1349" s="2">
        <v>45909</v>
      </c>
      <c r="M1349" s="2"/>
      <c r="N1349" s="2">
        <v>45914</v>
      </c>
      <c r="O1349" t="inlineStr">
        <is>
          <t>0</t>
        </is>
      </c>
      <c r="P1349" t="inlineStr">
        <is>
          <t>0</t>
        </is>
      </c>
      <c r="Q1349"/>
      <c r="R1349"/>
      <c r="S1349"/>
      <c r="T1349"/>
      <c r="U1349" t="inlineStr">
        <is>
          <t>吴薇</t>
        </is>
      </c>
      <c r="V1349" t="inlineStr">
        <is>
          <t>创新中心</t>
        </is>
      </c>
      <c r="W1349"/>
      <c r="X1349"/>
      <c r="Y1349" s="3"/>
      <c r="Z1349"/>
      <c r="AA1349" s="2">
        <v>45909.76664351852</v>
      </c>
      <c r="AB1349" t="inlineStr">
        <is>
          <t>戳一下</t>
        </is>
      </c>
      <c r="AC1349" s="2">
        <v>45912</v>
      </c>
      <c r="AD1349" t="inlineStr">
        <is>
          <t>未更新</t>
        </is>
      </c>
      <c r="AE1349" t="inlineStr">
        <is>
          <t>程云鹏</t>
        </is>
      </c>
      <c r="AF1349" t="inlineStr">
        <is>
          <t>2025-09-09 程云鹏-成都-轻蔬集-外卖店模型 已终止</t>
        </is>
      </c>
      <c r="AG1349"/>
      <c r="AH1349"/>
      <c r="AI1349"/>
      <c r="AJ1349"/>
      <c r="AK1349"/>
      <c r="AL1349"/>
      <c r="AM1349"/>
      <c r="AN1349"/>
      <c r="AO1349" t="inlineStr">
        <is>
          <t>-45909.0</t>
        </is>
      </c>
      <c r="AP1349"/>
      <c r="AQ1349"/>
    </row>
    <row r="1350" ht="25.5" customHeight="1">
      <c r="A1350" t="inlineStr">
        <is>
          <t>冯明-天津-绿茶-铁锅导入 已终止</t>
        </is>
      </c>
      <c r="B1350" t="inlineStr">
        <is>
          <t>天津</t>
        </is>
      </c>
      <c r="C1350" t="inlineStr">
        <is>
          <t>绿茶</t>
        </is>
      </c>
      <c r="D1350"/>
      <c r="E1350" t="inlineStr">
        <is>
          <t>SS</t>
        </is>
      </c>
      <c r="F1350" t="inlineStr">
        <is>
          <t>铁锅导入</t>
        </is>
      </c>
      <c r="G1350" t="inlineStr">
        <is>
          <t>已终止</t>
        </is>
      </c>
      <c r="H1350" t="inlineStr">
        <is>
          <t>NA</t>
        </is>
      </c>
      <c r="I1350" s="2"/>
      <c r="J1350" t="inlineStr">
        <is>
          <t>53周 -5~12.31</t>
        </is>
      </c>
      <c r="K1350" t="inlineStr">
        <is>
          <t>冯明</t>
        </is>
      </c>
      <c r="L1350" s="2">
        <v>45986</v>
      </c>
      <c r="M1350" s="2"/>
      <c r="N1350" s="2">
        <v>45988</v>
      </c>
      <c r="O1350" t="inlineStr">
        <is>
          <t>0</t>
        </is>
      </c>
      <c r="P1350" t="inlineStr">
        <is>
          <t>0</t>
        </is>
      </c>
      <c r="Q1350" t="inlineStr">
        <is>
          <t>懂绿茶，会铁锅</t>
        </is>
      </c>
      <c r="R1350">
        <v>1</v>
      </c>
      <c r="S1350"/>
      <c r="T1350"/>
      <c r="U1350" t="inlineStr">
        <is>
          <t>张铭麒</t>
        </is>
      </c>
      <c r="V1350"/>
      <c r="W1350" t="inlineStr">
        <is>
          <t>BST</t>
        </is>
      </c>
      <c r="X1350" t="inlineStr">
        <is>
          <t>李岳丰
吴薇</t>
        </is>
      </c>
      <c r="Y1350" s="3"/>
      <c r="Z1350"/>
      <c r="AA1350" s="2">
        <v>45978.54908564815</v>
      </c>
      <c r="AB1350" t="inlineStr">
        <is>
          <t>戳一下</t>
        </is>
      </c>
      <c r="AC1350" s="2"/>
      <c r="AD1350" t="inlineStr">
        <is>
          <t>未更新</t>
        </is>
      </c>
      <c r="AE1350" t="inlineStr">
        <is>
          <t>曾维超</t>
        </is>
      </c>
      <c r="AF1350"/>
      <c r="AG1350" t="inlineStr">
        <is>
          <t>绿茶铁锅导入</t>
        </is>
      </c>
      <c r="AH1350" t="inlineStr">
        <is>
          <t>酒店</t>
        </is>
      </c>
      <c r="AI1350"/>
      <c r="AJ1350"/>
      <c r="AK1350"/>
      <c r="AL1350"/>
      <c r="AM1350"/>
      <c r="AN1350" t="inlineStr">
        <is>
          <t>绿茶天津南开大悦城</t>
        </is>
      </c>
      <c r="AO1350" t="inlineStr">
        <is>
          <t>-45986.0</t>
        </is>
      </c>
      <c r="AP1350"/>
      <c r="AQ1350"/>
    </row>
    <row r="1351" ht="25.5" customHeight="1">
      <c r="A1351" t="inlineStr">
        <is>
          <t>胡光中-北京-便利蜂-解决问题 已终止</t>
        </is>
      </c>
      <c r="B1351" t="inlineStr">
        <is>
          <t>北京</t>
        </is>
      </c>
      <c r="C1351" t="inlineStr">
        <is>
          <t>便利蜂</t>
        </is>
      </c>
      <c r="D1351"/>
      <c r="E1351" t="inlineStr">
        <is>
          <t>SS</t>
        </is>
      </c>
      <c r="F1351" t="inlineStr">
        <is>
          <t>解决问题</t>
        </is>
      </c>
      <c r="G1351" t="inlineStr">
        <is>
          <t>已终止</t>
        </is>
      </c>
      <c r="H1351" t="inlineStr">
        <is>
          <t>NA</t>
        </is>
      </c>
      <c r="I1351" s="2"/>
      <c r="J1351" t="inlineStr">
        <is>
          <t>53周 -5~12.31</t>
        </is>
      </c>
      <c r="K1351" t="inlineStr">
        <is>
          <t>胡光中</t>
        </is>
      </c>
      <c r="L1351" s="2">
        <v>45907</v>
      </c>
      <c r="M1351" s="2"/>
      <c r="N1351" s="2">
        <v>45907</v>
      </c>
      <c r="O1351" t="inlineStr">
        <is>
          <t>0</t>
        </is>
      </c>
      <c r="P1351" t="inlineStr">
        <is>
          <t>0</t>
        </is>
      </c>
      <c r="Q1351" t="inlineStr">
        <is>
          <t>需要一个录菜能力强的老口味到望京现场录菜，只需要一天，菜系不限，主要录 糖醋鱼块、小炒牛肉、红烧鸡蛋豆腐、干锅千叶豆腐</t>
        </is>
      </c>
      <c r="R1351">
        <v>1</v>
      </c>
      <c r="S1351"/>
      <c r="T1351"/>
      <c r="U1351" t="inlineStr">
        <is>
          <t>张铭麒</t>
        </is>
      </c>
      <c r="V1351" t="inlineStr">
        <is>
          <t>BST及创新团队</t>
        </is>
      </c>
      <c r="W1351" t="inlineStr">
        <is>
          <t>BST</t>
        </is>
      </c>
      <c r="X1351" t="inlineStr">
        <is>
          <t>李岳丰
吴薇</t>
        </is>
      </c>
      <c r="Y1351" s="3"/>
      <c r="Z1351"/>
      <c r="AA1351" s="2">
        <v>45904.92115740741</v>
      </c>
      <c r="AB1351" t="inlineStr">
        <is>
          <t>戳一下</t>
        </is>
      </c>
      <c r="AC1351" s="2"/>
      <c r="AD1351" t="inlineStr">
        <is>
          <t>未更新</t>
        </is>
      </c>
      <c r="AE1351" t="inlineStr">
        <is>
          <t>曾维超</t>
        </is>
      </c>
      <c r="AF1351"/>
      <c r="AG1351"/>
      <c r="AH1351"/>
      <c r="AI1351"/>
      <c r="AJ1351"/>
      <c r="AK1351"/>
      <c r="AL1351"/>
      <c r="AM1351"/>
      <c r="AN1351"/>
      <c r="AO1351" t="inlineStr">
        <is>
          <t>-45907.0</t>
        </is>
      </c>
      <c r="AP1351"/>
      <c r="AQ1351"/>
    </row>
    <row r="1352" ht="25.5" customHeight="1">
      <c r="A1352" t="inlineStr">
        <is>
          <t>黄俊龙-杭州-心花怒放-POC 已终止</t>
        </is>
      </c>
      <c r="B1352" t="inlineStr">
        <is>
          <t>杭州</t>
        </is>
      </c>
      <c r="C1352" t="inlineStr">
        <is>
          <t>心花怒放</t>
        </is>
      </c>
      <c r="D1352"/>
      <c r="E1352" t="inlineStr">
        <is>
          <t>S</t>
        </is>
      </c>
      <c r="F1352" t="inlineStr">
        <is>
          <t>POC</t>
        </is>
      </c>
      <c r="G1352" t="inlineStr">
        <is>
          <t>已终止</t>
        </is>
      </c>
      <c r="H1352" t="inlineStr">
        <is>
          <t>NA</t>
        </is>
      </c>
      <c r="I1352" s="2"/>
      <c r="J1352" t="inlineStr">
        <is>
          <t>53周 -5~12.31</t>
        </is>
      </c>
      <c r="K1352" t="inlineStr">
        <is>
          <t>黄俊龙</t>
        </is>
      </c>
      <c r="L1352" s="2">
        <v>45924</v>
      </c>
      <c r="M1352" s="2"/>
      <c r="N1352" s="2">
        <v>45928</v>
      </c>
      <c r="O1352" t="inlineStr">
        <is>
          <t>0</t>
        </is>
      </c>
      <c r="P1352" t="inlineStr">
        <is>
          <t>0</t>
        </is>
      </c>
      <c r="Q1352" t="inlineStr">
        <is>
          <t>浙江地方菜衢州菜</t>
        </is>
      </c>
      <c r="R1352">
        <v>1</v>
      </c>
      <c r="S1352"/>
      <c r="T1352"/>
      <c r="U1352" t="inlineStr">
        <is>
          <t>马骅</t>
        </is>
      </c>
      <c r="V1352" t="inlineStr">
        <is>
          <t>华东销售组</t>
        </is>
      </c>
      <c r="W1352" t="inlineStr">
        <is>
          <t>华东区</t>
        </is>
      </c>
      <c r="X1352" t="inlineStr">
        <is>
          <t>李岳丰</t>
        </is>
      </c>
      <c r="Y1352" s="3"/>
      <c r="Z1352"/>
      <c r="AA1352" s="2">
        <v>45908.903761574074</v>
      </c>
      <c r="AB1352" t="inlineStr">
        <is>
          <t>戳一下</t>
        </is>
      </c>
      <c r="AC1352" s="2"/>
      <c r="AD1352" t="inlineStr">
        <is>
          <t>未更新</t>
        </is>
      </c>
      <c r="AE1352" t="inlineStr">
        <is>
          <t>马骅</t>
        </is>
      </c>
      <c r="AF1352"/>
      <c r="AG1352"/>
      <c r="AH1352"/>
      <c r="AI1352"/>
      <c r="AJ1352"/>
      <c r="AK1352"/>
      <c r="AL1352"/>
      <c r="AM1352"/>
      <c r="AN1352"/>
      <c r="AO1352" t="inlineStr">
        <is>
          <t>-45924.0</t>
        </is>
      </c>
      <c r="AP1352"/>
      <c r="AQ1352"/>
    </row>
    <row r="1353" ht="25.5" customHeight="1">
      <c r="A1353" t="inlineStr">
        <is>
          <t>黄俊龙-厦门-厦门元初-POC 已终止</t>
        </is>
      </c>
      <c r="B1353" t="inlineStr">
        <is>
          <t>厦门</t>
        </is>
      </c>
      <c r="C1353" t="inlineStr">
        <is>
          <t>厦门元初</t>
        </is>
      </c>
      <c r="D1353"/>
      <c r="E1353"/>
      <c r="F1353" t="inlineStr">
        <is>
          <t>POC</t>
        </is>
      </c>
      <c r="G1353" t="inlineStr">
        <is>
          <t>已终止</t>
        </is>
      </c>
      <c r="H1353" t="inlineStr">
        <is>
          <t>NA</t>
        </is>
      </c>
      <c r="I1353" s="2"/>
      <c r="J1353" t="inlineStr">
        <is>
          <t>53周 -5~12.31</t>
        </is>
      </c>
      <c r="K1353" t="inlineStr">
        <is>
          <t>黄俊龙</t>
        </is>
      </c>
      <c r="L1353" s="2">
        <v>45910</v>
      </c>
      <c r="M1353" s="2"/>
      <c r="N1353" s="2">
        <v>45918</v>
      </c>
      <c r="O1353" t="inlineStr">
        <is>
          <t>0</t>
        </is>
      </c>
      <c r="P1353" t="inlineStr">
        <is>
          <t>0</t>
        </is>
      </c>
      <c r="Q1353"/>
      <c r="R1353"/>
      <c r="S1353"/>
      <c r="T1353"/>
      <c r="U1353" t="inlineStr">
        <is>
          <t>谭亮城</t>
        </is>
      </c>
      <c r="V1353" t="inlineStr">
        <is>
          <t>华南销售组</t>
        </is>
      </c>
      <c r="W1353" t="inlineStr">
        <is>
          <t>华南区</t>
        </is>
      </c>
      <c r="X1353" t="inlineStr">
        <is>
          <t>王言</t>
        </is>
      </c>
      <c r="Y1353" s="3"/>
      <c r="Z1353"/>
      <c r="AA1353" s="2">
        <v>45906.884108796294</v>
      </c>
      <c r="AB1353" t="inlineStr">
        <is>
          <t>戳一下</t>
        </is>
      </c>
      <c r="AC1353" s="2"/>
      <c r="AD1353" t="inlineStr">
        <is>
          <t>未更新</t>
        </is>
      </c>
      <c r="AE1353" t="inlineStr">
        <is>
          <t>黄俊龙</t>
        </is>
      </c>
      <c r="AF1353"/>
      <c r="AG1353"/>
      <c r="AH1353"/>
      <c r="AI1353"/>
      <c r="AJ1353"/>
      <c r="AK1353"/>
      <c r="AL1353"/>
      <c r="AM1353"/>
      <c r="AN1353"/>
      <c r="AO1353" t="inlineStr">
        <is>
          <t>-45910.0</t>
        </is>
      </c>
      <c r="AP1353"/>
      <c r="AQ1353"/>
    </row>
    <row r="1354" ht="25.5" customHeight="1">
      <c r="A1354" t="inlineStr">
        <is>
          <t>李雪阳-珠海-绿茶-新店开业 已终止</t>
        </is>
      </c>
      <c r="B1354" t="inlineStr">
        <is>
          <t>珠海</t>
        </is>
      </c>
      <c r="C1354" t="inlineStr">
        <is>
          <t>绿茶</t>
        </is>
      </c>
      <c r="D1354"/>
      <c r="E1354"/>
      <c r="F1354" t="inlineStr">
        <is>
          <t>新店开业</t>
        </is>
      </c>
      <c r="G1354" t="inlineStr">
        <is>
          <t>已终止</t>
        </is>
      </c>
      <c r="H1354" t="inlineStr">
        <is>
          <t>NA</t>
        </is>
      </c>
      <c r="I1354" s="2"/>
      <c r="J1354" t="inlineStr">
        <is>
          <t>53周 -5~12.31</t>
        </is>
      </c>
      <c r="K1354" t="inlineStr">
        <is>
          <t>李雪阳</t>
        </is>
      </c>
      <c r="L1354" s="2">
        <v>45911</v>
      </c>
      <c r="M1354" s="2"/>
      <c r="N1354" s="2">
        <v>45915</v>
      </c>
      <c r="O1354" t="inlineStr">
        <is>
          <t>0</t>
        </is>
      </c>
      <c r="P1354" t="inlineStr">
        <is>
          <t>0</t>
        </is>
      </c>
      <c r="Q1354"/>
      <c r="R1354"/>
      <c r="S1354"/>
      <c r="T1354"/>
      <c r="U1354" t="inlineStr">
        <is>
          <t>曾维超</t>
        </is>
      </c>
      <c r="V1354" t="inlineStr">
        <is>
          <t>销售管理部</t>
        </is>
      </c>
      <c r="W1354" t="inlineStr">
        <is>
          <t>销售管理</t>
        </is>
      </c>
      <c r="X1354" t="inlineStr">
        <is>
          <t>李阳</t>
        </is>
      </c>
      <c r="Y1354" s="3"/>
      <c r="Z1354"/>
      <c r="AA1354" s="2">
        <v>45913.956724537034</v>
      </c>
      <c r="AB1354" t="inlineStr">
        <is>
          <t>戳一下</t>
        </is>
      </c>
      <c r="AC1354" s="2">
        <v>45914</v>
      </c>
      <c r="AD1354" t="inlineStr">
        <is>
          <t>未更新</t>
        </is>
      </c>
      <c r="AE1354" t="inlineStr">
        <is>
          <t>李雪阳</t>
        </is>
      </c>
      <c r="AF1354" t="inlineStr">
        <is>
          <t>2025-09-14 李雪阳-珠海-绿茶-新店开业 已终止</t>
        </is>
      </c>
      <c r="AG1354"/>
      <c r="AH1354"/>
      <c r="AI1354"/>
      <c r="AJ1354"/>
      <c r="AK1354"/>
      <c r="AL1354"/>
      <c r="AM1354"/>
      <c r="AN1354"/>
      <c r="AO1354" t="inlineStr">
        <is>
          <t>-45911.0</t>
        </is>
      </c>
      <c r="AP1354"/>
      <c r="AQ1354"/>
    </row>
    <row r="1355" ht="25.5" customHeight="1">
      <c r="A1355" t="inlineStr">
        <is>
          <t>李雪阳-珠海-绿茶-新店开业 已终止</t>
        </is>
      </c>
      <c r="B1355" t="inlineStr">
        <is>
          <t>珠海</t>
        </is>
      </c>
      <c r="C1355" t="inlineStr">
        <is>
          <t>绿茶</t>
        </is>
      </c>
      <c r="D1355"/>
      <c r="E1355"/>
      <c r="F1355" t="inlineStr">
        <is>
          <t>新店开业</t>
        </is>
      </c>
      <c r="G1355" t="inlineStr">
        <is>
          <t>已终止</t>
        </is>
      </c>
      <c r="H1355" t="inlineStr">
        <is>
          <t>NA</t>
        </is>
      </c>
      <c r="I1355" s="2"/>
      <c r="J1355" t="inlineStr">
        <is>
          <t>53周 -5~12.31</t>
        </is>
      </c>
      <c r="K1355" t="inlineStr">
        <is>
          <t>李雪阳</t>
        </is>
      </c>
      <c r="L1355" s="2">
        <v>45910</v>
      </c>
      <c r="M1355" s="2"/>
      <c r="N1355" s="2">
        <v>45915</v>
      </c>
      <c r="O1355" t="inlineStr">
        <is>
          <t>0</t>
        </is>
      </c>
      <c r="P1355" t="inlineStr">
        <is>
          <t>0</t>
        </is>
      </c>
      <c r="Q1355"/>
      <c r="R1355"/>
      <c r="S1355"/>
      <c r="T1355"/>
      <c r="U1355" t="inlineStr">
        <is>
          <t>曾维超</t>
        </is>
      </c>
      <c r="V1355" t="inlineStr">
        <is>
          <t>BST销售组</t>
        </is>
      </c>
      <c r="W1355" t="inlineStr">
        <is>
          <t>销售管理</t>
        </is>
      </c>
      <c r="X1355" t="inlineStr">
        <is>
          <t>李阳</t>
        </is>
      </c>
      <c r="Y1355" s="3"/>
      <c r="Z1355"/>
      <c r="AA1355" s="2">
        <v>45911.99642361111</v>
      </c>
      <c r="AB1355" t="inlineStr">
        <is>
          <t>戳一下</t>
        </is>
      </c>
      <c r="AC1355" s="2"/>
      <c r="AD1355" t="inlineStr">
        <is>
          <t>未更新</t>
        </is>
      </c>
      <c r="AE1355" t="inlineStr">
        <is>
          <t>李雪阳</t>
        </is>
      </c>
      <c r="AF1355"/>
      <c r="AG1355"/>
      <c r="AH1355"/>
      <c r="AI1355"/>
      <c r="AJ1355"/>
      <c r="AK1355"/>
      <c r="AL1355"/>
      <c r="AM1355"/>
      <c r="AN1355"/>
      <c r="AO1355" t="inlineStr">
        <is>
          <t>-45910.0</t>
        </is>
      </c>
      <c r="AP1355"/>
      <c r="AQ1355"/>
    </row>
    <row r="1356" ht="25.5" customHeight="1">
      <c r="A1356" t="inlineStr">
        <is>
          <t>刘小洋-北京-休假-休假 已终止</t>
        </is>
      </c>
      <c r="B1356" t="inlineStr">
        <is>
          <t>北京</t>
        </is>
      </c>
      <c r="C1356" t="inlineStr">
        <is>
          <t>休假</t>
        </is>
      </c>
      <c r="D1356"/>
      <c r="E1356" t="inlineStr">
        <is>
          <t>未定级</t>
        </is>
      </c>
      <c r="F1356" t="inlineStr">
        <is>
          <t>休假</t>
        </is>
      </c>
      <c r="G1356" t="inlineStr">
        <is>
          <t>已终止</t>
        </is>
      </c>
      <c r="H1356" t="inlineStr">
        <is>
          <t>NA</t>
        </is>
      </c>
      <c r="I1356" s="2"/>
      <c r="J1356" t="inlineStr">
        <is>
          <t>53周 -5~12.31</t>
        </is>
      </c>
      <c r="K1356" t="inlineStr">
        <is>
          <t>刘小洋</t>
        </is>
      </c>
      <c r="L1356" s="2">
        <v>45923</v>
      </c>
      <c r="M1356" s="2"/>
      <c r="N1356" s="2">
        <v>45938</v>
      </c>
      <c r="O1356" t="inlineStr">
        <is>
          <t>0</t>
        </is>
      </c>
      <c r="P1356" t="inlineStr">
        <is>
          <t>0</t>
        </is>
      </c>
      <c r="Q1356"/>
      <c r="R1356"/>
      <c r="S1356"/>
      <c r="T1356"/>
      <c r="U1356" t="inlineStr">
        <is>
          <t>关胜元</t>
        </is>
      </c>
      <c r="V1356" t="inlineStr">
        <is>
          <t>BST销售组</t>
        </is>
      </c>
      <c r="W1356" t="inlineStr">
        <is>
          <t>BST</t>
        </is>
      </c>
      <c r="X1356" t="inlineStr">
        <is>
          <t>张铭麒</t>
        </is>
      </c>
      <c r="Y1356" s="3"/>
      <c r="Z1356"/>
      <c r="AA1356" s="2">
        <v>45907.72515046296</v>
      </c>
      <c r="AB1356" t="inlineStr">
        <is>
          <t>戳一下</t>
        </is>
      </c>
      <c r="AC1356" s="2"/>
      <c r="AD1356" t="inlineStr">
        <is>
          <t>未更新</t>
        </is>
      </c>
      <c r="AE1356" t="inlineStr">
        <is>
          <t>刘小洋</t>
        </is>
      </c>
      <c r="AF1356"/>
      <c r="AG1356"/>
      <c r="AH1356"/>
      <c r="AI1356"/>
      <c r="AJ1356"/>
      <c r="AK1356"/>
      <c r="AL1356"/>
      <c r="AM1356"/>
      <c r="AN1356"/>
      <c r="AO1356" t="inlineStr">
        <is>
          <t>-45923.0</t>
        </is>
      </c>
      <c r="AP1356"/>
      <c r="AQ1356"/>
    </row>
    <row r="1357" ht="25.5" customHeight="1">
      <c r="A1357" t="inlineStr">
        <is>
          <t>卢明辉-成都-何为川-POC 已终止</t>
        </is>
      </c>
      <c r="B1357" t="inlineStr">
        <is>
          <t>成都</t>
        </is>
      </c>
      <c r="C1357" t="inlineStr">
        <is>
          <t>何为川</t>
        </is>
      </c>
      <c r="D1357"/>
      <c r="E1357"/>
      <c r="F1357" t="inlineStr">
        <is>
          <t>POC</t>
        </is>
      </c>
      <c r="G1357" t="inlineStr">
        <is>
          <t>已终止</t>
        </is>
      </c>
      <c r="H1357" t="inlineStr">
        <is>
          <t>NA</t>
        </is>
      </c>
      <c r="I1357" s="2"/>
      <c r="J1357" t="inlineStr">
        <is>
          <t>53周 -5~12.31</t>
        </is>
      </c>
      <c r="K1357" t="inlineStr">
        <is>
          <t>卢明辉</t>
        </is>
      </c>
      <c r="L1357" s="2">
        <v>45906</v>
      </c>
      <c r="M1357" s="2"/>
      <c r="N1357" s="2">
        <v>45923</v>
      </c>
      <c r="O1357" t="inlineStr">
        <is>
          <t>0</t>
        </is>
      </c>
      <c r="P1357" t="inlineStr">
        <is>
          <t>0</t>
        </is>
      </c>
      <c r="Q1357"/>
      <c r="R1357"/>
      <c r="S1357"/>
      <c r="T1357"/>
      <c r="U1357" t="inlineStr">
        <is>
          <t>关胜元</t>
        </is>
      </c>
      <c r="V1357" t="inlineStr">
        <is>
          <t>BST销售组</t>
        </is>
      </c>
      <c r="W1357" t="inlineStr">
        <is>
          <t>BST</t>
        </is>
      </c>
      <c r="X1357" t="inlineStr">
        <is>
          <t>张铭麒</t>
        </is>
      </c>
      <c r="Y1357" s="3"/>
      <c r="Z1357"/>
      <c r="AA1357" s="2">
        <v>45906.97546296296</v>
      </c>
      <c r="AB1357" t="inlineStr">
        <is>
          <t>戳一下</t>
        </is>
      </c>
      <c r="AC1357" s="2">
        <v>45911</v>
      </c>
      <c r="AD1357" t="inlineStr">
        <is>
          <t>未更新</t>
        </is>
      </c>
      <c r="AE1357" t="inlineStr">
        <is>
          <t>卢明辉</t>
        </is>
      </c>
      <c r="AF1357"/>
      <c r="AG1357"/>
      <c r="AH1357"/>
      <c r="AI1357"/>
      <c r="AJ1357"/>
      <c r="AK1357"/>
      <c r="AL1357"/>
      <c r="AM1357"/>
      <c r="AN1357"/>
      <c r="AO1357" t="inlineStr">
        <is>
          <t>-45906.0</t>
        </is>
      </c>
      <c r="AP1357"/>
      <c r="AQ1357"/>
    </row>
    <row r="1358" ht="25.5" customHeight="1">
      <c r="A1358" t="inlineStr">
        <is>
          <t>罗刚-珠海-Commune-POC 已终止</t>
        </is>
      </c>
      <c r="B1358" t="inlineStr">
        <is>
          <t>珠海</t>
        </is>
      </c>
      <c r="C1358" t="inlineStr">
        <is>
          <t>Commune</t>
        </is>
      </c>
      <c r="D1358"/>
      <c r="E1358" t="inlineStr">
        <is>
          <t>SS</t>
        </is>
      </c>
      <c r="F1358" t="inlineStr">
        <is>
          <t>POC</t>
        </is>
      </c>
      <c r="G1358" t="inlineStr">
        <is>
          <t>已终止</t>
        </is>
      </c>
      <c r="H1358" t="inlineStr">
        <is>
          <t>NA</t>
        </is>
      </c>
      <c r="I1358" s="2"/>
      <c r="J1358" t="inlineStr">
        <is>
          <t>53周 -5~12.31</t>
        </is>
      </c>
      <c r="K1358" t="inlineStr">
        <is>
          <t>罗刚</t>
        </is>
      </c>
      <c r="L1358" s="2">
        <v>45947</v>
      </c>
      <c r="M1358" s="2">
        <v>45947</v>
      </c>
      <c r="N1358" s="2">
        <v>45955</v>
      </c>
      <c r="O1358" t="inlineStr">
        <is>
          <t>0</t>
        </is>
      </c>
      <c r="P1358" t="inlineStr">
        <is>
          <t>0</t>
        </is>
      </c>
      <c r="Q1358" t="inlineStr">
        <is>
          <t>需要擅长做西餐或者中西融合菜</t>
        </is>
      </c>
      <c r="R1358">
        <v>1</v>
      </c>
      <c r="S1358"/>
      <c r="T1358"/>
      <c r="U1358" t="inlineStr">
        <is>
          <t>张铭麒</t>
        </is>
      </c>
      <c r="V1358"/>
      <c r="W1358" t="inlineStr">
        <is>
          <t>BST</t>
        </is>
      </c>
      <c r="X1358" t="inlineStr">
        <is>
          <t>李岳丰
吴薇</t>
        </is>
      </c>
      <c r="Y1358" s="3"/>
      <c r="Z1358"/>
      <c r="AA1358" s="2">
        <v>45930.705625</v>
      </c>
      <c r="AB1358" t="inlineStr">
        <is>
          <t>戳一下</t>
        </is>
      </c>
      <c r="AC1358" s="2"/>
      <c r="AD1358" t="inlineStr">
        <is>
          <t>未更新</t>
        </is>
      </c>
      <c r="AE1358" t="inlineStr">
        <is>
          <t>何舒琦</t>
        </is>
      </c>
      <c r="AF1358"/>
      <c r="AG1358" t="inlineStr">
        <is>
          <t>完成菜品录制，协助测试新模型</t>
        </is>
      </c>
      <c r="AH1358" t="inlineStr">
        <is>
          <t>酒店</t>
        </is>
      </c>
      <c r="AI1358" t="inlineStr">
        <is>
          <t>未收费</t>
        </is>
      </c>
      <c r="AJ1358"/>
      <c r="AK1358"/>
      <c r="AL1358"/>
      <c r="AM1358"/>
      <c r="AN1358"/>
      <c r="AO1358" t="inlineStr">
        <is>
          <t>0.0</t>
        </is>
      </c>
      <c r="AP1358"/>
      <c r="AQ1358"/>
    </row>
    <row r="1359" ht="25.5" customHeight="1">
      <c r="A1359" t="inlineStr">
        <is>
          <t>宋奇忠-深圳-百岁村POC-POC 已终止</t>
        </is>
      </c>
      <c r="B1359" t="inlineStr">
        <is>
          <t>深圳</t>
        </is>
      </c>
      <c r="C1359" t="inlineStr">
        <is>
          <t>百岁村POC</t>
        </is>
      </c>
      <c r="D1359"/>
      <c r="E1359"/>
      <c r="F1359" t="inlineStr">
        <is>
          <t>POC</t>
        </is>
      </c>
      <c r="G1359" t="inlineStr">
        <is>
          <t>已终止</t>
        </is>
      </c>
      <c r="H1359" t="inlineStr">
        <is>
          <t>NA</t>
        </is>
      </c>
      <c r="I1359" s="2"/>
      <c r="J1359" t="inlineStr">
        <is>
          <t>53周 -5~12.31</t>
        </is>
      </c>
      <c r="K1359" t="inlineStr">
        <is>
          <t>宋奇忠</t>
        </is>
      </c>
      <c r="L1359" s="2">
        <v>45911</v>
      </c>
      <c r="M1359" s="2"/>
      <c r="N1359" s="2">
        <v>45919</v>
      </c>
      <c r="O1359" t="inlineStr">
        <is>
          <t>0</t>
        </is>
      </c>
      <c r="P1359" t="inlineStr">
        <is>
          <t>0</t>
        </is>
      </c>
      <c r="Q1359"/>
      <c r="R1359"/>
      <c r="S1359"/>
      <c r="T1359"/>
      <c r="U1359" t="inlineStr">
        <is>
          <t>吴薇</t>
        </is>
      </c>
      <c r="V1359" t="inlineStr">
        <is>
          <t>创新中心</t>
        </is>
      </c>
      <c r="W1359"/>
      <c r="X1359"/>
      <c r="Y1359" s="3"/>
      <c r="Z1359"/>
      <c r="AA1359" s="2">
        <v>45911.26427083334</v>
      </c>
      <c r="AB1359" t="inlineStr">
        <is>
          <t>戳一下</t>
        </is>
      </c>
      <c r="AC1359" s="2">
        <v>45911</v>
      </c>
      <c r="AD1359" t="inlineStr">
        <is>
          <t>未更新</t>
        </is>
      </c>
      <c r="AE1359" t="inlineStr">
        <is>
          <t>宋奇忠</t>
        </is>
      </c>
      <c r="AF1359" t="inlineStr">
        <is>
          <t>2025-09-11 宋奇忠-深圳-百岁村POC-POC 已终止</t>
        </is>
      </c>
      <c r="AG1359"/>
      <c r="AH1359"/>
      <c r="AI1359"/>
      <c r="AJ1359"/>
      <c r="AK1359"/>
      <c r="AL1359"/>
      <c r="AM1359"/>
      <c r="AN1359"/>
      <c r="AO1359" t="inlineStr">
        <is>
          <t>-45911.0</t>
        </is>
      </c>
      <c r="AP1359"/>
      <c r="AQ1359"/>
    </row>
    <row r="1360" ht="25.5" customHeight="1">
      <c r="A1360" t="inlineStr">
        <is>
          <t>习丁予-乌鲁木齐-宴遇天山-新店开业 已终止</t>
        </is>
      </c>
      <c r="B1360" t="inlineStr">
        <is>
          <t>乌鲁木齐</t>
        </is>
      </c>
      <c r="C1360" t="inlineStr">
        <is>
          <t>宴遇天山</t>
        </is>
      </c>
      <c r="D1360"/>
      <c r="E1360"/>
      <c r="F1360" t="inlineStr">
        <is>
          <t>新店开业</t>
        </is>
      </c>
      <c r="G1360" t="inlineStr">
        <is>
          <t>已终止</t>
        </is>
      </c>
      <c r="H1360" t="inlineStr">
        <is>
          <t>NA</t>
        </is>
      </c>
      <c r="I1360" s="2"/>
      <c r="J1360" t="inlineStr">
        <is>
          <t>53周 -5~12.31</t>
        </is>
      </c>
      <c r="K1360" t="inlineStr">
        <is>
          <t>习丁予</t>
        </is>
      </c>
      <c r="L1360" s="2">
        <v>45895</v>
      </c>
      <c r="M1360" s="2"/>
      <c r="N1360" s="2">
        <v>45910</v>
      </c>
      <c r="O1360" t="inlineStr">
        <is>
          <t>0</t>
        </is>
      </c>
      <c r="P1360" t="inlineStr">
        <is>
          <t>0</t>
        </is>
      </c>
      <c r="Q1360"/>
      <c r="R1360"/>
      <c r="S1360"/>
      <c r="T1360"/>
      <c r="U1360" t="inlineStr">
        <is>
          <t>黄莞</t>
        </is>
      </c>
      <c r="V1360" t="inlineStr">
        <is>
          <t>华北区销售团队</t>
        </is>
      </c>
      <c r="W1360" t="inlineStr">
        <is>
          <t>北区</t>
        </is>
      </c>
      <c r="X1360"/>
      <c r="Y1360" s="3"/>
      <c r="Z1360"/>
      <c r="AA1360" s="2">
        <v>45902.916666666664</v>
      </c>
      <c r="AB1360" t="inlineStr">
        <is>
          <t>戳一下</t>
        </is>
      </c>
      <c r="AC1360" s="2">
        <v>45917</v>
      </c>
      <c r="AD1360" t="inlineStr">
        <is>
          <t>未更新</t>
        </is>
      </c>
      <c r="AE1360" t="inlineStr">
        <is>
          <t>习丁予</t>
        </is>
      </c>
      <c r="AF1360" t="inlineStr">
        <is>
          <t>2025-09-03 习丁予-乌鲁木齐-宴遇天山-新店开业 已终止,2025-09-05 习丁予-乌鲁木齐-宴遇天山-新店开业 已终止,2025-09-07 习丁予-乌鲁木齐-宴遇天山-新店开业 已终止,2025-09-10 习丁予-乌鲁木齐-宴遇天山-新店开业 已终止,2025-09-14 习丁予-乌鲁木齐-宴遇天山-新店开业 已终止,2025-09-15 习丁予-乌鲁木齐-宴遇天山-新店开业 已终止,2025-09-16 习丁予-乌鲁木齐-宴遇天山-新店开业 已终止,2025-09-17 习丁予-乌鲁木齐-宴遇天山-新店开业 已终止</t>
        </is>
      </c>
      <c r="AG1360"/>
      <c r="AH1360"/>
      <c r="AI1360"/>
      <c r="AJ1360"/>
      <c r="AK1360"/>
      <c r="AL1360"/>
      <c r="AM1360"/>
      <c r="AN1360"/>
      <c r="AO1360" t="inlineStr">
        <is>
          <t>-45895.0</t>
        </is>
      </c>
      <c r="AP1360"/>
      <c r="AQ1360"/>
    </row>
    <row r="1361" ht="25.5" customHeight="1">
      <c r="A1361" t="inlineStr">
        <is>
          <t>许宝华-湖南衡阳-休假-休假 已终止</t>
        </is>
      </c>
      <c r="B1361" t="inlineStr">
        <is>
          <t>湖南衡阳</t>
        </is>
      </c>
      <c r="C1361" t="inlineStr">
        <is>
          <t>休假</t>
        </is>
      </c>
      <c r="D1361"/>
      <c r="E1361" t="inlineStr">
        <is>
          <t>未定级</t>
        </is>
      </c>
      <c r="F1361" t="inlineStr">
        <is>
          <t>休假</t>
        </is>
      </c>
      <c r="G1361" t="inlineStr">
        <is>
          <t>已终止</t>
        </is>
      </c>
      <c r="H1361" t="inlineStr">
        <is>
          <t>NA</t>
        </is>
      </c>
      <c r="I1361" s="2"/>
      <c r="J1361" t="inlineStr">
        <is>
          <t>53周 -5~12.31</t>
        </is>
      </c>
      <c r="K1361" t="inlineStr">
        <is>
          <t>许宝华</t>
        </is>
      </c>
      <c r="L1361" s="2">
        <v>45918</v>
      </c>
      <c r="M1361" s="2"/>
      <c r="N1361" s="2">
        <v>45920</v>
      </c>
      <c r="O1361" t="inlineStr">
        <is>
          <t>0</t>
        </is>
      </c>
      <c r="P1361" t="inlineStr">
        <is>
          <t>0</t>
        </is>
      </c>
      <c r="Q1361"/>
      <c r="R1361"/>
      <c r="S1361"/>
      <c r="T1361"/>
      <c r="U1361" t="inlineStr">
        <is>
          <t>张铭麒</t>
        </is>
      </c>
      <c r="V1361" t="inlineStr">
        <is>
          <t>BST及创新团队</t>
        </is>
      </c>
      <c r="W1361" t="inlineStr">
        <is>
          <t>BST</t>
        </is>
      </c>
      <c r="X1361" t="inlineStr">
        <is>
          <t>李岳丰
吴薇</t>
        </is>
      </c>
      <c r="Y1361" s="3"/>
      <c r="Z1361"/>
      <c r="AA1361" s="2">
        <v>45906.91939814815</v>
      </c>
      <c r="AB1361" t="inlineStr">
        <is>
          <t>戳一下</t>
        </is>
      </c>
      <c r="AC1361" s="2"/>
      <c r="AD1361" t="inlineStr">
        <is>
          <t>未更新</t>
        </is>
      </c>
      <c r="AE1361" t="inlineStr">
        <is>
          <t>许宝华</t>
        </is>
      </c>
      <c r="AF1361"/>
      <c r="AG1361"/>
      <c r="AH1361"/>
      <c r="AI1361"/>
      <c r="AJ1361"/>
      <c r="AK1361"/>
      <c r="AL1361"/>
      <c r="AM1361"/>
      <c r="AN1361"/>
      <c r="AO1361" t="inlineStr">
        <is>
          <t>-45918.0</t>
        </is>
      </c>
      <c r="AP1361"/>
      <c r="AQ1361"/>
    </row>
    <row r="1362" ht="25.5" customHeight="1">
      <c r="A1362" t="inlineStr">
        <is>
          <t>尹龙强-天津-绿茶-铁锅导入 已终止</t>
        </is>
      </c>
      <c r="B1362" t="inlineStr">
        <is>
          <t>天津</t>
        </is>
      </c>
      <c r="C1362" t="inlineStr">
        <is>
          <t>绿茶</t>
        </is>
      </c>
      <c r="D1362"/>
      <c r="E1362" t="inlineStr">
        <is>
          <t>SS</t>
        </is>
      </c>
      <c r="F1362" t="inlineStr">
        <is>
          <t>铁锅导入</t>
        </is>
      </c>
      <c r="G1362" t="inlineStr">
        <is>
          <t>已终止</t>
        </is>
      </c>
      <c r="H1362" t="inlineStr">
        <is>
          <t>NA</t>
        </is>
      </c>
      <c r="I1362" s="2"/>
      <c r="J1362" t="inlineStr">
        <is>
          <t>53周 -5~12.31</t>
        </is>
      </c>
      <c r="K1362" t="inlineStr">
        <is>
          <t>尹龙强</t>
        </is>
      </c>
      <c r="L1362" s="2">
        <v>45986</v>
      </c>
      <c r="M1362" s="2">
        <v>45982.96842592592</v>
      </c>
      <c r="N1362" s="2">
        <v>45988</v>
      </c>
      <c r="O1362" t="inlineStr">
        <is>
          <t>0</t>
        </is>
      </c>
      <c r="P1362" t="inlineStr">
        <is>
          <t>0</t>
        </is>
      </c>
      <c r="Q1362" t="inlineStr">
        <is>
          <t>懂绿茶、会铁锅</t>
        </is>
      </c>
      <c r="R1362">
        <v>1</v>
      </c>
      <c r="S1362"/>
      <c r="T1362"/>
      <c r="U1362" t="inlineStr">
        <is>
          <t>张铭麒</t>
        </is>
      </c>
      <c r="V1362"/>
      <c r="W1362" t="inlineStr">
        <is>
          <t>BST</t>
        </is>
      </c>
      <c r="X1362" t="inlineStr">
        <is>
          <t>李岳丰
吴薇</t>
        </is>
      </c>
      <c r="Y1362" s="3"/>
      <c r="Z1362"/>
      <c r="AA1362" s="2">
        <v>45978.50530092593</v>
      </c>
      <c r="AB1362" t="inlineStr">
        <is>
          <t>戳一下</t>
        </is>
      </c>
      <c r="AC1362" s="2">
        <v>45982</v>
      </c>
      <c r="AD1362" t="inlineStr">
        <is>
          <t>未更新</t>
        </is>
      </c>
      <c r="AE1362" t="inlineStr">
        <is>
          <t>曾维超</t>
        </is>
      </c>
      <c r="AF1362" t="inlineStr">
        <is>
          <t>2025-11-21 尹龙强-天津-绿茶-铁锅导入 已终止</t>
        </is>
      </c>
      <c r="AG1362" t="inlineStr">
        <is>
          <t>铁锅导入</t>
        </is>
      </c>
      <c r="AH1362" t="inlineStr">
        <is>
          <t>集体宿舍</t>
        </is>
      </c>
      <c r="AI1362"/>
      <c r="AJ1362"/>
      <c r="AK1362"/>
      <c r="AL1362"/>
      <c r="AM1362"/>
      <c r="AN1362" t="inlineStr">
        <is>
          <t>绿茶天津滨海万达广场店</t>
        </is>
      </c>
      <c r="AO1362" t="inlineStr">
        <is>
          <t>-3.0</t>
        </is>
      </c>
      <c r="AP1362"/>
      <c r="AQ1362"/>
    </row>
    <row r="1363" ht="25.5" customHeight="1">
      <c r="A1363" t="inlineStr">
        <is>
          <t>尹龙强-郑州-丹尼斯-POC 已终止</t>
        </is>
      </c>
      <c r="B1363" t="inlineStr">
        <is>
          <t>郑州</t>
        </is>
      </c>
      <c r="C1363" t="inlineStr">
        <is>
          <t>丹尼斯</t>
        </is>
      </c>
      <c r="D1363"/>
      <c r="E1363" t="inlineStr">
        <is>
          <t>SS</t>
        </is>
      </c>
      <c r="F1363" t="inlineStr">
        <is>
          <t>POC</t>
        </is>
      </c>
      <c r="G1363" t="inlineStr">
        <is>
          <t>已终止</t>
        </is>
      </c>
      <c r="H1363" t="inlineStr">
        <is>
          <t>NA</t>
        </is>
      </c>
      <c r="I1363" s="2"/>
      <c r="J1363" t="inlineStr">
        <is>
          <t>53周 -5~12.31</t>
        </is>
      </c>
      <c r="K1363" t="inlineStr">
        <is>
          <t>尹龙强</t>
        </is>
      </c>
      <c r="L1363" s="2">
        <v>45918</v>
      </c>
      <c r="M1363" s="2"/>
      <c r="N1363" s="2">
        <v>45926</v>
      </c>
      <c r="O1363" t="inlineStr">
        <is>
          <t>0</t>
        </is>
      </c>
      <c r="P1363" t="inlineStr">
        <is>
          <t>0</t>
        </is>
      </c>
      <c r="Q1363" t="inlineStr">
        <is>
          <t>1.试点门店靠近动物园，家庭和儿童餐食场景较多，需要擅长这类菜系的口味，类似意面 2.同时需要涉及到写字楼的正餐场景  3.超市客户自己设定菜品的能力不强，需要有主动协助客户做出餐建议和沟通能力强的口味</t>
        </is>
      </c>
      <c r="R1363">
        <v>1</v>
      </c>
      <c r="S1363"/>
      <c r="T1363"/>
      <c r="U1363" t="inlineStr">
        <is>
          <t>涂凯</t>
        </is>
      </c>
      <c r="V1363" t="inlineStr">
        <is>
          <t>BST销售组</t>
        </is>
      </c>
      <c r="W1363" t="inlineStr">
        <is>
          <t>BST</t>
        </is>
      </c>
      <c r="X1363" t="inlineStr">
        <is>
          <t>张铭麒
吴薇
李岳丰</t>
        </is>
      </c>
      <c r="Y1363" s="3"/>
      <c r="Z1363"/>
      <c r="AA1363" s="2">
        <v>45908.47421296296</v>
      </c>
      <c r="AB1363" t="inlineStr">
        <is>
          <t>戳一下</t>
        </is>
      </c>
      <c r="AC1363" s="2"/>
      <c r="AD1363" t="inlineStr">
        <is>
          <t>未更新</t>
        </is>
      </c>
      <c r="AE1363" t="inlineStr">
        <is>
          <t>涂凯</t>
        </is>
      </c>
      <c r="AF1363"/>
      <c r="AG1363"/>
      <c r="AH1363"/>
      <c r="AI1363"/>
      <c r="AJ1363"/>
      <c r="AK1363"/>
      <c r="AL1363"/>
      <c r="AM1363"/>
      <c r="AN1363"/>
      <c r="AO1363" t="inlineStr">
        <is>
          <t>-45918.0</t>
        </is>
      </c>
      <c r="AP1363"/>
      <c r="AQ1363"/>
    </row>
    <row r="1364" ht="25.5" customHeight="1">
      <c r="A1364" t="inlineStr">
        <is>
          <t>余振兴-广州-森大-新店开业 已终止</t>
        </is>
      </c>
      <c r="B1364" t="inlineStr">
        <is>
          <t>广州</t>
        </is>
      </c>
      <c r="C1364" t="inlineStr">
        <is>
          <t>森大</t>
        </is>
      </c>
      <c r="D1364"/>
      <c r="E1364"/>
      <c r="F1364" t="inlineStr">
        <is>
          <t>新店开业</t>
        </is>
      </c>
      <c r="G1364" t="inlineStr">
        <is>
          <t>已终止</t>
        </is>
      </c>
      <c r="H1364" t="inlineStr">
        <is>
          <t>NA</t>
        </is>
      </c>
      <c r="I1364" s="2"/>
      <c r="J1364" t="inlineStr">
        <is>
          <t>53周 -5~12.31</t>
        </is>
      </c>
      <c r="K1364" t="inlineStr">
        <is>
          <t>余振兴</t>
        </is>
      </c>
      <c r="L1364" s="2">
        <v>45910</v>
      </c>
      <c r="M1364" s="2"/>
      <c r="N1364" s="2">
        <v>45919</v>
      </c>
      <c r="O1364" t="inlineStr">
        <is>
          <t>0</t>
        </is>
      </c>
      <c r="P1364" t="inlineStr">
        <is>
          <t>0</t>
        </is>
      </c>
      <c r="Q1364"/>
      <c r="R1364"/>
      <c r="S1364"/>
      <c r="T1364"/>
      <c r="U1364" t="inlineStr">
        <is>
          <t>贺欢欢</t>
        </is>
      </c>
      <c r="V1364" t="inlineStr">
        <is>
          <t>华南销售组</t>
        </is>
      </c>
      <c r="W1364" t="inlineStr">
        <is>
          <t>华南区</t>
        </is>
      </c>
      <c r="X1364" t="inlineStr">
        <is>
          <t>王言</t>
        </is>
      </c>
      <c r="Y1364" s="3"/>
      <c r="Z1364"/>
      <c r="AA1364" s="2">
        <v>45910.92928240741</v>
      </c>
      <c r="AB1364" t="inlineStr">
        <is>
          <t>戳一下</t>
        </is>
      </c>
      <c r="AC1364" s="2">
        <v>45910</v>
      </c>
      <c r="AD1364" t="inlineStr">
        <is>
          <t>未更新</t>
        </is>
      </c>
      <c r="AE1364" t="inlineStr">
        <is>
          <t>余振兴</t>
        </is>
      </c>
      <c r="AF1364"/>
      <c r="AG1364"/>
      <c r="AH1364"/>
      <c r="AI1364"/>
      <c r="AJ1364"/>
      <c r="AK1364"/>
      <c r="AL1364"/>
      <c r="AM1364"/>
      <c r="AN1364"/>
      <c r="AO1364" t="inlineStr">
        <is>
          <t>-45910.0</t>
        </is>
      </c>
      <c r="AP1364"/>
      <c r="AQ1364"/>
    </row>
    <row r="1365" ht="25.5" customHeight="1">
      <c r="A1365" t="inlineStr">
        <is>
          <t>余振兴-北京-小蓝船-POC 已终止</t>
        </is>
      </c>
      <c r="B1365" t="inlineStr">
        <is>
          <t>北京</t>
        </is>
      </c>
      <c r="C1365" t="inlineStr">
        <is>
          <t>小蓝船</t>
        </is>
      </c>
      <c r="D1365"/>
      <c r="E1365"/>
      <c r="F1365" t="inlineStr">
        <is>
          <t>POC</t>
        </is>
      </c>
      <c r="G1365" t="inlineStr">
        <is>
          <t>已终止</t>
        </is>
      </c>
      <c r="H1365" t="inlineStr">
        <is>
          <t>NA</t>
        </is>
      </c>
      <c r="I1365" s="2"/>
      <c r="J1365" t="inlineStr">
        <is>
          <t>53周 -5~12.31</t>
        </is>
      </c>
      <c r="K1365" t="inlineStr">
        <is>
          <t>余振兴</t>
        </is>
      </c>
      <c r="L1365" s="2">
        <v>45904</v>
      </c>
      <c r="M1365" s="2"/>
      <c r="N1365" s="2">
        <v>45933</v>
      </c>
      <c r="O1365" t="inlineStr">
        <is>
          <t>0</t>
        </is>
      </c>
      <c r="P1365" t="inlineStr">
        <is>
          <t>0</t>
        </is>
      </c>
      <c r="Q1365" t="inlineStr">
        <is>
          <t>做大份菜录菜的能力</t>
        </is>
      </c>
      <c r="R1365">
        <v>1</v>
      </c>
      <c r="S1365"/>
      <c r="T1365"/>
      <c r="U1365" t="inlineStr">
        <is>
          <t>黄莞</t>
        </is>
      </c>
      <c r="V1365" t="inlineStr">
        <is>
          <t>华北区销售团队</t>
        </is>
      </c>
      <c r="W1365" t="inlineStr">
        <is>
          <t>北区</t>
        </is>
      </c>
      <c r="X1365"/>
      <c r="Y1365" s="3"/>
      <c r="Z1365"/>
      <c r="AA1365" s="2">
        <v>45903.69366898148</v>
      </c>
      <c r="AB1365" t="inlineStr">
        <is>
          <t>戳一下</t>
        </is>
      </c>
      <c r="AC1365" s="2"/>
      <c r="AD1365" t="inlineStr">
        <is>
          <t>未更新</t>
        </is>
      </c>
      <c r="AE1365" t="inlineStr">
        <is>
          <t>黄莞</t>
        </is>
      </c>
      <c r="AF1365"/>
      <c r="AG1365"/>
      <c r="AH1365"/>
      <c r="AI1365"/>
      <c r="AJ1365"/>
      <c r="AK1365" t="inlineStr">
        <is>
          <t>小蓝船-研发</t>
        </is>
      </c>
      <c r="AL1365"/>
      <c r="AM1365"/>
      <c r="AN1365"/>
      <c r="AO1365" t="inlineStr">
        <is>
          <t>-45904.0</t>
        </is>
      </c>
      <c r="AP1365"/>
      <c r="AQ1365"/>
    </row>
    <row r="1366" ht="25.5" customHeight="1">
      <c r="A1366" t="inlineStr">
        <is>
          <t>曾维超-北京-滩羊铺子-POC 已终止</t>
        </is>
      </c>
      <c r="B1366" t="inlineStr">
        <is>
          <t>北京</t>
        </is>
      </c>
      <c r="C1366" t="inlineStr">
        <is>
          <t>滩羊铺子</t>
        </is>
      </c>
      <c r="D1366"/>
      <c r="E1366" t="inlineStr">
        <is>
          <t>O</t>
        </is>
      </c>
      <c r="F1366" t="inlineStr">
        <is>
          <t>POC</t>
        </is>
      </c>
      <c r="G1366" t="inlineStr">
        <is>
          <t>已终止</t>
        </is>
      </c>
      <c r="H1366" t="inlineStr">
        <is>
          <t>NA</t>
        </is>
      </c>
      <c r="I1366" s="2"/>
      <c r="J1366" t="inlineStr">
        <is>
          <t>53周 -5~12.31</t>
        </is>
      </c>
      <c r="K1366" t="inlineStr">
        <is>
          <t>曾维超</t>
        </is>
      </c>
      <c r="L1366" s="2">
        <v>45917</v>
      </c>
      <c r="M1366" s="2">
        <v>45917</v>
      </c>
      <c r="N1366" s="2">
        <v>45930</v>
      </c>
      <c r="O1366" t="inlineStr">
        <is>
          <t>0</t>
        </is>
      </c>
      <c r="P1366" t="inlineStr">
        <is>
          <t>0</t>
        </is>
      </c>
      <c r="Q1366" t="inlineStr">
        <is>
          <t>西北菜（大盘鸡，包菜炒馕，炒米粉等）</t>
        </is>
      </c>
      <c r="R1366">
        <v>1</v>
      </c>
      <c r="S1366"/>
      <c r="T1366"/>
      <c r="U1366" t="inlineStr">
        <is>
          <t>郭岳超</t>
        </is>
      </c>
      <c r="V1366" t="inlineStr">
        <is>
          <t>华北区销售团队</t>
        </is>
      </c>
      <c r="W1366" t="inlineStr">
        <is>
          <t>北区</t>
        </is>
      </c>
      <c r="X1366" t="inlineStr">
        <is>
          <t>李岳丰
吕佳</t>
        </is>
      </c>
      <c r="Y1366" s="3"/>
      <c r="Z1366"/>
      <c r="AA1366" s="2">
        <v>45913.69665509259</v>
      </c>
      <c r="AB1366" t="inlineStr">
        <is>
          <t>戳一下</t>
        </is>
      </c>
      <c r="AC1366" s="2"/>
      <c r="AD1366" t="inlineStr">
        <is>
          <t>未更新</t>
        </is>
      </c>
      <c r="AE1366" t="inlineStr">
        <is>
          <t>郭岳超</t>
        </is>
      </c>
      <c r="AF1366"/>
      <c r="AG1366" t="inlineStr">
        <is>
          <t>滩羊铺子POC，10道菜复刻。</t>
        </is>
      </c>
      <c r="AH1366"/>
      <c r="AI1366"/>
      <c r="AJ1366"/>
      <c r="AK1366"/>
      <c r="AL1366"/>
      <c r="AM1366"/>
      <c r="AN1366"/>
      <c r="AO1366" t="inlineStr">
        <is>
          <t>0.0</t>
        </is>
      </c>
      <c r="AP1366"/>
      <c r="AQ1366"/>
    </row>
    <row r="1367" ht="25.5" customHeight="1">
      <c r="A1367" t="inlineStr">
        <is>
          <t>周朝凌-北京-聚点-POC+开业支持 已终止</t>
        </is>
      </c>
      <c r="B1367" t="inlineStr">
        <is>
          <t>北京</t>
        </is>
      </c>
      <c r="C1367" t="inlineStr">
        <is>
          <t>聚点</t>
        </is>
      </c>
      <c r="D1367"/>
      <c r="E1367" t="inlineStr">
        <is>
          <t>S</t>
        </is>
      </c>
      <c r="F1367" t="inlineStr">
        <is>
          <t>POC+开业支持</t>
        </is>
      </c>
      <c r="G1367" t="inlineStr">
        <is>
          <t>已终止</t>
        </is>
      </c>
      <c r="H1367" t="inlineStr">
        <is>
          <t>NA</t>
        </is>
      </c>
      <c r="I1367" s="2"/>
      <c r="J1367" t="inlineStr">
        <is>
          <t>53周 -5~12.31</t>
        </is>
      </c>
      <c r="K1367" t="inlineStr">
        <is>
          <t>周朝凌</t>
        </is>
      </c>
      <c r="L1367" s="2">
        <v>45946</v>
      </c>
      <c r="M1367" s="2">
        <v>45950</v>
      </c>
      <c r="N1367" s="2">
        <v>45950</v>
      </c>
      <c r="O1367" t="inlineStr">
        <is>
          <t>0</t>
        </is>
      </c>
      <c r="P1367" t="inlineStr">
        <is>
          <t>0</t>
        </is>
      </c>
      <c r="Q1367" t="inlineStr">
        <is>
          <t>一直在该项目做服务的</t>
        </is>
      </c>
      <c r="R1367">
        <v>1</v>
      </c>
      <c r="S1367" t="inlineStr">
        <is>
          <t>周朝凌</t>
        </is>
      </c>
      <c r="T1367"/>
      <c r="U1367" t="inlineStr">
        <is>
          <t>吕佳</t>
        </is>
      </c>
      <c r="V1367"/>
      <c r="W1367" t="inlineStr">
        <is>
          <t>北区</t>
        </is>
      </c>
      <c r="X1367" t="inlineStr">
        <is>
          <t>李岳丰</t>
        </is>
      </c>
      <c r="Y1367" s="3"/>
      <c r="Z1367"/>
      <c r="AA1367" s="2">
        <v>45933.82283564815</v>
      </c>
      <c r="AB1367" t="inlineStr">
        <is>
          <t>戳一下</t>
        </is>
      </c>
      <c r="AC1367" s="2"/>
      <c r="AD1367" t="inlineStr">
        <is>
          <t>未更新</t>
        </is>
      </c>
      <c r="AE1367" t="inlineStr">
        <is>
          <t>吕佳</t>
        </is>
      </c>
      <c r="AF1367"/>
      <c r="AG1367" t="inlineStr">
        <is>
          <t>已录菜品进行调整，录入新菜2-4道。新的开业持续支持</t>
        </is>
      </c>
      <c r="AH1367" t="inlineStr">
        <is>
          <t>集体宿舍</t>
        </is>
      </c>
      <c r="AI1367"/>
      <c r="AJ1367"/>
      <c r="AK1367"/>
      <c r="AL1367"/>
      <c r="AM1367"/>
      <c r="AN1367"/>
      <c r="AO1367" t="inlineStr">
        <is>
          <t>4.0</t>
        </is>
      </c>
      <c r="AP1367"/>
      <c r="AQ1367"/>
    </row>
    <row r="1368" ht="25.5" customHeight="1">
      <c r="A1368" t="inlineStr">
        <is>
          <t>周朝凌-北京-聚点串吧-POC 已终止</t>
        </is>
      </c>
      <c r="B1368" t="inlineStr">
        <is>
          <t>北京</t>
        </is>
      </c>
      <c r="C1368" t="inlineStr">
        <is>
          <t>聚点串吧</t>
        </is>
      </c>
      <c r="D1368"/>
      <c r="E1368"/>
      <c r="F1368" t="inlineStr">
        <is>
          <t>POC</t>
        </is>
      </c>
      <c r="G1368" t="inlineStr">
        <is>
          <t>已终止</t>
        </is>
      </c>
      <c r="H1368" t="inlineStr">
        <is>
          <t>NA</t>
        </is>
      </c>
      <c r="I1368" s="2"/>
      <c r="J1368" t="inlineStr">
        <is>
          <t>53周 -5~12.31</t>
        </is>
      </c>
      <c r="K1368" t="inlineStr">
        <is>
          <t>周朝凌</t>
        </is>
      </c>
      <c r="L1368" s="2">
        <v>45915</v>
      </c>
      <c r="M1368" s="2"/>
      <c r="N1368" s="2">
        <v>45917</v>
      </c>
      <c r="O1368" t="inlineStr">
        <is>
          <t>0</t>
        </is>
      </c>
      <c r="P1368" t="inlineStr">
        <is>
          <t>0</t>
        </is>
      </c>
      <c r="Q1368"/>
      <c r="R1368"/>
      <c r="S1368"/>
      <c r="T1368"/>
      <c r="U1368" t="inlineStr">
        <is>
          <t>吕佳</t>
        </is>
      </c>
      <c r="V1368" t="inlineStr">
        <is>
          <t>BST及创新团队</t>
        </is>
      </c>
      <c r="W1368" t="inlineStr">
        <is>
          <t>北区</t>
        </is>
      </c>
      <c r="X1368" t="inlineStr">
        <is>
          <t>李岳丰</t>
        </is>
      </c>
      <c r="Y1368" s="3"/>
      <c r="Z1368"/>
      <c r="AA1368" s="2">
        <v>45915.815625</v>
      </c>
      <c r="AB1368" t="inlineStr">
        <is>
          <t>戳一下</t>
        </is>
      </c>
      <c r="AC1368" s="2">
        <v>45915</v>
      </c>
      <c r="AD1368" t="inlineStr">
        <is>
          <t>未更新</t>
        </is>
      </c>
      <c r="AE1368" t="inlineStr">
        <is>
          <t>周朝凌</t>
        </is>
      </c>
      <c r="AF1368" t="inlineStr">
        <is>
          <t>2025-09-15 周朝凌-北京-聚点串吧-POC 已终止</t>
        </is>
      </c>
      <c r="AG1368"/>
      <c r="AH1368"/>
      <c r="AI1368"/>
      <c r="AJ1368"/>
      <c r="AK1368"/>
      <c r="AL1368"/>
      <c r="AM1368"/>
      <c r="AN1368"/>
      <c r="AO1368" t="inlineStr">
        <is>
          <t>-45915.0</t>
        </is>
      </c>
      <c r="AP1368"/>
      <c r="AQ1368"/>
    </row>
    <row r="1369" ht="25.5" customHeight="1">
      <c r="A1369" t="inlineStr">
        <is>
          <t>周朝凌-北京-聚点串吧-POC 已终止</t>
        </is>
      </c>
      <c r="B1369" t="inlineStr">
        <is>
          <t>北京</t>
        </is>
      </c>
      <c r="C1369" t="inlineStr">
        <is>
          <t>聚点串吧</t>
        </is>
      </c>
      <c r="D1369"/>
      <c r="E1369"/>
      <c r="F1369" t="inlineStr">
        <is>
          <t>POC</t>
        </is>
      </c>
      <c r="G1369" t="inlineStr">
        <is>
          <t>已终止</t>
        </is>
      </c>
      <c r="H1369" t="inlineStr">
        <is>
          <t>NA</t>
        </is>
      </c>
      <c r="I1369" s="2"/>
      <c r="J1369" t="inlineStr">
        <is>
          <t>53周 -5~12.31</t>
        </is>
      </c>
      <c r="K1369" t="inlineStr">
        <is>
          <t>周朝凌</t>
        </is>
      </c>
      <c r="L1369" s="2">
        <v>45905</v>
      </c>
      <c r="M1369" s="2"/>
      <c r="N1369" s="2">
        <v>45909</v>
      </c>
      <c r="O1369" t="inlineStr">
        <is>
          <t>0</t>
        </is>
      </c>
      <c r="P1369" t="inlineStr">
        <is>
          <t>0</t>
        </is>
      </c>
      <c r="Q1369"/>
      <c r="R1369"/>
      <c r="S1369"/>
      <c r="T1369"/>
      <c r="U1369" t="inlineStr">
        <is>
          <t>吕佳</t>
        </is>
      </c>
      <c r="V1369" t="inlineStr">
        <is>
          <t>BST销售组</t>
        </is>
      </c>
      <c r="W1369" t="inlineStr">
        <is>
          <t>北区</t>
        </is>
      </c>
      <c r="X1369" t="inlineStr">
        <is>
          <t>李岳丰</t>
        </is>
      </c>
      <c r="Y1369" s="3"/>
      <c r="Z1369"/>
      <c r="AA1369" s="2">
        <v>45906.95689814815</v>
      </c>
      <c r="AB1369" t="inlineStr">
        <is>
          <t>戳一下</t>
        </is>
      </c>
      <c r="AC1369" s="2">
        <v>45908</v>
      </c>
      <c r="AD1369" t="inlineStr">
        <is>
          <t>未更新</t>
        </is>
      </c>
      <c r="AE1369" t="inlineStr">
        <is>
          <t>周朝凌</t>
        </is>
      </c>
      <c r="AF1369"/>
      <c r="AG1369"/>
      <c r="AH1369"/>
      <c r="AI1369"/>
      <c r="AJ1369"/>
      <c r="AK1369"/>
      <c r="AL1369"/>
      <c r="AM1369"/>
      <c r="AN1369"/>
      <c r="AO1369" t="inlineStr">
        <is>
          <t>-45905.0</t>
        </is>
      </c>
      <c r="AP1369"/>
      <c r="AQ1369"/>
    </row>
    <row r="1370" ht="25.5" customHeight="1">
      <c r="A1370" t="inlineStr">
        <is>
          <t>周朝凌-广州-湘辣辣-新店开业 已终止</t>
        </is>
      </c>
      <c r="B1370" t="inlineStr">
        <is>
          <t>广州</t>
        </is>
      </c>
      <c r="C1370" t="inlineStr">
        <is>
          <t>湘辣辣</t>
        </is>
      </c>
      <c r="D1370"/>
      <c r="E1370" t="inlineStr">
        <is>
          <t>S</t>
        </is>
      </c>
      <c r="F1370" t="inlineStr">
        <is>
          <t>新店开业</t>
        </is>
      </c>
      <c r="G1370" t="inlineStr">
        <is>
          <t>已终止</t>
        </is>
      </c>
      <c r="H1370" t="inlineStr">
        <is>
          <t>NA</t>
        </is>
      </c>
      <c r="I1370" s="2"/>
      <c r="J1370" t="inlineStr">
        <is>
          <t>53周 -5~12.31</t>
        </is>
      </c>
      <c r="K1370" t="inlineStr">
        <is>
          <t>周朝凌</t>
        </is>
      </c>
      <c r="L1370" s="2">
        <v>45907</v>
      </c>
      <c r="M1370" s="2"/>
      <c r="N1370" s="2">
        <v>45922</v>
      </c>
      <c r="O1370" t="inlineStr">
        <is>
          <t>0</t>
        </is>
      </c>
      <c r="P1370" t="inlineStr">
        <is>
          <t>0</t>
        </is>
      </c>
      <c r="Q1370" t="inlineStr">
        <is>
          <t>粤菜，要非常有经验的</t>
        </is>
      </c>
      <c r="R1370">
        <v>1</v>
      </c>
      <c r="S1370" t="inlineStr">
        <is>
          <t>周朝凌</t>
        </is>
      </c>
      <c r="T1370"/>
      <c r="U1370" t="inlineStr">
        <is>
          <t>贺欢欢</t>
        </is>
      </c>
      <c r="V1370" t="inlineStr">
        <is>
          <t>华南销售组</t>
        </is>
      </c>
      <c r="W1370" t="inlineStr">
        <is>
          <t>华南区</t>
        </is>
      </c>
      <c r="X1370" t="inlineStr">
        <is>
          <t>王言</t>
        </is>
      </c>
      <c r="Y1370" s="3"/>
      <c r="Z1370"/>
      <c r="AA1370" s="2">
        <v>45903.75728009259</v>
      </c>
      <c r="AB1370" t="inlineStr">
        <is>
          <t>戳一下</t>
        </is>
      </c>
      <c r="AC1370" s="2">
        <v>45919</v>
      </c>
      <c r="AD1370" t="inlineStr">
        <is>
          <t>未更新</t>
        </is>
      </c>
      <c r="AE1370" t="inlineStr">
        <is>
          <t>贺欢欢</t>
        </is>
      </c>
      <c r="AF1370" t="inlineStr">
        <is>
          <t>2025-09-07 周朝凌-广州-湘辣辣-新店开业 已终止,2025-09-19 周朝凌-广州-湘辣辣-新店开业 已终止</t>
        </is>
      </c>
      <c r="AG1370"/>
      <c r="AH1370"/>
      <c r="AI1370"/>
      <c r="AJ1370"/>
      <c r="AK1370" t="inlineStr">
        <is>
          <t>湘辣辣&amp;森大（蒸武门）</t>
        </is>
      </c>
      <c r="AL1370"/>
      <c r="AM1370"/>
      <c r="AN1370"/>
      <c r="AO1370" t="inlineStr">
        <is>
          <t>-45907.0</t>
        </is>
      </c>
      <c r="AP1370"/>
      <c r="AQ1370"/>
    </row>
    <row r="1371" ht="25.5" customHeight="1">
      <c r="A1371" t="inlineStr">
        <is>
          <t>-北京-首程集团首钢医院食堂项目-DEMO 已终止</t>
        </is>
      </c>
      <c r="B1371" t="inlineStr">
        <is>
          <t>北京</t>
        </is>
      </c>
      <c r="C1371" t="inlineStr">
        <is>
          <t>首程集团首钢医院食堂项目</t>
        </is>
      </c>
      <c r="D1371"/>
      <c r="E1371" t="inlineStr">
        <is>
          <t>O</t>
        </is>
      </c>
      <c r="F1371" t="inlineStr">
        <is>
          <t>DEMO</t>
        </is>
      </c>
      <c r="G1371" t="inlineStr">
        <is>
          <t>已终止</t>
        </is>
      </c>
      <c r="H1371" t="inlineStr">
        <is>
          <t>NA</t>
        </is>
      </c>
      <c r="I1371" s="2"/>
      <c r="J1371" t="inlineStr">
        <is>
          <t>53周 -5~12.31</t>
        </is>
      </c>
      <c r="K1371"/>
      <c r="L1371" s="2">
        <v>45948</v>
      </c>
      <c r="M1371" s="2"/>
      <c r="N1371" s="2">
        <v>45948</v>
      </c>
      <c r="O1371" t="inlineStr">
        <is>
          <t>0</t>
        </is>
      </c>
      <c r="P1371" t="inlineStr">
        <is>
          <t>0</t>
        </is>
      </c>
      <c r="Q1371" t="inlineStr">
        <is>
          <t>团餐</t>
        </is>
      </c>
      <c r="R1371">
        <v>1</v>
      </c>
      <c r="S1371"/>
      <c r="T1371"/>
      <c r="U1371" t="inlineStr">
        <is>
          <t>郭岳超</t>
        </is>
      </c>
      <c r="V1371"/>
      <c r="W1371" t="inlineStr">
        <is>
          <t>北区</t>
        </is>
      </c>
      <c r="X1371" t="inlineStr">
        <is>
          <t>李岳丰
吕佳</t>
        </is>
      </c>
      <c r="Y1371" s="3"/>
      <c r="Z1371"/>
      <c r="AA1371" s="2">
        <v>45947.470671296294</v>
      </c>
      <c r="AB1371" t="inlineStr">
        <is>
          <t>戳一下</t>
        </is>
      </c>
      <c r="AC1371" s="2"/>
      <c r="AD1371" t="inlineStr">
        <is>
          <t>未更新</t>
        </is>
      </c>
      <c r="AE1371" t="inlineStr">
        <is>
          <t>郭岳超</t>
        </is>
      </c>
      <c r="AF1371"/>
      <c r="AG1371" t="inlineStr">
        <is>
          <t>5道菜</t>
        </is>
      </c>
      <c r="AH1371" t="inlineStr">
        <is>
          <t>集体宿舍</t>
        </is>
      </c>
      <c r="AI1371"/>
      <c r="AJ1371"/>
      <c r="AK1371"/>
      <c r="AL1371"/>
      <c r="AM1371"/>
      <c r="AN1371"/>
      <c r="AO1371" t="inlineStr">
        <is>
          <t>-45948.0</t>
        </is>
      </c>
      <c r="AP1371"/>
      <c r="AQ1371"/>
    </row>
    <row r="1372" ht="25.5" customHeight="1">
      <c r="A1372" t="inlineStr">
        <is>
          <t>-临沂-笨鸡小跑-POC 已终止</t>
        </is>
      </c>
      <c r="B1372" t="inlineStr">
        <is>
          <t>临沂</t>
        </is>
      </c>
      <c r="C1372" t="inlineStr">
        <is>
          <t>笨鸡小跑</t>
        </is>
      </c>
      <c r="D1372"/>
      <c r="E1372" t="inlineStr">
        <is>
          <t>S</t>
        </is>
      </c>
      <c r="F1372" t="inlineStr">
        <is>
          <t>POC</t>
        </is>
      </c>
      <c r="G1372" t="inlineStr">
        <is>
          <t>已终止</t>
        </is>
      </c>
      <c r="H1372" t="inlineStr">
        <is>
          <t>NA</t>
        </is>
      </c>
      <c r="I1372" s="2"/>
      <c r="J1372" t="inlineStr">
        <is>
          <t>53周 -5~12.31</t>
        </is>
      </c>
      <c r="K1372"/>
      <c r="L1372" s="2">
        <v>45945</v>
      </c>
      <c r="M1372" s="2"/>
      <c r="N1372" s="2">
        <v>45959</v>
      </c>
      <c r="O1372" t="inlineStr">
        <is>
          <t>0</t>
        </is>
      </c>
      <c r="P1372" t="inlineStr">
        <is>
          <t>0</t>
        </is>
      </c>
      <c r="Q1372" t="inlineStr">
        <is>
          <t>拿手菜：临沂炒鸡</t>
        </is>
      </c>
      <c r="R1372">
        <v>1</v>
      </c>
      <c r="S1372"/>
      <c r="T1372"/>
      <c r="U1372" t="inlineStr">
        <is>
          <t>郭岳超</t>
        </is>
      </c>
      <c r="V1372"/>
      <c r="W1372" t="inlineStr">
        <is>
          <t>北区</t>
        </is>
      </c>
      <c r="X1372" t="inlineStr">
        <is>
          <t>李岳丰
吕佳</t>
        </is>
      </c>
      <c r="Y1372" s="3"/>
      <c r="Z1372"/>
      <c r="AA1372" s="2">
        <v>45939.43021990741</v>
      </c>
      <c r="AB1372" t="inlineStr">
        <is>
          <t>戳一下</t>
        </is>
      </c>
      <c r="AC1372" s="2"/>
      <c r="AD1372" t="inlineStr">
        <is>
          <t>未更新</t>
        </is>
      </c>
      <c r="AE1372" t="inlineStr">
        <is>
          <t>郭岳超</t>
        </is>
      </c>
      <c r="AF1372"/>
      <c r="AG1372" t="inlineStr">
        <is>
          <t>复刻笨鸡小跑炒菜类菜品，主要是临沂炒鸡</t>
        </is>
      </c>
      <c r="AH1372" t="inlineStr">
        <is>
          <t>酒店</t>
        </is>
      </c>
      <c r="AI1372" t="inlineStr">
        <is>
          <t>未收费</t>
        </is>
      </c>
      <c r="AJ1372"/>
      <c r="AK1372"/>
      <c r="AL1372"/>
      <c r="AM1372"/>
      <c r="AN1372"/>
      <c r="AO1372" t="inlineStr">
        <is>
          <t>-45945.0</t>
        </is>
      </c>
      <c r="AP1372"/>
      <c r="AQ1372"/>
    </row>
    <row r="1373" ht="25.5" customHeight="1">
      <c r="A1373" t="inlineStr">
        <is>
          <t>-深圳-湘土逗-新店开业 已终止</t>
        </is>
      </c>
      <c r="B1373" t="inlineStr">
        <is>
          <t>深圳</t>
        </is>
      </c>
      <c r="C1373" t="inlineStr">
        <is>
          <t>湘土逗</t>
        </is>
      </c>
      <c r="D1373"/>
      <c r="E1373" t="inlineStr">
        <is>
          <t>O</t>
        </is>
      </c>
      <c r="F1373" t="inlineStr">
        <is>
          <t>新店开业</t>
        </is>
      </c>
      <c r="G1373" t="inlineStr">
        <is>
          <t>已终止</t>
        </is>
      </c>
      <c r="H1373" t="inlineStr">
        <is>
          <t>NA</t>
        </is>
      </c>
      <c r="I1373" s="2"/>
      <c r="J1373" t="inlineStr">
        <is>
          <t>53周 -5~12.31</t>
        </is>
      </c>
      <c r="K1373"/>
      <c r="L1373" s="2">
        <v>45920</v>
      </c>
      <c r="M1373" s="2"/>
      <c r="N1373" s="2">
        <v>45925</v>
      </c>
      <c r="O1373" t="inlineStr">
        <is>
          <t>0</t>
        </is>
      </c>
      <c r="P1373" t="inlineStr">
        <is>
          <t>0</t>
        </is>
      </c>
      <c r="Q1373" t="inlineStr">
        <is>
          <t>湘菜</t>
        </is>
      </c>
      <c r="R1373">
        <v>1</v>
      </c>
      <c r="S1373" t="inlineStr">
        <is>
          <t>唐清林</t>
        </is>
      </c>
      <c r="T1373"/>
      <c r="U1373" t="inlineStr">
        <is>
          <t>吴健华</t>
        </is>
      </c>
      <c r="V1373" t="inlineStr">
        <is>
          <t>华南销售组</t>
        </is>
      </c>
      <c r="W1373" t="inlineStr">
        <is>
          <t>华南区</t>
        </is>
      </c>
      <c r="X1373" t="inlineStr">
        <is>
          <t>王言</t>
        </is>
      </c>
      <c r="Y1373" s="3"/>
      <c r="Z1373"/>
      <c r="AA1373" s="2">
        <v>45911.74767361111</v>
      </c>
      <c r="AB1373" t="inlineStr">
        <is>
          <t>戳一下</t>
        </is>
      </c>
      <c r="AC1373" s="2"/>
      <c r="AD1373" t="inlineStr">
        <is>
          <t>未更新</t>
        </is>
      </c>
      <c r="AE1373" t="inlineStr">
        <is>
          <t>吴健华</t>
        </is>
      </c>
      <c r="AF1373"/>
      <c r="AG1373" t="inlineStr">
        <is>
          <t>需要完成24道录菜，培训门店操作员，厨师长完全熟练掌握机器</t>
        </is>
      </c>
      <c r="AH1373"/>
      <c r="AI1373"/>
      <c r="AJ1373"/>
      <c r="AK1373"/>
      <c r="AL1373"/>
      <c r="AM1373"/>
      <c r="AN1373"/>
      <c r="AO1373" t="inlineStr">
        <is>
          <t>-45920.0</t>
        </is>
      </c>
      <c r="AP1373"/>
      <c r="AQ1373"/>
    </row>
  </sheetData>
  <conditionalFormatting sqref="G2:G1048576">
    <cfRule type="containsText" dxfId="0" priority="1" operator="containsText" text="销管分配">
      <formula>NOT(ISERROR(SEARCH("销管分配",G2)))</formula>
    </cfRule>
  </conditionalFormatting>
  <conditionalFormatting sqref="F2:F1048576">
    <cfRule type="containsText" dxfId="1" priority="2" operator="containsText" text="休假">
      <formula>NOT(ISERROR(SEARCH("休假",F2)))</formula>
    </cfRule>
  </conditionalFormatting>
  <dataValidations count="7">
    <dataValidation allowBlank="false" sqref="E2:E1372" type="list">
      <formula1>"SS,S,O,金牌,银牌,未定级,市场活动"</formula1>
    </dataValidation>
    <dataValidation allowBlank="false" sqref="F2:F1372" type="list">
      <formula1>"新店开业,POC,POC+开业支持,品牌巡店,DEMO,培训支持,老店整改,突发紧急支持（1天内）,解决问题,休假,铁锅导入,外卖店模型,铁锅导入学习"</formula1>
    </dataValidation>
    <dataValidation allowBlank="false" sqref="T2:T1372" type="list">
      <formula1>"是,否"</formula1>
    </dataValidation>
    <dataValidation allowBlank="false" sqref="AH2:AH1372" type="list">
      <formula1>"客户宿舍,集体宿舍,酒店,租房"</formula1>
    </dataValidation>
    <dataValidation allowBlank="false" sqref="AI2:AI1372" type="list">
      <formula1>"付费POC,已购机,未收费"</formula1>
    </dataValidation>
    <dataValidation allowBlank="false" sqref="AL2:AL1372" type="list">
      <formula1>"是,否"</formula1>
    </dataValidation>
    <dataValidation allowBlank="false" sqref="AM2:AM1372" type="list">
      <formula1>"是,否"</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0" customWidth="1"/>
    <col min="6" max="6" width="0" customWidth="1"/>
    <col min="7" max="7" width="0"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0" customWidth="1"/>
    <col min="16" max="16" width="0" customWidth="1"/>
    <col min="17" max="17" width="0" customWidth="1"/>
    <col min="18" max="18" width="0" customWidth="1"/>
    <col min="19" max="19" width="19" customWidth="1"/>
    <col min="20" max="20" width="19" customWidth="1"/>
    <col min="21" max="21" width="19" customWidth="1"/>
    <col min="22" max="22" width="19" customWidth="1"/>
    <col min="23" max="23" width="19" customWidth="1"/>
  </cols>
  <sheetData>
    <row r="1" ht="13" customHeight="1">
      <c r="A1" s="1" t="inlineStr">
        <is>
          <t>进展标题</t>
        </is>
      </c>
      <c r="B1" s="1" t="inlineStr">
        <is>
          <t>销管查阅情况</t>
        </is>
      </c>
      <c r="C1" s="1" t="inlineStr">
        <is>
          <t>AI总结</t>
        </is>
      </c>
      <c r="D1" s="1" t="inlineStr">
        <is>
          <t>跟进人</t>
        </is>
      </c>
      <c r="E1" s="1" t="inlineStr">
        <is>
          <t>位置</t>
        </is>
      </c>
      <c r="F1" s="1" t="inlineStr">
        <is>
          <t>单选</t>
        </is>
      </c>
      <c r="G1" s="1" t="inlineStr">
        <is>
          <t>归属</t>
        </is>
      </c>
      <c r="H1" s="1" t="inlineStr">
        <is>
          <t>当日进展概述</t>
        </is>
      </c>
      <c r="I1" s="1" t="inlineStr">
        <is>
          <t>菜品SKU及状态</t>
        </is>
      </c>
      <c r="J1" s="1" t="inlineStr">
        <is>
          <t>现场问题</t>
        </is>
      </c>
      <c r="K1" s="1" t="inlineStr">
        <is>
          <t>次日计划</t>
        </is>
      </c>
      <c r="L1" s="1" t="inlineStr">
        <is>
          <t>照片</t>
        </is>
      </c>
      <c r="M1" s="1" t="inlineStr">
        <is>
          <t>巡店记录</t>
        </is>
      </c>
      <c r="N1" s="1" t="inlineStr">
        <is>
          <t>日期</t>
        </is>
      </c>
      <c r="O1" s="1" t="inlineStr">
        <is>
          <t>所属任务状态</t>
        </is>
      </c>
      <c r="P1" s="1" t="inlineStr">
        <is>
          <t>week_num</t>
        </is>
      </c>
      <c r="Q1" s="1" t="inlineStr">
        <is>
          <t>任务完成时间（埋点）</t>
        </is>
      </c>
      <c r="R1" s="1" t="inlineStr">
        <is>
          <t>显示逻辑</t>
        </is>
      </c>
      <c r="S1" s="1" t="inlineStr">
        <is>
          <t>计划结束时间</t>
        </is>
      </c>
      <c r="T1" s="1" t="inlineStr">
        <is>
          <t>项目部门</t>
        </is>
      </c>
      <c r="U1" s="1" t="inlineStr">
        <is>
          <t>是否收尾结束</t>
        </is>
      </c>
      <c r="V1" s="1" t="inlineStr">
        <is>
          <t>对应销售</t>
        </is>
      </c>
      <c r="W1" s="1" t="inlineStr">
        <is>
          <t>对应抄送</t>
        </is>
      </c>
    </row>
    <row r="2" ht="12.75" customHeight="1">
      <c r="A2" t="inlineStr">
        <is>
          <t>2025-12-31 曹发-北京-犟骨头-POC 已结束</t>
        </is>
      </c>
      <c r="B2"/>
      <c r="C2" t="inlineStr">
        <is>
          <t>无异常问题，机器运行、培训、出品均正常，支持完毕。</t>
        </is>
      </c>
      <c r="D2" t="inlineStr">
        <is>
          <t>曹发</t>
        </is>
      </c>
      <c r="E2" t="inlineStr">
        <is>
          <t>北京市大兴区榆垡镇麦当劳(北京大兴国际机场国内B指廊安检内餐厅)北京大兴国际机场</t>
        </is>
      </c>
      <c r="F2" t="inlineStr">
        <is>
          <t>项目出差</t>
        </is>
      </c>
      <c r="G2" t="inlineStr">
        <is>
          <t>曹发-北京-犟骨头-POC 已结束</t>
        </is>
      </c>
      <c r="H2" t="inlineStr">
        <is>
          <t>今天到达门店，检查机器都是完好的，新店新机器，首先把账号建立好，功率提升，菜品复制好，这些都做好，开始准备菜品，一共6个菜品，准备好教了门店负责人，店长如何操作机器，校准，清洁，水淀粉的比例都说明情况了，6个菜品的操作炒制都由门店负责人来操作，整体下来，菜品都没有问题，6个菜品都由总部罗总试味，同其他门店没有差异，出品正常，机器运行正常，培训正常，此次门店支持完毕，元旦休假</t>
        </is>
      </c>
      <c r="I2" t="inlineStr">
        <is>
          <t>无</t>
        </is>
      </c>
      <c r="J2"/>
      <c r="K2" t="inlineStr">
        <is>
          <t>元旦休假</t>
        </is>
      </c>
      <c r="L2" t="inlineStr">
        <is>
          <t>IMG_20251231_113429253.jpg,IMG_20251231_132705931.jpg,IMG_20251231_133142238.jpg,IMG_20251231_135859318.jpg,IMG_20251231_155512293.jpg,IMG_20251231_160139669.jpg,IMG_20251231_160307354.jpg,IMG_20251231_160310088.jpg,IMG_20251231_160907762.jpg,IMG_20251231_162707975.jpg,IMG_20251231_164013298.jpg,IMG_20251231_164921799.jpg</t>
        </is>
      </c>
      <c r="M2"/>
      <c r="N2" s="2">
        <v>46022</v>
      </c>
      <c r="O2" t="inlineStr">
        <is>
          <t>已结束</t>
        </is>
      </c>
      <c r="P2" t="inlineStr">
        <is>
          <t>53周</t>
        </is>
      </c>
      <c r="Q2"/>
      <c r="R2" t="inlineStr">
        <is>
          <t>false</t>
        </is>
      </c>
      <c r="S2" t="inlineStr">
        <is>
          <t>2025/12/31</t>
        </is>
      </c>
      <c r="T2" t="inlineStr">
        <is>
          <t>北区</t>
        </is>
      </c>
      <c r="U2" t="inlineStr">
        <is>
          <t>1</t>
        </is>
      </c>
      <c r="V2" t="inlineStr">
        <is>
          <t>成宇</t>
        </is>
      </c>
      <c r="W2" t="inlineStr">
        <is>
          <t>吕佳
李岳丰</t>
        </is>
      </c>
    </row>
    <row r="3" ht="12.75" customHeight="1">
      <c r="A3" t="inlineStr">
        <is>
          <t>2025-12-30 曹发-北京-美餐-POC 已结束</t>
        </is>
      </c>
      <c r="B3"/>
      <c r="C3" t="inlineStr">
        <is>
          <t>大蒜叶炒腊肉通过认证但因成本不上线，其他菜品合格。</t>
        </is>
      </c>
      <c r="D3" t="inlineStr">
        <is>
          <t>曹发</t>
        </is>
      </c>
      <c r="E3" t="inlineStr">
        <is>
          <t>北京市朝阳区南磨房乡华侨城·北京OCT华侨城·北京2号院</t>
        </is>
      </c>
      <c r="F3" t="inlineStr">
        <is>
          <t>项目出差</t>
        </is>
      </c>
      <c r="G3" t="inlineStr">
        <is>
          <t>曹发-北京-美餐-POC 已结束</t>
        </is>
      </c>
      <c r="H3" t="inlineStr">
        <is>
          <t>今天上午准备了三个菜品，大蒜叶炒腊肉，腐竹烧肉，香煎金钱蛋，都是一次就通过了认证，大蒜叶炒腊肉，考虑到成本的问题，通过了但是不上线。下午测试了三个大份的菜品，测试一下出品质量以及速度，都能达到要求。本次项目支持完毕，元旦休假</t>
        </is>
      </c>
      <c r="I3" t="inlineStr">
        <is>
          <t>腐竹烧肉，香煎金钱蛋已定版</t>
        </is>
      </c>
      <c r="J3"/>
      <c r="K3" t="inlineStr">
        <is>
          <t>犟骨头现场支持</t>
        </is>
      </c>
      <c r="L3" t="inlineStr">
        <is>
          <t>IMG_20251230_092041379.jpg,IMG_20251230_122912747.jpg,IMG_20251230_123621392.jpg,IMG_20251230_124402545.jpg,IMG_20251230_151603817.jpg,IMG_20251230_155204437.jpg,IMG_20251230_165259703.jpg,IMG_20251230_184527285.jpg,IMG_20251230_184538557.jpg,IMG_20251230_184619635.jpg</t>
        </is>
      </c>
      <c r="M3"/>
      <c r="N3" s="2">
        <v>46021</v>
      </c>
      <c r="O3" t="inlineStr">
        <is>
          <t>已结束,已结束,已结束</t>
        </is>
      </c>
      <c r="P3" t="inlineStr">
        <is>
          <t>53周</t>
        </is>
      </c>
      <c r="Q3"/>
      <c r="R3" t="inlineStr">
        <is>
          <t>false</t>
        </is>
      </c>
      <c r="S3" t="inlineStr">
        <is>
          <t>2025/12/19
2025/12/26
2025/12/31</t>
        </is>
      </c>
      <c r="T3" t="inlineStr">
        <is>
          <t>华东区</t>
        </is>
      </c>
      <c r="U3" t="inlineStr">
        <is>
          <t>1</t>
        </is>
      </c>
      <c r="V3" t="inlineStr">
        <is>
          <t>马骅
马骅
马骅</t>
        </is>
      </c>
      <c r="W3" t="inlineStr">
        <is>
          <t>李岳丰
李岳丰
李岳丰</t>
        </is>
      </c>
    </row>
    <row r="4" ht="12.75" customHeight="1">
      <c r="A4" t="inlineStr">
        <is>
          <t>2025-12-29 曹发-北京-美餐-POC 已结束</t>
        </is>
      </c>
      <c r="B4"/>
      <c r="C4" t="inlineStr">
        <is>
          <t>下午因研发总监临时参会未录制新菜品，需关注明日录制进度。</t>
        </is>
      </c>
      <c r="D4" t="inlineStr">
        <is>
          <t>曹发</t>
        </is>
      </c>
      <c r="E4" t="inlineStr">
        <is>
          <t>北京市朝阳区南磨房乡华侨城·北京OCT华侨城·北京2号院</t>
        </is>
      </c>
      <c r="F4" t="inlineStr">
        <is>
          <t>项目出差</t>
        </is>
      </c>
      <c r="G4" t="inlineStr">
        <is>
          <t>曹发-北京-美餐-POC 已结束</t>
        </is>
      </c>
      <c r="H4" t="inlineStr">
        <is>
          <t>上午准备了两个菜品，农家一碗香，青椒肉丝，以前有做到这两个菜品，对机器也熟悉，两个菜品一遍就通过了认证，下午研发总监临时参加了一个会议，没有录制新菜品，明天在录制新菜品</t>
        </is>
      </c>
      <c r="I4" t="inlineStr">
        <is>
          <t>农家一碗香，青椒肉丝已定版</t>
        </is>
      </c>
      <c r="J4"/>
      <c r="K4" t="inlineStr">
        <is>
          <t>录制新菜品</t>
        </is>
      </c>
      <c r="L4" t="inlineStr">
        <is>
          <t>IMG_20251229_090535252.jpg,IMG_20251229_124504127.jpg,IMG_20251229_130131153.jpg,IMG_20251229_165204754.jpg,IMG_20251229_165336322.jpg</t>
        </is>
      </c>
      <c r="M4"/>
      <c r="N4" s="2">
        <v>46020</v>
      </c>
      <c r="O4" t="inlineStr">
        <is>
          <t>已结束,已结束,已结束</t>
        </is>
      </c>
      <c r="P4" t="inlineStr">
        <is>
          <t>53周</t>
        </is>
      </c>
      <c r="Q4"/>
      <c r="R4" t="inlineStr">
        <is>
          <t>false</t>
        </is>
      </c>
      <c r="S4" t="inlineStr">
        <is>
          <t>2025/12/19
2025/12/26
2025/12/31</t>
        </is>
      </c>
      <c r="T4" t="inlineStr">
        <is>
          <t>华东区</t>
        </is>
      </c>
      <c r="U4"/>
      <c r="V4" t="inlineStr">
        <is>
          <t>马骅
马骅
马骅</t>
        </is>
      </c>
      <c r="W4" t="inlineStr">
        <is>
          <t>李岳丰
李岳丰
李岳丰</t>
        </is>
      </c>
    </row>
    <row r="5" ht="12.75" customHeight="1">
      <c r="A5" t="inlineStr">
        <is>
          <t xml:space="preserve">2025-12-28 </t>
        </is>
      </c>
      <c r="B5"/>
      <c r="C5" t="inlineStr">
        <is>
          <t>正文仅日期“2025/12/28”，无具体内容，信息缺失。</t>
        </is>
      </c>
      <c r="D5" t="inlineStr">
        <is>
          <t>曹发</t>
        </is>
      </c>
      <c r="E5" t="inlineStr">
        <is>
          <t>北京市朝阳区南磨房乡华侨城·北京OCT华侨城·北京2号院</t>
        </is>
      </c>
      <c r="F5" t="inlineStr">
        <is>
          <t>排休</t>
        </is>
      </c>
      <c r="G5"/>
      <c r="H5"/>
      <c r="I5"/>
      <c r="J5"/>
      <c r="K5"/>
      <c r="L5"/>
      <c r="M5"/>
      <c r="N5" s="2">
        <v>46019</v>
      </c>
      <c r="O5"/>
      <c r="P5" t="inlineStr">
        <is>
          <t>52周</t>
        </is>
      </c>
      <c r="Q5"/>
      <c r="R5" t="inlineStr">
        <is>
          <t>false</t>
        </is>
      </c>
      <c r="S5"/>
      <c r="T5"/>
      <c r="U5"/>
      <c r="V5"/>
      <c r="W5"/>
    </row>
    <row r="6" ht="12.75" customHeight="1">
      <c r="A6" t="inlineStr">
        <is>
          <t xml:space="preserve">2025-12-27 </t>
        </is>
      </c>
      <c r="B6"/>
      <c r="C6" t="inlineStr">
        <is>
          <t>正文仅日期“2025/12/27”，无实质内容，信息异常缺失。</t>
        </is>
      </c>
      <c r="D6" t="inlineStr">
        <is>
          <t>曹发</t>
        </is>
      </c>
      <c r="E6" t="inlineStr">
        <is>
          <t>北京市朝阳区南磨房乡华侨城·北京OCT华侨城·北京2号院</t>
        </is>
      </c>
      <c r="F6" t="inlineStr">
        <is>
          <t>排休</t>
        </is>
      </c>
      <c r="G6"/>
      <c r="H6"/>
      <c r="I6"/>
      <c r="J6"/>
      <c r="K6"/>
      <c r="L6"/>
      <c r="M6"/>
      <c r="N6" s="2">
        <v>46018</v>
      </c>
      <c r="O6"/>
      <c r="P6" t="inlineStr">
        <is>
          <t>52周</t>
        </is>
      </c>
      <c r="Q6"/>
      <c r="R6" t="inlineStr">
        <is>
          <t>false</t>
        </is>
      </c>
      <c r="S6"/>
      <c r="T6"/>
      <c r="U6"/>
      <c r="V6"/>
      <c r="W6"/>
    </row>
    <row r="7" ht="12.75" customHeight="1">
      <c r="A7" t="inlineStr">
        <is>
          <t>2025-12-26 曹发-北京-美餐-POC 已结束</t>
        </is>
      </c>
      <c r="B7"/>
      <c r="C7" t="inlineStr">
        <is>
          <t>黑胡椒杏鲍菇、酸菜肉沫毛豆放置久变黑，不适合团餐。</t>
        </is>
      </c>
      <c r="D7" t="inlineStr">
        <is>
          <t>曹发</t>
        </is>
      </c>
      <c r="E7" t="inlineStr">
        <is>
          <t>北京市朝阳区南磨房乡北京·华侨城A区2号院(南门)OCT华侨城·北京2号院</t>
        </is>
      </c>
      <c r="F7" t="inlineStr">
        <is>
          <t>项目出差</t>
        </is>
      </c>
      <c r="G7" t="inlineStr">
        <is>
          <t>曹发-北京-美餐-POC 已结束</t>
        </is>
      </c>
      <c r="H7" t="inlineStr">
        <is>
          <t>上午录制了黑胡椒杏鲍菇，酸菜肉沫毛豆，味型没有问题，放置时间长了就变黑，不适合上团餐菜，下午录制了5斤的红烧肉，整体出品，口味都符合要求，一遍就录制完成，菜心口蘑录制了两次，一次水太多了，勾芡不够，经过第二次调整，菜心口蘑出品颜色，味道，勾芡都可以，通过认证</t>
        </is>
      </c>
      <c r="I7" t="inlineStr">
        <is>
          <t>红烧肉，菜心口蘑已定版</t>
        </is>
      </c>
      <c r="J7"/>
      <c r="K7" t="inlineStr">
        <is>
          <t>周末双休</t>
        </is>
      </c>
      <c r="L7" t="inlineStr">
        <is>
          <t>IMG_20251226_091121515.jpg,IMG_20251226_123336420.jpg,IMG_20251226_123818691.jpg,IMG_20251226_135227463.jpg,IMG_20251226_151556596.jpg,IMG_20251226_183421715.jpg,IMG_20251226_191516275.jpg</t>
        </is>
      </c>
      <c r="M7"/>
      <c r="N7" s="2">
        <v>46017</v>
      </c>
      <c r="O7" t="inlineStr">
        <is>
          <t>已结束,已结束,已结束</t>
        </is>
      </c>
      <c r="P7" t="inlineStr">
        <is>
          <t>52周</t>
        </is>
      </c>
      <c r="Q7"/>
      <c r="R7" t="inlineStr">
        <is>
          <t>false</t>
        </is>
      </c>
      <c r="S7" t="inlineStr">
        <is>
          <t>2025/12/19
2025/12/26
2025/12/31</t>
        </is>
      </c>
      <c r="T7" t="inlineStr">
        <is>
          <t>华东区</t>
        </is>
      </c>
      <c r="U7"/>
      <c r="V7" t="inlineStr">
        <is>
          <t>马骅
马骅
马骅</t>
        </is>
      </c>
      <c r="W7" t="inlineStr">
        <is>
          <t>李岳丰
李岳丰
李岳丰</t>
        </is>
      </c>
    </row>
    <row r="8" ht="12.75" customHeight="1">
      <c r="A8" t="inlineStr">
        <is>
          <t>2025-12-25 曹发-北京-美餐-POC 已结束</t>
        </is>
      </c>
      <c r="B8"/>
      <c r="C8" t="inlineStr">
        <is>
          <t>酸辣米豆腐因食材不好未复测，需关注食材问题。</t>
        </is>
      </c>
      <c r="D8" t="inlineStr">
        <is>
          <t>曹发</t>
        </is>
      </c>
      <c r="E8" t="inlineStr">
        <is>
          <t>北京市朝阳区南磨房乡华侨城·北京OCT华侨城·北京2号院</t>
        </is>
      </c>
      <c r="F8" t="inlineStr">
        <is>
          <t>项目出差</t>
        </is>
      </c>
      <c r="G8" t="inlineStr">
        <is>
          <t>曹发-北京-美餐-POC 已结束</t>
        </is>
      </c>
      <c r="H8" t="inlineStr">
        <is>
          <t>今天准备了两个菜品，海米冬瓜一遍就通过了认证，菜心口蘑过了两遍，第一遍盐味不够，通过调整第二遍就通过了，还测试了酸辣米豆腐，食材不好，测试一遍就说这个菜品不在测试，食材不是很多，没有复测，明天在测试</t>
        </is>
      </c>
      <c r="I8" t="inlineStr">
        <is>
          <t>菜心口蘑，海米冬瓜已定版</t>
        </is>
      </c>
      <c r="J8"/>
      <c r="K8" t="inlineStr">
        <is>
          <t>录制菜品</t>
        </is>
      </c>
      <c r="L8" t="inlineStr">
        <is>
          <t>IMG_20251225_092129206.jpg,IMG_20251225_150038159.jpg,IMG_20251225_151327749.jpg,IMG_20251225_152154867.jpg,IMG_20251225_153338908.jpg,IMG_20251225_153343158.jpg,IMG_20251225_181301644.jpg</t>
        </is>
      </c>
      <c r="M8"/>
      <c r="N8" s="2">
        <v>46016</v>
      </c>
      <c r="O8" t="inlineStr">
        <is>
          <t>已结束,已结束,已结束</t>
        </is>
      </c>
      <c r="P8" t="inlineStr">
        <is>
          <t>52周</t>
        </is>
      </c>
      <c r="Q8"/>
      <c r="R8" t="inlineStr">
        <is>
          <t>false</t>
        </is>
      </c>
      <c r="S8" t="inlineStr">
        <is>
          <t>2025/12/19
2025/12/26
2025/12/31</t>
        </is>
      </c>
      <c r="T8" t="inlineStr">
        <is>
          <t>华东区</t>
        </is>
      </c>
      <c r="U8"/>
      <c r="V8" t="inlineStr">
        <is>
          <t>马骅
马骅
马骅</t>
        </is>
      </c>
      <c r="W8" t="inlineStr">
        <is>
          <t>李岳丰
李岳丰
李岳丰</t>
        </is>
      </c>
    </row>
    <row r="9" ht="12.75" customHeight="1">
      <c r="A9" t="inlineStr">
        <is>
          <t>2025-12-24 曹发-北京-美餐-POC 已结束</t>
        </is>
      </c>
      <c r="B9"/>
      <c r="C9" t="inlineStr">
        <is>
          <t>萝卜干炒腊肉口感差，研发决定不搞；刀板香娃娃菜首遍汤多味咸。</t>
        </is>
      </c>
      <c r="D9" t="inlineStr">
        <is>
          <t>曹发</t>
        </is>
      </c>
      <c r="E9" t="inlineStr">
        <is>
          <t>北京市朝阳区南磨房乡华侨城·北京OCT华侨城·北京2号院</t>
        </is>
      </c>
      <c r="F9" t="inlineStr">
        <is>
          <t>项目出差</t>
        </is>
      </c>
      <c r="G9" t="inlineStr">
        <is>
          <t>曹发-北京-美餐-POC 已结束</t>
        </is>
      </c>
      <c r="H9" t="inlineStr">
        <is>
          <t>今天上午准备了两个菜品，一个包菜粉丝，一个萝卜干炒腊肉，包菜粉丝测试第一遍的时候感觉盐味淡了，颜色也少了，通过调整第二遍盐味也够了，颜色也好了，通过认证萝卜干炒腊肉，口感不是很好，研发总说不搞这个菜了。下午两点的时候测试了4斤的土豆丝，4斤的花菜，4斤的辣椒炒肉，放了两个小时，整体的呈现状态都还是不错的。下午测试了刀板香娃娃菜，这是第一份汤汁太多了，不够浓稠盐味也重了，通过第二次的一个调整，汤汁适中，勾芡也很好，通过认证，明天继续录制新菜品</t>
        </is>
      </c>
      <c r="I9" t="inlineStr">
        <is>
          <t>包菜粉丝已定版</t>
        </is>
      </c>
      <c r="J9"/>
      <c r="K9" t="inlineStr">
        <is>
          <t>录制新菜品</t>
        </is>
      </c>
      <c r="L9" t="inlineStr">
        <is>
          <t>IMG_20251224_091626803.jpg,IMG_20251224_120532165.jpg,IMG_20251224_122117860.jpg,IMG_20251224_135252340.jpg,IMG_20251224_135541677.jpg,IMG_20251224_140044154.jpg,IMG_20251224_140823552.jpg,IMG_20251224_144658247.jpg,IMG_20251224_171322050.jpg,IMG_20251224_185539257.jpg</t>
        </is>
      </c>
      <c r="M9"/>
      <c r="N9" s="2">
        <v>46015</v>
      </c>
      <c r="O9" t="inlineStr">
        <is>
          <t>已结束,已结束,已结束</t>
        </is>
      </c>
      <c r="P9" t="inlineStr">
        <is>
          <t>52周</t>
        </is>
      </c>
      <c r="Q9"/>
      <c r="R9" t="inlineStr">
        <is>
          <t>false</t>
        </is>
      </c>
      <c r="S9" t="inlineStr">
        <is>
          <t>2025/12/19
2025/12/26
2025/12/31</t>
        </is>
      </c>
      <c r="T9" t="inlineStr">
        <is>
          <t>华东区</t>
        </is>
      </c>
      <c r="U9"/>
      <c r="V9" t="inlineStr">
        <is>
          <t>马骅
马骅
马骅</t>
        </is>
      </c>
      <c r="W9" t="inlineStr">
        <is>
          <t>李岳丰
李岳丰
李岳丰</t>
        </is>
      </c>
    </row>
    <row r="10" ht="12.75" customHeight="1">
      <c r="A10" t="inlineStr">
        <is>
          <t>2025-12-23 曹发-北京-美餐-POC 已结束</t>
        </is>
      </c>
      <c r="B10"/>
      <c r="C10" t="inlineStr">
        <is>
          <t>三个菜品测试未通过且未复测，食材不足需关注。</t>
        </is>
      </c>
      <c r="D10" t="inlineStr">
        <is>
          <t>曹发</t>
        </is>
      </c>
      <c r="E10" t="inlineStr">
        <is>
          <t>北京市朝阳区南磨房乡华侨城·北京OCT华侨城·北京2号院</t>
        </is>
      </c>
      <c r="F10" t="inlineStr">
        <is>
          <t>项目出差</t>
        </is>
      </c>
      <c r="G10" t="inlineStr">
        <is>
          <t>曹发-北京-美餐-POC 已结束</t>
        </is>
      </c>
      <c r="H10" t="inlineStr">
        <is>
          <t>上午准备了两个菜品，蒜蓉油麦菜一遍就通过了认证，青花椒干煸鸡过了两遍，第一遍盐味不够，不够干香，通过调整第二遍就通过了，下午测试了香辣千叶豆腐，西葫芦炒鸡蛋，包菜粉丝，三个菜品都还差一点点，食材不是很多，没有复测，明天在测试</t>
        </is>
      </c>
      <c r="I10" t="inlineStr">
        <is>
          <t>青花椒干煸鸡，蒜蓉油麦菜已定版</t>
        </is>
      </c>
      <c r="J10"/>
      <c r="K10" t="inlineStr">
        <is>
          <t>继续录制新菜品</t>
        </is>
      </c>
      <c r="L10" t="inlineStr">
        <is>
          <t>IMG_20251223_091709622.jpg,IMG_20251223_122717376.jpg,IMG_20251223_122725629.jpg,IMG_20251223_171122949.jpg,IMG_20251223_172055759.jpg,IMG_20251223_173813720.jpg,IMG_20251223_184724551.jpg,IMG_20251223_184732952.jpg</t>
        </is>
      </c>
      <c r="M10"/>
      <c r="N10" s="2">
        <v>46014</v>
      </c>
      <c r="O10" t="inlineStr">
        <is>
          <t>已结束,已结束,已结束</t>
        </is>
      </c>
      <c r="P10" t="inlineStr">
        <is>
          <t>52周</t>
        </is>
      </c>
      <c r="Q10"/>
      <c r="R10" t="inlineStr">
        <is>
          <t>false</t>
        </is>
      </c>
      <c r="S10" t="inlineStr">
        <is>
          <t>2025/12/19
2025/12/26
2025/12/31</t>
        </is>
      </c>
      <c r="T10" t="inlineStr">
        <is>
          <t>华东区</t>
        </is>
      </c>
      <c r="U10"/>
      <c r="V10" t="inlineStr">
        <is>
          <t>马骅
马骅
马骅</t>
        </is>
      </c>
      <c r="W10" t="inlineStr">
        <is>
          <t>李岳丰
李岳丰
李岳丰</t>
        </is>
      </c>
    </row>
    <row r="11" ht="12.75" customHeight="1">
      <c r="A11" t="inlineStr">
        <is>
          <t>2025-12-22 曹发-北京-美餐-POC 已结束</t>
        </is>
      </c>
      <c r="B11"/>
      <c r="C11" t="inlineStr">
        <is>
          <t>萝卜干泡太过无口感需重测，今日食材少测试菜品少。</t>
        </is>
      </c>
      <c r="D11" t="inlineStr">
        <is>
          <t>曹发</t>
        </is>
      </c>
      <c r="E11" t="inlineStr">
        <is>
          <t>北京市朝阳区南磨房乡华侨城·北京OCT华侨城·北京2号院</t>
        </is>
      </c>
      <c r="F11" t="inlineStr">
        <is>
          <t>项目出差</t>
        </is>
      </c>
      <c r="G11" t="inlineStr">
        <is>
          <t>曹发-北京-美餐-POC 已结束</t>
        </is>
      </c>
      <c r="H11" t="inlineStr">
        <is>
          <t>上午准备了两个菜品，干煸四季豆一遍就通过了认证，橄榄菜炒四季豆过了两遍，第一遍盐味不够，不够干香，通过调整第二遍就通过了，下午测试了萝卜干炒腊肉，萝卜干泡的太过了，炒出来没有口感，需要明天在测试一下，今天食材很少，周末没有定货，测试的菜品少，明天继续录制新菜品</t>
        </is>
      </c>
      <c r="I11" t="inlineStr">
        <is>
          <t>干煸四季豆，橄榄菜炒四季豆已定版</t>
        </is>
      </c>
      <c r="J11"/>
      <c r="K11" t="inlineStr">
        <is>
          <t>录制新菜品</t>
        </is>
      </c>
      <c r="L11" t="inlineStr">
        <is>
          <t>IMG_20251222_110930013.jpg,MVIMG_20251222_120048.jpg,IMG_20251222_122004449.jpg,IMG_20251222_122009944.jpg,IMG_20251222_162744730.jpg,IMG_20251222_163739101.jpg,IMG_20251222_182852325.jpg</t>
        </is>
      </c>
      <c r="M11"/>
      <c r="N11" s="2">
        <v>46013</v>
      </c>
      <c r="O11" t="inlineStr">
        <is>
          <t>已结束,已结束,已结束</t>
        </is>
      </c>
      <c r="P11" t="inlineStr">
        <is>
          <t>52周</t>
        </is>
      </c>
      <c r="Q11"/>
      <c r="R11" t="inlineStr">
        <is>
          <t>false</t>
        </is>
      </c>
      <c r="S11" t="inlineStr">
        <is>
          <t>2025/12/19
2025/12/26
2025/12/31</t>
        </is>
      </c>
      <c r="T11" t="inlineStr">
        <is>
          <t>华东区</t>
        </is>
      </c>
      <c r="U11"/>
      <c r="V11" t="inlineStr">
        <is>
          <t>马骅
马骅
马骅</t>
        </is>
      </c>
      <c r="W11" t="inlineStr">
        <is>
          <t>李岳丰
李岳丰
李岳丰</t>
        </is>
      </c>
    </row>
    <row r="12" ht="12.75" customHeight="1">
      <c r="A12" t="inlineStr">
        <is>
          <t xml:space="preserve">2025-12-21 </t>
        </is>
      </c>
      <c r="B12"/>
      <c r="C12" t="inlineStr">
        <is>
          <t>正文仅日期“2025/12/21”，无具体内容，信息缺失。</t>
        </is>
      </c>
      <c r="D12" t="inlineStr">
        <is>
          <t>曹发</t>
        </is>
      </c>
      <c r="E12" t="inlineStr">
        <is>
          <t>北京市朝阳区平房乡润枫水尚东区</t>
        </is>
      </c>
      <c r="F12" t="inlineStr">
        <is>
          <t>排休</t>
        </is>
      </c>
      <c r="G12"/>
      <c r="H12"/>
      <c r="I12"/>
      <c r="J12"/>
      <c r="K12"/>
      <c r="L12"/>
      <c r="M12"/>
      <c r="N12" s="2">
        <v>46012</v>
      </c>
      <c r="O12"/>
      <c r="P12" t="inlineStr">
        <is>
          <t>51周</t>
        </is>
      </c>
      <c r="Q12"/>
      <c r="R12" t="inlineStr">
        <is>
          <t>false</t>
        </is>
      </c>
      <c r="S12"/>
      <c r="T12"/>
      <c r="U12" t="inlineStr">
        <is>
          <t>1</t>
        </is>
      </c>
      <c r="V12"/>
      <c r="W12"/>
    </row>
    <row r="13" ht="12.75" customHeight="1">
      <c r="A13" t="inlineStr">
        <is>
          <t xml:space="preserve">2025-12-20 </t>
        </is>
      </c>
      <c r="B13"/>
      <c r="C13" t="inlineStr">
        <is>
          <t>正文仅含日期“2025/12/20”，无实际内容需关注。</t>
        </is>
      </c>
      <c r="D13" t="inlineStr">
        <is>
          <t>曹发</t>
        </is>
      </c>
      <c r="E13" t="inlineStr">
        <is>
          <t>北京市朝阳区南磨房乡华侨城·北京OCT华侨城·北京2号院</t>
        </is>
      </c>
      <c r="F13" t="inlineStr">
        <is>
          <t>排休</t>
        </is>
      </c>
      <c r="G13"/>
      <c r="H13"/>
      <c r="I13"/>
      <c r="J13"/>
      <c r="K13"/>
      <c r="L13"/>
      <c r="M13"/>
      <c r="N13" s="2">
        <v>46011</v>
      </c>
      <c r="O13"/>
      <c r="P13" t="inlineStr">
        <is>
          <t>51周</t>
        </is>
      </c>
      <c r="Q13"/>
      <c r="R13" t="inlineStr">
        <is>
          <t>false</t>
        </is>
      </c>
      <c r="S13"/>
      <c r="T13"/>
      <c r="U13"/>
      <c r="V13"/>
      <c r="W13"/>
    </row>
    <row r="14" ht="12.75" customHeight="1">
      <c r="A14" t="inlineStr">
        <is>
          <t>2025-12-19 曹发-北京-美餐-POC 已结束</t>
        </is>
      </c>
      <c r="B14"/>
      <c r="C14" t="inlineStr">
        <is>
          <t>优特测试十几份不合格，宫保鸡丁、鱼香肉丝已定版。</t>
        </is>
      </c>
      <c r="D14" t="inlineStr">
        <is>
          <t>曹发</t>
        </is>
      </c>
      <c r="E14" t="inlineStr">
        <is>
          <t>北京市朝阳区南磨房乡华侨城·北京OCT华侨城·北京2号院</t>
        </is>
      </c>
      <c r="F14" t="inlineStr">
        <is>
          <t>项目出差</t>
        </is>
      </c>
      <c r="G14" t="inlineStr">
        <is>
          <t>曹发-北京-美餐-POC 已结束</t>
        </is>
      </c>
      <c r="H14" t="inlineStr">
        <is>
          <t>今天9点到达门店，中午客户总经理跟几个副总经理要过来试菜，准备了八个菜，每个都是按照标准份量去称出来，操作全部由研发总监操作，八个菜试菜品鉴都很好，味道好吃。下午测试两个新菜，宫保鸡丁，鱼香肉丝，反复测试了好几遍，要么糊香味不够，要么醋味不够，最后用我自己的配方调制，一次就定型通过了。优特测试了十几份都不合格。明后两天研发总监双休，我也休假两天</t>
        </is>
      </c>
      <c r="I14" t="inlineStr">
        <is>
          <t>宫保鸡丁，鱼香肉丝已定版</t>
        </is>
      </c>
      <c r="J14"/>
      <c r="K14" t="inlineStr">
        <is>
          <t>周末双休</t>
        </is>
      </c>
      <c r="L14" t="inlineStr">
        <is>
          <t>IMG_20251219_081147924.jpg,IMG_20251219_114208238.jpg,IMG_20251219_154729864.jpg,IMG_20251219_161454577.jpg,IMG_20251219_170030753.jpg,IMG_20251219_170535709.jpg,IMG_20251219_180036644.jpg</t>
        </is>
      </c>
      <c r="M14"/>
      <c r="N14" s="2">
        <v>46010</v>
      </c>
      <c r="O14" t="inlineStr">
        <is>
          <t>已结束,已结束,已结束</t>
        </is>
      </c>
      <c r="P14" t="inlineStr">
        <is>
          <t>51周</t>
        </is>
      </c>
      <c r="Q14"/>
      <c r="R14" t="inlineStr">
        <is>
          <t>false</t>
        </is>
      </c>
      <c r="S14" t="inlineStr">
        <is>
          <t>2025/12/19
2025/12/26
2025/12/31</t>
        </is>
      </c>
      <c r="T14" t="inlineStr">
        <is>
          <t>华东区</t>
        </is>
      </c>
      <c r="U14"/>
      <c r="V14" t="inlineStr">
        <is>
          <t>马骅
马骅
马骅</t>
        </is>
      </c>
      <c r="W14" t="inlineStr">
        <is>
          <t>李岳丰
李岳丰
李岳丰</t>
        </is>
      </c>
    </row>
    <row r="15" ht="12.75" customHeight="1">
      <c r="A15" t="inlineStr">
        <is>
          <t>2025-12-17 曹发-北京-美餐-POC 已结束</t>
        </is>
      </c>
      <c r="B15"/>
      <c r="C15" t="inlineStr">
        <is>
          <t>香菇卤肉两份40分钟不烂糊，明天需再测；研发总监认为今天测试不好。</t>
        </is>
      </c>
      <c r="D15" t="inlineStr">
        <is>
          <t>曹发</t>
        </is>
      </c>
      <c r="E15" t="inlineStr">
        <is>
          <t>北京市朝阳区南磨房乡华侨城·北京OCT华侨城·北京2号院</t>
        </is>
      </c>
      <c r="F15" t="inlineStr">
        <is>
          <t>项目出差</t>
        </is>
      </c>
      <c r="G15" t="inlineStr">
        <is>
          <t>曹发-北京-美餐-POC 已结束</t>
        </is>
      </c>
      <c r="H15" t="inlineStr">
        <is>
          <t>今天到达现场，优特智厨也同时到达现场开始测试，上午研发不在，我先把食材准备好，下午测试了扁豆肉丝，蒜苔肉丝，扁豆肉丝第一份测试的时候颜色浅了一点，味道淡了一点，经过第二份调整，符合出品通过认证，蒜苔炒肉一次通过认证，测试了香菇卤肉，测试了两份，煨了四十分钟都不够烂糊，明天还要测试。下午五点多办公室的HR总监跟项目负责人过来试了前面几天测试好的菜品，出品得到一致好评。快下班研发总监说让优特的人员不用来了，今天测试不是很好</t>
        </is>
      </c>
      <c r="I15" t="inlineStr">
        <is>
          <t>扁豆丝肉丝，蒜苔肉丝</t>
        </is>
      </c>
      <c r="J15"/>
      <c r="K15" t="inlineStr">
        <is>
          <t>录制新菜</t>
        </is>
      </c>
      <c r="L15" t="inlineStr">
        <is>
          <t>IMG_20251217_090830467.jpg,IMG_20251217_131757808.jpg,IMG_20251217_132228058.jpg,IMG_20251217_154250809.jpg,IMG_20251217_171350726.jpg,IMG_20251217_185941728.jpg</t>
        </is>
      </c>
      <c r="M15"/>
      <c r="N15" s="2">
        <v>46008</v>
      </c>
      <c r="O15" t="inlineStr">
        <is>
          <t>已结束,已结束,已结束</t>
        </is>
      </c>
      <c r="P15" t="inlineStr">
        <is>
          <t>51周</t>
        </is>
      </c>
      <c r="Q15"/>
      <c r="R15" t="inlineStr">
        <is>
          <t>false</t>
        </is>
      </c>
      <c r="S15" t="inlineStr">
        <is>
          <t>2025/12/19
2025/12/26
2025/12/31</t>
        </is>
      </c>
      <c r="T15" t="inlineStr">
        <is>
          <t>华东区</t>
        </is>
      </c>
      <c r="U15"/>
      <c r="V15" t="inlineStr">
        <is>
          <t>马骅
马骅
马骅</t>
        </is>
      </c>
      <c r="W15" t="inlineStr">
        <is>
          <t>李岳丰
李岳丰
李岳丰</t>
        </is>
      </c>
    </row>
    <row r="16" ht="12.75" customHeight="1">
      <c r="A16" t="inlineStr">
        <is>
          <t xml:space="preserve">2025-12-16 </t>
        </is>
      </c>
      <c r="B16"/>
      <c r="C16" t="inlineStr">
        <is>
          <t>正文仅为日期“2025/12/16”，无实质内容及需关注问题。</t>
        </is>
      </c>
      <c r="D16" t="inlineStr">
        <is>
          <t>曹发</t>
        </is>
      </c>
      <c r="E16" t="inlineStr">
        <is>
          <t>北京市朝阳区南磨房乡华侨城·北京OCT华侨城·北京2号院</t>
        </is>
      </c>
      <c r="F16" t="inlineStr">
        <is>
          <t>排休</t>
        </is>
      </c>
      <c r="G16"/>
      <c r="H16"/>
      <c r="I16"/>
      <c r="J16"/>
      <c r="K16"/>
      <c r="L16"/>
      <c r="M16"/>
      <c r="N16" s="2">
        <v>46007</v>
      </c>
      <c r="O16"/>
      <c r="P16" t="inlineStr">
        <is>
          <t>51周</t>
        </is>
      </c>
      <c r="Q16"/>
      <c r="R16" t="inlineStr">
        <is>
          <t>false</t>
        </is>
      </c>
      <c r="S16"/>
      <c r="T16"/>
      <c r="U16"/>
      <c r="V16"/>
      <c r="W16"/>
    </row>
    <row r="17" ht="12.75" customHeight="1">
      <c r="A17" t="inlineStr">
        <is>
          <t>2025-12-15 曹发-北京-美餐-POC+开业支持 已结束</t>
        </is>
      </c>
      <c r="B17"/>
      <c r="C17" t="inlineStr">
        <is>
          <t>酸辣鸡杂首次测试油多不够香，需关注</t>
        </is>
      </c>
      <c r="D17" t="inlineStr">
        <is>
          <t>曹发</t>
        </is>
      </c>
      <c r="E17" t="inlineStr">
        <is>
          <t>北京市朝阳区南磨房乡华侨城·北京OCT华侨城·北京2号院</t>
        </is>
      </c>
      <c r="F17" t="inlineStr">
        <is>
          <t>项目出差</t>
        </is>
      </c>
      <c r="G17" t="inlineStr">
        <is>
          <t>曹发-北京-美餐-POC+开业支持 已结束</t>
        </is>
      </c>
      <c r="H17" t="inlineStr">
        <is>
          <t>今天到达门店准备菜品，上午录制了茶油炒鸡，一次测试就通过了，酸辣鸡杂测试了两次才通过，第一份炒的不够香，油多。下午董事长过来品鉴菜品，把前面测试好的土豆丝，小炒猪肝都炒出来试吃，出品没有问题，出品有办公室主任新手自己操作，操作起来方便，评价不错，下午录制了香菇油菜，一次就通过了测试，明天继续录制新菜品</t>
        </is>
      </c>
      <c r="I17" t="inlineStr">
        <is>
          <t>酸辣鸡杂，茶油炒鸡，香菇油菜已定版</t>
        </is>
      </c>
      <c r="J17"/>
      <c r="K17" t="inlineStr">
        <is>
          <t>继续录制新菜品</t>
        </is>
      </c>
      <c r="L17" t="inlineStr">
        <is>
          <t>IMG_20251215_095202958.jpg,IMG_20251215_125847599.jpg,IMG_20251215_130446943.jpg,IMG_20251215_131614642.jpg,IMG_20251215_132723848.jpg,IMG_20251215_133745081.jpg,IMG_20251215_155350016.jpg,IMG_20251215_155358188.jpg,IMG_20251215_155401091.jpg,IMG_20251215_165016597.jpg,IMG_20251215_171552939.jpg,IMG_20251215_183722718.jpg,IMG_20251215_183731606.jpg</t>
        </is>
      </c>
      <c r="M17"/>
      <c r="N17" s="2">
        <v>46006</v>
      </c>
      <c r="O17" t="inlineStr">
        <is>
          <t>已结束</t>
        </is>
      </c>
      <c r="P17" t="inlineStr">
        <is>
          <t>51周</t>
        </is>
      </c>
      <c r="Q17"/>
      <c r="R17" t="inlineStr">
        <is>
          <t>false</t>
        </is>
      </c>
      <c r="S17" t="inlineStr">
        <is>
          <t>2025/12/16</t>
        </is>
      </c>
      <c r="T17" t="inlineStr">
        <is>
          <t>华东区</t>
        </is>
      </c>
      <c r="U17"/>
      <c r="V17" t="inlineStr">
        <is>
          <t>马骅</t>
        </is>
      </c>
      <c r="W17" t="inlineStr">
        <is>
          <t>李岳丰</t>
        </is>
      </c>
    </row>
    <row r="18" ht="12.75" customHeight="1">
      <c r="A18" t="inlineStr">
        <is>
          <t xml:space="preserve">2025-12-14 </t>
        </is>
      </c>
      <c r="B18"/>
      <c r="C18" t="inlineStr">
        <is>
          <t>正文仅包含日期“2025/12/14”，无具体内容，信息缺失。</t>
        </is>
      </c>
      <c r="D18" t="inlineStr">
        <is>
          <t>曹发</t>
        </is>
      </c>
      <c r="E18" t="inlineStr">
        <is>
          <t>北京市海淀区海淀街道小南庄万泉庄小区</t>
        </is>
      </c>
      <c r="F18" t="inlineStr">
        <is>
          <t>排休</t>
        </is>
      </c>
      <c r="G18"/>
      <c r="H18"/>
      <c r="I18"/>
      <c r="J18"/>
      <c r="K18"/>
      <c r="L18"/>
      <c r="M18"/>
      <c r="N18" s="2">
        <v>46005</v>
      </c>
      <c r="O18"/>
      <c r="P18" t="inlineStr">
        <is>
          <t>50周</t>
        </is>
      </c>
      <c r="Q18"/>
      <c r="R18" t="inlineStr">
        <is>
          <t>false</t>
        </is>
      </c>
      <c r="S18"/>
      <c r="T18"/>
      <c r="U18" t="inlineStr">
        <is>
          <t>1</t>
        </is>
      </c>
      <c r="V18"/>
      <c r="W18"/>
    </row>
    <row r="19" ht="12.75" customHeight="1">
      <c r="A19" t="inlineStr">
        <is>
          <t xml:space="preserve">2025-12-13 </t>
        </is>
      </c>
      <c r="B19"/>
      <c r="C19" t="inlineStr">
        <is>
          <t>正文仅显示日期“2025/12/13”，无具体内容，信息缺失。</t>
        </is>
      </c>
      <c r="D19" t="inlineStr">
        <is>
          <t>曹发</t>
        </is>
      </c>
      <c r="E19" t="inlineStr">
        <is>
          <t>北京市朝阳区南磨房乡华侨城·北京OCT华侨城·北京2号院</t>
        </is>
      </c>
      <c r="F19" t="inlineStr">
        <is>
          <t>排休</t>
        </is>
      </c>
      <c r="G19"/>
      <c r="H19"/>
      <c r="I19"/>
      <c r="J19"/>
      <c r="K19"/>
      <c r="L19"/>
      <c r="M19"/>
      <c r="N19" s="2">
        <v>46004</v>
      </c>
      <c r="O19"/>
      <c r="P19" t="inlineStr">
        <is>
          <t>50周</t>
        </is>
      </c>
      <c r="Q19"/>
      <c r="R19" t="inlineStr">
        <is>
          <t>false</t>
        </is>
      </c>
      <c r="S19"/>
      <c r="T19"/>
      <c r="U19"/>
      <c r="V19"/>
      <c r="W19"/>
    </row>
    <row r="20" ht="12.75" customHeight="1">
      <c r="A20" t="inlineStr">
        <is>
          <t>2025-12-12 曹发-北京-美餐-POC+开业支持 已结束</t>
        </is>
      </c>
      <c r="B20"/>
      <c r="C20" t="inlineStr">
        <is>
          <t>多数菜品未通过认证，因食材采购差异，其他菜品需周一重测。</t>
        </is>
      </c>
      <c r="D20" t="inlineStr">
        <is>
          <t>曹发</t>
        </is>
      </c>
      <c r="E20" t="inlineStr">
        <is>
          <t>北京市朝阳区南磨房乡华侨城·北京OCT华侨城·北京2号院</t>
        </is>
      </c>
      <c r="F20" t="inlineStr">
        <is>
          <t>项目出差</t>
        </is>
      </c>
      <c r="G20" t="inlineStr">
        <is>
          <t>曹发-北京-美餐-POC+开业支持 已结束</t>
        </is>
      </c>
      <c r="H20" t="inlineStr">
        <is>
          <t>今天到店，准备工作做好，很多菜品，都不是很理想，差异很大都没有通过认证，原因食材采购有很大的差异。土豆丝第一份差盐味，还有一点粘锅，淀粉太多，第二份调整温度之后能够很好的把菜品做好，最后认证成功，其他的菜品周一还需要从新测试，周末休假</t>
        </is>
      </c>
      <c r="I20" t="inlineStr">
        <is>
          <t>酸辣土豆丝已定版</t>
        </is>
      </c>
      <c r="J20"/>
      <c r="K20" t="inlineStr">
        <is>
          <t>周末双休</t>
        </is>
      </c>
      <c r="L20" t="inlineStr">
        <is>
          <t>IMG_20251212_092943541.jpg,IMG_20251212_115747955.jpg,IMG_20251212_115752434.jpg,IMG_20251212_120151620.jpg,IMG_20251212_120949330.jpg,IMG_20251212_155442028.jpg,IMG_20251212_155444933.jpg,IMG_20251212_155449156.jpg,IMG_20251212_161908558.jpg,IMG_20251212_120949330.jpg,IMG_20251212_155442028.jpg,IMG_20251212_155444933.jpg,IMG_20251212_155449156.jpg,IMG_20251212_161908558.jpg,IMG_20251212_164313604.jpg,IMG_20251212_181404430.jpg,IMG_20251212_181609950.jpg,IMG_20251212_183552512.jpg</t>
        </is>
      </c>
      <c r="M20"/>
      <c r="N20" s="2">
        <v>46003</v>
      </c>
      <c r="O20" t="inlineStr">
        <is>
          <t>已结束</t>
        </is>
      </c>
      <c r="P20" t="inlineStr">
        <is>
          <t>50周</t>
        </is>
      </c>
      <c r="Q20"/>
      <c r="R20" t="inlineStr">
        <is>
          <t>false</t>
        </is>
      </c>
      <c r="S20" t="inlineStr">
        <is>
          <t>2025/12/16</t>
        </is>
      </c>
      <c r="T20" t="inlineStr">
        <is>
          <t>华东区</t>
        </is>
      </c>
      <c r="U20" t="inlineStr">
        <is>
          <t>1</t>
        </is>
      </c>
      <c r="V20" t="inlineStr">
        <is>
          <t>马骅</t>
        </is>
      </c>
      <c r="W20" t="inlineStr">
        <is>
          <t>李岳丰</t>
        </is>
      </c>
    </row>
    <row r="21" ht="12.75" customHeight="1">
      <c r="A21" t="inlineStr">
        <is>
          <t>2025-12-11 曹发-北京-美餐-POC+开业支持 已结束</t>
        </is>
      </c>
      <c r="B21"/>
      <c r="C21" t="inlineStr">
        <is>
          <t>问题：用调料包测试难抓准菜品味道及颜色，需摸索。</t>
        </is>
      </c>
      <c r="D21" t="inlineStr">
        <is>
          <t>曹发</t>
        </is>
      </c>
      <c r="E21" t="inlineStr">
        <is>
          <t>北京市朝阳区南磨房乡华侨城·北京OCT华侨城·北京2号院</t>
        </is>
      </c>
      <c r="F21" t="inlineStr">
        <is>
          <t>项目出差</t>
        </is>
      </c>
      <c r="G21" t="inlineStr">
        <is>
          <t>曹发-北京-美餐-POC+开业支持 已结束</t>
        </is>
      </c>
      <c r="H21" t="inlineStr">
        <is>
          <t>今天到达研发室，研发室只有我跟研发总监，两个人一起把今天要录制的新菜品准备好，上午录制了回锅肉，测试了三次，第三次通过认证，第一次油多，第二次肉煸的不够。下午录制了三个菜品，小炒菜花，番茄菜花都是一次通过了认证，糯米笋炒腊肉测试了两次，第二次通过认证，所有的菜品都是用的调料包测试，很难抓准产品的味道以及颜色，都是一点的去摸索，明天继续录制新菜品</t>
        </is>
      </c>
      <c r="I21" t="inlineStr">
        <is>
          <t>回锅肉，小炒菜花，糯米笋炒腊肉，番茄菜花已定版</t>
        </is>
      </c>
      <c r="J21"/>
      <c r="K21" t="inlineStr">
        <is>
          <t>录制新菜品</t>
        </is>
      </c>
      <c r="L21" t="inlineStr">
        <is>
          <t>IMG_20251211_100332900.jpg,IMG_20251211_121103500.jpg,IMG_20251211_123513253.jpg,IMG_20251211_151200367.jpg,IMG_20251211_152316796.jpg,IMG_20251211_154209878.jpg,IMG_20251211_160345483.jpg,MVIMG_20251211_171032.jpg,MVIMG_20251211_171043.jpg</t>
        </is>
      </c>
      <c r="M21"/>
      <c r="N21" s="2">
        <v>46002</v>
      </c>
      <c r="O21" t="inlineStr">
        <is>
          <t>已结束</t>
        </is>
      </c>
      <c r="P21" t="inlineStr">
        <is>
          <t>50周</t>
        </is>
      </c>
      <c r="Q21"/>
      <c r="R21" t="inlineStr">
        <is>
          <t>false</t>
        </is>
      </c>
      <c r="S21" t="inlineStr">
        <is>
          <t>2025/12/16</t>
        </is>
      </c>
      <c r="T21" t="inlineStr">
        <is>
          <t>华东区</t>
        </is>
      </c>
      <c r="U21"/>
      <c r="V21" t="inlineStr">
        <is>
          <t>马骅</t>
        </is>
      </c>
      <c r="W21" t="inlineStr">
        <is>
          <t>李岳丰</t>
        </is>
      </c>
    </row>
    <row r="22" ht="12.75" customHeight="1">
      <c r="A22" t="inlineStr">
        <is>
          <t>2025-12-10 曹发-北京-美餐-POC+开业支持 已结束</t>
        </is>
      </c>
      <c r="B22"/>
      <c r="C22" t="inlineStr">
        <is>
          <t>无明显问题或异常，录制顺利，菜品已定版，明日继续录制。</t>
        </is>
      </c>
      <c r="D22" t="inlineStr">
        <is>
          <t>曹发</t>
        </is>
      </c>
      <c r="E22" t="inlineStr">
        <is>
          <t>北京市海淀区海淀街道万泉庄路北京市第十九中学</t>
        </is>
      </c>
      <c r="F22" t="inlineStr">
        <is>
          <t>项目出差</t>
        </is>
      </c>
      <c r="G22" t="inlineStr">
        <is>
          <t>曹发-北京-美餐-POC+开业支持 已结束</t>
        </is>
      </c>
      <c r="H22" t="inlineStr">
        <is>
          <t>今天到达门店先把账号建立好，把锅开好，跟研发总监沟通接下来需要录制新菜有哪些，根据菜品准备干料，液料，加好校准好，准备食材，今天录制辣椒炒肉，芹菜香干，两个菜品都是用的调料包，录制很顺利，都是一次录制通过，客户问能不能导出菜品的所有食材调料的数据，及时跟研发沟通可以导出，做好一个菜品需要核对成本，都做好了，明天录制两到三个新菜</t>
        </is>
      </c>
      <c r="I22" t="inlineStr">
        <is>
          <t>辣椒炒肉，芹菜香干已定版</t>
        </is>
      </c>
      <c r="J22"/>
      <c r="K22" t="inlineStr">
        <is>
          <t>录制新菜回锅肉，土豆丝</t>
        </is>
      </c>
      <c r="L22" t="inlineStr">
        <is>
          <t>IMG_20251210_085952389.jpg,IMG_20251210_100754549.jpg,IMG_20251210_120358914.jpg,IMG_20251210_163329699.jpg,IMG_20251210_173302655.jpg</t>
        </is>
      </c>
      <c r="M22"/>
      <c r="N22" s="2">
        <v>46001</v>
      </c>
      <c r="O22" t="inlineStr">
        <is>
          <t>已结束</t>
        </is>
      </c>
      <c r="P22" t="inlineStr">
        <is>
          <t>50周</t>
        </is>
      </c>
      <c r="Q22"/>
      <c r="R22" t="inlineStr">
        <is>
          <t>false</t>
        </is>
      </c>
      <c r="S22" t="inlineStr">
        <is>
          <t>2025/12/16</t>
        </is>
      </c>
      <c r="T22" t="inlineStr">
        <is>
          <t>华东区</t>
        </is>
      </c>
      <c r="U22"/>
      <c r="V22" t="inlineStr">
        <is>
          <t>马骅</t>
        </is>
      </c>
      <c r="W22" t="inlineStr">
        <is>
          <t>李岳丰</t>
        </is>
      </c>
    </row>
    <row r="23" ht="12.75" customHeight="1">
      <c r="A23" t="inlineStr">
        <is>
          <t xml:space="preserve">2025-12-07 </t>
        </is>
      </c>
      <c r="B23"/>
      <c r="C23" t="inlineStr">
        <is>
          <t>正文仅日期“2025/12/07”，无具体内容，信息缺失。</t>
        </is>
      </c>
      <c r="D23" t="inlineStr">
        <is>
          <t>曹发</t>
        </is>
      </c>
      <c r="E23" t="inlineStr">
        <is>
          <t>浙江省杭州市拱墅区潮鸣街道天赐苑杭州市永天实验小学</t>
        </is>
      </c>
      <c r="F23" t="inlineStr">
        <is>
          <t>排休</t>
        </is>
      </c>
      <c r="G23"/>
      <c r="H23"/>
      <c r="I23"/>
      <c r="J23"/>
      <c r="K23"/>
      <c r="L23"/>
      <c r="M23"/>
      <c r="N23" s="2">
        <v>45998</v>
      </c>
      <c r="O23"/>
      <c r="P23" t="inlineStr">
        <is>
          <t>49周</t>
        </is>
      </c>
      <c r="Q23"/>
      <c r="R23" t="inlineStr">
        <is>
          <t>false</t>
        </is>
      </c>
      <c r="S23"/>
      <c r="T23"/>
      <c r="U23" t="inlineStr">
        <is>
          <t>1</t>
        </is>
      </c>
      <c r="V23"/>
      <c r="W23"/>
    </row>
    <row r="24" ht="12.75" customHeight="1">
      <c r="A24" t="inlineStr">
        <is>
          <t xml:space="preserve">2025-12-06 </t>
        </is>
      </c>
      <c r="B24"/>
      <c r="C24" t="inlineStr">
        <is>
          <t>仅提供日期“2025/12/06”，无具体内容，无法识别问题或异常。</t>
        </is>
      </c>
      <c r="D24" t="inlineStr">
        <is>
          <t>曹发</t>
        </is>
      </c>
      <c r="E24" t="inlineStr">
        <is>
          <t>浙江省杭州市拱墅区潮鸣街道天赐苑杭州市永天实验小学</t>
        </is>
      </c>
      <c r="F24" t="inlineStr">
        <is>
          <t>排休</t>
        </is>
      </c>
      <c r="G24"/>
      <c r="H24"/>
      <c r="I24"/>
      <c r="J24"/>
      <c r="K24"/>
      <c r="L24"/>
      <c r="M24"/>
      <c r="N24" s="2">
        <v>45997</v>
      </c>
      <c r="O24"/>
      <c r="P24" t="inlineStr">
        <is>
          <t>49周</t>
        </is>
      </c>
      <c r="Q24"/>
      <c r="R24" t="inlineStr">
        <is>
          <t>false</t>
        </is>
      </c>
      <c r="S24"/>
      <c r="T24"/>
      <c r="U24"/>
      <c r="V24"/>
      <c r="W24"/>
    </row>
    <row r="25" ht="12.75" customHeight="1">
      <c r="A25" t="inlineStr">
        <is>
          <t>2025-12-05 曹发-杭州-浙江日报-解决问题 已结束</t>
        </is>
      </c>
      <c r="B25"/>
      <c r="C25" t="inlineStr">
        <is>
          <t>牛肉炒饭首遍录制颜色浅、缺青瓜粒胡萝卜粒。</t>
        </is>
      </c>
      <c r="D25" t="inlineStr">
        <is>
          <t>曹发</t>
        </is>
      </c>
      <c r="E25" t="inlineStr">
        <is>
          <t>浙江省杭州市拱墅区潮鸣街道天赐苑杭州市永天实验小学</t>
        </is>
      </c>
      <c r="F25" t="inlineStr">
        <is>
          <t>项目出差</t>
        </is>
      </c>
      <c r="G25" t="inlineStr">
        <is>
          <t>曹发-杭州-浙江日报-解决问题 已结束</t>
        </is>
      </c>
      <c r="H25" t="inlineStr">
        <is>
          <t>今天8点多到达门店，准备了10斤的红烧肉，做出来花了四十多分钟，9点多开始做手撕豆腐，手撕豆腐新菜品，一遍录制下来没有什么问题，厨师长领导认证通过，还录制了牛肉炒饭，第一遍录制颜色浅，缺少青瓜粒胡萝卜粒，第二遍调整测试，颜色口味都符合出品要求，通过认证，本次浙江日报支持结束，所有需求都得到了解决，周末休假，周一上午去上海跟进谷田稻香的录制新菜品，周一下去去台州展车支援</t>
        </is>
      </c>
      <c r="I25" t="inlineStr">
        <is>
          <t>手撕豆腐，牛肉炒饭已定版</t>
        </is>
      </c>
      <c r="J25"/>
      <c r="K25" t="inlineStr">
        <is>
          <t>休假</t>
        </is>
      </c>
      <c r="L25" t="inlineStr">
        <is>
          <t>IMG_20251205_094133877.jpg,IMG_20251205_095200360.jpg,IMG_20251205_102213332.jpg,IMG_20251205_111901040.jpg,IMG_20251205_111904307.jpg,IMG_20251205_120215964.jpg,IMG_20251205_141511685.jpg,IMG_20251205_141820441.jpg</t>
        </is>
      </c>
      <c r="M25"/>
      <c r="N25" s="2">
        <v>45996</v>
      </c>
      <c r="O25" t="inlineStr">
        <is>
          <t>已结束</t>
        </is>
      </c>
      <c r="P25" t="inlineStr">
        <is>
          <t>49周</t>
        </is>
      </c>
      <c r="Q25"/>
      <c r="R25" t="inlineStr">
        <is>
          <t>false</t>
        </is>
      </c>
      <c r="S25" t="inlineStr">
        <is>
          <t>2025/12/05</t>
        </is>
      </c>
      <c r="T25" t="inlineStr">
        <is>
          <t>华东区</t>
        </is>
      </c>
      <c r="U25" t="inlineStr">
        <is>
          <t>1</t>
        </is>
      </c>
      <c r="V25" t="inlineStr">
        <is>
          <t>马骅</t>
        </is>
      </c>
      <c r="W25" t="inlineStr">
        <is>
          <t>李岳丰</t>
        </is>
      </c>
    </row>
    <row r="26" ht="12.75" customHeight="1">
      <c r="A26" t="inlineStr">
        <is>
          <t>2025-12-04 曹发-杭州-浙江日报-解决问题 已结束</t>
        </is>
      </c>
      <c r="B26"/>
      <c r="C26" t="inlineStr">
        <is>
          <t>问题：现场水压不够，已采购增压泵待跟进。</t>
        </is>
      </c>
      <c r="D26" t="inlineStr">
        <is>
          <t>曹发</t>
        </is>
      </c>
      <c r="E26" t="inlineStr">
        <is>
          <t>浙江省杭州市拱墅区潮鸣街道天赐苑杭州市永天实验小学</t>
        </is>
      </c>
      <c r="F26" t="inlineStr">
        <is>
          <t>项目出差</t>
        </is>
      </c>
      <c r="G26" t="inlineStr">
        <is>
          <t>曹发-杭州-浙江日报-解决问题 已结束</t>
        </is>
      </c>
      <c r="H26" t="inlineStr">
        <is>
          <t>今天到达现场首先沟通需要录制那些新菜品，沟通清楚开始准备食材，今天一共录制了7个新菜品，全程厨师长在一旁学习如何录制新菜品，App的修改已经编辑也一同教了一遍，所有菜品都在测试两遍后通过了领导的认证，明天继续录制新菜品</t>
        </is>
      </c>
      <c r="I26" t="inlineStr">
        <is>
          <t>腊肠炒饭，辣椒炒肉，西红柿炒鸡蛋，韭黄香干肉丝，青瓜虾仁，雪菜蘑菇，手撕包菜，1份2份3份已定版</t>
        </is>
      </c>
      <c r="J26" t="inlineStr">
        <is>
          <t>现场水压不够，已经采购增压泵，物品到了及时跟进</t>
        </is>
      </c>
      <c r="K26" t="inlineStr">
        <is>
          <t>录制新菜品，手撕豆腐，牛肉炒饭</t>
        </is>
      </c>
      <c r="L26" t="inlineStr">
        <is>
          <t>IMG_20251204_093705413.jpg,IMG_20251204_104104945.jpg,IMG_20251204_104456482.jpg,IMG_20251204_105018249.jpg,IMG_20251204_111553425.jpg,IMG_20251204_113801558.jpg,IMG_20251204_115023879.jpg</t>
        </is>
      </c>
      <c r="M26"/>
      <c r="N26" s="2">
        <v>45995</v>
      </c>
      <c r="O26" t="inlineStr">
        <is>
          <t>已结束</t>
        </is>
      </c>
      <c r="P26" t="inlineStr">
        <is>
          <t>49周</t>
        </is>
      </c>
      <c r="Q26"/>
      <c r="R26" t="inlineStr">
        <is>
          <t>false</t>
        </is>
      </c>
      <c r="S26" t="inlineStr">
        <is>
          <t>2025/12/05</t>
        </is>
      </c>
      <c r="T26" t="inlineStr">
        <is>
          <t>华东区</t>
        </is>
      </c>
      <c r="U26"/>
      <c r="V26" t="inlineStr">
        <is>
          <t>马骅</t>
        </is>
      </c>
      <c r="W26" t="inlineStr">
        <is>
          <t>李岳丰</t>
        </is>
      </c>
    </row>
    <row r="27" ht="12.75" customHeight="1">
      <c r="A27" t="inlineStr">
        <is>
          <t xml:space="preserve">2025-12-03 </t>
        </is>
      </c>
      <c r="B27"/>
      <c r="C27" t="inlineStr">
        <is>
          <t>正文仅含日期“2025/12/03”，无实际内容需关注。</t>
        </is>
      </c>
      <c r="D27" t="inlineStr">
        <is>
          <t>曹发</t>
        </is>
      </c>
      <c r="E27" t="inlineStr">
        <is>
          <t>浙江省杭州市拱墅区潮鸣街道天赐苑杭州市永天实验小学</t>
        </is>
      </c>
      <c r="F27" t="inlineStr">
        <is>
          <t>排休</t>
        </is>
      </c>
      <c r="G27"/>
      <c r="H27"/>
      <c r="I27"/>
      <c r="J27"/>
      <c r="K27"/>
      <c r="L27"/>
      <c r="M27"/>
      <c r="N27" s="2">
        <v>45994</v>
      </c>
      <c r="O27"/>
      <c r="P27" t="inlineStr">
        <is>
          <t>49周</t>
        </is>
      </c>
      <c r="Q27"/>
      <c r="R27" t="inlineStr">
        <is>
          <t>false</t>
        </is>
      </c>
      <c r="S27"/>
      <c r="T27"/>
      <c r="U27"/>
      <c r="V27"/>
      <c r="W27"/>
    </row>
    <row r="28" ht="12.75" customHeight="1">
      <c r="A28" t="inlineStr">
        <is>
          <t>2025-12-01 曹发-珠海-绿茶-新店开业 已结束</t>
        </is>
      </c>
      <c r="B28"/>
      <c r="C28" t="inlineStr">
        <is>
          <t>珠海绿茶金湾店12月1日有菜品调整，需关注。</t>
        </is>
      </c>
      <c r="D28" t="inlineStr">
        <is>
          <t>曹发</t>
        </is>
      </c>
      <c r="E28" t="inlineStr">
        <is>
          <t>广东省珠海市香洲区凤山街道万科城10栋万科城市中心</t>
        </is>
      </c>
      <c r="F28" t="inlineStr">
        <is>
          <t>项目出差</t>
        </is>
      </c>
      <c r="G28" t="inlineStr">
        <is>
          <t>曹发-珠海-绿茶-新店开业 已结束</t>
        </is>
      </c>
      <c r="H28" t="inlineStr">
        <is>
          <t>早上到达门店，准备工作都已经做好，上午空余时间教了4个人如何校准调料，以及日常的保养，清理积碳，今天整体出品都很稳定，没有什么问题，三个操作员轮流操作机器，都很顺手，操作没问题，晚上下班在跟进了清理积碳的流程，操作员都做的很好，保养的不错，本次绿茶珠海印象城店支持结束</t>
        </is>
      </c>
      <c r="I28" t="inlineStr">
        <is>
          <t>无</t>
        </is>
      </c>
      <c r="J28"/>
      <c r="K28" t="inlineStr">
        <is>
          <t>珠海绿茶金湾店调整菜品</t>
        </is>
      </c>
      <c r="L28" t="inlineStr">
        <is>
          <t>IMG_20251201_094344012.jpg,IMG_20251201_113931841.jpg,IMG_20251201_123509155.jpg,IMG_20251201_124900106.jpg,IMG_20251201_130509622.jpg,IMG_20251201_131024336.jpg,IMG_20251201_131308878.jpg,IMG_20251201_181231365.jpg,IMG_20251201_183622448.jpg,IMG_20251201_183950388.jpg,IMG_20251201_205850691.jpg,IMG_20251201_205900365.jpg</t>
        </is>
      </c>
      <c r="M28"/>
      <c r="N28" s="2">
        <v>45992</v>
      </c>
      <c r="O28" t="inlineStr">
        <is>
          <t>已结束</t>
        </is>
      </c>
      <c r="P28" t="inlineStr">
        <is>
          <t>49周</t>
        </is>
      </c>
      <c r="Q28"/>
      <c r="R28" t="inlineStr">
        <is>
          <t>false</t>
        </is>
      </c>
      <c r="S28" t="inlineStr">
        <is>
          <t>2025/12/02</t>
        </is>
      </c>
      <c r="T28" t="inlineStr">
        <is>
          <t>BST</t>
        </is>
      </c>
      <c r="U28"/>
      <c r="V28" t="inlineStr">
        <is>
          <t>张铭麒</t>
        </is>
      </c>
      <c r="W28" t="inlineStr">
        <is>
          <t>李岳丰
吴薇</t>
        </is>
      </c>
    </row>
    <row r="29" ht="12.75" customHeight="1">
      <c r="A29" t="inlineStr">
        <is>
          <t>2025-11-30 曹发-珠海-绿茶-新店开业 已结束</t>
        </is>
      </c>
      <c r="B29"/>
      <c r="C29" t="inlineStr">
        <is>
          <t>需关注铁锅积碳清理及拍照检视，异常无。</t>
        </is>
      </c>
      <c r="D29" t="inlineStr">
        <is>
          <t>曹发</t>
        </is>
      </c>
      <c r="E29" t="inlineStr">
        <is>
          <t>广东省珠海市香洲区凤山街道万科城10栋万科城市中心</t>
        </is>
      </c>
      <c r="F29" t="inlineStr">
        <is>
          <t>项目出差</t>
        </is>
      </c>
      <c r="G29" t="inlineStr">
        <is>
          <t>曹发-珠海-绿茶-新店开业 已结束</t>
        </is>
      </c>
      <c r="H29" t="inlineStr">
        <is>
          <t>今天第一天开业，整体出品都没有问题，操作员操作下来都还得心应手，今天把炒饭日常怎么处理都教了一遍，下午由操作员自己处理了一遍，整体都不错，晚上教了副厨师长跟操作员如何处理铁锅积碳，没有都要清理并且拍照检视</t>
        </is>
      </c>
      <c r="I29" t="inlineStr">
        <is>
          <t>无</t>
        </is>
      </c>
      <c r="J29"/>
      <c r="K29" t="inlineStr">
        <is>
          <t>跟进操作员操作，培训校准</t>
        </is>
      </c>
      <c r="L29" t="inlineStr">
        <is>
          <t>IMG_20251130_093255550.jpg,IMG_20251130_110526800.jpg,IMG_20251130_113017304.jpg,IMG_20251130_120735313.jpg,IMG_20251130_121354656.jpg,IMG_20251130_131616554.jpg,IMG_20251130_181619755.jpg,IMG_20251130_182728966.jpg,IMG_20251130_210642254.jpg,IMG_20251130_210836205.jpg,IMG_20251130_210847240.jpg</t>
        </is>
      </c>
      <c r="M29"/>
      <c r="N29" s="2">
        <v>45991</v>
      </c>
      <c r="O29" t="inlineStr">
        <is>
          <t>已结束</t>
        </is>
      </c>
      <c r="P29" t="inlineStr">
        <is>
          <t>48周</t>
        </is>
      </c>
      <c r="Q29"/>
      <c r="R29" t="inlineStr">
        <is>
          <t>false</t>
        </is>
      </c>
      <c r="S29" t="inlineStr">
        <is>
          <t>2025/12/02</t>
        </is>
      </c>
      <c r="T29" t="inlineStr">
        <is>
          <t>BST</t>
        </is>
      </c>
      <c r="U29"/>
      <c r="V29" t="inlineStr">
        <is>
          <t>张铭麒</t>
        </is>
      </c>
      <c r="W29" t="inlineStr">
        <is>
          <t>李岳丰
吴薇</t>
        </is>
      </c>
    </row>
    <row r="30" ht="12.75" customHeight="1">
      <c r="A30" t="inlineStr">
        <is>
          <t>2025-11-29 曹发-珠海-绿茶-新店开业 已结束</t>
        </is>
      </c>
      <c r="B30"/>
      <c r="C30" t="inlineStr">
        <is>
          <t>口味宝华临时换项目，由“我”接替，明日跟进操作员学习情况。</t>
        </is>
      </c>
      <c r="D30" t="inlineStr">
        <is>
          <t>曹发</t>
        </is>
      </c>
      <c r="E30" t="inlineStr">
        <is>
          <t>广东省珠海市香洲区凤山街道万科城10栋万科城市中心</t>
        </is>
      </c>
      <c r="F30" t="inlineStr">
        <is>
          <t>项目出差</t>
        </is>
      </c>
      <c r="G30" t="inlineStr">
        <is>
          <t>曹发-珠海-绿茶-新店开业 已结束</t>
        </is>
      </c>
      <c r="H30" t="inlineStr">
        <is>
          <t>早上从杭州赶到珠海支持绿茶开业，口味宝华临时有其他的项目安排，过来接替他的位置，今天到达门店所有准备工作都已完成，下午5点多开始试菜，菜品都没有问题，晚上下班教了操作员如何清洁卫生，以及下班的保养铁锅，都教了一遍，明天在跟进学习情况</t>
        </is>
      </c>
      <c r="I30" t="inlineStr">
        <is>
          <t>无</t>
        </is>
      </c>
      <c r="J30"/>
      <c r="K30" t="inlineStr">
        <is>
          <t>开业支持，跟进操作员操作</t>
        </is>
      </c>
      <c r="L30" t="inlineStr">
        <is>
          <t>IMG_20251129_065107483.jpg,IMG_20251129_131124260.jpg,IMG_20251129_133948872.jpg,IMG_20251129_172507465.jpg,IMG_20251129_174149036.jpg,IMG_20251129_175004066.jpg,IMG_20251129_211434429.jpg,IMG_20251129_211439462.jpg</t>
        </is>
      </c>
      <c r="M30"/>
      <c r="N30" s="2">
        <v>45990</v>
      </c>
      <c r="O30" t="inlineStr">
        <is>
          <t>已结束</t>
        </is>
      </c>
      <c r="P30" t="inlineStr">
        <is>
          <t>48周</t>
        </is>
      </c>
      <c r="Q30"/>
      <c r="R30" t="inlineStr">
        <is>
          <t>false</t>
        </is>
      </c>
      <c r="S30" t="inlineStr">
        <is>
          <t>2025/12/02</t>
        </is>
      </c>
      <c r="T30" t="inlineStr">
        <is>
          <t>BST</t>
        </is>
      </c>
      <c r="U30"/>
      <c r="V30" t="inlineStr">
        <is>
          <t>张铭麒</t>
        </is>
      </c>
      <c r="W30" t="inlineStr">
        <is>
          <t>李岳丰
吴薇</t>
        </is>
      </c>
    </row>
    <row r="31" ht="12.75" customHeight="1">
      <c r="A31" t="inlineStr">
        <is>
          <t>2025-11-28 曹发-杭州-浙江日报-新店开业 已结束</t>
        </is>
      </c>
      <c r="B31"/>
      <c r="C31" t="inlineStr">
        <is>
          <t>浙江日报食堂支持结束，明天去珠海绿茶开业支持，无异常问题。</t>
        </is>
      </c>
      <c r="D31" t="inlineStr">
        <is>
          <t>曹发</t>
        </is>
      </c>
      <c r="E31" t="inlineStr">
        <is>
          <t>浙江省杭州市拱墅区天水街道中河北路93号浙江国际雷迪森广场酒店</t>
        </is>
      </c>
      <c r="F31" t="inlineStr">
        <is>
          <t>项目出差</t>
        </is>
      </c>
      <c r="G31" t="inlineStr">
        <is>
          <t>曹发-杭州-浙江日报-新店开业 已结束</t>
        </is>
      </c>
      <c r="H31" t="inlineStr">
        <is>
          <t>今天任务教厨房两位负责人一些操作细节，上午第一负责人过来学习了，把校准，请假，烹饪，录菜都教了一遍，下午把日常的一些需要做的动作关键点都已ppt的形式发到群里，还准备了一些视频，以免忘记好复习，下午教了厨师长一遍，都很好的记住了，本次的浙江日报食堂支持结束，明天去珠海绿茶开业支持</t>
        </is>
      </c>
      <c r="I31" t="inlineStr">
        <is>
          <t>无</t>
        </is>
      </c>
      <c r="J31"/>
      <c r="K31" t="inlineStr">
        <is>
          <t>广东珠海绿茶开业支持</t>
        </is>
      </c>
      <c r="L31" t="inlineStr">
        <is>
          <t>IMG_20251128_092755499.jpg,IMG_20251128_113858675.jpg,IMG_20251128_165504627.jpg,IMG_20251128_171057052.jpg,IMG_20251128_180238746.jpg</t>
        </is>
      </c>
      <c r="M31"/>
      <c r="N31" s="2">
        <v>45989</v>
      </c>
      <c r="O31" t="inlineStr">
        <is>
          <t>已结束</t>
        </is>
      </c>
      <c r="P31" t="inlineStr">
        <is>
          <t>48周</t>
        </is>
      </c>
      <c r="Q31"/>
      <c r="R31" t="inlineStr">
        <is>
          <t>false</t>
        </is>
      </c>
      <c r="S31" t="inlineStr">
        <is>
          <t>2025/11/28</t>
        </is>
      </c>
      <c r="T31" t="inlineStr">
        <is>
          <t>华东区</t>
        </is>
      </c>
      <c r="U31" t="inlineStr">
        <is>
          <t>1</t>
        </is>
      </c>
      <c r="V31" t="inlineStr">
        <is>
          <t>马骅</t>
        </is>
      </c>
      <c r="W31" t="inlineStr">
        <is>
          <t>李岳丰</t>
        </is>
      </c>
    </row>
    <row r="32" ht="12.75" customHeight="1">
      <c r="A32" t="inlineStr">
        <is>
          <t>2025-11-27 曹发-杭州-浙江日报-新店开业 已结束</t>
        </is>
      </c>
      <c r="B32"/>
      <c r="C32" t="inlineStr">
        <is>
          <t>厨师长未采购到部分食材，需关注食材采购问题。</t>
        </is>
      </c>
      <c r="D32" t="inlineStr">
        <is>
          <t>曹发</t>
        </is>
      </c>
      <c r="E32" t="inlineStr">
        <is>
          <t>浙江省杭州市拱墅区天水街道中河北路93号浙江国际雷迪森广场酒店</t>
        </is>
      </c>
      <c r="F32" t="inlineStr">
        <is>
          <t>项目出差</t>
        </is>
      </c>
      <c r="G32" t="inlineStr">
        <is>
          <t>曹发-杭州-浙江日报-新店开业 已结束</t>
        </is>
      </c>
      <c r="H32" t="inlineStr">
        <is>
          <t>今天到达门店先准备验收的食材，厨师长有些食材没有采购到，临时去采购食材，12点把菜品准备好，把煨的菜品红烧肉，腌笃鲜都提前煨出来，2点所有领导准时到，开始试菜，准备了10个菜品，基本都通过，炒粉提出一些建议，需要在炒的软一点，其他没问题</t>
        </is>
      </c>
      <c r="I32" t="inlineStr">
        <is>
          <t>无</t>
        </is>
      </c>
      <c r="J32"/>
      <c r="K32" t="inlineStr">
        <is>
          <t>培训操作员跟厨师长</t>
        </is>
      </c>
      <c r="L32" t="inlineStr">
        <is>
          <t>IMG_20251127_092655714.jpg,wx_camera_1764211536111.jpg,IMG_20251127_131130462.jpg,IMG_20251127_145348911.jpg,IMG_20251127_170742961.jpg,IMG_20251127_170854193.jpg</t>
        </is>
      </c>
      <c r="M32"/>
      <c r="N32" s="2">
        <v>45988</v>
      </c>
      <c r="O32" t="inlineStr">
        <is>
          <t>已结束</t>
        </is>
      </c>
      <c r="P32" t="inlineStr">
        <is>
          <t>48周</t>
        </is>
      </c>
      <c r="Q32"/>
      <c r="R32" t="inlineStr">
        <is>
          <t>false</t>
        </is>
      </c>
      <c r="S32" t="inlineStr">
        <is>
          <t>2025/11/28</t>
        </is>
      </c>
      <c r="T32" t="inlineStr">
        <is>
          <t>华东区</t>
        </is>
      </c>
      <c r="U32"/>
      <c r="V32" t="inlineStr">
        <is>
          <t>马骅</t>
        </is>
      </c>
      <c r="W32" t="inlineStr">
        <is>
          <t>李岳丰</t>
        </is>
      </c>
    </row>
    <row r="33" ht="12.75" customHeight="1">
      <c r="A33" t="inlineStr">
        <is>
          <t>2025-11-26 曹发-杭州-浙江日报-新店开业 已结束</t>
        </is>
      </c>
      <c r="B33" t="inlineStr">
        <is>
          <t>1</t>
        </is>
      </c>
      <c r="C33" t="inlineStr">
        <is>
          <t>上午来的货质量太差，需临时采购。</t>
        </is>
      </c>
      <c r="D33" t="inlineStr">
        <is>
          <t>曹发</t>
        </is>
      </c>
      <c r="E33" t="inlineStr">
        <is>
          <t>浙江国际大酒店，浙江省杭州市拱墅区浙江国际大酒店</t>
        </is>
      </c>
      <c r="F33" t="inlineStr">
        <is>
          <t>项目出差</t>
        </is>
      </c>
      <c r="G33" t="inlineStr">
        <is>
          <t>曹发-杭州-浙江日报-新店开业 已结束</t>
        </is>
      </c>
      <c r="H33" t="inlineStr">
        <is>
          <t>今天上班测试5斤的红烧肉，上午来的货质量太差了，临时去采购，上午跟销售一起把5斤份量的红烧肉用机器做出来，期间厨房负责人也给了一些点子，很快就把红烧肉做好了，试吃下来，整体的油亮度，颜色都是符合出品的。下午测试了10斤的红烧肉，换成油炸过的肉，不用现煸，比现煸的出品快了很多时间，出品也稳定，明天试菜验收</t>
        </is>
      </c>
      <c r="I33" t="inlineStr">
        <is>
          <t>红烧肉已定版</t>
        </is>
      </c>
      <c r="J33"/>
      <c r="K33" t="inlineStr">
        <is>
          <t>试菜验收</t>
        </is>
      </c>
      <c r="L33" t="inlineStr">
        <is>
          <t>IMG_20251126_092140736.jpg,IMG_20251126_113411841.jpg,IMG_20251126_121522893.jpg,IMG_20251126_163933022.jpg,IMG_20251126_172451723.jpg,IMG_20251126_173251196.jpg,IMG_20251126_181541834.jpg</t>
        </is>
      </c>
      <c r="M33"/>
      <c r="N33" s="2">
        <v>45987</v>
      </c>
      <c r="O33" t="inlineStr">
        <is>
          <t>已结束</t>
        </is>
      </c>
      <c r="P33" t="inlineStr">
        <is>
          <t>48周</t>
        </is>
      </c>
      <c r="Q33"/>
      <c r="R33" t="inlineStr">
        <is>
          <t>false</t>
        </is>
      </c>
      <c r="S33" t="inlineStr">
        <is>
          <t>2025/11/28</t>
        </is>
      </c>
      <c r="T33" t="inlineStr">
        <is>
          <t>华东区</t>
        </is>
      </c>
      <c r="U33"/>
      <c r="V33" t="inlineStr">
        <is>
          <t>马骅</t>
        </is>
      </c>
      <c r="W33" t="inlineStr">
        <is>
          <t>李岳丰</t>
        </is>
      </c>
    </row>
    <row r="34" ht="12.75" customHeight="1">
      <c r="A34" t="inlineStr">
        <is>
          <t>2025-11-25 曹发-杭州-浙江日报-新店开业 已结束</t>
        </is>
      </c>
      <c r="B34"/>
      <c r="C34" t="inlineStr">
        <is>
          <t>问题：1个小炒、红烧肉需重测。异常：红烧肉块小。</t>
        </is>
      </c>
      <c r="D34" t="inlineStr">
        <is>
          <t>曹发</t>
        </is>
      </c>
      <c r="E34" t="inlineStr">
        <is>
          <t>浙江国际大酒店，浙江省杭州市拱墅区浙江国际大酒店</t>
        </is>
      </c>
      <c r="F34" t="inlineStr">
        <is>
          <t>项目出差</t>
        </is>
      </c>
      <c r="G34" t="inlineStr">
        <is>
          <t>曹发-杭州-浙江日报-新店开业 已结束</t>
        </is>
      </c>
      <c r="H34" t="inlineStr">
        <is>
          <t>今天到店把前台开单的食材都找到，开始准备切配，提前做好工作，以便录制新菜，上午录制了4个小炒菜，有一个不是很好，明天还要在测试一下，其余三个都通过认证，下午录制了两个炖菜，都没问题，红烧肉太小块了，明天还需要在从新测试一下，其他都没有问题，明天继续测试新菜</t>
        </is>
      </c>
      <c r="I34" t="inlineStr">
        <is>
          <t>炒二冬，辣椒炒肉，脆脆木耳炒鸡，腌笃鲜已定版</t>
        </is>
      </c>
      <c r="J34"/>
      <c r="K34" t="inlineStr">
        <is>
          <t>测试红烧肉</t>
        </is>
      </c>
      <c r="L34" t="inlineStr">
        <is>
          <t>IMG_20251125_101027424.jpg,IMG_20251125_120200068.jpg,IMG_20251125_120203725.jpg,IMG_20251125_120209955.jpg,IMG_20251125_120730873.jpg,IMG_20251125_121622227.jpg,IMG_20251125_122529229.jpg,IMG_20251125_123713042.jpg,IMG_20251125_130708363.jpg,IMG_20251125_135548395.jpg,IMG_20251125_144546044.jpg,IMG_20251125_174309082.jpg</t>
        </is>
      </c>
      <c r="M34"/>
      <c r="N34" s="2">
        <v>45986</v>
      </c>
      <c r="O34" t="inlineStr">
        <is>
          <t>已结束</t>
        </is>
      </c>
      <c r="P34" t="inlineStr">
        <is>
          <t>48周</t>
        </is>
      </c>
      <c r="Q34"/>
      <c r="R34" t="inlineStr">
        <is>
          <t>false</t>
        </is>
      </c>
      <c r="S34" t="inlineStr">
        <is>
          <t>2025/11/28</t>
        </is>
      </c>
      <c r="T34" t="inlineStr">
        <is>
          <t>华东区</t>
        </is>
      </c>
      <c r="U34"/>
      <c r="V34" t="inlineStr">
        <is>
          <t>马骅</t>
        </is>
      </c>
      <c r="W34" t="inlineStr">
        <is>
          <t>李岳丰</t>
        </is>
      </c>
    </row>
    <row r="35" ht="12.75" customHeight="1">
      <c r="A35" t="inlineStr">
        <is>
          <t>2025-11-24 曹发-杭州-浙江日报-新店开业 已结束</t>
        </is>
      </c>
      <c r="B35"/>
      <c r="C35" t="inlineStr">
        <is>
          <t>无明显问题和异常，各项工作推进顺利，菜品认可，机器问题已解答。</t>
        </is>
      </c>
      <c r="D35" t="inlineStr">
        <is>
          <t>曹发</t>
        </is>
      </c>
      <c r="E35" t="inlineStr">
        <is>
          <t>浙江省杭州市拱墅区天水街道中河北路93号浙江国际雷迪森广场酒店</t>
        </is>
      </c>
      <c r="F35" t="inlineStr">
        <is>
          <t>项目出差</t>
        </is>
      </c>
      <c r="G35" t="inlineStr">
        <is>
          <t>曹发-杭州-浙江日报-新店开业 已结束</t>
        </is>
      </c>
      <c r="H35" t="inlineStr">
        <is>
          <t>今天上午到达浙江日报现场，准备今天要录制的菜品，上午录制了两个菜品，后厨负责人都录制的菜品都认可，可以通过。下午临时接到通知要去上海跟进客户的菜品现场炒制，去到现场，客户对于菜品，很认可，机器的问题，都做了一定的问询都一一的把问题给客户好的回答，对于机器的出品以及性能都认可。明天浙江日报食堂录制新菜</t>
        </is>
      </c>
      <c r="I35" t="inlineStr">
        <is>
          <t>冬笋炒咸肉，毛豆蘑菇已定版</t>
        </is>
      </c>
      <c r="J35"/>
      <c r="K35" t="inlineStr">
        <is>
          <t>浙江日报的录菜</t>
        </is>
      </c>
      <c r="L35" t="inlineStr">
        <is>
          <t>IMG_20251124_093314332.jpg,IMG_20251124_113757008.jpg,IMG_20251124_114859749.jpg,IMG_20251124_120444068.jpg,IMG_20251124_155310560.jpg</t>
        </is>
      </c>
      <c r="M35"/>
      <c r="N35" s="2">
        <v>45985</v>
      </c>
      <c r="O35" t="inlineStr">
        <is>
          <t>已结束</t>
        </is>
      </c>
      <c r="P35" t="inlineStr">
        <is>
          <t>48周</t>
        </is>
      </c>
      <c r="Q35"/>
      <c r="R35" t="inlineStr">
        <is>
          <t>false</t>
        </is>
      </c>
      <c r="S35" t="inlineStr">
        <is>
          <t>2025/11/28</t>
        </is>
      </c>
      <c r="T35" t="inlineStr">
        <is>
          <t>华东区</t>
        </is>
      </c>
      <c r="U35"/>
      <c r="V35" t="inlineStr">
        <is>
          <t>马骅</t>
        </is>
      </c>
      <c r="W35" t="inlineStr">
        <is>
          <t>李岳丰</t>
        </is>
      </c>
    </row>
    <row r="36" ht="12.75" customHeight="1">
      <c r="A36" t="inlineStr">
        <is>
          <t xml:space="preserve">2025-11-23 </t>
        </is>
      </c>
      <c r="B36"/>
      <c r="C36" t="inlineStr">
        <is>
          <t>正文仅显示日期“2025/11/23”，无具体内容，信息缺失。</t>
        </is>
      </c>
      <c r="D36" t="inlineStr">
        <is>
          <t>曹发</t>
        </is>
      </c>
      <c r="E36" t="inlineStr">
        <is>
          <t>浙江省杭州市拱墅区朝晖街道上塘高架杭州市交通运输局</t>
        </is>
      </c>
      <c r="F36" t="inlineStr">
        <is>
          <t>排休</t>
        </is>
      </c>
      <c r="G36"/>
      <c r="H36"/>
      <c r="I36"/>
      <c r="J36"/>
      <c r="K36"/>
      <c r="L36"/>
      <c r="M36"/>
      <c r="N36" s="2">
        <v>45984</v>
      </c>
      <c r="O36"/>
      <c r="P36" t="inlineStr">
        <is>
          <t>47周</t>
        </is>
      </c>
      <c r="Q36"/>
      <c r="R36" t="inlineStr">
        <is>
          <t>false</t>
        </is>
      </c>
      <c r="S36"/>
      <c r="T36"/>
      <c r="U36" t="inlineStr">
        <is>
          <t>1</t>
        </is>
      </c>
      <c r="V36"/>
      <c r="W36"/>
    </row>
    <row r="37" ht="12.75" customHeight="1">
      <c r="A37" t="inlineStr">
        <is>
          <t xml:space="preserve">2025-11-22 </t>
        </is>
      </c>
      <c r="B37"/>
      <c r="C37" t="inlineStr">
        <is>
          <t>正文仅日期“2025/11/22”，无实质内容，信息缺失。</t>
        </is>
      </c>
      <c r="D37" t="inlineStr">
        <is>
          <t>曹发</t>
        </is>
      </c>
      <c r="E37" t="inlineStr">
        <is>
          <t>上海市松江区九亭镇汉庭酒店(上海九亭地铁站店)</t>
        </is>
      </c>
      <c r="F37" t="inlineStr">
        <is>
          <t>排休</t>
        </is>
      </c>
      <c r="G37"/>
      <c r="H37"/>
      <c r="I37"/>
      <c r="J37"/>
      <c r="K37"/>
      <c r="L37"/>
      <c r="M37"/>
      <c r="N37" s="2">
        <v>45983</v>
      </c>
      <c r="O37"/>
      <c r="P37" t="inlineStr">
        <is>
          <t>47周</t>
        </is>
      </c>
      <c r="Q37"/>
      <c r="R37" t="inlineStr">
        <is>
          <t>false</t>
        </is>
      </c>
      <c r="S37"/>
      <c r="T37"/>
      <c r="U37"/>
      <c r="V37"/>
      <c r="W37"/>
    </row>
    <row r="38" ht="12.75" customHeight="1">
      <c r="A38" t="inlineStr">
        <is>
          <t>2025-11-21 曹发-上海-谷田稻香-解决问题 已结束</t>
        </is>
      </c>
      <c r="B38" t="inlineStr">
        <is>
          <t>1</t>
        </is>
      </c>
      <c r="C38" t="inlineStr">
        <is>
          <t>小炒肉汁批次不同致颜色差异，已沟通处理，需持续观察。</t>
        </is>
      </c>
      <c r="D38" t="inlineStr">
        <is>
          <t>曹发</t>
        </is>
      </c>
      <c r="E38" t="inlineStr">
        <is>
          <t>上海市松江区九亭镇汉庭酒店(上海九亭地铁站店)</t>
        </is>
      </c>
      <c r="F38" t="inlineStr">
        <is>
          <t>项目出差</t>
        </is>
      </c>
      <c r="G38" t="inlineStr">
        <is>
          <t>曹发-上海-谷田稻香-解决问题 已结束</t>
        </is>
      </c>
      <c r="H38" t="inlineStr">
        <is>
          <t>今天到达门店把切配的问题点帮做了培训，确保每份出品都能达到标准。颜色黑的问题也都找到问题点，客户用的小炒肉汁批次不一样，上一次测试的颜色较淡，这个批次的颜色深，导致的出品有差异。今天也都跟厨政沟通处理了，目前出品稳定，后期持续观察跟进，本次支援结束</t>
        </is>
      </c>
      <c r="I38" t="inlineStr">
        <is>
          <t>无</t>
        </is>
      </c>
      <c r="J38"/>
      <c r="K38" t="inlineStr">
        <is>
          <t>休假</t>
        </is>
      </c>
      <c r="L38" t="inlineStr">
        <is>
          <t>IMG_20251121_094312297.jpg,IMG_20251121_095532885.jpg,IMG_20251121_100040248.jpg,IMG_20251121_100651833.jpg,IMG_20251121_101413967.jpg,IMG_20251121_102209159.jpg,IMG_20251121_102746535.jpg,IMG_20251121_103248449.jpg,IMG_20251121_122345780.jpg,IMG_20251121_132307950.jpg</t>
        </is>
      </c>
      <c r="M38"/>
      <c r="N38" s="2">
        <v>45982</v>
      </c>
      <c r="O38" t="inlineStr">
        <is>
          <t>已结束</t>
        </is>
      </c>
      <c r="P38" t="inlineStr">
        <is>
          <t>47周</t>
        </is>
      </c>
      <c r="Q38"/>
      <c r="R38" t="inlineStr">
        <is>
          <t>false</t>
        </is>
      </c>
      <c r="S38" t="inlineStr">
        <is>
          <t>2025/11/21</t>
        </is>
      </c>
      <c r="T38" t="inlineStr">
        <is>
          <t>华东区</t>
        </is>
      </c>
      <c r="U38" t="inlineStr">
        <is>
          <t>1</t>
        </is>
      </c>
      <c r="V38" t="inlineStr">
        <is>
          <t>朱元元</t>
        </is>
      </c>
      <c r="W38" t="inlineStr">
        <is>
          <t>朱元元</t>
        </is>
      </c>
    </row>
    <row r="39" ht="12.75" customHeight="1">
      <c r="A39" t="inlineStr">
        <is>
          <t>2025-11-20 曹发-上海-谷田稻香-解决问题 已结束</t>
        </is>
      </c>
      <c r="B39"/>
      <c r="C39" t="inlineStr">
        <is>
          <t>食材切配、液料校准未按标准，导致出品差异，已沟通更正，需跟进校准。</t>
        </is>
      </c>
      <c r="D39" t="inlineStr">
        <is>
          <t>曹发</t>
        </is>
      </c>
      <c r="E39" t="inlineStr">
        <is>
          <t>上海市松江区九亭镇星巴克(上海松江中泰广场店)上海中泰广场</t>
        </is>
      </c>
      <c r="F39" t="inlineStr">
        <is>
          <t>项目出差</t>
        </is>
      </c>
      <c r="G39" t="inlineStr">
        <is>
          <t>曹发-上海-谷田稻香-解决问题 已结束</t>
        </is>
      </c>
      <c r="H39" t="inlineStr">
        <is>
          <t>今天到达门店，准备工作已做好，有几个食材的切配未按照标准做，导致出品有差异偏差，今天跟操作员店长沟通，及时更正，明天在重新校准出品，做到无差异。门店的校准有5天没有做了，液料有点偏差，导致颜色淡，今天已经从新教操作员校准，明天持续跟进</t>
        </is>
      </c>
      <c r="I39" t="inlineStr">
        <is>
          <t>无</t>
        </is>
      </c>
      <c r="J39"/>
      <c r="K39" t="inlineStr">
        <is>
          <t>跟进食材的标准化</t>
        </is>
      </c>
      <c r="L39" t="inlineStr">
        <is>
          <t>IMG_20251120_094410170.jpg,IMG_20251120_100359349.jpg,IMG_20251120_100643349.jpg,IMG_20251120_101622504.jpg,IMG_20251120_102320396.jpg,IMG_20251120_102841980.jpg,IMG_20251120_104636047.jpg,IMG_20251120_105141721.jpg,IMG_20251120_105646300.jpg,IMG_20251120_122230018.jpg,IMG_20251120_172046533.jpg,IMG_20251120_172424101.jpg</t>
        </is>
      </c>
      <c r="M39"/>
      <c r="N39" s="2">
        <v>45981</v>
      </c>
      <c r="O39" t="inlineStr">
        <is>
          <t>已结束</t>
        </is>
      </c>
      <c r="P39" t="inlineStr">
        <is>
          <t>47周</t>
        </is>
      </c>
      <c r="Q39"/>
      <c r="R39" t="inlineStr">
        <is>
          <t>false</t>
        </is>
      </c>
      <c r="S39" t="inlineStr">
        <is>
          <t>2025/11/21</t>
        </is>
      </c>
      <c r="T39" t="inlineStr">
        <is>
          <t>华东区</t>
        </is>
      </c>
      <c r="U39"/>
      <c r="V39" t="inlineStr">
        <is>
          <t>朱元元</t>
        </is>
      </c>
      <c r="W39" t="inlineStr">
        <is>
          <t>朱元元</t>
        </is>
      </c>
    </row>
    <row r="40" ht="12.75" customHeight="1">
      <c r="A40" t="inlineStr">
        <is>
          <t>2025-11-19 曹发-上海-谷田稻香-解决问题 已结束</t>
        </is>
      </c>
      <c r="B40"/>
      <c r="C40" t="inlineStr">
        <is>
          <t>针对客户问题现场调整，客户满意，问题解决中。</t>
        </is>
      </c>
      <c r="D40" t="inlineStr">
        <is>
          <t>曹发</t>
        </is>
      </c>
      <c r="E40" t="inlineStr">
        <is>
          <t>上海市松江区九亭镇汉庭酒店(上海九亭地铁站店)</t>
        </is>
      </c>
      <c r="F40" t="inlineStr">
        <is>
          <t>项目出差</t>
        </is>
      </c>
      <c r="G40" t="inlineStr">
        <is>
          <t>曹发-上海-谷田稻香-解决问题 已结束</t>
        </is>
      </c>
      <c r="H40" t="inlineStr">
        <is>
          <t>针对客户的一些问题现场做出了一些调整，客户很满意</t>
        </is>
      </c>
      <c r="I40" t="inlineStr">
        <is>
          <t>无</t>
        </is>
      </c>
      <c r="J40"/>
      <c r="K40" t="inlineStr">
        <is>
          <t>谷田稻香现场支持</t>
        </is>
      </c>
      <c r="L40" t="inlineStr">
        <is>
          <t>IMG_20251119_093136008.jpg,IMG_20251119_094040865.jpg,IMG_20251119_094825276.jpg,IMG_20251119_100430553.jpg,IMG_20251119_100608277.jpg,video_20251119_100614946.mp4,IMG_20251119_103141699.jpg,video_20251119_103148196.mp4,IMG_20251119_161621739.jpg,IMG_20251119_163127068.jpg</t>
        </is>
      </c>
      <c r="M40"/>
      <c r="N40" s="2">
        <v>45980</v>
      </c>
      <c r="O40" t="inlineStr">
        <is>
          <t>已结束</t>
        </is>
      </c>
      <c r="P40" t="inlineStr">
        <is>
          <t>47周</t>
        </is>
      </c>
      <c r="Q40"/>
      <c r="R40" t="inlineStr">
        <is>
          <t>false</t>
        </is>
      </c>
      <c r="S40" t="inlineStr">
        <is>
          <t>2025/11/21</t>
        </is>
      </c>
      <c r="T40" t="inlineStr">
        <is>
          <t>华东区</t>
        </is>
      </c>
      <c r="U40"/>
      <c r="V40" t="inlineStr">
        <is>
          <t>朱元元</t>
        </is>
      </c>
      <c r="W40" t="inlineStr">
        <is>
          <t>朱元元</t>
        </is>
      </c>
    </row>
    <row r="41" ht="12.75" customHeight="1">
      <c r="A41" t="inlineStr">
        <is>
          <t xml:space="preserve">2025-11-15 </t>
        </is>
      </c>
      <c r="B41"/>
      <c r="C41" t="inlineStr">
        <is>
          <t>正文仅为日期“2025/11/15”，无实质内容及问题异常。</t>
        </is>
      </c>
      <c r="D41" t="inlineStr">
        <is>
          <t>曹发</t>
        </is>
      </c>
      <c r="E41" t="inlineStr">
        <is>
          <t>湖南省郴州市苏仙区飞天山镇瓦窑坪历史文化街区南停车场</t>
        </is>
      </c>
      <c r="F41" t="inlineStr">
        <is>
          <t>排休</t>
        </is>
      </c>
      <c r="G41"/>
      <c r="H41"/>
      <c r="I41"/>
      <c r="J41"/>
      <c r="K41"/>
      <c r="L41"/>
      <c r="M41"/>
      <c r="N41" s="2">
        <v>45976</v>
      </c>
      <c r="O41"/>
      <c r="P41" t="inlineStr">
        <is>
          <t>46周</t>
        </is>
      </c>
      <c r="Q41"/>
      <c r="R41" t="inlineStr">
        <is>
          <t>false</t>
        </is>
      </c>
      <c r="S41"/>
      <c r="T41"/>
      <c r="U41"/>
      <c r="V41"/>
      <c r="W41"/>
    </row>
    <row r="42" ht="12.75" customHeight="1">
      <c r="A42" t="inlineStr">
        <is>
          <t xml:space="preserve">2025-11-14 </t>
        </is>
      </c>
      <c r="B42"/>
      <c r="C42" t="inlineStr">
        <is>
          <t>正文仅日期“2025/11/14”，无具体内容，信息缺失。</t>
        </is>
      </c>
      <c r="D42" t="inlineStr">
        <is>
          <t>曹发</t>
        </is>
      </c>
      <c r="E42" t="inlineStr">
        <is>
          <t>湖南省郴州市临武县舜峰镇回峰路96号</t>
        </is>
      </c>
      <c r="F42" t="inlineStr">
        <is>
          <t>排休</t>
        </is>
      </c>
      <c r="G42"/>
      <c r="H42"/>
      <c r="I42"/>
      <c r="J42"/>
      <c r="K42"/>
      <c r="L42"/>
      <c r="M42"/>
      <c r="N42" s="2">
        <v>45975</v>
      </c>
      <c r="O42"/>
      <c r="P42" t="inlineStr">
        <is>
          <t>46周</t>
        </is>
      </c>
      <c r="Q42"/>
      <c r="R42" t="inlineStr">
        <is>
          <t>false</t>
        </is>
      </c>
      <c r="S42"/>
      <c r="T42"/>
      <c r="U42" t="inlineStr">
        <is>
          <t>1</t>
        </is>
      </c>
      <c r="V42"/>
      <c r="W42"/>
    </row>
    <row r="43" ht="12.75" customHeight="1">
      <c r="A43" t="inlineStr">
        <is>
          <t>2025-11-13 曹发-上海-掌柜集团-DEMO 已结束</t>
        </is>
      </c>
      <c r="B43" t="inlineStr">
        <is>
          <t>1</t>
        </is>
      </c>
      <c r="C43" t="inlineStr">
        <is>
          <t>无明显问题及异常，活动顺利完成，客户满意。</t>
        </is>
      </c>
      <c r="D43" t="inlineStr">
        <is>
          <t>曹发</t>
        </is>
      </c>
      <c r="E43" t="inlineStr">
        <is>
          <t>上海市闵行区华漕镇北青公路688号锦江都城酒店(上海虹桥枢纽北翟路店)</t>
        </is>
      </c>
      <c r="F43" t="inlineStr">
        <is>
          <t>项目出差</t>
        </is>
      </c>
      <c r="G43" t="inlineStr">
        <is>
          <t>曹发-上海-掌柜集团-DEMO 已结束</t>
        </is>
      </c>
      <c r="H43" t="inlineStr">
        <is>
          <t>早上9点到达场地把展车水电接好，9点半食材也都送到了，准备食材，今天有两个销售帮忙一起做准备工作，食材很快就处理好了，下午1点多客户来了，一共三家客户，对今天的测试菜品都很满意，客户走后把展车卫生收拾好就结束了</t>
        </is>
      </c>
      <c r="I43" t="inlineStr">
        <is>
          <t>无</t>
        </is>
      </c>
      <c r="J43"/>
      <c r="K43" t="inlineStr">
        <is>
          <t>休假</t>
        </is>
      </c>
      <c r="L43" t="inlineStr">
        <is>
          <t>IMG_20251113_100910206.jpg,IMG_20251113_112517979.jpg,IMG_20251113_112530047.jpg,IMG_20251113_132212459.jpg,IMG_20251113_173736250.jpg,IMG_20251113_173744673.jpg</t>
        </is>
      </c>
      <c r="M43"/>
      <c r="N43" s="2">
        <v>45974</v>
      </c>
      <c r="O43" t="inlineStr">
        <is>
          <t>已结束</t>
        </is>
      </c>
      <c r="P43" t="inlineStr">
        <is>
          <t>46周</t>
        </is>
      </c>
      <c r="Q43"/>
      <c r="R43" t="inlineStr">
        <is>
          <t>false</t>
        </is>
      </c>
      <c r="S43" t="inlineStr">
        <is>
          <t>2025/11/13</t>
        </is>
      </c>
      <c r="T43" t="inlineStr">
        <is>
          <t>华东区</t>
        </is>
      </c>
      <c r="U43" t="inlineStr">
        <is>
          <t>1</t>
        </is>
      </c>
      <c r="V43" t="inlineStr">
        <is>
          <t>朱元元</t>
        </is>
      </c>
      <c r="W43" t="inlineStr">
        <is>
          <t>朱元元</t>
        </is>
      </c>
    </row>
    <row r="44" ht="12.75" customHeight="1">
      <c r="A44" t="inlineStr">
        <is>
          <t>2025-11-12 曹发-上海-谷田稻香-POC+开业支持 已结束</t>
        </is>
      </c>
      <c r="B44" t="inlineStr">
        <is>
          <t>1</t>
        </is>
      </c>
      <c r="C44" t="inlineStr">
        <is>
          <t>重点关注：需每日处理铁锅积碳清洗。</t>
        </is>
      </c>
      <c r="D44" t="inlineStr">
        <is>
          <t>曹发</t>
        </is>
      </c>
      <c r="E44" t="inlineStr">
        <is>
          <t>上海市松江区九亭镇汉庭酒店(上海九亭地铁站店)</t>
        </is>
      </c>
      <c r="F44" t="inlineStr">
        <is>
          <t>项目出差</t>
        </is>
      </c>
      <c r="G44" t="inlineStr">
        <is>
          <t>曹发-上海-谷田稻香-POC+开业支持 已结束</t>
        </is>
      </c>
      <c r="H44" t="inlineStr">
        <is>
          <t>今天到达门店，把食材准备好，由店长操作炒制了两个菜品，出品都稳定，正常出餐。教了店长如何校准干料液料，亲自示范了一遍，店长自己做了一遍，把清洗铁锅积碳也在重复了一遍，告知清洗铁锅积碳必须每天要处理。晚上把明天展车活动的菜品都准备好了，明天展车活动支持</t>
        </is>
      </c>
      <c r="I44" t="inlineStr">
        <is>
          <t>无</t>
        </is>
      </c>
      <c r="J44"/>
      <c r="K44" t="inlineStr">
        <is>
          <t>展车活动支持</t>
        </is>
      </c>
      <c r="L44" t="inlineStr">
        <is>
          <t>IMG_20251112_100010020.jpg,IMG_20251112_110757162.jpg,IMG_20251112_111217013.jpg,IMG_20251112_111447954.jpg,IMG_20251112_112933967.jpg,IMG_20251112_131446873.jpg,IMG_20251112_094323060.jpg</t>
        </is>
      </c>
      <c r="M44"/>
      <c r="N44" s="2">
        <v>45973</v>
      </c>
      <c r="O44" t="inlineStr">
        <is>
          <t>已结束</t>
        </is>
      </c>
      <c r="P44" t="inlineStr">
        <is>
          <t>46周</t>
        </is>
      </c>
      <c r="Q44"/>
      <c r="R44" t="inlineStr">
        <is>
          <t>false</t>
        </is>
      </c>
      <c r="S44" t="inlineStr">
        <is>
          <t>2025/11/23</t>
        </is>
      </c>
      <c r="T44" t="inlineStr">
        <is>
          <t>华东区</t>
        </is>
      </c>
      <c r="U44"/>
      <c r="V44" t="inlineStr">
        <is>
          <t>朱元元</t>
        </is>
      </c>
      <c r="W44" t="inlineStr">
        <is>
          <t>朱元元</t>
        </is>
      </c>
    </row>
    <row r="45" ht="12.75" customHeight="1">
      <c r="A45" t="inlineStr">
        <is>
          <t>2025-11-11 曹发-上海-谷田稻香-POC+开业支持 已结束</t>
        </is>
      </c>
      <c r="B45" t="inlineStr">
        <is>
          <t>1</t>
        </is>
      </c>
      <c r="C45" t="inlineStr">
        <is>
          <t>已完成机器操作、菜品录制及清洁培训，需关注明天复述培训内容。</t>
        </is>
      </c>
      <c r="D45" t="inlineStr">
        <is>
          <t>曹发</t>
        </is>
      </c>
      <c r="E45" t="inlineStr">
        <is>
          <t>上海市松江区九亭镇汉庭酒店(上海九亭地铁站店)</t>
        </is>
      </c>
      <c r="F45" t="inlineStr">
        <is>
          <t>项目出差</t>
        </is>
      </c>
      <c r="G45" t="inlineStr">
        <is>
          <t>曹发-上海-谷田稻香-POC+开业支持 已结束</t>
        </is>
      </c>
      <c r="H45" t="inlineStr">
        <is>
          <t>今天到达门店，教了厨政跟研发如何操作机器，干料液料的校准，烹饪菜品的操作，日常的清洁保养，液料的管路清洗，铁锅的积碳的处理都教了一遍。今天把小炒香干5份的菜品给录制好，出品稳定，可以正常出餐，下午教了操作员跟店长如何清理积碳养锅以及下班的机器清洁，表示都学会了，明天在复述一遍</t>
        </is>
      </c>
      <c r="I45" t="inlineStr">
        <is>
          <t>小炒香干5份已定版</t>
        </is>
      </c>
      <c r="J45"/>
      <c r="K45" t="inlineStr">
        <is>
          <t>培训操作员</t>
        </is>
      </c>
      <c r="L45" t="inlineStr">
        <is>
          <t>IMG_20251111_095525172.jpg,IMG_20251111_121500124.jpg,IMG_20251111_130036755.jpg,IMG_20251111_134426452.jpg,IMG_20251111_134910803.jpg,IMG_20251111_150917949.jpg,IMG_20251111_150726416.jpg</t>
        </is>
      </c>
      <c r="M45"/>
      <c r="N45" s="2">
        <v>45972</v>
      </c>
      <c r="O45" t="inlineStr">
        <is>
          <t>已结束</t>
        </is>
      </c>
      <c r="P45" t="inlineStr">
        <is>
          <t>46周</t>
        </is>
      </c>
      <c r="Q45"/>
      <c r="R45" t="inlineStr">
        <is>
          <t>false</t>
        </is>
      </c>
      <c r="S45" t="inlineStr">
        <is>
          <t>2025/11/23</t>
        </is>
      </c>
      <c r="T45" t="inlineStr">
        <is>
          <t>华东区</t>
        </is>
      </c>
      <c r="U45"/>
      <c r="V45" t="inlineStr">
        <is>
          <t>朱元元</t>
        </is>
      </c>
      <c r="W45" t="inlineStr">
        <is>
          <t>朱元元</t>
        </is>
      </c>
    </row>
    <row r="46" ht="12.75" customHeight="1">
      <c r="A46" t="inlineStr">
        <is>
          <t>2025-11-10 曹发-上海-谷田稻香-POC+开业支持 已结束</t>
        </is>
      </c>
      <c r="B46" t="inlineStr">
        <is>
          <t>1</t>
        </is>
      </c>
      <c r="C46" t="inlineStr">
        <is>
          <t>未试菜品（因时间原因），需关注菜品转换效果。</t>
        </is>
      </c>
      <c r="D46" t="inlineStr">
        <is>
          <t>曹发</t>
        </is>
      </c>
      <c r="E46" t="inlineStr">
        <is>
          <t>上海市松江区九亭镇汉庭酒店(上海九亭地铁站店)</t>
        </is>
      </c>
      <c r="F46" t="inlineStr">
        <is>
          <t>项目出差</t>
        </is>
      </c>
      <c r="G46" t="inlineStr">
        <is>
          <t>曹发-上海-谷田稻香-POC+开业支持 已结束</t>
        </is>
      </c>
      <c r="H46" t="inlineStr">
        <is>
          <t>今天销售让我跟他一起去宜德饭堂项目上更换涂层锅，把锅更换好，铁锅菜谱转换成涂层锅菜品，时间原因没有试菜品，下午跟客户一起吃饭，维护了一下客情</t>
        </is>
      </c>
      <c r="I46" t="inlineStr">
        <is>
          <t>无</t>
        </is>
      </c>
      <c r="J46"/>
      <c r="K46" t="inlineStr">
        <is>
          <t>培训操作员</t>
        </is>
      </c>
      <c r="L46" t="inlineStr">
        <is>
          <t>IMG_20251110_132215795.jpg,IMG_20251110_133550613.jpg,IMG_20251110_133643706.jpg,IMG_20251110_133742211.jpg</t>
        </is>
      </c>
      <c r="M46"/>
      <c r="N46" s="2">
        <v>45971</v>
      </c>
      <c r="O46" t="inlineStr">
        <is>
          <t>已结束</t>
        </is>
      </c>
      <c r="P46" t="inlineStr">
        <is>
          <t>46周</t>
        </is>
      </c>
      <c r="Q46"/>
      <c r="R46" t="inlineStr">
        <is>
          <t>false</t>
        </is>
      </c>
      <c r="S46" t="inlineStr">
        <is>
          <t>2025/11/23</t>
        </is>
      </c>
      <c r="T46" t="inlineStr">
        <is>
          <t>华东区</t>
        </is>
      </c>
      <c r="U46"/>
      <c r="V46" t="inlineStr">
        <is>
          <t>朱元元</t>
        </is>
      </c>
      <c r="W46" t="inlineStr">
        <is>
          <t>朱元元</t>
        </is>
      </c>
    </row>
    <row r="47" ht="12.75" customHeight="1">
      <c r="A47" t="inlineStr">
        <is>
          <t>2025-11-09 曹发-上海-谷田稻香-POC+开业支持 已结束</t>
        </is>
      </c>
      <c r="B47" t="inlineStr">
        <is>
          <t>1</t>
        </is>
      </c>
      <c r="C47" t="inlineStr">
        <is>
          <t>无明显问题，菜品测试、录制认证通过，教店长铁锅清洗保养。</t>
        </is>
      </c>
      <c r="D47" t="inlineStr">
        <is>
          <t>曹发</t>
        </is>
      </c>
      <c r="E47" t="inlineStr">
        <is>
          <t>上海市松江区九亭镇汉庭酒店(上海九亭地铁站店)</t>
        </is>
      </c>
      <c r="F47" t="inlineStr">
        <is>
          <t>项目出差</t>
        </is>
      </c>
      <c r="G47" t="inlineStr">
        <is>
          <t>曹发-上海-谷田稻香-POC+开业支持 已结束</t>
        </is>
      </c>
      <c r="H47" t="inlineStr">
        <is>
          <t>今天早上到达门店把账号登录看了一下菜品，有6个原始菜品，根据菜品把干料液料都加好并校准好，准备原材料，6个菜品都要测试一遍，6个菜品测试都没有问题，可以正常出品。下午录制了三个菜品，都通过了厨政研发的认证，晚上教门店店长如何清洗铁锅以及日常保养</t>
        </is>
      </c>
      <c r="I47" t="inlineStr">
        <is>
          <t>油渣小白菜，腊肉炒笋丝，大碗花菜，5份的已定版</t>
        </is>
      </c>
      <c r="J47"/>
      <c r="K47" t="inlineStr">
        <is>
          <t>休假</t>
        </is>
      </c>
      <c r="L47" t="inlineStr">
        <is>
          <t>IMG_20251109_095949005.jpg,IMG_20251109_113000498.jpg,IMG_20251109_113004760.jpg,IMG_20251109_113014809.jpg,IMG_20251109_132600653.jpg,IMG_20251109_133008469.jpg,IMG_20251109_133414449.jpg,IMG_20251109_135940595.jpg,IMG_20251109_142504987.jpg,IMG_20251109_145301143.jpg,IMG_20251109_150823730.jpg,IMG_20251109_172128064.jpg,IMG_20251109_172246668.jpg</t>
        </is>
      </c>
      <c r="M47"/>
      <c r="N47" s="2">
        <v>45970</v>
      </c>
      <c r="O47" t="inlineStr">
        <is>
          <t>已结束</t>
        </is>
      </c>
      <c r="P47" t="inlineStr">
        <is>
          <t>45周</t>
        </is>
      </c>
      <c r="Q47"/>
      <c r="R47" t="inlineStr">
        <is>
          <t>false</t>
        </is>
      </c>
      <c r="S47" t="inlineStr">
        <is>
          <t>2025/11/23</t>
        </is>
      </c>
      <c r="T47" t="inlineStr">
        <is>
          <t>华东区</t>
        </is>
      </c>
      <c r="U47"/>
      <c r="V47" t="inlineStr">
        <is>
          <t>朱元元</t>
        </is>
      </c>
      <c r="W47" t="inlineStr">
        <is>
          <t>朱元元</t>
        </is>
      </c>
    </row>
    <row r="48" ht="12.75" customHeight="1">
      <c r="A48" t="inlineStr">
        <is>
          <t>2025-11-08 曹发-南通-绿茶-铁锅导入 已结束</t>
        </is>
      </c>
      <c r="B48"/>
      <c r="C48" t="inlineStr">
        <is>
          <t>上海poc曹发-南通-绿茶-铁锅导入已结束，无异常。</t>
        </is>
      </c>
      <c r="D48" t="inlineStr">
        <is>
          <t>曹发</t>
        </is>
      </c>
      <c r="E48" t="inlineStr">
        <is>
          <t>上海市松江区九亭镇汉庭酒店(上海九亭地铁站店)</t>
        </is>
      </c>
      <c r="F48" t="inlineStr">
        <is>
          <t>项目出差</t>
        </is>
      </c>
      <c r="G48" t="inlineStr">
        <is>
          <t>曹发-南通-绿茶-铁锅导入 已结束</t>
        </is>
      </c>
      <c r="H48" t="inlineStr">
        <is>
          <t>上午跟进了通州店的开业情况，把一些问题交接告诉口味工程师吴春斌，上午开业期间出品都很稳定，区域经理表示认同。下午回到大有境导铁锅门店，菜品稳定，操作员对铁锅的积碳清理很不错。明天上海poc</t>
        </is>
      </c>
      <c r="I48" t="inlineStr">
        <is>
          <t>无</t>
        </is>
      </c>
      <c r="J48"/>
      <c r="K48" t="inlineStr">
        <is>
          <t>谷田稻香poc</t>
        </is>
      </c>
      <c r="L48" t="inlineStr">
        <is>
          <t>IMG_20251108_094556284.jpg,IMG_20251108_110656009.jpg,IMG_20251108_110700264.jpg,IMG_20251108_120214875.jpg,IMG_20251108_135439741.jpg,IMG_20251108_175522512.jpg,IMG_20251108_175756191.jpg,IMG_20251108_175848805.jpg</t>
        </is>
      </c>
      <c r="M48"/>
      <c r="N48" s="2">
        <v>45969</v>
      </c>
      <c r="O48" t="inlineStr">
        <is>
          <t>已结束</t>
        </is>
      </c>
      <c r="P48" t="inlineStr">
        <is>
          <t>45周</t>
        </is>
      </c>
      <c r="Q48"/>
      <c r="R48" t="inlineStr">
        <is>
          <t>false</t>
        </is>
      </c>
      <c r="S48" t="inlineStr">
        <is>
          <t>2025/11/07</t>
        </is>
      </c>
      <c r="T48" t="inlineStr">
        <is>
          <t>BST</t>
        </is>
      </c>
      <c r="U48" t="inlineStr">
        <is>
          <t>1</t>
        </is>
      </c>
      <c r="V48" t="inlineStr">
        <is>
          <t>张铭麒</t>
        </is>
      </c>
      <c r="W48" t="inlineStr">
        <is>
          <t>李岳丰
吴薇</t>
        </is>
      </c>
    </row>
    <row r="49" ht="12.75" customHeight="1">
      <c r="A49" t="inlineStr">
        <is>
          <t>2025-11-07 曹发-南通-绿茶-铁锅导入 已结束</t>
        </is>
      </c>
      <c r="B49"/>
      <c r="C49" t="inlineStr">
        <is>
          <t>隔壁门店开业锅温太高致菜品不稳定，已调整。</t>
        </is>
      </c>
      <c r="D49" t="inlineStr">
        <is>
          <t>曹发</t>
        </is>
      </c>
      <c r="E49" t="inlineStr">
        <is>
          <t>江苏省南通市通州区金新街道Tims天好咖啡(南山湖水街店)南山湖水街</t>
        </is>
      </c>
      <c r="F49" t="inlineStr">
        <is>
          <t>项目出差</t>
        </is>
      </c>
      <c r="G49" t="inlineStr">
        <is>
          <t>曹发-南通-绿茶-铁锅导入 已结束</t>
        </is>
      </c>
      <c r="H49" t="inlineStr">
        <is>
          <t>今天到达门店导铁锅，把门店准备工作做好，开始炒菜，几个菜品都没有问题，11点多接到电话，隔壁门店开业有点问题需要支持，马上打车到达支持，到达门店发现问题是锅温太高导致的菜品不稳定，经过调整，出品给区域经理认证都没有问题，下午开始试营业，机器炒了有五六十锅，出品都没有问题，区域经理也一直在看，都说好，明天在跟进看看</t>
        </is>
      </c>
      <c r="I49" t="inlineStr">
        <is>
          <t>无</t>
        </is>
      </c>
      <c r="J49"/>
      <c r="K49" t="inlineStr">
        <is>
          <t>跟进新店开业支持</t>
        </is>
      </c>
      <c r="L49" t="inlineStr">
        <is>
          <t>IMG_20251107_101913739.jpg,IMG_20251107_104707076.jpg,IMG_20251107_171715664.jpg,IMG_20251107_175014917.jpg,IMG_20251107_175529952.jpg,IMG_20251107_210706653.jpg</t>
        </is>
      </c>
      <c r="M49"/>
      <c r="N49" s="2">
        <v>45968</v>
      </c>
      <c r="O49" t="inlineStr">
        <is>
          <t>已结束</t>
        </is>
      </c>
      <c r="P49" t="inlineStr">
        <is>
          <t>45周</t>
        </is>
      </c>
      <c r="Q49"/>
      <c r="R49" t="inlineStr">
        <is>
          <t>false</t>
        </is>
      </c>
      <c r="S49" t="inlineStr">
        <is>
          <t>2025/11/07</t>
        </is>
      </c>
      <c r="T49" t="inlineStr">
        <is>
          <t>BST</t>
        </is>
      </c>
      <c r="U49"/>
      <c r="V49" t="inlineStr">
        <is>
          <t>张铭麒</t>
        </is>
      </c>
      <c r="W49" t="inlineStr">
        <is>
          <t>李岳丰
吴薇</t>
        </is>
      </c>
    </row>
    <row r="50" ht="12.75" customHeight="1">
      <c r="A50" t="inlineStr">
        <is>
          <t>2025-11-06 曹发-南通-绿茶-铁锅导入 已结束</t>
        </is>
      </c>
      <c r="B50"/>
      <c r="C50" t="inlineStr">
        <is>
          <t>无明显问题或异常，仅需跟进新操作员操作。</t>
        </is>
      </c>
      <c r="D50" t="inlineStr">
        <is>
          <t>曹发</t>
        </is>
      </c>
      <c r="E50" t="inlineStr">
        <is>
          <t>江苏省南通市崇川区文峰街道江淮路中央商务区(建设中)</t>
        </is>
      </c>
      <c r="F50" t="inlineStr">
        <is>
          <t>项目出差</t>
        </is>
      </c>
      <c r="G50" t="inlineStr">
        <is>
          <t>曹发-南通-绿茶-铁锅导入 已结束</t>
        </is>
      </c>
      <c r="H50" t="inlineStr">
        <is>
          <t>今天到达门店，准备工作都已经做好，把炒饭的米饭如何提前预制教了一遍，米饭预制过后展示了一遍，不在粘锅，今天一整天的出品都很稳定，厨师长也说没有什么问题。今天换了一个操作员过来操作，整体的操作手法今天都教了一天，没有什么问题，晚上下班也教了如何清理积碳并养锅，自己做了一遍，操作员做了一遍，要求每天都要做，并且拍照发到群里每天检查，明天继续跟进操作</t>
        </is>
      </c>
      <c r="I50" t="inlineStr">
        <is>
          <t>无</t>
        </is>
      </c>
      <c r="J50"/>
      <c r="K50" t="inlineStr">
        <is>
          <t>跟进操作</t>
        </is>
      </c>
      <c r="L50" t="inlineStr">
        <is>
          <t>IMG_20251106_104149146.jpg,IMG_20251106_113835322.jpg,IMG_20251106_113947639.jpg,IMG_20251106_124928727.jpg,IMG_20251106_133900357.jpg,IMG_20251106_181924413.jpg,IMG_20251106_194347855.jpg,IMG_20251106_195152815.jpg</t>
        </is>
      </c>
      <c r="M50"/>
      <c r="N50" s="2">
        <v>45967</v>
      </c>
      <c r="O50" t="inlineStr">
        <is>
          <t>已结束</t>
        </is>
      </c>
      <c r="P50" t="inlineStr">
        <is>
          <t>45周</t>
        </is>
      </c>
      <c r="Q50"/>
      <c r="R50" t="inlineStr">
        <is>
          <t>false</t>
        </is>
      </c>
      <c r="S50" t="inlineStr">
        <is>
          <t>2025/11/07</t>
        </is>
      </c>
      <c r="T50" t="inlineStr">
        <is>
          <t>BST</t>
        </is>
      </c>
      <c r="U50"/>
      <c r="V50" t="inlineStr">
        <is>
          <t>张铭麒</t>
        </is>
      </c>
      <c r="W50" t="inlineStr">
        <is>
          <t>李岳丰
吴薇</t>
        </is>
      </c>
    </row>
    <row r="51" ht="12.75" customHeight="1">
      <c r="A51" t="inlineStr">
        <is>
          <t>2025-11-05 曹发-南通-绿茶-铁锅导入 已结束</t>
        </is>
      </c>
      <c r="B51"/>
      <c r="C51" t="inlineStr">
        <is>
          <t>问题：换锅时间晚（11点高峰期后），需跟进操作员保养操作。</t>
        </is>
      </c>
      <c r="D51" t="inlineStr">
        <is>
          <t>曹发</t>
        </is>
      </c>
      <c r="E51" t="inlineStr">
        <is>
          <t>江苏省南通市崇川区文峰街道江淮路南通CBD大有境</t>
        </is>
      </c>
      <c r="F51" t="inlineStr">
        <is>
          <t>项目出差</t>
        </is>
      </c>
      <c r="G51" t="inlineStr">
        <is>
          <t>曹发-南通-绿茶-铁锅导入 已结束</t>
        </is>
      </c>
      <c r="H51" t="inlineStr">
        <is>
          <t>今天11点多才把锅过来，已经是高峰期，厨师长沟通下午1点钟在进行更换，换好锅，把程序都升级好，菜谱都导入，开始使用，下午使用期间菜品都可以，晚上下班教操作如何清洗铁锅并且保养，明天继续跟进</t>
        </is>
      </c>
      <c r="I51" t="inlineStr">
        <is>
          <t>无</t>
        </is>
      </c>
      <c r="J51"/>
      <c r="K51" t="inlineStr">
        <is>
          <t>跟进操作员操作，教如何每日保养铁锅</t>
        </is>
      </c>
      <c r="L51" t="inlineStr">
        <is>
          <t>IMG_20251105_121349155.jpg,IMG_20251105_133610828.jpg,IMG_20251105_133620757.jpg,IMG_20251105_175317562.jpg,IMG_20251105_175626100.jpg,IMG_20251105_184634016.jpg,IMG_20251105_195937401.jpg,IMG_20251105_204808895.jpg,IMG_20251105_205038237.jpg</t>
        </is>
      </c>
      <c r="M51"/>
      <c r="N51" s="2">
        <v>45966</v>
      </c>
      <c r="O51" t="inlineStr">
        <is>
          <t>已结束</t>
        </is>
      </c>
      <c r="P51" t="inlineStr">
        <is>
          <t>45周</t>
        </is>
      </c>
      <c r="Q51"/>
      <c r="R51" t="inlineStr">
        <is>
          <t>false</t>
        </is>
      </c>
      <c r="S51" t="inlineStr">
        <is>
          <t>2025/11/07</t>
        </is>
      </c>
      <c r="T51" t="inlineStr">
        <is>
          <t>BST</t>
        </is>
      </c>
      <c r="U51"/>
      <c r="V51" t="inlineStr">
        <is>
          <t>张铭麒</t>
        </is>
      </c>
      <c r="W51" t="inlineStr">
        <is>
          <t>李岳丰
吴薇</t>
        </is>
      </c>
    </row>
    <row r="52" ht="12.75" customHeight="1">
      <c r="A52" t="inlineStr">
        <is>
          <t xml:space="preserve">2025-11-04 </t>
        </is>
      </c>
      <c r="B52"/>
      <c r="C52" t="inlineStr">
        <is>
          <t>正文仅包含日期“2025/11/04”，无具体内容，信息缺失。</t>
        </is>
      </c>
      <c r="D52" t="inlineStr">
        <is>
          <t>曹发</t>
        </is>
      </c>
      <c r="E52" t="inlineStr">
        <is>
          <t>广东省广州市白云区人和镇星巴克(广州机场T1B201店)广州白云国际机场T1航站楼</t>
        </is>
      </c>
      <c r="F52" t="inlineStr">
        <is>
          <t>排休</t>
        </is>
      </c>
      <c r="G52"/>
      <c r="H52"/>
      <c r="I52"/>
      <c r="J52"/>
      <c r="K52"/>
      <c r="L52"/>
      <c r="M52"/>
      <c r="N52" s="2">
        <v>45965</v>
      </c>
      <c r="O52"/>
      <c r="P52" t="inlineStr">
        <is>
          <t>45周</t>
        </is>
      </c>
      <c r="Q52"/>
      <c r="R52" t="inlineStr">
        <is>
          <t>false</t>
        </is>
      </c>
      <c r="S52"/>
      <c r="T52"/>
      <c r="U52" t="inlineStr">
        <is>
          <t>1</t>
        </is>
      </c>
      <c r="V52"/>
      <c r="W52"/>
    </row>
    <row r="53" ht="12.75" customHeight="1">
      <c r="A53" t="inlineStr">
        <is>
          <t>2025-11-03 曹发-惠州-绿茶-新店开业 已结束</t>
        </is>
      </c>
      <c r="B53"/>
      <c r="C53" t="inlineStr">
        <is>
          <t>无异常问题，开业支持完毕，操作员已学会操作并通过考核。</t>
        </is>
      </c>
      <c r="D53" t="inlineStr">
        <is>
          <t>曹发</t>
        </is>
      </c>
      <c r="E53" t="inlineStr">
        <is>
          <t>广东省惠州市惠城区桥东街道东湖西路117号华庭阁</t>
        </is>
      </c>
      <c r="F53" t="inlineStr">
        <is>
          <t>项目出差</t>
        </is>
      </c>
      <c r="G53" t="inlineStr">
        <is>
          <t>曹发-惠州-绿茶-新店开业 已结束</t>
        </is>
      </c>
      <c r="H53" t="inlineStr">
        <is>
          <t>今天到达门店帮忙把准备工作做好，今天整体的出品都稳定。今天把一些注意事项，日常保养，校准都重复跟操作员复习了一遍，所有的操作都已经学会，厨师长也通过了对于机器的所有了解使用的考核，本次开业支持完毕</t>
        </is>
      </c>
      <c r="I53" t="inlineStr">
        <is>
          <t>无</t>
        </is>
      </c>
      <c r="J53"/>
      <c r="K53" t="inlineStr">
        <is>
          <t>休假</t>
        </is>
      </c>
      <c r="L53" t="inlineStr">
        <is>
          <t>IMG_20251103_105058967.jpg,IMG_20251103_114320228.jpg,IMG_20251103_115432258.jpg,IMG_20251103_121255439.jpg,IMG_20251103_121705403.jpg,IMG_20251103_125234757.jpg,IMG_20251103_125926267.jpg,IMG_20251103_184034055.jpg,IMG_20251103_191505981.jpg</t>
        </is>
      </c>
      <c r="M53"/>
      <c r="N53" s="2">
        <v>45964</v>
      </c>
      <c r="O53" t="inlineStr">
        <is>
          <t>已结束</t>
        </is>
      </c>
      <c r="P53" t="inlineStr">
        <is>
          <t>45周</t>
        </is>
      </c>
      <c r="Q53"/>
      <c r="R53" t="inlineStr">
        <is>
          <t>false</t>
        </is>
      </c>
      <c r="S53" t="inlineStr">
        <is>
          <t>2025/11/03</t>
        </is>
      </c>
      <c r="T53" t="inlineStr">
        <is>
          <t>BST</t>
        </is>
      </c>
      <c r="U53" t="inlineStr">
        <is>
          <t>1</t>
        </is>
      </c>
      <c r="V53" t="inlineStr">
        <is>
          <t>张铭麒</t>
        </is>
      </c>
      <c r="W53" t="inlineStr">
        <is>
          <t>李岳丰
吴薇</t>
        </is>
      </c>
    </row>
    <row r="54" ht="12.75" customHeight="1">
      <c r="A54" t="inlineStr">
        <is>
          <t>2025-11-02 曹发-惠州-绿茶-新店开业 已结束</t>
        </is>
      </c>
      <c r="B54" t="inlineStr">
        <is>
          <t>1</t>
        </is>
      </c>
      <c r="C54" t="inlineStr">
        <is>
          <t>无异常问题，操作员已能独立操作机器并完成每日清洗清洁。</t>
        </is>
      </c>
      <c r="D54" t="inlineStr">
        <is>
          <t>曹发</t>
        </is>
      </c>
      <c r="E54" t="inlineStr">
        <is>
          <t>广东省惠州市惠城区桥东街道东湖西路117号华庭阁</t>
        </is>
      </c>
      <c r="F54" t="inlineStr">
        <is>
          <t>项目出差</t>
        </is>
      </c>
      <c r="G54" t="inlineStr">
        <is>
          <t>曹发-惠州-绿茶-新店开业 已结束</t>
        </is>
      </c>
      <c r="H54" t="inlineStr">
        <is>
          <t>今天到达门店一起帮忙把准备工作做好，一整天的出品都稳定，今天一整天都是操作员在操作机器，已经能够很好的自己操作机器了，教的每天2次的清洗积碳并深度养锅都做到了，中午晚上的清洁也都做的很好，明天持续跟进</t>
        </is>
      </c>
      <c r="I54" t="inlineStr">
        <is>
          <t>无</t>
        </is>
      </c>
      <c r="J54"/>
      <c r="K54" t="inlineStr">
        <is>
          <t>跟进操作</t>
        </is>
      </c>
      <c r="L54" t="inlineStr">
        <is>
          <t>IMG_20251102_100439396.jpg,IMG_20251102_100445068.jpg,IMG_20251102_100502412.jpg,IMG_20251102_100525337.jpg,IMG_20251102_111244389.jpg,IMG_20251102_111625239.jpg,IMG_20251102_111948135.jpg,IMG_20251102_113932172.jpg,IMG_20251102_133235500.jpg,IMG_20251102_133535317.jpg,IMG_20251102_174052451.jpg,IMG_20251102_175306811.jpg,IMG_20251102_184841208.jpg,IMG_20251102_194723106.jpg</t>
        </is>
      </c>
      <c r="M54"/>
      <c r="N54" s="2">
        <v>45963</v>
      </c>
      <c r="O54" t="inlineStr">
        <is>
          <t>已结束</t>
        </is>
      </c>
      <c r="P54" t="inlineStr">
        <is>
          <t>44周</t>
        </is>
      </c>
      <c r="Q54"/>
      <c r="R54" t="inlineStr">
        <is>
          <t>false</t>
        </is>
      </c>
      <c r="S54" t="inlineStr">
        <is>
          <t>2025/11/03</t>
        </is>
      </c>
      <c r="T54" t="inlineStr">
        <is>
          <t>BST</t>
        </is>
      </c>
      <c r="U54"/>
      <c r="V54" t="inlineStr">
        <is>
          <t>张铭麒</t>
        </is>
      </c>
      <c r="W54" t="inlineStr">
        <is>
          <t>李岳丰
吴薇</t>
        </is>
      </c>
    </row>
    <row r="55" ht="12.75" customHeight="1">
      <c r="A55" t="inlineStr">
        <is>
          <t>2025-11-01 曹发-惠州-绿茶-新店开业 已结束</t>
        </is>
      </c>
      <c r="B55" t="inlineStr">
        <is>
          <t>1</t>
        </is>
      </c>
      <c r="C55" t="inlineStr">
        <is>
          <t>无明显问题和异常，操作员上手快，需持续跟进操作。</t>
        </is>
      </c>
      <c r="D55" t="inlineStr">
        <is>
          <t>曹发</t>
        </is>
      </c>
      <c r="E55" t="inlineStr">
        <is>
          <t>广东省惠州市惠城区桥东街道东湖西路117号华庭阁</t>
        </is>
      </c>
      <c r="F55" t="inlineStr">
        <is>
          <t>项目出差</t>
        </is>
      </c>
      <c r="G55" t="inlineStr">
        <is>
          <t>曹发-惠州-绿茶-新店开业 已结束</t>
        </is>
      </c>
      <c r="H55" t="inlineStr">
        <is>
          <t>今天到达门店一起帮忙把准备工作做好，新来的操作员学习操作，一整天的出品都稳定，上午都是我在操作，操作的同时跟操作员讲解操作中的细节点。中午2点下班教了操作员如何清洗锅，把锅清理了一遍并深度养锅，下午都是由操作员操作机器，上手很快，已经能够自己操作了，晚上下班教了如何去把机器的所有清理，干料口的清洁，液料水淀粉的清洁，把锅积碳清理干净并深度养锅，就关机下班了，明天持续跟进操作</t>
        </is>
      </c>
      <c r="I55" t="inlineStr">
        <is>
          <t>无</t>
        </is>
      </c>
      <c r="J55"/>
      <c r="K55" t="inlineStr">
        <is>
          <t>跟进操作员操作</t>
        </is>
      </c>
      <c r="L55" t="inlineStr">
        <is>
          <t>IMG_20251101_092348156.jpg,IMG_20251101_092359050.jpg,IMG_20251101_095320570.jpg,IMG_20251101_111827921.jpg,IMG_20251101_113641329.jpg,IMG_20251101_115153253.jpg,IMG_20251101_120243943.jpg,IMG_20251101_130521385.jpg,IMG_20251101_131515627.jpg,IMG_20251101_140132505.jpg,IMG_20251101_142158555.jpg,IMG_20251101_170027986.jpg,IMG_20251101_172941759.jpg,IMG_20251101_173340818.jpg,IMG_20251101_184333520.jpg,IMG_20251101_211050801.jpg,IMG_20251101_211246487.jpg</t>
        </is>
      </c>
      <c r="M55"/>
      <c r="N55" s="2">
        <v>45962</v>
      </c>
      <c r="O55" t="inlineStr">
        <is>
          <t>已结束</t>
        </is>
      </c>
      <c r="P55" t="inlineStr">
        <is>
          <t>44周</t>
        </is>
      </c>
      <c r="Q55"/>
      <c r="R55" t="inlineStr">
        <is>
          <t>false</t>
        </is>
      </c>
      <c r="S55" t="inlineStr">
        <is>
          <t>2025/11/03</t>
        </is>
      </c>
      <c r="T55" t="inlineStr">
        <is>
          <t>BST</t>
        </is>
      </c>
      <c r="U55"/>
      <c r="V55" t="inlineStr">
        <is>
          <t>张铭麒</t>
        </is>
      </c>
      <c r="W55" t="inlineStr">
        <is>
          <t>李岳丰
吴薇</t>
        </is>
      </c>
    </row>
    <row r="56" ht="12.75" customHeight="1">
      <c r="A56" t="inlineStr">
        <is>
          <t>2025-10-31 曹发-惠州-绿茶-新店开业 已结束</t>
        </is>
      </c>
      <c r="B56"/>
      <c r="C56" t="inlineStr">
        <is>
          <t>问题：中午食材不够，未练习菜品。</t>
        </is>
      </c>
      <c r="D56" t="inlineStr">
        <is>
          <t>曹发</t>
        </is>
      </c>
      <c r="E56" t="inlineStr">
        <is>
          <t>广东省惠州市惠城区桥东街道华庭阁</t>
        </is>
      </c>
      <c r="F56" t="inlineStr">
        <is>
          <t>项目出差</t>
        </is>
      </c>
      <c r="G56" t="inlineStr">
        <is>
          <t>曹发-惠州-绿茶-新店开业 已结束</t>
        </is>
      </c>
      <c r="H56" t="inlineStr">
        <is>
          <t>早上一早从武汉坐飞机到达惠州，到达门店以后把账号弄好，把锅洗干净，开好，各项功能检查正常，把干料液料都装好并校准好，把菜谱都导入好，中午食材不够，都没有练习菜品，下午把机器的菜品都炒制了一遍，整体出品都OK，明天开业正式售卖，晚上下班教了厨师长，如何收拾卫生，如何保养？</t>
        </is>
      </c>
      <c r="I56" t="inlineStr">
        <is>
          <t>无</t>
        </is>
      </c>
      <c r="J56"/>
      <c r="K56" t="inlineStr">
        <is>
          <t>跟进开业操作员操作</t>
        </is>
      </c>
      <c r="L56" t="inlineStr">
        <is>
          <t>IMG_20251031_100828211.jpg,IMG_20251031_104937181.jpg,IMG_20251031_111257281.jpg,IMG_20251031_111456806.jpg,IMG_20251031_112648446.jpg,IMG_20251031_174904807.jpg,IMG_20251031_175232963.jpg,IMG_20251031_175522141.jpg,IMG_20251031_175834893.jpg,IMG_20251031_190929928.jpg,IMG_20251031_191219497.jpg,IMG_20251031_191237103.jpg</t>
        </is>
      </c>
      <c r="M56"/>
      <c r="N56" s="2">
        <v>45961</v>
      </c>
      <c r="O56" t="inlineStr">
        <is>
          <t>已结束</t>
        </is>
      </c>
      <c r="P56" t="inlineStr">
        <is>
          <t>44周</t>
        </is>
      </c>
      <c r="Q56"/>
      <c r="R56" t="inlineStr">
        <is>
          <t>false</t>
        </is>
      </c>
      <c r="S56" t="inlineStr">
        <is>
          <t>2025/11/03</t>
        </is>
      </c>
      <c r="T56" t="inlineStr">
        <is>
          <t>BST</t>
        </is>
      </c>
      <c r="U56"/>
      <c r="V56" t="inlineStr">
        <is>
          <t>张铭麒</t>
        </is>
      </c>
      <c r="W56" t="inlineStr">
        <is>
          <t>李岳丰
吴薇</t>
        </is>
      </c>
    </row>
    <row r="57" ht="12.75" customHeight="1">
      <c r="A57" t="inlineStr">
        <is>
          <t>2025-10-30 曹发-武汉-华商纵横20周年峰会-DEMO 已结束</t>
        </is>
      </c>
      <c r="B57"/>
      <c r="C57" t="inlineStr">
        <is>
          <t>无明显问题或异常，展会更换位置后整体影响不错。</t>
        </is>
      </c>
      <c r="D57" t="inlineStr">
        <is>
          <t>曹发</t>
        </is>
      </c>
      <c r="E57" t="inlineStr">
        <is>
          <t>湖北省武汉市武昌区积玉桥街道和平大道388号万达公馆</t>
        </is>
      </c>
      <c r="F57" t="inlineStr">
        <is>
          <t>项目出差</t>
        </is>
      </c>
      <c r="G57" t="inlineStr">
        <is>
          <t>曹发-武汉-华商纵横20周年峰会-DEMO 已结束</t>
        </is>
      </c>
      <c r="H57" t="inlineStr">
        <is>
          <t>今天更换了一下展会位置，早上把展位水电准备好，食材准备好，茶歇时间客户还是很多过来问询观看的，整体影响不错。下午结束把机器都打包好送走，明天广东绿茶开业支持</t>
        </is>
      </c>
      <c r="I57" t="inlineStr">
        <is>
          <t>无</t>
        </is>
      </c>
      <c r="J57"/>
      <c r="K57" t="inlineStr">
        <is>
          <t>广东惠州东平永旺绿茶开业支持</t>
        </is>
      </c>
      <c r="L57" t="inlineStr">
        <is>
          <t>IMG_20251030_083208317.jpg,IMG_20251030_110006848.jpg,IMG_20251030_134528886.jpg,IMG_20251030_164722187.jpg</t>
        </is>
      </c>
      <c r="M57"/>
      <c r="N57" s="2">
        <v>45960</v>
      </c>
      <c r="O57" t="inlineStr">
        <is>
          <t>已结束</t>
        </is>
      </c>
      <c r="P57" t="inlineStr">
        <is>
          <t>44周</t>
        </is>
      </c>
      <c r="Q57"/>
      <c r="R57" t="inlineStr">
        <is>
          <t>false</t>
        </is>
      </c>
      <c r="S57" t="inlineStr">
        <is>
          <t>2025/10/30</t>
        </is>
      </c>
      <c r="T57" t="inlineStr">
        <is>
          <t>BST</t>
        </is>
      </c>
      <c r="U57" t="inlineStr">
        <is>
          <t>1</t>
        </is>
      </c>
      <c r="V57" t="inlineStr">
        <is>
          <t>涂凯</t>
        </is>
      </c>
      <c r="W57" t="inlineStr">
        <is>
          <t>张铭麒
吴薇
李岳丰</t>
        </is>
      </c>
    </row>
    <row r="58" ht="12.75" customHeight="1">
      <c r="A58" t="inlineStr">
        <is>
          <t>2025-10-29 曹发-武汉-华商纵横20周年峰会-DEMO 已结束</t>
        </is>
      </c>
      <c r="B58"/>
      <c r="C58" t="inlineStr">
        <is>
          <t>工作正常，客户多、加微信多，展示效果好，无异常问题。</t>
        </is>
      </c>
      <c r="D58" t="inlineStr">
        <is>
          <t>曹发</t>
        </is>
      </c>
      <c r="E58" t="inlineStr">
        <is>
          <t>湖北省武汉市武昌区积玉桥街道锦江国际城万达soho写字楼</t>
        </is>
      </c>
      <c r="F58" t="inlineStr">
        <is>
          <t>项目出差</t>
        </is>
      </c>
      <c r="G58" t="inlineStr">
        <is>
          <t>曹发-武汉-华商纵横20周年峰会-DEMO 已结束</t>
        </is>
      </c>
      <c r="H58" t="inlineStr">
        <is>
          <t>早上到达活动地，把水电准备好好，机器调试校准好，就进入工作状态，客户人群多，一直在介绍，整体展示粘果很好，很多客户过来加微信了解，晚上7点多收拾卫生下班</t>
        </is>
      </c>
      <c r="I58" t="inlineStr">
        <is>
          <t>无</t>
        </is>
      </c>
      <c r="J58"/>
      <c r="K58" t="inlineStr">
        <is>
          <t>菜品展示</t>
        </is>
      </c>
      <c r="L58" t="inlineStr">
        <is>
          <t>IMG_20251029_080137670.jpg,IMG_20251029_100835365.jpg,IMG_20251029_202656188.jpg</t>
        </is>
      </c>
      <c r="M58"/>
      <c r="N58" s="2">
        <v>45959</v>
      </c>
      <c r="O58" t="inlineStr">
        <is>
          <t>已结束</t>
        </is>
      </c>
      <c r="P58" t="inlineStr">
        <is>
          <t>44周</t>
        </is>
      </c>
      <c r="Q58"/>
      <c r="R58" t="inlineStr">
        <is>
          <t>false</t>
        </is>
      </c>
      <c r="S58" t="inlineStr">
        <is>
          <t>2025/10/30</t>
        </is>
      </c>
      <c r="T58" t="inlineStr">
        <is>
          <t>BST</t>
        </is>
      </c>
      <c r="U58"/>
      <c r="V58" t="inlineStr">
        <is>
          <t>涂凯</t>
        </is>
      </c>
      <c r="W58" t="inlineStr">
        <is>
          <t>张铭麒
吴薇
李岳丰</t>
        </is>
      </c>
    </row>
    <row r="59" ht="12.75" customHeight="1">
      <c r="A59" t="inlineStr">
        <is>
          <t>2025-10-28 曹发-武汉-华商纵横20周年峰会-DEMO 已结束</t>
        </is>
      </c>
      <c r="B59"/>
      <c r="C59" t="inlineStr">
        <is>
          <t>机器进场安装等待至很晚，存在时间延误问题。</t>
        </is>
      </c>
      <c r="D59" t="inlineStr">
        <is>
          <t>曹发</t>
        </is>
      </c>
      <c r="E59" t="inlineStr">
        <is>
          <t>湖北省武汉市武昌区积玉桥街道锦江国际城万达soho写字楼</t>
        </is>
      </c>
      <c r="F59" t="inlineStr">
        <is>
          <t>项目出差</t>
        </is>
      </c>
      <c r="G59" t="inlineStr">
        <is>
          <t>曹发-武汉-华商纵横20周年峰会-DEMO 已结束</t>
        </is>
      </c>
      <c r="H59" t="inlineStr">
        <is>
          <t>早上赶到现场，把机器位置确认好，下午空闲时间跟销售一起把展示的菜品确认好并采购好，下午接机器，一直等到很晚才可以进场安全机器。菜品确认好，机器安装好，只等第二天的展示</t>
        </is>
      </c>
      <c r="I59" t="inlineStr">
        <is>
          <t>无</t>
        </is>
      </c>
      <c r="J59"/>
      <c r="K59" t="inlineStr">
        <is>
          <t>菜品展示</t>
        </is>
      </c>
      <c r="L59" t="inlineStr">
        <is>
          <t>IMG_20251028_193959361.jpg,IMG_20251028_182739854.jpg,IMG_20251028_124905348.jpg,IMG_20251028_112627218.jpg,IMG_20251028_081124299.jpg</t>
        </is>
      </c>
      <c r="M59"/>
      <c r="N59" s="2">
        <v>45958</v>
      </c>
      <c r="O59" t="inlineStr">
        <is>
          <t>已结束</t>
        </is>
      </c>
      <c r="P59" t="inlineStr">
        <is>
          <t>44周</t>
        </is>
      </c>
      <c r="Q59"/>
      <c r="R59" t="inlineStr">
        <is>
          <t>false</t>
        </is>
      </c>
      <c r="S59" t="inlineStr">
        <is>
          <t>2025/10/30</t>
        </is>
      </c>
      <c r="T59" t="inlineStr">
        <is>
          <t>BST</t>
        </is>
      </c>
      <c r="U59"/>
      <c r="V59" t="inlineStr">
        <is>
          <t>涂凯</t>
        </is>
      </c>
      <c r="W59" t="inlineStr">
        <is>
          <t>张铭麒
吴薇
李岳丰</t>
        </is>
      </c>
    </row>
    <row r="60" ht="12.75" customHeight="1">
      <c r="A60" t="inlineStr">
        <is>
          <t xml:space="preserve">2025-10-27 </t>
        </is>
      </c>
      <c r="B60"/>
      <c r="C60" t="inlineStr">
        <is>
          <t>正文内容仅为日期“2025/10/27”，无有效信息及异常问题。</t>
        </is>
      </c>
      <c r="D60" t="inlineStr">
        <is>
          <t>曹发</t>
        </is>
      </c>
      <c r="E60" t="inlineStr">
        <is>
          <t>湖南省郴州市临武县舜峰镇回峰路98号</t>
        </is>
      </c>
      <c r="F60" t="inlineStr">
        <is>
          <t>排休</t>
        </is>
      </c>
      <c r="G60"/>
      <c r="H60"/>
      <c r="I60"/>
      <c r="J60"/>
      <c r="K60"/>
      <c r="L60"/>
      <c r="M60"/>
      <c r="N60" s="2">
        <v>45957</v>
      </c>
      <c r="O60"/>
      <c r="P60" t="inlineStr">
        <is>
          <t>44周</t>
        </is>
      </c>
      <c r="Q60"/>
      <c r="R60" t="inlineStr">
        <is>
          <t>false</t>
        </is>
      </c>
      <c r="S60"/>
      <c r="T60"/>
      <c r="U60" t="inlineStr">
        <is>
          <t>1</t>
        </is>
      </c>
      <c r="V60"/>
      <c r="W60"/>
    </row>
    <row r="61" ht="12.75" customHeight="1">
      <c r="A61" t="inlineStr">
        <is>
          <t xml:space="preserve">2025-10-26 </t>
        </is>
      </c>
      <c r="B61"/>
      <c r="C61" t="inlineStr">
        <is>
          <t>正文仅日期“2025/10/26”，无实质内容，信息缺失。</t>
        </is>
      </c>
      <c r="D61" t="inlineStr">
        <is>
          <t>曹发</t>
        </is>
      </c>
      <c r="E61" t="inlineStr">
        <is>
          <t>湖南省郴州市临武县舜峰镇回峰路98号</t>
        </is>
      </c>
      <c r="F61" t="inlineStr">
        <is>
          <t>排休</t>
        </is>
      </c>
      <c r="G61"/>
      <c r="H61"/>
      <c r="I61"/>
      <c r="J61"/>
      <c r="K61"/>
      <c r="L61"/>
      <c r="M61"/>
      <c r="N61" s="2">
        <v>45956</v>
      </c>
      <c r="O61"/>
      <c r="P61" t="inlineStr">
        <is>
          <t>43周</t>
        </is>
      </c>
      <c r="Q61"/>
      <c r="R61" t="inlineStr">
        <is>
          <t>false</t>
        </is>
      </c>
      <c r="S61"/>
      <c r="T61"/>
      <c r="U61"/>
      <c r="V61"/>
      <c r="W61"/>
    </row>
    <row r="62" ht="12.75" customHeight="1">
      <c r="A62" t="inlineStr">
        <is>
          <t xml:space="preserve">2025-10-25 </t>
        </is>
      </c>
      <c r="B62"/>
      <c r="C62" t="inlineStr">
        <is>
          <t>正文内容为空，无有效信息，存在内容缺失问题。</t>
        </is>
      </c>
      <c r="D62" t="inlineStr">
        <is>
          <t>曹发</t>
        </is>
      </c>
      <c r="E62" t="inlineStr">
        <is>
          <t>湖南省郴州市临武县舜峰镇韩山北路283号</t>
        </is>
      </c>
      <c r="F62" t="inlineStr">
        <is>
          <t>排休</t>
        </is>
      </c>
      <c r="G62"/>
      <c r="H62"/>
      <c r="I62"/>
      <c r="J62"/>
      <c r="K62"/>
      <c r="L62"/>
      <c r="M62"/>
      <c r="N62" s="2">
        <v>45955</v>
      </c>
      <c r="O62"/>
      <c r="P62" t="inlineStr">
        <is>
          <t>43周</t>
        </is>
      </c>
      <c r="Q62"/>
      <c r="R62" t="inlineStr">
        <is>
          <t>false</t>
        </is>
      </c>
      <c r="S62"/>
      <c r="T62"/>
      <c r="U62" t="inlineStr">
        <is>
          <t>1</t>
        </is>
      </c>
      <c r="V62"/>
      <c r="W62"/>
    </row>
    <row r="63" ht="12.75" customHeight="1">
      <c r="A63" t="inlineStr">
        <is>
          <t xml:space="preserve">2025-10-24 </t>
        </is>
      </c>
      <c r="B63"/>
      <c r="C63" t="inlineStr">
        <is>
          <t>正文仅日期“2025/10/24”，无具体内容，信息缺失。</t>
        </is>
      </c>
      <c r="D63" t="inlineStr">
        <is>
          <t>曹发</t>
        </is>
      </c>
      <c r="E63" t="inlineStr">
        <is>
          <t>湖南省郴州市临武县舜峰镇回峰路96号</t>
        </is>
      </c>
      <c r="F63" t="inlineStr">
        <is>
          <t>排休</t>
        </is>
      </c>
      <c r="G63"/>
      <c r="H63"/>
      <c r="I63"/>
      <c r="J63"/>
      <c r="K63"/>
      <c r="L63"/>
      <c r="M63"/>
      <c r="N63" s="2">
        <v>45954</v>
      </c>
      <c r="O63"/>
      <c r="P63" t="inlineStr">
        <is>
          <t>43周</t>
        </is>
      </c>
      <c r="Q63"/>
      <c r="R63" t="inlineStr">
        <is>
          <t>false</t>
        </is>
      </c>
      <c r="S63"/>
      <c r="T63"/>
      <c r="U63"/>
      <c r="V63"/>
      <c r="W63"/>
    </row>
    <row r="64" ht="12.75" customHeight="1">
      <c r="A64" t="inlineStr">
        <is>
          <t>2025-10-23 曹发-广州-绿茶-铁锅导入 已结束</t>
        </is>
      </c>
      <c r="B64"/>
      <c r="C64" t="inlineStr">
        <is>
          <t>问题：水淀粉电机有一个存在问题，需售后更换。</t>
        </is>
      </c>
      <c r="D64" t="inlineStr">
        <is>
          <t>曹发</t>
        </is>
      </c>
      <c r="E64" t="inlineStr">
        <is>
          <t>湖南省郴州市桂阳县鹿峰街道珍珠大道</t>
        </is>
      </c>
      <c r="F64" t="inlineStr">
        <is>
          <t>项目出差</t>
        </is>
      </c>
      <c r="G64" t="inlineStr">
        <is>
          <t>曹发-广州-绿茶-铁锅导入 已结束</t>
        </is>
      </c>
      <c r="H64" t="inlineStr">
        <is>
          <t>今日铁锅导入情况
1，到店协助一起把餐前准备工作做好
2，跟进铁锅使用，炒制菜品都达标了
3，水淀粉电机还是有一个有问题，沟通售后过来更换
4，收市清洁，教新操作员下班如何清洁铁锅，如何保养，晚上深度清洁保养，并拍照到群里检视
5，本次门店导铁锅结束</t>
        </is>
      </c>
      <c r="I64" t="inlineStr">
        <is>
          <t>无录菜</t>
        </is>
      </c>
      <c r="J64"/>
      <c r="K64" t="inlineStr">
        <is>
          <t>休假</t>
        </is>
      </c>
      <c r="L64" t="inlineStr">
        <is>
          <t>IMG_20251023_100845303.jpg,IMG_20251023_100857393.jpg,IMG_20251023_115628848.jpg,IMG_20251023_120508696.jpg,IMG_20251023_123900259.jpg,IMG_20251023_124346251.jpg,IMG_20251023_125525741.jpg,IMG_20251023_164807865.jpg,IMG_20251023_165420395.jpg,IMG_20251023_165807655.jpg,IMG_20251023_181350249.jpg,IMG_20251023_182300688.jpg,IMG_20251023_185133555.jpg</t>
        </is>
      </c>
      <c r="M64"/>
      <c r="N64" s="2">
        <v>45953</v>
      </c>
      <c r="O64" t="inlineStr">
        <is>
          <t>已结束</t>
        </is>
      </c>
      <c r="P64" t="inlineStr">
        <is>
          <t>43周</t>
        </is>
      </c>
      <c r="Q64"/>
      <c r="R64" t="inlineStr">
        <is>
          <t>false</t>
        </is>
      </c>
      <c r="S64" t="inlineStr">
        <is>
          <t>2025/10/23</t>
        </is>
      </c>
      <c r="T64" t="inlineStr">
        <is>
          <t>BST</t>
        </is>
      </c>
      <c r="U64" t="inlineStr">
        <is>
          <t>1</t>
        </is>
      </c>
      <c r="V64" t="inlineStr">
        <is>
          <t>张铭麒</t>
        </is>
      </c>
      <c r="W64" t="inlineStr">
        <is>
          <t>李岳丰
吴薇</t>
        </is>
      </c>
    </row>
    <row r="65" ht="12.75" customHeight="1">
      <c r="A65" t="inlineStr">
        <is>
          <t>2025-10-22 曹发-广州-绿茶-铁锅导入 已结束</t>
        </is>
      </c>
      <c r="B65"/>
      <c r="C65" t="inlineStr">
        <is>
          <t>水淀粉与老电机不匹配，已临时更换新电机。</t>
        </is>
      </c>
      <c r="D65" t="inlineStr">
        <is>
          <t>曹发</t>
        </is>
      </c>
      <c r="E65" t="inlineStr">
        <is>
          <t>广东省广州市白云区京溪街道标阅口腔</t>
        </is>
      </c>
      <c r="F65" t="inlineStr">
        <is>
          <t>项目出差</t>
        </is>
      </c>
      <c r="G65" t="inlineStr">
        <is>
          <t>曹发-广州-绿茶-铁锅导入 已结束</t>
        </is>
      </c>
      <c r="H65" t="inlineStr">
        <is>
          <t>今日铁锅导入情况
1，到店更换所有液料盒，以及液料硅胶头，液料喷嘴不在滴漏
2，跟进铁锅使用，炒制菜品都达标了，昨天的米饭粘锅情况今天得到了解决
3，水淀粉更换了新的，跟老的电机不匹配，临时安排配件更换了新的电机
4，收市清洁，教操作员下班如何清洁铁锅，如何保养。中午操作员自己操作了一遍，晚上深度清洁保养，并拍照到群里检视</t>
        </is>
      </c>
      <c r="I65" t="inlineStr">
        <is>
          <t>无</t>
        </is>
      </c>
      <c r="J65"/>
      <c r="K65" t="inlineStr">
        <is>
          <t>跟进铁锅使用</t>
        </is>
      </c>
      <c r="L65" t="inlineStr">
        <is>
          <t>IMG_20251022_103102416.jpg,IMG_20251022_103958849.jpg,IMG_20251022_104004227.jpg,IMG_20251022_111527602.jpg,IMG_20251022_115128137.jpg,IMG_20251022_120139659.jpg,IMG_20251022_122604855.jpg,IMG_20251022_123104478.jpg,IMG_20251022_124926837.jpg,IMG_20251022_130651065.jpg,IMG_20251022_190301686.jpg,IMG_20251022_190323285.jpg,IMG_20251022_190740293.jpg</t>
        </is>
      </c>
      <c r="M65"/>
      <c r="N65" s="2">
        <v>45952</v>
      </c>
      <c r="O65" t="inlineStr">
        <is>
          <t>已结束</t>
        </is>
      </c>
      <c r="P65" t="inlineStr">
        <is>
          <t>43周</t>
        </is>
      </c>
      <c r="Q65"/>
      <c r="R65" t="inlineStr">
        <is>
          <t>false</t>
        </is>
      </c>
      <c r="S65" t="inlineStr">
        <is>
          <t>2025/10/23</t>
        </is>
      </c>
      <c r="T65" t="inlineStr">
        <is>
          <t>BST</t>
        </is>
      </c>
      <c r="U65"/>
      <c r="V65" t="inlineStr">
        <is>
          <t>张铭麒</t>
        </is>
      </c>
      <c r="W65" t="inlineStr">
        <is>
          <t>李岳丰
吴薇</t>
        </is>
      </c>
    </row>
    <row r="66" ht="12.75" customHeight="1">
      <c r="A66" t="inlineStr">
        <is>
          <t>2025-10-21 曹发-广州-绿茶-铁锅导入 已结束</t>
        </is>
      </c>
      <c r="B66"/>
      <c r="C66" t="inlineStr">
        <is>
          <t>开锅有铁色污垢复现，炒饭粘锅，均需同事协助解决。</t>
        </is>
      </c>
      <c r="D66" t="inlineStr">
        <is>
          <t>曹发</t>
        </is>
      </c>
      <c r="E66" t="inlineStr">
        <is>
          <t>广东省广州市白云区京溪街道广州大道北13号云宝大厦</t>
        </is>
      </c>
      <c r="F66" t="inlineStr">
        <is>
          <t>项目出差</t>
        </is>
      </c>
      <c r="G66" t="inlineStr">
        <is>
          <t>曹发-广州-绿茶-铁锅导入 已结束</t>
        </is>
      </c>
      <c r="H66" t="inlineStr">
        <is>
          <t>今日铁锅导入情况
1，到店更换铁锅，开锅过程中出现了一层铁色污垢，清理过来还是复现，问询同事后才解决
2，温度标定，升级15kv系统适配新的铁锅，同时把铁锅菜谱都复制到门店
3，跟进铁锅使用，炒制菜品百分之九十都可以，炒饭有粘锅情况，询问同事如何解决，米饭的预制环节不同导致，明天跟进改正
4，收市清洁，教操作员下班如何清洁铁锅，如何保养，现场带教一遍，明天开始让操作员操作</t>
        </is>
      </c>
      <c r="I66" t="inlineStr">
        <is>
          <t>无录菜，铁锅菜谱已准备完毕</t>
        </is>
      </c>
      <c r="J66"/>
      <c r="K66" t="inlineStr">
        <is>
          <t>跟进铁锅使用规范</t>
        </is>
      </c>
      <c r="L66" t="inlineStr">
        <is>
          <t>IMG_20251021_101824565.jpg,IMG_20251021_102716112.jpg,IMG_20251021_102927362.jpg,IMG_20251021_102949907.jpg,IMG_20251021_103952383.jpg,IMG_20251021_104353515.jpg,IMG_20251021_105154305.jpg,IMG_20251021_125333019.jpg,IMG_20251021_131210894.jpg,IMG_20251021_132647514.jpg,IMG_20251021_175227163.jpg,IMG_20251021_180410649.jpg,IMG_20251021_180850787.jpg,IMG_20251021_184929147.jpg,IMG_20251021_205640232.jpg</t>
        </is>
      </c>
      <c r="M66"/>
      <c r="N66" s="2">
        <v>45951</v>
      </c>
      <c r="O66" t="inlineStr">
        <is>
          <t>已结束</t>
        </is>
      </c>
      <c r="P66" t="inlineStr">
        <is>
          <t>43周</t>
        </is>
      </c>
      <c r="Q66"/>
      <c r="R66" t="inlineStr">
        <is>
          <t>false</t>
        </is>
      </c>
      <c r="S66" t="inlineStr">
        <is>
          <t>2025/10/23</t>
        </is>
      </c>
      <c r="T66" t="inlineStr">
        <is>
          <t>BST</t>
        </is>
      </c>
      <c r="U66"/>
      <c r="V66" t="inlineStr">
        <is>
          <t>张铭麒</t>
        </is>
      </c>
      <c r="W66" t="inlineStr">
        <is>
          <t>李岳丰
吴薇</t>
        </is>
      </c>
    </row>
    <row r="67" ht="12.75" customHeight="1">
      <c r="A67" t="inlineStr">
        <is>
          <t>2025-10-20 曹发-广州-绿茶-品牌巡店 已结束</t>
        </is>
      </c>
      <c r="B67"/>
      <c r="C67" t="inlineStr">
        <is>
          <t>客语门店干料投料口清洁不够细致。</t>
        </is>
      </c>
      <c r="D67" t="inlineStr">
        <is>
          <t>曹发</t>
        </is>
      </c>
      <c r="E67" t="inlineStr">
        <is>
          <t>广东省广州市白云区京溪街道广州大道北13号云宝大厦</t>
        </is>
      </c>
      <c r="F67" t="inlineStr">
        <is>
          <t>项目出差</t>
        </is>
      </c>
      <c r="G67" t="inlineStr">
        <is>
          <t>曹发-广州-绿茶-品牌巡店 已结束</t>
        </is>
      </c>
      <c r="H67" t="inlineStr">
        <is>
          <t>一，上午绿茶餐厅巡店
1，门店两台机器，都已过保
2，各项功能检查正常，温度标定，锅速，锅位干液料投放正常，校准都在规定时间内做好
3，餐前准备工作充足，调料摆放整齐
4，机器SKU15个，有按SOP流程烹饪，无私自手动操作，出品正常
5，日常的保养清洁都很好，检查没有问题
6，水枪，航插线，天线正常
二，下午客语门店巡店
1，机器各项检查正常
2，校准都在指定时间内完成
3，出品正常，无违规操作
4，液料检查正常，干料投料口清洁不够细致</t>
        </is>
      </c>
      <c r="I67" t="inlineStr">
        <is>
          <t>无录菜</t>
        </is>
      </c>
      <c r="J67"/>
      <c r="K67" t="inlineStr">
        <is>
          <t>广州嘉裕太阳城铁锅导入</t>
        </is>
      </c>
      <c r="L67" t="inlineStr">
        <is>
          <t>IMG_20251020_112846813.jpg,IMG_20251020_112855023.jpg,IMG_20251020_112859081.jpg,IMG_20251020_112929041.jpg,IMG_20251020_112935833.jpg,IMG_20251020_113032107.jpg,IMG_20251020_113225907.jpg,IMG_20251020_113459334.jpg,IMG_20251020_115930573.jpg,IMG_20251020_120307072.jpg,IMG_20251020_120611907.jpg,IMG_20251020_120856375.jpg,IMG_20251020_124025696.jpg,IMG_20251020_124038066.jpg,IMG_20251020_124205213.jpg,IMG_20251020_124610614.jpg,IMG_20251020_124831786.jpg,IMG_20251020_171300285.jpg,IMG_20251020_171315015.jpg,IMG_20251020_171322017.jpg,IMG_20251020_172329555.jpg,IMG_20251020_172341581.jpg,IMG_20251020_172353262.jpg,IMG_20251020_172643761.jpg</t>
        </is>
      </c>
      <c r="M67"/>
      <c r="N67" s="2">
        <v>45950</v>
      </c>
      <c r="O67" t="inlineStr">
        <is>
          <t>已结束</t>
        </is>
      </c>
      <c r="P67" t="inlineStr">
        <is>
          <t>43周</t>
        </is>
      </c>
      <c r="Q67"/>
      <c r="R67" t="inlineStr">
        <is>
          <t>false</t>
        </is>
      </c>
      <c r="S67" t="inlineStr">
        <is>
          <t>2025/10/20</t>
        </is>
      </c>
      <c r="T67" t="inlineStr">
        <is>
          <t>BST</t>
        </is>
      </c>
      <c r="U67" t="inlineStr">
        <is>
          <t>1</t>
        </is>
      </c>
      <c r="V67" t="inlineStr">
        <is>
          <t>张铭麒</t>
        </is>
      </c>
      <c r="W67" t="inlineStr">
        <is>
          <t>李岳丰
吴薇</t>
        </is>
      </c>
    </row>
    <row r="68" ht="12.75" customHeight="1">
      <c r="A68" t="inlineStr">
        <is>
          <t xml:space="preserve">2025-10-18 </t>
        </is>
      </c>
      <c r="B68"/>
      <c r="C68" t="inlineStr">
        <is>
          <t>正文仅日期“2025/10/18”，无其他内容，信息缺失。</t>
        </is>
      </c>
      <c r="D68" t="inlineStr">
        <is>
          <t>曹发</t>
        </is>
      </c>
      <c r="E68" t="inlineStr">
        <is>
          <t>广东省广州市海珠区赤岗街道99优选酒店(广州琶洲会展赤岗地铁站店)金星花园</t>
        </is>
      </c>
      <c r="F68" t="inlineStr">
        <is>
          <t>排休</t>
        </is>
      </c>
      <c r="G68"/>
      <c r="H68"/>
      <c r="I68"/>
      <c r="J68"/>
      <c r="K68"/>
      <c r="L68"/>
      <c r="M68"/>
      <c r="N68" s="2">
        <v>45948</v>
      </c>
      <c r="O68"/>
      <c r="P68" t="inlineStr">
        <is>
          <t>42周</t>
        </is>
      </c>
      <c r="Q68"/>
      <c r="R68" t="inlineStr">
        <is>
          <t>false</t>
        </is>
      </c>
      <c r="S68"/>
      <c r="T68"/>
      <c r="U68"/>
      <c r="V68"/>
      <c r="W68"/>
    </row>
    <row r="69" ht="12.75" customHeight="1">
      <c r="A69" t="inlineStr">
        <is>
          <t>2025-10-17 曹发-上海-宜德饭堂-POC 已结束</t>
        </is>
      </c>
      <c r="B69"/>
      <c r="C69" t="inlineStr">
        <is>
          <t>行政总厨将休假一周支援新店，让“我”先休假，后期协助测试录菜。</t>
        </is>
      </c>
      <c r="D69" t="inlineStr">
        <is>
          <t>曹发</t>
        </is>
      </c>
      <c r="E69" t="inlineStr">
        <is>
          <t>上海市宝山区顾村镇宝太路如家派柏·云酒店(上海顾村公园菊太路店)</t>
        </is>
      </c>
      <c r="F69" t="inlineStr">
        <is>
          <t>项目出差</t>
        </is>
      </c>
      <c r="G69" t="inlineStr">
        <is>
          <t>曹发-上海-宜德饭堂-POC 已结束</t>
        </is>
      </c>
      <c r="H69" t="inlineStr">
        <is>
          <t>今天早上到店，行政总厨已经把调料都已经加满了，测试了几个有点粘锅的菜品，经过调整，粘锅比例小了很多，出品满意。行政总厨今天沟通后面会有一个礼拜不在门店，有新店开业需要支援，暂时先让我休息一段时间，后期有时间在过来协助测试录菜，跟销售沟通，明天先休假</t>
        </is>
      </c>
      <c r="I69" t="inlineStr">
        <is>
          <t>无</t>
        </is>
      </c>
      <c r="J69" t="inlineStr">
        <is>
          <t>无</t>
        </is>
      </c>
      <c r="K69" t="inlineStr">
        <is>
          <t>休假</t>
        </is>
      </c>
      <c r="L69" t="inlineStr">
        <is>
          <t>IMG_20251017_091909268.jpg,IMG_20251017_093201970.jpg,IMG_20251017_094255748.jpg,IMG_20251017_100002092.jpg,IMG_20251017_100930917.jpg,IMG_20251017_155430069.jpg,IMG_20251017_163358626.jpg,IMG_20251017_180830871.jpg</t>
        </is>
      </c>
      <c r="M69"/>
      <c r="N69" s="2">
        <v>45947</v>
      </c>
      <c r="O69" t="inlineStr">
        <is>
          <t>已结束</t>
        </is>
      </c>
      <c r="P69" t="inlineStr">
        <is>
          <t>42周</t>
        </is>
      </c>
      <c r="Q69"/>
      <c r="R69" t="inlineStr">
        <is>
          <t>false</t>
        </is>
      </c>
      <c r="S69" t="inlineStr">
        <is>
          <t>2025/10/26</t>
        </is>
      </c>
      <c r="T69" t="inlineStr">
        <is>
          <t>华东区</t>
        </is>
      </c>
      <c r="U69" t="inlineStr">
        <is>
          <t>1</t>
        </is>
      </c>
      <c r="V69" t="inlineStr">
        <is>
          <t>张博文</t>
        </is>
      </c>
      <c r="W69" t="inlineStr">
        <is>
          <t>卞俊军</t>
        </is>
      </c>
    </row>
    <row r="70" ht="12.75" customHeight="1">
      <c r="A70" t="inlineStr">
        <is>
          <t xml:space="preserve">2025-10-16 </t>
        </is>
      </c>
      <c r="B70"/>
      <c r="C70" t="inlineStr">
        <is>
          <t>正文仅含日期“2025/10/16”，无具体内容，信息缺失。</t>
        </is>
      </c>
      <c r="D70" t="inlineStr">
        <is>
          <t>曹发</t>
        </is>
      </c>
      <c r="E70" t="inlineStr">
        <is>
          <t>上海市宝山区顾村镇宝太路154-166号如家派柏·云酒店(上海顾村公园菊太路店)</t>
        </is>
      </c>
      <c r="F70" t="inlineStr">
        <is>
          <t>排休</t>
        </is>
      </c>
      <c r="G70"/>
      <c r="H70"/>
      <c r="I70"/>
      <c r="J70"/>
      <c r="K70"/>
      <c r="L70"/>
      <c r="M70"/>
      <c r="N70" s="2">
        <v>45946</v>
      </c>
      <c r="O70"/>
      <c r="P70" t="inlineStr">
        <is>
          <t>42周</t>
        </is>
      </c>
      <c r="Q70"/>
      <c r="R70" t="inlineStr">
        <is>
          <t>false</t>
        </is>
      </c>
      <c r="S70"/>
      <c r="T70"/>
      <c r="U70"/>
      <c r="V70"/>
      <c r="W70"/>
    </row>
    <row r="71" ht="12.75" customHeight="1">
      <c r="A71" t="inlineStr">
        <is>
          <t>2025-10-15 曹发-上海-宜德饭堂-POC 已结束</t>
        </is>
      </c>
      <c r="B71" t="inlineStr">
        <is>
          <t>1</t>
        </is>
      </c>
      <c r="C71" t="inlineStr">
        <is>
          <t>问题：测试菜品粘锅多，仅少数通过认证。</t>
        </is>
      </c>
      <c r="D71" t="inlineStr">
        <is>
          <t>曹发</t>
        </is>
      </c>
      <c r="E71" t="inlineStr">
        <is>
          <t>上海市宝山区张庙街道眷屋の深夜食堂(宝山购物中心店)云瑞邻里中心</t>
        </is>
      </c>
      <c r="F71" t="inlineStr">
        <is>
          <t>项目出差</t>
        </is>
      </c>
      <c r="G71" t="inlineStr">
        <is>
          <t>曹发-上海-宜德饭堂-POC 已结束</t>
        </is>
      </c>
      <c r="H71" t="inlineStr">
        <is>
          <t>今天上班测试了几个菜品，粘锅的有点多，最后测试下来测试下来只有几个通过了认证</t>
        </is>
      </c>
      <c r="I71" t="inlineStr">
        <is>
          <t>干锅花菜，干锅牛肚已定版</t>
        </is>
      </c>
      <c r="J71"/>
      <c r="K71" t="inlineStr">
        <is>
          <t>明天休假</t>
        </is>
      </c>
      <c r="L71" t="inlineStr">
        <is>
          <t>IMG_20251015_093802693.jpg,IMG_20251015_095339329.jpg,IMG_20251015_100008512.jpg,IMG_20251015_101235543.jpg,IMG_20251015_101913382.jpg,IMG_20251015_102612323.jpg,IMG_20251015_104724823.jpg,IMG_20251015_105820894.jpg,IMG_20251015_155801258.jpg,IMG_20251015_160317449.jpg,IMG_20251015_161135155.jpg,IMG_20251015_161540426.jpg,IMG_20251015_161930397.jpg</t>
        </is>
      </c>
      <c r="M71"/>
      <c r="N71" s="2">
        <v>45945</v>
      </c>
      <c r="O71" t="inlineStr">
        <is>
          <t>已结束</t>
        </is>
      </c>
      <c r="P71" t="inlineStr">
        <is>
          <t>42周</t>
        </is>
      </c>
      <c r="Q71"/>
      <c r="R71" t="inlineStr">
        <is>
          <t>false</t>
        </is>
      </c>
      <c r="S71" t="inlineStr">
        <is>
          <t>2025/10/26</t>
        </is>
      </c>
      <c r="T71" t="inlineStr">
        <is>
          <t>华东区</t>
        </is>
      </c>
      <c r="U71"/>
      <c r="V71" t="inlineStr">
        <is>
          <t>张博文</t>
        </is>
      </c>
      <c r="W71" t="inlineStr">
        <is>
          <t>卞俊军</t>
        </is>
      </c>
    </row>
    <row r="72" ht="12.75" customHeight="1">
      <c r="A72" t="inlineStr">
        <is>
          <t>2025-10-14 曹发-上海-宜德饭堂-POC 已结束</t>
        </is>
      </c>
      <c r="B72" t="inlineStr">
        <is>
          <t>1</t>
        </is>
      </c>
      <c r="C72" t="inlineStr">
        <is>
          <t>上午行政总厨未到，下午共同录制新菜品，出品稳定无问题。</t>
        </is>
      </c>
      <c r="D72" t="inlineStr">
        <is>
          <t>曹发</t>
        </is>
      </c>
      <c r="E72" t="inlineStr">
        <is>
          <t>上海市宝山区顾村镇宝太路154-166号如家派柏·云酒店(上海顾村公园菊太路店)</t>
        </is>
      </c>
      <c r="F72" t="inlineStr">
        <is>
          <t>项目出差</t>
        </is>
      </c>
      <c r="G72" t="inlineStr">
        <is>
          <t>曹发-上海-宜德饭堂-POC 已结束</t>
        </is>
      </c>
      <c r="H72" t="inlineStr">
        <is>
          <t>今天一早上班把调料都加满，今天上午行政总厨没有来，把昨天录制的菜品都跑了一遍，整体出品都稳定，没有问题。下午行政总厨过来一起录制了几个新菜品，整体操作过程，出品质量都没有问题，通过认证</t>
        </is>
      </c>
      <c r="I72" t="inlineStr">
        <is>
          <t>小炒鸡，小炒鸭已定版</t>
        </is>
      </c>
      <c r="J72"/>
      <c r="K72" t="inlineStr">
        <is>
          <t>继续录制新菜品</t>
        </is>
      </c>
      <c r="L72" t="inlineStr">
        <is>
          <t>IMG_20251014_093716002.jpg,IMG_20251014_094348086.jpg,IMG_20251014_094834559.jpg,IMG_20251014_095325998.jpg,IMG_20251014_095842348.jpg,IMG_20251014_100909897.jpg,IMG_20251014_101408256.jpg,IMG_20251014_101935114.jpg,IMG_20251014_102901988.jpg,IMG_20251014_103703545.jpg,IMG_20251014_104445939.jpg,IMG_20251014_154842866.jpg,IMG_20251014_155336215.jpg,IMG_20251014_155828996.jpg,IMG_20251014_160248060.jpg,IMG_20251014_160808894.jpg,IMG_20251014_161623517.jpg,IMG_20251014_162436338.jpg,IMG_20251014_163546357.jpg,IMG_20251014_164853191.jpg,IMG_20251014_165836636.jpg,IMG_20251014_172255235.jpg</t>
        </is>
      </c>
      <c r="M72"/>
      <c r="N72" s="2">
        <v>45944</v>
      </c>
      <c r="O72" t="inlineStr">
        <is>
          <t>已结束</t>
        </is>
      </c>
      <c r="P72" t="inlineStr">
        <is>
          <t>42周</t>
        </is>
      </c>
      <c r="Q72"/>
      <c r="R72" t="inlineStr">
        <is>
          <t>false</t>
        </is>
      </c>
      <c r="S72" t="inlineStr">
        <is>
          <t>2025/10/26</t>
        </is>
      </c>
      <c r="T72" t="inlineStr">
        <is>
          <t>华东区</t>
        </is>
      </c>
      <c r="U72"/>
      <c r="V72" t="inlineStr">
        <is>
          <t>张博文</t>
        </is>
      </c>
      <c r="W72" t="inlineStr">
        <is>
          <t>卞俊军</t>
        </is>
      </c>
    </row>
    <row r="73" ht="12.75" customHeight="1">
      <c r="A73" t="inlineStr">
        <is>
          <t>2025-10-13 曹发-上海-宜德饭堂-POC 已结束</t>
        </is>
      </c>
      <c r="B73" t="inlineStr">
        <is>
          <t>1</t>
        </is>
      </c>
      <c r="C73" t="inlineStr">
        <is>
          <t xml:space="preserve">当日录19个菜品多数通过，教维护清洁，支援demo备菜，两菜品已定版 </t>
        </is>
      </c>
      <c r="D73" t="inlineStr">
        <is>
          <t>曹发</t>
        </is>
      </c>
      <c r="E73" t="inlineStr">
        <is>
          <t>上海市浦东新区合庆镇东川公路合庆镇市民中心</t>
        </is>
      </c>
      <c r="F73" t="inlineStr">
        <is>
          <t>项目出差</t>
        </is>
      </c>
      <c r="G73" t="inlineStr">
        <is>
          <t>曹发-上海-宜德饭堂-POC 已结束</t>
        </is>
      </c>
      <c r="H73" t="inlineStr">
        <is>
          <t>今天早上到达门店把调料都加满就开始录制菜品，上午录制了15个菜品，有10个已经通过认证，可以正常出餐，下午在复测了一下，整体没有问题，下午下班教了行政总厨了日常下班的维护清洁保养，如何处理积碳，水淀粉如何清理，干料口的清洁，机器外壳的清洁这些教了一遍。晚上临时接到通知支援demo，到活动地把菜品准备好，录制了4个5斤大份量的菜品用作明天活动用，整体口味都通过，整理好展车卫生下班</t>
        </is>
      </c>
      <c r="I73" t="inlineStr">
        <is>
          <t>辣椒炒肉已定版，油渣牛心菜已定版</t>
        </is>
      </c>
      <c r="J73"/>
      <c r="K73" t="inlineStr">
        <is>
          <t>宜德饭堂录菜</t>
        </is>
      </c>
      <c r="L73" t="inlineStr">
        <is>
          <t>IMG_20251013_091410099.jpg,IMG_20251013_093049082.jpg,IMG_20251013_093739036.jpg,IMG_20251013_094333356.jpg,IMG_20251013_095056200.jpg,IMG_20251013_095746718.jpg,IMG_20251013_100411951.jpg,IMG_20251013_101108936.jpg,IMG_20251013_101848119.jpg,IMG_20251013_102536160.jpg,IMG_20251013_103040205.jpg,IMG_20251013_103645017.jpg,IMG_20251013_104305131.jpg,IMG_20251013_104954955.jpg,IMG_20251013_105633996.jpg,IMG_20251013_110826036.jpg,IMG_20251013_114323990.jpg,IMG_20251013_155047453.jpg,IMG_20251013_160921129.jpg,IMG_20251013_161502604.jpg,IMG_20251013_162025648.jpg,IMG_20251013_162619534.jpg,IMG_20251013_163116949.jpg,IMG_20251013_163854149.jpg,IMG_20251013_205832918.jpg,IMG_20251013_213247577.jpg</t>
        </is>
      </c>
      <c r="M73"/>
      <c r="N73" s="2">
        <v>45943</v>
      </c>
      <c r="O73" t="inlineStr">
        <is>
          <t>已结束</t>
        </is>
      </c>
      <c r="P73" t="inlineStr">
        <is>
          <t>42周</t>
        </is>
      </c>
      <c r="Q73"/>
      <c r="R73" t="inlineStr">
        <is>
          <t>false</t>
        </is>
      </c>
      <c r="S73" t="inlineStr">
        <is>
          <t>2025/10/26</t>
        </is>
      </c>
      <c r="T73" t="inlineStr">
        <is>
          <t>华东区</t>
        </is>
      </c>
      <c r="U73"/>
      <c r="V73" t="inlineStr">
        <is>
          <t>张博文</t>
        </is>
      </c>
      <c r="W73" t="inlineStr">
        <is>
          <t>卞俊军</t>
        </is>
      </c>
    </row>
    <row r="74" ht="12.75" customHeight="1">
      <c r="A74" t="inlineStr">
        <is>
          <t>2025-10-12 曹发-上海-半天妖-DEMO 已结束</t>
        </is>
      </c>
      <c r="B74"/>
      <c r="C74" t="inlineStr">
        <is>
          <t xml:space="preserve">展车轮子坏更换位置，菜品测试获客户满意，结束后送车回厂 </t>
        </is>
      </c>
      <c r="D74" t="inlineStr">
        <is>
          <t>曹发</t>
        </is>
      </c>
      <c r="E74" t="inlineStr">
        <is>
          <t>上海市宝山区顾村镇宝太路154-166号如家派柏·云酒店(上海顾村公园菊太路店)</t>
        </is>
      </c>
      <c r="F74" t="inlineStr">
        <is>
          <t>项目出差</t>
        </is>
      </c>
      <c r="G74" t="inlineStr">
        <is>
          <t>曹发-上海-半天妖-DEMO 已结束</t>
        </is>
      </c>
      <c r="H74" t="inlineStr">
        <is>
          <t>今天早上9点到达Demo地，食材已经送到位置，发现展车的轮子坏掉了，及时沟通处理，需要更换位置，没有轮子走不了，11点多才搞定，准备食材下午2点开始测试菜品给客户看，两波客户对出品的温度，速度，都很满意。下午五点结束测试，收拾卫生，把水电收拾好，把展车送回工厂</t>
        </is>
      </c>
      <c r="I74" t="inlineStr">
        <is>
          <t>无</t>
        </is>
      </c>
      <c r="J74"/>
      <c r="K74" t="inlineStr">
        <is>
          <t>宜德饭堂poc录菜</t>
        </is>
      </c>
      <c r="L74" t="inlineStr">
        <is>
          <t>IMG_20251012_103452056.jpg,IMG_20251012_175045726.jpg</t>
        </is>
      </c>
      <c r="M74"/>
      <c r="N74" s="2">
        <v>45942</v>
      </c>
      <c r="O74" t="inlineStr">
        <is>
          <t>已结束</t>
        </is>
      </c>
      <c r="P74" t="inlineStr">
        <is>
          <t>41周</t>
        </is>
      </c>
      <c r="Q74"/>
      <c r="R74" t="inlineStr">
        <is>
          <t>false</t>
        </is>
      </c>
      <c r="S74" t="inlineStr">
        <is>
          <t>2025/10/12</t>
        </is>
      </c>
      <c r="T74" t="inlineStr">
        <is>
          <t>华东区</t>
        </is>
      </c>
      <c r="U74" t="inlineStr">
        <is>
          <t>1</t>
        </is>
      </c>
      <c r="V74" t="inlineStr">
        <is>
          <t>朱元元</t>
        </is>
      </c>
      <c r="W74" t="inlineStr">
        <is>
          <t>朱元元</t>
        </is>
      </c>
    </row>
    <row r="75" ht="12.75" customHeight="1">
      <c r="A75" t="inlineStr">
        <is>
          <t>2025-10-11 曹发-上海-宜德饭堂-POC 已结束</t>
        </is>
      </c>
      <c r="B75" t="inlineStr">
        <is>
          <t>1</t>
        </is>
      </c>
      <c r="C75" t="inlineStr">
        <is>
          <t xml:space="preserve">准备食材测试菜品，多数达标，个别粘锅，学习录菜及操作。 </t>
        </is>
      </c>
      <c r="D75" t="inlineStr">
        <is>
          <t>曹发</t>
        </is>
      </c>
      <c r="E75" t="inlineStr">
        <is>
          <t>上海市宝山区顾村镇如家派柏·云酒店(上海顾村公园菊太路店)</t>
        </is>
      </c>
      <c r="F75" t="inlineStr">
        <is>
          <t>项目出差</t>
        </is>
      </c>
      <c r="G75" t="inlineStr">
        <is>
          <t>曹发-上海-宜德饭堂-POC 已结束</t>
        </is>
      </c>
      <c r="H75" t="inlineStr">
        <is>
          <t>今天9点到达门店第一时间跟厨政总监一起把干料液料都加满了，准备了很多食材，都一一的测试了一遍，份量较大，每份都是在2000克左右，测试菜品的炒制时间，出品温度，基本的都能达到出品要求，个别菜品有粘锅的现象，今天也一直在研究把粘锅的问题逐步减少，下午由厨政总监测试了菜品，录菜过程也由厨政总监去把控，学习了如何去润锅，如何放料，如何在APP上更改数据名称，学习很快</t>
        </is>
      </c>
      <c r="I75" t="inlineStr">
        <is>
          <t>辣椒炒肉1份已定版</t>
        </is>
      </c>
      <c r="J75"/>
      <c r="K75" t="inlineStr">
        <is>
          <t>上海半天妖Demo</t>
        </is>
      </c>
      <c r="L75" t="inlineStr">
        <is>
          <t>IMG_20251011_092054501.jpg,IMG_20251011_093219127.jpg,IMG_20251011_095806772.jpg,IMG_20251011_100636697.jpg,IMG_20251011_101340523.jpg,IMG_20251011_103247621.jpg,IMG_20251011_104836223.jpg,IMG_20251011_154136875.jpg,IMG_20251011_154930493.jpg,IMG_20251011_155901173.jpg,IMG_20251011_160909937.jpg,IMG_20251011_161603968.jpg,IMG_20251011_162739672.jpg,IMG_20251011_163518816.jpg,IMG_20251011_164112915.jpg,IMG_20251011_165305172.jpg</t>
        </is>
      </c>
      <c r="M75"/>
      <c r="N75" s="2">
        <v>45941</v>
      </c>
      <c r="O75" t="inlineStr">
        <is>
          <t>已结束</t>
        </is>
      </c>
      <c r="P75" t="inlineStr">
        <is>
          <t>41周</t>
        </is>
      </c>
      <c r="Q75"/>
      <c r="R75" t="inlineStr">
        <is>
          <t>false</t>
        </is>
      </c>
      <c r="S75" t="inlineStr">
        <is>
          <t>2025/10/26</t>
        </is>
      </c>
      <c r="T75" t="inlineStr">
        <is>
          <t>华东区</t>
        </is>
      </c>
      <c r="U75"/>
      <c r="V75" t="inlineStr">
        <is>
          <t>张博文</t>
        </is>
      </c>
      <c r="W75" t="inlineStr">
        <is>
          <t>卞俊军</t>
        </is>
      </c>
    </row>
    <row r="76" ht="12.75" customHeight="1">
      <c r="A76" t="inlineStr">
        <is>
          <t>2025-10-10 曹发-上海-宜德饭堂-POC 已结束</t>
        </is>
      </c>
      <c r="B76" t="inlineStr">
        <is>
          <t>1</t>
        </is>
      </c>
      <c r="C76" t="inlineStr">
        <is>
          <t xml:space="preserve">今日完成干料液料添加校准，菜品测试获认可，但速度等待调，部分菜粘锅 </t>
        </is>
      </c>
      <c r="D76" t="inlineStr">
        <is>
          <t>曹发</t>
        </is>
      </c>
      <c r="E76" t="inlineStr">
        <is>
          <t>上海市宝山区顾村镇如家派柏·云酒店(上海顾村公园菊太路店)</t>
        </is>
      </c>
      <c r="F76" t="inlineStr">
        <is>
          <t>项目出差</t>
        </is>
      </c>
      <c r="G76" t="inlineStr">
        <is>
          <t>曹发-上海-宜德饭堂-POC 已结束</t>
        </is>
      </c>
      <c r="H76" t="inlineStr">
        <is>
          <t>今天上午10点到达门店把干料液料都沟通好添加上去并且校准好，猪油跟菜籽油需要更改管路，下午一点多售后姜鹏过来更换好，准备了一些菜品，下午三点半开始测试了5个菜，都是大食堂份量，测试了5个菜整体出品温度，颜色都还是得到认可的，速度，容量都还需要调整，土豆丝，炒饭，炒粉丝这三个菜有点粘锅，需要明天确认沟通如何调整做到不粘锅</t>
        </is>
      </c>
      <c r="I76" t="inlineStr">
        <is>
          <t>无</t>
        </is>
      </c>
      <c r="J76"/>
      <c r="K76" t="inlineStr">
        <is>
          <t>录制新菜品</t>
        </is>
      </c>
      <c r="L76" t="inlineStr">
        <is>
          <t>IMG_20251010_095813283.jpg,IMG_20251010_105424152.jpg,IMG_20251010_140056363.jpg,IMG_20251010_155521034.jpg,IMG_20251010_160728875.jpg,IMG_20251010_162302893.jpg,IMG_20251010_163032462.jpg,IMG_20251010_175105786.jpg</t>
        </is>
      </c>
      <c r="M76"/>
      <c r="N76" s="2">
        <v>45940</v>
      </c>
      <c r="O76" t="inlineStr">
        <is>
          <t>已结束</t>
        </is>
      </c>
      <c r="P76" t="inlineStr">
        <is>
          <t>41周</t>
        </is>
      </c>
      <c r="Q76"/>
      <c r="R76" t="inlineStr">
        <is>
          <t>false</t>
        </is>
      </c>
      <c r="S76" t="inlineStr">
        <is>
          <t>2025/10/26</t>
        </is>
      </c>
      <c r="T76" t="inlineStr">
        <is>
          <t>华东区</t>
        </is>
      </c>
      <c r="U76"/>
      <c r="V76" t="inlineStr">
        <is>
          <t>张博文</t>
        </is>
      </c>
      <c r="W76" t="inlineStr">
        <is>
          <t>卞俊军</t>
        </is>
      </c>
    </row>
    <row r="77" ht="12.75" customHeight="1">
      <c r="A77" t="inlineStr">
        <is>
          <t xml:space="preserve">2025-10-07 </t>
        </is>
      </c>
      <c r="B77"/>
      <c r="C77" t="inlineStr">
        <is>
          <t xml:space="preserve">未提供有效文本内容，无法总结及指出需关注问题。 </t>
        </is>
      </c>
      <c r="D77" t="inlineStr">
        <is>
          <t>曹发</t>
        </is>
      </c>
      <c r="E77" t="inlineStr">
        <is>
          <t>湖南省郴州市北湖区北湖街道同心路北湖1号</t>
        </is>
      </c>
      <c r="F77" t="inlineStr">
        <is>
          <t>排休</t>
        </is>
      </c>
      <c r="G77"/>
      <c r="H77"/>
      <c r="I77"/>
      <c r="J77"/>
      <c r="K77"/>
      <c r="L77"/>
      <c r="M77"/>
      <c r="N77" s="2">
        <v>45937</v>
      </c>
      <c r="O77"/>
      <c r="P77" t="inlineStr">
        <is>
          <t>41周</t>
        </is>
      </c>
      <c r="Q77"/>
      <c r="R77" t="inlineStr">
        <is>
          <t>false</t>
        </is>
      </c>
      <c r="S77"/>
      <c r="T77"/>
      <c r="U77" t="inlineStr">
        <is>
          <t>1</t>
        </is>
      </c>
      <c r="V77"/>
      <c r="W77"/>
    </row>
    <row r="78" ht="12.75" customHeight="1">
      <c r="A78" t="inlineStr">
        <is>
          <t xml:space="preserve">2025-10-05 </t>
        </is>
      </c>
      <c r="B78"/>
      <c r="C78" t="inlineStr">
        <is>
          <t xml:space="preserve">仅“2025/10/05”，无具体事件，无需关注问题及异常。 </t>
        </is>
      </c>
      <c r="D78" t="inlineStr">
        <is>
          <t>曹发</t>
        </is>
      </c>
      <c r="E78" t="inlineStr">
        <is>
          <t>湖南省郴州市临武县舜峰镇韩山北路283号</t>
        </is>
      </c>
      <c r="F78" t="inlineStr">
        <is>
          <t>排休</t>
        </is>
      </c>
      <c r="G78"/>
      <c r="H78"/>
      <c r="I78"/>
      <c r="J78"/>
      <c r="K78"/>
      <c r="L78"/>
      <c r="M78"/>
      <c r="N78" s="2">
        <v>45935</v>
      </c>
      <c r="O78"/>
      <c r="P78" t="inlineStr">
        <is>
          <t>40周</t>
        </is>
      </c>
      <c r="Q78"/>
      <c r="R78" t="inlineStr">
        <is>
          <t>false</t>
        </is>
      </c>
      <c r="S78"/>
      <c r="T78"/>
      <c r="U78" t="inlineStr">
        <is>
          <t>1</t>
        </is>
      </c>
      <c r="V78"/>
      <c r="W78"/>
    </row>
    <row r="79" ht="12.75" customHeight="1">
      <c r="A79" t="inlineStr">
        <is>
          <t xml:space="preserve">2025-10-04 </t>
        </is>
      </c>
      <c r="B79"/>
      <c r="C79" t="inlineStr">
        <is>
          <t xml:space="preserve">正文仅显示日期“2025/10/04”，无需关注问题及异常。 </t>
        </is>
      </c>
      <c r="D79" t="inlineStr">
        <is>
          <t>曹发</t>
        </is>
      </c>
      <c r="E79" t="inlineStr">
        <is>
          <t>湖南省郴州市临武县舜峰镇回峰路98号</t>
        </is>
      </c>
      <c r="F79" t="inlineStr">
        <is>
          <t>排休</t>
        </is>
      </c>
      <c r="G79"/>
      <c r="H79"/>
      <c r="I79"/>
      <c r="J79"/>
      <c r="K79"/>
      <c r="L79"/>
      <c r="M79"/>
      <c r="N79" s="2">
        <v>45934</v>
      </c>
      <c r="O79"/>
      <c r="P79" t="inlineStr">
        <is>
          <t>40周</t>
        </is>
      </c>
      <c r="Q79"/>
      <c r="R79" t="inlineStr">
        <is>
          <t>false</t>
        </is>
      </c>
      <c r="S79"/>
      <c r="T79"/>
      <c r="U79" t="inlineStr">
        <is>
          <t>1</t>
        </is>
      </c>
      <c r="V79"/>
      <c r="W79"/>
    </row>
    <row r="80" ht="12.75" customHeight="1">
      <c r="A80" t="inlineStr">
        <is>
          <t xml:space="preserve">2025-10-03 </t>
        </is>
      </c>
      <c r="B80"/>
      <c r="C80" t="inlineStr">
        <is>
          <t xml:space="preserve">未发现问题或异常情况，仅给出日期“2025/10/03” 。 </t>
        </is>
      </c>
      <c r="D80" t="inlineStr">
        <is>
          <t>曹发</t>
        </is>
      </c>
      <c r="E80" t="inlineStr">
        <is>
          <t>湖南省郴州市临武县舜峰镇回峰路98号</t>
        </is>
      </c>
      <c r="F80" t="inlineStr">
        <is>
          <t>排休</t>
        </is>
      </c>
      <c r="G80"/>
      <c r="H80"/>
      <c r="I80"/>
      <c r="J80"/>
      <c r="K80"/>
      <c r="L80"/>
      <c r="M80"/>
      <c r="N80" s="2">
        <v>45933</v>
      </c>
      <c r="O80"/>
      <c r="P80" t="inlineStr">
        <is>
          <t>40周</t>
        </is>
      </c>
      <c r="Q80"/>
      <c r="R80" t="inlineStr">
        <is>
          <t>false</t>
        </is>
      </c>
      <c r="S80"/>
      <c r="T80"/>
      <c r="U80" t="inlineStr">
        <is>
          <t>1</t>
        </is>
      </c>
      <c r="V80"/>
      <c r="W80"/>
    </row>
    <row r="81" ht="12.75" customHeight="1">
      <c r="A81" t="inlineStr">
        <is>
          <t>2025-10-02 曹发-上海-绿茶-新店开业 已结束</t>
        </is>
      </c>
      <c r="B81"/>
      <c r="C81" t="inlineStr">
        <is>
          <t xml:space="preserve">今日出品稳定，水淀粉问题解决，对操作员培训流程，无异常。 </t>
        </is>
      </c>
      <c r="D81" t="inlineStr">
        <is>
          <t>曹发</t>
        </is>
      </c>
      <c r="E81" t="inlineStr">
        <is>
          <t>上海市嘉定区马陆镇绿地嘉域生活中心</t>
        </is>
      </c>
      <c r="F81" t="inlineStr">
        <is>
          <t>项目出差</t>
        </is>
      </c>
      <c r="G81" t="inlineStr">
        <is>
          <t>曹发-上海-绿茶-新店开业 已结束</t>
        </is>
      </c>
      <c r="H81" t="inlineStr">
        <is>
          <t>今天到店，所有准备的调料，辅料都已经准备好，整体的出品一整天下来都很稳定。昨天发现的水淀粉问题，经过升级程序后今天观察一天也没有在发生，一切正常。今天把调料的校准，日常的保养清洁，更换锅的所有流程都跟两个操作员在一次的培训了一遍，本来项目结束</t>
        </is>
      </c>
      <c r="I81" t="inlineStr">
        <is>
          <t>无</t>
        </is>
      </c>
      <c r="J81"/>
      <c r="K81" t="inlineStr">
        <is>
          <t>休假</t>
        </is>
      </c>
      <c r="L81" t="inlineStr">
        <is>
          <t>IMG_20251002_095605305.jpg,IMG_20251002_112108060.jpg,IMG_20251002_113244624.jpg,IMG_20251002_123755482.jpg,IMG_20251002_173222815.jpg,IMG_20251002_174021123.jpg,IMG_20251002_182426611.jpg,IMG_20251002_193101664.jpg</t>
        </is>
      </c>
      <c r="M81"/>
      <c r="N81" s="2">
        <v>45932</v>
      </c>
      <c r="O81" t="inlineStr">
        <is>
          <t>已结束</t>
        </is>
      </c>
      <c r="P81" t="inlineStr">
        <is>
          <t>40周</t>
        </is>
      </c>
      <c r="Q81"/>
      <c r="R81" t="inlineStr">
        <is>
          <t>false</t>
        </is>
      </c>
      <c r="S81" t="inlineStr">
        <is>
          <t>2025/10/01</t>
        </is>
      </c>
      <c r="T81" t="inlineStr">
        <is>
          <t>BST</t>
        </is>
      </c>
      <c r="U81" t="inlineStr">
        <is>
          <t>1</t>
        </is>
      </c>
      <c r="V81" t="inlineStr">
        <is>
          <t>张铭麒</t>
        </is>
      </c>
      <c r="W81" t="inlineStr">
        <is>
          <t>李岳丰
吴薇</t>
        </is>
      </c>
    </row>
    <row r="82" ht="12.75" customHeight="1">
      <c r="A82" t="inlineStr">
        <is>
          <t>2025-10-01 曹发-上海-绿茶-新店开业 已结束</t>
        </is>
      </c>
      <c r="B82"/>
      <c r="C82" t="inlineStr">
        <is>
          <t xml:space="preserve">门店准备及操作良好，放假高峰水淀粉消耗异常，跟进设备问题 </t>
        </is>
      </c>
      <c r="D82" t="inlineStr">
        <is>
          <t>曹发</t>
        </is>
      </c>
      <c r="E82" t="inlineStr">
        <is>
          <t>上海市嘉定区马陆镇一鸣武术·跆拳道培训(绿地嘉域生活中心店)绿地嘉域生活中心</t>
        </is>
      </c>
      <c r="F82" t="inlineStr">
        <is>
          <t>项目出差</t>
        </is>
      </c>
      <c r="G82" t="inlineStr">
        <is>
          <t>曹发-上海-绿茶-新店开业 已结束</t>
        </is>
      </c>
      <c r="H82" t="inlineStr">
        <is>
          <t>今天一到门店发现，机器的干料液料都已经加满，主食材辅料都已经准备好，摆放的位置也很好，能够更快速的使用，对机器的操作熟练也好了很多，低峰时段一个人也可以操作两台机器了，一整天的操作都在旁边看着，有不对的及时沟通更正，晚上的清洁日常保养都不错，明天继续跟进，今天放假高峰期很忙，发现水淀粉越用越多，马上跟进升级程序，明天在观察一天看看是不是设备的问题，及时沟通</t>
        </is>
      </c>
      <c r="I82" t="inlineStr">
        <is>
          <t>无</t>
        </is>
      </c>
      <c r="J82"/>
      <c r="K82" t="inlineStr">
        <is>
          <t>跟进操作员的操作，在培训一遍，明天结束项目</t>
        </is>
      </c>
      <c r="L82" t="inlineStr">
        <is>
          <t>IMG_20251001_093506282.jpg,IMG_20251001_105549687.jpg,IMG_20251001_105912563.jpg,IMG_20251001_110143761.jpg,IMG_20251001_110512565.jpg,IMG_20251001_133440215.jpg,IMG_20251001_171803470.jpg,IMG_20251001_180902209.jpg,IMG_20251001_183404980.jpg,IMG_20251001_192001923.jpg,IMG_20251001_203732295.jpg,IMG_20251001_204136639.jpg</t>
        </is>
      </c>
      <c r="M82"/>
      <c r="N82" s="2">
        <v>45931</v>
      </c>
      <c r="O82" t="inlineStr">
        <is>
          <t>已结束</t>
        </is>
      </c>
      <c r="P82" t="inlineStr">
        <is>
          <t>40周</t>
        </is>
      </c>
      <c r="Q82"/>
      <c r="R82" t="inlineStr">
        <is>
          <t>false</t>
        </is>
      </c>
      <c r="S82" t="inlineStr">
        <is>
          <t>2025/10/01</t>
        </is>
      </c>
      <c r="T82" t="inlineStr">
        <is>
          <t>BST</t>
        </is>
      </c>
      <c r="U82"/>
      <c r="V82" t="inlineStr">
        <is>
          <t>张铭麒</t>
        </is>
      </c>
      <c r="W82" t="inlineStr">
        <is>
          <t>李岳丰
吴薇</t>
        </is>
      </c>
    </row>
    <row r="83" ht="12.75" customHeight="1">
      <c r="A83" t="inlineStr">
        <is>
          <t>2025-09-30 曹发-上海-绿茶-新店开业 已结束</t>
        </is>
      </c>
      <c r="B83" t="inlineStr">
        <is>
          <t>1</t>
        </is>
      </c>
      <c r="C83" t="inlineStr">
        <is>
          <t xml:space="preserve">培训后操作员操作改善，今日培训换锅流程，后续持续跟进 </t>
        </is>
      </c>
      <c r="D83" t="inlineStr">
        <is>
          <t>曹发</t>
        </is>
      </c>
      <c r="E83" t="inlineStr">
        <is>
          <t>上海市嘉定区马陆镇绿地嘉域生活中心</t>
        </is>
      </c>
      <c r="F83" t="inlineStr">
        <is>
          <t>项目出差</t>
        </is>
      </c>
      <c r="G83" t="inlineStr">
        <is>
          <t>曹发-上海-绿茶-新店开业 已结束</t>
        </is>
      </c>
      <c r="H83" t="inlineStr">
        <is>
          <t>经过昨天对两个操作员的培训，今天一到门店发现，机器的干料液料都已经加满，主食材辅料都已经准备好，摆放的位置也很好，能够更快速的使用，对机器的操作熟练也好了很多，低峰时段一个人也可以操作两台机器了，一整天的操作都在旁边看着，有不对的及时沟通更正，晚上的清洁日常保养都不错，明天继续跟进，今天跟两个操作员培训了更换锅的流程，两个操作员都操作了一遍</t>
        </is>
      </c>
      <c r="I83" t="inlineStr">
        <is>
          <t>无</t>
        </is>
      </c>
      <c r="J83"/>
      <c r="K83" t="inlineStr">
        <is>
          <t>跟进操作员的高峰期的操作</t>
        </is>
      </c>
      <c r="L83" t="inlineStr">
        <is>
          <t>IMG_20250930_100302486.jpg,IMG_20250930_112922518.jpg,IMG_20250930_125326277.jpg,IMG_20250930_125615435.jpg,IMG_20250930_130708592.jpg,IMG_20250930_173406379.jpg,IMG_20250930_182640729.jpg,IMG_20250930_194549637.jpg</t>
        </is>
      </c>
      <c r="M83"/>
      <c r="N83" s="2">
        <v>45930</v>
      </c>
      <c r="O83" t="inlineStr">
        <is>
          <t>已结束</t>
        </is>
      </c>
      <c r="P83" t="inlineStr">
        <is>
          <t>40周</t>
        </is>
      </c>
      <c r="Q83"/>
      <c r="R83" t="inlineStr">
        <is>
          <t>false</t>
        </is>
      </c>
      <c r="S83" t="inlineStr">
        <is>
          <t>2025/10/01</t>
        </is>
      </c>
      <c r="T83" t="inlineStr">
        <is>
          <t>BST</t>
        </is>
      </c>
      <c r="U83"/>
      <c r="V83" t="inlineStr">
        <is>
          <t>张铭麒</t>
        </is>
      </c>
      <c r="W83" t="inlineStr">
        <is>
          <t>李岳丰
吴薇</t>
        </is>
      </c>
    </row>
    <row r="84" ht="12.75" customHeight="1">
      <c r="A84" t="inlineStr">
        <is>
          <t>2025-09-29 曹发-上海-绿茶-新店开业 已结束</t>
        </is>
      </c>
      <c r="B84"/>
      <c r="C84" t="inlineStr">
        <is>
          <t xml:space="preserve">新店试业首日准备充分，操作渐熟，保养清洁佳，明日继续跟进 </t>
        </is>
      </c>
      <c r="D84" t="inlineStr">
        <is>
          <t>曹发</t>
        </is>
      </c>
      <c r="E84" t="inlineStr">
        <is>
          <t>上海市嘉定区马陆镇绿地嘉域生活中心</t>
        </is>
      </c>
      <c r="F84" t="inlineStr">
        <is>
          <t>项目出差</t>
        </is>
      </c>
      <c r="G84" t="inlineStr">
        <is>
          <t>曹发-上海-绿茶-新店开业 已结束</t>
        </is>
      </c>
      <c r="H84" t="inlineStr">
        <is>
          <t>今天新店试业第一天，经过昨天对两个操作员的培训，今天一到门店发现，机器的干料液料都记性加满，主食材辅料都已经准备好，摆放的位置也很好，能够更快速的使用，对机器的操作熟练也好了很多，一整天的操作都在旁边看着，有不对的及时沟通更正，晚上的清洁日常保养都不错，明天继续跟进</t>
        </is>
      </c>
      <c r="I84" t="inlineStr">
        <is>
          <t>无</t>
        </is>
      </c>
      <c r="J84"/>
      <c r="K84" t="inlineStr">
        <is>
          <t>跟进操作员对机器的熟练度以及日常的保养清洁</t>
        </is>
      </c>
      <c r="L84" t="inlineStr">
        <is>
          <t>IMG_20250929_092958439.jpg,IMG_20250929_093003584.jpg,IMG_20250929_122058788.jpg,IMG_20250929_122254073.jpg,IMG_20250929_174750241.jpg,IMG_20250929_175138675.jpg,IMG_20250929_182926813.jpg,IMG_20250929_184243045.jpg</t>
        </is>
      </c>
      <c r="M84"/>
      <c r="N84" s="2">
        <v>45929</v>
      </c>
      <c r="O84" t="inlineStr">
        <is>
          <t>已结束</t>
        </is>
      </c>
      <c r="P84" t="inlineStr">
        <is>
          <t>40周</t>
        </is>
      </c>
      <c r="Q84"/>
      <c r="R84" t="inlineStr">
        <is>
          <t>false</t>
        </is>
      </c>
      <c r="S84" t="inlineStr">
        <is>
          <t>2025/10/01</t>
        </is>
      </c>
      <c r="T84" t="inlineStr">
        <is>
          <t>BST</t>
        </is>
      </c>
      <c r="U84"/>
      <c r="V84" t="inlineStr">
        <is>
          <t>张铭麒</t>
        </is>
      </c>
      <c r="W84" t="inlineStr">
        <is>
          <t>李岳丰
吴薇</t>
        </is>
      </c>
    </row>
    <row r="85" ht="12.75" customHeight="1">
      <c r="A85" t="inlineStr">
        <is>
          <t>2025-09-28 曹发-上海-绿茶-新店开业 已结束</t>
        </is>
      </c>
      <c r="B85" t="inlineStr">
        <is>
          <t>1</t>
        </is>
      </c>
      <c r="C85" t="inlineStr">
        <is>
          <t xml:space="preserve">今日准备辅料、试菜获认可，教操作，明日开业，关注操作熟练度 </t>
        </is>
      </c>
      <c r="D85" t="inlineStr">
        <is>
          <t>曹发</t>
        </is>
      </c>
      <c r="E85" t="inlineStr">
        <is>
          <t>上海市嘉定区马陆镇绿地嘉域生活中心</t>
        </is>
      </c>
      <c r="F85" t="inlineStr">
        <is>
          <t>项目出差</t>
        </is>
      </c>
      <c r="G85" t="inlineStr">
        <is>
          <t>曹发-上海-绿茶-新店开业 已结束</t>
        </is>
      </c>
      <c r="H85" t="inlineStr">
        <is>
          <t>今天到达门店，把在机器上炒制的菜品所需要的辅料都准备好并定位，教操作员后期准备就按照这个定位走。下午把机器所有的菜品都试了一遍，整体出品都没有问题，通过了区域经理的认可，晚上下班教两个操作员如何更换锅，如何清洗干料，液料区域，明天正式营业，跟进好两个操作员的机器使用熟练度</t>
        </is>
      </c>
      <c r="I85" t="inlineStr">
        <is>
          <t>无</t>
        </is>
      </c>
      <c r="J85"/>
      <c r="K85" t="inlineStr">
        <is>
          <t>开业支持，协助操作员做好机器的菜品</t>
        </is>
      </c>
      <c r="L85" t="inlineStr">
        <is>
          <t>IMG_20250928_115446115.jpg,IMG_20250928_170151323.jpg,IMG_20250928_170720608.jpg,IMG_20250928_170929253.jpg,IMG_20250928_171106453.jpg,IMG_20250928_171256423.jpg,IMG_20250928_171547349.jpg,IMG_20250928_171932907.jpg</t>
        </is>
      </c>
      <c r="M85"/>
      <c r="N85" s="2">
        <v>45928</v>
      </c>
      <c r="O85" t="inlineStr">
        <is>
          <t>已结束</t>
        </is>
      </c>
      <c r="P85" t="inlineStr">
        <is>
          <t>39周</t>
        </is>
      </c>
      <c r="Q85"/>
      <c r="R85" t="inlineStr">
        <is>
          <t>false</t>
        </is>
      </c>
      <c r="S85" t="inlineStr">
        <is>
          <t>2025/10/01</t>
        </is>
      </c>
      <c r="T85" t="inlineStr">
        <is>
          <t>BST</t>
        </is>
      </c>
      <c r="U85"/>
      <c r="V85" t="inlineStr">
        <is>
          <t>张铭麒</t>
        </is>
      </c>
      <c r="W85" t="inlineStr">
        <is>
          <t>李岳丰
吴薇</t>
        </is>
      </c>
    </row>
    <row r="86" ht="12.75" customHeight="1">
      <c r="A86" t="inlineStr">
        <is>
          <t>2025-09-27 曹发-上海-绿茶-新店开业 已结束</t>
        </is>
      </c>
      <c r="B86" t="inlineStr">
        <is>
          <t>1</t>
        </is>
      </c>
      <c r="C86" t="inlineStr">
        <is>
          <t xml:space="preserve">今日完成门店准备工作，试菜无问题，明再试，教操作员收市卫生 </t>
        </is>
      </c>
      <c r="D86" t="inlineStr">
        <is>
          <t>曹发</t>
        </is>
      </c>
      <c r="E86" t="inlineStr">
        <is>
          <t>上海市嘉定区马陆镇一鸣武术·跆拳道培训(绿地嘉域生活中心店)绿地嘉域生活中心</t>
        </is>
      </c>
      <c r="F86" t="inlineStr">
        <is>
          <t>项目出差</t>
        </is>
      </c>
      <c r="G86" t="inlineStr">
        <is>
          <t>曹发-上海-绿茶-新店开业 已结束</t>
        </is>
      </c>
      <c r="H86" t="inlineStr">
        <is>
          <t>今天早上9点钟到达门店，把菜谱复制过来，把干料液料都加满，机器各方面都调试好，中午带着两个新的操作员，把所有的干料液料都校准了一遍，两个操作员学习能力很强，一下就学会了，下午准备试菜，把菜品都准备好，晚上6点多钟开始试菜，整体机器出品没有什么问题，明天还要再试，晚上下班的时候教操作员如何搞收市卫生，水淀粉必须每天晚上要清洗，而且还要把管道清洗一遍，机器外部如何清洗也都教了一遍</t>
        </is>
      </c>
      <c r="I86" t="inlineStr">
        <is>
          <t>无</t>
        </is>
      </c>
      <c r="J86"/>
      <c r="K86" t="inlineStr">
        <is>
          <t>开业前试菜</t>
        </is>
      </c>
      <c r="L86" t="inlineStr">
        <is>
          <t>IMG_20250927_094649246.jpg,IMG_20250927_095328996.jpg,IMG_20250927_103451607.jpg,IMG_20250927_124407496.jpg,IMG_20250927_185403542.jpg,IMG_20250927_185830552.jpg,IMG_20250927_190052889.jpg,IMG_20250927_190457511.jpg,IMG_20250927_191712878.jpg</t>
        </is>
      </c>
      <c r="M86"/>
      <c r="N86" s="2">
        <v>45927</v>
      </c>
      <c r="O86" t="inlineStr">
        <is>
          <t>已结束</t>
        </is>
      </c>
      <c r="P86" t="inlineStr">
        <is>
          <t>39周</t>
        </is>
      </c>
      <c r="Q86"/>
      <c r="R86" t="inlineStr">
        <is>
          <t>false</t>
        </is>
      </c>
      <c r="S86" t="inlineStr">
        <is>
          <t>2025/10/01</t>
        </is>
      </c>
      <c r="T86" t="inlineStr">
        <is>
          <t>BST</t>
        </is>
      </c>
      <c r="U86"/>
      <c r="V86" t="inlineStr">
        <is>
          <t>张铭麒</t>
        </is>
      </c>
      <c r="W86" t="inlineStr">
        <is>
          <t>李岳丰
吴薇</t>
        </is>
      </c>
    </row>
    <row r="87" ht="12.75" customHeight="1">
      <c r="A87" t="inlineStr">
        <is>
          <t xml:space="preserve">2025-09-26 </t>
        </is>
      </c>
      <c r="B87"/>
      <c r="C87" t="inlineStr">
        <is>
          <t xml:space="preserve">未提供有效文本信息，无法总结出需关注问题及异常。 </t>
        </is>
      </c>
      <c r="D87" t="inlineStr">
        <is>
          <t>曹发</t>
        </is>
      </c>
      <c r="E87" t="inlineStr">
        <is>
          <t>上海市嘉定区马陆镇一鸣武术·跆拳道培训(绿地嘉域生活中心店)绿地嘉域生活中心</t>
        </is>
      </c>
      <c r="F87" t="inlineStr">
        <is>
          <t>排休</t>
        </is>
      </c>
      <c r="G87"/>
      <c r="H87"/>
      <c r="I87"/>
      <c r="J87"/>
      <c r="K87"/>
      <c r="L87"/>
      <c r="M87"/>
      <c r="N87" s="2">
        <v>45926</v>
      </c>
      <c r="O87"/>
      <c r="P87" t="inlineStr">
        <is>
          <t>39周</t>
        </is>
      </c>
      <c r="Q87"/>
      <c r="R87" t="inlineStr">
        <is>
          <t>false</t>
        </is>
      </c>
      <c r="S87"/>
      <c r="T87"/>
      <c r="U87" t="inlineStr">
        <is>
          <t>1</t>
        </is>
      </c>
      <c r="V87"/>
      <c r="W87"/>
    </row>
    <row r="88" ht="12.75" customHeight="1">
      <c r="A88" t="inlineStr">
        <is>
          <t>2025-09-25 曹发-杭州-新白鹿-铁锅导入 已结束</t>
        </is>
      </c>
      <c r="B88" t="inlineStr">
        <is>
          <t>1</t>
        </is>
      </c>
      <c r="C88" t="inlineStr">
        <is>
          <t xml:space="preserve">菜品复测无问题，销售对接无录菜需求，后天赴沪支持开业 </t>
        </is>
      </c>
      <c r="D88" t="inlineStr">
        <is>
          <t>曹发</t>
        </is>
      </c>
      <c r="E88" t="inlineStr">
        <is>
          <t>张合彩餐厅，浙江省杭州市拱墅区张合彩餐厅</t>
        </is>
      </c>
      <c r="F88" t="inlineStr">
        <is>
          <t>项目出差</t>
        </is>
      </c>
      <c r="G88" t="inlineStr">
        <is>
          <t>曹发-杭州-新白鹿-铁锅导入 已结束</t>
        </is>
      </c>
      <c r="H88" t="inlineStr">
        <is>
          <t>今天到门店把前面录制好的菜品都复测了一下，整体出品稳定，没有问题。今天销售过来门店跟客户对接一下，暂时没有录菜的需求了，本次出差行程今天就结束了。明天休息一天，后天去上海支持绿茶餐厅开业</t>
        </is>
      </c>
      <c r="I88" t="inlineStr">
        <is>
          <t>无</t>
        </is>
      </c>
      <c r="J88"/>
      <c r="K88" t="inlineStr">
        <is>
          <t>休假</t>
        </is>
      </c>
      <c r="L88" t="inlineStr">
        <is>
          <t>IMG_20250925_121213761.jpg,IMG_20250925_121612196.jpg,IMG_20250925_181853226.jpg,IMG_20250925_180705705.jpg,IMG_20250925_182758400.jpg,IMG_20250925_182836614.jpg</t>
        </is>
      </c>
      <c r="M88"/>
      <c r="N88" s="2">
        <v>45925</v>
      </c>
      <c r="O88" t="inlineStr">
        <is>
          <t>已结束</t>
        </is>
      </c>
      <c r="P88" t="inlineStr">
        <is>
          <t>39周</t>
        </is>
      </c>
      <c r="Q88"/>
      <c r="R88" t="inlineStr">
        <is>
          <t>false</t>
        </is>
      </c>
      <c r="S88" t="inlineStr">
        <is>
          <t>2025/09/26</t>
        </is>
      </c>
      <c r="T88" t="inlineStr">
        <is>
          <t>华东区</t>
        </is>
      </c>
      <c r="U88" t="inlineStr">
        <is>
          <t>1</t>
        </is>
      </c>
      <c r="V88" t="inlineStr">
        <is>
          <t>朱元元</t>
        </is>
      </c>
      <c r="W88" t="inlineStr">
        <is>
          <t>朱元元</t>
        </is>
      </c>
    </row>
    <row r="89" ht="12.75" customHeight="1">
      <c r="A89" t="inlineStr">
        <is>
          <t xml:space="preserve">2025-09-24 </t>
        </is>
      </c>
      <c r="B89"/>
      <c r="C89" t="inlineStr">
        <is>
          <t xml:space="preserve">文本仅含日期“2025/09/24”，无问题及异常。 </t>
        </is>
      </c>
      <c r="D89" t="inlineStr">
        <is>
          <t>曹发</t>
        </is>
      </c>
      <c r="E89" t="inlineStr">
        <is>
          <t>张合彩餐厅，浙江省杭州市拱墅区张合彩餐厅</t>
        </is>
      </c>
      <c r="F89" t="inlineStr">
        <is>
          <t>排休</t>
        </is>
      </c>
      <c r="G89"/>
      <c r="H89"/>
      <c r="I89"/>
      <c r="J89"/>
      <c r="K89"/>
      <c r="L89"/>
      <c r="M89"/>
      <c r="N89" s="2">
        <v>45924</v>
      </c>
      <c r="O89"/>
      <c r="P89" t="inlineStr">
        <is>
          <t>39周</t>
        </is>
      </c>
      <c r="Q89"/>
      <c r="R89" t="inlineStr">
        <is>
          <t>false</t>
        </is>
      </c>
      <c r="S89"/>
      <c r="T89"/>
      <c r="U89"/>
      <c r="V89"/>
      <c r="W89"/>
    </row>
    <row r="90" ht="12.75" customHeight="1">
      <c r="A90" t="inlineStr">
        <is>
          <t>2025-09-23 曹发-杭州-新白鹿-铁锅导入 已结束</t>
        </is>
      </c>
      <c r="B90" t="inlineStr">
        <is>
          <t>1</t>
        </is>
      </c>
      <c r="C90" t="inlineStr">
        <is>
          <t xml:space="preserve">上午复测菜品稳定，下午售后换电机、采购做蟹，味型不错 </t>
        </is>
      </c>
      <c r="D90" t="inlineStr">
        <is>
          <t>曹发</t>
        </is>
      </c>
      <c r="E90" t="inlineStr">
        <is>
          <t>张合彩餐厅，浙江省杭州市拱墅区张合彩餐厅</t>
        </is>
      </c>
      <c r="F90" t="inlineStr">
        <is>
          <t>项目出差</t>
        </is>
      </c>
      <c r="G90" t="inlineStr">
        <is>
          <t>曹发-杭州-新白鹿-铁锅导入 已结束</t>
        </is>
      </c>
      <c r="H90" t="inlineStr">
        <is>
          <t>今天上午到门店把前面录制好的菜品都复测了一下，整体的出品很稳定。下午一点钟的时候来了两个售后，把机器的干料电机，滑轨电机都更换了一下。下午去采购螃蟹，把年糕炒螃蟹做好之后给研发总监老板都尝试了一下，整体味型都不错</t>
        </is>
      </c>
      <c r="I90" t="inlineStr">
        <is>
          <t>年糕炒螃蟹</t>
        </is>
      </c>
      <c r="J90"/>
      <c r="K90" t="inlineStr">
        <is>
          <t>休假</t>
        </is>
      </c>
      <c r="L90" t="inlineStr">
        <is>
          <t>IMG_20250923_120218406.jpg,IMG_20250923_120902825.jpg,IMG_20250923_121405722.jpg,IMG_20250923_123910895.jpg,IMG_20250923_135410634.jpg,IMG_20250923_164802283.jpg,IMG_20250923_170400787.jpg,IMG_20250923_180448359.jpg</t>
        </is>
      </c>
      <c r="M90"/>
      <c r="N90" s="2">
        <v>45923</v>
      </c>
      <c r="O90" t="inlineStr">
        <is>
          <t>已结束</t>
        </is>
      </c>
      <c r="P90" t="inlineStr">
        <is>
          <t>39周</t>
        </is>
      </c>
      <c r="Q90"/>
      <c r="R90" t="inlineStr">
        <is>
          <t>false</t>
        </is>
      </c>
      <c r="S90" t="inlineStr">
        <is>
          <t>2025/09/26</t>
        </is>
      </c>
      <c r="T90" t="inlineStr">
        <is>
          <t>华东区</t>
        </is>
      </c>
      <c r="U90"/>
      <c r="V90" t="inlineStr">
        <is>
          <t>朱元元</t>
        </is>
      </c>
      <c r="W90" t="inlineStr">
        <is>
          <t>朱元元</t>
        </is>
      </c>
    </row>
    <row r="91" ht="12.75" customHeight="1">
      <c r="A91" t="inlineStr">
        <is>
          <t>2025-09-22 曹发-杭州-新白鹿-铁锅导入 已结束</t>
        </is>
      </c>
      <c r="B91" t="inlineStr">
        <is>
          <t>1</t>
        </is>
      </c>
      <c r="C91" t="inlineStr">
        <is>
          <t xml:space="preserve">昨日菜品出品稳定，今日杭椒牛肉初测不佳，调整后定版 </t>
        </is>
      </c>
      <c r="D91" t="inlineStr">
        <is>
          <t>曹发</t>
        </is>
      </c>
      <c r="E91" t="inlineStr">
        <is>
          <t>浙江省杭州市拱墅区武林街道都锦生路锦绣天地购物中心</t>
        </is>
      </c>
      <c r="F91" t="inlineStr">
        <is>
          <t>项目出差</t>
        </is>
      </c>
      <c r="G91" t="inlineStr">
        <is>
          <t>曹发-杭州-新白鹿-铁锅导入 已结束</t>
        </is>
      </c>
      <c r="H91" t="inlineStr">
        <is>
          <t>今天把昨天录制定版的菜品，倒笃菜炒笋干，青椒鳝丝都在机器上炒了一个时段，出品很稳定，一中午下来，问询客户意见都挺好。今天录制了新菜品，杭椒牛肉，辣椒要过油测试了两三份辣椒的状态都不是很好，软趴趴的，牛肉也有点老，经过调整在第四份的时间通过了认证，辣椒翠绿，牛肉嫩滑</t>
        </is>
      </c>
      <c r="I91" t="inlineStr">
        <is>
          <t>杭椒牛肉已定版</t>
        </is>
      </c>
      <c r="J91"/>
      <c r="K91" t="inlineStr">
        <is>
          <t>明天录制新菜品，陈味笋干烧目鱼</t>
        </is>
      </c>
      <c r="L91" t="inlineStr">
        <is>
          <t>IMG_20250922_113344907.jpg,IMG_20250922_113817433.jpg,IMG_20250922_114402105.jpg,IMG_20250922_121209155.jpg,IMG_20250922_121553188.jpg,IMG_20250922_130422144.jpg,IMG_20250922_181547697.jpg,IMG_20250922_182552267.jpg,IMG_20250922_183128823.jpg</t>
        </is>
      </c>
      <c r="M91"/>
      <c r="N91" s="2">
        <v>45922</v>
      </c>
      <c r="O91" t="inlineStr">
        <is>
          <t>已结束</t>
        </is>
      </c>
      <c r="P91" t="inlineStr">
        <is>
          <t>39周</t>
        </is>
      </c>
      <c r="Q91"/>
      <c r="R91" t="inlineStr">
        <is>
          <t>false</t>
        </is>
      </c>
      <c r="S91" t="inlineStr">
        <is>
          <t>2025/09/26</t>
        </is>
      </c>
      <c r="T91" t="inlineStr">
        <is>
          <t>华东区</t>
        </is>
      </c>
      <c r="U91"/>
      <c r="V91" t="inlineStr">
        <is>
          <t>朱元元</t>
        </is>
      </c>
      <c r="W91" t="inlineStr">
        <is>
          <t>朱元元</t>
        </is>
      </c>
    </row>
    <row r="92" ht="12.75" customHeight="1">
      <c r="A92" t="inlineStr">
        <is>
          <t>2025-09-21 曹发-杭州-新白鹿-铁锅导入 已结束</t>
        </is>
      </c>
      <c r="B92" t="inlineStr">
        <is>
          <t>1</t>
        </is>
      </c>
      <c r="C92" t="inlineStr">
        <is>
          <t>更换坏喷嘴，菜品数据导入成功，部分试菜调整后通过</t>
        </is>
      </c>
      <c r="D92" t="inlineStr">
        <is>
          <t>曹发</t>
        </is>
      </c>
      <c r="E92" t="inlineStr">
        <is>
          <t>张合彩餐厅，浙江省杭州市拱墅区张合彩餐厅</t>
        </is>
      </c>
      <c r="F92" t="inlineStr">
        <is>
          <t>项目出差</t>
        </is>
      </c>
      <c r="G92" t="inlineStr">
        <is>
          <t>曹发-杭州-新白鹿-铁锅导入 已结束</t>
        </is>
      </c>
      <c r="H92" t="inlineStr">
        <is>
          <t>上一次过来，发现有1台机器的液料喷嘴坏了，然后就马上叫售后发了一个新的过来，今天早上已经送到，送到第一时间就把它更换好了。今天把倒笃菜菜炒笋干从涂层锅转换成了铁锅有涂层锅的数据在一次就导入成功了，青椒炒鳝丝也有数据。第一次测试的时候颜色淡了，味道也淡了，经过调整，第二次测试给厨师长试菜过后，也都得到了认证通过。</t>
        </is>
      </c>
      <c r="I92" t="inlineStr">
        <is>
          <t>倒笃菜炒笋干1份已定版，青椒炒鳝丝1份已定版</t>
        </is>
      </c>
      <c r="J92"/>
      <c r="K92" t="inlineStr">
        <is>
          <t>录制杭椒牛肉，导倒笃菜炒笋干2份3份，青椒鳝丝2份3份</t>
        </is>
      </c>
      <c r="L92" t="inlineStr">
        <is>
          <t>IMG_20250921_110330607.jpg,IMG_20250921_122257032.jpg,IMG_20250921_123611194.jpg,IMG_20250921_132713290.jpg,IMG_20250921_183539849.jpg,IMG_20250921_185248621.jpg,IMG_20250921_201200310.jpg</t>
        </is>
      </c>
      <c r="M92"/>
      <c r="N92" s="2">
        <v>45921</v>
      </c>
      <c r="O92" t="inlineStr">
        <is>
          <t>已结束</t>
        </is>
      </c>
      <c r="P92" t="inlineStr">
        <is>
          <t>38周</t>
        </is>
      </c>
      <c r="Q92"/>
      <c r="R92" t="inlineStr">
        <is>
          <t>false</t>
        </is>
      </c>
      <c r="S92" t="inlineStr">
        <is>
          <t>2025/09/26</t>
        </is>
      </c>
      <c r="T92" t="inlineStr">
        <is>
          <t>华东区</t>
        </is>
      </c>
      <c r="U92"/>
      <c r="V92" t="inlineStr">
        <is>
          <t>朱元元</t>
        </is>
      </c>
      <c r="W92" t="inlineStr">
        <is>
          <t>朱元元</t>
        </is>
      </c>
    </row>
    <row r="93" ht="12.75" customHeight="1">
      <c r="A93" t="inlineStr">
        <is>
          <t xml:space="preserve">2025-09-20 </t>
        </is>
      </c>
      <c r="B93"/>
      <c r="C93" t="inlineStr">
        <is>
          <t xml:space="preserve">正文仅显示了日期“2025/09/20”，无问题及异常信息。 </t>
        </is>
      </c>
      <c r="D93" t="inlineStr">
        <is>
          <t>曹发</t>
        </is>
      </c>
      <c r="E93" t="inlineStr">
        <is>
          <t>张合彩餐厅，浙江省杭州市拱墅区张合彩餐厅</t>
        </is>
      </c>
      <c r="F93" t="inlineStr">
        <is>
          <t>排休</t>
        </is>
      </c>
      <c r="G93"/>
      <c r="H93"/>
      <c r="I93"/>
      <c r="J93"/>
      <c r="K93"/>
      <c r="L93"/>
      <c r="M93"/>
      <c r="N93" s="2">
        <v>45920</v>
      </c>
      <c r="O93"/>
      <c r="P93" t="inlineStr">
        <is>
          <t>38周</t>
        </is>
      </c>
      <c r="Q93"/>
      <c r="R93" t="inlineStr">
        <is>
          <t>false</t>
        </is>
      </c>
      <c r="S93"/>
      <c r="T93"/>
      <c r="U93"/>
      <c r="V93"/>
      <c r="W93"/>
    </row>
    <row r="94" ht="12.75" customHeight="1">
      <c r="A94" t="inlineStr">
        <is>
          <t>2025-09-19 曹发-上海-香格里拉-DEMO 已结束</t>
        </is>
      </c>
      <c r="B94" t="inlineStr">
        <is>
          <t>1</t>
        </is>
      </c>
      <c r="C94" t="inlineStr">
        <is>
          <t xml:space="preserve">今日展车活动接待客户，准备食材炒制炒饭获认可，无异常，明天休假 </t>
        </is>
      </c>
      <c r="D94" t="inlineStr">
        <is>
          <t>曹发</t>
        </is>
      </c>
      <c r="E94" t="inlineStr">
        <is>
          <t>上海市黄浦区半淞园路街道半淞园路388号锦和越界世博园</t>
        </is>
      </c>
      <c r="F94" t="inlineStr">
        <is>
          <t>项目出差</t>
        </is>
      </c>
      <c r="G94" t="inlineStr">
        <is>
          <t>曹发-上海-香格里拉-DEMO 已结束</t>
        </is>
      </c>
      <c r="H94" t="inlineStr">
        <is>
          <t>今天早上8点多到达展车活动地，准备食材，上午10点接待了两个客户，桂满陇，宜德饭堂，整体对于我们的出品，炒制的份量很满意。接待到12点后就开始准备晚上香格里拉客户的食材，一千人份的炒饭在5点多准备完毕，6点开始炒制，很多客户都来品尝了，对于机器出品都满意，晚上9点开始收拾搞卫生，10点把车运走工厂</t>
        </is>
      </c>
      <c r="I94" t="inlineStr">
        <is>
          <t>无</t>
        </is>
      </c>
      <c r="J94"/>
      <c r="K94" t="inlineStr">
        <is>
          <t>明天休假</t>
        </is>
      </c>
      <c r="L94" t="inlineStr">
        <is>
          <t>IMG_20250919_083945411.jpg,IMG_20250919_172046838.jpg,IMG_20250919_183628185.jpg,IMG_20250919_215944243.jpg</t>
        </is>
      </c>
      <c r="M94"/>
      <c r="N94" s="2">
        <v>45919</v>
      </c>
      <c r="O94" t="inlineStr">
        <is>
          <t>已结束</t>
        </is>
      </c>
      <c r="P94" t="inlineStr">
        <is>
          <t>38周</t>
        </is>
      </c>
      <c r="Q94"/>
      <c r="R94" t="inlineStr">
        <is>
          <t>false</t>
        </is>
      </c>
      <c r="S94" t="inlineStr">
        <is>
          <t>2025/09/19</t>
        </is>
      </c>
      <c r="T94" t="inlineStr">
        <is>
          <t>华东区</t>
        </is>
      </c>
      <c r="U94" t="inlineStr">
        <is>
          <t>1</t>
        </is>
      </c>
      <c r="V94" t="inlineStr">
        <is>
          <t>倪洁</t>
        </is>
      </c>
      <c r="W94" t="inlineStr">
        <is>
          <t>卞俊军</t>
        </is>
      </c>
    </row>
    <row r="95" ht="12.75" customHeight="1">
      <c r="A95" t="inlineStr">
        <is>
          <t>2025-09-18 曹发-上海-香格里拉-DEMO 已结束</t>
        </is>
      </c>
      <c r="B95" t="inlineStr">
        <is>
          <t>1</t>
        </is>
      </c>
      <c r="C95" t="inlineStr">
        <is>
          <t xml:space="preserve">9月18日杭州到沪，上午解客户疑惑，下午展车准备，无异常 </t>
        </is>
      </c>
      <c r="D95" t="inlineStr">
        <is>
          <t>曹发</t>
        </is>
      </c>
      <c r="E95" t="inlineStr">
        <is>
          <t>上海市黄浦区五里桥街道大众家园</t>
        </is>
      </c>
      <c r="F95" t="inlineStr">
        <is>
          <t>项目出差</t>
        </is>
      </c>
      <c r="G95" t="inlineStr">
        <is>
          <t>曹发-上海-香格里拉-DEMO 已结束</t>
        </is>
      </c>
      <c r="H95" t="inlineStr">
        <is>
          <t>早上一早从杭州到上海跟销售一起去阿金大白见客户，针对客户对于机器的一些疑惑都一一解决，关于研发软件问题也跟研发沟通看看怎么解决。下午2点到展车地点跟兰强一起把展车摆放到位置，接好水电，调试好机器，把明天上午接待客户的菜品也准备好了</t>
        </is>
      </c>
      <c r="I95" t="inlineStr">
        <is>
          <t>无</t>
        </is>
      </c>
      <c r="J95"/>
      <c r="K95" t="inlineStr">
        <is>
          <t>上午接待客户，下午展车活动展示，晚上收尾收展车</t>
        </is>
      </c>
      <c r="L95" t="inlineStr">
        <is>
          <t>IMG_20250918_073704948.jpg,IMG_20250918_101055198.jpg,IMG_20250918_153210852.jpg,IMG_20250918_191637417.jpg</t>
        </is>
      </c>
      <c r="M95"/>
      <c r="N95" s="2">
        <v>45918</v>
      </c>
      <c r="O95" t="inlineStr">
        <is>
          <t>已结束</t>
        </is>
      </c>
      <c r="P95" t="inlineStr">
        <is>
          <t>38周</t>
        </is>
      </c>
      <c r="Q95"/>
      <c r="R95" t="inlineStr">
        <is>
          <t>false</t>
        </is>
      </c>
      <c r="S95" t="inlineStr">
        <is>
          <t>2025/09/19</t>
        </is>
      </c>
      <c r="T95" t="inlineStr">
        <is>
          <t>华东区</t>
        </is>
      </c>
      <c r="U95"/>
      <c r="V95" t="inlineStr">
        <is>
          <t>倪洁</t>
        </is>
      </c>
      <c r="W95" t="inlineStr">
        <is>
          <t>卞俊军</t>
        </is>
      </c>
    </row>
    <row r="96" ht="12.75" customHeight="1">
      <c r="A96" t="inlineStr">
        <is>
          <t>2025-09-17 曹发-杭州-新白鹿-铁锅导入 已结束</t>
        </is>
      </c>
      <c r="B96" t="inlineStr">
        <is>
          <t>1</t>
        </is>
      </c>
      <c r="C96" t="inlineStr">
        <is>
          <t xml:space="preserve">昨日换温度传感器，干锅花菜定版，行政总厨未学，明有行程 </t>
        </is>
      </c>
      <c r="D96" t="inlineStr">
        <is>
          <t>曹发</t>
        </is>
      </c>
      <c r="E96" t="inlineStr">
        <is>
          <t>浙江省杭州市拱墅区武林街道武林路189号武林服饰城大厦</t>
        </is>
      </c>
      <c r="F96" t="inlineStr">
        <is>
          <t>项目出差</t>
        </is>
      </c>
      <c r="G96" t="inlineStr">
        <is>
          <t>曹发-杭州-新白鹿-铁锅导入 已结束</t>
        </is>
      </c>
      <c r="H96" t="inlineStr">
        <is>
          <t>昨天出现温度传感器检测不到温度，昨天临时就叫售后寄了一个过来，今天早上就已经到了，一上班就把温度传感器给换了。今天本来是行政总厨，要过来学习机器的，临时有事没有过来，然后今天把干锅花菜导铁锅成功了，一份两份，三份四份的都已经定版，同时已经投入使用，整体的出品都已经经过了厨师长的一个认证</t>
        </is>
      </c>
      <c r="I96" t="inlineStr">
        <is>
          <t>干锅花菜，1份2份3份4份的都已经定版</t>
        </is>
      </c>
      <c r="J96"/>
      <c r="K96" t="inlineStr">
        <is>
          <t>明天上午去阿金大白客户现在，下午去安装展车</t>
        </is>
      </c>
      <c r="L96" t="inlineStr">
        <is>
          <t>IMG_20250917_101425778.jpg,IMG_20250917_111231390.jpg,IMG_20250917_114852288.jpg,IMG_20250917_115232638.jpg,IMG_20250917_120040208.jpg,IMG_20250917_121617182.jpg,IMG_20250917_173022304.jpg,IMG_20250917_173957379.jpg,IMG_20250917_184757870.jpg,IMG_20250917_185304738.jpg</t>
        </is>
      </c>
      <c r="M96"/>
      <c r="N96" s="2">
        <v>45917</v>
      </c>
      <c r="O96" t="inlineStr">
        <is>
          <t>已结束</t>
        </is>
      </c>
      <c r="P96" t="inlineStr">
        <is>
          <t>38周</t>
        </is>
      </c>
      <c r="Q96"/>
      <c r="R96" t="inlineStr">
        <is>
          <t>false</t>
        </is>
      </c>
      <c r="S96" t="inlineStr">
        <is>
          <t>2025/09/26</t>
        </is>
      </c>
      <c r="T96" t="inlineStr">
        <is>
          <t>华东区</t>
        </is>
      </c>
      <c r="U96"/>
      <c r="V96" t="inlineStr">
        <is>
          <t>朱元元</t>
        </is>
      </c>
      <c r="W96" t="inlineStr">
        <is>
          <t>朱元元</t>
        </is>
      </c>
    </row>
    <row r="97" ht="12.75" customHeight="1">
      <c r="A97" t="inlineStr">
        <is>
          <t>2025-09-16 曹发-杭州-新白鹿-铁锅导入 已结束</t>
        </is>
      </c>
      <c r="B97" t="inlineStr">
        <is>
          <t>1</t>
        </is>
      </c>
      <c r="C97" t="inlineStr">
        <is>
          <t xml:space="preserve">铁锅菜品出品稳定，机器积碳、油垢问题处理，计划录新菜并跟进保养 </t>
        </is>
      </c>
      <c r="D97" t="inlineStr">
        <is>
          <t>曹发</t>
        </is>
      </c>
      <c r="E97" t="inlineStr">
        <is>
          <t>浙江省杭州市拱墅区武林街道武林路189号武林服饰城大厦</t>
        </is>
      </c>
      <c r="F97" t="inlineStr">
        <is>
          <t>项目出差</t>
        </is>
      </c>
      <c r="G97" t="inlineStr">
        <is>
          <t>曹发-杭州-新白鹿-铁锅导入 已结束</t>
        </is>
      </c>
      <c r="H97" t="inlineStr">
        <is>
          <t>今天一天在店里看了上个月导铁锅的几个菜品，出品很稳定，粘锅的问题也少了很多。两台机器积碳严重，今天教操作员如何处理积碳。跟厨师长初步研究了一下要录一些新菜，以往的菜品转换为铁锅程序。机器各部位很脏，一层油垢了，晚上下班时跟操作员一起把机器都清理了一下，交待厨师长以后都要跟进机器保养清洁</t>
        </is>
      </c>
      <c r="I97" t="inlineStr">
        <is>
          <t>无</t>
        </is>
      </c>
      <c r="J97"/>
      <c r="K97" t="inlineStr">
        <is>
          <t>教行政总厨，研发总监如何使用机器，录菜</t>
        </is>
      </c>
      <c r="L97" t="inlineStr">
        <is>
          <t>IMG_20250916_105301280.jpg,IMG_20250916_105806783.jpg,IMG_20250916_130911419.jpg,IMG_20250916_131251489.jpg,IMG_20250916_182112992.jpg,IMG_20250916_191221432.jpg</t>
        </is>
      </c>
      <c r="M97"/>
      <c r="N97" s="2">
        <v>45916</v>
      </c>
      <c r="O97" t="inlineStr">
        <is>
          <t>已结束</t>
        </is>
      </c>
      <c r="P97" t="inlineStr">
        <is>
          <t>38周</t>
        </is>
      </c>
      <c r="Q97"/>
      <c r="R97" t="inlineStr">
        <is>
          <t>false</t>
        </is>
      </c>
      <c r="S97" t="inlineStr">
        <is>
          <t>2025/09/26</t>
        </is>
      </c>
      <c r="T97" t="inlineStr">
        <is>
          <t>华东区</t>
        </is>
      </c>
      <c r="U97"/>
      <c r="V97" t="inlineStr">
        <is>
          <t>朱元元</t>
        </is>
      </c>
      <c r="W97" t="inlineStr">
        <is>
          <t>朱元元</t>
        </is>
      </c>
    </row>
    <row r="98" ht="12.75" customHeight="1">
      <c r="A98" t="inlineStr">
        <is>
          <t>2025-09-15 曹发-郴州-上海和记小菜-POC 已结束</t>
        </is>
      </c>
      <c r="B98" t="inlineStr">
        <is>
          <t>1</t>
        </is>
      </c>
      <c r="C98" t="inlineStr">
        <is>
          <t xml:space="preserve">上海和记小菜产能出品稳定，问题沟通完毕，明日杭州新白鹿导铁锅 </t>
        </is>
      </c>
      <c r="D98" t="inlineStr">
        <is>
          <t>曹发</t>
        </is>
      </c>
      <c r="E98" t="inlineStr">
        <is>
          <t>浙江省杭州市拱墅区武林街道武林路189号如家商旅酒店(杭州西湖湖滨步行街店)</t>
        </is>
      </c>
      <c r="F98" t="inlineStr">
        <is>
          <t>项目出差</t>
        </is>
      </c>
      <c r="G98" t="inlineStr">
        <is>
          <t>曹发-郴州-上海和记小菜-POC 已结束</t>
        </is>
      </c>
      <c r="H98" t="inlineStr">
        <is>
          <t>今天在上海和记小菜跑了一天的产能，整体出品稳定，没什么变动，今天把日常的保养注意事项都跟厨师长说了一遍，录菜的问题点也跟厨师长再次重复，整体没有什么问题了，后期有需要拉了群，随时可以在群里沟通</t>
        </is>
      </c>
      <c r="I98" t="inlineStr">
        <is>
          <t>今日无录菜</t>
        </is>
      </c>
      <c r="J98"/>
      <c r="K98" t="inlineStr">
        <is>
          <t>明天杭州新白鹿导铁锅</t>
        </is>
      </c>
      <c r="L98" t="inlineStr">
        <is>
          <t>IMG_20250915_104655718.jpg,IMG_20250915_111645369.jpg,IMG_20250915_111922593.jpg,IMG_20250915_170127521.jpg,IMG_20250915_174641968.jpg,IMG_20250915_183002281.jpg</t>
        </is>
      </c>
      <c r="M98"/>
      <c r="N98" s="2">
        <v>45915</v>
      </c>
      <c r="O98" t="inlineStr">
        <is>
          <t>已结束</t>
        </is>
      </c>
      <c r="P98" t="inlineStr">
        <is>
          <t>38周</t>
        </is>
      </c>
      <c r="Q98"/>
      <c r="R98" t="inlineStr">
        <is>
          <t>false</t>
        </is>
      </c>
      <c r="S98" t="inlineStr">
        <is>
          <t>2025/09/15</t>
        </is>
      </c>
      <c r="T98" t="inlineStr">
        <is>
          <t>华东区</t>
        </is>
      </c>
      <c r="U98" t="inlineStr">
        <is>
          <t>1</t>
        </is>
      </c>
      <c r="V98" t="inlineStr">
        <is>
          <t>游科</t>
        </is>
      </c>
      <c r="W98" t="inlineStr">
        <is>
          <t>卞俊军</t>
        </is>
      </c>
    </row>
    <row r="99" ht="12.75" customHeight="1">
      <c r="A99" t="inlineStr">
        <is>
          <t>2025-09-14 曹发-郴州-上海和记小菜-POC 已结束</t>
        </is>
      </c>
      <c r="B99" t="inlineStr">
        <is>
          <t>1</t>
        </is>
      </c>
      <c r="C99" t="inlineStr">
        <is>
          <t xml:space="preserve">今日跑产能出品稳定，副厨学操作，待与厨师长对接后结束POC项目 </t>
        </is>
      </c>
      <c r="D99" t="inlineStr">
        <is>
          <t>曹发</t>
        </is>
      </c>
      <c r="E99" t="inlineStr">
        <is>
          <t>上海市闵行区古美路街道顾戴路上海闵行区平吉四街坊幼儿园半岛分园</t>
        </is>
      </c>
      <c r="F99" t="inlineStr">
        <is>
          <t>项目出差</t>
        </is>
      </c>
      <c r="G99" t="inlineStr">
        <is>
          <t>曹发-郴州-上海和记小菜-POC 已结束</t>
        </is>
      </c>
      <c r="H99" t="inlineStr">
        <is>
          <t>今天一整天都在跑产能，出品稳定，有些可以提速的，都做了一些调整，今天厨师长不在，都是副厨师长在一起跟进，副厨师长也一同学习了一下怎么操作机器，明天在跟厨师长在对接一下注意事项就结束本次的poc项目</t>
        </is>
      </c>
      <c r="I99" t="inlineStr">
        <is>
          <t>今天无录制菜品</t>
        </is>
      </c>
      <c r="J99"/>
      <c r="K99" t="inlineStr">
        <is>
          <t>跑产能，教厨师长日常的一些注意事项，结束项目</t>
        </is>
      </c>
      <c r="L99" t="inlineStr">
        <is>
          <t>IMG_20250914_111409073.jpg,IMG_20250914_115934767.jpg,IMG_20250914_122005766.jpg,IMG_20250914_122217393.jpg,IMG_20250914_180207310.jpg,IMG_20250914_180545163.jpg,IMG_20250914_183623884.jpg</t>
        </is>
      </c>
      <c r="M99"/>
      <c r="N99" s="2">
        <v>45914</v>
      </c>
      <c r="O99" t="inlineStr">
        <is>
          <t>已结束</t>
        </is>
      </c>
      <c r="P99" t="inlineStr">
        <is>
          <t>37周</t>
        </is>
      </c>
      <c r="Q99"/>
      <c r="R99" t="inlineStr">
        <is>
          <t>false</t>
        </is>
      </c>
      <c r="S99" t="inlineStr">
        <is>
          <t>2025/09/15</t>
        </is>
      </c>
      <c r="T99" t="inlineStr">
        <is>
          <t>华东区</t>
        </is>
      </c>
      <c r="U99"/>
      <c r="V99" t="inlineStr">
        <is>
          <t>游科</t>
        </is>
      </c>
      <c r="W99" t="inlineStr">
        <is>
          <t>卞俊军</t>
        </is>
      </c>
    </row>
    <row r="100" ht="12.75" customHeight="1">
      <c r="A100" t="inlineStr">
        <is>
          <t>2025-09-13 曹发-郴州-上海和记小菜-POC 已结束</t>
        </is>
      </c>
      <c r="B100" t="inlineStr">
        <is>
          <t>1</t>
        </is>
      </c>
      <c r="C100" t="inlineStr">
        <is>
          <t xml:space="preserve">今日炒制菜品出品稳定，部分粘锅已缓解，周末未录新菜 </t>
        </is>
      </c>
      <c r="D100" t="inlineStr">
        <is>
          <t>曹发</t>
        </is>
      </c>
      <c r="E100" t="inlineStr">
        <is>
          <t>上海市闵行区古美路街道顾戴路上海闵行区平吉四街坊幼儿园半岛分园</t>
        </is>
      </c>
      <c r="F100" t="inlineStr">
        <is>
          <t>巡店</t>
        </is>
      </c>
      <c r="G100" t="inlineStr">
        <is>
          <t>曹发-郴州-上海和记小菜-POC 已结束</t>
        </is>
      </c>
      <c r="H100" t="inlineStr">
        <is>
          <t>今天把前面录制定版的菜品都在机器上操作炒制，出品稳定，部分菜品有出现粘锅的情况，经过调整都有所缓解，明天继续测试，今天周末，厨房生意好工作量大，厨师长未能抽出时间来录制新菜品</t>
        </is>
      </c>
      <c r="I100" t="inlineStr">
        <is>
          <t>今天没有录制新菜品</t>
        </is>
      </c>
      <c r="J100"/>
      <c r="K100" t="inlineStr">
        <is>
          <t>跑产能</t>
        </is>
      </c>
      <c r="L100" t="inlineStr">
        <is>
          <t>IMG_20250913_105957756.jpg,IMG_20250913_113004424.jpg,IMG_20250913_113350935.jpg,IMG_20250913_124308027.jpg,IMG_20250913_132227640.jpg,IMG_20250913_180453854.jpg,IMG_20250913_180819842.jpg,IMG_20250913_181450613.jpg,IMG_20250913_182741135.jpg</t>
        </is>
      </c>
      <c r="M100"/>
      <c r="N100" s="2">
        <v>45913</v>
      </c>
      <c r="O100" t="inlineStr">
        <is>
          <t>已结束</t>
        </is>
      </c>
      <c r="P100" t="inlineStr">
        <is>
          <t>37周</t>
        </is>
      </c>
      <c r="Q100"/>
      <c r="R100" t="inlineStr">
        <is>
          <t>false</t>
        </is>
      </c>
      <c r="S100" t="inlineStr">
        <is>
          <t>2025/09/15</t>
        </is>
      </c>
      <c r="T100" t="inlineStr">
        <is>
          <t>华东区</t>
        </is>
      </c>
      <c r="U100"/>
      <c r="V100" t="inlineStr">
        <is>
          <t>游科</t>
        </is>
      </c>
      <c r="W100" t="inlineStr">
        <is>
          <t>卞俊军</t>
        </is>
      </c>
    </row>
    <row r="101" ht="12.75" customHeight="1">
      <c r="A101" t="inlineStr">
        <is>
          <t>2025-09-12 曹发-郴州-上海和记小菜-POC 已结束</t>
        </is>
      </c>
      <c r="B101" t="inlineStr">
        <is>
          <t>1</t>
        </is>
      </c>
      <c r="C101" t="inlineStr">
        <is>
          <t xml:space="preserve">到店跑产能，菜品出品稳定，辣椒炒肉二遍调整达标，将增新菜 </t>
        </is>
      </c>
      <c r="D101" t="inlineStr">
        <is>
          <t>曹发</t>
        </is>
      </c>
      <c r="E101" t="inlineStr">
        <is>
          <t>上海市闵行区古美路街道顾戴路上海闵行区平吉四街坊幼儿园半岛分园</t>
        </is>
      </c>
      <c r="F101" t="inlineStr">
        <is>
          <t>巡店</t>
        </is>
      </c>
      <c r="G101" t="inlineStr">
        <is>
          <t>曹发-郴州-上海和记小菜-POC 已结束</t>
        </is>
      </c>
      <c r="H101" t="inlineStr">
        <is>
          <t>今天到门店，帮助门店一起跑把定版的菜品跑产能，把前面已经定版的菜品都炒了一遍，出品稳定，没有变动。今天跟厨师长一起把辣椒炒肉，炒素，测试了，都能够达到出品要求，辣椒炒肉前面一份差点火候，第二遍调整过后就好了，晚上把洗锅养锅的关键点跟厨师长说了一遍，带着操作了一遍，去日常保养一定要严格去操作</t>
        </is>
      </c>
      <c r="I101" t="inlineStr">
        <is>
          <t>今日辣椒炒肉，炒素已定版</t>
        </is>
      </c>
      <c r="J101"/>
      <c r="K101" t="inlineStr">
        <is>
          <t>跑产能，根据客户要求在增加几个新菜品</t>
        </is>
      </c>
      <c r="L101" t="inlineStr">
        <is>
          <t>IMG_20250912_095800836.jpg,IMG_20250912_100159758.jpg,IMG_20250912_110019186.jpg,IMG_20250912_112401156.jpg,IMG_20250912_175157715.jpg,IMG_20250912_175451181.jpg,IMG_20250912_190448016.jpg,IMG_20250912_191045735.jpg,IMG_20250912_200248193.jpg</t>
        </is>
      </c>
      <c r="M101"/>
      <c r="N101" s="2">
        <v>45912</v>
      </c>
      <c r="O101" t="inlineStr">
        <is>
          <t>已结束</t>
        </is>
      </c>
      <c r="P101" t="inlineStr">
        <is>
          <t>37周</t>
        </is>
      </c>
      <c r="Q101"/>
      <c r="R101" t="inlineStr">
        <is>
          <t>false</t>
        </is>
      </c>
      <c r="S101" t="inlineStr">
        <is>
          <t>2025/09/15</t>
        </is>
      </c>
      <c r="T101" t="inlineStr">
        <is>
          <t>华东区</t>
        </is>
      </c>
      <c r="U101"/>
      <c r="V101" t="inlineStr">
        <is>
          <t>游科</t>
        </is>
      </c>
      <c r="W101" t="inlineStr">
        <is>
          <t>卞俊军</t>
        </is>
      </c>
    </row>
    <row r="102" ht="12.75" customHeight="1">
      <c r="A102" t="inlineStr">
        <is>
          <t>2025-09-11 曹发-郴州-上海和记小菜-POC 已结束</t>
        </is>
      </c>
      <c r="B102" t="inlineStr">
        <is>
          <t>1</t>
        </is>
      </c>
      <c r="C102" t="inlineStr">
        <is>
          <t xml:space="preserve">今日产能出品好，厨师长操作稳定，晚上教清洗，扬州炒饭定版 </t>
        </is>
      </c>
      <c r="D102" t="inlineStr">
        <is>
          <t>曹发</t>
        </is>
      </c>
      <c r="E102" t="inlineStr">
        <is>
          <t>上海市闵行区古美路街道顾戴路上海闵行区平吉四街坊幼儿园半岛分园</t>
        </is>
      </c>
      <c r="F102" t="inlineStr">
        <is>
          <t>巡店</t>
        </is>
      </c>
      <c r="G102" t="inlineStr">
        <is>
          <t>曹发-郴州-上海和记小菜-POC 已结束</t>
        </is>
      </c>
      <c r="H102" t="inlineStr">
        <is>
          <t>今天跑了一天产能，整体出品都很好，中午厨师长自己也操作了几个菜，出品稳定，有些细节点厨师长自己知道如何去App上修改调整，晚上教操作员下班对积碳的清洗以及养锅</t>
        </is>
      </c>
      <c r="I102" t="inlineStr">
        <is>
          <t>扬州炒饭确认定版</t>
        </is>
      </c>
      <c r="J102"/>
      <c r="K102" t="inlineStr">
        <is>
          <t>跑产能</t>
        </is>
      </c>
      <c r="L102" t="inlineStr">
        <is>
          <t>IMG_20250911_094824904.jpg,IMG_20250911_113513177.jpg,IMG_20250911_113746033.jpg,IMG_20250911_113907624.jpg,IMG_20250911_114801595.jpg,IMG_20250911_165419152.jpg,IMG_20250911_165651955.jpg,IMG_20250911_172200579.jpg</t>
        </is>
      </c>
      <c r="M102"/>
      <c r="N102" s="2">
        <v>45911</v>
      </c>
      <c r="O102" t="inlineStr">
        <is>
          <t>已结束</t>
        </is>
      </c>
      <c r="P102" t="inlineStr">
        <is>
          <t>37周</t>
        </is>
      </c>
      <c r="Q102"/>
      <c r="R102" t="inlineStr">
        <is>
          <t>false</t>
        </is>
      </c>
      <c r="S102" t="inlineStr">
        <is>
          <t>2025/09/15</t>
        </is>
      </c>
      <c r="T102" t="inlineStr">
        <is>
          <t>华东区</t>
        </is>
      </c>
      <c r="U102"/>
      <c r="V102" t="inlineStr">
        <is>
          <t>游科</t>
        </is>
      </c>
      <c r="W102" t="inlineStr">
        <is>
          <t>卞俊军</t>
        </is>
      </c>
    </row>
    <row r="103" ht="12.75" customHeight="1">
      <c r="A103" t="inlineStr">
        <is>
          <t>2025-09-10 曹发-郴州-上海和记小菜-POC 已结束</t>
        </is>
      </c>
      <c r="B103" t="inlineStr">
        <is>
          <t>1</t>
        </is>
      </c>
      <c r="C103" t="inlineStr">
        <is>
          <t xml:space="preserve">今日菜品产能稳定，两菜认证通过，蚝油牛肉待调整，已培训操作员 </t>
        </is>
      </c>
      <c r="D103" t="inlineStr">
        <is>
          <t>曹发</t>
        </is>
      </c>
      <c r="E103" t="inlineStr">
        <is>
          <t>上海市闵行区古美路街道龙茗路1261号古美生活购物广场</t>
        </is>
      </c>
      <c r="F103" t="inlineStr">
        <is>
          <t>巡店</t>
        </is>
      </c>
      <c r="G103" t="inlineStr">
        <is>
          <t>曹发-郴州-上海和记小菜-POC 已结束</t>
        </is>
      </c>
      <c r="H103" t="inlineStr">
        <is>
          <t>今天把定版的菜品都跑了一下，产能整体出品稳定，出品OK今天晚上又录了两个菜品，一个扬州炒饭，一个虾仁滑蛋，都已成功的通过了认证，还有一个蚝油牛肉，今天晚上又在测试了一遍呃，还是差一点点意思，明天再调整一下今天晚上安排了一个操作员过来啊，把下班的打扫卫生的注意事项，包括保养，干料液料的清洁一些问题点都跟操作员沟通培训了一下</t>
        </is>
      </c>
      <c r="I103" t="inlineStr">
        <is>
          <t>今日扬州炒饭，虾仁滑蛋定版完成</t>
        </is>
      </c>
      <c r="J103" t="inlineStr">
        <is>
          <t>无</t>
        </is>
      </c>
      <c r="K103" t="inlineStr">
        <is>
          <t>定版的菜品跑产能</t>
        </is>
      </c>
      <c r="L103" t="inlineStr">
        <is>
          <t>IMG_20250910_165956475.jpg,IMG_20250910_173649950.jpg,IMG_20250910_173744381.jpg,IMG_20250910_181235162.jpg,IMG_20250910_182141398.jpg,IMG_20250910_183544179.jpg</t>
        </is>
      </c>
      <c r="M103"/>
      <c r="N103" s="2">
        <v>45910</v>
      </c>
      <c r="O103" t="inlineStr">
        <is>
          <t>已结束</t>
        </is>
      </c>
      <c r="P103" t="inlineStr">
        <is>
          <t>37周</t>
        </is>
      </c>
      <c r="Q103"/>
      <c r="R103" t="inlineStr">
        <is>
          <t>false</t>
        </is>
      </c>
      <c r="S103" t="inlineStr">
        <is>
          <t>2025/09/15</t>
        </is>
      </c>
      <c r="T103" t="inlineStr">
        <is>
          <t>华东区</t>
        </is>
      </c>
      <c r="U103"/>
      <c r="V103" t="inlineStr">
        <is>
          <t>游科</t>
        </is>
      </c>
      <c r="W103" t="inlineStr">
        <is>
          <t>卞俊军</t>
        </is>
      </c>
    </row>
    <row r="104" ht="12.75" customHeight="1">
      <c r="A104" t="inlineStr">
        <is>
          <t>2025-09-09 曹发-郴州-上海和记小菜-POC 已结束</t>
        </is>
      </c>
      <c r="B104" t="inlineStr">
        <is>
          <t>1</t>
        </is>
      </c>
      <c r="C104" t="inlineStr">
        <is>
          <t xml:space="preserve">五份土豆丝和包菜定版，产能稳定，教厨师长录菜，缺测试人力 </t>
        </is>
      </c>
      <c r="D104" t="inlineStr">
        <is>
          <t>曹发</t>
        </is>
      </c>
      <c r="E104" t="inlineStr">
        <is>
          <t>上海市闵行区古美路街道顾戴路上海闵行区平吉四街坊幼儿园半岛分园</t>
        </is>
      </c>
      <c r="F104" t="inlineStr">
        <is>
          <t>巡店</t>
        </is>
      </c>
      <c r="G104" t="inlineStr">
        <is>
          <t>曹发-郴州-上海和记小菜-POC 已结束</t>
        </is>
      </c>
      <c r="H104" t="inlineStr">
        <is>
          <t>今天把五份土豆丝，五份的包菜测试好并定版，晚上把录制定版的菜品在机器上跑了产能，出品稳定，把录制菜品的过程都教了厨师长，厨师长能够很清楚的录菜并在手机App上编辑程序，晚上收拾把需要清洗的地方，需要注意的点都跟厨师长说了一遍，明天在重复一下</t>
        </is>
      </c>
      <c r="I104" t="inlineStr">
        <is>
          <t>五份土豆丝，五份手撕包菜已定版</t>
        </is>
      </c>
      <c r="J104" t="inlineStr">
        <is>
          <t>目前整个餐厅就厨师长在管理，有时要处理门店事物，没有那么多时间测试录制菜品，</t>
        </is>
      </c>
      <c r="K104" t="inlineStr">
        <is>
          <t>录制新菜品，测试蚝油牛肉</t>
        </is>
      </c>
      <c r="L104" t="inlineStr">
        <is>
          <t>IMG_20250909_131112497.jpg,IMG_20250909_132116758.jpg,IMG_20250909_132816366.jpg,IMG_20250909_133216584.jpg,IMG_20250909_134055144.jpg,IMG_20250909_134611585.jpg,IMG_20250909_185848513.jpg,IMG_20250909_191301948.jpg,IMG_20250909_192738073.jpg</t>
        </is>
      </c>
      <c r="M104"/>
      <c r="N104" s="2">
        <v>45909</v>
      </c>
      <c r="O104" t="inlineStr">
        <is>
          <t>已结束</t>
        </is>
      </c>
      <c r="P104" t="inlineStr">
        <is>
          <t>37周</t>
        </is>
      </c>
      <c r="Q104"/>
      <c r="R104" t="inlineStr">
        <is>
          <t>false</t>
        </is>
      </c>
      <c r="S104" t="inlineStr">
        <is>
          <t>2025/09/15</t>
        </is>
      </c>
      <c r="T104" t="inlineStr">
        <is>
          <t>华东区</t>
        </is>
      </c>
      <c r="U104"/>
      <c r="V104" t="inlineStr">
        <is>
          <t>游科</t>
        </is>
      </c>
      <c r="W104" t="inlineStr">
        <is>
          <t>卞俊军</t>
        </is>
      </c>
    </row>
    <row r="105" ht="12.75" customHeight="1">
      <c r="A105" t="inlineStr">
        <is>
          <t>2025-09-08 曹发-郴州-上海和记小菜-POC 已结束</t>
        </is>
      </c>
      <c r="B105" t="inlineStr">
        <is>
          <t>1</t>
        </is>
      </c>
      <c r="C105" t="inlineStr">
        <is>
          <t xml:space="preserve">曹发为上海和记小菜POC录制新菜品（六个菜订版），时间2025/09/08 </t>
        </is>
      </c>
      <c r="D105" t="inlineStr">
        <is>
          <t>曹发</t>
        </is>
      </c>
      <c r="E105" t="inlineStr">
        <is>
          <t>上海市闵行区古美路街道顾戴路上海闵行区平吉四街坊幼儿园半岛分园</t>
        </is>
      </c>
      <c r="F105" t="inlineStr">
        <is>
          <t>巡店</t>
        </is>
      </c>
      <c r="G105" t="inlineStr">
        <is>
          <t>曹发-郴州-上海和记小菜-POC 已结束</t>
        </is>
      </c>
      <c r="H105" t="inlineStr">
        <is>
          <t>无</t>
        </is>
      </c>
      <c r="I105" t="inlineStr">
        <is>
          <t>还是前面六个菜的订版</t>
        </is>
      </c>
      <c r="J105"/>
      <c r="K105" t="inlineStr">
        <is>
          <t>录制新的菜品</t>
        </is>
      </c>
      <c r="L105"/>
      <c r="M105"/>
      <c r="N105" s="2">
        <v>45908</v>
      </c>
      <c r="O105" t="inlineStr">
        <is>
          <t>已结束</t>
        </is>
      </c>
      <c r="P105" t="inlineStr">
        <is>
          <t>37周</t>
        </is>
      </c>
      <c r="Q105"/>
      <c r="R105" t="inlineStr">
        <is>
          <t>false</t>
        </is>
      </c>
      <c r="S105" t="inlineStr">
        <is>
          <t>2025/09/15</t>
        </is>
      </c>
      <c r="T105" t="inlineStr">
        <is>
          <t>华东区</t>
        </is>
      </c>
      <c r="U105"/>
      <c r="V105" t="inlineStr">
        <is>
          <t>游科</t>
        </is>
      </c>
      <c r="W105" t="inlineStr">
        <is>
          <t>卞俊军</t>
        </is>
      </c>
    </row>
    <row r="106" ht="12.75" customHeight="1">
      <c r="A106" t="inlineStr">
        <is>
          <t>2025-09-06 曹发-郴州-上海和记小菜-POC 已结束</t>
        </is>
      </c>
      <c r="B106" t="inlineStr">
        <is>
          <t>1</t>
        </is>
      </c>
      <c r="C106" t="inlineStr">
        <is>
          <t xml:space="preserve">2025年9月6日曹发休假，其工作地为郴州，关联上海和记小菜、POC项目，当天无需要关注的问题。 </t>
        </is>
      </c>
      <c r="D106" t="inlineStr">
        <is>
          <t>曹发</t>
        </is>
      </c>
      <c r="E106" t="inlineStr">
        <is>
          <t>上海市闵行区古美路街道顾戴路上海闵行区平吉四街坊幼儿园半岛分园</t>
        </is>
      </c>
      <c r="F106" t="inlineStr">
        <is>
          <t>巡店</t>
        </is>
      </c>
      <c r="G106" t="inlineStr">
        <is>
          <t>曹发-郴州-上海和记小菜-POC 已结束</t>
        </is>
      </c>
      <c r="H106" t="inlineStr">
        <is>
          <t>无，今日休假</t>
        </is>
      </c>
      <c r="I106" t="inlineStr">
        <is>
          <t>无</t>
        </is>
      </c>
      <c r="J106"/>
      <c r="K106" t="inlineStr">
        <is>
          <t>休假</t>
        </is>
      </c>
      <c r="L106"/>
      <c r="M106"/>
      <c r="N106" s="2">
        <v>45906</v>
      </c>
      <c r="O106" t="inlineStr">
        <is>
          <t>已结束</t>
        </is>
      </c>
      <c r="P106" t="inlineStr">
        <is>
          <t>36周</t>
        </is>
      </c>
      <c r="Q106"/>
      <c r="R106" t="inlineStr">
        <is>
          <t>false</t>
        </is>
      </c>
      <c r="S106" t="inlineStr">
        <is>
          <t>2025/09/15</t>
        </is>
      </c>
      <c r="T106" t="inlineStr">
        <is>
          <t>华东区</t>
        </is>
      </c>
      <c r="U106"/>
      <c r="V106" t="inlineStr">
        <is>
          <t>游科</t>
        </is>
      </c>
      <c r="W106" t="inlineStr">
        <is>
          <t>卞俊军</t>
        </is>
      </c>
    </row>
    <row r="107" ht="12.75" customHeight="1">
      <c r="A107" t="inlineStr">
        <is>
          <t>2025-09-05 曹发-郴州-上海和记小菜-POC 已结束</t>
        </is>
      </c>
      <c r="B107" t="inlineStr">
        <is>
          <t>1</t>
        </is>
      </c>
      <c r="C107" t="inlineStr">
        <is>
          <t xml:space="preserve">今日录六个菜均通过厨师长认证，还教厨师长添加液料干料，后续几份菜厨师长自录且能自如运用 APP。手撕包菜等六道菜品已定版，工作周末双休，记录日期 2025/09/05 ，无明显需关注问题。 </t>
        </is>
      </c>
      <c r="D107" t="inlineStr">
        <is>
          <t>曹发</t>
        </is>
      </c>
      <c r="E107" t="inlineStr">
        <is>
          <t>上海市闵行区虹桥镇中环路旅专小区</t>
        </is>
      </c>
      <c r="F107" t="inlineStr">
        <is>
          <t>巡店</t>
        </is>
      </c>
      <c r="G107" t="inlineStr">
        <is>
          <t>曹发-郴州-上海和记小菜-POC 已结束</t>
        </is>
      </c>
      <c r="H107" t="inlineStr">
        <is>
          <t>今天录了六个菜，全部都通过了，厨师长的认证，今天教了厨师长如何添加液料干料，包括后面的两三份菜都是厨师长自己录的啊，手机上的APP都已经能够运用自如</t>
        </is>
      </c>
      <c r="I107" t="inlineStr">
        <is>
          <t>手撕包菜，西红柿炒蛋，湘西外婆菜，土豆丝，花菜，宫保鸡丁都已定版</t>
        </is>
      </c>
      <c r="J107"/>
      <c r="K107" t="inlineStr">
        <is>
          <t>周末双休</t>
        </is>
      </c>
      <c r="L107" t="inlineStr">
        <is>
          <t>IMG_20250905_180229030.jpg,IMG_20250905_180734489.jpg,IMG_20250905_183546415.jpg,IMG_20250905_185313336.jpg,IMG_20250905_190250087.jpg,IMG_20250905_191507929.jpg,IMG_20250905_192411886.jpg,IMG_20250905_132201512.jpg</t>
        </is>
      </c>
      <c r="M107"/>
      <c r="N107" s="2">
        <v>45905</v>
      </c>
      <c r="O107" t="inlineStr">
        <is>
          <t>已结束</t>
        </is>
      </c>
      <c r="P107" t="inlineStr">
        <is>
          <t>36周</t>
        </is>
      </c>
      <c r="Q107"/>
      <c r="R107" t="inlineStr">
        <is>
          <t>false</t>
        </is>
      </c>
      <c r="S107" t="inlineStr">
        <is>
          <t>2025/09/15</t>
        </is>
      </c>
      <c r="T107" t="inlineStr">
        <is>
          <t>华东区</t>
        </is>
      </c>
      <c r="U107"/>
      <c r="V107" t="inlineStr">
        <is>
          <t>游科</t>
        </is>
      </c>
      <c r="W107" t="inlineStr">
        <is>
          <t>卞俊军</t>
        </is>
      </c>
    </row>
    <row r="108" ht="12.75" customHeight="1">
      <c r="A108" t="inlineStr">
        <is>
          <t>2025-09-04 曹发-郴州-上海和记小菜-POC 已结束</t>
        </is>
      </c>
      <c r="B108"/>
      <c r="C108" t="inlineStr">
        <is>
          <t xml:space="preserve">售后工程师更换配件后申请版本更新，机器恢复正常。准备干料液料并校准，与厨师测试辣椒炒肉、手撕包菜，辣椒炒肉已定版，将按此版本操作，还将录制两个菜品。无明显需关注问题。 </t>
        </is>
      </c>
      <c r="D108" t="inlineStr">
        <is>
          <t>曹发</t>
        </is>
      </c>
      <c r="E108" t="inlineStr">
        <is>
          <t>上海市闵行区古美路街道龙茗路1077号东苑半岛花园</t>
        </is>
      </c>
      <c r="F108" t="inlineStr">
        <is>
          <t>巡店</t>
        </is>
      </c>
      <c r="G108" t="inlineStr">
        <is>
          <t>曹发-郴州-上海和记小菜-POC 已结束</t>
        </is>
      </c>
      <c r="H108" t="inlineStr">
        <is>
          <t>今天售后工程师过来把配件更换，更换了两个多小时，跟研发申请版本更新，机器正常使用了，下午把干料液料都准备好，校准好，跟厨师一起测试了辣椒炒肉，手撕包菜，辣椒炒肉已经跟厨师长沟通清楚，就按照这个版本操作</t>
        </is>
      </c>
      <c r="I108" t="inlineStr">
        <is>
          <t>辣椒炒肉一份已定版</t>
        </is>
      </c>
      <c r="J108"/>
      <c r="K108" t="inlineStr">
        <is>
          <t>录制两个菜品</t>
        </is>
      </c>
      <c r="L108" t="inlineStr">
        <is>
          <t>IMG_20250904_140025471.jpg,IMG_20250904_140051342.jpg,IMG_20250904_142518865.jpg,IMG_20250904_143156831.jpg,IMG_20250904_144746322.jpg,IMG_20250904_162241907.jpg,IMG_20250904_180031783.jpg,IMG_20250904_194313127.jpg,IMG_20250904_195551526.jpg</t>
        </is>
      </c>
      <c r="M108"/>
      <c r="N108" s="2">
        <v>45904</v>
      </c>
      <c r="O108" t="inlineStr">
        <is>
          <t>已结束</t>
        </is>
      </c>
      <c r="P108" t="inlineStr">
        <is>
          <t>36周</t>
        </is>
      </c>
      <c r="Q108"/>
      <c r="R108" t="inlineStr">
        <is>
          <t>false</t>
        </is>
      </c>
      <c r="S108" t="inlineStr">
        <is>
          <t>2025/09/15</t>
        </is>
      </c>
      <c r="T108" t="inlineStr">
        <is>
          <t>华东区</t>
        </is>
      </c>
      <c r="U108"/>
      <c r="V108" t="inlineStr">
        <is>
          <t>游科</t>
        </is>
      </c>
      <c r="W108" t="inlineStr">
        <is>
          <t>卞俊军</t>
        </is>
      </c>
    </row>
    <row r="109" ht="12.75" customHeight="1">
      <c r="A109" t="inlineStr">
        <is>
          <t>2025-09-03 曹发-郴州-上海和记小菜-POC 已结束</t>
        </is>
      </c>
      <c r="B109"/>
      <c r="C109"/>
      <c r="D109" t="inlineStr">
        <is>
          <t>曹发</t>
        </is>
      </c>
      <c r="E109" t="inlineStr">
        <is>
          <t>上海市闵行区古美路街道龙茗路1077号东苑半岛花园</t>
        </is>
      </c>
      <c r="F109" t="inlineStr">
        <is>
          <t>巡店</t>
        </is>
      </c>
      <c r="G109" t="inlineStr">
        <is>
          <t>曹发-郴州-上海和记小菜-POC 已结束</t>
        </is>
      </c>
      <c r="H109" t="inlineStr">
        <is>
          <t>今天到店把机器跟售后工程师姜鹏一起安装好，由于发的旧机器，配件不够以及版本不适配，需要申请配件更换。下午跟门店厨师长以及客户负责人沟通后续的问题点，重点讨论了接下来录制的菜品</t>
        </is>
      </c>
      <c r="I109" t="inlineStr">
        <is>
          <t>无</t>
        </is>
      </c>
      <c r="J109" t="inlineStr">
        <is>
          <t>配件更换</t>
        </is>
      </c>
      <c r="K109" t="inlineStr">
        <is>
          <t>协助售后工程师更换配件。跟门店厨师长开始测试录制菜品</t>
        </is>
      </c>
      <c r="L109" t="inlineStr">
        <is>
          <t>IMG_20250903_121542754.jpg,IMG_20250903_133717837.jpg,IMG_20250903_142425383.jpg,IMG_20250903_151003205.jpg,IMG_20250903_165029660.jpg,IMG_20250903_173858989.jpg</t>
        </is>
      </c>
      <c r="M109"/>
      <c r="N109" s="2">
        <v>45903</v>
      </c>
      <c r="O109" t="inlineStr">
        <is>
          <t>已结束</t>
        </is>
      </c>
      <c r="P109" t="inlineStr">
        <is>
          <t>36周</t>
        </is>
      </c>
      <c r="Q109"/>
      <c r="R109" t="inlineStr">
        <is>
          <t>false</t>
        </is>
      </c>
      <c r="S109" t="inlineStr">
        <is>
          <t>2025/09/15</t>
        </is>
      </c>
      <c r="T109" t="inlineStr">
        <is>
          <t>华东区</t>
        </is>
      </c>
      <c r="U109"/>
      <c r="V109" t="inlineStr">
        <is>
          <t>游科</t>
        </is>
      </c>
      <c r="W109" t="inlineStr">
        <is>
          <t>卞俊军</t>
        </is>
      </c>
    </row>
    <row r="110" ht="12.75" customHeight="1">
      <c r="A110" t="inlineStr">
        <is>
          <t>2025-11-27 陈龙-重庆-聚慧-培训支持 已结束</t>
        </is>
      </c>
      <c r="B110"/>
      <c r="C110" t="inlineStr">
        <is>
          <t>明日张总验收培训成果，需配合验收、整理资料汇报并返程。</t>
        </is>
      </c>
      <c r="D110" t="inlineStr">
        <is>
          <t>陈龙</t>
        </is>
      </c>
      <c r="E110" t="inlineStr">
        <is>
          <t>重庆市两江新区复兴街道科辉三路</t>
        </is>
      </c>
      <c r="F110" t="inlineStr">
        <is>
          <t>项目出差</t>
        </is>
      </c>
      <c r="G110" t="inlineStr">
        <is>
          <t>陈龙-重庆-聚慧-培训支持 已结束</t>
        </is>
      </c>
      <c r="H110" t="inlineStr">
        <is>
          <t>通过“巩固薄弱知识→组织理论+实操测试→针对性补训”的步骤推进工作。喻师傅在机器及APP的使用上进步显著。今日，聚慧餐调的张姐、江师傅也加入进来，参与了录菜操作及机器使用要领的培训。明天，聚慧餐调的张总将对本次培训成果进行验收。</t>
        </is>
      </c>
      <c r="I110" t="inlineStr">
        <is>
          <t>呛炒四季豆
土豆丝
大盘鸡
回锅肉
什锦炒虾球</t>
        </is>
      </c>
      <c r="J110"/>
      <c r="K110" t="inlineStr">
        <is>
          <t>1. 配合聚慧餐调张总完成培训成果验收工作。
2. 整理培训资料，发送至聚慧餐调与公司机器的对接群。
3.向项目负责人及领导汇报出差进展、培训成果与客户反馈，提交总结报告。
3. 下午返程深圳。</t>
        </is>
      </c>
      <c r="L110" t="inlineStr">
        <is>
          <t>IMG_9016.JPEG,IMG_9018.JPEG,IMG_9021.JPEG,IMG_9023.JPEG,IMG_9027.JPEG,IMG_9028.JPEG,IMG_9030.JPEG,IMG_9032.JPEG,img_v3_02se_5ea8e775-9dc5-4577-904e-274ba95e75eg.JPEG,img_v3_02se_5c05093f-f5a2-4e37-aa67-a2ba739142dg.JPEG,img_v3_02se_50f68100-f7ed-413a-ba7d-60bd189d4c0g.JPEG</t>
        </is>
      </c>
      <c r="M110"/>
      <c r="N110" s="2">
        <v>45988</v>
      </c>
      <c r="O110" t="inlineStr">
        <is>
          <t>已结束</t>
        </is>
      </c>
      <c r="P110" t="inlineStr">
        <is>
          <t>48周</t>
        </is>
      </c>
      <c r="Q110"/>
      <c r="R110" t="inlineStr">
        <is>
          <t>false</t>
        </is>
      </c>
      <c r="S110" t="inlineStr">
        <is>
          <t>2025/11/27</t>
        </is>
      </c>
      <c r="T110" t="inlineStr">
        <is>
          <t>BST</t>
        </is>
      </c>
      <c r="U110"/>
      <c r="V110" t="inlineStr">
        <is>
          <t>赵兴</t>
        </is>
      </c>
      <c r="W110" t="inlineStr">
        <is>
          <t>李岳丰</t>
        </is>
      </c>
    </row>
    <row r="111" ht="12.75" customHeight="1">
      <c r="A111" t="inlineStr">
        <is>
          <t>2025-11-26 陈龙-重庆-聚慧-培训支持 已结束</t>
        </is>
      </c>
      <c r="B111" t="inlineStr">
        <is>
          <t>1</t>
        </is>
      </c>
      <c r="C111" t="inlineStr">
        <is>
          <t>喻师傅对APP及机器操作接受较慢，需后续强化针对性指导。</t>
        </is>
      </c>
      <c r="D111" t="inlineStr">
        <is>
          <t>陈龙</t>
        </is>
      </c>
      <c r="E111" t="inlineStr">
        <is>
          <t>重庆市两江新区复兴街道科辉三路</t>
        </is>
      </c>
      <c r="F111" t="inlineStr">
        <is>
          <t>项目出差</t>
        </is>
      </c>
      <c r="G111" t="inlineStr">
        <is>
          <t>陈龙-重庆-聚慧-培训支持 已结束</t>
        </is>
      </c>
      <c r="H111" t="inlineStr">
        <is>
          <t>今日完成聚慧餐调（复合调味料企业）相关人员的产品使用要领培训，核心对象为喻师傅，张大姐及另一位师傅参与。培训围绕机器录菜流程、不停云厨APP功能、调味料校准及日常维护展开，通过理论讲解与实操结合，确保参训人员掌握核心操作。实操中，喻师傅成功录制4道菜品，出品品相及口味均达标。因客户需兼顾接待工作，培训进程有所放缓；反馈显示参训人员积极性良好，但喻师傅对APP及机器操作接受较慢，后续需强化针对性指导。</t>
        </is>
      </c>
      <c r="I111" t="inlineStr">
        <is>
          <t>小炒肉-2个版本。
素炒包菜-1份
家常茄片-1份
香辣鸭血-1份</t>
        </is>
      </c>
      <c r="J111"/>
      <c r="K111" t="inlineStr">
        <is>
          <t>安排智慧餐调另一位师傅开展机器录菜培训，并对喻师傅进行今日培训内容的巩固指导。</t>
        </is>
      </c>
      <c r="L111" t="inlineStr">
        <is>
          <t>IMG_8989.JPEG,IMG_8992.JPEG,IMG_8995.JPEG,IMG_8997.JPEG,IMG_8999.JPEG,IMG_9003.JPEG,IMG_9005.JPEG,1764138582.mp4,IMG_9007.JPEG</t>
        </is>
      </c>
      <c r="M111"/>
      <c r="N111" s="2">
        <v>45987</v>
      </c>
      <c r="O111" t="inlineStr">
        <is>
          <t>已结束</t>
        </is>
      </c>
      <c r="P111" t="inlineStr">
        <is>
          <t>48周</t>
        </is>
      </c>
      <c r="Q111"/>
      <c r="R111" t="inlineStr">
        <is>
          <t>false</t>
        </is>
      </c>
      <c r="S111" t="inlineStr">
        <is>
          <t>2025/11/27</t>
        </is>
      </c>
      <c r="T111" t="inlineStr">
        <is>
          <t>BST</t>
        </is>
      </c>
      <c r="U111"/>
      <c r="V111" t="inlineStr">
        <is>
          <t>赵兴</t>
        </is>
      </c>
      <c r="W111" t="inlineStr">
        <is>
          <t>李岳丰</t>
        </is>
      </c>
    </row>
    <row r="112" ht="12.75" customHeight="1">
      <c r="A112" t="inlineStr">
        <is>
          <t>2026-01-23 程云鹏-北京-金鼎轩-新店开业 已结束</t>
        </is>
      </c>
      <c r="B112"/>
      <c r="C112" t="inlineStr">
        <is>
          <t>需关注：收档时培训操作员清洁机器卫生，提醒每日用百洁布清洁锅内积碳。</t>
        </is>
      </c>
      <c r="D112" t="inlineStr">
        <is>
          <t>程云鹏</t>
        </is>
      </c>
      <c r="E112" t="inlineStr">
        <is>
          <t>北京市海淀区海淀街道万柳东路小南庄新区社区</t>
        </is>
      </c>
      <c r="F112" t="inlineStr">
        <is>
          <t>项目出差</t>
        </is>
      </c>
      <c r="G112" t="inlineStr">
        <is>
          <t>程云鹏-北京-金鼎轩-新店开业 已结束</t>
        </is>
      </c>
      <c r="H112" t="inlineStr">
        <is>
          <t>一、金鼎轩（地坛店）
1. 到店后检查干料液料是否添加充足，。
2. 操作机器进行出餐，熟悉需要手动操作的菜品。
3. 收档时培训操作员清洁机器卫生，提醒每日需要用百洁布清洁锅内积碳。</t>
        </is>
      </c>
      <c r="I112" t="inlineStr">
        <is>
          <t>1</t>
        </is>
      </c>
      <c r="J112"/>
      <c r="K112" t="inlineStr">
        <is>
          <t>开业支持</t>
        </is>
      </c>
      <c r="L112" t="inlineStr">
        <is>
          <t>IMG_20260123_191027207.jpg,IMG_20260123_173209065.jpg,IMG_20260123_123621192.jpg,IMG_20260123_154353322.jpg,IMG_20260123_114859551.jpg,IMG_20260123_203604187.jpg</t>
        </is>
      </c>
      <c r="M112"/>
      <c r="N112" s="2">
        <v>46045</v>
      </c>
      <c r="O112" t="inlineStr">
        <is>
          <t>已结束,已结束,已结束,已结束</t>
        </is>
      </c>
      <c r="P112" t="inlineStr">
        <is>
          <t>04周</t>
        </is>
      </c>
      <c r="Q112"/>
      <c r="R112" t="inlineStr">
        <is>
          <t>false</t>
        </is>
      </c>
      <c r="S112" t="inlineStr">
        <is>
          <t>2026/01/08
2026/01/09
2026/01/11
2026/01/23</t>
        </is>
      </c>
      <c r="T112" t="inlineStr">
        <is>
          <t>北区</t>
        </is>
      </c>
      <c r="U112"/>
      <c r="V112" t="inlineStr">
        <is>
          <t>吕佳
吕佳
吕佳
吕佳</t>
        </is>
      </c>
      <c r="W112" t="inlineStr">
        <is>
          <t>李岳丰
李岳丰
李岳丰
李岳丰</t>
        </is>
      </c>
    </row>
    <row r="113" ht="12.75" customHeight="1">
      <c r="A113" t="inlineStr">
        <is>
          <t>2026-01-22 程云鹏-北京-金鼎轩-新店开业 已结束</t>
        </is>
      </c>
      <c r="B113"/>
      <c r="C113" t="inlineStr">
        <is>
          <t>培训操作员校准干料液料，同时操作机器人出餐，收档清洁机器。</t>
        </is>
      </c>
      <c r="D113" t="inlineStr">
        <is>
          <t>程云鹏</t>
        </is>
      </c>
      <c r="E113" t="inlineStr">
        <is>
          <t>北京市海淀区海淀街道苏州街航天精密大厦</t>
        </is>
      </c>
      <c r="F113" t="inlineStr">
        <is>
          <t>项目出差</t>
        </is>
      </c>
      <c r="G113" t="inlineStr">
        <is>
          <t>程云鹏-北京-金鼎轩-新店开业 已结束</t>
        </is>
      </c>
      <c r="H113" t="inlineStr">
        <is>
          <t>一、金鼎轩（地坛店）
1. 到店后，对操作员开展干料与液料的校准培训工作，并进行核对。
2. 在对操作员进行培训的同时，同时操作炒菜机器人进行出餐。
3. 收档环节，严格按照卫生标准对机器进行全面清洁。</t>
        </is>
      </c>
      <c r="I113" t="inlineStr">
        <is>
          <t>1</t>
        </is>
      </c>
      <c r="J113"/>
      <c r="K113" t="inlineStr">
        <is>
          <t>开业支持</t>
        </is>
      </c>
      <c r="L113" t="inlineStr">
        <is>
          <t>IMG_20260122_095044345.jpg,IMG_20260122_205054116.jpg,IMG_20260122_135629391.jpg</t>
        </is>
      </c>
      <c r="M113"/>
      <c r="N113" s="2">
        <v>46044</v>
      </c>
      <c r="O113" t="inlineStr">
        <is>
          <t>已结束,已结束,已结束,已结束</t>
        </is>
      </c>
      <c r="P113" t="inlineStr">
        <is>
          <t>04周</t>
        </is>
      </c>
      <c r="Q113"/>
      <c r="R113" t="inlineStr">
        <is>
          <t>false</t>
        </is>
      </c>
      <c r="S113" t="inlineStr">
        <is>
          <t>2026/01/08
2026/01/09
2026/01/11
2026/01/23</t>
        </is>
      </c>
      <c r="T113" t="inlineStr">
        <is>
          <t>北区</t>
        </is>
      </c>
      <c r="U113"/>
      <c r="V113" t="inlineStr">
        <is>
          <t>吕佳
吕佳
吕佳
吕佳</t>
        </is>
      </c>
      <c r="W113" t="inlineStr">
        <is>
          <t>李岳丰
李岳丰
李岳丰
李岳丰</t>
        </is>
      </c>
    </row>
    <row r="114" ht="12.75" customHeight="1">
      <c r="A114" t="inlineStr">
        <is>
          <t>2026-01-21 程云鹏-北京-金鼎轩-新店开业 已结束</t>
        </is>
      </c>
      <c r="B114" t="inlineStr">
        <is>
          <t>1</t>
        </is>
      </c>
      <c r="C114" t="inlineStr">
        <is>
          <t>无明显问题和异常，主要为新店开业前的设备培训与准备工作。</t>
        </is>
      </c>
      <c r="D114" t="inlineStr">
        <is>
          <t>程云鹏</t>
        </is>
      </c>
      <c r="E114" t="inlineStr">
        <is>
          <t>北京市西城区德胜街道德胜门外大街辅路德外大街甲22号院</t>
        </is>
      </c>
      <c r="F114" t="inlineStr">
        <is>
          <t>项目出差</t>
        </is>
      </c>
      <c r="G114" t="inlineStr">
        <is>
          <t>程云鹏-北京-金鼎轩-新店开业 已结束</t>
        </is>
      </c>
      <c r="H114" t="inlineStr">
        <is>
          <t>一、金鼎轩（地坛店）
1. 到店培训操作员正确使用机器人出餐，以及收档时的卫生清洁方法。
2. 跟随售后同事学习设备安装流程。
3. 依据金鼎轩标准要求，完成炒菜机参数设置、温度标定及开锅养锅工作。</t>
        </is>
      </c>
      <c r="I114" t="inlineStr">
        <is>
          <t>1</t>
        </is>
      </c>
      <c r="J114"/>
      <c r="K114" t="inlineStr">
        <is>
          <t>培训操作员</t>
        </is>
      </c>
      <c r="L114" t="inlineStr">
        <is>
          <t>IMG_20260121_215943456.jpg,IMG_20260121_224708156.jpg,IMG_20260121_175755553.jpg</t>
        </is>
      </c>
      <c r="M114"/>
      <c r="N114" s="2">
        <v>46043</v>
      </c>
      <c r="O114" t="inlineStr">
        <is>
          <t>已结束,已结束,已结束,已结束</t>
        </is>
      </c>
      <c r="P114" t="inlineStr">
        <is>
          <t>04周</t>
        </is>
      </c>
      <c r="Q114"/>
      <c r="R114" t="inlineStr">
        <is>
          <t>false</t>
        </is>
      </c>
      <c r="S114" t="inlineStr">
        <is>
          <t>2026/01/08
2026/01/09
2026/01/11
2026/01/23</t>
        </is>
      </c>
      <c r="T114" t="inlineStr">
        <is>
          <t>北区</t>
        </is>
      </c>
      <c r="U114"/>
      <c r="V114" t="inlineStr">
        <is>
          <t>吕佳
吕佳
吕佳
吕佳</t>
        </is>
      </c>
      <c r="W114" t="inlineStr">
        <is>
          <t>李岳丰
李岳丰
李岳丰
李岳丰</t>
        </is>
      </c>
    </row>
    <row r="115" ht="12.75" customHeight="1">
      <c r="A115" t="inlineStr">
        <is>
          <t>2026-01-20 程云鹏-北京-大鸭梨-品牌巡店 已结束</t>
        </is>
      </c>
      <c r="B115"/>
      <c r="C115" t="inlineStr">
        <is>
          <t>厨师长和操作员参赛，炉灶师傅操作设备。设备干料不投放，卫生清洁不到位。</t>
        </is>
      </c>
      <c r="D115" t="inlineStr">
        <is>
          <t>程云鹏</t>
        </is>
      </c>
      <c r="E115" t="inlineStr">
        <is>
          <t>北京市东城区和平里街道东河沿小区</t>
        </is>
      </c>
      <c r="F115" t="inlineStr">
        <is>
          <t>巡店</t>
        </is>
      </c>
      <c r="G115" t="inlineStr">
        <is>
          <t>程云鹏-北京-大鸭梨-品牌巡店 已结束</t>
        </is>
      </c>
      <c r="H115" t="inlineStr">
        <is>
          <t>一丶大鸭梨巡店（西三旗店）
1：到门店后经了解厨师长和操作员参加大鸭梨的比赛去了，安排了一个炉灶师傅负责操作机器。
2：出餐时其中一台设备在烹饪麻婆豆腐出现干料不投放，联系售后了解为软件识别故障，max识别为omni。重启后解决该问题。
.3：设备卫生清洁不到位，锅内有少许积碳，忙完高峰期教炉灶师傅如何清洁机器卫生，让其转教操作员，保持卫生清洁</t>
        </is>
      </c>
      <c r="I115"/>
      <c r="J115"/>
      <c r="K115" t="inlineStr">
        <is>
          <t>金鼎轩学习装机</t>
        </is>
      </c>
      <c r="L115" t="inlineStr">
        <is>
          <t>IMG_20260120_130110852.jpg,IMG_20260120_121456883.jpg,IMG_20260120_105052436.jpg,IMG_20260120_105058791.jpg,IMG_20260120_095809307.jpg,图片 2026-1-20 1044.png</t>
        </is>
      </c>
      <c r="M115"/>
      <c r="N115" s="2">
        <v>46042</v>
      </c>
      <c r="O115" t="inlineStr">
        <is>
          <t>已结束,已结束,已结束,已结束,已结束</t>
        </is>
      </c>
      <c r="P115" t="inlineStr">
        <is>
          <t>04周</t>
        </is>
      </c>
      <c r="Q115"/>
      <c r="R115" t="inlineStr">
        <is>
          <t>false</t>
        </is>
      </c>
      <c r="S115" t="inlineStr">
        <is>
          <t>2026/01/13
2026/01/14
2026/01/15
2026/01/16
2026/01/20</t>
        </is>
      </c>
      <c r="T115" t="inlineStr">
        <is>
          <t>BST</t>
        </is>
      </c>
      <c r="U115" t="inlineStr">
        <is>
          <t>1</t>
        </is>
      </c>
      <c r="V115" t="inlineStr">
        <is>
          <t>关胜元
关胜元
关胜元
关胜元
关胜元</t>
        </is>
      </c>
      <c r="W115" t="inlineStr">
        <is>
          <t>张铭麒
张铭麒
张铭麒
张铭麒
张铭麒</t>
        </is>
      </c>
    </row>
    <row r="116" ht="12.75" customHeight="1">
      <c r="A116" t="inlineStr">
        <is>
          <t>2026-01-19 程云鹏-北京-大鸭梨-品牌巡店 已结束</t>
        </is>
      </c>
      <c r="B116"/>
      <c r="C116" t="inlineStr">
        <is>
          <t>水淀粉投放故障（已解决），操作员对机器及卫生清洁不熟练需培训。</t>
        </is>
      </c>
      <c r="D116" t="inlineStr">
        <is>
          <t>程云鹏</t>
        </is>
      </c>
      <c r="E116" t="inlineStr">
        <is>
          <t>北京市海淀区海淀街道万柳东路小南庄新区社区</t>
        </is>
      </c>
      <c r="F116" t="inlineStr">
        <is>
          <t>巡店</t>
        </is>
      </c>
      <c r="G116" t="inlineStr">
        <is>
          <t>程云鹏-北京-大鸭梨-品牌巡店 已结束</t>
        </is>
      </c>
      <c r="H116" t="inlineStr">
        <is>
          <t>一丶大鸭梨巡店（旧宫店）
1：到店后和厨师长沟通了解门店情况与设备使用情况。
2：烹饪麻婆豆腐途中出现水淀粉投放故障，重启后故障码消失，后续烹饪没有再出现故障，与操作员沟通如果后续出现故障及时联系。
3：操作员对机器各方面不太了解，包括卫生清洁不太熟练，待门店不忙时对其进行培训清洁干料，液料仓，锅内积碳。</t>
        </is>
      </c>
      <c r="I116"/>
      <c r="J116"/>
      <c r="K116" t="inlineStr">
        <is>
          <t>大鸭梨巡店</t>
        </is>
      </c>
      <c r="L116" t="inlineStr">
        <is>
          <t>IMG_20260119_101616884.jpg,IMG_20260119_101909656.jpg,IMG_20260119_110730441.jpg,IMG_20260119_120433546.jpg,IMG_20260119_122047627.jpg,IMG_20260119_111845953.jpg</t>
        </is>
      </c>
      <c r="M116"/>
      <c r="N116" s="2">
        <v>46041</v>
      </c>
      <c r="O116" t="inlineStr">
        <is>
          <t>已结束,已结束,已结束,已结束,已结束</t>
        </is>
      </c>
      <c r="P116" t="inlineStr">
        <is>
          <t>04周</t>
        </is>
      </c>
      <c r="Q116"/>
      <c r="R116" t="inlineStr">
        <is>
          <t>false</t>
        </is>
      </c>
      <c r="S116" t="inlineStr">
        <is>
          <t>2026/01/13
2026/01/14
2026/01/15
2026/01/16
2026/01/20</t>
        </is>
      </c>
      <c r="T116" t="inlineStr">
        <is>
          <t>BST</t>
        </is>
      </c>
      <c r="U116"/>
      <c r="V116" t="inlineStr">
        <is>
          <t>关胜元
关胜元
关胜元
关胜元
关胜元</t>
        </is>
      </c>
      <c r="W116" t="inlineStr">
        <is>
          <t>张铭麒
张铭麒
张铭麒
张铭麒
张铭麒</t>
        </is>
      </c>
    </row>
    <row r="117" ht="12.75" customHeight="1">
      <c r="A117" t="inlineStr">
        <is>
          <t xml:space="preserve">2026-01-18 </t>
        </is>
      </c>
      <c r="B117"/>
      <c r="C117" t="inlineStr">
        <is>
          <t>正文仅包含日期“2026/01/18”，无其他内容，信息异常缺失。</t>
        </is>
      </c>
      <c r="D117" t="inlineStr">
        <is>
          <t>程云鹏</t>
        </is>
      </c>
      <c r="E117" t="inlineStr">
        <is>
          <t>北京市海淀区海淀街道万柳东路16号小南庄新区社区</t>
        </is>
      </c>
      <c r="F117" t="inlineStr">
        <is>
          <t>排休</t>
        </is>
      </c>
      <c r="G117"/>
      <c r="H117"/>
      <c r="I117"/>
      <c r="J117"/>
      <c r="K117"/>
      <c r="L117"/>
      <c r="M117"/>
      <c r="N117" s="2">
        <v>46040</v>
      </c>
      <c r="O117"/>
      <c r="P117" t="inlineStr">
        <is>
          <t>03周</t>
        </is>
      </c>
      <c r="Q117"/>
      <c r="R117" t="inlineStr">
        <is>
          <t>false</t>
        </is>
      </c>
      <c r="S117"/>
      <c r="T117"/>
      <c r="U117" t="inlineStr">
        <is>
          <t>1</t>
        </is>
      </c>
      <c r="V117"/>
      <c r="W117"/>
    </row>
    <row r="118" ht="12.75" customHeight="1">
      <c r="A118" t="inlineStr">
        <is>
          <t>2026-01-17 程云鹏-北京-大鸭梨-品牌巡店 已结束</t>
        </is>
      </c>
      <c r="B118"/>
      <c r="C118" t="inlineStr">
        <is>
          <t>机器卫生清洁不到位有死角，水淀粉管道脱落已修复。</t>
        </is>
      </c>
      <c r="D118" t="inlineStr">
        <is>
          <t>程云鹏</t>
        </is>
      </c>
      <c r="E118" t="inlineStr">
        <is>
          <t>北京市海淀区海淀街道万柳东路小南庄新区社区</t>
        </is>
      </c>
      <c r="F118" t="inlineStr">
        <is>
          <t>巡店</t>
        </is>
      </c>
      <c r="G118" t="inlineStr">
        <is>
          <t>程云鹏-北京-大鸭梨-品牌巡店 已结束</t>
        </is>
      </c>
      <c r="H118" t="inlineStr">
        <is>
          <t>一丶大鸭梨巡店（后沙峪店）
1：到店后查看上次校准日期为1月17日，符合规定校准周期，测试投料校准结果在误差允许范围内（投放水20g，出料19.6g）
2：机器卫生清洁存在不到位的情况，存在卫生死角。中午收档后，已对操作员进行了清洁流程的培训。
3：晚上出餐时出现水淀粉管道脱落，请教售后同事后装回水淀粉管道，用扎带固定，测试可正常投放水淀粉。
</t>
        </is>
      </c>
      <c r="I118"/>
      <c r="J118"/>
      <c r="K118" t="inlineStr">
        <is>
          <t>排休</t>
        </is>
      </c>
      <c r="L118"/>
      <c r="M118"/>
      <c r="N118" s="2">
        <v>46039</v>
      </c>
      <c r="O118" t="inlineStr">
        <is>
          <t>已结束,已结束,已结束,已结束,已结束</t>
        </is>
      </c>
      <c r="P118" t="inlineStr">
        <is>
          <t>03周</t>
        </is>
      </c>
      <c r="Q118"/>
      <c r="R118" t="inlineStr">
        <is>
          <t>false</t>
        </is>
      </c>
      <c r="S118" t="inlineStr">
        <is>
          <t>2026/01/13
2026/01/14
2026/01/15
2026/01/16
2026/01/20</t>
        </is>
      </c>
      <c r="T118" t="inlineStr">
        <is>
          <t>BST</t>
        </is>
      </c>
      <c r="U118"/>
      <c r="V118" t="inlineStr">
        <is>
          <t>关胜元
关胜元
关胜元
关胜元
关胜元</t>
        </is>
      </c>
      <c r="W118" t="inlineStr">
        <is>
          <t>张铭麒
张铭麒
张铭麒
张铭麒
张铭麒</t>
        </is>
      </c>
    </row>
    <row r="119" ht="12.75" customHeight="1">
      <c r="A119" t="inlineStr">
        <is>
          <t>2026-01-16 程云鹏-北京-大鸭梨-品牌巡店 已结束</t>
        </is>
      </c>
      <c r="B119"/>
      <c r="C119" t="inlineStr">
        <is>
          <t>高峰期操作员违规加水加油影响菜品口味质量，已反馈厨师长。</t>
        </is>
      </c>
      <c r="D119" t="inlineStr">
        <is>
          <t>程云鹏</t>
        </is>
      </c>
      <c r="E119" t="inlineStr">
        <is>
          <t>北京市海淀区海淀街道万柳东路小南庄新区社区</t>
        </is>
      </c>
      <c r="F119" t="inlineStr">
        <is>
          <t>巡店</t>
        </is>
      </c>
      <c r="G119" t="inlineStr">
        <is>
          <t>程云鹏-北京-大鸭梨-品牌巡店 已结束</t>
        </is>
      </c>
      <c r="H119" t="inlineStr">
        <is>
          <t>一丶大鸭梨复巡（光彩店）
1：开餐前准备工作充分，小料，调料，物料都准备充足。
2：高峰期操作员出现违规操作，烹饪3份量清炒时蔬用水枪额外加水，额外加食用油，其目的为减少辅助搅拌，及时告知操作员该动作属于违规操作，会影响菜品出餐口味及质量。（该问题已反馈给厨师长）
3：到店后待操作员忙完准备工作，要求操作员出餐前完成干料，液料的校准工作，并核验校准结果，全程监督，提醒后期按照规定周期进行校准。
</t>
        </is>
      </c>
      <c r="I119"/>
      <c r="J119"/>
      <c r="K119" t="inlineStr">
        <is>
          <t>待定</t>
        </is>
      </c>
      <c r="L119" t="inlineStr">
        <is>
          <t>IMG_20260116_184652368.jpg,IMG_20260116_184509287.jpg,IMG_20260116_180849801.jpg,IMG_20260116_175211158.jpg,IMG_20260116_103126541.jpg,IMG_20260116_102742053.jpg,IMG_20260116_120758681.jpg</t>
        </is>
      </c>
      <c r="M119"/>
      <c r="N119" s="2">
        <v>46038</v>
      </c>
      <c r="O119" t="inlineStr">
        <is>
          <t>已结束,已结束,已结束,已结束,已结束</t>
        </is>
      </c>
      <c r="P119" t="inlineStr">
        <is>
          <t>03周</t>
        </is>
      </c>
      <c r="Q119"/>
      <c r="R119" t="inlineStr">
        <is>
          <t>false</t>
        </is>
      </c>
      <c r="S119" t="inlineStr">
        <is>
          <t>2026/01/13
2026/01/14
2026/01/15
2026/01/16
2026/01/20</t>
        </is>
      </c>
      <c r="T119" t="inlineStr">
        <is>
          <t>BST</t>
        </is>
      </c>
      <c r="U119"/>
      <c r="V119" t="inlineStr">
        <is>
          <t>关胜元
关胜元
关胜元
关胜元
关胜元</t>
        </is>
      </c>
      <c r="W119" t="inlineStr">
        <is>
          <t>张铭麒
张铭麒
张铭麒
张铭麒
张铭麒</t>
        </is>
      </c>
    </row>
    <row r="120" ht="12.75" customHeight="1">
      <c r="A120" t="inlineStr">
        <is>
          <t>2026-01-15 程云鹏-北京-大鸭梨-品牌巡店 已结束</t>
        </is>
      </c>
      <c r="B120"/>
      <c r="C120" t="inlineStr">
        <is>
          <t>锅内有轻微积碳，已现场培训操作员去除积碳。</t>
        </is>
      </c>
      <c r="D120" t="inlineStr">
        <is>
          <t>程云鹏</t>
        </is>
      </c>
      <c r="E120" t="inlineStr">
        <is>
          <t>北京市海淀区海淀街道万柳东路小南庄新区社区</t>
        </is>
      </c>
      <c r="F120" t="inlineStr">
        <is>
          <t>巡店</t>
        </is>
      </c>
      <c r="G120" t="inlineStr">
        <is>
          <t>程云鹏-北京-大鸭梨-品牌巡店 已结束</t>
        </is>
      </c>
      <c r="H120" t="inlineStr">
        <is>
          <t>一丶大鸭梨巡店（光彩店）
1：开餐前准备工作充分，物料规格符合标准。
2：操作员出餐操作规范，机器出品稳定。
3：锅内有轻微积碳，现场培训操作员去除积碳。
4：校准日期符合要求，投料测试没有误差，要求操作员保持定期校准。</t>
        </is>
      </c>
      <c r="I120"/>
      <c r="J120"/>
      <c r="K120" t="inlineStr">
        <is>
          <t>根据销售要求光彩店再复巡一次</t>
        </is>
      </c>
      <c r="L120" t="inlineStr">
        <is>
          <t>IMG_20260115_100109243.jpg,IMG_20260115_100640596.jpg,IMG_20260115_100945872.jpg,IMG_20260115_110126336.jpg,IMG_20260115_112418803.jpg,IMG_20260115_115340071.jpg,IMG_20260115_115811604.jpg,wx_camera_1768450698031.jpg</t>
        </is>
      </c>
      <c r="M120"/>
      <c r="N120" s="2">
        <v>46037</v>
      </c>
      <c r="O120" t="inlineStr">
        <is>
          <t>已结束,已结束,已结束,已结束,已结束</t>
        </is>
      </c>
      <c r="P120" t="inlineStr">
        <is>
          <t>03周</t>
        </is>
      </c>
      <c r="Q120"/>
      <c r="R120" t="inlineStr">
        <is>
          <t>false</t>
        </is>
      </c>
      <c r="S120" t="inlineStr">
        <is>
          <t>2026/01/13
2026/01/14
2026/01/15
2026/01/16
2026/01/20</t>
        </is>
      </c>
      <c r="T120" t="inlineStr">
        <is>
          <t>BST</t>
        </is>
      </c>
      <c r="U120" t="inlineStr">
        <is>
          <t>1</t>
        </is>
      </c>
      <c r="V120" t="inlineStr">
        <is>
          <t>关胜元
关胜元
关胜元
关胜元
关胜元</t>
        </is>
      </c>
      <c r="W120" t="inlineStr">
        <is>
          <t>张铭麒
张铭麒
张铭麒
张铭麒
张铭麒</t>
        </is>
      </c>
    </row>
    <row r="121" ht="12.75" customHeight="1">
      <c r="A121" t="inlineStr">
        <is>
          <t>2026-01-14 程云鹏-北京-大鸭梨-品牌巡店 已结束</t>
        </is>
      </c>
      <c r="B121"/>
      <c r="C121" t="inlineStr">
        <is>
          <t>机器卫生清洁不到位、投料测试有误差，已培训并校准。</t>
        </is>
      </c>
      <c r="D121" t="inlineStr">
        <is>
          <t>程云鹏</t>
        </is>
      </c>
      <c r="E121" t="inlineStr">
        <is>
          <t>北京市海淀区海淀街道万柳东路小南庄新区社区</t>
        </is>
      </c>
      <c r="F121" t="inlineStr">
        <is>
          <t>巡店</t>
        </is>
      </c>
      <c r="G121" t="inlineStr">
        <is>
          <t>程云鹏-北京-大鸭梨-品牌巡店 已结束</t>
        </is>
      </c>
      <c r="H121" t="inlineStr">
        <is>
          <t>一丶大鸭梨巡店（鸟巢店）
1：开餐前准备工作充分，物料规格符合标准。
2：操作员出餐操作规范，机器出品稳定。
3：机器卫生清洁不到位，已现场培训清洁流程，要求后续保持卫生标准。
4：锅内无积碳，校准日期符合要求，投料测试有误差，操作员现场重新校准，并核对校准核验。</t>
        </is>
      </c>
      <c r="I121"/>
      <c r="J121"/>
      <c r="K121" t="inlineStr">
        <is>
          <t>大鸭梨巡店</t>
        </is>
      </c>
      <c r="L121" t="inlineStr">
        <is>
          <t>IMG_20260114_102634026.jpg,IMG_20260114_105105743.jpg,IMG_20260114_110803638.jpg,IMG_20260114_114912285.jpg,IMG_20260114_115954497.jpg,IMG_20260114_121657107.jpg,IMG_20260114_123501962.jpg,IMG_20260114_121726094.jpg,IMG_20260114_135105559.jpg</t>
        </is>
      </c>
      <c r="M121"/>
      <c r="N121" s="2">
        <v>46036</v>
      </c>
      <c r="O121" t="inlineStr">
        <is>
          <t>已结束,已结束,已结束,已结束,已结束</t>
        </is>
      </c>
      <c r="P121" t="inlineStr">
        <is>
          <t>03周</t>
        </is>
      </c>
      <c r="Q121"/>
      <c r="R121" t="inlineStr">
        <is>
          <t>false</t>
        </is>
      </c>
      <c r="S121" t="inlineStr">
        <is>
          <t>2026/01/13
2026/01/14
2026/01/15
2026/01/16
2026/01/20</t>
        </is>
      </c>
      <c r="T121" t="inlineStr">
        <is>
          <t>BST</t>
        </is>
      </c>
      <c r="U121" t="inlineStr">
        <is>
          <t>1</t>
        </is>
      </c>
      <c r="V121" t="inlineStr">
        <is>
          <t>关胜元
关胜元
关胜元
关胜元
关胜元</t>
        </is>
      </c>
      <c r="W121" t="inlineStr">
        <is>
          <t>张铭麒
张铭麒
张铭麒
张铭麒
张铭麒</t>
        </is>
      </c>
    </row>
    <row r="122" ht="12.75" customHeight="1">
      <c r="A122" t="inlineStr">
        <is>
          <t>2026-01-13 程云鹏-北京-大鸭梨-品牌巡店 已结束</t>
        </is>
      </c>
      <c r="B122"/>
      <c r="C122" t="inlineStr">
        <is>
          <t>需关注：醋溜木须肉颜色偏淡，待处理。</t>
        </is>
      </c>
      <c r="D122" t="inlineStr">
        <is>
          <t>程云鹏</t>
        </is>
      </c>
      <c r="E122" t="inlineStr">
        <is>
          <t>北京市海淀区海淀街道万柳东路16号小南庄新区社区</t>
        </is>
      </c>
      <c r="F122" t="inlineStr">
        <is>
          <t>巡店</t>
        </is>
      </c>
      <c r="G122" t="inlineStr">
        <is>
          <t>程云鹏-北京-大鸭梨-品牌巡店 已结束</t>
        </is>
      </c>
      <c r="H122" t="inlineStr">
        <is>
          <t>一丶大鸭梨巡店（中关村，亚运村店）
1：开餐前准备工作充分，物料规格符合标准。
2：操作员出餐操作规范，机器出品稳定。
3：机器卫生清洁到位，锅内无积碳，校准日期符合要求。
4：根据厨师长要求微调菜品（醋溜木须肉颜色偏淡）</t>
        </is>
      </c>
      <c r="I122"/>
      <c r="J122"/>
      <c r="K122" t="inlineStr">
        <is>
          <t>待定</t>
        </is>
      </c>
      <c r="L122" t="inlineStr">
        <is>
          <t>IMG_20260113_175156175.jpg,IMG_20260113_183524087.jpg,IMG_20260113_195332778.jpg,IMG_20260113_122901084.jpg,IMG_20260113_105149647.jpg,IMG_20260113_102304556.jpg,IMG_20260113_102147400.jpg,IMG_20260113_095809102.jpg</t>
        </is>
      </c>
      <c r="M122"/>
      <c r="N122" s="2">
        <v>46035</v>
      </c>
      <c r="O122" t="inlineStr">
        <is>
          <t>已结束,已结束,已结束,已结束,已结束</t>
        </is>
      </c>
      <c r="P122" t="inlineStr">
        <is>
          <t>03周</t>
        </is>
      </c>
      <c r="Q122"/>
      <c r="R122" t="inlineStr">
        <is>
          <t>false</t>
        </is>
      </c>
      <c r="S122" t="inlineStr">
        <is>
          <t>2026/01/13
2026/01/14
2026/01/15
2026/01/16
2026/01/20</t>
        </is>
      </c>
      <c r="T122" t="inlineStr">
        <is>
          <t>BST</t>
        </is>
      </c>
      <c r="U122" t="inlineStr">
        <is>
          <t>1</t>
        </is>
      </c>
      <c r="V122" t="inlineStr">
        <is>
          <t>关胜元
关胜元
关胜元
关胜元
关胜元</t>
        </is>
      </c>
      <c r="W122" t="inlineStr">
        <is>
          <t>张铭麒
张铭麒
张铭麒
张铭麒
张铭麒</t>
        </is>
      </c>
    </row>
    <row r="123" ht="12.75" customHeight="1">
      <c r="A123" t="inlineStr">
        <is>
          <t xml:space="preserve">2026-01-11 </t>
        </is>
      </c>
      <c r="B123"/>
      <c r="C123" t="inlineStr">
        <is>
          <t>正文仅显示日期“2026/01/11”，无具体内容，信息缺失。</t>
        </is>
      </c>
      <c r="D123" t="inlineStr">
        <is>
          <t>程云鹏</t>
        </is>
      </c>
      <c r="E123" t="inlineStr">
        <is>
          <t>北京市海淀区海淀街道万柳东路小南庄新区社区</t>
        </is>
      </c>
      <c r="F123" t="inlineStr">
        <is>
          <t>排休</t>
        </is>
      </c>
      <c r="G123"/>
      <c r="H123"/>
      <c r="I123"/>
      <c r="J123"/>
      <c r="K123"/>
      <c r="L123"/>
      <c r="M123"/>
      <c r="N123" s="2">
        <v>46033</v>
      </c>
      <c r="O123"/>
      <c r="P123" t="inlineStr">
        <is>
          <t>02周</t>
        </is>
      </c>
      <c r="Q123"/>
      <c r="R123" t="inlineStr">
        <is>
          <t>false</t>
        </is>
      </c>
      <c r="S123"/>
      <c r="T123"/>
      <c r="U123"/>
      <c r="V123"/>
      <c r="W123"/>
    </row>
    <row r="124" ht="12.75" customHeight="1">
      <c r="A124" t="inlineStr">
        <is>
          <t>2026-01-10 程云鹏-北京-金鼎轩-新店开业 已结束</t>
        </is>
      </c>
      <c r="B124"/>
      <c r="C124" t="inlineStr">
        <is>
          <t>未提及需要关注的问题和异常。</t>
        </is>
      </c>
      <c r="D124" t="inlineStr">
        <is>
          <t>程云鹏</t>
        </is>
      </c>
      <c r="E124" t="inlineStr">
        <is>
          <t>北京市海淀区海淀街道万柳东路小南庄新区社区</t>
        </is>
      </c>
      <c r="F124" t="inlineStr">
        <is>
          <t>项目出差</t>
        </is>
      </c>
      <c r="G124" t="inlineStr">
        <is>
          <t>程云鹏-北京-金鼎轩-新店开业 已结束</t>
        </is>
      </c>
      <c r="H124" t="inlineStr">
        <is>
          <t>一、金鼎轩（地坛店）
1. 到店后按照标准流程添加干料，液料，水淀粉。
2. 培训操作员进行校准，讲解出餐注意事项。
3.操作机器出餐，熟悉金鼎轩菜品。 收档时清洁机器卫生，养锅。</t>
        </is>
      </c>
      <c r="I124" t="inlineStr">
        <is>
          <t>菜品已定版</t>
        </is>
      </c>
      <c r="J124"/>
      <c r="K124" t="inlineStr">
        <is>
          <t>开业支持</t>
        </is>
      </c>
      <c r="L124" t="inlineStr">
        <is>
          <t>IMG_20260110_175922064.jpg,IMG_20260110_182539115.jpg,IMG_20260110_110817392.jpg,IMG_20260110_094734908.jpg,IMG_20260110_180132444.jpg,IMG_20260110_190332354.jpg,IMG_20260110_200404723.jpg</t>
        </is>
      </c>
      <c r="M124"/>
      <c r="N124" s="2">
        <v>46032</v>
      </c>
      <c r="O124" t="inlineStr">
        <is>
          <t>已结束,已结束,已结束,已结束</t>
        </is>
      </c>
      <c r="P124" t="inlineStr">
        <is>
          <t>02周</t>
        </is>
      </c>
      <c r="Q124"/>
      <c r="R124" t="inlineStr">
        <is>
          <t>false</t>
        </is>
      </c>
      <c r="S124" t="inlineStr">
        <is>
          <t>2026/01/08
2026/01/09
2026/01/11
2026/01/23</t>
        </is>
      </c>
      <c r="T124" t="inlineStr">
        <is>
          <t>北区</t>
        </is>
      </c>
      <c r="U124"/>
      <c r="V124" t="inlineStr">
        <is>
          <t>吕佳
吕佳
吕佳
吕佳</t>
        </is>
      </c>
      <c r="W124" t="inlineStr">
        <is>
          <t>李岳丰
李岳丰
李岳丰
李岳丰</t>
        </is>
      </c>
    </row>
    <row r="125" ht="12.75" customHeight="1">
      <c r="A125" t="inlineStr">
        <is>
          <t>2026-01-09 程云鹏-北京-金鼎轩-新店开业 已结束</t>
        </is>
      </c>
      <c r="B125"/>
      <c r="C125" t="inlineStr">
        <is>
          <t>未提及需要关注的问题和异常情况。</t>
        </is>
      </c>
      <c r="D125" t="inlineStr">
        <is>
          <t>程云鹏</t>
        </is>
      </c>
      <c r="E125" t="inlineStr">
        <is>
          <t>北京市海淀区海淀街道万柳东路小南庄新区社区</t>
        </is>
      </c>
      <c r="F125" t="inlineStr">
        <is>
          <t>项目出差</t>
        </is>
      </c>
      <c r="G125" t="inlineStr">
        <is>
          <t>程云鹏-北京-金鼎轩-新店开业 已结束</t>
        </is>
      </c>
      <c r="H125" t="inlineStr">
        <is>
          <t>一、金鼎轩（地坛店）
1. 到店后按照标准流程添加液料，水淀粉的调配比例为1：4，确保液料浓稠度适宜。
2. 操作店机器，在出餐过程中，熟悉金鼎轩菜谱内各类菜品的制作要求与特点，保证每一份餐品都能符合品牌的口味标准和呈现效果。
3. 收档阶段，首先要对机器进行彻底的清洁打扫，清除残留的食材残渣和油污，随后按照规范流程进行养锅操作。</t>
        </is>
      </c>
      <c r="I125" t="inlineStr">
        <is>
          <t>菜谱已定版</t>
        </is>
      </c>
      <c r="J125"/>
      <c r="K125" t="inlineStr">
        <is>
          <t>金鼎轩支持</t>
        </is>
      </c>
      <c r="L125" t="inlineStr">
        <is>
          <t>IMG_20260109_173406775.jpg,IMG_20260109_170823151.jpg,IMG_20260109_122846756.jpg,IMG_20260109_111439608.jpg,IMG_20260109_095312722.jpg</t>
        </is>
      </c>
      <c r="M125"/>
      <c r="N125" s="2">
        <v>46031</v>
      </c>
      <c r="O125" t="inlineStr">
        <is>
          <t>已结束,已结束,已结束,已结束</t>
        </is>
      </c>
      <c r="P125" t="inlineStr">
        <is>
          <t>02周</t>
        </is>
      </c>
      <c r="Q125"/>
      <c r="R125" t="inlineStr">
        <is>
          <t>false</t>
        </is>
      </c>
      <c r="S125" t="inlineStr">
        <is>
          <t>2026/01/08
2026/01/09
2026/01/11
2026/01/23</t>
        </is>
      </c>
      <c r="T125" t="inlineStr">
        <is>
          <t>北区</t>
        </is>
      </c>
      <c r="U125"/>
      <c r="V125" t="inlineStr">
        <is>
          <t>吕佳
吕佳
吕佳
吕佳</t>
        </is>
      </c>
      <c r="W125" t="inlineStr">
        <is>
          <t>李岳丰
李岳丰
李岳丰
李岳丰</t>
        </is>
      </c>
    </row>
    <row r="126" ht="12.75" customHeight="1">
      <c r="A126" t="inlineStr">
        <is>
          <t>2026-01-08 程云鹏-北京-金鼎轩-新店开业 已结束</t>
        </is>
      </c>
      <c r="B126"/>
      <c r="C126" t="inlineStr">
        <is>
          <t>金鼎轩·地坛店完成装锅调试、操作员培训及设备清洁养锅培训，无异常。</t>
        </is>
      </c>
      <c r="D126" t="inlineStr">
        <is>
          <t>程云鹏</t>
        </is>
      </c>
      <c r="E126" t="inlineStr">
        <is>
          <t>北京市海淀区海淀街道小南庄新区社区</t>
        </is>
      </c>
      <c r="F126" t="inlineStr">
        <is>
          <t>项目出差</t>
        </is>
      </c>
      <c r="G126" t="inlineStr">
        <is>
          <t>程云鹏-北京-金鼎轩-新店开业 已结束</t>
        </is>
      </c>
      <c r="H126" t="inlineStr">
        <is>
          <t>一丶（金鼎轩·地坛店）
1. 完成到店装锅作业，按照标准流程调试机器各项运行参数，确认设备运行状态正常。
2. 对现场操作员开展培训，干料、液料的校准流程与操作规范。
3. 收档后培训操作员完成机器设备的清洁作业与养锅流程。</t>
        </is>
      </c>
      <c r="I126" t="inlineStr">
        <is>
          <t>菜品已定版</t>
        </is>
      </c>
      <c r="J126"/>
      <c r="K126" t="inlineStr">
        <is>
          <t>一丶（金鼎轩·地坛店）
1. 完成到店装锅作业，按照标准流程调试机器各项运行参数，确认设备运行状态正常。
2. 对现场操作员开展培训，干料、液料的校准流程与操作规范。
3. 收档后培训操作员完成机器设备的清洁作业与养锅流程。</t>
        </is>
      </c>
      <c r="L126" t="inlineStr">
        <is>
          <t>IMG_20260108_134545280.jpg,IMG_20260108_112155201.jpg,IMG_20260108_091852302.jpg,IMG_20260108_093156659.jpg,IMG_20260108_111212213.jpg,IMG_20260108_193029586.jpg,IMG_20260108_184025964.jpg,IMG_20260108_140206917.jpg</t>
        </is>
      </c>
      <c r="M126"/>
      <c r="N126" s="2">
        <v>46030</v>
      </c>
      <c r="O126" t="inlineStr">
        <is>
          <t>已结束,已结束,已结束,已结束</t>
        </is>
      </c>
      <c r="P126" t="inlineStr">
        <is>
          <t>02周</t>
        </is>
      </c>
      <c r="Q126"/>
      <c r="R126" t="inlineStr">
        <is>
          <t>false</t>
        </is>
      </c>
      <c r="S126" t="inlineStr">
        <is>
          <t>2026/01/08
2026/01/09
2026/01/11
2026/01/23</t>
        </is>
      </c>
      <c r="T126" t="inlineStr">
        <is>
          <t>北区</t>
        </is>
      </c>
      <c r="U126"/>
      <c r="V126" t="inlineStr">
        <is>
          <t>吕佳
吕佳
吕佳
吕佳</t>
        </is>
      </c>
      <c r="W126" t="inlineStr">
        <is>
          <t>李岳丰
李岳丰
李岳丰
李岳丰</t>
        </is>
      </c>
    </row>
    <row r="127" ht="12.75" customHeight="1">
      <c r="A127" t="inlineStr">
        <is>
          <t>2026-01-07 程云鹏-北京-绿茶-品牌巡店 已结束</t>
        </is>
      </c>
      <c r="B127"/>
      <c r="C127" t="inlineStr">
        <is>
          <t>绿茶餐厅宣武天虹店锅内积碳严重，已指导清洁养锅。</t>
        </is>
      </c>
      <c r="D127" t="inlineStr">
        <is>
          <t>程云鹏</t>
        </is>
      </c>
      <c r="E127" t="inlineStr">
        <is>
          <t>北京市海淀区海淀街道小南庄新区社区</t>
        </is>
      </c>
      <c r="F127" t="inlineStr">
        <is>
          <t>巡店</t>
        </is>
      </c>
      <c r="G127" t="inlineStr">
        <is>
          <t>程云鹏-北京-绿茶-品牌巡店 已结束</t>
        </is>
      </c>
      <c r="H127" t="inlineStr">
        <is>
          <t>一丶绿茶餐厅巡店（宣武天虹店）
1：到店检查餐前准备工作是否充足。
2：检查机器校准日期，卫生清洁。
3：观察高峰期出餐是否有违规操作。
4：发现问题，待高峰期后同操作员反馈并提出解决方案。
</t>
        </is>
      </c>
      <c r="I127"/>
      <c r="J127" t="inlineStr">
        <is>
          <t>锅内积碳严重，已教操作员如何去除积碳，并要求中午晚上收档用百洁布清洁锅内再进行养锅。</t>
        </is>
      </c>
      <c r="K127" t="inlineStr">
        <is>
          <t>金鼎轩支持</t>
        </is>
      </c>
      <c r="L127" t="inlineStr">
        <is>
          <t>IMG_20260107_193713718.jpg,IMG_20260107_185121253.jpg,IMG_20260107_175428296.jpg,IMG_20260107_175909221.jpg,IMG_20260107_172147458.jpg,IMG_20260107_171625980.jpg,IMG_20260107_174524390.jpg,IMG_20260107_204946156.jpg</t>
        </is>
      </c>
      <c r="M127"/>
      <c r="N127" s="2">
        <v>46029</v>
      </c>
      <c r="O127" t="inlineStr">
        <is>
          <t>已结束</t>
        </is>
      </c>
      <c r="P127" t="inlineStr">
        <is>
          <t>02周</t>
        </is>
      </c>
      <c r="Q127"/>
      <c r="R127" t="inlineStr">
        <is>
          <t>false</t>
        </is>
      </c>
      <c r="S127" t="inlineStr">
        <is>
          <t>2026/01/07</t>
        </is>
      </c>
      <c r="T127" t="inlineStr">
        <is>
          <t>BST</t>
        </is>
      </c>
      <c r="U127" t="inlineStr">
        <is>
          <t>1</t>
        </is>
      </c>
      <c r="V127" t="inlineStr">
        <is>
          <t>张铭麒</t>
        </is>
      </c>
      <c r="W127" t="inlineStr">
        <is>
          <t>李岳丰
吴薇</t>
        </is>
      </c>
    </row>
    <row r="128" ht="12.75" customHeight="1">
      <c r="A128" t="inlineStr">
        <is>
          <t xml:space="preserve">2026-01-06 </t>
        </is>
      </c>
      <c r="B128"/>
      <c r="C128" t="inlineStr">
        <is>
          <t>正文仅显示日期“2026/01/06”，无具体内容，信息缺失。</t>
        </is>
      </c>
      <c r="D128" t="inlineStr">
        <is>
          <t>程云鹏</t>
        </is>
      </c>
      <c r="E128" t="inlineStr">
        <is>
          <t>北京市海淀区海淀街道万柳东路小南庄新区社区</t>
        </is>
      </c>
      <c r="F128" t="inlineStr">
        <is>
          <t>排休</t>
        </is>
      </c>
      <c r="G128"/>
      <c r="H128"/>
      <c r="I128"/>
      <c r="J128"/>
      <c r="K128"/>
      <c r="L128"/>
      <c r="M128"/>
      <c r="N128" s="2">
        <v>46028</v>
      </c>
      <c r="O128"/>
      <c r="P128" t="inlineStr">
        <is>
          <t>02周</t>
        </is>
      </c>
      <c r="Q128"/>
      <c r="R128" t="inlineStr">
        <is>
          <t>false</t>
        </is>
      </c>
      <c r="S128"/>
      <c r="T128"/>
      <c r="U128"/>
      <c r="V128"/>
      <c r="W128"/>
    </row>
    <row r="129" ht="12.75" customHeight="1">
      <c r="A129" t="inlineStr">
        <is>
          <t xml:space="preserve">2026-01-05 </t>
        </is>
      </c>
      <c r="B129"/>
      <c r="C129" t="inlineStr">
        <is>
          <t>正文仅含日期“2026/01/05”，无具体内容，信息缺失。</t>
        </is>
      </c>
      <c r="D129" t="inlineStr">
        <is>
          <t>程云鹏</t>
        </is>
      </c>
      <c r="E129" t="inlineStr">
        <is>
          <t>北京市海淀区海淀街道小南庄新区社区</t>
        </is>
      </c>
      <c r="F129" t="inlineStr">
        <is>
          <t>排休</t>
        </is>
      </c>
      <c r="G129"/>
      <c r="H129"/>
      <c r="I129"/>
      <c r="J129"/>
      <c r="K129"/>
      <c r="L129"/>
      <c r="M129"/>
      <c r="N129" s="2">
        <v>46027</v>
      </c>
      <c r="O129"/>
      <c r="P129" t="inlineStr">
        <is>
          <t>02周</t>
        </is>
      </c>
      <c r="Q129"/>
      <c r="R129" t="inlineStr">
        <is>
          <t>false</t>
        </is>
      </c>
      <c r="S129"/>
      <c r="T129"/>
      <c r="U129"/>
      <c r="V129"/>
      <c r="W129"/>
    </row>
    <row r="130" ht="12.75" customHeight="1">
      <c r="A130" t="inlineStr">
        <is>
          <t xml:space="preserve">2026-01-04 </t>
        </is>
      </c>
      <c r="B130"/>
      <c r="C130" t="inlineStr">
        <is>
          <t>正文仅含日期“2026/01/04”，无具体内容，信息缺失。</t>
        </is>
      </c>
      <c r="D130" t="inlineStr">
        <is>
          <t>程云鹏</t>
        </is>
      </c>
      <c r="E130" t="inlineStr">
        <is>
          <t>北京市海淀区海淀街道小南庄新区社区</t>
        </is>
      </c>
      <c r="F130" t="inlineStr">
        <is>
          <t>排休</t>
        </is>
      </c>
      <c r="G130"/>
      <c r="H130"/>
      <c r="I130"/>
      <c r="J130"/>
      <c r="K130"/>
      <c r="L130"/>
      <c r="M130"/>
      <c r="N130" s="2">
        <v>46026</v>
      </c>
      <c r="O130"/>
      <c r="P130" t="inlineStr">
        <is>
          <t>01周</t>
        </is>
      </c>
      <c r="Q130"/>
      <c r="R130" t="inlineStr">
        <is>
          <t>false</t>
        </is>
      </c>
      <c r="S130"/>
      <c r="T130"/>
      <c r="U130"/>
      <c r="V130"/>
      <c r="W130"/>
    </row>
    <row r="131" ht="12.75" customHeight="1">
      <c r="A131" t="inlineStr">
        <is>
          <t>2026-01-03 程云鹏-上海-绿茶-新店开业 已结束</t>
        </is>
      </c>
      <c r="B131"/>
      <c r="C131" t="inlineStr">
        <is>
          <t>未提及需关注问题及异常。</t>
        </is>
      </c>
      <c r="D131" t="inlineStr">
        <is>
          <t>程云鹏</t>
        </is>
      </c>
      <c r="E131" t="inlineStr">
        <is>
          <t>江苏省苏州市姑苏区苏锦街道南马路桥</t>
        </is>
      </c>
      <c r="F131" t="inlineStr">
        <is>
          <t>项目出差</t>
        </is>
      </c>
      <c r="G131" t="inlineStr">
        <is>
          <t>程云鹏-上海-绿茶-新店开业 已结束</t>
        </is>
      </c>
      <c r="H131" t="inlineStr">
        <is>
          <t>一丶绿茶餐厅（颛桥万达店）
1：检查出餐前准备工作。
2：高峰期操作炒菜机器人进行出餐。
3：培训操作员拆锅及装锅流程。
4：与厨师长沟通后期有情况随时联系。
</t>
        </is>
      </c>
      <c r="I131" t="inlineStr">
        <is>
          <t>菜品已定版</t>
        </is>
      </c>
      <c r="J131"/>
      <c r="K131" t="inlineStr">
        <is>
          <t>排休</t>
        </is>
      </c>
      <c r="L131" t="inlineStr">
        <is>
          <t>IMG_20260103_200120015.jpg,IMG_20260103_174354973.jpg,IMG_20260103_180919185.jpg,IMG_20260103_104815663.jpg,IMG_20260103_114219516.jpg,IMG_20260103_140349685.jpg,IMG_20260103_140228096.jpg,IMG_20260103_122622979.jpg,IMG_20260103_122159924.jpg</t>
        </is>
      </c>
      <c r="M131"/>
      <c r="N131" s="2">
        <v>46025</v>
      </c>
      <c r="O131" t="inlineStr">
        <is>
          <t>已结束,已结束,已结束,已结束</t>
        </is>
      </c>
      <c r="P131" t="inlineStr">
        <is>
          <t>01周</t>
        </is>
      </c>
      <c r="Q131"/>
      <c r="R131" t="inlineStr">
        <is>
          <t>false</t>
        </is>
      </c>
      <c r="S131" t="inlineStr">
        <is>
          <t>2025/12/27
2025/12/29
2026/01/02
2026/01/03</t>
        </is>
      </c>
      <c r="T131" t="inlineStr">
        <is>
          <t>BST</t>
        </is>
      </c>
      <c r="U131" t="inlineStr">
        <is>
          <t>1</t>
        </is>
      </c>
      <c r="V131" t="inlineStr">
        <is>
          <t>张铭麒
张铭麒
张铭麒
张铭麒</t>
        </is>
      </c>
      <c r="W131" t="inlineStr">
        <is>
          <t>李岳丰
吴薇
李岳丰
吴薇
李岳丰
吴薇
李岳丰
吴薇</t>
        </is>
      </c>
    </row>
    <row r="132" ht="12.75" customHeight="1">
      <c r="A132" t="inlineStr">
        <is>
          <t>2026-01-02 程云鹏-上海-绿茶-新店开业 已结束</t>
        </is>
      </c>
      <c r="B132"/>
      <c r="C132" t="inlineStr">
        <is>
          <t>无明确问题或异常，主要为餐厅餐前准备、高峰期操作及收档清洁工作。</t>
        </is>
      </c>
      <c r="D132" t="inlineStr">
        <is>
          <t>程云鹏</t>
        </is>
      </c>
      <c r="E132" t="inlineStr">
        <is>
          <t>上海市闵行区颛桥镇繁安路223号繁安综合市场</t>
        </is>
      </c>
      <c r="F132" t="inlineStr">
        <is>
          <t>项目出差</t>
        </is>
      </c>
      <c r="G132" t="inlineStr">
        <is>
          <t>程云鹏-上海-绿茶-新店开业 已结束</t>
        </is>
      </c>
      <c r="H132" t="inlineStr">
        <is>
          <t>一丶绿茶餐厅（颛桥万达店）
1：进行餐前准备检查，干料，液料，小料等是否齐全，不够的及时添加。
2：高峰期操作炒菜机器人进行出餐。
3：收档打扫机器卫生，对操作员强调每日清洁，及定期校准。
</t>
        </is>
      </c>
      <c r="I132" t="inlineStr">
        <is>
          <t>菜品已定版</t>
        </is>
      </c>
      <c r="J132"/>
      <c r="K132" t="inlineStr">
        <is>
          <t>开业支持</t>
        </is>
      </c>
      <c r="L132" t="inlineStr">
        <is>
          <t>IMG_20260102_205806329.jpg,IMG_20260102_165951310.jpg,IMG_20260102_134112854.jpg,IMG_20260102_132440028.jpg,IMG_20260102_111248322.jpg,IMG_20260102_110834822.jpg,IMG_20260102_095343012.jpg</t>
        </is>
      </c>
      <c r="M132"/>
      <c r="N132" s="2">
        <v>46024</v>
      </c>
      <c r="O132" t="inlineStr">
        <is>
          <t>已结束,已结束,已结束,已结束</t>
        </is>
      </c>
      <c r="P132" t="inlineStr">
        <is>
          <t>01周</t>
        </is>
      </c>
      <c r="Q132"/>
      <c r="R132" t="inlineStr">
        <is>
          <t>false</t>
        </is>
      </c>
      <c r="S132" t="inlineStr">
        <is>
          <t>2025/12/27
2025/12/29
2026/01/02
2026/01/03</t>
        </is>
      </c>
      <c r="T132" t="inlineStr">
        <is>
          <t>BST</t>
        </is>
      </c>
      <c r="U132"/>
      <c r="V132" t="inlineStr">
        <is>
          <t>张铭麒
张铭麒
张铭麒
张铭麒</t>
        </is>
      </c>
      <c r="W132" t="inlineStr">
        <is>
          <t>李岳丰
吴薇
李岳丰
吴薇
李岳丰
吴薇
李岳丰
吴薇</t>
        </is>
      </c>
    </row>
    <row r="133" ht="12.75" customHeight="1">
      <c r="A133" t="inlineStr">
        <is>
          <t>2026-01-01 程云鹏-上海-绿茶-新店开业 已结束</t>
        </is>
      </c>
      <c r="B133"/>
      <c r="C133" t="inlineStr">
        <is>
          <t>操作员不熟练，仅能操作一台机器，需关注。</t>
        </is>
      </c>
      <c r="D133" t="inlineStr">
        <is>
          <t>程云鹏</t>
        </is>
      </c>
      <c r="E133" t="inlineStr">
        <is>
          <t>上海市闵行区颛桥镇繁安路225号繁安综合市场</t>
        </is>
      </c>
      <c r="F133" t="inlineStr">
        <is>
          <t>项目出差</t>
        </is>
      </c>
      <c r="G133" t="inlineStr">
        <is>
          <t>程云鹏-上海-绿茶-新店开业 已结束</t>
        </is>
      </c>
      <c r="H133" t="inlineStr">
        <is>
          <t>一丶绿茶餐厅（颛桥万达店）
1：进行餐前准备检查，干料，液料，小料等是否齐全。
2：操作员不是很熟练，只能操作一台机器，负责操作另外一台进行出餐。
3：晚上收档教操作员清洁机器卫生，养锅。
</t>
        </is>
      </c>
      <c r="I133" t="inlineStr">
        <is>
          <t>菜品已定版</t>
        </is>
      </c>
      <c r="J133"/>
      <c r="K133" t="inlineStr">
        <is>
          <t>开业支持</t>
        </is>
      </c>
      <c r="L133" t="inlineStr">
        <is>
          <t>IMG_20260101_193352391.jpg,IMG_20260101_145835300.jpg,IMG_20260101_181158554.jpg,IMG_20260101_110937432.jpg,IMG_20260101_091537670.jpg,IMG_20260101_095542966.jpg,IMG_20260101_142742291.jpg,IMG_20260101_211215270.jpg</t>
        </is>
      </c>
      <c r="M133"/>
      <c r="N133" s="2">
        <v>46023</v>
      </c>
      <c r="O133" t="inlineStr">
        <is>
          <t>已结束,已结束,已结束,已结束</t>
        </is>
      </c>
      <c r="P133" t="inlineStr">
        <is>
          <t>01周</t>
        </is>
      </c>
      <c r="Q133"/>
      <c r="R133" t="inlineStr">
        <is>
          <t>false</t>
        </is>
      </c>
      <c r="S133" t="inlineStr">
        <is>
          <t>2025/12/27
2025/12/29
2026/01/02
2026/01/03</t>
        </is>
      </c>
      <c r="T133" t="inlineStr">
        <is>
          <t>BST</t>
        </is>
      </c>
      <c r="U133"/>
      <c r="V133" t="inlineStr">
        <is>
          <t>张铭麒
张铭麒
张铭麒
张铭麒</t>
        </is>
      </c>
      <c r="W133" t="inlineStr">
        <is>
          <t>李岳丰
吴薇
李岳丰
吴薇
李岳丰
吴薇
李岳丰
吴薇</t>
        </is>
      </c>
    </row>
    <row r="134" ht="12.75" customHeight="1">
      <c r="A134" t="inlineStr">
        <is>
          <t>2025-12-31 程云鹏-上海-绿茶-新店开业 已结束</t>
        </is>
      </c>
      <c r="B134"/>
      <c r="C134" t="inlineStr">
        <is>
          <t>绿茶餐厅新店开业设备验收正常，无明显问题或异常。</t>
        </is>
      </c>
      <c r="D134" t="inlineStr">
        <is>
          <t>程云鹏</t>
        </is>
      </c>
      <c r="E134" t="inlineStr">
        <is>
          <t>上海市闵行区颛桥镇繁安路225号繁安综合市场</t>
        </is>
      </c>
      <c r="F134" t="inlineStr">
        <is>
          <t>项目出差</t>
        </is>
      </c>
      <c r="G134" t="inlineStr">
        <is>
          <t>程云鹏-上海-绿茶-新店开业 已结束</t>
        </is>
      </c>
      <c r="H134" t="inlineStr">
        <is>
          <t>一丶绿茶餐厅，元德，索迪丝门店
1：上午跟随销售在元德校准机器，录制测试新菜。
2：索迪丝安装铁锅。
3：绿茶陪同厨师长查看机器各项功能，物品是否正常，签收装机验收单。
</t>
        </is>
      </c>
      <c r="I134" t="inlineStr">
        <is>
          <t>已定版</t>
        </is>
      </c>
      <c r="J134"/>
      <c r="K134" t="inlineStr">
        <is>
          <t>开业支持</t>
        </is>
      </c>
      <c r="L134" t="inlineStr">
        <is>
          <t>IMG_20251231_085331436.jpg,IMG_20251231_125030369.jpg,IMG_20251231_082229822.jpg,IMG_20251231_143206804.jpg,IMG_20251231_171730106.jpg</t>
        </is>
      </c>
      <c r="M134"/>
      <c r="N134" s="2">
        <v>46022</v>
      </c>
      <c r="O134" t="inlineStr">
        <is>
          <t>已结束,已结束,已结束,已结束</t>
        </is>
      </c>
      <c r="P134" t="inlineStr">
        <is>
          <t>53周</t>
        </is>
      </c>
      <c r="Q134"/>
      <c r="R134" t="inlineStr">
        <is>
          <t>false</t>
        </is>
      </c>
      <c r="S134" t="inlineStr">
        <is>
          <t>2025/12/27
2025/12/29
2026/01/02
2026/01/03</t>
        </is>
      </c>
      <c r="T134" t="inlineStr">
        <is>
          <t>BST</t>
        </is>
      </c>
      <c r="U134"/>
      <c r="V134" t="inlineStr">
        <is>
          <t>张铭麒
张铭麒
张铭麒
张铭麒</t>
        </is>
      </c>
      <c r="W134" t="inlineStr">
        <is>
          <t>李岳丰
吴薇
李岳丰
吴薇
李岳丰
吴薇
李岳丰
吴薇</t>
        </is>
      </c>
    </row>
    <row r="135" ht="12.75" customHeight="1">
      <c r="A135" t="inlineStr">
        <is>
          <t>2025-12-30 程云鹏-苏州-绿茶-品牌巡店 已结束</t>
        </is>
      </c>
      <c r="B135"/>
      <c r="C135" t="inlineStr">
        <is>
          <t>需关注餐前小料齐全度、校准日期及干液料区卫生，操作员是否违规操作。</t>
        </is>
      </c>
      <c r="D135" t="inlineStr">
        <is>
          <t>程云鹏</t>
        </is>
      </c>
      <c r="E135" t="inlineStr">
        <is>
          <t>江苏省苏州市吴中区胥口镇苏州超盒算NB吴中胥口店</t>
        </is>
      </c>
      <c r="F135" t="inlineStr">
        <is>
          <t>巡店</t>
        </is>
      </c>
      <c r="G135" t="inlineStr">
        <is>
          <t>程云鹏-苏州-绿茶-品牌巡店 已结束</t>
        </is>
      </c>
      <c r="H135" t="inlineStr">
        <is>
          <t>一丶绿茶餐厅（巡店苏州狮山龙湖店）
1：检查出餐前准备小料是否齐全。
2：查看校准日期，检查干料，液料区，底座卫生。
3：出餐时观察操作员是否有违规操作。
4：根据门店要求微调辣椒炒肉，香炒芥菜苗。
</t>
        </is>
      </c>
      <c r="I135"/>
      <c r="J135"/>
      <c r="K135" t="inlineStr">
        <is>
          <t>绿茶试菜</t>
        </is>
      </c>
      <c r="L135" t="inlineStr">
        <is>
          <t>IMG_20251230_175118551.jpg,IMG_20251230_125335452.jpg,IMG_20251230_124952716.jpg,IMG_20251230_103147311.jpg,IMG_20251230_103157580.jpg,IMG_20251230_102210720.jpg,IMG_20251230_102106464.jpg,IMG_20251230_102415428.jpg</t>
        </is>
      </c>
      <c r="M135"/>
      <c r="N135" s="2">
        <v>46021</v>
      </c>
      <c r="O135" t="inlineStr">
        <is>
          <t>已结束</t>
        </is>
      </c>
      <c r="P135" t="inlineStr">
        <is>
          <t>53周</t>
        </is>
      </c>
      <c r="Q135"/>
      <c r="R135" t="inlineStr">
        <is>
          <t>false</t>
        </is>
      </c>
      <c r="S135" t="inlineStr">
        <is>
          <t>2025/12/30</t>
        </is>
      </c>
      <c r="T135" t="inlineStr">
        <is>
          <t>BST</t>
        </is>
      </c>
      <c r="U135" t="inlineStr">
        <is>
          <t>1</t>
        </is>
      </c>
      <c r="V135" t="inlineStr">
        <is>
          <t>张铭麒</t>
        </is>
      </c>
      <c r="W135" t="inlineStr">
        <is>
          <t>李岳丰
吴薇</t>
        </is>
      </c>
    </row>
    <row r="136" ht="12.75" customHeight="1">
      <c r="A136" t="inlineStr">
        <is>
          <t>2025-12-29 程云鹏-上海-绿茶-新店开业 已结束</t>
        </is>
      </c>
      <c r="B136"/>
      <c r="C136" t="inlineStr">
        <is>
          <t>无明显问题或异常，主要为新店开业前的试菜、设备测试及菜品微调工作。</t>
        </is>
      </c>
      <c r="D136" t="inlineStr">
        <is>
          <t>程云鹏</t>
        </is>
      </c>
      <c r="E136" t="inlineStr">
        <is>
          <t>上海市闵行区颛桥镇颛兴路164号颛兴路180弄小区</t>
        </is>
      </c>
      <c r="F136" t="inlineStr">
        <is>
          <t>项目出差</t>
        </is>
      </c>
      <c r="G136" t="inlineStr">
        <is>
          <t>程云鹏-上海-绿茶-新店开业 已结束</t>
        </is>
      </c>
      <c r="H136" t="inlineStr">
        <is>
          <t>一丶绿茶餐厅（颛桥万达店）
1：检查试菜小料是否齐全。
2：测试炒菜机器人所有1份量。
3：测试菜品辣椒炒肉和白菜进行微调。
</t>
        </is>
      </c>
      <c r="I136" t="inlineStr">
        <is>
          <t>菜品已定版</t>
        </is>
      </c>
      <c r="J136"/>
      <c r="K136" t="inlineStr">
        <is>
          <t>苏州绿茶餐厅巡店</t>
        </is>
      </c>
      <c r="L136" t="inlineStr">
        <is>
          <t>IMG_20251229_181518325.jpg,IMG_20251229_173748530.jpg,IMG_20251229_174201062.jpg,IMG_20251229_173135352.jpg,IMG_20251229_172056274.jpg,IMG_20251229_171414313.jpg,IMG_20251229_171724543.jpg,IMG_20251229_130401687.jpg,IMG_20251229_192907934.jpg</t>
        </is>
      </c>
      <c r="M136"/>
      <c r="N136" s="2">
        <v>46020</v>
      </c>
      <c r="O136" t="inlineStr">
        <is>
          <t>已结束,已结束,已结束,已结束</t>
        </is>
      </c>
      <c r="P136" t="inlineStr">
        <is>
          <t>53周</t>
        </is>
      </c>
      <c r="Q136"/>
      <c r="R136" t="inlineStr">
        <is>
          <t>false</t>
        </is>
      </c>
      <c r="S136" t="inlineStr">
        <is>
          <t>2025/12/27
2025/12/29
2026/01/02
2026/01/03</t>
        </is>
      </c>
      <c r="T136" t="inlineStr">
        <is>
          <t>BST</t>
        </is>
      </c>
      <c r="U136"/>
      <c r="V136" t="inlineStr">
        <is>
          <t>张铭麒
张铭麒
张铭麒
张铭麒</t>
        </is>
      </c>
      <c r="W136" t="inlineStr">
        <is>
          <t>李岳丰
吴薇
李岳丰
吴薇
李岳丰
吴薇
李岳丰
吴薇</t>
        </is>
      </c>
    </row>
    <row r="137" ht="12.75" customHeight="1">
      <c r="A137" t="inlineStr">
        <is>
          <t>2025-12-28 程云鹏-上海-绿茶-品牌巡店 已结束</t>
        </is>
      </c>
      <c r="B137"/>
      <c r="C137" t="inlineStr">
        <is>
          <t>干料盒受潮，已反馈需清洁。</t>
        </is>
      </c>
      <c r="D137" t="inlineStr">
        <is>
          <t>程云鹏</t>
        </is>
      </c>
      <c r="E137" t="inlineStr">
        <is>
          <t>上海市闵行区颛桥镇颛兴路164号颛兴路180弄小区</t>
        </is>
      </c>
      <c r="F137" t="inlineStr">
        <is>
          <t>项目出差</t>
        </is>
      </c>
      <c r="G137" t="inlineStr">
        <is>
          <t>程云鹏-上海-绿茶-品牌巡店 已结束</t>
        </is>
      </c>
      <c r="H137" t="inlineStr">
        <is>
          <t>一丶绿茶餐厅巡店（松江九亭金地店）
1：查看门店上次校准时间，检测出料量是否准确。
2：关注开餐前小料是否准备齐全。
3：观察操作员出餐是否有违规手动操作。
</t>
        </is>
      </c>
      <c r="I137" t="inlineStr">
        <is>
          <t>菜品已定版</t>
        </is>
      </c>
      <c r="J137" t="inlineStr">
        <is>
          <t>干料盒受潮，已反馈给操作员及厨师长需要清洁。</t>
        </is>
      </c>
      <c r="K137" t="inlineStr">
        <is>
          <t>绿茶新店试菜</t>
        </is>
      </c>
      <c r="L137" t="inlineStr">
        <is>
          <t>IMG_20251228_105955164.jpg,IMG20251228101358.jpg,IMG20251228101425.jpg,IMG_20251228_102655053.jpg,IMG_20251228_134657506.jpg,IMG_20251228_111124175.jpg,IMG20251228102912.jpg,IMG_20251228_100935352.jpg,IMG_20251228_101507914.jpg</t>
        </is>
      </c>
      <c r="M137"/>
      <c r="N137" s="2">
        <v>46019</v>
      </c>
      <c r="O137" t="inlineStr">
        <is>
          <t>已结束</t>
        </is>
      </c>
      <c r="P137" t="inlineStr">
        <is>
          <t>52周</t>
        </is>
      </c>
      <c r="Q137"/>
      <c r="R137" t="inlineStr">
        <is>
          <t>false</t>
        </is>
      </c>
      <c r="S137" t="inlineStr">
        <is>
          <t>2025/12/28</t>
        </is>
      </c>
      <c r="T137" t="inlineStr">
        <is>
          <t>BST</t>
        </is>
      </c>
      <c r="U137"/>
      <c r="V137" t="inlineStr">
        <is>
          <t>张铭麒</t>
        </is>
      </c>
      <c r="W137" t="inlineStr">
        <is>
          <t>李岳丰
吴薇</t>
        </is>
      </c>
    </row>
    <row r="138" ht="12.75" customHeight="1">
      <c r="A138" t="inlineStr">
        <is>
          <t>2025-12-27 程云鹏-上海-绿茶-品牌巡店 已结束</t>
        </is>
      </c>
      <c r="B138"/>
      <c r="C138" t="inlineStr">
        <is>
          <t>存在校准不及时、卫生清洁不到位的问题。</t>
        </is>
      </c>
      <c r="D138" t="inlineStr">
        <is>
          <t>程云鹏</t>
        </is>
      </c>
      <c r="E138" t="inlineStr">
        <is>
          <t>上海市闵行区颛桥镇颛兴路颛兴路180弄小区</t>
        </is>
      </c>
      <c r="F138" t="inlineStr">
        <is>
          <t>项目出差</t>
        </is>
      </c>
      <c r="G138" t="inlineStr">
        <is>
          <t>程云鹏-上海-绿茶-品牌巡店 已结束</t>
        </is>
      </c>
      <c r="H138" t="inlineStr">
        <is>
          <t>一丶绿茶餐厅（颛桥万达店，长宁大融店）
1：颛桥万达店第二台炒菜机进行温度标定，安排操作员进行校准。
2：巡店长宁大融店，发现各类问题已及时反馈给厨师长。
3：巡店发现问题：校准不及时，卫生清洁不到位。
</t>
        </is>
      </c>
      <c r="I138" t="inlineStr">
        <is>
          <t>菜品已定版</t>
        </is>
      </c>
      <c r="J138"/>
      <c r="K138" t="inlineStr">
        <is>
          <t>巡店</t>
        </is>
      </c>
      <c r="L138" t="inlineStr">
        <is>
          <t>IMG_20251227_104231564.jpg,IMG_20251227_143412733.jpg,IMG_20251227_143822832.jpg,IMG_20251227_143227372.jpg,IMG_20251227_163742293.jpg,IMG_20251227_175206912.jpg,IMG_20251227_160651285.jpg,IMG_20251227_142546813.jpg</t>
        </is>
      </c>
      <c r="M138"/>
      <c r="N138" s="2">
        <v>46018</v>
      </c>
      <c r="O138" t="inlineStr">
        <is>
          <t>已结束</t>
        </is>
      </c>
      <c r="P138" t="inlineStr">
        <is>
          <t>52周</t>
        </is>
      </c>
      <c r="Q138"/>
      <c r="R138" t="inlineStr">
        <is>
          <t>false</t>
        </is>
      </c>
      <c r="S138" t="inlineStr">
        <is>
          <t>2025/12/28</t>
        </is>
      </c>
      <c r="T138" t="inlineStr">
        <is>
          <t>BST</t>
        </is>
      </c>
      <c r="U138"/>
      <c r="V138" t="inlineStr">
        <is>
          <t>张铭麒</t>
        </is>
      </c>
      <c r="W138" t="inlineStr">
        <is>
          <t>李岳丰
吴薇</t>
        </is>
      </c>
    </row>
    <row r="139" ht="12.75" customHeight="1">
      <c r="A139" t="inlineStr">
        <is>
          <t>2025-12-26 程云鹏-上海-绿茶-品牌巡店 已结束</t>
        </is>
      </c>
      <c r="B139"/>
      <c r="C139" t="inlineStr">
        <is>
          <t>无异常问题，主要进行装机、培训、试菜及机器卫生打扫。</t>
        </is>
      </c>
      <c r="D139" t="inlineStr">
        <is>
          <t>程云鹏</t>
        </is>
      </c>
      <c r="E139" t="inlineStr">
        <is>
          <t>上海市闵行区颛桥镇颛兴路164号颛兴路180弄小区</t>
        </is>
      </c>
      <c r="F139" t="inlineStr">
        <is>
          <t>项目出差</t>
        </is>
      </c>
      <c r="G139" t="inlineStr">
        <is>
          <t>程云鹏-上海-绿茶-品牌巡店 已结束</t>
        </is>
      </c>
      <c r="H139" t="inlineStr">
        <is>
          <t>一丶绿茶餐厅（颛桥万达店）
1：配合售后人员装机，进行温度标定。
2：培训操作员进行干料液料校准。
3：进行试菜，根据客户要求进行微调。
4：收档打扫机器卫生。</t>
        </is>
      </c>
      <c r="I139" t="inlineStr">
        <is>
          <t>菜品均已定版</t>
        </is>
      </c>
      <c r="J139"/>
      <c r="K139" t="inlineStr">
        <is>
          <t>试菜，培训操作员</t>
        </is>
      </c>
      <c r="L139" t="inlineStr">
        <is>
          <t>IMG_20251226_194446985.jpg,IMG_20251226_191900468.jpg,IMG_20251226_205843124.jpg,IMG_20251226_123551432.jpg,IMG_20251226_164157185.jpg,IMG_20251226_114003815.jpg</t>
        </is>
      </c>
      <c r="M139"/>
      <c r="N139" s="2">
        <v>46017</v>
      </c>
      <c r="O139" t="inlineStr">
        <is>
          <t>已结束</t>
        </is>
      </c>
      <c r="P139" t="inlineStr">
        <is>
          <t>52周</t>
        </is>
      </c>
      <c r="Q139"/>
      <c r="R139" t="inlineStr">
        <is>
          <t>false</t>
        </is>
      </c>
      <c r="S139" t="inlineStr">
        <is>
          <t>2025/12/28</t>
        </is>
      </c>
      <c r="T139" t="inlineStr">
        <is>
          <t>BST</t>
        </is>
      </c>
      <c r="U139"/>
      <c r="V139" t="inlineStr">
        <is>
          <t>张铭麒</t>
        </is>
      </c>
      <c r="W139" t="inlineStr">
        <is>
          <t>李岳丰
吴薇</t>
        </is>
      </c>
    </row>
    <row r="140" ht="12.75" customHeight="1">
      <c r="A140" t="inlineStr">
        <is>
          <t xml:space="preserve">2025-12-25 </t>
        </is>
      </c>
      <c r="B140"/>
      <c r="C140" t="inlineStr">
        <is>
          <t>正文仅为日期“2025/12/25”，无实质内容，需确认是否遗漏信息。</t>
        </is>
      </c>
      <c r="D140" t="inlineStr">
        <is>
          <t>程云鹏</t>
        </is>
      </c>
      <c r="E140" t="inlineStr">
        <is>
          <t>北京市海淀区海淀街道小南庄新区社区</t>
        </is>
      </c>
      <c r="F140" t="inlineStr">
        <is>
          <t>排休</t>
        </is>
      </c>
      <c r="G140"/>
      <c r="H140"/>
      <c r="I140"/>
      <c r="J140"/>
      <c r="K140"/>
      <c r="L140"/>
      <c r="M140"/>
      <c r="N140" s="2">
        <v>46016</v>
      </c>
      <c r="O140"/>
      <c r="P140" t="inlineStr">
        <is>
          <t>52周</t>
        </is>
      </c>
      <c r="Q140"/>
      <c r="R140" t="inlineStr">
        <is>
          <t>false</t>
        </is>
      </c>
      <c r="S140"/>
      <c r="T140"/>
      <c r="U140" t="inlineStr">
        <is>
          <t>1</t>
        </is>
      </c>
      <c r="V140"/>
      <c r="W140"/>
    </row>
    <row r="141" ht="12.75" customHeight="1">
      <c r="A141" t="inlineStr">
        <is>
          <t>2025-12-24 程云鹏-衡水-绿茶-新店开业 已结束</t>
        </is>
      </c>
      <c r="B141"/>
      <c r="C141" t="inlineStr">
        <is>
          <t>需关注检查餐前小料、干料液料添加及出餐品质，进行收档清洁和机器人保养。</t>
        </is>
      </c>
      <c r="D141" t="inlineStr">
        <is>
          <t>程云鹏</t>
        </is>
      </c>
      <c r="E141" t="inlineStr">
        <is>
          <t>河北省衡水市桃城区路北街道榕花大街533号天鸿尚都</t>
        </is>
      </c>
      <c r="F141" t="inlineStr">
        <is>
          <t>项目出差</t>
        </is>
      </c>
      <c r="G141" t="inlineStr">
        <is>
          <t>程云鹏-衡水-绿茶-新店开业 已结束</t>
        </is>
      </c>
      <c r="H141" t="inlineStr">
        <is>
          <t>一丶绿茶餐厅（衡水怡然城店）
1：检查出餐前小料是否齐全。
2：提醒操作员每日检查干料液料是否需要添加。
3：操作员出餐时，观察出餐品质。
4：培训操作员进行收档卫生清洁及炒菜机器人保养。
</t>
        </is>
      </c>
      <c r="I141" t="inlineStr">
        <is>
          <t>菜品均已定版</t>
        </is>
      </c>
      <c r="J141"/>
      <c r="K141" t="inlineStr">
        <is>
          <t>排休</t>
        </is>
      </c>
      <c r="L141" t="inlineStr">
        <is>
          <t>IMG_20251224_221840720.jpg,IMG_20251224_213235443.jpg,IMG_20251224_211914333.jpg,IMG_20251224_184954400.jpg,IMG_20251224_173450848.jpg,IMG_20251224_133907459.jpg,IMG_20251224_104144583.jpg,IMG_20251224_101625280.jpg</t>
        </is>
      </c>
      <c r="M141"/>
      <c r="N141" s="2">
        <v>46015</v>
      </c>
      <c r="O141" t="inlineStr">
        <is>
          <t>已结束,已结束</t>
        </is>
      </c>
      <c r="P141" t="inlineStr">
        <is>
          <t>52周</t>
        </is>
      </c>
      <c r="Q141"/>
      <c r="R141" t="inlineStr">
        <is>
          <t>false</t>
        </is>
      </c>
      <c r="S141" t="inlineStr">
        <is>
          <t>2025/12/21
2025/12/25</t>
        </is>
      </c>
      <c r="T141" t="inlineStr">
        <is>
          <t>BST</t>
        </is>
      </c>
      <c r="U141" t="inlineStr">
        <is>
          <t>1</t>
        </is>
      </c>
      <c r="V141" t="inlineStr">
        <is>
          <t>张铭麒
张铭麒</t>
        </is>
      </c>
      <c r="W141" t="inlineStr">
        <is>
          <t>李岳丰
吴薇
李岳丰
吴薇</t>
        </is>
      </c>
    </row>
    <row r="142" ht="12.75" customHeight="1">
      <c r="A142" t="inlineStr">
        <is>
          <t>2025-12-23 程云鹏-衡水-绿茶-新店开业 已结束</t>
        </is>
      </c>
      <c r="B142"/>
      <c r="C142" t="inlineStr">
        <is>
          <t>操作员上炉台炒菜，由老店操作员操作机器，需关注人员安排是否合理。</t>
        </is>
      </c>
      <c r="D142" t="inlineStr">
        <is>
          <t>程云鹏</t>
        </is>
      </c>
      <c r="E142" t="inlineStr">
        <is>
          <t>河北省衡水市桃城区路北街道榕花大街533号天鸿尚都</t>
        </is>
      </c>
      <c r="F142" t="inlineStr">
        <is>
          <t>项目出差</t>
        </is>
      </c>
      <c r="G142" t="inlineStr">
        <is>
          <t>程云鹏-衡水-绿茶-新店开业 已结束</t>
        </is>
      </c>
      <c r="H142" t="inlineStr">
        <is>
          <t>一丶绿茶餐厅（衡水怡然城店）
1：到店检查干料液料是否齐全。
2：操作员上炉台炒菜去了，询问厨师长是否有新的操作员需要培训机，厨师长表示操作员是老店操作员，会操作炒菜机。
3：操作机器负责出餐。
4：收档打扫机器卫生，养锅。
</t>
        </is>
      </c>
      <c r="I142" t="inlineStr">
        <is>
          <t>菜品已定版</t>
        </is>
      </c>
      <c r="J142"/>
      <c r="K142" t="inlineStr">
        <is>
          <t>开业支持</t>
        </is>
      </c>
      <c r="L142" t="inlineStr">
        <is>
          <t>IMG_20251223_173423749.jpg,IMG_20251223_193804684.jpg,IMG_20251223_204853128.jpg,IMG_20251223_085646454.jpg,IMG_20251223_081019067.jpg,IMG_20251223_094450781.jpg</t>
        </is>
      </c>
      <c r="M142"/>
      <c r="N142" s="2">
        <v>46014</v>
      </c>
      <c r="O142" t="inlineStr">
        <is>
          <t>已结束,已结束</t>
        </is>
      </c>
      <c r="P142" t="inlineStr">
        <is>
          <t>52周</t>
        </is>
      </c>
      <c r="Q142"/>
      <c r="R142" t="inlineStr">
        <is>
          <t>false</t>
        </is>
      </c>
      <c r="S142" t="inlineStr">
        <is>
          <t>2025/12/21
2025/12/25</t>
        </is>
      </c>
      <c r="T142" t="inlineStr">
        <is>
          <t>BST</t>
        </is>
      </c>
      <c r="U142"/>
      <c r="V142" t="inlineStr">
        <is>
          <t>张铭麒
张铭麒</t>
        </is>
      </c>
      <c r="W142" t="inlineStr">
        <is>
          <t>李岳丰
吴薇
李岳丰
吴薇</t>
        </is>
      </c>
    </row>
    <row r="143" ht="12.75" customHeight="1">
      <c r="A143" t="inlineStr">
        <is>
          <t>2025-12-21 程云鹏-衡水-绿茶-新店开业 已结束</t>
        </is>
      </c>
      <c r="B143"/>
      <c r="C143" t="inlineStr">
        <is>
          <t>需关注衡水怡然城绿茶店操作员培训及新店开业准备。</t>
        </is>
      </c>
      <c r="D143" t="inlineStr">
        <is>
          <t>程云鹏</t>
        </is>
      </c>
      <c r="E143" t="inlineStr">
        <is>
          <t>河北省衡水市桃城区中华大街街道中心大街5-1号衡水站</t>
        </is>
      </c>
      <c r="F143" t="inlineStr">
        <is>
          <t>项目出差</t>
        </is>
      </c>
      <c r="G143" t="inlineStr">
        <is>
          <t>程云鹏-衡水-绿茶-新店开业 已结束</t>
        </is>
      </c>
      <c r="H143" t="inlineStr">
        <is>
          <t>一丶绿茶餐厅（衡水怡然城店）
1：培训操作员进行干料液料校准。
2：向老口味学习培训绿茶操作员，及菜品烹饪注意事项。
3：培训操作员进行收档卫生清洁及机器保养。
</t>
        </is>
      </c>
      <c r="I143" t="inlineStr">
        <is>
          <t>菜品均已定版</t>
        </is>
      </c>
      <c r="J143"/>
      <c r="K143" t="inlineStr">
        <is>
          <t>排休</t>
        </is>
      </c>
      <c r="L143" t="inlineStr">
        <is>
          <t>IMG_20251221_124937450.jpg,IMG_20251221_131855357.jpg,IMG_20251221_143719752.jpg,IMG_20251221_104740128.jpg,IMG_20251221_114049176.jpg,IMG_20251221_110643172.jpg,IMG_20251221_125250421.jpg,IMG_20251221_124403807.jpg,IMG_20251221_121500358.jpg</t>
        </is>
      </c>
      <c r="M143"/>
      <c r="N143" s="2">
        <v>46012</v>
      </c>
      <c r="O143" t="inlineStr">
        <is>
          <t>已结束,已结束</t>
        </is>
      </c>
      <c r="P143" t="inlineStr">
        <is>
          <t>51周</t>
        </is>
      </c>
      <c r="Q143"/>
      <c r="R143" t="inlineStr">
        <is>
          <t>false</t>
        </is>
      </c>
      <c r="S143" t="inlineStr">
        <is>
          <t>2025/12/21
2025/12/25</t>
        </is>
      </c>
      <c r="T143" t="inlineStr">
        <is>
          <t>BST</t>
        </is>
      </c>
      <c r="U143"/>
      <c r="V143" t="inlineStr">
        <is>
          <t>张铭麒
张铭麒</t>
        </is>
      </c>
      <c r="W143" t="inlineStr">
        <is>
          <t>李岳丰
吴薇
李岳丰
吴薇</t>
        </is>
      </c>
    </row>
    <row r="144" ht="12.75" customHeight="1">
      <c r="A144" t="inlineStr">
        <is>
          <t>2025-12-20 程云鹏-衡水-绿茶-新店开业 已结束</t>
        </is>
      </c>
      <c r="B144"/>
      <c r="C144" t="inlineStr">
        <is>
          <t>包菜油多需减量，操作员不在由厨师长代校准。</t>
        </is>
      </c>
      <c r="D144" t="inlineStr">
        <is>
          <t>程云鹏</t>
        </is>
      </c>
      <c r="E144" t="inlineStr">
        <is>
          <t>河北省衡水市桃城区中华大街街道站前西路衡水站</t>
        </is>
      </c>
      <c r="F144" t="inlineStr">
        <is>
          <t>项目出差</t>
        </is>
      </c>
      <c r="G144" t="inlineStr">
        <is>
          <t>程云鹏-衡水-绿茶-新店开业 已结束</t>
        </is>
      </c>
      <c r="H144" t="inlineStr">
        <is>
          <t>一丶绿茶餐厅（衡水怡然城店）
1：到店操作机器进行温度标定。
2：新增门店绑定机器SN号，新增成员加入厨师长手机号码。
3：完成干料液料校准，操作员不在，厨师长说操作员是老店员工，有独自校准能力。
4：同老口味学习绿茶开业注意事项。
</t>
        </is>
      </c>
      <c r="I144" t="inlineStr">
        <is>
          <t>菜品均已定版</t>
        </is>
      </c>
      <c r="J144" t="inlineStr">
        <is>
          <t>绿茶区总反馈包菜油多了一点，需要减量，</t>
        </is>
      </c>
      <c r="K144" t="inlineStr">
        <is>
          <t>测试多份量菜品</t>
        </is>
      </c>
      <c r="L144" t="inlineStr">
        <is>
          <t>IMG_20251220_195009450.jpg,IMG_20251220_190747694.jpg,IMG_20251220_191144719.jpg,IMG_20251220_190450939.jpg,IMG_20251220_190102474.jpg,IMG_20251220_190715867.jpg,IMG_20251220_185356820.jpg,IMG_20251220_132633513.jpg</t>
        </is>
      </c>
      <c r="M144"/>
      <c r="N144" s="2">
        <v>46011</v>
      </c>
      <c r="O144" t="inlineStr">
        <is>
          <t>已结束,已结束</t>
        </is>
      </c>
      <c r="P144" t="inlineStr">
        <is>
          <t>51周</t>
        </is>
      </c>
      <c r="Q144"/>
      <c r="R144" t="inlineStr">
        <is>
          <t>false</t>
        </is>
      </c>
      <c r="S144" t="inlineStr">
        <is>
          <t>2025/12/21
2025/12/25</t>
        </is>
      </c>
      <c r="T144" t="inlineStr">
        <is>
          <t>BST</t>
        </is>
      </c>
      <c r="U144"/>
      <c r="V144" t="inlineStr">
        <is>
          <t>张铭麒
张铭麒</t>
        </is>
      </c>
      <c r="W144" t="inlineStr">
        <is>
          <t>李岳丰
吴薇
李岳丰
吴薇</t>
        </is>
      </c>
    </row>
    <row r="145" ht="12.75" customHeight="1">
      <c r="A145" t="inlineStr">
        <is>
          <t>2025-12-19 程云鹏-北京-丝路伊兰-培训支持 已结束</t>
        </is>
      </c>
      <c r="B145"/>
      <c r="C145" t="inlineStr">
        <is>
          <t>丝路伊兰培训操作员APP使用、料校准及卫生清洁，进行中。</t>
        </is>
      </c>
      <c r="D145" t="inlineStr">
        <is>
          <t>程云鹏</t>
        </is>
      </c>
      <c r="E145" t="inlineStr">
        <is>
          <t>北京市西城区广安门外街道广安门外大街机械大厦</t>
        </is>
      </c>
      <c r="F145" t="inlineStr">
        <is>
          <t>项目出差</t>
        </is>
      </c>
      <c r="G145" t="inlineStr">
        <is>
          <t>程云鹏-北京-丝路伊兰-培训支持 已结束</t>
        </is>
      </c>
      <c r="H145" t="inlineStr">
        <is>
          <t>一丶丝路伊兰（枣林前街店）
1：微调（1份2份3份）番茄炒蛋盖饭，宫爆鸡丁，兰州炒面片，金城炒辣条，干煸炒面。
2：培训操作员录制菜品与使用不停云厨APP各项功能。
3：培训操作员完成干料液料校准，清洁机器卫生及注意事项。
</t>
        </is>
      </c>
      <c r="I145" t="inlineStr">
        <is>
          <t>菜品均已定版</t>
        </is>
      </c>
      <c r="J145"/>
      <c r="K145" t="inlineStr">
        <is>
          <t>排休</t>
        </is>
      </c>
      <c r="L145" t="inlineStr">
        <is>
          <t>IMG_20251219_214541572.jpg,IMG_20251219_204541437.jpg,IMG_20251219_192438073.jpg,IMG_20251219_174459654.jpg,IMG_20251219_123706075.jpg,IMG_20251219_121754540.jpg</t>
        </is>
      </c>
      <c r="M145"/>
      <c r="N145" s="2">
        <v>46010</v>
      </c>
      <c r="O145" t="inlineStr">
        <is>
          <t>已结束</t>
        </is>
      </c>
      <c r="P145" t="inlineStr">
        <is>
          <t>51周</t>
        </is>
      </c>
      <c r="Q145"/>
      <c r="R145" t="inlineStr">
        <is>
          <t>false</t>
        </is>
      </c>
      <c r="S145" t="inlineStr">
        <is>
          <t>2025/12/19</t>
        </is>
      </c>
      <c r="T145" t="inlineStr">
        <is>
          <t>北区</t>
        </is>
      </c>
      <c r="U145" t="inlineStr">
        <is>
          <t>1</t>
        </is>
      </c>
      <c r="V145" t="inlineStr">
        <is>
          <t>吕佳</t>
        </is>
      </c>
      <c r="W145" t="inlineStr">
        <is>
          <t>李岳丰</t>
        </is>
      </c>
    </row>
    <row r="146" ht="12.75" customHeight="1">
      <c r="A146" t="inlineStr">
        <is>
          <t>2025-12-18 程云鹏-北京-便利蜂-外卖店模型 已结束</t>
        </is>
      </c>
      <c r="B146"/>
      <c r="C146" t="inlineStr">
        <is>
          <t>需关注：丝路伊兰（枣林前街店）培训操作员及菜品微调。</t>
        </is>
      </c>
      <c r="D146" t="inlineStr">
        <is>
          <t>程云鹏</t>
        </is>
      </c>
      <c r="E146" t="inlineStr">
        <is>
          <t>北京市海淀区海淀街道万柳东路小南庄新区社区</t>
        </is>
      </c>
      <c r="F146" t="inlineStr">
        <is>
          <t>项目出差</t>
        </is>
      </c>
      <c r="G146" t="inlineStr">
        <is>
          <t>程云鹏-北京-便利蜂-外卖店模型 已结束</t>
        </is>
      </c>
      <c r="H146" t="inlineStr">
        <is>
          <t>一丶便利蜂（恒通2店）
1：根据预产单量备好菜品。
2：协助操作员出餐，高峰期看单打包。
3：根据创新创业部同事要求去萝卜饭盒把出单打印机及餐盒类物品寄回指定地址。
</t>
        </is>
      </c>
      <c r="I146" t="inlineStr">
        <is>
          <t>菜品均已定版</t>
        </is>
      </c>
      <c r="J146"/>
      <c r="K146" t="inlineStr">
        <is>
          <t>丝路伊兰（枣林前街店）培训操作员及菜品微调。</t>
        </is>
      </c>
      <c r="L146" t="inlineStr">
        <is>
          <t>IMG_20251218_155547610.jpg,IMG_20251218_123639719.jpg,IMG_20251218_105732702.jpg,IMG_20251218_115911427.jpg,IMG_20251218_123633941.jpg,IMG_20251218_102134117.jpg,IMG_20251218_102141244.jpg</t>
        </is>
      </c>
      <c r="M146"/>
      <c r="N146" s="2">
        <v>46009</v>
      </c>
      <c r="O146" t="inlineStr">
        <is>
          <t>已结束,已结束,已结束,已结束,已结束,已结束,已结束,已结束,已结束</t>
        </is>
      </c>
      <c r="P146" t="inlineStr">
        <is>
          <t>51周</t>
        </is>
      </c>
      <c r="Q146"/>
      <c r="R146" t="inlineStr">
        <is>
          <t>false</t>
        </is>
      </c>
      <c r="S146" t="inlineStr">
        <is>
          <t>2025/11/02
2025/11/07
2025/11/16
2025/10/28
2025/11/23
2025/11/30
2025/12/05
2025/12/12
2025/12/19</t>
        </is>
      </c>
      <c r="T146"/>
      <c r="U146" t="inlineStr">
        <is>
          <t>1</t>
        </is>
      </c>
      <c r="V146" t="inlineStr">
        <is>
          <t>吴薇
吴薇
吴薇
吴薇
吴薇
吴薇
吴薇
吴薇
吴薇</t>
        </is>
      </c>
      <c r="W146"/>
    </row>
    <row r="147" ht="12.75" customHeight="1">
      <c r="A147" t="inlineStr">
        <is>
          <t>2025-12-17 程云鹏-北京-便利蜂-外卖店模型 已结束</t>
        </is>
      </c>
      <c r="B147"/>
      <c r="C147" t="inlineStr">
        <is>
          <t>无明显问题或异常，主要为日常工作流程及已定版菜品协助出餐。</t>
        </is>
      </c>
      <c r="D147" t="inlineStr">
        <is>
          <t>程云鹏</t>
        </is>
      </c>
      <c r="E147" t="inlineStr">
        <is>
          <t>北京市海淀区海淀街道小南庄新区社区</t>
        </is>
      </c>
      <c r="F147" t="inlineStr">
        <is>
          <t>项目出差</t>
        </is>
      </c>
      <c r="G147" t="inlineStr">
        <is>
          <t>程云鹏-北京-便利蜂-外卖店模型 已结束</t>
        </is>
      </c>
      <c r="H147" t="inlineStr">
        <is>
          <t>便利蜂（恒通2店）
 1. 按照便利蜂系统推送的产量标准，完成菜品的分拣。
2. 配合操作员开展出餐相关工作，关注出餐菜品的质量。
3. 负责指导新操作员掌握液料校准的标准流程与操作方法，保证其能独立完成校准。</t>
        </is>
      </c>
      <c r="I147" t="inlineStr">
        <is>
          <t>菜品均已定版</t>
        </is>
      </c>
      <c r="J147"/>
      <c r="K147" t="inlineStr">
        <is>
          <t>协助操作员出餐</t>
        </is>
      </c>
      <c r="L147" t="inlineStr">
        <is>
          <t>IMG_20251217_103820821.jpg,IMG_20251217_172557429.jpg,IMG_20251217_175416212.jpg,IMG_20251217_104104117.jpg,IMG_20251217_093624624.jpg</t>
        </is>
      </c>
      <c r="M147"/>
      <c r="N147" s="2">
        <v>46008</v>
      </c>
      <c r="O147" t="inlineStr">
        <is>
          <t>已结束,已结束,已结束,已结束,已结束,已结束,已结束,已结束,已结束</t>
        </is>
      </c>
      <c r="P147" t="inlineStr">
        <is>
          <t>51周</t>
        </is>
      </c>
      <c r="Q147"/>
      <c r="R147" t="inlineStr">
        <is>
          <t>false</t>
        </is>
      </c>
      <c r="S147" t="inlineStr">
        <is>
          <t>2025/11/02
2025/11/07
2025/11/16
2025/10/28
2025/11/23
2025/11/30
2025/12/05
2025/12/12
2025/12/19</t>
        </is>
      </c>
      <c r="T147"/>
      <c r="U147"/>
      <c r="V147" t="inlineStr">
        <is>
          <t>吴薇
吴薇
吴薇
吴薇
吴薇
吴薇
吴薇
吴薇
吴薇</t>
        </is>
      </c>
      <c r="W147"/>
    </row>
    <row r="148" ht="12.75" customHeight="1">
      <c r="A148" t="inlineStr">
        <is>
          <t>2025-12-16 程云鹏-北京-便利蜂-外卖店模型 已结束</t>
        </is>
      </c>
      <c r="B148" t="inlineStr">
        <is>
          <t>1</t>
        </is>
      </c>
      <c r="C148" t="inlineStr">
        <is>
          <t>无明显问题或异常，按计划进行出餐、教学及菜品录制。</t>
        </is>
      </c>
      <c r="D148" t="inlineStr">
        <is>
          <t>程云鹏</t>
        </is>
      </c>
      <c r="E148" t="inlineStr">
        <is>
          <t>北京市海淀区海淀街道小南庄新区社区</t>
        </is>
      </c>
      <c r="F148" t="inlineStr">
        <is>
          <t>项目出差</t>
        </is>
      </c>
      <c r="G148" t="inlineStr">
        <is>
          <t>程云鹏-北京-便利蜂-外卖店模型 已结束</t>
        </is>
      </c>
      <c r="H148" t="inlineStr">
        <is>
          <t>一丶便利蜂（恒通2店）
1：协助操作员进行出餐。
2：给便利蜂领导进行录菜讲解及教学。
3：讲解不停云厨APP的各项功能。
4：录制3人份焦溜丸子，蒜蓉娃娃菜。</t>
        </is>
      </c>
      <c r="I148" t="inlineStr">
        <is>
          <t>菜品均已定版</t>
        </is>
      </c>
      <c r="J148"/>
      <c r="K148" t="inlineStr">
        <is>
          <t>协助出餐，教操作员校准。</t>
        </is>
      </c>
      <c r="L148" t="inlineStr">
        <is>
          <t>IMG_20251216_164725274.jpg,IMG_20251216_122615247.jpg,IMG_20251216_134429739.jpg,IMG_20251216_102751582.jpg,IMG_20251216_120331806.jpg</t>
        </is>
      </c>
      <c r="M148"/>
      <c r="N148" s="2">
        <v>46007</v>
      </c>
      <c r="O148" t="inlineStr">
        <is>
          <t>已结束,已结束,已结束,已结束,已结束,已结束,已结束,已结束,已结束</t>
        </is>
      </c>
      <c r="P148" t="inlineStr">
        <is>
          <t>51周</t>
        </is>
      </c>
      <c r="Q148"/>
      <c r="R148" t="inlineStr">
        <is>
          <t>false</t>
        </is>
      </c>
      <c r="S148" t="inlineStr">
        <is>
          <t>2025/11/02
2025/11/07
2025/11/16
2025/10/28
2025/11/23
2025/11/30
2025/12/05
2025/12/12
2025/12/19</t>
        </is>
      </c>
      <c r="T148"/>
      <c r="U148"/>
      <c r="V148" t="inlineStr">
        <is>
          <t>吴薇
吴薇
吴薇
吴薇
吴薇
吴薇
吴薇
吴薇
吴薇</t>
        </is>
      </c>
      <c r="W148"/>
    </row>
    <row r="149" ht="12.75" customHeight="1">
      <c r="A149" t="inlineStr">
        <is>
          <t>2025-12-15 程云鹏-北京-便利蜂-外卖店模型 已结束</t>
        </is>
      </c>
      <c r="B149" t="inlineStr">
        <is>
          <t>1</t>
        </is>
      </c>
      <c r="C149" t="inlineStr">
        <is>
          <t>无明显问题或异常，主要为日常运营规范及操作指导。</t>
        </is>
      </c>
      <c r="D149" t="inlineStr">
        <is>
          <t>程云鹏</t>
        </is>
      </c>
      <c r="E149" t="inlineStr">
        <is>
          <t>北京市海淀区海淀街道小南庄新区社区</t>
        </is>
      </c>
      <c r="F149" t="inlineStr">
        <is>
          <t>项目出差</t>
        </is>
      </c>
      <c r="G149" t="inlineStr">
        <is>
          <t>程云鹏-北京-便利蜂-外卖店模型 已结束</t>
        </is>
      </c>
      <c r="H149" t="inlineStr">
        <is>
          <t>便利蜂（恒通2店）
 1. 根据预产任务清单，提前备好所需菜品，确保出餐流畅。
2. 指导新操作员规范操作机器，准确完成订单出餐任务。
3. 高峰期结束后，订单出餐时统一使用一份量菜品，减少食材浪费，降低运营成本。
4. 清洁排风扇及机器卫生。</t>
        </is>
      </c>
      <c r="I149" t="inlineStr">
        <is>
          <t>菜品均已定版</t>
        </is>
      </c>
      <c r="J149"/>
      <c r="K149" t="inlineStr">
        <is>
          <t>教操作员清除积碳，协助出餐。</t>
        </is>
      </c>
      <c r="L149" t="inlineStr">
        <is>
          <t>IMG_20251215_111448117.jpg,IMG_20251215_112949450.jpg,IMG_20251215_104158144.jpg,IMG_20251215_142503277.jpg,IMG_20251215_170824040.jpg,IMG_20251215_174010722.jpg</t>
        </is>
      </c>
      <c r="M149"/>
      <c r="N149" s="2">
        <v>46006</v>
      </c>
      <c r="O149" t="inlineStr">
        <is>
          <t>已结束,已结束,已结束,已结束,已结束,已结束,已结束,已结束,已结束</t>
        </is>
      </c>
      <c r="P149" t="inlineStr">
        <is>
          <t>51周</t>
        </is>
      </c>
      <c r="Q149"/>
      <c r="R149" t="inlineStr">
        <is>
          <t>false</t>
        </is>
      </c>
      <c r="S149" t="inlineStr">
        <is>
          <t>2025/11/02
2025/11/07
2025/11/16
2025/10/28
2025/11/23
2025/11/30
2025/12/05
2025/12/12
2025/12/19</t>
        </is>
      </c>
      <c r="T149"/>
      <c r="U149"/>
      <c r="V149" t="inlineStr">
        <is>
          <t>吴薇
吴薇
吴薇
吴薇
吴薇
吴薇
吴薇
吴薇
吴薇</t>
        </is>
      </c>
      <c r="W149"/>
    </row>
    <row r="150" ht="12.75" customHeight="1">
      <c r="A150" t="inlineStr">
        <is>
          <t xml:space="preserve">2025-12-14 </t>
        </is>
      </c>
      <c r="B150"/>
      <c r="C150" t="inlineStr">
        <is>
          <t>正文仅为日期“2025/12/14”，无实质内容，需确认是否遗漏信息。</t>
        </is>
      </c>
      <c r="D150" t="inlineStr">
        <is>
          <t>程云鹏</t>
        </is>
      </c>
      <c r="E150" t="inlineStr">
        <is>
          <t>北京市海淀区海淀街道万柳东路小南庄新区社区</t>
        </is>
      </c>
      <c r="F150" t="inlineStr">
        <is>
          <t>排休</t>
        </is>
      </c>
      <c r="G150"/>
      <c r="H150"/>
      <c r="I150"/>
      <c r="J150"/>
      <c r="K150"/>
      <c r="L150"/>
      <c r="M150"/>
      <c r="N150" s="2">
        <v>46005</v>
      </c>
      <c r="O150"/>
      <c r="P150" t="inlineStr">
        <is>
          <t>50周</t>
        </is>
      </c>
      <c r="Q150"/>
      <c r="R150" t="inlineStr">
        <is>
          <t>false</t>
        </is>
      </c>
      <c r="S150"/>
      <c r="T150"/>
      <c r="U150" t="inlineStr">
        <is>
          <t>1</t>
        </is>
      </c>
      <c r="V150"/>
      <c r="W150"/>
    </row>
    <row r="151" ht="12.75" customHeight="1">
      <c r="A151" t="inlineStr">
        <is>
          <t xml:space="preserve">2025-12-13 </t>
        </is>
      </c>
      <c r="B151"/>
      <c r="C151" t="inlineStr">
        <is>
          <t>正文仅日期“2025/12/13”，无具体内容，信息缺失。</t>
        </is>
      </c>
      <c r="D151" t="inlineStr">
        <is>
          <t>程云鹏</t>
        </is>
      </c>
      <c r="E151" t="inlineStr">
        <is>
          <t>北京市海淀区海淀街道小南庄新区社区</t>
        </is>
      </c>
      <c r="F151" t="inlineStr">
        <is>
          <t>排休</t>
        </is>
      </c>
      <c r="G151"/>
      <c r="H151"/>
      <c r="I151"/>
      <c r="J151"/>
      <c r="K151"/>
      <c r="L151"/>
      <c r="M151"/>
      <c r="N151" s="2">
        <v>46004</v>
      </c>
      <c r="O151"/>
      <c r="P151" t="inlineStr">
        <is>
          <t>50周</t>
        </is>
      </c>
      <c r="Q151"/>
      <c r="R151" t="inlineStr">
        <is>
          <t>false</t>
        </is>
      </c>
      <c r="S151"/>
      <c r="T151"/>
      <c r="U151"/>
      <c r="V151"/>
      <c r="W151"/>
    </row>
    <row r="152" ht="12.75" customHeight="1">
      <c r="A152" t="inlineStr">
        <is>
          <t>2025-12-12 程云鹏-北京-便利蜂-外卖店模型 已结束</t>
        </is>
      </c>
      <c r="B152"/>
      <c r="C152" t="inlineStr">
        <is>
          <t>问题：隔壁店仍有少量油烟通过吊顶散出。异常：油烟过滤问题未完全解决，新过滤海绵12月14日到货。</t>
        </is>
      </c>
      <c r="D152" t="inlineStr">
        <is>
          <t>程云鹏</t>
        </is>
      </c>
      <c r="E152" t="inlineStr">
        <is>
          <t>北京市海淀区海淀街道小南庄新区社区</t>
        </is>
      </c>
      <c r="F152" t="inlineStr">
        <is>
          <t>项目出差</t>
        </is>
      </c>
      <c r="G152" t="inlineStr">
        <is>
          <t>程云鹏-北京-便利蜂-外卖店模型 已结束</t>
        </is>
      </c>
      <c r="H152" t="inlineStr">
        <is>
          <t>一丶便利蜂（恒通2店）
1：协助操作员把预产任务需要的菜品整理出来。
2：根据推送制作任务菜量操作机器进行出餐。
3：清洁机器排风扇及油烟过滤挡板。
4：同产研项目同事沟通油烟过滤更换事宜。
</t>
        </is>
      </c>
      <c r="I152" t="inlineStr">
        <is>
          <t>菜品均已定版</t>
        </is>
      </c>
      <c r="J152" t="inlineStr">
        <is>
          <t>隔壁店反馈还是有少量油烟会通过吊顶散过去，已经发货新的过滤海绵，12月14日到货便利蜂恒通2店</t>
        </is>
      </c>
      <c r="K152" t="inlineStr">
        <is>
          <t>排休</t>
        </is>
      </c>
      <c r="L152" t="inlineStr">
        <is>
          <t>IMG_20251212_175050085.jpg,IMG_20251212_172822592.jpg,IMG_20251212_171530479.jpg,IMG_20251212_164407169.jpg,IMG_20251212_125647601.jpg,IMG_20251212_101454414.jpg,IMG_20251212_094107986.jpg,IMG_20251212_094259586.jpg</t>
        </is>
      </c>
      <c r="M152"/>
      <c r="N152" s="2">
        <v>46003</v>
      </c>
      <c r="O152" t="inlineStr">
        <is>
          <t>已结束,已结束,已结束,已结束,已结束,已结束,已结束,已结束,已结束</t>
        </is>
      </c>
      <c r="P152" t="inlineStr">
        <is>
          <t>50周</t>
        </is>
      </c>
      <c r="Q152"/>
      <c r="R152" t="inlineStr">
        <is>
          <t>false</t>
        </is>
      </c>
      <c r="S152" t="inlineStr">
        <is>
          <t>2025/11/02
2025/11/07
2025/11/16
2025/10/28
2025/11/23
2025/11/30
2025/12/05
2025/12/12
2025/12/19</t>
        </is>
      </c>
      <c r="T152"/>
      <c r="U152" t="inlineStr">
        <is>
          <t>1</t>
        </is>
      </c>
      <c r="V152" t="inlineStr">
        <is>
          <t>吴薇
吴薇
吴薇
吴薇
吴薇
吴薇
吴薇
吴薇
吴薇</t>
        </is>
      </c>
      <c r="W152"/>
    </row>
    <row r="153" ht="12.75" customHeight="1">
      <c r="A153" t="inlineStr">
        <is>
          <t>2025-12-11 程云鹏-北京-便利蜂-外卖店模型 已结束</t>
        </is>
      </c>
      <c r="B153"/>
      <c r="C153" t="inlineStr">
        <is>
          <t>一份量菜品冗余，需优先消耗临期品，可能影响出餐效率。</t>
        </is>
      </c>
      <c r="D153" t="inlineStr">
        <is>
          <t>程云鹏</t>
        </is>
      </c>
      <c r="E153" t="inlineStr">
        <is>
          <t>北京市海淀区海淀街道小南庄新区社区</t>
        </is>
      </c>
      <c r="F153" t="inlineStr">
        <is>
          <t>项目出差</t>
        </is>
      </c>
      <c r="G153" t="inlineStr">
        <is>
          <t>程云鹏-北京-便利蜂-外卖店模型 已结束</t>
        </is>
      </c>
      <c r="H153" t="inlineStr">
        <is>
          <t>便利蜂（恒通2店）
 1. 协助操作员整理预产任务所需的菜品。
2. 依据预产单的数量，配合操作员完成出餐工作。
3. 处理门店配送的过量一份量菜品，优先使用临期的该类菜品。
4. 查看订单信息，完成菜品的装盒与打包流程。</t>
        </is>
      </c>
      <c r="I153" t="inlineStr">
        <is>
          <t>菜品均已定版</t>
        </is>
      </c>
      <c r="J153" t="inlineStr">
        <is>
          <t>门店配送的一份量菜品冗余，需优先消耗临期的一份量菜品，可能导致出餐效率受影响。</t>
        </is>
      </c>
      <c r="K153" t="inlineStr">
        <is>
          <t>教操作员出餐及注意事项，原操作员回老家休假。</t>
        </is>
      </c>
      <c r="L153" t="inlineStr">
        <is>
          <t>IMG_20251211_171014990.jpg,IMG_20251211_121834229.jpg,IMG_20251211_102811445.jpg,IMG_20251211_102748743.jpg,IMG_20251211_181240975.jpg,IMG_20251211_100146225.jpg,IMG_20251211_100844076.jpg</t>
        </is>
      </c>
      <c r="M153"/>
      <c r="N153" s="2">
        <v>46002</v>
      </c>
      <c r="O153" t="inlineStr">
        <is>
          <t>已结束,已结束,已结束,已结束,已结束,已结束,已结束,已结束,已结束</t>
        </is>
      </c>
      <c r="P153" t="inlineStr">
        <is>
          <t>50周</t>
        </is>
      </c>
      <c r="Q153"/>
      <c r="R153" t="inlineStr">
        <is>
          <t>false</t>
        </is>
      </c>
      <c r="S153" t="inlineStr">
        <is>
          <t>2025/11/02
2025/11/07
2025/11/16
2025/10/28
2025/11/23
2025/11/30
2025/12/05
2025/12/12
2025/12/19</t>
        </is>
      </c>
      <c r="T153"/>
      <c r="U153"/>
      <c r="V153" t="inlineStr">
        <is>
          <t>吴薇
吴薇
吴薇
吴薇
吴薇
吴薇
吴薇
吴薇
吴薇</t>
        </is>
      </c>
      <c r="W153"/>
    </row>
    <row r="154" ht="12.75" customHeight="1">
      <c r="A154" t="inlineStr">
        <is>
          <t>2025-12-10 程云鹏-北京-便利蜂-外卖店模型 已结束</t>
        </is>
      </c>
      <c r="B154" t="inlineStr">
        <is>
          <t>1</t>
        </is>
      </c>
      <c r="C154" t="inlineStr">
        <is>
          <t>无明确问题异常，主要为日常出餐、品控、清洁等工作记录。</t>
        </is>
      </c>
      <c r="D154" t="inlineStr">
        <is>
          <t>程云鹏</t>
        </is>
      </c>
      <c r="E154" t="inlineStr">
        <is>
          <t>北京市海淀区海淀街道小南庄新区社区</t>
        </is>
      </c>
      <c r="F154" t="inlineStr">
        <is>
          <t>项目出差</t>
        </is>
      </c>
      <c r="G154" t="inlineStr">
        <is>
          <t>程云鹏-北京-便利蜂-外卖店模型 已结束</t>
        </is>
      </c>
      <c r="H154" t="inlineStr">
        <is>
          <t>便利蜂（恒通2店）
 1. 协助操作员完成出餐流程，观察菜品质量。
2. 记录宫爆鸡丁出餐后，在不同时间段内的外观状态变化。
3. 高峰期，根据订单进行打菜与分装操作，。
4. 进行液料校准工作，清洁排风扇及过滤挡板。</t>
        </is>
      </c>
      <c r="I154" t="inlineStr">
        <is>
          <t>菜品均已定版</t>
        </is>
      </c>
      <c r="J154"/>
      <c r="K154" t="inlineStr">
        <is>
          <t>协助出餐，帮助打包。</t>
        </is>
      </c>
      <c r="L154" t="inlineStr">
        <is>
          <t>IMG_20251210_171257039.jpg,IMG_20251210_104255323.jpg,IMG_20251210_110553437.jpg,IMG_20251210_103151741.jpg,IMG_20251210_122543829.jpg,IMG_20251210_145156570.jpg,IMG_20251210_135225225.jpg</t>
        </is>
      </c>
      <c r="M154"/>
      <c r="N154" s="2">
        <v>46001</v>
      </c>
      <c r="O154" t="inlineStr">
        <is>
          <t>已结束,已结束,已结束,已结束,已结束,已结束,已结束,已结束,已结束</t>
        </is>
      </c>
      <c r="P154" t="inlineStr">
        <is>
          <t>50周</t>
        </is>
      </c>
      <c r="Q154"/>
      <c r="R154" t="inlineStr">
        <is>
          <t>false</t>
        </is>
      </c>
      <c r="S154" t="inlineStr">
        <is>
          <t>2025/11/02
2025/11/07
2025/11/16
2025/10/28
2025/11/23
2025/11/30
2025/12/05
2025/12/12
2025/12/19</t>
        </is>
      </c>
      <c r="T154"/>
      <c r="U154"/>
      <c r="V154" t="inlineStr">
        <is>
          <t>吴薇
吴薇
吴薇
吴薇
吴薇
吴薇
吴薇
吴薇
吴薇</t>
        </is>
      </c>
      <c r="W154"/>
    </row>
    <row r="155" ht="12.75" customHeight="1">
      <c r="A155" t="inlineStr">
        <is>
          <t>2025-12-09 程云鹏-北京-便利蜂-外卖店模型 已结束</t>
        </is>
      </c>
      <c r="B155"/>
      <c r="C155" t="inlineStr">
        <is>
          <t>问题：客户反馈宫爆鸡丁到手较干。异常：保温时间长致水分流失重。</t>
        </is>
      </c>
      <c r="D155" t="inlineStr">
        <is>
          <t>程云鹏</t>
        </is>
      </c>
      <c r="E155" t="inlineStr">
        <is>
          <t>北京市海淀区海淀街道小南庄新区社区</t>
        </is>
      </c>
      <c r="F155" t="inlineStr">
        <is>
          <t>项目出差</t>
        </is>
      </c>
      <c r="G155" t="inlineStr">
        <is>
          <t>程云鹏-北京-便利蜂-外卖店模型 已结束</t>
        </is>
      </c>
      <c r="H155" t="inlineStr">
        <is>
          <t>一丶便利蜂（恒通2店）
1：协助操作员出餐，观察菜品质量。
2：来单期间帮忙看单装菜打包。
3：录制1份量辣子鸡丁。
4：客户反馈下单的宫爆鸡丁到手比较干了（查找原因：上午10.16出餐，第一单外卖大概在10.50左右，水保温台设置在80℃，保温时间较长，水分流失重）</t>
        </is>
      </c>
      <c r="I155" t="inlineStr">
        <is>
          <t>菜品均已定版</t>
        </is>
      </c>
      <c r="J155" t="inlineStr">
        <is>
          <t>客户反馈宫爆鸡丁到手比较干</t>
        </is>
      </c>
      <c r="K155" t="inlineStr">
        <is>
          <t>调整宫爆鸡丁烹饪加水量，持续观察宫爆鸡丁在保温台的变化。</t>
        </is>
      </c>
      <c r="L155" t="inlineStr">
        <is>
          <t>IMG_20251209_180800378.jpg,IMG_20251209_175056569.jpg,IMG_20251209_165849462.jpg,IMG_20251209_101447920.jpg,IMG_20251209_102533852.jpg,IMG_20251209_095652869.jpg,IMG_20251209_100913796.jpg</t>
        </is>
      </c>
      <c r="M155"/>
      <c r="N155" s="2">
        <v>46000</v>
      </c>
      <c r="O155" t="inlineStr">
        <is>
          <t>已结束,已结束,已结束,已结束,已结束,已结束,已结束,已结束,已结束</t>
        </is>
      </c>
      <c r="P155" t="inlineStr">
        <is>
          <t>50周</t>
        </is>
      </c>
      <c r="Q155"/>
      <c r="R155" t="inlineStr">
        <is>
          <t>false</t>
        </is>
      </c>
      <c r="S155" t="inlineStr">
        <is>
          <t>2025/11/02
2025/11/07
2025/11/16
2025/10/28
2025/11/23
2025/11/30
2025/12/05
2025/12/12
2025/12/19</t>
        </is>
      </c>
      <c r="T155"/>
      <c r="U155"/>
      <c r="V155" t="inlineStr">
        <is>
          <t>吴薇
吴薇
吴薇
吴薇
吴薇
吴薇
吴薇
吴薇
吴薇</t>
        </is>
      </c>
      <c r="W155"/>
    </row>
    <row r="156" ht="12.75" customHeight="1">
      <c r="A156" t="inlineStr">
        <is>
          <t>2025-12-08 程云鹏-北京-便利蜂-外卖店模型 已结束</t>
        </is>
      </c>
      <c r="B156"/>
      <c r="C156" t="inlineStr">
        <is>
          <t>异常：录制6份量辣子鸡丁，违反一份量菜品烹饪规则。</t>
        </is>
      </c>
      <c r="D156" t="inlineStr">
        <is>
          <t>程云鹏</t>
        </is>
      </c>
      <c r="E156" t="inlineStr">
        <is>
          <t>北京市海淀区海淀街道小南庄新区社区</t>
        </is>
      </c>
      <c r="F156" t="inlineStr">
        <is>
          <t>项目出差</t>
        </is>
      </c>
      <c r="G156" t="inlineStr">
        <is>
          <t>程云鹏-北京-便利蜂-外卖店模型 已结束</t>
        </is>
      </c>
      <c r="H156" t="inlineStr">
        <is>
          <t>便利蜂（恒通2店）
 1. 协同操作员对门店新到的一份量菜品进行分类处理。
2. 协助操作员完成出餐工作，过程中观察菜品质量，确保符合标准。
3. 遵循一份量菜品烹饪规则：仅在高峰期结束后菜品售罄，或3份量菜品售罄这两种情况下，方可进行烹饪。</t>
        </is>
      </c>
      <c r="I156" t="inlineStr">
        <is>
          <t>菜品均已定版</t>
        </is>
      </c>
      <c r="J156"/>
      <c r="K156" t="inlineStr">
        <is>
          <t>录制6份量辣子鸡丁</t>
        </is>
      </c>
      <c r="L156" t="inlineStr">
        <is>
          <t>IMG_20251208_175506203.jpg,IMG_20251208_173149318.jpg,IMG_20251208_100309262.jpg,IMG_20251208_101227859.jpg,IMG_20251208_101219623.jpg,IMG_20251208_115503022.jpg,IMG_20251208_094722487.jpg</t>
        </is>
      </c>
      <c r="M156"/>
      <c r="N156" s="2">
        <v>45999</v>
      </c>
      <c r="O156" t="inlineStr">
        <is>
          <t>已结束,已结束,已结束,已结束,已结束,已结束,已结束,已结束,已结束</t>
        </is>
      </c>
      <c r="P156" t="inlineStr">
        <is>
          <t>50周</t>
        </is>
      </c>
      <c r="Q156"/>
      <c r="R156" t="inlineStr">
        <is>
          <t>false</t>
        </is>
      </c>
      <c r="S156" t="inlineStr">
        <is>
          <t>2025/11/02
2025/11/07
2025/11/16
2025/10/28
2025/11/23
2025/11/30
2025/12/05
2025/12/12
2025/12/19</t>
        </is>
      </c>
      <c r="T156"/>
      <c r="U156"/>
      <c r="V156" t="inlineStr">
        <is>
          <t>吴薇
吴薇
吴薇
吴薇
吴薇
吴薇
吴薇
吴薇
吴薇</t>
        </is>
      </c>
      <c r="W156"/>
    </row>
    <row r="157" ht="12.75" customHeight="1">
      <c r="A157" t="inlineStr">
        <is>
          <t xml:space="preserve">2025-12-07 </t>
        </is>
      </c>
      <c r="B157"/>
      <c r="C157" t="inlineStr">
        <is>
          <t>正文仅日期“2025/12/07”，无具体内容，信息缺失。</t>
        </is>
      </c>
      <c r="D157" t="inlineStr">
        <is>
          <t>程云鹏</t>
        </is>
      </c>
      <c r="E157" t="inlineStr">
        <is>
          <t>北京市海淀区海淀街道小南庄新区社区</t>
        </is>
      </c>
      <c r="F157" t="inlineStr">
        <is>
          <t>排休</t>
        </is>
      </c>
      <c r="G157"/>
      <c r="H157"/>
      <c r="I157"/>
      <c r="J157"/>
      <c r="K157"/>
      <c r="L157"/>
      <c r="M157"/>
      <c r="N157" s="2">
        <v>45998</v>
      </c>
      <c r="O157"/>
      <c r="P157" t="inlineStr">
        <is>
          <t>49周</t>
        </is>
      </c>
      <c r="Q157"/>
      <c r="R157" t="inlineStr">
        <is>
          <t>false</t>
        </is>
      </c>
      <c r="S157"/>
      <c r="T157"/>
      <c r="U157" t="inlineStr">
        <is>
          <t>1</t>
        </is>
      </c>
      <c r="V157"/>
      <c r="W157"/>
    </row>
    <row r="158" ht="12.75" customHeight="1">
      <c r="A158" t="inlineStr">
        <is>
          <t xml:space="preserve">2025-12-06 </t>
        </is>
      </c>
      <c r="B158"/>
      <c r="C158" t="inlineStr">
        <is>
          <t>正文仅含日期“2025/12/06”，无实质内容，信息缺失。</t>
        </is>
      </c>
      <c r="D158" t="inlineStr">
        <is>
          <t>程云鹏</t>
        </is>
      </c>
      <c r="E158" t="inlineStr">
        <is>
          <t>北京市海淀区海淀街道小南庄新区社区</t>
        </is>
      </c>
      <c r="F158" t="inlineStr">
        <is>
          <t>排休</t>
        </is>
      </c>
      <c r="G158"/>
      <c r="H158"/>
      <c r="I158"/>
      <c r="J158"/>
      <c r="K158"/>
      <c r="L158"/>
      <c r="M158"/>
      <c r="N158" s="2">
        <v>45997</v>
      </c>
      <c r="O158"/>
      <c r="P158" t="inlineStr">
        <is>
          <t>49周</t>
        </is>
      </c>
      <c r="Q158"/>
      <c r="R158" t="inlineStr">
        <is>
          <t>false</t>
        </is>
      </c>
      <c r="S158"/>
      <c r="T158"/>
      <c r="U158"/>
      <c r="V158"/>
      <c r="W158"/>
    </row>
    <row r="159" ht="12.75" customHeight="1">
      <c r="A159" t="inlineStr">
        <is>
          <t>2025-12-05 程云鹏-北京-便利蜂-外卖店模型 已结束</t>
        </is>
      </c>
      <c r="B159"/>
      <c r="C159" t="inlineStr">
        <is>
          <t>夜班未用百洁布清锅养锅，白班未检查直接烹饪致菜品混入锅灰杂质。</t>
        </is>
      </c>
      <c r="D159" t="inlineStr">
        <is>
          <t>程云鹏</t>
        </is>
      </c>
      <c r="E159" t="inlineStr">
        <is>
          <t>北京市海淀区海淀街道中国人民大学中国人民大学中关村校区运动场</t>
        </is>
      </c>
      <c r="F159" t="inlineStr">
        <is>
          <t>项目出差</t>
        </is>
      </c>
      <c r="G159" t="inlineStr">
        <is>
          <t>程云鹏-北京-便利蜂-外卖店模型 已结束</t>
        </is>
      </c>
      <c r="H159" t="inlineStr">
        <is>
          <t>便利蜂（恒通2店）
 1. 夜班人员未使用百洁布清洁锅内卫生便进行养锅，白班人员未检查直接烹饪西红柿炒蛋，导致首锅菜品混入锅灰杂质。
2. 再次向店长及操作员明确要求——每日工作结束后，需先用百洁布清洁锅内卫生，再进行深度养锅操作。
3. 协助操作员完成出餐流程，全程把控菜品品质，避免出现问题。
4. 订单高峰期协助装菜与打包工作，同步提醒操作员遵循正确出菜顺序，保障出餐效率。</t>
        </is>
      </c>
      <c r="I159" t="inlineStr">
        <is>
          <t>菜品均已定版</t>
        </is>
      </c>
      <c r="J159" t="inlineStr">
        <is>
          <t>夜班人员未使用百洁布清洁锅内卫生便进行养锅，白班人员未检查直接烹饪西红柿炒蛋，导致首锅菜品混入锅灰杂质。</t>
        </is>
      </c>
      <c r="K159" t="inlineStr">
        <is>
          <t>排休</t>
        </is>
      </c>
      <c r="L159" t="inlineStr">
        <is>
          <t>IMG_20251205_171217589.jpg,IMG_20251205_143937132.jpg,IMG_20251205_113342636.jpg,IMG_20251205_100621429.jpg,IMG_20251205_114516349.jpg,IMG_20251205_103843341.jpg</t>
        </is>
      </c>
      <c r="M159"/>
      <c r="N159" s="2">
        <v>45996</v>
      </c>
      <c r="O159" t="inlineStr">
        <is>
          <t>已结束,已结束,已结束,已结束,已结束,已结束,已结束,已结束,已结束</t>
        </is>
      </c>
      <c r="P159" t="inlineStr">
        <is>
          <t>49周</t>
        </is>
      </c>
      <c r="Q159"/>
      <c r="R159" t="inlineStr">
        <is>
          <t>false</t>
        </is>
      </c>
      <c r="S159" t="inlineStr">
        <is>
          <t>2025/11/02
2025/11/07
2025/11/16
2025/10/28
2025/11/23
2025/11/30
2025/12/05
2025/12/12
2025/12/19</t>
        </is>
      </c>
      <c r="T159"/>
      <c r="U159" t="inlineStr">
        <is>
          <t>1</t>
        </is>
      </c>
      <c r="V159" t="inlineStr">
        <is>
          <t>吴薇
吴薇
吴薇
吴薇
吴薇
吴薇
吴薇
吴薇
吴薇</t>
        </is>
      </c>
      <c r="W159"/>
    </row>
    <row r="160" ht="12.75" customHeight="1">
      <c r="A160" t="inlineStr">
        <is>
          <t>2025-12-04 程云鹏-北京-便利蜂-外卖店模型 已结束</t>
        </is>
      </c>
      <c r="B160"/>
      <c r="C160" t="inlineStr">
        <is>
          <t>未提及需关注问题及异常，菜品已定版，协助出餐保品质。</t>
        </is>
      </c>
      <c r="D160" t="inlineStr">
        <is>
          <t>程云鹏</t>
        </is>
      </c>
      <c r="E160" t="inlineStr">
        <is>
          <t>北京市海淀区海淀街道小南庄新区社区</t>
        </is>
      </c>
      <c r="F160" t="inlineStr">
        <is>
          <t>项目出差</t>
        </is>
      </c>
      <c r="G160" t="inlineStr">
        <is>
          <t>程云鹏-北京-便利蜂-外卖店模型 已结束</t>
        </is>
      </c>
      <c r="H160" t="inlineStr">
        <is>
          <t>一丶便利蜂（恒通2店）
1：根据门店预产任务协助操作员出餐，观察菜品出餐品质。
2：高峰期帮忙看单打包。
3：同操作员一起清洁油烟机及挡板。</t>
        </is>
      </c>
      <c r="I160" t="inlineStr">
        <is>
          <t>菜品均已定版</t>
        </is>
      </c>
      <c r="J160"/>
      <c r="K160" t="inlineStr">
        <is>
          <t>协助出餐，保证出餐品质</t>
        </is>
      </c>
      <c r="L160" t="inlineStr">
        <is>
          <t>IMG_20251204_173557772.jpg,IMG_20251204_164436679.jpg,IMG_20251204_163857336.jpg,IMG_20251204_164411867.jpg,IMG_20251204_163928700.jpg,IMG_20251204_102817407.jpg,IMG_20251204_122852993.jpg,IMG_20251204_100920615.jpg,IMG_20251204_101220985.jpg</t>
        </is>
      </c>
      <c r="M160"/>
      <c r="N160" s="2">
        <v>45995</v>
      </c>
      <c r="O160" t="inlineStr">
        <is>
          <t>已结束,已结束,已结束,已结束,已结束,已结束,已结束,已结束,已结束</t>
        </is>
      </c>
      <c r="P160" t="inlineStr">
        <is>
          <t>49周</t>
        </is>
      </c>
      <c r="Q160"/>
      <c r="R160" t="inlineStr">
        <is>
          <t>false</t>
        </is>
      </c>
      <c r="S160" t="inlineStr">
        <is>
          <t>2025/11/02
2025/11/07
2025/11/16
2025/10/28
2025/11/23
2025/11/30
2025/12/05
2025/12/12
2025/12/19</t>
        </is>
      </c>
      <c r="T160"/>
      <c r="U160"/>
      <c r="V160" t="inlineStr">
        <is>
          <t>吴薇
吴薇
吴薇
吴薇
吴薇
吴薇
吴薇
吴薇
吴薇</t>
        </is>
      </c>
      <c r="W160"/>
    </row>
    <row r="161" ht="12.75" customHeight="1">
      <c r="A161" t="inlineStr">
        <is>
          <t>2025-12-03 程云鹏-北京-便利蜂-外卖店模型 已结束</t>
        </is>
      </c>
      <c r="B161"/>
      <c r="C161" t="inlineStr">
        <is>
          <t>无明显问题或异常，主要为日常出餐、设备操作及新人指导工作。</t>
        </is>
      </c>
      <c r="D161" t="inlineStr">
        <is>
          <t>程云鹏</t>
        </is>
      </c>
      <c r="E161" t="inlineStr">
        <is>
          <t>北京市海淀区海淀街道小南庄新区社区</t>
        </is>
      </c>
      <c r="F161" t="inlineStr">
        <is>
          <t>项目出差</t>
        </is>
      </c>
      <c r="G161" t="inlineStr">
        <is>
          <t>程云鹏-北京-便利蜂-外卖店模型 已结束</t>
        </is>
      </c>
      <c r="H161" t="inlineStr">
        <is>
          <t>便利蜂（恒通2店）
 1. 依据门店预产任务，配合操作员完成出餐流程，确保出餐效率。
2. 在操作员外出期间，帮忙操作炒菜机，保障生产不中断。
3. 按订单需求完成菜品装盒与打包。
4.利用空闲时段，指导新操作员掌握机器校准操作，提升新人业务能力。</t>
        </is>
      </c>
      <c r="I161" t="inlineStr">
        <is>
          <t>菜品均已定版</t>
        </is>
      </c>
      <c r="J161"/>
      <c r="K161" t="inlineStr">
        <is>
          <t>根据预产单量协助操作员出餐，清理油烟机。</t>
        </is>
      </c>
      <c r="L161" t="inlineStr">
        <is>
          <t>IMG_20251203_162133743.jpg,IMG_20251203_162049331.jpg,IMG_20251203_164338959.jpg,IMG_20251203_125930659.jpg,IMG_20251203_103108424.jpg,IMG_20251203_120736997.jpg</t>
        </is>
      </c>
      <c r="M161"/>
      <c r="N161" s="2">
        <v>45994</v>
      </c>
      <c r="O161" t="inlineStr">
        <is>
          <t>已结束,已结束,已结束,已结束,已结束,已结束,已结束,已结束,已结束</t>
        </is>
      </c>
      <c r="P161" t="inlineStr">
        <is>
          <t>49周</t>
        </is>
      </c>
      <c r="Q161"/>
      <c r="R161" t="inlineStr">
        <is>
          <t>false</t>
        </is>
      </c>
      <c r="S161" t="inlineStr">
        <is>
          <t>2025/11/02
2025/11/07
2025/11/16
2025/10/28
2025/11/23
2025/11/30
2025/12/05
2025/12/12
2025/12/19</t>
        </is>
      </c>
      <c r="T161"/>
      <c r="U161"/>
      <c r="V161" t="inlineStr">
        <is>
          <t>吴薇
吴薇
吴薇
吴薇
吴薇
吴薇
吴薇
吴薇
吴薇</t>
        </is>
      </c>
      <c r="W161"/>
    </row>
    <row r="162" ht="12.75" customHeight="1">
      <c r="A162" t="inlineStr">
        <is>
          <t>2025-12-02 程云鹏-北京-便利蜂-外卖店模型 已结束</t>
        </is>
      </c>
      <c r="B162"/>
      <c r="C162" t="inlineStr">
        <is>
          <t>机器烹饪菜品洗锅后持续转动，界面显示停转，已同步售后。</t>
        </is>
      </c>
      <c r="D162" t="inlineStr">
        <is>
          <t>程云鹏</t>
        </is>
      </c>
      <c r="E162" t="inlineStr">
        <is>
          <t>北京市海淀区海淀街道小南庄新区社区</t>
        </is>
      </c>
      <c r="F162" t="inlineStr">
        <is>
          <t>项目出差</t>
        </is>
      </c>
      <c r="G162" t="inlineStr">
        <is>
          <t>程云鹏-北京-便利蜂-外卖店模型 已结束</t>
        </is>
      </c>
      <c r="H162" t="inlineStr">
        <is>
          <t>便利蜂（恒通2店）
 1. 协助操作员完成出餐，同步观察每道菜品的出餐质量，确保符合门店标准。
2. 依据订单量与紧急程度，合理安排菜品出餐顺序，同时协助打包工作，提升高峰期出餐效率。
3. 新菜品测试：本次测试3份量的炝炒圆白菜、辣子鸡丁、焦溜丸子、蒜蓉粉丝娃娃菜，客户反馈良好，后续存在上架菜谱的可能性。</t>
        </is>
      </c>
      <c r="I162" t="inlineStr">
        <is>
          <t>菜品均已定版</t>
        </is>
      </c>
      <c r="J162" t="inlineStr">
        <is>
          <t>机器烹饪菜品洗锅结束后一直在转，界面显示停转，锅还在转动。进入菜谱界面点击烹饪菜品，然后点击结束，锅恢复正常。已同步给售后（冷家成）。</t>
        </is>
      </c>
      <c r="K162" t="inlineStr">
        <is>
          <t>协助出餐，注意出餐菜品质量，看单打包</t>
        </is>
      </c>
      <c r="L162" t="inlineStr">
        <is>
          <t>VID20251202174305.mp4,IMG_20251202_171638479.jpg,IMG_20251202_155815970.jpg,IMG_20251202_153529065.jpg,IMG_20251202_152423131.jpg,IMG_20251202_145832770.jpg,wx_camera_1764645555016.jpg</t>
        </is>
      </c>
      <c r="M162"/>
      <c r="N162" s="2">
        <v>45993</v>
      </c>
      <c r="O162" t="inlineStr">
        <is>
          <t>已结束,已结束,已结束,已结束,已结束,已结束,已结束,已结束,已结束</t>
        </is>
      </c>
      <c r="P162" t="inlineStr">
        <is>
          <t>49周</t>
        </is>
      </c>
      <c r="Q162"/>
      <c r="R162" t="inlineStr">
        <is>
          <t>false</t>
        </is>
      </c>
      <c r="S162" t="inlineStr">
        <is>
          <t>2025/11/02
2025/11/07
2025/11/16
2025/10/28
2025/11/23
2025/11/30
2025/12/05
2025/12/12
2025/12/19</t>
        </is>
      </c>
      <c r="T162"/>
      <c r="U162"/>
      <c r="V162" t="inlineStr">
        <is>
          <t>吴薇
吴薇
吴薇
吴薇
吴薇
吴薇
吴薇
吴薇
吴薇</t>
        </is>
      </c>
      <c r="W162"/>
    </row>
    <row r="163" ht="12.75" customHeight="1">
      <c r="A163" t="inlineStr">
        <is>
          <t>2025-12-01 程云鹏-北京-便利蜂-外卖店模型 已结束</t>
        </is>
      </c>
      <c r="B163"/>
      <c r="C163" t="inlineStr">
        <is>
          <t>无明显问题或异常，主要是协助新操作员及高峰期打包等日常工作。</t>
        </is>
      </c>
      <c r="D163" t="inlineStr">
        <is>
          <t>程云鹏</t>
        </is>
      </c>
      <c r="E163" t="inlineStr">
        <is>
          <t>北京市海淀区海淀街道万柳东路小南庄新区社区</t>
        </is>
      </c>
      <c r="F163" t="inlineStr">
        <is>
          <t>项目出差</t>
        </is>
      </c>
      <c r="G163" t="inlineStr">
        <is>
          <t>程云鹏-北京-便利蜂-外卖店模型 已结束</t>
        </is>
      </c>
      <c r="H163" t="inlineStr">
        <is>
          <t>一丶便利蜂（恒通2店）
1：协助新操作员出餐，讲解注意事项。
2：高峰期帮忙看单，打包。
3：教新操作员除积碳，使用百洁布。</t>
        </is>
      </c>
      <c r="I163" t="inlineStr">
        <is>
          <t>菜品都已定版</t>
        </is>
      </c>
      <c r="J163"/>
      <c r="K163" t="inlineStr">
        <is>
          <t>协助出餐，教新操作员校准</t>
        </is>
      </c>
      <c r="L163" t="inlineStr">
        <is>
          <t>IMG_20251201_175144353.jpg,IMG_20251201_171225104.jpg,IMG_20251201_111432545.jpg</t>
        </is>
      </c>
      <c r="M163"/>
      <c r="N163" s="2">
        <v>45992</v>
      </c>
      <c r="O163" t="inlineStr">
        <is>
          <t>已结束,已结束,已结束,已结束,已结束,已结束,已结束,已结束,已结束</t>
        </is>
      </c>
      <c r="P163" t="inlineStr">
        <is>
          <t>49周</t>
        </is>
      </c>
      <c r="Q163"/>
      <c r="R163" t="inlineStr">
        <is>
          <t>false</t>
        </is>
      </c>
      <c r="S163" t="inlineStr">
        <is>
          <t>2025/11/02
2025/11/07
2025/11/16
2025/10/28
2025/11/23
2025/11/30
2025/12/05
2025/12/12
2025/12/19</t>
        </is>
      </c>
      <c r="T163"/>
      <c r="U163"/>
      <c r="V163" t="inlineStr">
        <is>
          <t>吴薇
吴薇
吴薇
吴薇
吴薇
吴薇
吴薇
吴薇
吴薇</t>
        </is>
      </c>
      <c r="W163"/>
    </row>
    <row r="164" ht="12.75" customHeight="1">
      <c r="A164" t="inlineStr">
        <is>
          <t xml:space="preserve">2025-11-30 </t>
        </is>
      </c>
      <c r="B164"/>
      <c r="C164" t="inlineStr">
        <is>
          <t>正文仅含日期“2025/11/30”，无实际内容，信息缺失。</t>
        </is>
      </c>
      <c r="D164" t="inlineStr">
        <is>
          <t>程云鹏</t>
        </is>
      </c>
      <c r="E164" t="inlineStr">
        <is>
          <t>北京市海淀区海淀街道小南庄新区社区</t>
        </is>
      </c>
      <c r="F164" t="inlineStr">
        <is>
          <t>排休</t>
        </is>
      </c>
      <c r="G164"/>
      <c r="H164"/>
      <c r="I164"/>
      <c r="J164"/>
      <c r="K164"/>
      <c r="L164"/>
      <c r="M164"/>
      <c r="N164" s="2">
        <v>45991</v>
      </c>
      <c r="O164"/>
      <c r="P164" t="inlineStr">
        <is>
          <t>48周</t>
        </is>
      </c>
      <c r="Q164"/>
      <c r="R164" t="inlineStr">
        <is>
          <t>false</t>
        </is>
      </c>
      <c r="S164"/>
      <c r="T164"/>
      <c r="U164"/>
      <c r="V164"/>
      <c r="W164"/>
    </row>
    <row r="165" ht="12.75" customHeight="1">
      <c r="A165" t="inlineStr">
        <is>
          <t xml:space="preserve">2025-11-29 </t>
        </is>
      </c>
      <c r="B165"/>
      <c r="C165" t="inlineStr">
        <is>
          <t>正文仅日期“2025/11/29”，无具体内容，信息缺失。</t>
        </is>
      </c>
      <c r="D165" t="inlineStr">
        <is>
          <t>程云鹏</t>
        </is>
      </c>
      <c r="E165" t="inlineStr">
        <is>
          <t>北京市海淀区海淀街道万柳东路小南庄新区社区</t>
        </is>
      </c>
      <c r="F165" t="inlineStr">
        <is>
          <t>排休</t>
        </is>
      </c>
      <c r="G165"/>
      <c r="H165"/>
      <c r="I165"/>
      <c r="J165"/>
      <c r="K165"/>
      <c r="L165"/>
      <c r="M165"/>
      <c r="N165" s="2">
        <v>45990</v>
      </c>
      <c r="O165"/>
      <c r="P165" t="inlineStr">
        <is>
          <t>48周</t>
        </is>
      </c>
      <c r="Q165"/>
      <c r="R165" t="inlineStr">
        <is>
          <t>false</t>
        </is>
      </c>
      <c r="S165"/>
      <c r="T165"/>
      <c r="U165"/>
      <c r="V165"/>
      <c r="W165"/>
    </row>
    <row r="166" ht="12.75" customHeight="1">
      <c r="A166" t="inlineStr">
        <is>
          <t>2025-11-28 程云鹏-北京-便利蜂-外卖店模型 已结束</t>
        </is>
      </c>
      <c r="B166"/>
      <c r="C166" t="inlineStr">
        <is>
          <t>便利蜂恒通2店协助出餐、高峰期看单打包，排休中。</t>
        </is>
      </c>
      <c r="D166" t="inlineStr">
        <is>
          <t>程云鹏</t>
        </is>
      </c>
      <c r="E166" t="inlineStr">
        <is>
          <t>北京市海淀区海淀街道万柳东路小南庄新区社区</t>
        </is>
      </c>
      <c r="F166" t="inlineStr">
        <is>
          <t>项目出差</t>
        </is>
      </c>
      <c r="G166" t="inlineStr">
        <is>
          <t>程云鹏-北京-便利蜂-外卖店模型 已结束</t>
        </is>
      </c>
      <c r="H166" t="inlineStr">
        <is>
          <t>一丶便利蜂（恒通2店）
1：协助操作员出餐。
2：高峰期帮忙看单，打包。</t>
        </is>
      </c>
      <c r="I166" t="inlineStr">
        <is>
          <t>菜品都已定版</t>
        </is>
      </c>
      <c r="J166"/>
      <c r="K166" t="inlineStr">
        <is>
          <t>排休</t>
        </is>
      </c>
      <c r="L166" t="inlineStr">
        <is>
          <t>IMG_20251128_164857334.jpg,IMG_20251128_160857492.jpg,IMG_20251128_152153585.jpg,IMG_20251128_111417598.jpg</t>
        </is>
      </c>
      <c r="M166"/>
      <c r="N166" s="2">
        <v>45989</v>
      </c>
      <c r="O166" t="inlineStr">
        <is>
          <t>已结束,已结束,已结束,已结束,已结束,已结束,已结束,已结束,已结束</t>
        </is>
      </c>
      <c r="P166" t="inlineStr">
        <is>
          <t>48周</t>
        </is>
      </c>
      <c r="Q166"/>
      <c r="R166" t="inlineStr">
        <is>
          <t>false</t>
        </is>
      </c>
      <c r="S166" t="inlineStr">
        <is>
          <t>2025/11/02
2025/11/07
2025/11/16
2025/10/28
2025/11/23
2025/11/30
2025/12/05
2025/12/12
2025/12/19</t>
        </is>
      </c>
      <c r="T166"/>
      <c r="U166" t="inlineStr">
        <is>
          <t>1</t>
        </is>
      </c>
      <c r="V166" t="inlineStr">
        <is>
          <t>吴薇
吴薇
吴薇
吴薇
吴薇
吴薇
吴薇
吴薇
吴薇</t>
        </is>
      </c>
      <c r="W166"/>
    </row>
    <row r="167" ht="12.75" customHeight="1">
      <c r="A167" t="inlineStr">
        <is>
          <t>2025-11-27 程云鹏-北京-便利蜂-外卖店模型 已结束</t>
        </is>
      </c>
      <c r="B167"/>
      <c r="C167" t="inlineStr">
        <is>
          <t>无明显问题或异常，主要为日常工作内容及进度说明。</t>
        </is>
      </c>
      <c r="D167" t="inlineStr">
        <is>
          <t>程云鹏</t>
        </is>
      </c>
      <c r="E167" t="inlineStr">
        <is>
          <t>北京市海淀区海淀街道万柳东路小南庄新区社区</t>
        </is>
      </c>
      <c r="F167" t="inlineStr">
        <is>
          <t>项目出差</t>
        </is>
      </c>
      <c r="G167" t="inlineStr">
        <is>
          <t>程云鹏-北京-便利蜂-外卖店模型 已结束</t>
        </is>
      </c>
      <c r="H167" t="inlineStr">
        <is>
          <t>一丶便利蜂（恒通2店）
1：餐前协助出餐。
2：高峰期看单，打包。
3：督促操机员清洁机器卫生。
</t>
        </is>
      </c>
      <c r="I167" t="inlineStr">
        <is>
          <t>菜品都已定版</t>
        </is>
      </c>
      <c r="J167"/>
      <c r="K167" t="inlineStr">
        <is>
          <t>协助出餐，看单打包</t>
        </is>
      </c>
      <c r="L167" t="inlineStr">
        <is>
          <t>IMG_20251127_172428654.jpg,IMG_20251127_165528741.jpg,IMG_20251127_093654671.jpg,IMG_20251127_104336513.jpg</t>
        </is>
      </c>
      <c r="M167"/>
      <c r="N167" s="2">
        <v>45988</v>
      </c>
      <c r="O167" t="inlineStr">
        <is>
          <t>已结束,已结束,已结束,已结束,已结束,已结束,已结束,已结束,已结束</t>
        </is>
      </c>
      <c r="P167" t="inlineStr">
        <is>
          <t>48周</t>
        </is>
      </c>
      <c r="Q167"/>
      <c r="R167" t="inlineStr">
        <is>
          <t>false</t>
        </is>
      </c>
      <c r="S167" t="inlineStr">
        <is>
          <t>2025/11/02
2025/11/07
2025/11/16
2025/10/28
2025/11/23
2025/11/30
2025/12/05
2025/12/12
2025/12/19</t>
        </is>
      </c>
      <c r="T167"/>
      <c r="U167"/>
      <c r="V167" t="inlineStr">
        <is>
          <t>吴薇
吴薇
吴薇
吴薇
吴薇
吴薇
吴薇
吴薇
吴薇</t>
        </is>
      </c>
      <c r="W167"/>
    </row>
    <row r="168" ht="12.75" customHeight="1">
      <c r="A168" t="inlineStr">
        <is>
          <t>2025-11-26 程云鹏-北京-便利蜂-外卖店模型 已结束</t>
        </is>
      </c>
      <c r="B168" t="inlineStr">
        <is>
          <t>1</t>
        </is>
      </c>
      <c r="C168" t="inlineStr">
        <is>
          <t>程云鹏北京便利蜂外卖店模型进行中，菜品已定版，协助出餐打包。</t>
        </is>
      </c>
      <c r="D168" t="inlineStr">
        <is>
          <t>程云鹏</t>
        </is>
      </c>
      <c r="E168" t="inlineStr">
        <is>
          <t>北京市海淀区海淀街道万柳东路小南庄新区社区</t>
        </is>
      </c>
      <c r="F168" t="inlineStr">
        <is>
          <t>项目出差</t>
        </is>
      </c>
      <c r="G168" t="inlineStr">
        <is>
          <t>程云鹏-北京-便利蜂-外卖店模型 已结束</t>
        </is>
      </c>
      <c r="H168" t="inlineStr">
        <is>
          <t>一丶便利蜂（恒通2店）
1：餐前协助出餐。
2：高峰期看单，打包。
</t>
        </is>
      </c>
      <c r="I168" t="inlineStr">
        <is>
          <t>菜品都已定版</t>
        </is>
      </c>
      <c r="J168"/>
      <c r="K168" t="inlineStr">
        <is>
          <t>协助出餐打包</t>
        </is>
      </c>
      <c r="L168" t="inlineStr">
        <is>
          <t>IMG_20251126_181522728.jpg,IMG_20251126_180017341.jpg,IMG_20251126_122242268.jpg,IMG_20251126_093647690.jpg</t>
        </is>
      </c>
      <c r="M168"/>
      <c r="N168" s="2">
        <v>45987</v>
      </c>
      <c r="O168" t="inlineStr">
        <is>
          <t>已结束,已结束,已结束,已结束,已结束,已结束,已结束,已结束,已结束</t>
        </is>
      </c>
      <c r="P168" t="inlineStr">
        <is>
          <t>48周</t>
        </is>
      </c>
      <c r="Q168"/>
      <c r="R168" t="inlineStr">
        <is>
          <t>false</t>
        </is>
      </c>
      <c r="S168" t="inlineStr">
        <is>
          <t>2025/11/02
2025/11/07
2025/11/16
2025/10/28
2025/11/23
2025/11/30
2025/12/05
2025/12/12
2025/12/19</t>
        </is>
      </c>
      <c r="T168"/>
      <c r="U168"/>
      <c r="V168" t="inlineStr">
        <is>
          <t>吴薇
吴薇
吴薇
吴薇
吴薇
吴薇
吴薇
吴薇
吴薇</t>
        </is>
      </c>
      <c r="W168"/>
    </row>
    <row r="169" ht="12.75" customHeight="1">
      <c r="A169" t="inlineStr">
        <is>
          <t>2025-11-25 程云鹏-北京-便利蜂-外卖店模型 已结束</t>
        </is>
      </c>
      <c r="B169"/>
      <c r="C169" t="inlineStr">
        <is>
          <t>烹饪宫爆鸡丁时实际投水量大于菜品设定量。</t>
        </is>
      </c>
      <c r="D169" t="inlineStr">
        <is>
          <t>程云鹏</t>
        </is>
      </c>
      <c r="E169" t="inlineStr">
        <is>
          <t>北京市海淀区海淀街道万柳东路小南庄新区社区</t>
        </is>
      </c>
      <c r="F169" t="inlineStr">
        <is>
          <t>项目出差</t>
        </is>
      </c>
      <c r="G169" t="inlineStr">
        <is>
          <t>程云鹏-北京-便利蜂-外卖店模型 已结束</t>
        </is>
      </c>
      <c r="H169" t="inlineStr">
        <is>
          <t>一丶便利蜂（恒通2店）
1：餐前协助出餐。
2：高峰期看单，打包。
3：测试新菜品辣子鸡3份量。
</t>
        </is>
      </c>
      <c r="I169" t="inlineStr">
        <is>
          <t>1人份菜品都已定版</t>
        </is>
      </c>
      <c r="J169" t="inlineStr">
        <is>
          <t>烹饪宫爆鸡丁时实际投水量大于菜品设定量</t>
        </is>
      </c>
      <c r="K169" t="inlineStr">
        <is>
          <t>协助出餐</t>
        </is>
      </c>
      <c r="L169" t="inlineStr">
        <is>
          <t>IMG_20251125_165810141.jpg,IMG20251125151801.jpg,IMG_20251125_143916249.jpg,IMG_20251125_140830854.jpg,VID20251125122914.mp4</t>
        </is>
      </c>
      <c r="M169"/>
      <c r="N169" s="2">
        <v>45986</v>
      </c>
      <c r="O169" t="inlineStr">
        <is>
          <t>已结束,已结束,已结束,已结束,已结束,已结束,已结束,已结束,已结束</t>
        </is>
      </c>
      <c r="P169" t="inlineStr">
        <is>
          <t>48周</t>
        </is>
      </c>
      <c r="Q169"/>
      <c r="R169" t="inlineStr">
        <is>
          <t>false</t>
        </is>
      </c>
      <c r="S169" t="inlineStr">
        <is>
          <t>2025/11/02
2025/11/07
2025/11/16
2025/10/28
2025/11/23
2025/11/30
2025/12/05
2025/12/12
2025/12/19</t>
        </is>
      </c>
      <c r="T169"/>
      <c r="U169"/>
      <c r="V169" t="inlineStr">
        <is>
          <t>吴薇
吴薇
吴薇
吴薇
吴薇
吴薇
吴薇
吴薇
吴薇</t>
        </is>
      </c>
      <c r="W169"/>
    </row>
    <row r="170" ht="12.75" customHeight="1">
      <c r="A170" t="inlineStr">
        <is>
          <t>2025-11-24 程云鹏-北京-便利蜂-外卖店模型 已结束</t>
        </is>
      </c>
      <c r="B170"/>
      <c r="C170" t="inlineStr">
        <is>
          <t>无明显问题或异常，主要是餐前出餐、高峰期看单打包工作。</t>
        </is>
      </c>
      <c r="D170" t="inlineStr">
        <is>
          <t>程云鹏</t>
        </is>
      </c>
      <c r="E170" t="inlineStr">
        <is>
          <t>北京市海淀区海淀街道万柳东路小南庄新区社区</t>
        </is>
      </c>
      <c r="F170" t="inlineStr">
        <is>
          <t>项目出差</t>
        </is>
      </c>
      <c r="G170" t="inlineStr">
        <is>
          <t>程云鹏-北京-便利蜂-外卖店模型 已结束</t>
        </is>
      </c>
      <c r="H170" t="inlineStr">
        <is>
          <t>一丶便利蜂（恒通2店）
1：餐前协助出餐。
2：高峰期看单，打包。</t>
        </is>
      </c>
      <c r="I170" t="inlineStr">
        <is>
          <t>菜品已定版</t>
        </is>
      </c>
      <c r="J170"/>
      <c r="K170" t="inlineStr">
        <is>
          <t>协助出餐及打包</t>
        </is>
      </c>
      <c r="L170" t="inlineStr">
        <is>
          <t>IMG_20251124_171747812.jpg,IMG_20251124_145759673.jpg,IMG_20251124_110947628.jpg</t>
        </is>
      </c>
      <c r="M170"/>
      <c r="N170" s="2">
        <v>45985</v>
      </c>
      <c r="O170" t="inlineStr">
        <is>
          <t>已结束,已结束,已结束,已结束,已结束,已结束,已结束,已结束,已结束</t>
        </is>
      </c>
      <c r="P170" t="inlineStr">
        <is>
          <t>48周</t>
        </is>
      </c>
      <c r="Q170"/>
      <c r="R170" t="inlineStr">
        <is>
          <t>false</t>
        </is>
      </c>
      <c r="S170" t="inlineStr">
        <is>
          <t>2025/11/02
2025/11/07
2025/11/16
2025/10/28
2025/11/23
2025/11/30
2025/12/05
2025/12/12
2025/12/19</t>
        </is>
      </c>
      <c r="T170"/>
      <c r="U170"/>
      <c r="V170" t="inlineStr">
        <is>
          <t>吴薇
吴薇
吴薇
吴薇
吴薇
吴薇
吴薇
吴薇
吴薇</t>
        </is>
      </c>
      <c r="W170"/>
    </row>
    <row r="171" ht="12.75" customHeight="1">
      <c r="A171" t="inlineStr">
        <is>
          <t xml:space="preserve">2025-11-23 </t>
        </is>
      </c>
      <c r="B171"/>
      <c r="C171" t="inlineStr">
        <is>
          <t>正文仅含日期“2025/11/23”，无其他有效信息，内容异常缺失。</t>
        </is>
      </c>
      <c r="D171" t="inlineStr">
        <is>
          <t>程云鹏</t>
        </is>
      </c>
      <c r="E171" t="inlineStr">
        <is>
          <t>北京市海淀区海淀街道万柳东路小南庄新区社区</t>
        </is>
      </c>
      <c r="F171" t="inlineStr">
        <is>
          <t>排休</t>
        </is>
      </c>
      <c r="G171"/>
      <c r="H171"/>
      <c r="I171"/>
      <c r="J171"/>
      <c r="K171"/>
      <c r="L171"/>
      <c r="M171"/>
      <c r="N171" s="2">
        <v>45984</v>
      </c>
      <c r="O171"/>
      <c r="P171" t="inlineStr">
        <is>
          <t>47周</t>
        </is>
      </c>
      <c r="Q171"/>
      <c r="R171" t="inlineStr">
        <is>
          <t>false</t>
        </is>
      </c>
      <c r="S171"/>
      <c r="T171"/>
      <c r="U171"/>
      <c r="V171"/>
      <c r="W171"/>
    </row>
    <row r="172" ht="12.75" customHeight="1">
      <c r="A172" t="inlineStr">
        <is>
          <t>2025-11-22 程云鹏-北京-便利蜂-外卖店模型 已结束</t>
        </is>
      </c>
      <c r="B172" t="inlineStr">
        <is>
          <t>1</t>
        </is>
      </c>
      <c r="C172" t="inlineStr">
        <is>
          <t>重点关注：程云鹏-北京-便利蜂-外卖店模型进行中，菜品已定版，排休2025/11/22。</t>
        </is>
      </c>
      <c r="D172" t="inlineStr">
        <is>
          <t>程云鹏</t>
        </is>
      </c>
      <c r="E172" t="inlineStr">
        <is>
          <t>北京市海淀区海淀街道万柳东路小南庄新区社区</t>
        </is>
      </c>
      <c r="F172" t="inlineStr">
        <is>
          <t>项目出差</t>
        </is>
      </c>
      <c r="G172" t="inlineStr">
        <is>
          <t>程云鹏-北京-便利蜂-外卖店模型 已结束</t>
        </is>
      </c>
      <c r="H172" t="inlineStr">
        <is>
          <t>一丶便利蜂（恒通2店）
1：根据便利蜂推送任务出餐。
2：校准干料，液料。
3：打扫机器卫生，排风扇。
</t>
        </is>
      </c>
      <c r="I172" t="inlineStr">
        <is>
          <t>菜品已定版</t>
        </is>
      </c>
      <c r="J172"/>
      <c r="K172" t="inlineStr">
        <is>
          <t>排休</t>
        </is>
      </c>
      <c r="L172" t="inlineStr">
        <is>
          <t>IMG_20251122_175132032.jpg,IMG_20251122_164223049.jpg,IMG_20251122_133559383.jpg,IMG_20251122_114049394.jpg</t>
        </is>
      </c>
      <c r="M172"/>
      <c r="N172" s="2">
        <v>45983</v>
      </c>
      <c r="O172" t="inlineStr">
        <is>
          <t>已结束,已结束,已结束,已结束,已结束,已结束,已结束,已结束,已结束</t>
        </is>
      </c>
      <c r="P172" t="inlineStr">
        <is>
          <t>47周</t>
        </is>
      </c>
      <c r="Q172"/>
      <c r="R172" t="inlineStr">
        <is>
          <t>false</t>
        </is>
      </c>
      <c r="S172" t="inlineStr">
        <is>
          <t>2025/11/02
2025/11/07
2025/11/16
2025/10/28
2025/11/23
2025/11/30
2025/12/05
2025/12/12
2025/12/19</t>
        </is>
      </c>
      <c r="T172"/>
      <c r="U172"/>
      <c r="V172" t="inlineStr">
        <is>
          <t>吴薇
吴薇
吴薇
吴薇
吴薇
吴薇
吴薇
吴薇
吴薇</t>
        </is>
      </c>
      <c r="W172"/>
    </row>
    <row r="173" ht="12.75" customHeight="1">
      <c r="A173" t="inlineStr">
        <is>
          <t>2025-11-21 程云鹏-北京-便利蜂-外卖店模型 已结束</t>
        </is>
      </c>
      <c r="B173"/>
      <c r="C173" t="inlineStr">
        <is>
          <t>程云鹏在北京便利蜂恒通2店协助出餐、接单打包，菜品已定版，任务进行中。</t>
        </is>
      </c>
      <c r="D173" t="inlineStr">
        <is>
          <t>程云鹏</t>
        </is>
      </c>
      <c r="E173" t="inlineStr">
        <is>
          <t>北京市海淀区海淀街道万柳东路小南庄新区社区</t>
        </is>
      </c>
      <c r="F173" t="inlineStr">
        <is>
          <t>项目出差</t>
        </is>
      </c>
      <c r="G173" t="inlineStr">
        <is>
          <t>程云鹏-北京-便利蜂-外卖店模型 已结束</t>
        </is>
      </c>
      <c r="H173" t="inlineStr">
        <is>
          <t>一丶便利蜂（恒通2店）
1.：协助操作员出餐。
2：高峰期看单，打包。
</t>
        </is>
      </c>
      <c r="I173" t="inlineStr">
        <is>
          <t>菜品已定版</t>
        </is>
      </c>
      <c r="J173"/>
      <c r="K173" t="inlineStr">
        <is>
          <t>出餐，协助接单打包</t>
        </is>
      </c>
      <c r="L173" t="inlineStr">
        <is>
          <t>IMG_20251121_173711563.jpg,IMG_20251121_173102304.jpg,IMG_20251121_094001535.jpg</t>
        </is>
      </c>
      <c r="M173"/>
      <c r="N173" s="2">
        <v>45982</v>
      </c>
      <c r="O173" t="inlineStr">
        <is>
          <t>已结束,已结束,已结束,已结束,已结束,已结束,已结束,已结束,已结束</t>
        </is>
      </c>
      <c r="P173" t="inlineStr">
        <is>
          <t>47周</t>
        </is>
      </c>
      <c r="Q173"/>
      <c r="R173" t="inlineStr">
        <is>
          <t>false</t>
        </is>
      </c>
      <c r="S173" t="inlineStr">
        <is>
          <t>2025/11/02
2025/11/07
2025/11/16
2025/10/28
2025/11/23
2025/11/30
2025/12/05
2025/12/12
2025/12/19</t>
        </is>
      </c>
      <c r="T173"/>
      <c r="U173"/>
      <c r="V173" t="inlineStr">
        <is>
          <t>吴薇
吴薇
吴薇
吴薇
吴薇
吴薇
吴薇
吴薇
吴薇</t>
        </is>
      </c>
      <c r="W173"/>
    </row>
    <row r="174" ht="12.75" customHeight="1">
      <c r="A174" t="inlineStr">
        <is>
          <t>2025-11-20 程云鹏-北京-便利蜂-外卖店模型 已结束</t>
        </is>
      </c>
      <c r="B174"/>
      <c r="C174" t="inlineStr">
        <is>
          <t>无明显问题或异常，主要是日常协助出餐、炒制和打包工作。</t>
        </is>
      </c>
      <c r="D174" t="inlineStr">
        <is>
          <t>程云鹏</t>
        </is>
      </c>
      <c r="E174" t="inlineStr">
        <is>
          <t>北京市海淀区海淀街道万柳东路小南庄新区社区</t>
        </is>
      </c>
      <c r="F174" t="inlineStr">
        <is>
          <t>项目出差</t>
        </is>
      </c>
      <c r="G174" t="inlineStr">
        <is>
          <t>程云鹏-北京-便利蜂-外卖店模型 已结束</t>
        </is>
      </c>
      <c r="H174" t="inlineStr">
        <is>
          <t>一丶便利蜂（恒通2店）
1：协助操作员出餐。
2：炒制第二轮6人份。
3：高峰期帮忙打包。</t>
        </is>
      </c>
      <c r="I174" t="inlineStr">
        <is>
          <t>菜品已定版</t>
        </is>
      </c>
      <c r="J174"/>
      <c r="K174" t="inlineStr">
        <is>
          <t>协助出餐及打包</t>
        </is>
      </c>
      <c r="L174" t="inlineStr">
        <is>
          <t>IMG_20251120_172520393.jpg,IMG_20251120_150448217.jpg</t>
        </is>
      </c>
      <c r="M174"/>
      <c r="N174" s="2">
        <v>45981</v>
      </c>
      <c r="O174" t="inlineStr">
        <is>
          <t>已结束,已结束,已结束,已结束,已结束,已结束,已结束,已结束,已结束</t>
        </is>
      </c>
      <c r="P174" t="inlineStr">
        <is>
          <t>47周</t>
        </is>
      </c>
      <c r="Q174"/>
      <c r="R174" t="inlineStr">
        <is>
          <t>false</t>
        </is>
      </c>
      <c r="S174" t="inlineStr">
        <is>
          <t>2025/11/02
2025/11/07
2025/11/16
2025/10/28
2025/11/23
2025/11/30
2025/12/05
2025/12/12
2025/12/19</t>
        </is>
      </c>
      <c r="T174"/>
      <c r="U174"/>
      <c r="V174" t="inlineStr">
        <is>
          <t>吴薇
吴薇
吴薇
吴薇
吴薇
吴薇
吴薇
吴薇
吴薇</t>
        </is>
      </c>
      <c r="W174"/>
    </row>
    <row r="175" ht="12.75" customHeight="1">
      <c r="A175" t="inlineStr">
        <is>
          <t>2025-11-19 程云鹏-北京-便利蜂-外卖店模型 已结束</t>
        </is>
      </c>
      <c r="B175"/>
      <c r="C175" t="inlineStr">
        <is>
          <t>测试新菜品新疆炒米粉等，高峰期协助出餐打包。</t>
        </is>
      </c>
      <c r="D175" t="inlineStr">
        <is>
          <t>程云鹏</t>
        </is>
      </c>
      <c r="E175" t="inlineStr">
        <is>
          <t>北京市海淀区海淀街道万柳东路小南庄新区社区</t>
        </is>
      </c>
      <c r="F175" t="inlineStr">
        <is>
          <t>项目出差</t>
        </is>
      </c>
      <c r="G175" t="inlineStr">
        <is>
          <t>程云鹏-北京-便利蜂-外卖店模型 已结束</t>
        </is>
      </c>
      <c r="H175" t="inlineStr">
        <is>
          <t>一丶便利蜂（恒通2店）
1.：协助操作员出餐。
2：高峰期看单，打包。
3：测试新菜品新疆炒米粉，干炒螺蛳粉，柠檬鸡。</t>
        </is>
      </c>
      <c r="I175" t="inlineStr">
        <is>
          <t>菜品已定版</t>
        </is>
      </c>
      <c r="J175"/>
      <c r="K175" t="inlineStr">
        <is>
          <t>高峰期协助各项工作</t>
        </is>
      </c>
      <c r="L175" t="inlineStr">
        <is>
          <t>IMG_20251119_175803635.jpg,IMG_20251119_132545193.jpg</t>
        </is>
      </c>
      <c r="M175"/>
      <c r="N175" s="2">
        <v>45980</v>
      </c>
      <c r="O175" t="inlineStr">
        <is>
          <t>已结束,已结束,已结束,已结束,已结束,已结束,已结束,已结束,已结束</t>
        </is>
      </c>
      <c r="P175" t="inlineStr">
        <is>
          <t>47周</t>
        </is>
      </c>
      <c r="Q175"/>
      <c r="R175" t="inlineStr">
        <is>
          <t>false</t>
        </is>
      </c>
      <c r="S175" t="inlineStr">
        <is>
          <t>2025/11/02
2025/11/07
2025/11/16
2025/10/28
2025/11/23
2025/11/30
2025/12/05
2025/12/12
2025/12/19</t>
        </is>
      </c>
      <c r="T175"/>
      <c r="U175"/>
      <c r="V175" t="inlineStr">
        <is>
          <t>吴薇
吴薇
吴薇
吴薇
吴薇
吴薇
吴薇
吴薇
吴薇</t>
        </is>
      </c>
      <c r="W175"/>
    </row>
    <row r="176" ht="12.75" customHeight="1">
      <c r="A176" t="inlineStr">
        <is>
          <t>2025-11-18 程云鹏-北京-便利蜂-外卖店模型 已结束</t>
        </is>
      </c>
      <c r="B176"/>
      <c r="C176" t="inlineStr">
        <is>
          <t>测试干炒螺蛳粉、新疆炒米粉，菜品已定版，出餐打包需关注。</t>
        </is>
      </c>
      <c r="D176" t="inlineStr">
        <is>
          <t>程云鹏</t>
        </is>
      </c>
      <c r="E176" t="inlineStr">
        <is>
          <t>北京市海淀区海淀街道万柳东路小南庄新区社区</t>
        </is>
      </c>
      <c r="F176" t="inlineStr">
        <is>
          <t>项目出差</t>
        </is>
      </c>
      <c r="G176" t="inlineStr">
        <is>
          <t>程云鹏-北京-便利蜂-外卖店模型 已结束</t>
        </is>
      </c>
      <c r="H176" t="inlineStr">
        <is>
          <t>一丶便利蜂（恒通2店）
1.：协助操作员出餐。
2：高峰期看单，打包。</t>
        </is>
      </c>
      <c r="I176" t="inlineStr">
        <is>
          <t>菜品都已定版</t>
        </is>
      </c>
      <c r="J176"/>
      <c r="K176" t="inlineStr">
        <is>
          <t>测试干炒螺蛳粉，新疆炒米粉</t>
        </is>
      </c>
      <c r="L176" t="inlineStr">
        <is>
          <t>IMG_20251118_174639172.jpg</t>
        </is>
      </c>
      <c r="M176"/>
      <c r="N176" s="2">
        <v>45979</v>
      </c>
      <c r="O176" t="inlineStr">
        <is>
          <t>已结束,已结束,已结束,已结束,已结束,已结束,已结束,已结束,已结束</t>
        </is>
      </c>
      <c r="P176" t="inlineStr">
        <is>
          <t>47周</t>
        </is>
      </c>
      <c r="Q176"/>
      <c r="R176" t="inlineStr">
        <is>
          <t>false</t>
        </is>
      </c>
      <c r="S176" t="inlineStr">
        <is>
          <t>2025/11/02
2025/11/07
2025/11/16
2025/10/28
2025/11/23
2025/11/30
2025/12/05
2025/12/12
2025/12/19</t>
        </is>
      </c>
      <c r="T176"/>
      <c r="U176"/>
      <c r="V176" t="inlineStr">
        <is>
          <t>吴薇
吴薇
吴薇
吴薇
吴薇
吴薇
吴薇
吴薇
吴薇</t>
        </is>
      </c>
      <c r="W176"/>
    </row>
    <row r="177" ht="12.75" customHeight="1">
      <c r="A177" t="inlineStr">
        <is>
          <t>2025-11-17 程云鹏-北京-便利蜂-外卖店模型 已结束</t>
        </is>
      </c>
      <c r="B177"/>
      <c r="C177" t="inlineStr">
        <is>
          <t>无需要关注的问题和异常，菜品已定版，正常协助出餐打包。</t>
        </is>
      </c>
      <c r="D177" t="inlineStr">
        <is>
          <t>程云鹏</t>
        </is>
      </c>
      <c r="E177" t="inlineStr">
        <is>
          <t>北京市海淀区海淀街道万柳东路小南庄新区社区</t>
        </is>
      </c>
      <c r="F177" t="inlineStr">
        <is>
          <t>项目出差</t>
        </is>
      </c>
      <c r="G177" t="inlineStr">
        <is>
          <t>程云鹏-北京-便利蜂-外卖店模型 已结束</t>
        </is>
      </c>
      <c r="H177" t="inlineStr">
        <is>
          <t>一丶便利蜂（恒通2店）
1.：协助操作员出餐。
2：高峰期接单，打包。
3：督促操作员清洁炒菜机，排风扇卫生。
</t>
        </is>
      </c>
      <c r="I177" t="inlineStr">
        <is>
          <t>菜品都已定版</t>
        </is>
      </c>
      <c r="J177"/>
      <c r="K177" t="inlineStr">
        <is>
          <t>协助出餐，高峰期帮忙打包。</t>
        </is>
      </c>
      <c r="L177" t="inlineStr">
        <is>
          <t>IMG_20251117_172025009.jpg,IMG_20251117_125112612.jpg</t>
        </is>
      </c>
      <c r="M177"/>
      <c r="N177" s="2">
        <v>45978</v>
      </c>
      <c r="O177" t="inlineStr">
        <is>
          <t>已结束,已结束,已结束,已结束,已结束,已结束,已结束,已结束,已结束</t>
        </is>
      </c>
      <c r="P177" t="inlineStr">
        <is>
          <t>47周</t>
        </is>
      </c>
      <c r="Q177"/>
      <c r="R177" t="inlineStr">
        <is>
          <t>false</t>
        </is>
      </c>
      <c r="S177" t="inlineStr">
        <is>
          <t>2025/11/02
2025/11/07
2025/11/16
2025/10/28
2025/11/23
2025/11/30
2025/12/05
2025/12/12
2025/12/19</t>
        </is>
      </c>
      <c r="T177"/>
      <c r="U177"/>
      <c r="V177" t="inlineStr">
        <is>
          <t>吴薇
吴薇
吴薇
吴薇
吴薇
吴薇
吴薇
吴薇
吴薇</t>
        </is>
      </c>
      <c r="W177"/>
    </row>
    <row r="178" ht="12.75" customHeight="1">
      <c r="A178" t="inlineStr">
        <is>
          <t xml:space="preserve">2025-11-16 </t>
        </is>
      </c>
      <c r="B178"/>
      <c r="C178" t="inlineStr">
        <is>
          <t>正文仅包含日期“2025/11/16”，无具体内容，信息缺失。</t>
        </is>
      </c>
      <c r="D178" t="inlineStr">
        <is>
          <t>程云鹏</t>
        </is>
      </c>
      <c r="E178" t="inlineStr">
        <is>
          <t>北京市海淀区海淀街道万柳东路小南庄新区社区</t>
        </is>
      </c>
      <c r="F178" t="inlineStr">
        <is>
          <t>排休</t>
        </is>
      </c>
      <c r="G178"/>
      <c r="H178"/>
      <c r="I178"/>
      <c r="J178"/>
      <c r="K178"/>
      <c r="L178"/>
      <c r="M178"/>
      <c r="N178" s="2">
        <v>45977</v>
      </c>
      <c r="O178"/>
      <c r="P178" t="inlineStr">
        <is>
          <t>46周</t>
        </is>
      </c>
      <c r="Q178"/>
      <c r="R178" t="inlineStr">
        <is>
          <t>false</t>
        </is>
      </c>
      <c r="S178"/>
      <c r="T178"/>
      <c r="U178"/>
      <c r="V178"/>
      <c r="W178"/>
    </row>
    <row r="179" ht="12.75" customHeight="1">
      <c r="A179" t="inlineStr">
        <is>
          <t>2025-11-15 程云鹏-北京-便利蜂-外卖店模型 已结束</t>
        </is>
      </c>
      <c r="B179" t="inlineStr">
        <is>
          <t>1</t>
        </is>
      </c>
      <c r="C179" t="inlineStr">
        <is>
          <t>无明显问题或异常，日常运营进行中，菜品已定版。</t>
        </is>
      </c>
      <c r="D179" t="inlineStr">
        <is>
          <t>程云鹏</t>
        </is>
      </c>
      <c r="E179" t="inlineStr">
        <is>
          <t>北京市海淀区海淀街道万柳东路小南庄新区社区</t>
        </is>
      </c>
      <c r="F179" t="inlineStr">
        <is>
          <t>项目出差</t>
        </is>
      </c>
      <c r="G179" t="inlineStr">
        <is>
          <t>程云鹏-北京-便利蜂-外卖店模型 已结束</t>
        </is>
      </c>
      <c r="H179" t="inlineStr">
        <is>
          <t>一丶便利蜂（恒通2店）
1. 到店后准备中午的菜品，出餐，帮忙打包。
2：晚上出餐后打扫卫生，养锅。</t>
        </is>
      </c>
      <c r="I179" t="inlineStr">
        <is>
          <t>菜品都已定版</t>
        </is>
      </c>
      <c r="J179"/>
      <c r="K179" t="inlineStr">
        <is>
          <t>排休</t>
        </is>
      </c>
      <c r="L179" t="inlineStr">
        <is>
          <t>IMG_20251115_174844522.jpg,IMG_20251115_105907771.jpg</t>
        </is>
      </c>
      <c r="M179"/>
      <c r="N179" s="2">
        <v>45976</v>
      </c>
      <c r="O179" t="inlineStr">
        <is>
          <t>已结束,已结束,已结束,已结束,已结束,已结束,已结束,已结束,已结束</t>
        </is>
      </c>
      <c r="P179" t="inlineStr">
        <is>
          <t>46周</t>
        </is>
      </c>
      <c r="Q179"/>
      <c r="R179" t="inlineStr">
        <is>
          <t>false</t>
        </is>
      </c>
      <c r="S179" t="inlineStr">
        <is>
          <t>2025/11/02
2025/11/07
2025/11/16
2025/10/28
2025/11/23
2025/11/30
2025/12/05
2025/12/12
2025/12/19</t>
        </is>
      </c>
      <c r="T179"/>
      <c r="U179" t="inlineStr">
        <is>
          <t>1</t>
        </is>
      </c>
      <c r="V179" t="inlineStr">
        <is>
          <t>吴薇
吴薇
吴薇
吴薇
吴薇
吴薇
吴薇
吴薇
吴薇</t>
        </is>
      </c>
      <c r="W179"/>
    </row>
    <row r="180" ht="12.75" customHeight="1">
      <c r="A180" t="inlineStr">
        <is>
          <t>2025-11-14 程云鹏-北京-便利蜂-外卖店模型 已结束</t>
        </is>
      </c>
      <c r="B180" t="inlineStr">
        <is>
          <t>1</t>
        </is>
      </c>
      <c r="C180" t="inlineStr">
        <is>
          <t>明日便利蜂恒通2店仅1名店员，需支援。</t>
        </is>
      </c>
      <c r="D180" t="inlineStr">
        <is>
          <t>程云鹏</t>
        </is>
      </c>
      <c r="E180" t="inlineStr">
        <is>
          <t>北京市海淀区海淀街道小南庄新区社区</t>
        </is>
      </c>
      <c r="F180" t="inlineStr">
        <is>
          <t>项目出差</t>
        </is>
      </c>
      <c r="G180" t="inlineStr">
        <is>
          <t>程云鹏-北京-便利蜂-外卖店模型 已结束</t>
        </is>
      </c>
      <c r="H180" t="inlineStr">
        <is>
          <t>一丶便利蜂（恒通2店）
1. 高峰期协助完成出餐，来单期打包，确保效率。
2. 录制新菜品酸辣鸡杂，记录并确认其标准份量（主料、辅料用量），完成录制存档。</t>
        </is>
      </c>
      <c r="I180" t="inlineStr">
        <is>
          <t>酸辣鸡杂3份量已定版</t>
        </is>
      </c>
      <c r="J180"/>
      <c r="K180" t="inlineStr">
        <is>
          <t>明日便利蜂门店就一个店员，客户要求去帮忙支持。</t>
        </is>
      </c>
      <c r="L180" t="inlineStr">
        <is>
          <t>IMG_20251114_165022043.jpg,IMG_20251114_122648284.jpg,IMG_20251114_103559800.jpg</t>
        </is>
      </c>
      <c r="M180"/>
      <c r="N180" s="2">
        <v>45975</v>
      </c>
      <c r="O180" t="inlineStr">
        <is>
          <t>已结束,已结束,已结束,已结束,已结束,已结束,已结束,已结束,已结束</t>
        </is>
      </c>
      <c r="P180" t="inlineStr">
        <is>
          <t>46周</t>
        </is>
      </c>
      <c r="Q180"/>
      <c r="R180" t="inlineStr">
        <is>
          <t>false</t>
        </is>
      </c>
      <c r="S180" t="inlineStr">
        <is>
          <t>2025/11/02
2025/11/07
2025/11/16
2025/10/28
2025/11/23
2025/11/30
2025/12/05
2025/12/12
2025/12/19</t>
        </is>
      </c>
      <c r="T180"/>
      <c r="U180"/>
      <c r="V180" t="inlineStr">
        <is>
          <t>吴薇
吴薇
吴薇
吴薇
吴薇
吴薇
吴薇
吴薇
吴薇</t>
        </is>
      </c>
      <c r="W180"/>
    </row>
    <row r="181" ht="12.75" customHeight="1">
      <c r="A181" t="inlineStr">
        <is>
          <t>2025-11-13 程云鹏-北京-便利蜂-外卖店模型 已结束</t>
        </is>
      </c>
      <c r="B181" t="inlineStr">
        <is>
          <t>1</t>
        </is>
      </c>
      <c r="C181" t="inlineStr">
        <is>
          <t>无明显问题或异常，主要为新菜品录制、调制及高峰期打包工作。</t>
        </is>
      </c>
      <c r="D181" t="inlineStr">
        <is>
          <t>程云鹏</t>
        </is>
      </c>
      <c r="E181" t="inlineStr">
        <is>
          <t>北京市海淀区海淀街道小南庄新区社区</t>
        </is>
      </c>
      <c r="F181" t="inlineStr">
        <is>
          <t>项目出差</t>
        </is>
      </c>
      <c r="G181" t="inlineStr">
        <is>
          <t>程云鹏-北京-便利蜂-外卖店模型 已结束</t>
        </is>
      </c>
      <c r="H181" t="inlineStr">
        <is>
          <t>一丶便利蜂（恒通2店）
1. 录制新菜品“黑椒鸡柳”“肉沫冬瓜”的3分量；调制6分量新菜品，备用待测试。
2. 高峰期帮忙打包。</t>
        </is>
      </c>
      <c r="I181" t="inlineStr">
        <is>
          <t>黑椒鸡柳3份已定版
肉沫冬瓜3份已定版</t>
        </is>
      </c>
      <c r="J181"/>
      <c r="K181" t="inlineStr">
        <is>
          <t>便利蜂高峰期结束后同便利蜂菜品研发去萝卜录制便利蜂新菜。</t>
        </is>
      </c>
      <c r="L181" t="inlineStr">
        <is>
          <t>IMG_20251113_173022872.jpg,IMG_20251113_164842880.jpg,IMG_20251113_122544762.jpg</t>
        </is>
      </c>
      <c r="M181"/>
      <c r="N181" s="2">
        <v>45974</v>
      </c>
      <c r="O181" t="inlineStr">
        <is>
          <t>已结束,已结束,已结束,已结束,已结束,已结束,已结束,已结束,已结束</t>
        </is>
      </c>
      <c r="P181" t="inlineStr">
        <is>
          <t>46周</t>
        </is>
      </c>
      <c r="Q181"/>
      <c r="R181" t="inlineStr">
        <is>
          <t>false</t>
        </is>
      </c>
      <c r="S181" t="inlineStr">
        <is>
          <t>2025/11/02
2025/11/07
2025/11/16
2025/10/28
2025/11/23
2025/11/30
2025/12/05
2025/12/12
2025/12/19</t>
        </is>
      </c>
      <c r="T181"/>
      <c r="U181"/>
      <c r="V181" t="inlineStr">
        <is>
          <t>吴薇
吴薇
吴薇
吴薇
吴薇
吴薇
吴薇
吴薇
吴薇</t>
        </is>
      </c>
      <c r="W181"/>
    </row>
    <row r="182" ht="12.75" customHeight="1">
      <c r="A182" t="inlineStr">
        <is>
          <t>2025-11-12 程云鹏-北京-便利蜂-外卖店模型 已结束</t>
        </is>
      </c>
      <c r="B182"/>
      <c r="C182" t="inlineStr">
        <is>
          <t>需关注：提升出餐效率，目前菜品已定版，优化进行中。</t>
        </is>
      </c>
      <c r="D182" t="inlineStr">
        <is>
          <t>程云鹏</t>
        </is>
      </c>
      <c r="E182" t="inlineStr">
        <is>
          <t>北京市海淀区海淀街道小南庄新区社区</t>
        </is>
      </c>
      <c r="F182" t="inlineStr">
        <is>
          <t>项目出差</t>
        </is>
      </c>
      <c r="G182" t="inlineStr">
        <is>
          <t>程云鹏-北京-便利蜂-外卖店模型 已结束</t>
        </is>
      </c>
      <c r="H182" t="inlineStr">
        <is>
          <t>一丶便利蜂（恒通2店）
1. 核对出餐餐品的种类、品质。
2. 来单期协助打包，核对订单信息，提升出餐效率。
</t>
        </is>
      </c>
      <c r="I182" t="inlineStr">
        <is>
          <t>菜品都已定版</t>
        </is>
      </c>
      <c r="J182"/>
      <c r="K182" t="inlineStr">
        <is>
          <t>继续优化提升出餐效率</t>
        </is>
      </c>
      <c r="L182" t="inlineStr">
        <is>
          <t>IMG_20251112_173713115.jpg,IMG_20251112_111842941.jpg,IMG_20251112_103008858.jpg</t>
        </is>
      </c>
      <c r="M182"/>
      <c r="N182" s="2">
        <v>45973</v>
      </c>
      <c r="O182" t="inlineStr">
        <is>
          <t>已结束,已结束,已结束,已结束,已结束,已结束,已结束,已结束,已结束</t>
        </is>
      </c>
      <c r="P182" t="inlineStr">
        <is>
          <t>46周</t>
        </is>
      </c>
      <c r="Q182"/>
      <c r="R182" t="inlineStr">
        <is>
          <t>false</t>
        </is>
      </c>
      <c r="S182" t="inlineStr">
        <is>
          <t>2025/11/02
2025/11/07
2025/11/16
2025/10/28
2025/11/23
2025/11/30
2025/12/05
2025/12/12
2025/12/19</t>
        </is>
      </c>
      <c r="T182"/>
      <c r="U182"/>
      <c r="V182" t="inlineStr">
        <is>
          <t>吴薇
吴薇
吴薇
吴薇
吴薇
吴薇
吴薇
吴薇
吴薇</t>
        </is>
      </c>
      <c r="W182"/>
    </row>
    <row r="183" ht="12.75" customHeight="1">
      <c r="A183" t="inlineStr">
        <is>
          <t>2025-11-11 程云鹏-北京-便利蜂-外卖店模型 已结束</t>
        </is>
      </c>
      <c r="B183"/>
      <c r="C183" t="inlineStr">
        <is>
          <t>问题：门店打印机需后台转单，影响打包出餐，或致高峰期卡单。</t>
        </is>
      </c>
      <c r="D183" t="inlineStr">
        <is>
          <t>程云鹏</t>
        </is>
      </c>
      <c r="E183" t="inlineStr">
        <is>
          <t>北京市海淀区海淀街道万柳东路小南庄新区社区</t>
        </is>
      </c>
      <c r="F183" t="inlineStr">
        <is>
          <t>项目出差</t>
        </is>
      </c>
      <c r="G183" t="inlineStr">
        <is>
          <t>程云鹏-北京-便利蜂-外卖店模型 已结束</t>
        </is>
      </c>
      <c r="H183" t="inlineStr">
        <is>
          <t>一丶便利蜂（恒通2店）
1：高峰期协助打包出餐。
2：督促操机员进行校准，强调每周校准一次，同步便利蜂店长。
</t>
        </is>
      </c>
      <c r="I183" t="inlineStr">
        <is>
          <t>菜品都已定版</t>
        </is>
      </c>
      <c r="J183" t="inlineStr">
        <is>
          <t>门店打印机出单需要便利蜂后台转单，影响门店打包出餐。</t>
        </is>
      </c>
      <c r="K183" t="inlineStr">
        <is>
          <t>优化出餐时间，避免高峰期卡单。</t>
        </is>
      </c>
      <c r="L183" t="inlineStr">
        <is>
          <t>IMG_20251111_180231538.jpg,IMG_20251111_174905284.jpg,IMG_20251111_105530732.jpg</t>
        </is>
      </c>
      <c r="M183"/>
      <c r="N183" s="2">
        <v>45972</v>
      </c>
      <c r="O183" t="inlineStr">
        <is>
          <t>已结束,已结束,已结束,已结束,已结束,已结束,已结束,已结束,已结束</t>
        </is>
      </c>
      <c r="P183" t="inlineStr">
        <is>
          <t>46周</t>
        </is>
      </c>
      <c r="Q183"/>
      <c r="R183" t="inlineStr">
        <is>
          <t>false</t>
        </is>
      </c>
      <c r="S183" t="inlineStr">
        <is>
          <t>2025/11/02
2025/11/07
2025/11/16
2025/10/28
2025/11/23
2025/11/30
2025/12/05
2025/12/12
2025/12/19</t>
        </is>
      </c>
      <c r="T183"/>
      <c r="U183"/>
      <c r="V183" t="inlineStr">
        <is>
          <t>吴薇
吴薇
吴薇
吴薇
吴薇
吴薇
吴薇
吴薇
吴薇</t>
        </is>
      </c>
      <c r="W183"/>
    </row>
    <row r="184" ht="12.75" customHeight="1">
      <c r="A184" t="inlineStr">
        <is>
          <t>2025-11-10 程云鹏-北京-便利蜂-外卖店模型 已结束</t>
        </is>
      </c>
      <c r="B184"/>
      <c r="C184" t="inlineStr">
        <is>
          <t>需关注操作员出餐准备、调料投放、油烟机清洗培训，在进行外卖店模型。</t>
        </is>
      </c>
      <c r="D184" t="inlineStr">
        <is>
          <t>程云鹏</t>
        </is>
      </c>
      <c r="E184" t="inlineStr">
        <is>
          <t>北京市海淀区海淀街道小南庄新区社区</t>
        </is>
      </c>
      <c r="F184" t="inlineStr">
        <is>
          <t>项目出差</t>
        </is>
      </c>
      <c r="G184" t="inlineStr">
        <is>
          <t>程云鹏-北京-便利蜂-外卖店模型 已结束</t>
        </is>
      </c>
      <c r="H184" t="inlineStr">
        <is>
          <t>一丶便利蜂（恒通2店）
1：教操作员把出餐准备工作做好
2：让操作员观察烹饪时，调料是否正常投放。
3：培训操作员拆卸清洗油烟机。</t>
        </is>
      </c>
      <c r="I184" t="inlineStr">
        <is>
          <t>菜品都已定版</t>
        </is>
      </c>
      <c r="J184"/>
      <c r="K184" t="inlineStr">
        <is>
          <t>教操作员根据预估单量提前预产菜品</t>
        </is>
      </c>
      <c r="L184" t="inlineStr">
        <is>
          <t>IMG_20251110_101721132.jpg,IMG_20251110_094008625.jpg</t>
        </is>
      </c>
      <c r="M184"/>
      <c r="N184" s="2">
        <v>45971</v>
      </c>
      <c r="O184" t="inlineStr">
        <is>
          <t>已结束,已结束,已结束,已结束,已结束,已结束,已结束,已结束,已结束</t>
        </is>
      </c>
      <c r="P184" t="inlineStr">
        <is>
          <t>46周</t>
        </is>
      </c>
      <c r="Q184"/>
      <c r="R184" t="inlineStr">
        <is>
          <t>false</t>
        </is>
      </c>
      <c r="S184" t="inlineStr">
        <is>
          <t>2025/11/02
2025/11/07
2025/11/16
2025/10/28
2025/11/23
2025/11/30
2025/12/05
2025/12/12
2025/12/19</t>
        </is>
      </c>
      <c r="T184"/>
      <c r="U184"/>
      <c r="V184" t="inlineStr">
        <is>
          <t>吴薇
吴薇
吴薇
吴薇
吴薇
吴薇
吴薇
吴薇
吴薇</t>
        </is>
      </c>
      <c r="W184"/>
    </row>
    <row r="185" ht="12.75" customHeight="1">
      <c r="A185" t="inlineStr">
        <is>
          <t>2025-11-09 程云鹏-北京-便利蜂-外卖店模型 已结束</t>
        </is>
      </c>
      <c r="B185" t="inlineStr">
        <is>
          <t>1</t>
        </is>
      </c>
      <c r="C185" t="inlineStr">
        <is>
          <t>需关注操作员培训及出餐效率、效果监督问题。</t>
        </is>
      </c>
      <c r="D185" t="inlineStr">
        <is>
          <t>程云鹏</t>
        </is>
      </c>
      <c r="E185" t="inlineStr">
        <is>
          <t>北京市海淀区海淀街道万柳东路小南庄新区社区</t>
        </is>
      </c>
      <c r="F185" t="inlineStr">
        <is>
          <t>项目出差</t>
        </is>
      </c>
      <c r="G185" t="inlineStr">
        <is>
          <t>程云鹏-北京-便利蜂-外卖店模型 已结束</t>
        </is>
      </c>
      <c r="H185" t="inlineStr">
        <is>
          <t>一丶便利蜂（恒通2店）
1：帮忙出餐，操作员在忙便利蜂门店任务。
2：教操作员换锅，清理锅灰，养锅。</t>
        </is>
      </c>
      <c r="I185" t="inlineStr">
        <is>
          <t>菜品都已定版</t>
        </is>
      </c>
      <c r="J185"/>
      <c r="K185" t="inlineStr">
        <is>
          <t>培训操作员，监督出餐效果，效率。</t>
        </is>
      </c>
      <c r="L185" t="inlineStr">
        <is>
          <t>IMG_20251109_173815952.jpg,IMG_20251109_103429038.jpg</t>
        </is>
      </c>
      <c r="M185"/>
      <c r="N185" s="2">
        <v>45970</v>
      </c>
      <c r="O185" t="inlineStr">
        <is>
          <t>已结束,已结束,已结束,已结束,已结束,已结束,已结束,已结束,已结束</t>
        </is>
      </c>
      <c r="P185" t="inlineStr">
        <is>
          <t>45周</t>
        </is>
      </c>
      <c r="Q185"/>
      <c r="R185" t="inlineStr">
        <is>
          <t>false</t>
        </is>
      </c>
      <c r="S185" t="inlineStr">
        <is>
          <t>2025/11/02
2025/11/07
2025/11/16
2025/10/28
2025/11/23
2025/11/30
2025/12/05
2025/12/12
2025/12/19</t>
        </is>
      </c>
      <c r="T185"/>
      <c r="U185"/>
      <c r="V185" t="inlineStr">
        <is>
          <t>吴薇
吴薇
吴薇
吴薇
吴薇
吴薇
吴薇
吴薇
吴薇</t>
        </is>
      </c>
      <c r="W185"/>
    </row>
    <row r="186" ht="12.75" customHeight="1">
      <c r="A186" t="inlineStr">
        <is>
          <t xml:space="preserve">2025-11-08 </t>
        </is>
      </c>
      <c r="B186"/>
      <c r="C186" t="inlineStr">
        <is>
          <t>正文仅日期“2025/11/08”，无具体内容，信息缺失。</t>
        </is>
      </c>
      <c r="D186" t="inlineStr">
        <is>
          <t>程云鹏</t>
        </is>
      </c>
      <c r="E186" t="inlineStr">
        <is>
          <t>北京市海淀区北下关街道中关村南大街2号数码大厦B座</t>
        </is>
      </c>
      <c r="F186" t="inlineStr">
        <is>
          <t>排休</t>
        </is>
      </c>
      <c r="G186"/>
      <c r="H186"/>
      <c r="I186"/>
      <c r="J186"/>
      <c r="K186"/>
      <c r="L186"/>
      <c r="M186"/>
      <c r="N186" s="2">
        <v>45969</v>
      </c>
      <c r="O186"/>
      <c r="P186" t="inlineStr">
        <is>
          <t>45周</t>
        </is>
      </c>
      <c r="Q186"/>
      <c r="R186" t="inlineStr">
        <is>
          <t>false</t>
        </is>
      </c>
      <c r="S186"/>
      <c r="T186"/>
      <c r="U186"/>
      <c r="V186"/>
      <c r="W186"/>
    </row>
    <row r="187" ht="12.75" customHeight="1">
      <c r="A187" t="inlineStr">
        <is>
          <t>2025-11-07 程云鹏-北京-便利蜂-外卖店模型 已结束</t>
        </is>
      </c>
      <c r="B187"/>
      <c r="C187" t="inlineStr">
        <is>
          <t>重点关注问题：排风扇滴油问题已反馈。</t>
        </is>
      </c>
      <c r="D187" t="inlineStr">
        <is>
          <t>程云鹏</t>
        </is>
      </c>
      <c r="E187" t="inlineStr">
        <is>
          <t>北京市海淀区海淀街道万柳东路小南庄新区社区</t>
        </is>
      </c>
      <c r="F187" t="inlineStr">
        <is>
          <t>项目出差</t>
        </is>
      </c>
      <c r="G187" t="inlineStr">
        <is>
          <t>程云鹏-北京-便利蜂-外卖店模型 已结束</t>
        </is>
      </c>
      <c r="H187" t="inlineStr">
        <is>
          <t>一丶便利蜂（恒通2店）
1：教导另外一个操作员出餐，说明注意事项。
2：高峰期帮忙打包。
3：教新操作员打扫机器卫生。</t>
        </is>
      </c>
      <c r="I187" t="inlineStr">
        <is>
          <t>菜品都已定版</t>
        </is>
      </c>
      <c r="J187" t="inlineStr">
        <is>
          <t>排风扇滴油问题，已反馈</t>
        </is>
      </c>
      <c r="K187" t="inlineStr">
        <is>
          <t>排休</t>
        </is>
      </c>
      <c r="L187" t="inlineStr">
        <is>
          <t>IMG_20251107_172754350.jpg,1762503417362.jpeg,IMG_20251107_103910486.jpg</t>
        </is>
      </c>
      <c r="M187"/>
      <c r="N187" s="2">
        <v>45968</v>
      </c>
      <c r="O187" t="inlineStr">
        <is>
          <t>已结束,已结束,已结束,已结束,已结束,已结束,已结束,已结束,已结束</t>
        </is>
      </c>
      <c r="P187" t="inlineStr">
        <is>
          <t>45周</t>
        </is>
      </c>
      <c r="Q187"/>
      <c r="R187" t="inlineStr">
        <is>
          <t>false</t>
        </is>
      </c>
      <c r="S187" t="inlineStr">
        <is>
          <t>2025/11/02
2025/11/07
2025/11/16
2025/10/28
2025/11/23
2025/11/30
2025/12/05
2025/12/12
2025/12/19</t>
        </is>
      </c>
      <c r="T187"/>
      <c r="U187"/>
      <c r="V187" t="inlineStr">
        <is>
          <t>吴薇
吴薇
吴薇
吴薇
吴薇
吴薇
吴薇
吴薇
吴薇</t>
        </is>
      </c>
      <c r="W187"/>
    </row>
    <row r="188" ht="12.75" customHeight="1">
      <c r="A188" t="inlineStr">
        <is>
          <t>2025-11-06 程云鹏-北京-便利蜂-外卖店模型 已结束</t>
        </is>
      </c>
      <c r="B188"/>
      <c r="C188" t="inlineStr">
        <is>
          <t>程云鹏培训操作员、监督出餐品质，菜品已定版，模型进行中。</t>
        </is>
      </c>
      <c r="D188" t="inlineStr">
        <is>
          <t>程云鹏</t>
        </is>
      </c>
      <c r="E188" t="inlineStr">
        <is>
          <t>北京市海淀区海淀街道小南庄新区社区</t>
        </is>
      </c>
      <c r="F188" t="inlineStr">
        <is>
          <t>项目出差</t>
        </is>
      </c>
      <c r="G188" t="inlineStr">
        <is>
          <t>程云鹏-北京-便利蜂-外卖店模型 已结束</t>
        </is>
      </c>
      <c r="H188" t="inlineStr">
        <is>
          <t>
一丶便利蜂（恒通2店）
1：协助便利蜂店员出餐。
2：帮忙打菜，封装。</t>
        </is>
      </c>
      <c r="I188" t="inlineStr">
        <is>
          <t>菜品都已定版</t>
        </is>
      </c>
      <c r="J188"/>
      <c r="K188" t="inlineStr">
        <is>
          <t>培训操作员，监督出餐品质。</t>
        </is>
      </c>
      <c r="L188" t="inlineStr">
        <is>
          <t>IMG_20251106_121432610.jpg</t>
        </is>
      </c>
      <c r="M188"/>
      <c r="N188" s="2">
        <v>45967</v>
      </c>
      <c r="O188" t="inlineStr">
        <is>
          <t>已结束,已结束,已结束,已结束,已结束,已结束,已结束,已结束,已结束</t>
        </is>
      </c>
      <c r="P188" t="inlineStr">
        <is>
          <t>45周</t>
        </is>
      </c>
      <c r="Q188"/>
      <c r="R188" t="inlineStr">
        <is>
          <t>false</t>
        </is>
      </c>
      <c r="S188" t="inlineStr">
        <is>
          <t>2025/11/02
2025/11/07
2025/11/16
2025/10/28
2025/11/23
2025/11/30
2025/12/05
2025/12/12
2025/12/19</t>
        </is>
      </c>
      <c r="T188"/>
      <c r="U188"/>
      <c r="V188" t="inlineStr">
        <is>
          <t>吴薇
吴薇
吴薇
吴薇
吴薇
吴薇
吴薇
吴薇
吴薇</t>
        </is>
      </c>
      <c r="W188"/>
    </row>
    <row r="189" ht="12.75" customHeight="1">
      <c r="A189" t="inlineStr">
        <is>
          <t>2025-11-05 程云鹏-北京-便利蜂-外卖店模型 已结束</t>
        </is>
      </c>
      <c r="B189"/>
      <c r="C189" t="inlineStr">
        <is>
          <t>一份量菜品已定版，需继续培训操作员，任务进行中。</t>
        </is>
      </c>
      <c r="D189" t="inlineStr">
        <is>
          <t>程云鹏</t>
        </is>
      </c>
      <c r="E189" t="inlineStr">
        <is>
          <t>北京市海淀区紫竹院街道长春桥路西三环北路1号院办公楼</t>
        </is>
      </c>
      <c r="F189" t="inlineStr">
        <is>
          <t>项目出差</t>
        </is>
      </c>
      <c r="G189" t="inlineStr">
        <is>
          <t>程云鹏-北京-便利蜂-外卖店模型 已结束</t>
        </is>
      </c>
      <c r="H189" t="inlineStr">
        <is>
          <t>一丶便利蜂（恒通2店）
1：协助便利蜂店员打包。
2：测试，调整1份量菜品，3份量肉沫冬瓜，黑胡椒鸡柳。
3：打扫卫生。</t>
        </is>
      </c>
      <c r="I189" t="inlineStr">
        <is>
          <t>一份量菜品都已定版</t>
        </is>
      </c>
      <c r="J189"/>
      <c r="K189" t="inlineStr">
        <is>
          <t>继续培训操作员</t>
        </is>
      </c>
      <c r="L189" t="inlineStr">
        <is>
          <t>IMG_20251105_181949438.jpg,IMG_20251105_181049370.jpg</t>
        </is>
      </c>
      <c r="M189"/>
      <c r="N189" s="2">
        <v>45966</v>
      </c>
      <c r="O189" t="inlineStr">
        <is>
          <t>已结束,已结束,已结束,已结束,已结束,已结束,已结束,已结束,已结束</t>
        </is>
      </c>
      <c r="P189" t="inlineStr">
        <is>
          <t>45周</t>
        </is>
      </c>
      <c r="Q189"/>
      <c r="R189" t="inlineStr">
        <is>
          <t>false</t>
        </is>
      </c>
      <c r="S189" t="inlineStr">
        <is>
          <t>2025/11/02
2025/11/07
2025/11/16
2025/10/28
2025/11/23
2025/11/30
2025/12/05
2025/12/12
2025/12/19</t>
        </is>
      </c>
      <c r="T189"/>
      <c r="U189"/>
      <c r="V189" t="inlineStr">
        <is>
          <t>吴薇
吴薇
吴薇
吴薇
吴薇
吴薇
吴薇
吴薇
吴薇</t>
        </is>
      </c>
      <c r="W189"/>
    </row>
    <row r="190" ht="12.75" customHeight="1">
      <c r="A190" t="inlineStr">
        <is>
          <t>2025-11-04 程云鹏-北京-便利蜂-外卖店模型 已结束</t>
        </is>
      </c>
      <c r="B190"/>
      <c r="C190" t="inlineStr">
        <is>
          <t>需关注：测试3份量醋溜白菜已定版，统计线上线下单量。</t>
        </is>
      </c>
      <c r="D190" t="inlineStr">
        <is>
          <t>程云鹏</t>
        </is>
      </c>
      <c r="E190" t="inlineStr">
        <is>
          <t>北京市海淀区海淀街道小南庄新区社区</t>
        </is>
      </c>
      <c r="F190" t="inlineStr">
        <is>
          <t>项目出差</t>
        </is>
      </c>
      <c r="G190" t="inlineStr">
        <is>
          <t>程云鹏-北京-便利蜂-外卖店模型 已结束</t>
        </is>
      </c>
      <c r="H190" t="inlineStr">
        <is>
          <t>便利蜂（恒通2店）
1：出餐，协助打包
2：测试3份量醋溜白菜。
3：教操作员校准，拆卸搅拌尺。</t>
        </is>
      </c>
      <c r="I190" t="inlineStr">
        <is>
          <t>3份量醋溜白菜已定版</t>
        </is>
      </c>
      <c r="J190"/>
      <c r="K190" t="inlineStr">
        <is>
          <t>统计线上线下各自单量</t>
        </is>
      </c>
      <c r="L190" t="inlineStr">
        <is>
          <t>IMG_20251104_172833384.jpg,IMG_20251104_113706104.jpg</t>
        </is>
      </c>
      <c r="M190"/>
      <c r="N190" s="2">
        <v>45965</v>
      </c>
      <c r="O190" t="inlineStr">
        <is>
          <t>已结束,已结束,已结束,已结束,已结束,已结束,已结束,已结束,已结束</t>
        </is>
      </c>
      <c r="P190" t="inlineStr">
        <is>
          <t>45周</t>
        </is>
      </c>
      <c r="Q190"/>
      <c r="R190" t="inlineStr">
        <is>
          <t>false</t>
        </is>
      </c>
      <c r="S190" t="inlineStr">
        <is>
          <t>2025/11/02
2025/11/07
2025/11/16
2025/10/28
2025/11/23
2025/11/30
2025/12/05
2025/12/12
2025/12/19</t>
        </is>
      </c>
      <c r="T190"/>
      <c r="U190"/>
      <c r="V190" t="inlineStr">
        <is>
          <t>吴薇
吴薇
吴薇
吴薇
吴薇
吴薇
吴薇
吴薇
吴薇</t>
        </is>
      </c>
      <c r="W190"/>
    </row>
    <row r="191" ht="12.75" customHeight="1">
      <c r="A191" t="inlineStr">
        <is>
          <t>2025-11-03 程云鹏-北京-便利蜂-外卖店模型 已结束</t>
        </is>
      </c>
      <c r="B191"/>
      <c r="C191" t="inlineStr">
        <is>
          <t>无明显需要关注的问题或异常。</t>
        </is>
      </c>
      <c r="D191" t="inlineStr">
        <is>
          <t>程云鹏</t>
        </is>
      </c>
      <c r="E191" t="inlineStr">
        <is>
          <t>北京市海淀区海淀街道小南庄新区社区</t>
        </is>
      </c>
      <c r="F191" t="inlineStr">
        <is>
          <t>项目出差</t>
        </is>
      </c>
      <c r="G191" t="inlineStr">
        <is>
          <t>程云鹏-北京-便利蜂-外卖店模型 已结束</t>
        </is>
      </c>
      <c r="H191" t="inlineStr">
        <is>
          <t>一丶便利蜂（恒通2店）
1：出餐，协助打包
2：编写新菜品。
3：教操作员出餐及注意事项，打扫机器卫生。</t>
        </is>
      </c>
      <c r="I191" t="inlineStr">
        <is>
          <t>菜品已定版</t>
        </is>
      </c>
      <c r="J191"/>
      <c r="K191" t="inlineStr">
        <is>
          <t>教操作员出餐，校准</t>
        </is>
      </c>
      <c r="L191" t="inlineStr">
        <is>
          <t>IMG_20251103_111525291.jpg</t>
        </is>
      </c>
      <c r="M191"/>
      <c r="N191" s="2">
        <v>45964</v>
      </c>
      <c r="O191" t="inlineStr">
        <is>
          <t>已结束,已结束,已结束,已结束,已结束,已结束,已结束,已结束,已结束</t>
        </is>
      </c>
      <c r="P191" t="inlineStr">
        <is>
          <t>45周</t>
        </is>
      </c>
      <c r="Q191"/>
      <c r="R191" t="inlineStr">
        <is>
          <t>false</t>
        </is>
      </c>
      <c r="S191" t="inlineStr">
        <is>
          <t>2025/11/02
2025/11/07
2025/11/16
2025/10/28
2025/11/23
2025/11/30
2025/12/05
2025/12/12
2025/12/19</t>
        </is>
      </c>
      <c r="T191"/>
      <c r="U191" t="inlineStr">
        <is>
          <t>0</t>
        </is>
      </c>
      <c r="V191" t="inlineStr">
        <is>
          <t>吴薇
吴薇
吴薇
吴薇
吴薇
吴薇
吴薇
吴薇
吴薇</t>
        </is>
      </c>
      <c r="W191"/>
    </row>
    <row r="192" ht="12.75" customHeight="1">
      <c r="A192" t="inlineStr">
        <is>
          <t xml:space="preserve">2025-11-02 </t>
        </is>
      </c>
      <c r="B192"/>
      <c r="C192" t="inlineStr">
        <is>
          <t>正文仅日期“2025/11/02”，无具体内容，信息缺失。</t>
        </is>
      </c>
      <c r="D192" t="inlineStr">
        <is>
          <t>程云鹏</t>
        </is>
      </c>
      <c r="E192" t="inlineStr">
        <is>
          <t>北京市海淀区海淀街道小南庄新区社区</t>
        </is>
      </c>
      <c r="F192" t="inlineStr">
        <is>
          <t>排休</t>
        </is>
      </c>
      <c r="G192"/>
      <c r="H192"/>
      <c r="I192"/>
      <c r="J192"/>
      <c r="K192"/>
      <c r="L192"/>
      <c r="M192"/>
      <c r="N192" s="2">
        <v>45963</v>
      </c>
      <c r="O192"/>
      <c r="P192" t="inlineStr">
        <is>
          <t>44周</t>
        </is>
      </c>
      <c r="Q192"/>
      <c r="R192" t="inlineStr">
        <is>
          <t>false</t>
        </is>
      </c>
      <c r="S192"/>
      <c r="T192"/>
      <c r="U192"/>
      <c r="V192"/>
      <c r="W192"/>
    </row>
    <row r="193" ht="12.75" customHeight="1">
      <c r="A193" t="inlineStr">
        <is>
          <t>2025-11-01 程云鹏-北京-便利蜂-外卖店模型 已结束</t>
        </is>
      </c>
      <c r="B193" t="inlineStr">
        <is>
          <t>1</t>
        </is>
      </c>
      <c r="C193" t="inlineStr">
        <is>
          <t>程云鹏排休，1份量菜谱已录完，任务进行中。</t>
        </is>
      </c>
      <c r="D193" t="inlineStr">
        <is>
          <t>程云鹏</t>
        </is>
      </c>
      <c r="E193" t="inlineStr">
        <is>
          <t>北京市海淀区海淀街道小南庄新区社区</t>
        </is>
      </c>
      <c r="F193" t="inlineStr">
        <is>
          <t>项目出差</t>
        </is>
      </c>
      <c r="G193" t="inlineStr">
        <is>
          <t>程云鹏-北京-便利蜂-外卖店模型 已结束</t>
        </is>
      </c>
      <c r="H193" t="inlineStr">
        <is>
          <t>一丶便利蜂（日坛店）
1：协助出餐。
2：录制1份量菜谱。</t>
        </is>
      </c>
      <c r="I193" t="inlineStr">
        <is>
          <t>1份量菜品已录完</t>
        </is>
      </c>
      <c r="J193"/>
      <c r="K193" t="inlineStr">
        <is>
          <t>排休</t>
        </is>
      </c>
      <c r="L193" t="inlineStr">
        <is>
          <t>IMG_20251101_124421242.jpg</t>
        </is>
      </c>
      <c r="M193"/>
      <c r="N193" s="2">
        <v>45962</v>
      </c>
      <c r="O193" t="inlineStr">
        <is>
          <t>已结束,已结束,已结束,已结束,已结束,已结束,已结束,已结束,已结束</t>
        </is>
      </c>
      <c r="P193" t="inlineStr">
        <is>
          <t>44周</t>
        </is>
      </c>
      <c r="Q193"/>
      <c r="R193" t="inlineStr">
        <is>
          <t>false</t>
        </is>
      </c>
      <c r="S193" t="inlineStr">
        <is>
          <t>2025/11/02
2025/11/07
2025/11/16
2025/10/28
2025/11/23
2025/11/30
2025/12/05
2025/12/12
2025/12/19</t>
        </is>
      </c>
      <c r="T193"/>
      <c r="U193"/>
      <c r="V193" t="inlineStr">
        <is>
          <t>吴薇
吴薇
吴薇
吴薇
吴薇
吴薇
吴薇
吴薇
吴薇</t>
        </is>
      </c>
      <c r="W193"/>
    </row>
    <row r="194" ht="12.75" customHeight="1">
      <c r="A194" t="inlineStr">
        <is>
          <t>2025-10-31 程云鹏-北京-便利蜂-外卖店模型 已结束</t>
        </is>
      </c>
      <c r="B194" t="inlineStr">
        <is>
          <t>1</t>
        </is>
      </c>
      <c r="C194" t="inlineStr">
        <is>
          <t>问题：需关注便利蜂日坛店其他1份量菜谱测试进度是否正常。</t>
        </is>
      </c>
      <c r="D194" t="inlineStr">
        <is>
          <t>程云鹏</t>
        </is>
      </c>
      <c r="E194" t="inlineStr">
        <is>
          <t>北京市海淀区海淀街道小南庄新区社区</t>
        </is>
      </c>
      <c r="F194" t="inlineStr">
        <is>
          <t>项目出差</t>
        </is>
      </c>
      <c r="G194" t="inlineStr">
        <is>
          <t>程云鹏-北京-便利蜂-外卖店模型 已结束</t>
        </is>
      </c>
      <c r="H194" t="inlineStr">
        <is>
          <t>一丶便利蜂（日坛店）
1：协助出餐。
2：教新来的操作员校准。
3：测试1份量菜谱。</t>
        </is>
      </c>
      <c r="I194" t="inlineStr">
        <is>
          <t>西红柿炒蛋，红烧鸡蛋豆腐1份已定版</t>
        </is>
      </c>
      <c r="J194"/>
      <c r="K194" t="inlineStr">
        <is>
          <t>继续测试其他菜谱1份量</t>
        </is>
      </c>
      <c r="L194"/>
      <c r="M194"/>
      <c r="N194" s="2">
        <v>45961</v>
      </c>
      <c r="O194" t="inlineStr">
        <is>
          <t>已结束,已结束,已结束,已结束,已结束,已结束,已结束,已结束,已结束</t>
        </is>
      </c>
      <c r="P194" t="inlineStr">
        <is>
          <t>44周</t>
        </is>
      </c>
      <c r="Q194"/>
      <c r="R194" t="inlineStr">
        <is>
          <t>false</t>
        </is>
      </c>
      <c r="S194" t="inlineStr">
        <is>
          <t>2025/11/02
2025/11/07
2025/11/16
2025/10/28
2025/11/23
2025/11/30
2025/12/05
2025/12/12
2025/12/19</t>
        </is>
      </c>
      <c r="T194"/>
      <c r="U194"/>
      <c r="V194" t="inlineStr">
        <is>
          <t>吴薇
吴薇
吴薇
吴薇
吴薇
吴薇
吴薇
吴薇
吴薇</t>
        </is>
      </c>
      <c r="W194"/>
    </row>
    <row r="195" ht="12.75" customHeight="1">
      <c r="A195" t="inlineStr">
        <is>
          <t>2025-10-30 程云鹏-北京-便利蜂-外卖店模型 已结束</t>
        </is>
      </c>
      <c r="B195"/>
      <c r="C195" t="inlineStr">
        <is>
          <t>重点关注：3份量菜谱已定版，明日测试6份量菜谱。</t>
        </is>
      </c>
      <c r="D195" t="inlineStr">
        <is>
          <t>程云鹏</t>
        </is>
      </c>
      <c r="E195" t="inlineStr">
        <is>
          <t>北京市海淀区海淀街道小南庄新区社区</t>
        </is>
      </c>
      <c r="F195" t="inlineStr">
        <is>
          <t>项目出差</t>
        </is>
      </c>
      <c r="G195" t="inlineStr">
        <is>
          <t>程云鹏-北京-便利蜂-外卖店模型 已结束</t>
        </is>
      </c>
      <c r="H195" t="inlineStr">
        <is>
          <t>高峰期协助出餐，教新来的操机人员。</t>
        </is>
      </c>
      <c r="I195" t="inlineStr">
        <is>
          <t>3份量菜谱已定版</t>
        </is>
      </c>
      <c r="J195"/>
      <c r="K195" t="inlineStr">
        <is>
          <t>明日测试6份量菜谱</t>
        </is>
      </c>
      <c r="L195" t="inlineStr">
        <is>
          <t>2025_10_30_20_43_571761828256648.jpg</t>
        </is>
      </c>
      <c r="M195"/>
      <c r="N195" s="2">
        <v>45960</v>
      </c>
      <c r="O195" t="inlineStr">
        <is>
          <t>已结束,已结束,已结束,已结束,已结束,已结束,已结束,已结束,已结束</t>
        </is>
      </c>
      <c r="P195" t="inlineStr">
        <is>
          <t>44周</t>
        </is>
      </c>
      <c r="Q195"/>
      <c r="R195" t="inlineStr">
        <is>
          <t>false</t>
        </is>
      </c>
      <c r="S195" t="inlineStr">
        <is>
          <t>2025/11/02
2025/11/07
2025/11/16
2025/10/28
2025/11/23
2025/11/30
2025/12/05
2025/12/12
2025/12/19</t>
        </is>
      </c>
      <c r="T195"/>
      <c r="U195"/>
      <c r="V195" t="inlineStr">
        <is>
          <t>吴薇
吴薇
吴薇
吴薇
吴薇
吴薇
吴薇
吴薇
吴薇</t>
        </is>
      </c>
      <c r="W195"/>
    </row>
    <row r="196" ht="12.75" customHeight="1">
      <c r="A196" t="inlineStr">
        <is>
          <t>2025-10-29 程云鹏-北京-便利蜂-外卖店模型 已结束</t>
        </is>
      </c>
      <c r="B196"/>
      <c r="C196" t="inlineStr">
        <is>
          <t>无明显问题或异常，主要为日常工作任务记录。</t>
        </is>
      </c>
      <c r="D196" t="inlineStr">
        <is>
          <t>程云鹏</t>
        </is>
      </c>
      <c r="E196" t="inlineStr">
        <is>
          <t>北京市海淀区海淀街道小南庄新区社区</t>
        </is>
      </c>
      <c r="F196" t="inlineStr">
        <is>
          <t>项目出差</t>
        </is>
      </c>
      <c r="G196" t="inlineStr">
        <is>
          <t>程云鹏-北京-便利蜂-外卖店模型 已结束</t>
        </is>
      </c>
      <c r="H196" t="inlineStr">
        <is>
          <t>一丶便利蜂（日坛店）
1：高峰期协助出餐。
2：测试3份量醋溜白菜
3：打扫机器卫生，校准。</t>
        </is>
      </c>
      <c r="I196" t="inlineStr">
        <is>
          <t>醋溜白菜3份已定版</t>
        </is>
      </c>
      <c r="J196"/>
      <c r="K196" t="inlineStr">
        <is>
          <t>统计热销菜品</t>
        </is>
      </c>
      <c r="L196" t="inlineStr">
        <is>
          <t>2025_10_29_21_46_571761745683562.jpg</t>
        </is>
      </c>
      <c r="M196"/>
      <c r="N196" s="2">
        <v>45959</v>
      </c>
      <c r="O196" t="inlineStr">
        <is>
          <t>已结束,已结束,已结束,已结束,已结束,已结束,已结束,已结束,已结束</t>
        </is>
      </c>
      <c r="P196" t="inlineStr">
        <is>
          <t>44周</t>
        </is>
      </c>
      <c r="Q196"/>
      <c r="R196" t="inlineStr">
        <is>
          <t>false</t>
        </is>
      </c>
      <c r="S196" t="inlineStr">
        <is>
          <t>2025/11/02
2025/11/07
2025/11/16
2025/10/28
2025/11/23
2025/11/30
2025/12/05
2025/12/12
2025/12/19</t>
        </is>
      </c>
      <c r="T196"/>
      <c r="U196"/>
      <c r="V196" t="inlineStr">
        <is>
          <t>吴薇
吴薇
吴薇
吴薇
吴薇
吴薇
吴薇
吴薇
吴薇</t>
        </is>
      </c>
      <c r="W196"/>
    </row>
    <row r="197" ht="12.75" customHeight="1">
      <c r="A197" t="inlineStr">
        <is>
          <t xml:space="preserve">2025-10-28 </t>
        </is>
      </c>
      <c r="B197"/>
      <c r="C197" t="inlineStr">
        <is>
          <t>需关注菜品测试安排：明天测试醋溜白菜和炝锅包菜。</t>
        </is>
      </c>
      <c r="D197" t="inlineStr">
        <is>
          <t>程云鹏</t>
        </is>
      </c>
      <c r="E197" t="inlineStr">
        <is>
          <t>北京市西城区什刹海街道地安门西大街贤良祠</t>
        </is>
      </c>
      <c r="F197" t="inlineStr">
        <is>
          <t>项目出差</t>
        </is>
      </c>
      <c r="G197"/>
      <c r="H197" t="inlineStr">
        <is>
          <t>1：高峰期协助出餐。
2：测试菜品不同时间段的颜色及口味变化。
3：统计剩余物料库存。</t>
        </is>
      </c>
      <c r="I197" t="inlineStr">
        <is>
          <t>所有菜品3份量已定版</t>
        </is>
      </c>
      <c r="J197"/>
      <c r="K197" t="inlineStr">
        <is>
          <t>明天测试醋溜白菜和炝锅包菜</t>
        </is>
      </c>
      <c r="L197" t="inlineStr">
        <is>
          <t>IMG_20251028_101917683.jpg</t>
        </is>
      </c>
      <c r="M197"/>
      <c r="N197" s="2">
        <v>45958</v>
      </c>
      <c r="O197"/>
      <c r="P197" t="inlineStr">
        <is>
          <t>44周</t>
        </is>
      </c>
      <c r="Q197"/>
      <c r="R197" t="inlineStr">
        <is>
          <t>false</t>
        </is>
      </c>
      <c r="S197"/>
      <c r="T197"/>
      <c r="U197"/>
      <c r="V197"/>
      <c r="W197"/>
    </row>
    <row r="198" ht="12.75" customHeight="1">
      <c r="A198" t="inlineStr">
        <is>
          <t>2025-10-27 程云鹏-北京-浣熊萝卜饭盒-外卖店模型 已结束</t>
        </is>
      </c>
      <c r="B198"/>
      <c r="C198" t="inlineStr">
        <is>
          <t>项目程云鹏-北京-浣熊萝卜饭盒-外卖店模型进行中，无明显问题异常。</t>
        </is>
      </c>
      <c r="D198" t="inlineStr">
        <is>
          <t>程云鹏</t>
        </is>
      </c>
      <c r="E198" t="inlineStr">
        <is>
          <t>北京市西城区展览路街道二里沟(地铁站)建设部大院</t>
        </is>
      </c>
      <c r="F198" t="inlineStr">
        <is>
          <t>浣熊食堂</t>
        </is>
      </c>
      <c r="G198" t="inlineStr">
        <is>
          <t>程云鹏-北京-浣熊萝卜饭盒-外卖店模型 已结束</t>
        </is>
      </c>
      <c r="H198"/>
      <c r="I198"/>
      <c r="J198"/>
      <c r="K198"/>
      <c r="L198"/>
      <c r="M198"/>
      <c r="N198" s="2">
        <v>45957</v>
      </c>
      <c r="O198" t="inlineStr">
        <is>
          <t>已结束</t>
        </is>
      </c>
      <c r="P198" t="inlineStr">
        <is>
          <t>44周</t>
        </is>
      </c>
      <c r="Q198"/>
      <c r="R198" t="inlineStr">
        <is>
          <t>false</t>
        </is>
      </c>
      <c r="S198" t="inlineStr">
        <is>
          <t>2025/10/25</t>
        </is>
      </c>
      <c r="T198"/>
      <c r="U198" t="inlineStr">
        <is>
          <t>1</t>
        </is>
      </c>
      <c r="V198" t="inlineStr">
        <is>
          <t>吴薇</t>
        </is>
      </c>
      <c r="W198"/>
    </row>
    <row r="199" ht="12.75" customHeight="1">
      <c r="A199" t="inlineStr">
        <is>
          <t xml:space="preserve">2025-10-26 </t>
        </is>
      </c>
      <c r="B199"/>
      <c r="C199" t="inlineStr">
        <is>
          <t>正文内容为空，无有效信息需关注。</t>
        </is>
      </c>
      <c r="D199" t="inlineStr">
        <is>
          <t>程云鹏</t>
        </is>
      </c>
      <c r="E199" t="inlineStr">
        <is>
          <t>北京市海淀区海淀街道小南庄新区社区</t>
        </is>
      </c>
      <c r="F199" t="inlineStr">
        <is>
          <t>排休</t>
        </is>
      </c>
      <c r="G199"/>
      <c r="H199"/>
      <c r="I199"/>
      <c r="J199"/>
      <c r="K199"/>
      <c r="L199"/>
      <c r="M199"/>
      <c r="N199" s="2">
        <v>45956</v>
      </c>
      <c r="O199"/>
      <c r="P199" t="inlineStr">
        <is>
          <t>43周</t>
        </is>
      </c>
      <c r="Q199"/>
      <c r="R199" t="inlineStr">
        <is>
          <t>false</t>
        </is>
      </c>
      <c r="S199"/>
      <c r="T199"/>
      <c r="U199"/>
      <c r="V199"/>
      <c r="W199"/>
    </row>
    <row r="200" ht="12.75" customHeight="1">
      <c r="A200" t="inlineStr">
        <is>
          <t xml:space="preserve">2025-10-25 </t>
        </is>
      </c>
      <c r="B200"/>
      <c r="C200" t="inlineStr">
        <is>
          <t>正文内容仅为日期“2025/10/25”，无实质信息及问题异常。</t>
        </is>
      </c>
      <c r="D200" t="inlineStr">
        <is>
          <t>程云鹏</t>
        </is>
      </c>
      <c r="E200" t="inlineStr">
        <is>
          <t>北京市海淀区海淀街道小南庄新区社区</t>
        </is>
      </c>
      <c r="F200" t="inlineStr">
        <is>
          <t>排休</t>
        </is>
      </c>
      <c r="G200"/>
      <c r="H200"/>
      <c r="I200"/>
      <c r="J200"/>
      <c r="K200"/>
      <c r="L200"/>
      <c r="M200"/>
      <c r="N200" s="2">
        <v>45955</v>
      </c>
      <c r="O200"/>
      <c r="P200" t="inlineStr">
        <is>
          <t>43周</t>
        </is>
      </c>
      <c r="Q200"/>
      <c r="R200" t="inlineStr">
        <is>
          <t>false</t>
        </is>
      </c>
      <c r="S200"/>
      <c r="T200"/>
      <c r="U200"/>
      <c r="V200"/>
      <c r="W200"/>
    </row>
    <row r="201" ht="12.75" customHeight="1">
      <c r="A201" t="inlineStr">
        <is>
          <t>2025-10-24 程云鹏-北京-浣熊萝卜饭盒-外卖店模型 已结束</t>
        </is>
      </c>
      <c r="B201" t="inlineStr">
        <is>
          <t>1</t>
        </is>
      </c>
      <c r="C201" t="inlineStr">
        <is>
          <t>北京浣熊萝卜饭盒外卖店模型进行中，无显式问题或异常。</t>
        </is>
      </c>
      <c r="D201" t="inlineStr">
        <is>
          <t>程云鹏</t>
        </is>
      </c>
      <c r="E201" t="inlineStr">
        <is>
          <t>北京市海淀区海淀街道小南庄新区社区</t>
        </is>
      </c>
      <c r="F201" t="inlineStr">
        <is>
          <t>浣熊食堂</t>
        </is>
      </c>
      <c r="G201" t="inlineStr">
        <is>
          <t>程云鹏-北京-浣熊萝卜饭盒-外卖店模型 已结束</t>
        </is>
      </c>
      <c r="H201"/>
      <c r="I201"/>
      <c r="J201"/>
      <c r="K201"/>
      <c r="L201"/>
      <c r="M201"/>
      <c r="N201" s="2">
        <v>45954</v>
      </c>
      <c r="O201" t="inlineStr">
        <is>
          <t>已结束</t>
        </is>
      </c>
      <c r="P201" t="inlineStr">
        <is>
          <t>43周</t>
        </is>
      </c>
      <c r="Q201"/>
      <c r="R201" t="inlineStr">
        <is>
          <t>false</t>
        </is>
      </c>
      <c r="S201" t="inlineStr">
        <is>
          <t>2025/10/25</t>
        </is>
      </c>
      <c r="T201"/>
      <c r="U201"/>
      <c r="V201" t="inlineStr">
        <is>
          <t>吴薇</t>
        </is>
      </c>
      <c r="W201"/>
    </row>
    <row r="202" ht="12.75" customHeight="1">
      <c r="A202" t="inlineStr">
        <is>
          <t>2025-10-23 程云鹏-北京-浣熊萝卜饭盒-外卖店模型 已结束</t>
        </is>
      </c>
      <c r="B202"/>
      <c r="C202" t="inlineStr">
        <is>
          <t>程云鹏北京浣熊萝卜饭盒外卖店模型进行中，无明显问题异常。</t>
        </is>
      </c>
      <c r="D202" t="inlineStr">
        <is>
          <t>程云鹏</t>
        </is>
      </c>
      <c r="E202" t="inlineStr">
        <is>
          <t>北京市海淀区紫竹院街道长春桥路西三环北路1号院办公楼</t>
        </is>
      </c>
      <c r="F202" t="inlineStr">
        <is>
          <t>浣熊食堂</t>
        </is>
      </c>
      <c r="G202" t="inlineStr">
        <is>
          <t>程云鹏-北京-浣熊萝卜饭盒-外卖店模型 已结束</t>
        </is>
      </c>
      <c r="H202"/>
      <c r="I202"/>
      <c r="J202"/>
      <c r="K202"/>
      <c r="L202"/>
      <c r="M202"/>
      <c r="N202" s="2">
        <v>45953</v>
      </c>
      <c r="O202" t="inlineStr">
        <is>
          <t>已结束</t>
        </is>
      </c>
      <c r="P202" t="inlineStr">
        <is>
          <t>43周</t>
        </is>
      </c>
      <c r="Q202"/>
      <c r="R202" t="inlineStr">
        <is>
          <t>false</t>
        </is>
      </c>
      <c r="S202" t="inlineStr">
        <is>
          <t>2025/10/25</t>
        </is>
      </c>
      <c r="T202"/>
      <c r="U202"/>
      <c r="V202" t="inlineStr">
        <is>
          <t>吴薇</t>
        </is>
      </c>
      <c r="W202"/>
    </row>
    <row r="203" ht="12.75" customHeight="1">
      <c r="A203" t="inlineStr">
        <is>
          <t>2025-10-22 程云鹏-北京-浣熊萝卜饭盒-外卖店模型 已结束</t>
        </is>
      </c>
      <c r="B203" t="inlineStr">
        <is>
          <t>1</t>
        </is>
      </c>
      <c r="C203" t="inlineStr">
        <is>
          <t>无明确问题或异常，仅显示程云鹏北京浣熊萝卜饭盒外卖店模型进行中，日期2025/10/22。</t>
        </is>
      </c>
      <c r="D203" t="inlineStr">
        <is>
          <t>程云鹏</t>
        </is>
      </c>
      <c r="E203" t="inlineStr">
        <is>
          <t>北京市海淀区海淀街道小南庄新区社区</t>
        </is>
      </c>
      <c r="F203" t="inlineStr">
        <is>
          <t>浣熊食堂</t>
        </is>
      </c>
      <c r="G203" t="inlineStr">
        <is>
          <t>程云鹏-北京-浣熊萝卜饭盒-外卖店模型 已结束</t>
        </is>
      </c>
      <c r="H203"/>
      <c r="I203"/>
      <c r="J203"/>
      <c r="K203"/>
      <c r="L203"/>
      <c r="M203"/>
      <c r="N203" s="2">
        <v>45952</v>
      </c>
      <c r="O203" t="inlineStr">
        <is>
          <t>已结束</t>
        </is>
      </c>
      <c r="P203" t="inlineStr">
        <is>
          <t>43周</t>
        </is>
      </c>
      <c r="Q203"/>
      <c r="R203" t="inlineStr">
        <is>
          <t>false</t>
        </is>
      </c>
      <c r="S203" t="inlineStr">
        <is>
          <t>2025/10/25</t>
        </is>
      </c>
      <c r="T203"/>
      <c r="U203"/>
      <c r="V203" t="inlineStr">
        <is>
          <t>吴薇</t>
        </is>
      </c>
      <c r="W203"/>
    </row>
    <row r="204" ht="12.75" customHeight="1">
      <c r="A204" t="inlineStr">
        <is>
          <t>2025-10-21 程云鹏-北京-浣熊萝卜饭盒-外卖店模型 已结束</t>
        </is>
      </c>
      <c r="B204"/>
      <c r="C204" t="inlineStr">
        <is>
          <t>程云鹏北京浣熊萝卜饭盒外卖店模型进行中，无明显问题异常。</t>
        </is>
      </c>
      <c r="D204" t="inlineStr">
        <is>
          <t>程云鹏</t>
        </is>
      </c>
      <c r="E204" t="inlineStr">
        <is>
          <t>北京市朝阳区将台乡芳园西路丽都职工公寓</t>
        </is>
      </c>
      <c r="F204" t="inlineStr">
        <is>
          <t>浣熊食堂</t>
        </is>
      </c>
      <c r="G204" t="inlineStr">
        <is>
          <t>程云鹏-北京-浣熊萝卜饭盒-外卖店模型 已结束</t>
        </is>
      </c>
      <c r="H204"/>
      <c r="I204"/>
      <c r="J204"/>
      <c r="K204"/>
      <c r="L204"/>
      <c r="M204"/>
      <c r="N204" s="2">
        <v>45951</v>
      </c>
      <c r="O204" t="inlineStr">
        <is>
          <t>已结束</t>
        </is>
      </c>
      <c r="P204" t="inlineStr">
        <is>
          <t>43周</t>
        </is>
      </c>
      <c r="Q204"/>
      <c r="R204" t="inlineStr">
        <is>
          <t>false</t>
        </is>
      </c>
      <c r="S204" t="inlineStr">
        <is>
          <t>2025/10/25</t>
        </is>
      </c>
      <c r="T204"/>
      <c r="U204"/>
      <c r="V204" t="inlineStr">
        <is>
          <t>吴薇</t>
        </is>
      </c>
      <c r="W204"/>
    </row>
    <row r="205" ht="12.75" customHeight="1">
      <c r="A205" t="inlineStr">
        <is>
          <t>2025-10-20 程云鹏-北京-望京萝卜饭盒-外卖店模型 已结束</t>
        </is>
      </c>
      <c r="B205"/>
      <c r="C205" t="inlineStr">
        <is>
          <t>外卖店模型“程云鹏-北京-望京萝卜饭盒”已结束。</t>
        </is>
      </c>
      <c r="D205" t="inlineStr">
        <is>
          <t>程云鹏</t>
        </is>
      </c>
      <c r="E205" t="inlineStr">
        <is>
          <t>北京市海淀区花园路街道蓟门桥(地铁站)</t>
        </is>
      </c>
      <c r="F205" t="inlineStr">
        <is>
          <t>浣熊食堂</t>
        </is>
      </c>
      <c r="G205" t="inlineStr">
        <is>
          <t>程云鹏-北京-望京萝卜饭盒-外卖店模型 已结束</t>
        </is>
      </c>
      <c r="H205"/>
      <c r="I205"/>
      <c r="J205"/>
      <c r="K205"/>
      <c r="L205"/>
      <c r="M205"/>
      <c r="N205" s="2">
        <v>45950</v>
      </c>
      <c r="O205" t="inlineStr">
        <is>
          <t>已结束,已结束</t>
        </is>
      </c>
      <c r="P205" t="inlineStr">
        <is>
          <t>43周</t>
        </is>
      </c>
      <c r="Q205"/>
      <c r="R205" t="inlineStr">
        <is>
          <t>false</t>
        </is>
      </c>
      <c r="S205" t="inlineStr">
        <is>
          <t>2025/09/08
2025/09/24</t>
        </is>
      </c>
      <c r="T205"/>
      <c r="U205"/>
      <c r="V205" t="inlineStr">
        <is>
          <t>吴薇
吴薇</t>
        </is>
      </c>
      <c r="W205"/>
    </row>
    <row r="206" ht="12.75" customHeight="1">
      <c r="A206" t="inlineStr">
        <is>
          <t>2025-10-19 程云鹏-北京-望京萝卜饭盒-外卖店模型 已结束</t>
        </is>
      </c>
      <c r="B206"/>
      <c r="C206" t="inlineStr">
        <is>
          <t>外卖店模型“程云鹏-北京-望京萝卜饭盒”已结束。</t>
        </is>
      </c>
      <c r="D206" t="inlineStr">
        <is>
          <t>程云鹏</t>
        </is>
      </c>
      <c r="E206" t="inlineStr">
        <is>
          <t>北京市海淀区海淀街道小南庄新区社区</t>
        </is>
      </c>
      <c r="F206" t="inlineStr">
        <is>
          <t>浣熊食堂</t>
        </is>
      </c>
      <c r="G206" t="inlineStr">
        <is>
          <t>程云鹏-北京-望京萝卜饭盒-外卖店模型 已结束</t>
        </is>
      </c>
      <c r="H206"/>
      <c r="I206"/>
      <c r="J206"/>
      <c r="K206"/>
      <c r="L206"/>
      <c r="M206"/>
      <c r="N206" s="2">
        <v>45949</v>
      </c>
      <c r="O206" t="inlineStr">
        <is>
          <t>已结束,已结束</t>
        </is>
      </c>
      <c r="P206" t="inlineStr">
        <is>
          <t>42周</t>
        </is>
      </c>
      <c r="Q206"/>
      <c r="R206" t="inlineStr">
        <is>
          <t>false</t>
        </is>
      </c>
      <c r="S206" t="inlineStr">
        <is>
          <t>2025/09/08
2025/09/24</t>
        </is>
      </c>
      <c r="T206"/>
      <c r="U206"/>
      <c r="V206" t="inlineStr">
        <is>
          <t>吴薇
吴薇</t>
        </is>
      </c>
      <c r="W206"/>
    </row>
    <row r="207" ht="12.75" customHeight="1">
      <c r="A207" t="inlineStr">
        <is>
          <t>2025-09-15 程云鹏-成都-轻蔬集-外卖店模型 已结束</t>
        </is>
      </c>
      <c r="B207" t="inlineStr">
        <is>
          <t>1</t>
        </is>
      </c>
      <c r="C207" t="inlineStr">
        <is>
          <t xml:space="preserve">当日培训考试，采购账号未办好，10份菜谱已定版 </t>
        </is>
      </c>
      <c r="D207" t="inlineStr">
        <is>
          <t>程云鹏</t>
        </is>
      </c>
      <c r="E207" t="inlineStr">
        <is>
          <t>四川省成都市武侯区望江路街道龙江商寓</t>
        </is>
      </c>
      <c r="F207" t="inlineStr">
        <is>
          <t>项目出差</t>
        </is>
      </c>
      <c r="G207" t="inlineStr">
        <is>
          <t>程云鹏-成都-轻蔬集-外卖店模型 已结束</t>
        </is>
      </c>
      <c r="H207" t="inlineStr">
        <is>
          <t>上午门店理论课程培训，下午菜品实操考试</t>
        </is>
      </c>
      <c r="I207" t="inlineStr">
        <is>
          <t>10份菜谱已定版</t>
        </is>
      </c>
      <c r="J207" t="inlineStr">
        <is>
          <t>采购账号还没办好，后续采购遇到问题线上请教。</t>
        </is>
      </c>
      <c r="K207" t="inlineStr">
        <is>
          <t>早上返回北京。</t>
        </is>
      </c>
      <c r="L207" t="inlineStr">
        <is>
          <t>img_20250915_195103424.jpg</t>
        </is>
      </c>
      <c r="M207"/>
      <c r="N207" s="2">
        <v>45915</v>
      </c>
      <c r="O207" t="inlineStr">
        <is>
          <t>已结束</t>
        </is>
      </c>
      <c r="P207" t="inlineStr">
        <is>
          <t>38周</t>
        </is>
      </c>
      <c r="Q207"/>
      <c r="R207" t="inlineStr">
        <is>
          <t>false</t>
        </is>
      </c>
      <c r="S207" t="inlineStr">
        <is>
          <t>2025/09/16</t>
        </is>
      </c>
      <c r="T207"/>
      <c r="U207" t="inlineStr">
        <is>
          <t>1</t>
        </is>
      </c>
      <c r="V207" t="inlineStr">
        <is>
          <t>吴薇</t>
        </is>
      </c>
      <c r="W207"/>
    </row>
    <row r="208" ht="12.75" customHeight="1">
      <c r="A208" t="inlineStr">
        <is>
          <t>2025-09-14 程云鹏-成都-轻蔬集-外卖店模型 已结束</t>
        </is>
      </c>
      <c r="B208" t="inlineStr">
        <is>
          <t>1</t>
        </is>
      </c>
      <c r="C208" t="inlineStr">
        <is>
          <t xml:space="preserve">轻蔬集外卖店测试10份菜品已定版，待培训采购，无异常 </t>
        </is>
      </c>
      <c r="D208" t="inlineStr">
        <is>
          <t>程云鹏</t>
        </is>
      </c>
      <c r="E208" t="inlineStr">
        <is>
          <t>红旗超市(龙江路分场)，四川省成都市武侯区红旗超市(龙江路分场)</t>
        </is>
      </c>
      <c r="F208" t="inlineStr">
        <is>
          <t>项目出差</t>
        </is>
      </c>
      <c r="G208" t="inlineStr">
        <is>
          <t>程云鹏-成都-轻蔬集-外卖店模型 已结束</t>
        </is>
      </c>
      <c r="H208" t="inlineStr">
        <is>
          <t>测试定好的菜品10份量</t>
        </is>
      </c>
      <c r="I208" t="inlineStr">
        <is>
          <t>所有菜品10份已定版</t>
        </is>
      </c>
      <c r="J208" t="inlineStr">
        <is>
          <t>暂无</t>
        </is>
      </c>
      <c r="K208" t="inlineStr">
        <is>
          <t>接受培训经营课与指导采购。</t>
        </is>
      </c>
      <c r="L208" t="inlineStr">
        <is>
          <t>2025_09_14_21_32_121757856747289.jpg</t>
        </is>
      </c>
      <c r="M208"/>
      <c r="N208" s="2">
        <v>45914</v>
      </c>
      <c r="O208" t="inlineStr">
        <is>
          <t>已结束</t>
        </is>
      </c>
      <c r="P208" t="inlineStr">
        <is>
          <t>37周</t>
        </is>
      </c>
      <c r="Q208"/>
      <c r="R208" t="inlineStr">
        <is>
          <t>false</t>
        </is>
      </c>
      <c r="S208" t="inlineStr">
        <is>
          <t>2025/09/16</t>
        </is>
      </c>
      <c r="T208"/>
      <c r="U208"/>
      <c r="V208" t="inlineStr">
        <is>
          <t>吴薇</t>
        </is>
      </c>
      <c r="W208"/>
    </row>
    <row r="209" ht="12.75" customHeight="1">
      <c r="A209" t="inlineStr">
        <is>
          <t>2025-09-13 程云鹏-成都-轻蔬集-外卖店模型 已结束</t>
        </is>
      </c>
      <c r="B209" t="inlineStr">
        <is>
          <t>1</t>
        </is>
      </c>
      <c r="C209" t="inlineStr">
        <is>
          <t xml:space="preserve">轻蔬集外卖店模型校准、测试菜品，部分已定版，进程持续中 </t>
        </is>
      </c>
      <c r="D209" t="inlineStr">
        <is>
          <t>程云鹏</t>
        </is>
      </c>
      <c r="E209" t="inlineStr">
        <is>
          <t>四川省成都市武侯区望江路街道龙江商寓</t>
        </is>
      </c>
      <c r="F209" t="inlineStr">
        <is>
          <t>巡店</t>
        </is>
      </c>
      <c r="G209" t="inlineStr">
        <is>
          <t>程云鹏-成都-轻蔬集-外卖店模型 已结束</t>
        </is>
      </c>
      <c r="H209" t="inlineStr">
        <is>
          <t>机器干料，液料校准，测试菜品</t>
        </is>
      </c>
      <c r="I209" t="inlineStr">
        <is>
          <t>西兰花炒虾仁，西葫芦炒鸡蛋5份已定版</t>
        </is>
      </c>
      <c r="J209" t="inlineStr">
        <is>
          <t>暂无</t>
        </is>
      </c>
      <c r="K209" t="inlineStr">
        <is>
          <t>与轻蔬集研发一起测试菜品10份，15份量</t>
        </is>
      </c>
      <c r="L209" t="inlineStr">
        <is>
          <t>2025_09_13_18_52_421757760778562.jpg</t>
        </is>
      </c>
      <c r="M209"/>
      <c r="N209" s="2">
        <v>45913</v>
      </c>
      <c r="O209" t="inlineStr">
        <is>
          <t>已结束</t>
        </is>
      </c>
      <c r="P209" t="inlineStr">
        <is>
          <t>37周</t>
        </is>
      </c>
      <c r="Q209"/>
      <c r="R209" t="inlineStr">
        <is>
          <t>false</t>
        </is>
      </c>
      <c r="S209" t="inlineStr">
        <is>
          <t>2025/09/16</t>
        </is>
      </c>
      <c r="T209"/>
      <c r="U209"/>
      <c r="V209" t="inlineStr">
        <is>
          <t>吴薇</t>
        </is>
      </c>
      <c r="W209"/>
    </row>
    <row r="210" ht="12.75" customHeight="1">
      <c r="A210" t="inlineStr">
        <is>
          <t>2025-09-12 程云鹏-成都-轻蔬集-外卖店模型 已结束</t>
        </is>
      </c>
      <c r="B210" t="inlineStr">
        <is>
          <t>1</t>
        </is>
      </c>
      <c r="C210" t="inlineStr">
        <is>
          <t xml:space="preserve">进行轻蔬集菜品实操等工作，明日装机后测试定版大份量菜品 </t>
        </is>
      </c>
      <c r="D210" t="inlineStr">
        <is>
          <t>程云鹏</t>
        </is>
      </c>
      <c r="E210" t="inlineStr">
        <is>
          <t>四川省成都市武侯区望江路街道凯悦新城成都音乐坊</t>
        </is>
      </c>
      <c r="F210" t="inlineStr">
        <is>
          <t>巡店</t>
        </is>
      </c>
      <c r="G210" t="inlineStr">
        <is>
          <t>程云鹏-成都-轻蔬集-外卖店模型 已结束</t>
        </is>
      </c>
      <c r="H210" t="inlineStr">
        <is>
          <t>轻蔬集菜品实操，沟通轻蔬集入驻后人员搭配，了解供应链菜品规格，分量。</t>
        </is>
      </c>
      <c r="I210" t="inlineStr">
        <is>
          <t>暂无</t>
        </is>
      </c>
      <c r="J210" t="inlineStr">
        <is>
          <t>暂无</t>
        </is>
      </c>
      <c r="K210" t="inlineStr">
        <is>
          <t>明天下午完成装机后，与轻蔬集研发一起测试定版大份量菜品。</t>
        </is>
      </c>
      <c r="L210" t="inlineStr">
        <is>
          <t>2025_09_11_19_34_251757590475523.jpg</t>
        </is>
      </c>
      <c r="M210"/>
      <c r="N210" s="2">
        <v>45912</v>
      </c>
      <c r="O210" t="inlineStr">
        <is>
          <t>已结束</t>
        </is>
      </c>
      <c r="P210" t="inlineStr">
        <is>
          <t>37周</t>
        </is>
      </c>
      <c r="Q210"/>
      <c r="R210" t="inlineStr">
        <is>
          <t>false</t>
        </is>
      </c>
      <c r="S210" t="inlineStr">
        <is>
          <t>2025/09/16</t>
        </is>
      </c>
      <c r="T210"/>
      <c r="U210"/>
      <c r="V210" t="inlineStr">
        <is>
          <t>吴薇</t>
        </is>
      </c>
      <c r="W210"/>
    </row>
    <row r="211" ht="12.75" customHeight="1">
      <c r="A211" t="inlineStr">
        <is>
          <t>2025-09-11 程云鹏-成都-轻蔬集-外卖店模型 已结束</t>
        </is>
      </c>
      <c r="B211" t="inlineStr">
        <is>
          <t>1</t>
        </is>
      </c>
      <c r="C211" t="inlineStr">
        <is>
          <t xml:space="preserve">学习课程，现场电压不足，机器13号下午装机，学菜品搭配 </t>
        </is>
      </c>
      <c r="D211" t="inlineStr">
        <is>
          <t>程云鹏</t>
        </is>
      </c>
      <c r="E211" t="inlineStr">
        <is>
          <t>四川省成都市武侯区望江路街道市井边边旋转小火锅成都漫金利酒店(九眼桥店)</t>
        </is>
      </c>
      <c r="F211" t="inlineStr">
        <is>
          <t>巡店</t>
        </is>
      </c>
      <c r="G211" t="inlineStr">
        <is>
          <t>程云鹏-成都-轻蔬集-外卖店模型 已结束</t>
        </is>
      </c>
      <c r="H211" t="inlineStr">
        <is>
          <t>学习门店供应链课程与线上平台运营课程</t>
        </is>
      </c>
      <c r="I211" t="inlineStr">
        <is>
          <t>暂无</t>
        </is>
      </c>
      <c r="J211" t="inlineStr">
        <is>
          <t>现场电压不够，机器预计13号下午完成装机</t>
        </is>
      </c>
      <c r="K211" t="inlineStr">
        <is>
          <t>学习菜品原材料搭配</t>
        </is>
      </c>
      <c r="L211" t="inlineStr">
        <is>
          <t>2025_09_11_19_34_251757590475523.jpg</t>
        </is>
      </c>
      <c r="M211"/>
      <c r="N211" s="2">
        <v>45911</v>
      </c>
      <c r="O211" t="inlineStr">
        <is>
          <t>已结束</t>
        </is>
      </c>
      <c r="P211" t="inlineStr">
        <is>
          <t>37周</t>
        </is>
      </c>
      <c r="Q211"/>
      <c r="R211" t="inlineStr">
        <is>
          <t>false</t>
        </is>
      </c>
      <c r="S211" t="inlineStr">
        <is>
          <t>2025/09/16</t>
        </is>
      </c>
      <c r="T211"/>
      <c r="U211"/>
      <c r="V211" t="inlineStr">
        <is>
          <t>吴薇</t>
        </is>
      </c>
      <c r="W211"/>
    </row>
    <row r="212" ht="12.75" customHeight="1">
      <c r="A212" t="inlineStr">
        <is>
          <t>2025-09-10 程云鹏-成都-轻蔬集-外卖店模型 已结束</t>
        </is>
      </c>
      <c r="B212" t="inlineStr">
        <is>
          <t>1</t>
        </is>
      </c>
      <c r="C212" t="inlineStr">
        <is>
          <t xml:space="preserve">炒制菜品，电压不足机器未装，完成供应链及运营课程学习 </t>
        </is>
      </c>
      <c r="D212" t="inlineStr">
        <is>
          <t>程云鹏</t>
        </is>
      </c>
      <c r="E212" t="inlineStr">
        <is>
          <t>四川省成都市武侯区望江路街道市井边边旋转小火锅成都漫金利酒店(九眼桥店)</t>
        </is>
      </c>
      <c r="F212" t="inlineStr">
        <is>
          <t>巡店</t>
        </is>
      </c>
      <c r="G212" t="inlineStr">
        <is>
          <t>程云鹏-成都-轻蔬集-外卖店模型 已结束</t>
        </is>
      </c>
      <c r="H212" t="inlineStr">
        <is>
          <t>高峰期后按照轻蔬集出餐标准上手炒制了几款菜品。</t>
        </is>
      </c>
      <c r="I212" t="inlineStr">
        <is>
          <t>暂无</t>
        </is>
      </c>
      <c r="J212" t="inlineStr">
        <is>
          <t>电压不够，机器暂时还未完成安装</t>
        </is>
      </c>
      <c r="K212" t="inlineStr">
        <is>
          <t>完成门店供应链学习及线上平台运营课程</t>
        </is>
      </c>
      <c r="L212" t="inlineStr">
        <is>
          <t>2025_09_09_18_36_031757414175731.jpg</t>
        </is>
      </c>
      <c r="M212"/>
      <c r="N212" s="2">
        <v>45910</v>
      </c>
      <c r="O212" t="inlineStr">
        <is>
          <t>已结束</t>
        </is>
      </c>
      <c r="P212" t="inlineStr">
        <is>
          <t>37周</t>
        </is>
      </c>
      <c r="Q212"/>
      <c r="R212" t="inlineStr">
        <is>
          <t>false</t>
        </is>
      </c>
      <c r="S212" t="inlineStr">
        <is>
          <t>2025/09/16</t>
        </is>
      </c>
      <c r="T212"/>
      <c r="U212"/>
      <c r="V212" t="inlineStr">
        <is>
          <t>吴薇</t>
        </is>
      </c>
      <c r="W212"/>
    </row>
    <row r="213" ht="12.75" customHeight="1">
      <c r="A213" t="inlineStr">
        <is>
          <t>2025-09-09 程云鹏-成都-轻蔬集-外卖店模型 已终止</t>
        </is>
      </c>
      <c r="B213"/>
      <c r="C213" t="inlineStr">
        <is>
          <t xml:space="preserve">下午到成都与门店沟通，今装机明测试，明日学模式口味 </t>
        </is>
      </c>
      <c r="D213" t="inlineStr">
        <is>
          <t>程云鹏</t>
        </is>
      </c>
      <c r="E213" t="inlineStr">
        <is>
          <t>川豪商务酒店，四川省成都市武侯区川豪商务酒店</t>
        </is>
      </c>
      <c r="F213" t="inlineStr">
        <is>
          <t>巡店</t>
        </is>
      </c>
      <c r="G213" t="inlineStr">
        <is>
          <t>程云鹏-成都-轻蔬集-外卖店模型 已终止</t>
        </is>
      </c>
      <c r="H213" t="inlineStr">
        <is>
          <t>下午到成都，与门店人员沟通。</t>
        </is>
      </c>
      <c r="I213" t="inlineStr">
        <is>
          <t>今晚装机，明天测试</t>
        </is>
      </c>
      <c r="J213" t="inlineStr">
        <is>
          <t>暂无</t>
        </is>
      </c>
      <c r="K213" t="inlineStr">
        <is>
          <t>明日学习轻蔬集模式及菜品口味</t>
        </is>
      </c>
      <c r="L213" t="inlineStr">
        <is>
          <t>2025_09_08_19_29_401757331007081.jpg</t>
        </is>
      </c>
      <c r="M213"/>
      <c r="N213" s="2">
        <v>45909</v>
      </c>
      <c r="O213" t="inlineStr">
        <is>
          <t>已终止</t>
        </is>
      </c>
      <c r="P213" t="inlineStr">
        <is>
          <t>37周</t>
        </is>
      </c>
      <c r="Q213"/>
      <c r="R213" t="inlineStr">
        <is>
          <t>false</t>
        </is>
      </c>
      <c r="S213" t="inlineStr">
        <is>
          <t>2025/09/14</t>
        </is>
      </c>
      <c r="T213"/>
      <c r="U213"/>
      <c r="V213" t="inlineStr">
        <is>
          <t>吴薇</t>
        </is>
      </c>
      <c r="W213"/>
    </row>
    <row r="214" ht="12.75" customHeight="1">
      <c r="A214" t="inlineStr">
        <is>
          <t>2025-09-06 程云鹏-北京-望京萝卜饭盒-外卖店模型 已结束</t>
        </is>
      </c>
      <c r="B214"/>
      <c r="C214" t="inlineStr">
        <is>
          <t xml:space="preserve">2025年9月6日，程云鹏（北京望京萝卜饭盒外卖店）排休，同时安排培训兼职人员打包流程，需关注兼职人员培训效果及打包流程落实情况。 </t>
        </is>
      </c>
      <c r="D214" t="inlineStr">
        <is>
          <t>程云鹏</t>
        </is>
      </c>
      <c r="E214" t="inlineStr">
        <is>
          <t>北京市海淀区海淀街道小南庄新区社区</t>
        </is>
      </c>
      <c r="F214" t="inlineStr">
        <is>
          <t>巡店</t>
        </is>
      </c>
      <c r="G214" t="inlineStr">
        <is>
          <t>程云鹏-北京-望京萝卜饭盒-外卖店模型 已结束</t>
        </is>
      </c>
      <c r="H214" t="inlineStr">
        <is>
          <t>排休</t>
        </is>
      </c>
      <c r="I214" t="inlineStr">
        <is>
          <t>排休</t>
        </is>
      </c>
      <c r="J214"/>
      <c r="K214" t="inlineStr">
        <is>
          <t>培训兼职人员打包流程</t>
        </is>
      </c>
      <c r="L214"/>
      <c r="M214"/>
      <c r="N214" s="2">
        <v>45906</v>
      </c>
      <c r="O214" t="inlineStr">
        <is>
          <t>已结束,已结束</t>
        </is>
      </c>
      <c r="P214" t="inlineStr">
        <is>
          <t>36周</t>
        </is>
      </c>
      <c r="Q214"/>
      <c r="R214" t="inlineStr">
        <is>
          <t>false</t>
        </is>
      </c>
      <c r="S214" t="inlineStr">
        <is>
          <t>2025/09/08
2025/09/24</t>
        </is>
      </c>
      <c r="T214"/>
      <c r="U214"/>
      <c r="V214" t="inlineStr">
        <is>
          <t>吴薇
吴薇</t>
        </is>
      </c>
      <c r="W214"/>
    </row>
    <row r="215" ht="12.75" customHeight="1">
      <c r="A215" t="inlineStr">
        <is>
          <t>2025-09-05 程云鹏-北京-望京萝卜饭盒-外卖店模型 已结束</t>
        </is>
      </c>
      <c r="B215"/>
      <c r="C215" t="inlineStr">
        <is>
          <t xml:space="preserve">程云鹏在北京望京萝卜饭盒外卖店负责打包出餐，属外卖店模型。所有菜品已完成定版，暂无其他特殊情况，排休时间为2025年9月5日，无需特别关注问题。 </t>
        </is>
      </c>
      <c r="D215" t="inlineStr">
        <is>
          <t>程云鹏</t>
        </is>
      </c>
      <c r="E215" t="inlineStr">
        <is>
          <t>北京市海淀区海淀街道小南庄新区社区</t>
        </is>
      </c>
      <c r="F215" t="inlineStr">
        <is>
          <t>巡店</t>
        </is>
      </c>
      <c r="G215" t="inlineStr">
        <is>
          <t>程云鹏-北京-望京萝卜饭盒-外卖店模型 已结束</t>
        </is>
      </c>
      <c r="H215" t="inlineStr">
        <is>
          <t>打包出餐</t>
        </is>
      </c>
      <c r="I215" t="inlineStr">
        <is>
          <t>所有菜品已定版</t>
        </is>
      </c>
      <c r="J215" t="inlineStr">
        <is>
          <t>暂无</t>
        </is>
      </c>
      <c r="K215" t="inlineStr">
        <is>
          <t>排休</t>
        </is>
      </c>
      <c r="L215" t="inlineStr">
        <is>
          <t>2025_09_05_20_45_011757076451862.jpg</t>
        </is>
      </c>
      <c r="M215"/>
      <c r="N215" s="2">
        <v>45905</v>
      </c>
      <c r="O215" t="inlineStr">
        <is>
          <t>已结束,已结束</t>
        </is>
      </c>
      <c r="P215" t="inlineStr">
        <is>
          <t>36周</t>
        </is>
      </c>
      <c r="Q215"/>
      <c r="R215" t="inlineStr">
        <is>
          <t>false</t>
        </is>
      </c>
      <c r="S215" t="inlineStr">
        <is>
          <t>2025/09/08
2025/09/24</t>
        </is>
      </c>
      <c r="T215"/>
      <c r="U215"/>
      <c r="V215" t="inlineStr">
        <is>
          <t>吴薇
吴薇</t>
        </is>
      </c>
      <c r="W215"/>
    </row>
    <row r="216" ht="12.75" customHeight="1">
      <c r="A216" t="inlineStr">
        <is>
          <t>2025-09-04 程云鹏-北京-望京萝卜饭盒-外卖店模型 已结束</t>
        </is>
      </c>
      <c r="B216"/>
      <c r="C216" t="inlineStr">
        <is>
          <t xml:space="preserve">程云鹏位于北京望京的萝卜饭盒新店于2025年9月4日开业，编号1111、111，运营状态正常，无明显需关注问题。 </t>
        </is>
      </c>
      <c r="D216" t="inlineStr">
        <is>
          <t>程云鹏</t>
        </is>
      </c>
      <c r="E216" t="inlineStr">
        <is>
          <t>北京市海淀区海淀街道小南庄新区社区</t>
        </is>
      </c>
      <c r="F216" t="inlineStr">
        <is>
          <t>巡店</t>
        </is>
      </c>
      <c r="G216" t="inlineStr">
        <is>
          <t>程云鹏-北京-望京萝卜饭盒-外卖店模型 已结束</t>
        </is>
      </c>
      <c r="H216" t="inlineStr">
        <is>
          <t>正常</t>
        </is>
      </c>
      <c r="I216" t="inlineStr">
        <is>
          <t>1111</t>
        </is>
      </c>
      <c r="J216"/>
      <c r="K216" t="inlineStr">
        <is>
          <t>111</t>
        </is>
      </c>
      <c r="L216" t="inlineStr">
        <is>
          <t>2025_09_04_20_51_381756990307087.jpg</t>
        </is>
      </c>
      <c r="M216"/>
      <c r="N216" s="2">
        <v>45904</v>
      </c>
      <c r="O216" t="inlineStr">
        <is>
          <t>已结束,已结束</t>
        </is>
      </c>
      <c r="P216" t="inlineStr">
        <is>
          <t>36周</t>
        </is>
      </c>
      <c r="Q216"/>
      <c r="R216" t="inlineStr">
        <is>
          <t>false</t>
        </is>
      </c>
      <c r="S216" t="inlineStr">
        <is>
          <t>2025/09/08
2025/09/24</t>
        </is>
      </c>
      <c r="T216"/>
      <c r="U216"/>
      <c r="V216" t="inlineStr">
        <is>
          <t>吴薇
吴薇</t>
        </is>
      </c>
      <c r="W216"/>
    </row>
    <row r="217" ht="12.75" customHeight="1">
      <c r="A217" t="inlineStr">
        <is>
          <t>2025-09-03 程云鹏-北京-望京萝卜饭盒-外卖店模型 已结束</t>
        </is>
      </c>
      <c r="B217"/>
      <c r="C217"/>
      <c r="D217" t="inlineStr">
        <is>
          <t>程云鹏</t>
        </is>
      </c>
      <c r="E217" t="inlineStr">
        <is>
          <t>北京市海淀区紫竹院街道长春桥路西三环北路1号院办公楼</t>
        </is>
      </c>
      <c r="F217" t="inlineStr">
        <is>
          <t>巡店</t>
        </is>
      </c>
      <c r="G217" t="inlineStr">
        <is>
          <t>程云鹏-北京-望京萝卜饭盒-外卖店模型 已结束</t>
        </is>
      </c>
      <c r="H217" t="inlineStr">
        <is>
          <t>正常</t>
        </is>
      </c>
      <c r="I217" t="inlineStr">
        <is>
          <t>菜品全部定版</t>
        </is>
      </c>
      <c r="J217"/>
      <c r="K217" t="inlineStr">
        <is>
          <t>麻辣小龙虾录菜</t>
        </is>
      </c>
      <c r="L217" t="inlineStr">
        <is>
          <t>2025_09_03_20_45_451756903554379.jpg</t>
        </is>
      </c>
      <c r="M217"/>
      <c r="N217" s="2">
        <v>45903</v>
      </c>
      <c r="O217" t="inlineStr">
        <is>
          <t>已结束,已结束</t>
        </is>
      </c>
      <c r="P217" t="inlineStr">
        <is>
          <t>36周</t>
        </is>
      </c>
      <c r="Q217"/>
      <c r="R217" t="inlineStr">
        <is>
          <t>false</t>
        </is>
      </c>
      <c r="S217" t="inlineStr">
        <is>
          <t>2025/09/08
2025/09/24</t>
        </is>
      </c>
      <c r="T217"/>
      <c r="U217"/>
      <c r="V217" t="inlineStr">
        <is>
          <t>吴薇
吴薇</t>
        </is>
      </c>
      <c r="W217"/>
    </row>
    <row r="218" ht="12.75" customHeight="1">
      <c r="A218" t="inlineStr">
        <is>
          <t>2025-12-07 崔培杰-北京-便利蜂-培训支持 已结束</t>
        </is>
      </c>
      <c r="B218"/>
      <c r="C218" t="inlineStr">
        <is>
          <t>管道清洗后需手动投放50克液体排净水分换小炒汁。</t>
        </is>
      </c>
      <c r="D218" t="inlineStr">
        <is>
          <t>崔培杰</t>
        </is>
      </c>
      <c r="E218" t="inlineStr">
        <is>
          <t>北京市朝阳区南磨房乡华侨城·北京OCT华侨城·北京2号院</t>
        </is>
      </c>
      <c r="F218" t="inlineStr">
        <is>
          <t>项目出差</t>
        </is>
      </c>
      <c r="G218" t="inlineStr">
        <is>
          <t>崔培杰-北京-便利蜂-培训支持 已结束</t>
        </is>
      </c>
      <c r="H218" t="inlineStr">
        <is>
          <t xml:space="preserve">各位领导晚上好，以下内容为12月7号工作内容总结
 1 到店开档工作检查（餐前养锅。调味品添加，食材保质期）
 2 操作员独立完成菜品炒制（看有没有按照操作流程炒制，）
 3 操作员独立完成每周的液体投料校准，管道清洗 （ 告诉操作员管道清洗完后要手动投放50克液体，让管道里的水排干净，换成小炒汁）
 4 操作员独立完成收档工作
 </t>
        </is>
      </c>
      <c r="I218" t="inlineStr">
        <is>
          <t>无</t>
        </is>
      </c>
      <c r="J218"/>
      <c r="K218" t="inlineStr">
        <is>
          <t>暂无</t>
        </is>
      </c>
      <c r="L218"/>
      <c r="M218"/>
      <c r="N218" s="2">
        <v>45998</v>
      </c>
      <c r="O218" t="inlineStr">
        <is>
          <t>已结束,已结束,已结束</t>
        </is>
      </c>
      <c r="P218" t="inlineStr">
        <is>
          <t>49周</t>
        </is>
      </c>
      <c r="Q218"/>
      <c r="R218" t="inlineStr">
        <is>
          <t>false</t>
        </is>
      </c>
      <c r="S218" t="inlineStr">
        <is>
          <t>2025/11/23
2025/11/30
2025/12/05</t>
        </is>
      </c>
      <c r="T218" t="inlineStr">
        <is>
          <t>创新中心</t>
        </is>
      </c>
      <c r="U218"/>
      <c r="V218" t="inlineStr">
        <is>
          <t>何舒琦
何舒琦
何舒琦</t>
        </is>
      </c>
      <c r="W218" t="inlineStr">
        <is>
          <t>吴薇
张铭麒
吴薇
张铭麒
吴薇
张铭麒</t>
        </is>
      </c>
    </row>
    <row r="219" ht="12.75" customHeight="1">
      <c r="A219" t="inlineStr">
        <is>
          <t>2025-12-05 崔培杰-北京-便利蜂-培训支持 已结束</t>
        </is>
      </c>
      <c r="B219"/>
      <c r="C219" t="inlineStr">
        <is>
          <t>无需要关注的问题和异常。</t>
        </is>
      </c>
      <c r="D219" t="inlineStr">
        <is>
          <t>崔培杰</t>
        </is>
      </c>
      <c r="E219" t="inlineStr">
        <is>
          <t>北京市朝阳区南磨房乡华侨城·北京OCT华侨城·北京2号院</t>
        </is>
      </c>
      <c r="F219" t="inlineStr">
        <is>
          <t>项目出差</t>
        </is>
      </c>
      <c r="G219" t="inlineStr">
        <is>
          <t>崔培杰-北京-便利蜂-培训支持 已结束</t>
        </is>
      </c>
      <c r="H219" t="inlineStr">
        <is>
          <t>各位领导晚上好，以下内容为12月5号工作内容总结。
 1 到店看操作员开档准备工作（养锅，调味品添加，原材料保质期检）
 2 看操作员炒制菜品是否有按照流程操作
 3 下午协助炒制出餐
 4晚上看操作员收档流程，细节有没有做好
 ）</t>
        </is>
      </c>
      <c r="I219" t="inlineStr">
        <is>
          <t>无</t>
        </is>
      </c>
      <c r="J219"/>
      <c r="K219" t="inlineStr">
        <is>
          <t>排休</t>
        </is>
      </c>
      <c r="L219"/>
      <c r="M219"/>
      <c r="N219" s="2">
        <v>45996</v>
      </c>
      <c r="O219" t="inlineStr">
        <is>
          <t>已结束,已结束,已结束</t>
        </is>
      </c>
      <c r="P219" t="inlineStr">
        <is>
          <t>49周</t>
        </is>
      </c>
      <c r="Q219"/>
      <c r="R219" t="inlineStr">
        <is>
          <t>false</t>
        </is>
      </c>
      <c r="S219" t="inlineStr">
        <is>
          <t>2025/11/23
2025/11/30
2025/12/05</t>
        </is>
      </c>
      <c r="T219" t="inlineStr">
        <is>
          <t>创新中心</t>
        </is>
      </c>
      <c r="U219"/>
      <c r="V219" t="inlineStr">
        <is>
          <t>何舒琦
何舒琦
何舒琦</t>
        </is>
      </c>
      <c r="W219" t="inlineStr">
        <is>
          <t>吴薇
张铭麒
吴薇
张铭麒
吴薇
张铭麒</t>
        </is>
      </c>
    </row>
    <row r="220" ht="12.75" customHeight="1">
      <c r="A220" t="inlineStr">
        <is>
          <t>2025-12-04 崔培杰-北京-便利蜂-培训支持 已结束</t>
        </is>
      </c>
      <c r="B220"/>
      <c r="C220" t="inlineStr">
        <is>
          <t>外卖订单下滑明显，因服务分太低，店长已反馈。</t>
        </is>
      </c>
      <c r="D220" t="inlineStr">
        <is>
          <t>崔培杰</t>
        </is>
      </c>
      <c r="E220" t="inlineStr">
        <is>
          <t>北京市朝阳区南磨房乡华侨城·北京OCT华侨城·北京2号院</t>
        </is>
      </c>
      <c r="F220" t="inlineStr">
        <is>
          <t>项目出差</t>
        </is>
      </c>
      <c r="G220" t="inlineStr">
        <is>
          <t>崔培杰-北京-便利蜂-培训支持 已结束</t>
        </is>
      </c>
      <c r="H220" t="inlineStr">
        <is>
          <t xml:space="preserve">各位领导晚上好，以下内容为12月4号工作内容总结
 1 到店检查操作员开档准备工作（ 餐前深度养锅，调味品油料添加，原料保质期）
 2 操作员独立炒制，（看操作习惯有没有改正，台面是否保持清洁。）
 3 近日外卖订单下滑明显，和店长一起分析原因（服务分太低导致，店长已向便利蜂领导反馈）
 4下午协助炒制出餐
 5 操作员独立完成收档卫生
 </t>
        </is>
      </c>
      <c r="I220" t="inlineStr">
        <is>
          <t>无</t>
        </is>
      </c>
      <c r="J220"/>
      <c r="K220" t="inlineStr">
        <is>
          <t>协助出餐。</t>
        </is>
      </c>
      <c r="L220"/>
      <c r="M220"/>
      <c r="N220" s="2">
        <v>45995</v>
      </c>
      <c r="O220" t="inlineStr">
        <is>
          <t>已结束,已结束,已结束</t>
        </is>
      </c>
      <c r="P220" t="inlineStr">
        <is>
          <t>49周</t>
        </is>
      </c>
      <c r="Q220"/>
      <c r="R220" t="inlineStr">
        <is>
          <t>false</t>
        </is>
      </c>
      <c r="S220" t="inlineStr">
        <is>
          <t>2025/11/23
2025/11/30
2025/12/05</t>
        </is>
      </c>
      <c r="T220" t="inlineStr">
        <is>
          <t>创新中心</t>
        </is>
      </c>
      <c r="U220"/>
      <c r="V220" t="inlineStr">
        <is>
          <t>何舒琦
何舒琦
何舒琦</t>
        </is>
      </c>
      <c r="W220" t="inlineStr">
        <is>
          <t>吴薇
张铭麒
吴薇
张铭麒
吴薇
张铭麒</t>
        </is>
      </c>
    </row>
    <row r="221" ht="12.75" customHeight="1">
      <c r="A221" t="inlineStr">
        <is>
          <t>2025-12-03 崔培杰-北京-便利蜂-培训支持 已结束</t>
        </is>
      </c>
      <c r="B221" t="inlineStr">
        <is>
          <t>1</t>
        </is>
      </c>
      <c r="C221" t="inlineStr">
        <is>
          <t>米饭黏糊，菜品中有塑料袋边角，需关注卫生问题。</t>
        </is>
      </c>
      <c r="D221" t="inlineStr">
        <is>
          <t>崔培杰</t>
        </is>
      </c>
      <c r="E221" t="inlineStr">
        <is>
          <t>北京市朝阳区南磨房乡华侨城·北京OCT华侨城·北京2号院</t>
        </is>
      </c>
      <c r="F221" t="inlineStr">
        <is>
          <t>项目出差</t>
        </is>
      </c>
      <c r="G221" t="inlineStr">
        <is>
          <t>崔培杰-北京-便利蜂-培训支持 已结束</t>
        </is>
      </c>
      <c r="H221" t="inlineStr">
        <is>
          <t xml:space="preserve">各位领导晚上好，以下内容为12月3号工作内容总结
 1 ， 到店检查操作员餐前准备工作（深度养锅，调味品补充，菜品保质期检查）
 2 ， 12月2号，客人反应米饭黏黏糊糊的问题（今日开档检查，配送过来就这样，以向店长反馈）
 3 操作员独立炒制（出现包装袋边角在菜品里的情况） 以告知操作员要把剪开的塑料袋边角料及时扔进垃圾桶。操作时台面要保持干净卫生。
 4 下午协助出餐
 5操作员独立完成收档卫生
 </t>
        </is>
      </c>
      <c r="I221" t="inlineStr">
        <is>
          <t>无</t>
        </is>
      </c>
      <c r="J221"/>
      <c r="K221" t="inlineStr">
        <is>
          <t>看操作员随手习惯。台面卫生有没有改正</t>
        </is>
      </c>
      <c r="L221"/>
      <c r="M221"/>
      <c r="N221" s="2">
        <v>45994</v>
      </c>
      <c r="O221" t="inlineStr">
        <is>
          <t>已结束,已结束,已结束</t>
        </is>
      </c>
      <c r="P221" t="inlineStr">
        <is>
          <t>49周</t>
        </is>
      </c>
      <c r="Q221"/>
      <c r="R221" t="inlineStr">
        <is>
          <t>false</t>
        </is>
      </c>
      <c r="S221" t="inlineStr">
        <is>
          <t>2025/11/23
2025/11/30
2025/12/05</t>
        </is>
      </c>
      <c r="T221" t="inlineStr">
        <is>
          <t>创新中心</t>
        </is>
      </c>
      <c r="U221"/>
      <c r="V221" t="inlineStr">
        <is>
          <t>何舒琦
何舒琦
何舒琦</t>
        </is>
      </c>
      <c r="W221" t="inlineStr">
        <is>
          <t>吴薇
张铭麒
吴薇
张铭麒
吴薇
张铭麒</t>
        </is>
      </c>
    </row>
    <row r="222" ht="12.75" customHeight="1">
      <c r="A222" t="inlineStr">
        <is>
          <t>2025-12-02 崔培杰-北京-便利蜂-培训支持 已结束</t>
        </is>
      </c>
      <c r="B222" t="inlineStr">
        <is>
          <t>1</t>
        </is>
      </c>
      <c r="C222" t="inlineStr">
        <is>
          <t>米饭黏糊糊，外卖实际重量与标注不符。</t>
        </is>
      </c>
      <c r="D222" t="inlineStr">
        <is>
          <t>崔培杰</t>
        </is>
      </c>
      <c r="E222" t="inlineStr">
        <is>
          <t>北京市朝阳区南磨房乡华侨城·北京OCT华侨城·北京2号院</t>
        </is>
      </c>
      <c r="F222" t="inlineStr">
        <is>
          <t>项目出差</t>
        </is>
      </c>
      <c r="G222" t="inlineStr">
        <is>
          <t>崔培杰-北京-便利蜂-培训支持 已结束</t>
        </is>
      </c>
      <c r="H222" t="inlineStr">
        <is>
          <t xml:space="preserve">各位领导晚上好，以下内容为12月2号工作内容总结
 1 到店检查操作员有没有进行餐前准备工作（餐前深度养锅，餐前调味品补充，原料保质期检查）
 2操作员按照我们提供的炒制顺序，进行备餐
 3客人 反应米饭吃起来黏糊糊的，已让店长注意下。找出是打出来时间太久导致。还是米饭质量问题
 4 周日有客人点外卖后称重，出现实际重量与外卖标注不符合的情况。已向何舒琪反馈，并解决（所有菜品只标注大小份，不在标注重量）
 5晚上收档卫生
 </t>
        </is>
      </c>
      <c r="I222" t="inlineStr">
        <is>
          <t>无</t>
        </is>
      </c>
      <c r="J222"/>
      <c r="K222" t="inlineStr">
        <is>
          <t>跟进米饭黏糊糊的问题</t>
        </is>
      </c>
      <c r="L222"/>
      <c r="M222"/>
      <c r="N222" s="2">
        <v>45993</v>
      </c>
      <c r="O222" t="inlineStr">
        <is>
          <t>已结束,已结束,已结束</t>
        </is>
      </c>
      <c r="P222" t="inlineStr">
        <is>
          <t>49周</t>
        </is>
      </c>
      <c r="Q222"/>
      <c r="R222" t="inlineStr">
        <is>
          <t>false</t>
        </is>
      </c>
      <c r="S222" t="inlineStr">
        <is>
          <t>2025/11/23
2025/11/30
2025/12/05</t>
        </is>
      </c>
      <c r="T222" t="inlineStr">
        <is>
          <t>创新中心</t>
        </is>
      </c>
      <c r="U222"/>
      <c r="V222" t="inlineStr">
        <is>
          <t>何舒琦
何舒琦
何舒琦</t>
        </is>
      </c>
      <c r="W222" t="inlineStr">
        <is>
          <t>吴薇
张铭麒
吴薇
张铭麒
吴薇
张铭麒</t>
        </is>
      </c>
    </row>
    <row r="223" ht="12.75" customHeight="1">
      <c r="A223" t="inlineStr">
        <is>
          <t>2025-12-01 崔培杰-北京-便利蜂-培训支持 已结束</t>
        </is>
      </c>
      <c r="B223"/>
      <c r="C223" t="inlineStr">
        <is>
          <t>西红柿炒鸡蛋改料包加盐，机器不再投放。</t>
        </is>
      </c>
      <c r="D223" t="inlineStr">
        <is>
          <t>崔培杰</t>
        </is>
      </c>
      <c r="E223" t="inlineStr">
        <is>
          <t>北京市朝阳区南磨房乡华侨城·北京OCT华侨城·北京2号院</t>
        </is>
      </c>
      <c r="F223" t="inlineStr">
        <is>
          <t>项目出差</t>
        </is>
      </c>
      <c r="G223" t="inlineStr">
        <is>
          <t>崔培杰-北京-便利蜂-培训支持 已结束</t>
        </is>
      </c>
      <c r="H223" t="inlineStr">
        <is>
          <t xml:space="preserve">各位领导晚上好，以下内容为12月1号工作内容总结
 1 到店更新菜谱，西红柿炒鸡蛋由料包统一加盐，机器不在投放 
 2操作完自己检查开档工作（餐前养锅，调味品补，原材料保质期检查）
 3操作员独立操作，按我们提供的炒制菜品顺序完成当日菜品炒制
 4晚上协助收档
 </t>
        </is>
      </c>
      <c r="I223" t="inlineStr">
        <is>
          <t>番茄炒蛋由料包统一加盐。机器不在投放</t>
        </is>
      </c>
      <c r="J223"/>
      <c r="K223" t="inlineStr">
        <is>
          <t>看是否还有新人需要培训</t>
        </is>
      </c>
      <c r="L223"/>
      <c r="M223"/>
      <c r="N223" s="2">
        <v>45992</v>
      </c>
      <c r="O223" t="inlineStr">
        <is>
          <t>已结束,已结束,已结束</t>
        </is>
      </c>
      <c r="P223" t="inlineStr">
        <is>
          <t>49周</t>
        </is>
      </c>
      <c r="Q223"/>
      <c r="R223" t="inlineStr">
        <is>
          <t>false</t>
        </is>
      </c>
      <c r="S223" t="inlineStr">
        <is>
          <t>2025/11/23
2025/11/30
2025/12/05</t>
        </is>
      </c>
      <c r="T223" t="inlineStr">
        <is>
          <t>创新中心</t>
        </is>
      </c>
      <c r="U223"/>
      <c r="V223" t="inlineStr">
        <is>
          <t>何舒琦
何舒琦
何舒琦</t>
        </is>
      </c>
      <c r="W223" t="inlineStr">
        <is>
          <t>吴薇
张铭麒
吴薇
张铭麒
吴薇
张铭麒</t>
        </is>
      </c>
    </row>
    <row r="224" ht="12.75" customHeight="1">
      <c r="A224" t="inlineStr">
        <is>
          <t>2025-11-29 崔培杰-北京-便利蜂-培训支持 已结束</t>
        </is>
      </c>
      <c r="B224"/>
      <c r="C224" t="inlineStr">
        <is>
          <t>无明显问题及异常，各项工作正常完成。</t>
        </is>
      </c>
      <c r="D224" t="inlineStr">
        <is>
          <t>崔培杰</t>
        </is>
      </c>
      <c r="E224" t="inlineStr">
        <is>
          <t>北京市朝阳区南磨房乡华侨城·北京OCT华侨城·北京2号院</t>
        </is>
      </c>
      <c r="F224" t="inlineStr">
        <is>
          <t>项目出差</t>
        </is>
      </c>
      <c r="G224" t="inlineStr">
        <is>
          <t>崔培杰-北京-便利蜂-培训支持 已结束</t>
        </is>
      </c>
      <c r="H224" t="inlineStr">
        <is>
          <t xml:space="preserve">各位领导晚上好，以下内容为11月29号工作内容总结
 1 由操作员独立完成开档工作（检查食材保质期。补充调味品，餐前深度养锅）
 2 操作员独立炒制今日菜品
 3 操作员完成每周的液体管道清洗（液体管道清洗完成后，要进行一次投料，让管道有调味品）
  液体投料校准 
 4 晚上收档卫生
 </t>
        </is>
      </c>
      <c r="I224" t="inlineStr">
        <is>
          <t>无</t>
        </is>
      </c>
      <c r="J224"/>
      <c r="K224" t="inlineStr">
        <is>
          <t>排休</t>
        </is>
      </c>
      <c r="L224"/>
      <c r="M224"/>
      <c r="N224" s="2">
        <v>45990</v>
      </c>
      <c r="O224" t="inlineStr">
        <is>
          <t>已结束,已结束,已结束</t>
        </is>
      </c>
      <c r="P224" t="inlineStr">
        <is>
          <t>48周</t>
        </is>
      </c>
      <c r="Q224"/>
      <c r="R224" t="inlineStr">
        <is>
          <t>false</t>
        </is>
      </c>
      <c r="S224" t="inlineStr">
        <is>
          <t>2025/11/23
2025/11/30
2025/12/05</t>
        </is>
      </c>
      <c r="T224" t="inlineStr">
        <is>
          <t>创新中心</t>
        </is>
      </c>
      <c r="U224"/>
      <c r="V224" t="inlineStr">
        <is>
          <t>何舒琦
何舒琦
何舒琦</t>
        </is>
      </c>
      <c r="W224" t="inlineStr">
        <is>
          <t>吴薇
张铭麒
吴薇
张铭麒
吴薇
张铭麒</t>
        </is>
      </c>
    </row>
    <row r="225" ht="12.75" customHeight="1">
      <c r="A225" t="inlineStr">
        <is>
          <t>2025-11-28 崔培杰-北京-便利蜂-培训支持 已结束</t>
        </is>
      </c>
      <c r="B225"/>
      <c r="C225" t="inlineStr">
        <is>
          <t>需关注：操作员未完成每周管道清洗和投放精度校准。</t>
        </is>
      </c>
      <c r="D225" t="inlineStr">
        <is>
          <t>崔培杰</t>
        </is>
      </c>
      <c r="E225" t="inlineStr">
        <is>
          <t>北京市朝阳区南磨房乡金蝉南路OCT华侨城·北京2号院</t>
        </is>
      </c>
      <c r="F225" t="inlineStr">
        <is>
          <t>项目出差</t>
        </is>
      </c>
      <c r="G225" t="inlineStr">
        <is>
          <t>崔培杰-北京-便利蜂-培训支持 已结束</t>
        </is>
      </c>
      <c r="H225" t="inlineStr">
        <is>
          <t xml:space="preserve">各位领导晚上好，以下内容为11月28号工作内容总结
 1 到店餐前准备工作，看操作员有没有进行餐前养锅加调味品。检查原材料保质期
 2 操作员独立炒制。教他那些菜能放，可以先炒。那些放不了太久时间，要放到后面炒。
 3 协助外卖出餐，
 4 晚上操作员收档。完成对机器的保养与清洁
 </t>
        </is>
      </c>
      <c r="I225" t="inlineStr">
        <is>
          <t>无</t>
        </is>
      </c>
      <c r="J225"/>
      <c r="K225" t="inlineStr">
        <is>
          <t>让操作员立完成每周管道清洗，投放精度校准工作。</t>
        </is>
      </c>
      <c r="L225"/>
      <c r="M225"/>
      <c r="N225" s="2">
        <v>45989</v>
      </c>
      <c r="O225" t="inlineStr">
        <is>
          <t>已结束,已结束,已结束</t>
        </is>
      </c>
      <c r="P225" t="inlineStr">
        <is>
          <t>48周</t>
        </is>
      </c>
      <c r="Q225"/>
      <c r="R225" t="inlineStr">
        <is>
          <t>false</t>
        </is>
      </c>
      <c r="S225" t="inlineStr">
        <is>
          <t>2025/11/23
2025/11/30
2025/12/05</t>
        </is>
      </c>
      <c r="T225" t="inlineStr">
        <is>
          <t>创新中心</t>
        </is>
      </c>
      <c r="U225"/>
      <c r="V225" t="inlineStr">
        <is>
          <t>何舒琦
何舒琦
何舒琦</t>
        </is>
      </c>
      <c r="W225" t="inlineStr">
        <is>
          <t>吴薇
张铭麒
吴薇
张铭麒
吴薇
张铭麒</t>
        </is>
      </c>
    </row>
    <row r="226" ht="12.75" customHeight="1">
      <c r="A226" t="inlineStr">
        <is>
          <t>2025-11-27 崔培杰-北京-便利蜂-培训支持 已结束</t>
        </is>
      </c>
      <c r="B226"/>
      <c r="C226" t="inlineStr">
        <is>
          <t>喷嘴未归位致油溅出，油烟机连接处渗油、滴油。</t>
        </is>
      </c>
      <c r="D226" t="inlineStr">
        <is>
          <t>崔培杰</t>
        </is>
      </c>
      <c r="E226" t="inlineStr">
        <is>
          <t>北京市朝阳区南磨房乡华侨城·北京OCT华侨城·北京2号院</t>
        </is>
      </c>
      <c r="F226" t="inlineStr">
        <is>
          <t>项目出差</t>
        </is>
      </c>
      <c r="G226" t="inlineStr">
        <is>
          <t>崔培杰-北京-便利蜂-培训支持 已结束</t>
        </is>
      </c>
      <c r="H226" t="inlineStr">
        <is>
          <t xml:space="preserve">各位领导晚上好，以下内容为11月27号工作内容总结
 1 到店开档，看操作员有没有进行餐前养锅加调味品。检查原材料保质期
 2 操作员独立炒制，纠正喷嘴位置搞完卫生没有归位的问题。（油会蹦出来，烫到人）
 3 整机项目经理王子昂沟通了油烟机使用时遇到的一些问题（油烟机与设备连接处渗油，炒制菜品多后，油烟冷凝，滴油）
 4 晚上操作员收档。看没有没深度清洗锅。
 收档完成后有没有养锅。
 </t>
        </is>
      </c>
      <c r="I226" t="inlineStr">
        <is>
          <t>无</t>
        </is>
      </c>
      <c r="J226"/>
      <c r="K226" t="inlineStr">
        <is>
          <t>帮助操作员捋顺炒制菜品顺序，提升效率</t>
        </is>
      </c>
      <c r="L226"/>
      <c r="M226"/>
      <c r="N226" s="2">
        <v>45988</v>
      </c>
      <c r="O226" t="inlineStr">
        <is>
          <t>已结束,已结束,已结束</t>
        </is>
      </c>
      <c r="P226" t="inlineStr">
        <is>
          <t>48周</t>
        </is>
      </c>
      <c r="Q226"/>
      <c r="R226" t="inlineStr">
        <is>
          <t>false</t>
        </is>
      </c>
      <c r="S226" t="inlineStr">
        <is>
          <t>2025/11/23
2025/11/30
2025/12/05</t>
        </is>
      </c>
      <c r="T226" t="inlineStr">
        <is>
          <t>创新中心</t>
        </is>
      </c>
      <c r="U226"/>
      <c r="V226" t="inlineStr">
        <is>
          <t>何舒琦
何舒琦
何舒琦</t>
        </is>
      </c>
      <c r="W226" t="inlineStr">
        <is>
          <t>吴薇
张铭麒
吴薇
张铭麒
吴薇
张铭麒</t>
        </is>
      </c>
    </row>
    <row r="227" ht="12.75" customHeight="1">
      <c r="A227" t="inlineStr">
        <is>
          <t>2025-11-26 崔培杰-北京-便利蜂-培训支持 已结束</t>
        </is>
      </c>
      <c r="B227" t="inlineStr">
        <is>
          <t>1</t>
        </is>
      </c>
      <c r="C227" t="inlineStr">
        <is>
          <t>无明显问题和异常，主要是日常操作培训与独立操作指导。</t>
        </is>
      </c>
      <c r="D227" t="inlineStr">
        <is>
          <t>崔培杰</t>
        </is>
      </c>
      <c r="E227" t="inlineStr">
        <is>
          <t>北京市朝阳区南磨房乡华侨城·北京OCT华侨城·北京2号院</t>
        </is>
      </c>
      <c r="F227" t="inlineStr">
        <is>
          <t>项目出差</t>
        </is>
      </c>
      <c r="G227" t="inlineStr">
        <is>
          <t>崔培杰-北京-便利蜂-培训支持 已结束</t>
        </is>
      </c>
      <c r="H227" t="inlineStr">
        <is>
          <t xml:space="preserve">各位领导晚上好。以下内容为11月26日工作内容总结汇报
 1 到店看操作员有没有进行餐前深度养锅，检查补充调味品，油。
 2 让操作员养成做好炒制前的准备工作
 3操作员独立炒制上午菜品
 4 下午换人员炒制菜品，让所有人员都会使用操作机器
 5 操作员独立收档。
  收完后查看哪里没做到位。告诉他怎么做。
  重点强调收档卫生做好后要深度养锅
 </t>
        </is>
      </c>
      <c r="I227" t="inlineStr">
        <is>
          <t>无</t>
        </is>
      </c>
      <c r="J227"/>
      <c r="K227" t="inlineStr">
        <is>
          <t>便利蜂操作完独立炒制。教他如何利用好时间。提升出菜效率</t>
        </is>
      </c>
      <c r="L227"/>
      <c r="M227"/>
      <c r="N227" s="2">
        <v>45987</v>
      </c>
      <c r="O227" t="inlineStr">
        <is>
          <t>已结束,已结束,已结束</t>
        </is>
      </c>
      <c r="P227" t="inlineStr">
        <is>
          <t>48周</t>
        </is>
      </c>
      <c r="Q227"/>
      <c r="R227" t="inlineStr">
        <is>
          <t>false</t>
        </is>
      </c>
      <c r="S227" t="inlineStr">
        <is>
          <t>2025/11/23
2025/11/30
2025/12/05</t>
        </is>
      </c>
      <c r="T227" t="inlineStr">
        <is>
          <t>创新中心</t>
        </is>
      </c>
      <c r="U227"/>
      <c r="V227" t="inlineStr">
        <is>
          <t>何舒琦
何舒琦
何舒琦</t>
        </is>
      </c>
      <c r="W227" t="inlineStr">
        <is>
          <t>吴薇
张铭麒
吴薇
张铭麒
吴薇
张铭麒</t>
        </is>
      </c>
    </row>
    <row r="228" ht="12.75" customHeight="1">
      <c r="A228" t="inlineStr">
        <is>
          <t>2025-11-25 崔培杰-北京-便利蜂-培训支持 已结束</t>
        </is>
      </c>
      <c r="B228"/>
      <c r="C228" t="inlineStr">
        <is>
          <t>出餐期原材料不够，需增加备货；新员工操作和机器保养需关注。</t>
        </is>
      </c>
      <c r="D228" t="inlineStr">
        <is>
          <t>崔培杰</t>
        </is>
      </c>
      <c r="E228" t="inlineStr">
        <is>
          <t>北京市朝阳区南磨房乡华侨城·北京OCT华侨城·北京2号院</t>
        </is>
      </c>
      <c r="F228" t="inlineStr">
        <is>
          <t>项目出差</t>
        </is>
      </c>
      <c r="G228" t="inlineStr">
        <is>
          <t>崔培杰-北京-便利蜂-培训支持 已结束</t>
        </is>
      </c>
      <c r="H228" t="inlineStr">
        <is>
          <t xml:space="preserve">各位领导晚上好，以下内容为11月25号工作内容总结
 1 开档工作检查（深度养锅，调味品加满，原材料保质期）
 2便利蜂新员工菜品炒制，看他操作流程是否有按照标准执行
 3出餐期原材料不够。让店长向领导反馈。释当增加原料
 4新员工自己独立收档，保养机器，告诉他那里没做好的细节。重点强调保养完要深度养锅。
 </t>
        </is>
      </c>
      <c r="I228" t="inlineStr">
        <is>
          <t>无</t>
        </is>
      </c>
      <c r="J228"/>
      <c r="K228" t="inlineStr">
        <is>
          <t>持续关注新员工独立操作流程是否正确。
养成良好的机器清洁保养习惯。
看菜品备货是否增加。</t>
        </is>
      </c>
      <c r="L228"/>
      <c r="M228"/>
      <c r="N228" s="2">
        <v>45986</v>
      </c>
      <c r="O228" t="inlineStr">
        <is>
          <t>已结束,已结束,已结束</t>
        </is>
      </c>
      <c r="P228" t="inlineStr">
        <is>
          <t>48周</t>
        </is>
      </c>
      <c r="Q228"/>
      <c r="R228" t="inlineStr">
        <is>
          <t>false</t>
        </is>
      </c>
      <c r="S228" t="inlineStr">
        <is>
          <t>2025/11/23
2025/11/30
2025/12/05</t>
        </is>
      </c>
      <c r="T228" t="inlineStr">
        <is>
          <t>创新中心</t>
        </is>
      </c>
      <c r="U228"/>
      <c r="V228" t="inlineStr">
        <is>
          <t>何舒琦
何舒琦
何舒琦</t>
        </is>
      </c>
      <c r="W228" t="inlineStr">
        <is>
          <t>吴薇
张铭麒
吴薇
张铭麒
吴薇
张铭麒</t>
        </is>
      </c>
    </row>
    <row r="229" ht="12.75" customHeight="1">
      <c r="A229" t="inlineStr">
        <is>
          <t>2025-11-24 崔培杰-北京-便利蜂-培训支持 已结束</t>
        </is>
      </c>
      <c r="B229"/>
      <c r="C229" t="inlineStr">
        <is>
          <t>无明显问题或异常，工作围绕检查、指导员工及新员工培训展开。</t>
        </is>
      </c>
      <c r="D229" t="inlineStr">
        <is>
          <t>崔培杰</t>
        </is>
      </c>
      <c r="E229" t="inlineStr">
        <is>
          <t>北京市朝阳区南磨房乡金蝉南路OCT华侨城·北京</t>
        </is>
      </c>
      <c r="F229" t="inlineStr">
        <is>
          <t>项目出差</t>
        </is>
      </c>
      <c r="G229" t="inlineStr">
        <is>
          <t>崔培杰-北京-便利蜂-培训支持 已结束</t>
        </is>
      </c>
      <c r="H229" t="inlineStr">
        <is>
          <t>各位领导晚上，以下内容为11月24日工作内容总结
1，到店检查餐前开档工作（餐前深度养锅，调味品补充，菜品保质期）
2 ，员工炒制菜品， 在旁边看操作流程是否正确，指出改正。
3   新员工培训
    ①介绍机器，每个部分的功能和如何养护
    ②教新员工自己动手炒制。
    ③教新员工晚上收档机器清洁与保养
[ ] 
明日工作计划
巩固新人炒制操作流程，机器清洁与保养的知识</t>
        </is>
      </c>
      <c r="I229" t="inlineStr">
        <is>
          <t>无</t>
        </is>
      </c>
      <c r="J229"/>
      <c r="K229" t="inlineStr">
        <is>
          <t>巩固新员工炒制出餐流程，机器清洁与保养意识</t>
        </is>
      </c>
      <c r="L229"/>
      <c r="M229"/>
      <c r="N229" s="2">
        <v>45985</v>
      </c>
      <c r="O229" t="inlineStr">
        <is>
          <t>已结束,已结束,已结束</t>
        </is>
      </c>
      <c r="P229" t="inlineStr">
        <is>
          <t>48周</t>
        </is>
      </c>
      <c r="Q229"/>
      <c r="R229" t="inlineStr">
        <is>
          <t>false</t>
        </is>
      </c>
      <c r="S229" t="inlineStr">
        <is>
          <t>2025/11/23
2025/11/30
2025/12/05</t>
        </is>
      </c>
      <c r="T229" t="inlineStr">
        <is>
          <t>创新中心</t>
        </is>
      </c>
      <c r="U229"/>
      <c r="V229" t="inlineStr">
        <is>
          <t>何舒琦
何舒琦
何舒琦</t>
        </is>
      </c>
      <c r="W229" t="inlineStr">
        <is>
          <t>吴薇
张铭麒
吴薇
张铭麒
吴薇
张铭麒</t>
        </is>
      </c>
    </row>
    <row r="230" ht="12.75" customHeight="1">
      <c r="A230" t="inlineStr">
        <is>
          <t>2025-11-23 崔培杰-北京-便利蜂-培训支持 已结束</t>
        </is>
      </c>
      <c r="B230" t="inlineStr">
        <is>
          <t>1</t>
        </is>
      </c>
      <c r="C230" t="inlineStr">
        <is>
          <t>未提及需关注的问题和异常。</t>
        </is>
      </c>
      <c r="D230" t="inlineStr">
        <is>
          <t>崔培杰</t>
        </is>
      </c>
      <c r="E230" t="inlineStr">
        <is>
          <t>北京市朝阳区南磨房乡华侨城·北京OCT华侨城·北京2号院</t>
        </is>
      </c>
      <c r="F230" t="inlineStr">
        <is>
          <t>项目出差</t>
        </is>
      </c>
      <c r="G230" t="inlineStr">
        <is>
          <t>崔培杰-北京-便利蜂-培训支持 已结束</t>
        </is>
      </c>
      <c r="H230" t="inlineStr">
        <is>
          <t>各位领导晚上好。以下内容为11月23号工作内容总结
 1 到店开档（餐前深度养锅，原材料保质期检查，调味品是否加满）
 2 检查前天卫生收拾情况（收档标准）
 3 便利蜂员工炒制菜品，看他是否按照操作流程制作菜品
 4 店里机器。干湿料校准。液体管道清洗
 5晚上收档卫生检查。
 明日工作计划
 1 看店里是否安排固定员工，进行操作培训。</t>
        </is>
      </c>
      <c r="I230" t="inlineStr">
        <is>
          <t>无</t>
        </is>
      </c>
      <c r="J230"/>
      <c r="K230" t="inlineStr">
        <is>
          <t>看是否有安排新人。进行培训。</t>
        </is>
      </c>
      <c r="L230"/>
      <c r="M230"/>
      <c r="N230" s="2">
        <v>45984</v>
      </c>
      <c r="O230" t="inlineStr">
        <is>
          <t>已结束,已结束,已结束</t>
        </is>
      </c>
      <c r="P230" t="inlineStr">
        <is>
          <t>47周</t>
        </is>
      </c>
      <c r="Q230"/>
      <c r="R230" t="inlineStr">
        <is>
          <t>false</t>
        </is>
      </c>
      <c r="S230" t="inlineStr">
        <is>
          <t>2025/11/23
2025/11/30
2025/12/05</t>
        </is>
      </c>
      <c r="T230" t="inlineStr">
        <is>
          <t>创新中心</t>
        </is>
      </c>
      <c r="U230"/>
      <c r="V230" t="inlineStr">
        <is>
          <t>何舒琦
何舒琦
何舒琦</t>
        </is>
      </c>
      <c r="W230" t="inlineStr">
        <is>
          <t>吴薇
张铭麒
吴薇
张铭麒
吴薇
张铭麒</t>
        </is>
      </c>
    </row>
    <row r="231" ht="12.75" customHeight="1">
      <c r="A231" t="inlineStr">
        <is>
          <t>2025-11-21 崔培杰-北京-便利蜂-培训支持 已结束</t>
        </is>
      </c>
      <c r="B231" t="inlineStr">
        <is>
          <t>1</t>
        </is>
      </c>
      <c r="C231" t="inlineStr">
        <is>
          <t>四季豆配送过多，糖醋鱼块太少，需按日销量合理配送。</t>
        </is>
      </c>
      <c r="D231" t="inlineStr">
        <is>
          <t>崔培杰</t>
        </is>
      </c>
      <c r="E231" t="inlineStr">
        <is>
          <t>北京市朝阳区南磨房乡北京·华侨城A区2号院(南门)OCT华侨城·北京2号院</t>
        </is>
      </c>
      <c r="F231" t="inlineStr">
        <is>
          <t>项目出差</t>
        </is>
      </c>
      <c r="G231" t="inlineStr">
        <is>
          <t>崔培杰-北京-便利蜂-培训支持 已结束</t>
        </is>
      </c>
      <c r="H231" t="inlineStr">
        <is>
          <t xml:space="preserve">各位领导晚上，以下为11月21号工作内容总结
 1 到店开档工作检查（ 餐前深度养锅，加调味料）
 2 检查今日到货情况，保质期。
 3 帮忙炒制出餐
 4甲方王青到店巡检，沟通了人员稳定问题（已解决，下周诺德店人员排班会固定，方便店长管理，人才培养）
 沟通了部分菜品（四季豆）配送过多，糖醋鱼块太少问题，建议每天配送前，看下当天销量，合理配送。
 5 晚上收档卫生
 </t>
        </is>
      </c>
      <c r="I231" t="inlineStr">
        <is>
          <t>无</t>
        </is>
      </c>
      <c r="J231"/>
      <c r="K231" t="inlineStr">
        <is>
          <t>无</t>
        </is>
      </c>
      <c r="L231"/>
      <c r="M231"/>
      <c r="N231" s="2">
        <v>45982</v>
      </c>
      <c r="O231" t="inlineStr">
        <is>
          <t>已结束,已结束,已结束</t>
        </is>
      </c>
      <c r="P231" t="inlineStr">
        <is>
          <t>47周</t>
        </is>
      </c>
      <c r="Q231"/>
      <c r="R231" t="inlineStr">
        <is>
          <t>false</t>
        </is>
      </c>
      <c r="S231" t="inlineStr">
        <is>
          <t>2025/11/23
2025/11/30
2025/12/05</t>
        </is>
      </c>
      <c r="T231" t="inlineStr">
        <is>
          <t>创新中心</t>
        </is>
      </c>
      <c r="U231"/>
      <c r="V231" t="inlineStr">
        <is>
          <t>何舒琦
何舒琦
何舒琦</t>
        </is>
      </c>
      <c r="W231" t="inlineStr">
        <is>
          <t>吴薇
张铭麒
吴薇
张铭麒
吴薇
张铭麒</t>
        </is>
      </c>
    </row>
    <row r="232" ht="12.75" customHeight="1">
      <c r="A232" t="inlineStr">
        <is>
          <t>2025-11-20 崔培杰-北京-便利蜂-培训支持 已结束</t>
        </is>
      </c>
      <c r="B232"/>
      <c r="C232" t="inlineStr">
        <is>
          <t>无明确问题或异常，工作按流程进行，明日计划培训新人。</t>
        </is>
      </c>
      <c r="D232" t="inlineStr">
        <is>
          <t>崔培杰</t>
        </is>
      </c>
      <c r="E232" t="inlineStr">
        <is>
          <t>北京市朝阳区南磨房乡华侨城·北京OCT华侨城·北京2号院</t>
        </is>
      </c>
      <c r="F232" t="inlineStr">
        <is>
          <t>项目出差</t>
        </is>
      </c>
      <c r="G232" t="inlineStr">
        <is>
          <t>崔培杰-北京-便利蜂-培训支持 已结束</t>
        </is>
      </c>
      <c r="H232" t="inlineStr">
        <is>
          <t>各位领导晚上，以下为11月20号工作内容总结
 1 到店开档工作检查（ 餐前深度养锅，加调味料）
 2 检查今日到货情况，保质期。
 3 协助出餐 （过高峰期后检查菜品剩余量多不多。炒制备货是否合理）
 4 向何舒琪汇报店里外卖操作流程，看是否合理，需要优化
 5 晚上收档卫生
 明日工作计划
 看店里是否可以安排新人学习机器操作。进行培训教学。</t>
        </is>
      </c>
      <c r="I232" t="inlineStr">
        <is>
          <t>无</t>
        </is>
      </c>
      <c r="J232"/>
      <c r="K232" t="inlineStr">
        <is>
          <t>看店里是否有新人可以进行培训教学。</t>
        </is>
      </c>
      <c r="L232"/>
      <c r="M232"/>
      <c r="N232" s="2">
        <v>45981</v>
      </c>
      <c r="O232" t="inlineStr">
        <is>
          <t>已结束,已结束,已结束</t>
        </is>
      </c>
      <c r="P232" t="inlineStr">
        <is>
          <t>47周</t>
        </is>
      </c>
      <c r="Q232"/>
      <c r="R232" t="inlineStr">
        <is>
          <t>false</t>
        </is>
      </c>
      <c r="S232" t="inlineStr">
        <is>
          <t>2025/11/23
2025/11/30
2025/12/05</t>
        </is>
      </c>
      <c r="T232" t="inlineStr">
        <is>
          <t>创新中心</t>
        </is>
      </c>
      <c r="U232"/>
      <c r="V232" t="inlineStr">
        <is>
          <t>何舒琦
何舒琦
何舒琦</t>
        </is>
      </c>
      <c r="W232" t="inlineStr">
        <is>
          <t>吴薇
张铭麒
吴薇
张铭麒
吴薇
张铭麒</t>
        </is>
      </c>
    </row>
    <row r="233" ht="12.75" customHeight="1">
      <c r="A233" t="inlineStr">
        <is>
          <t>2025-11-19 崔培杰-北京-便利蜂-培训支持 已结束</t>
        </is>
      </c>
      <c r="B233"/>
      <c r="C233" t="inlineStr">
        <is>
          <t>便利蜂人员不够，需协助19、20日炒制出餐。</t>
        </is>
      </c>
      <c r="D233" t="inlineStr">
        <is>
          <t>崔培杰</t>
        </is>
      </c>
      <c r="E233" t="inlineStr">
        <is>
          <t>北京市朝阳区南磨房乡华侨城·北京OCT华侨城·北京2号院</t>
        </is>
      </c>
      <c r="F233" t="inlineStr">
        <is>
          <t>项目出差</t>
        </is>
      </c>
      <c r="G233" t="inlineStr">
        <is>
          <t>崔培杰-北京-便利蜂-培训支持 已结束</t>
        </is>
      </c>
      <c r="H233" t="inlineStr">
        <is>
          <t xml:space="preserve">各位领导晚上好，以下为11月19号工作内容总结
 1 到店检查餐前深度养锅，调味品补货
 2 更新昨天晚上调整的菜
 3 检查备货情况，保质期
 4 便利蜂人员不够。今天和明天，由我协助炒制出餐。
 5晚上收档卫生检查
 </t>
        </is>
      </c>
      <c r="I233" t="inlineStr">
        <is>
          <t>无</t>
        </is>
      </c>
      <c r="J233"/>
      <c r="K233" t="inlineStr">
        <is>
          <t>协助炒制出餐。</t>
        </is>
      </c>
      <c r="L233"/>
      <c r="M233"/>
      <c r="N233" s="2">
        <v>45980</v>
      </c>
      <c r="O233" t="inlineStr">
        <is>
          <t>已结束,已结束,已结束</t>
        </is>
      </c>
      <c r="P233" t="inlineStr">
        <is>
          <t>47周</t>
        </is>
      </c>
      <c r="Q233"/>
      <c r="R233" t="inlineStr">
        <is>
          <t>false</t>
        </is>
      </c>
      <c r="S233" t="inlineStr">
        <is>
          <t>2025/11/23
2025/11/30
2025/12/05</t>
        </is>
      </c>
      <c r="T233" t="inlineStr">
        <is>
          <t>创新中心</t>
        </is>
      </c>
      <c r="U233"/>
      <c r="V233" t="inlineStr">
        <is>
          <t>何舒琦
何舒琦
何舒琦</t>
        </is>
      </c>
      <c r="W233" t="inlineStr">
        <is>
          <t>吴薇
张铭麒
吴薇
张铭麒
吴薇
张铭麒</t>
        </is>
      </c>
    </row>
    <row r="234" ht="12.75" customHeight="1">
      <c r="A234" t="inlineStr">
        <is>
          <t>2025-11-18 崔培杰-北京-便利蜂-培训支持 已结束</t>
        </is>
      </c>
      <c r="B234"/>
      <c r="C234" t="inlineStr">
        <is>
          <t>11月18日出餐高峰期辣椒炒肉断档，因外卖平台下架致备货不足。</t>
        </is>
      </c>
      <c r="D234" t="inlineStr">
        <is>
          <t>崔培杰</t>
        </is>
      </c>
      <c r="E234" t="inlineStr">
        <is>
          <t>北京市朝阳区南磨房乡华侨城·北京OCT华侨城·北京2号院</t>
        </is>
      </c>
      <c r="F234" t="inlineStr">
        <is>
          <t>项目出差</t>
        </is>
      </c>
      <c r="G234" t="inlineStr">
        <is>
          <t>崔培杰-北京-便利蜂-培训支持 已结束</t>
        </is>
      </c>
      <c r="H234" t="inlineStr">
        <is>
          <t xml:space="preserve">各位领导晚上，以下为11月18号工作内容总结
 1 到店开档 检查餐前养锅，调味品
 2检查原材料保质期
 3 出餐操作流程检查
 4 新人教带（无，新人不做了没去来）
 5 出餐高峰期断档。（辣椒炒肉没有外卖平台下架导致）
  已向何舒琪反馈备货不足
 5 收档卫生 
 </t>
        </is>
      </c>
      <c r="I234" t="inlineStr">
        <is>
          <t>无</t>
        </is>
      </c>
      <c r="J234"/>
      <c r="K234" t="inlineStr">
        <is>
          <t>跟进菜品备货不充足问题</t>
        </is>
      </c>
      <c r="L234"/>
      <c r="M234"/>
      <c r="N234" s="2">
        <v>45979</v>
      </c>
      <c r="O234" t="inlineStr">
        <is>
          <t>已结束,已结束,已结束</t>
        </is>
      </c>
      <c r="P234" t="inlineStr">
        <is>
          <t>47周</t>
        </is>
      </c>
      <c r="Q234"/>
      <c r="R234" t="inlineStr">
        <is>
          <t>false</t>
        </is>
      </c>
      <c r="S234" t="inlineStr">
        <is>
          <t>2025/11/23
2025/11/30
2025/12/05</t>
        </is>
      </c>
      <c r="T234" t="inlineStr">
        <is>
          <t>创新中心</t>
        </is>
      </c>
      <c r="U234"/>
      <c r="V234" t="inlineStr">
        <is>
          <t>何舒琦
何舒琦
何舒琦</t>
        </is>
      </c>
      <c r="W234" t="inlineStr">
        <is>
          <t>吴薇
张铭麒
吴薇
张铭麒
吴薇
张铭麒</t>
        </is>
      </c>
    </row>
    <row r="235" ht="12.75" customHeight="1">
      <c r="A235" t="inlineStr">
        <is>
          <t>2025-11-17 崔培杰-北京-便利蜂-培训支持 已结束</t>
        </is>
      </c>
      <c r="B235"/>
      <c r="C235" t="inlineStr">
        <is>
          <t>17号检查开档、操作流程、收档卫生，明日带教新人机器操作与保养。</t>
        </is>
      </c>
      <c r="D235" t="inlineStr">
        <is>
          <t>崔培杰</t>
        </is>
      </c>
      <c r="E235" t="inlineStr">
        <is>
          <t>北京市朝阳区南磨房乡华侨城·北京OCT华侨城·北京2号院</t>
        </is>
      </c>
      <c r="F235" t="inlineStr">
        <is>
          <t>项目出差</t>
        </is>
      </c>
      <c r="G235" t="inlineStr">
        <is>
          <t>崔培杰-北京-便利蜂-培训支持 已结束</t>
        </is>
      </c>
      <c r="H235" t="inlineStr">
        <is>
          <t>各位领导晚上好，以下内容为11月17号工作内容总结
1 到店检查开档工作，餐前深度养锅，食品生产日期检查  
2  操作流程检查
3  收档卫生流程检查
明日工作计划
1 带教新人操作机器，卫生收拾与保养</t>
        </is>
      </c>
      <c r="I235" t="inlineStr">
        <is>
          <t>无</t>
        </is>
      </c>
      <c r="J235"/>
      <c r="K235" t="inlineStr">
        <is>
          <t>带教新人操作机器，卫生收拾，保养机器</t>
        </is>
      </c>
      <c r="L235"/>
      <c r="M235"/>
      <c r="N235" s="2">
        <v>45978</v>
      </c>
      <c r="O235" t="inlineStr">
        <is>
          <t>已结束,已结束,已结束</t>
        </is>
      </c>
      <c r="P235" t="inlineStr">
        <is>
          <t>47周</t>
        </is>
      </c>
      <c r="Q235"/>
      <c r="R235" t="inlineStr">
        <is>
          <t>false</t>
        </is>
      </c>
      <c r="S235" t="inlineStr">
        <is>
          <t>2025/11/23
2025/11/30
2025/12/05</t>
        </is>
      </c>
      <c r="T235" t="inlineStr">
        <is>
          <t>创新中心</t>
        </is>
      </c>
      <c r="U235"/>
      <c r="V235" t="inlineStr">
        <is>
          <t>何舒琦
何舒琦
何舒琦</t>
        </is>
      </c>
      <c r="W235" t="inlineStr">
        <is>
          <t>吴薇
张铭麒
吴薇
张铭麒
吴薇
张铭麒</t>
        </is>
      </c>
    </row>
    <row r="236" ht="12.75" customHeight="1">
      <c r="A236" t="inlineStr">
        <is>
          <t xml:space="preserve">2025-11-16 </t>
        </is>
      </c>
      <c r="B236"/>
      <c r="C236" t="inlineStr">
        <is>
          <t>正文仅为日期“2025/11/16”，无实质内容及问题异常。</t>
        </is>
      </c>
      <c r="D236" t="inlineStr">
        <is>
          <t>崔培杰</t>
        </is>
      </c>
      <c r="E236" t="inlineStr">
        <is>
          <t>北京市朝阳区南磨房乡华侨城·北京OCT华侨城·北京2号院</t>
        </is>
      </c>
      <c r="F236" t="inlineStr">
        <is>
          <t>排休</t>
        </is>
      </c>
      <c r="G236"/>
      <c r="H236"/>
      <c r="I236"/>
      <c r="J236"/>
      <c r="K236"/>
      <c r="L236"/>
      <c r="M236"/>
      <c r="N236" s="2">
        <v>45977</v>
      </c>
      <c r="O236"/>
      <c r="P236" t="inlineStr">
        <is>
          <t>46周</t>
        </is>
      </c>
      <c r="Q236"/>
      <c r="R236" t="inlineStr">
        <is>
          <t>false</t>
        </is>
      </c>
      <c r="S236"/>
      <c r="T236"/>
      <c r="U236"/>
      <c r="V236"/>
      <c r="W236"/>
    </row>
    <row r="237" ht="12.75" customHeight="1">
      <c r="A237" t="inlineStr">
        <is>
          <t>2025-11-15 崔培杰-北京-便利蜂-新店开业 已结束</t>
        </is>
      </c>
      <c r="B237"/>
      <c r="C237" t="inlineStr">
        <is>
          <t>11月15日工作：检查开档、备料，教新人操作及收档，录制菜谱。无异常问题。</t>
        </is>
      </c>
      <c r="D237" t="inlineStr">
        <is>
          <t>崔培杰</t>
        </is>
      </c>
      <c r="E237" t="inlineStr">
        <is>
          <t>北京市朝阳区南磨房乡华侨城·北京OCT华侨城·北京2号院</t>
        </is>
      </c>
      <c r="F237" t="inlineStr">
        <is>
          <t>项目出差</t>
        </is>
      </c>
      <c r="G237" t="inlineStr">
        <is>
          <t>崔培杰-北京-便利蜂-新店开业 已结束</t>
        </is>
      </c>
      <c r="H237" t="inlineStr">
        <is>
          <t xml:space="preserve">各位领导晚上，以下内容为11月15号工作内容总结。
 1 ， 到店检查开档工作，是否开档前养锅，调味品加满。
 2 ， 教新人使用机器。
 ①介绍机器组成部分 
 ②介绍操作面板
 ③教操作流程，注意事项。
 ④操作演示，让新人自己上手操作
 3 ，检查备料是否过期
 4 ，黑椒鸡柳，醋溜白菜 肉沫冬瓜 六份量操作流程录制，并上传至门店菜谱
 5 教新人液体管道清洗 ，液料，干料投料校准，并规定清洗日期，校准
 日期
 6 教新人收档卫生的清理
  ①抽排清洗 ②干料区，液料区清洁，
  ③锅体区清洁 ④排水区清洁
  ⑤锅胆内部清洁 ⑥整体卫生搞完后，要进行深度养锅。
  </t>
        </is>
      </c>
      <c r="I237" t="inlineStr">
        <is>
          <t>醋溜白菜 六份   黑椒鸡柳六份  肉沫冬瓜六份</t>
        </is>
      </c>
      <c r="J237"/>
      <c r="K237" t="inlineStr">
        <is>
          <t>排休</t>
        </is>
      </c>
      <c r="L237"/>
      <c r="M237"/>
      <c r="N237" s="2">
        <v>45976</v>
      </c>
      <c r="O237" t="inlineStr">
        <is>
          <t>已结束</t>
        </is>
      </c>
      <c r="P237" t="inlineStr">
        <is>
          <t>46周</t>
        </is>
      </c>
      <c r="Q237"/>
      <c r="R237" t="inlineStr">
        <is>
          <t>false</t>
        </is>
      </c>
      <c r="S237" t="inlineStr">
        <is>
          <t>2025/11/15</t>
        </is>
      </c>
      <c r="T237" t="inlineStr">
        <is>
          <t>创新中心</t>
        </is>
      </c>
      <c r="U237" t="inlineStr">
        <is>
          <t>1</t>
        </is>
      </c>
      <c r="V237" t="inlineStr">
        <is>
          <t>何舒琦</t>
        </is>
      </c>
      <c r="W237" t="inlineStr">
        <is>
          <t>吴薇
张铭麒</t>
        </is>
      </c>
    </row>
    <row r="238" ht="12.75" customHeight="1">
      <c r="A238" t="inlineStr">
        <is>
          <t>2025-11-14 崔培杰-北京-便利蜂-新店开业 已结束</t>
        </is>
      </c>
      <c r="B238"/>
      <c r="C238" t="inlineStr">
        <is>
          <t>鱼香肉丝操作流程未更新，仍提示投放泡椒。</t>
        </is>
      </c>
      <c r="D238" t="inlineStr">
        <is>
          <t>崔培杰</t>
        </is>
      </c>
      <c r="E238" t="inlineStr">
        <is>
          <t>北京市朝阳区南磨房乡华侨城·北京OCT华侨城·北京2号院</t>
        </is>
      </c>
      <c r="F238" t="inlineStr">
        <is>
          <t>项目出差</t>
        </is>
      </c>
      <c r="G238" t="inlineStr">
        <is>
          <t>崔培杰-北京-便利蜂-新店开业 已结束</t>
        </is>
      </c>
      <c r="H238" t="inlineStr">
        <is>
          <t xml:space="preserve">各位领导晚上，以下内容为11月14号工作内容总结
 1 到店检查开档工作，（餐前养锅，调味品检查，投料精准度）
 2 餐前备料检查，生产日期，保质期检查
 3 操作员备餐，操作流程检查
  发现鱼香肉丝泡椒不用投放了，流程还会提示。经后台允许后，删除不用执行的操作流程。
 4 晚上收档卫生操作流程检查
  </t>
        </is>
      </c>
      <c r="I238" t="inlineStr">
        <is>
          <t>鱼香肉丝</t>
        </is>
      </c>
      <c r="J238"/>
      <c r="K238" t="inlineStr">
        <is>
          <t>巩固操作员的机器使用技能，机器维护保养意识</t>
        </is>
      </c>
      <c r="L238"/>
      <c r="M238"/>
      <c r="N238" s="2">
        <v>45975</v>
      </c>
      <c r="O238" t="inlineStr">
        <is>
          <t>已结束</t>
        </is>
      </c>
      <c r="P238" t="inlineStr">
        <is>
          <t>46周</t>
        </is>
      </c>
      <c r="Q238"/>
      <c r="R238" t="inlineStr">
        <is>
          <t>false</t>
        </is>
      </c>
      <c r="S238" t="inlineStr">
        <is>
          <t>2025/11/15</t>
        </is>
      </c>
      <c r="T238" t="inlineStr">
        <is>
          <t>创新中心</t>
        </is>
      </c>
      <c r="U238"/>
      <c r="V238" t="inlineStr">
        <is>
          <t>何舒琦</t>
        </is>
      </c>
      <c r="W238" t="inlineStr">
        <is>
          <t>吴薇
张铭麒</t>
        </is>
      </c>
    </row>
    <row r="239" ht="12.75" customHeight="1">
      <c r="A239" t="inlineStr">
        <is>
          <t>2025-11-13 崔培杰-北京-便利蜂-新店开业 已结束</t>
        </is>
      </c>
      <c r="B239" t="inlineStr">
        <is>
          <t>1</t>
        </is>
      </c>
      <c r="C239" t="inlineStr">
        <is>
          <t>无明显问题或异常，主要为日常工作及明日计划。</t>
        </is>
      </c>
      <c r="D239" t="inlineStr">
        <is>
          <t>崔培杰</t>
        </is>
      </c>
      <c r="E239" t="inlineStr">
        <is>
          <t>北京市朝阳区南磨房乡华侨城·北京OCT华侨城·北京2号院</t>
        </is>
      </c>
      <c r="F239" t="inlineStr">
        <is>
          <t>项目出差</t>
        </is>
      </c>
      <c r="G239" t="inlineStr">
        <is>
          <t>崔培杰-北京-便利蜂-新店开业 已结束</t>
        </is>
      </c>
      <c r="H239" t="inlineStr">
        <is>
          <t xml:space="preserve">各位领导晚上好，以下工作内容为11月13号工作内容总结
 1 上午到浣熊食堂。机器进行保养工作
  ①所有机器的铁锅进行深度养锅，
  ②所有机器的液料区进行管道清洗，料盒清洗干净
 ③原材料配送合理收置储存
 2 下午去便利蜂进行菜品更新
 ①肉沫冬瓜 醋溜白菜 黑椒鸡柳更新到便利蜂操作台
 ② 原材料保质期检查
 ③设备操作指引张贴检查 整机卫生检查
 ④投料校准 餐前工作检查
 ⑤操作熟练度检查
 ⑥与店长沟通是否对机器日常保养维护到位。
  操作是否熟悉。
 ⑦新菜品，炒制流程，炒制成品教学
 ⑧收档卫生检查。收档操作规范检查。
  明日工作计划
 便利蜂熟悉规范操作
 优化出餐流程，提升出餐速度。
 </t>
        </is>
      </c>
      <c r="I239" t="inlineStr">
        <is>
          <t>醋溜白菜  黑椒鸡柳  肉沫冬瓜</t>
        </is>
      </c>
      <c r="J239"/>
      <c r="K239" t="inlineStr">
        <is>
          <t>协助店长熟悉规范操作。提升出餐效率</t>
        </is>
      </c>
      <c r="L239"/>
      <c r="M239"/>
      <c r="N239" s="2">
        <v>45974</v>
      </c>
      <c r="O239" t="inlineStr">
        <is>
          <t>已结束</t>
        </is>
      </c>
      <c r="P239" t="inlineStr">
        <is>
          <t>46周</t>
        </is>
      </c>
      <c r="Q239"/>
      <c r="R239" t="inlineStr">
        <is>
          <t>false</t>
        </is>
      </c>
      <c r="S239" t="inlineStr">
        <is>
          <t>2025/11/15</t>
        </is>
      </c>
      <c r="T239" t="inlineStr">
        <is>
          <t>创新中心</t>
        </is>
      </c>
      <c r="U239"/>
      <c r="V239" t="inlineStr">
        <is>
          <t>何舒琦</t>
        </is>
      </c>
      <c r="W239" t="inlineStr">
        <is>
          <t>吴薇
张铭麒</t>
        </is>
      </c>
    </row>
    <row r="240" ht="12.75" customHeight="1">
      <c r="A240" t="inlineStr">
        <is>
          <t>2025-11-12 崔培杰-北京-新人培训-浣熊-培训支持 已结束</t>
        </is>
      </c>
      <c r="B240" t="inlineStr">
        <is>
          <t>1</t>
        </is>
      </c>
      <c r="C240" t="inlineStr">
        <is>
          <t>打单机出现问题，已在群里学会调整修复。</t>
        </is>
      </c>
      <c r="D240" t="inlineStr">
        <is>
          <t>崔培杰</t>
        </is>
      </c>
      <c r="E240" t="inlineStr">
        <is>
          <t>北京市朝阳区南磨房乡华侨城·北京OCT华侨城·北京2号院</t>
        </is>
      </c>
      <c r="F240" t="inlineStr">
        <is>
          <t>项目出差</t>
        </is>
      </c>
      <c r="G240" t="inlineStr">
        <is>
          <t>崔培杰-北京-新人培训-浣熊-培训支持 已结束</t>
        </is>
      </c>
      <c r="H240" t="inlineStr">
        <is>
          <t>各位领导晚上好，以下内容为11月12号工作内容总结。
1   开档工作 ，蒸制米饭 ，收货，切配上午用的小料
2   加工切配明天上午所用的原料。
3  打单机出现问题，在群里学会调整。修复
4   录菜复习，拆装锅复习。
  录制菜品醋溜豆芽，录制结果较好。
5 复习并操作干料湿料手动校准。
个人中心→投料人工校准→选择要校准的调味品→右上角点人工校准开始→长按投料排出空气→  第一次投料称重，记录→第二次投料称重，记录→第三次投料称重，记录。→所有数据记录填写完成。右上角点击确认完成投料。
返回手动操作界面，投5 g校准的料。并称重。误差在百分之十以内正常。超过重新校准。
6 收档，管道清洗。
  用50℃温盐水，把所有液体管道冲洗。冲洗完成后。用清水二次冲洗。
7收档卫生清理，水电气关闭检查。</t>
        </is>
      </c>
      <c r="I240" t="inlineStr">
        <is>
          <t>醋溜豆芽</t>
        </is>
      </c>
      <c r="J240"/>
      <c r="K240" t="inlineStr">
        <is>
          <t>萝卜盒饭收</t>
        </is>
      </c>
      <c r="L240"/>
      <c r="M240"/>
      <c r="N240" s="2">
        <v>45973</v>
      </c>
      <c r="O240" t="inlineStr">
        <is>
          <t>已结束</t>
        </is>
      </c>
      <c r="P240" t="inlineStr">
        <is>
          <t>46周</t>
        </is>
      </c>
      <c r="Q240"/>
      <c r="R240" t="inlineStr">
        <is>
          <t>false</t>
        </is>
      </c>
      <c r="S240" t="inlineStr">
        <is>
          <t>2025/11/30</t>
        </is>
      </c>
      <c r="T240" t="inlineStr">
        <is>
          <t>销售管理</t>
        </is>
      </c>
      <c r="U240"/>
      <c r="V240" t="inlineStr">
        <is>
          <t>曾维超</t>
        </is>
      </c>
      <c r="W240" t="inlineStr">
        <is>
          <t>李阳</t>
        </is>
      </c>
    </row>
    <row r="241" ht="12.75" customHeight="1">
      <c r="A241" t="inlineStr">
        <is>
          <t>2025-11-11 崔培杰-北京-新人培训-浣熊-培训支持 已结束</t>
        </is>
      </c>
      <c r="B241" t="inlineStr">
        <is>
          <t>1</t>
        </is>
      </c>
      <c r="C241" t="inlineStr">
        <is>
          <t>温度标定异常会致温度检测不准，严重引发安全事故。</t>
        </is>
      </c>
      <c r="D241" t="inlineStr">
        <is>
          <t>崔培杰</t>
        </is>
      </c>
      <c r="E241" t="inlineStr">
        <is>
          <t>北京市朝阳区南磨房乡华侨城·北京OCT华侨城·北京2号院</t>
        </is>
      </c>
      <c r="F241" t="inlineStr">
        <is>
          <t>项目出差</t>
        </is>
      </c>
      <c r="G241" t="inlineStr">
        <is>
          <t>崔培杰-北京-新人培训-浣熊-培训支持 已结束</t>
        </is>
      </c>
      <c r="H241" t="inlineStr">
        <is>
          <t xml:space="preserve"> 尊敬的各位领导，以下为11月11号工作内容总结。
 1 到店进行开档工作。
   蒸米饭   收货   切上午要用的小料。
2学习温度标定校准操作，
  ①锅内加500g清水，低速低锅位顺时针，6kw功率加热  直到水沸腾  
②水沸腾后，操作面板左上角看温度（需记住），10秒内温度变化在一摄氏度为正常，温度数值95℃～110℃位正常。  超出区间异常
③异常调整 
  进入工程模式→参数配置→红外测温频率设置为300
   工程模式→控温算法设置→2
  工程模式→温度标定→输入250℃，确认页面系统显示为1.0   退出设置，等待五秒，重新启动机器，从新测温标定。看数值是否正常
      标定数值，根据水开后显示的温度，进行标定，参照数据表格。
     温度标定不对，会造成锅内实际温度与红外探头检测的温度不一样。严重会造成安全事故。
  每次换锅型号，加热盘，机芯，感应原件等，一定要进行温度标定
 4 录菜复习
蒜苔炒蛋重新试菜。
①  蛋液加入会把蒜苔包裹住。出菜不清爽
②加入蛋液前温度不能过180℃。炒制时间不能太久。会变老。
③蛋液提前炒制，蒜苔炒熟后加入。效果更佳
茄辣西
    茄子不容易熟  番茄不容易熬出汁水     
      番茄要熬出汤汁
②番茄量要够   120g加到250 g
  水一次加够。
③油气不足， 收汁后不够亮，可加少许出锅油
[ ] 
5   快驴订货，收档卫生，检查今日所剩菜品。确定明日出菜份量
明日工作计划
①温习不停app使用，机器操作流程。
②录菜流程复习。
③明天换着出去学习。一个人守好店铺。</t>
        </is>
      </c>
      <c r="I241" t="inlineStr">
        <is>
          <t>蒜苔炒蛋    茄子炒辣椒</t>
        </is>
      </c>
      <c r="J241"/>
      <c r="K241" t="inlineStr">
        <is>
          <t>稳固不停app使用，机器操作使用流程</t>
        </is>
      </c>
      <c r="L241"/>
      <c r="M241"/>
      <c r="N241" s="2">
        <v>45972</v>
      </c>
      <c r="O241" t="inlineStr">
        <is>
          <t>已结束</t>
        </is>
      </c>
      <c r="P241" t="inlineStr">
        <is>
          <t>46周</t>
        </is>
      </c>
      <c r="Q241"/>
      <c r="R241" t="inlineStr">
        <is>
          <t>false</t>
        </is>
      </c>
      <c r="S241" t="inlineStr">
        <is>
          <t>2025/11/30</t>
        </is>
      </c>
      <c r="T241" t="inlineStr">
        <is>
          <t>销售管理</t>
        </is>
      </c>
      <c r="U241"/>
      <c r="V241" t="inlineStr">
        <is>
          <t>曾维超</t>
        </is>
      </c>
      <c r="W241" t="inlineStr">
        <is>
          <t>李阳</t>
        </is>
      </c>
    </row>
    <row r="242" ht="12.75" customHeight="1">
      <c r="A242" t="inlineStr">
        <is>
          <t>2025-11-10 崔培杰-北京-新人培训-浣熊-培训支持 已结束</t>
        </is>
      </c>
      <c r="B242" t="inlineStr">
        <is>
          <t>1</t>
        </is>
      </c>
      <c r="C242" t="inlineStr">
        <is>
          <t>素炒河粉淡、油气少；蒜苔炒蛋入味不足、油气不均、鸡蛋碎。</t>
        </is>
      </c>
      <c r="D242" t="inlineStr">
        <is>
          <t>崔培杰</t>
        </is>
      </c>
      <c r="E242" t="inlineStr">
        <is>
          <t>朝阳大悦城，北京市朝阳区朝阳大悦城</t>
        </is>
      </c>
      <c r="F242" t="inlineStr">
        <is>
          <t>项目出差</t>
        </is>
      </c>
      <c r="G242" t="inlineStr">
        <is>
          <t>崔培杰-北京-新人培训-浣熊-培训支持 已结束</t>
        </is>
      </c>
      <c r="H242" t="inlineStr">
        <is>
          <t xml:space="preserve">各位领导晚上好，以下内容为11月10号工作内容总结。
  1  上班开档，检查水电气能正常使用
  2蒸制米饭，收货。填写收货表。
  3 切配上午所需料头，素菜。
  4分装米饭。走单
  5 走单速度要快，骑手不等。要看清单子，看清菜品，不要装错。备菜要适量
  6  装拆锅温习    
     基础设置 温习     温习工程模式 
     锅位角度检查，  加热盘状态检查
7录菜实践    （素炒河粉    蒜苔炒蛋）
 录菜结果，
河粉味道有点淡，出锅油气有点少。  调试  原有基础上加味精2克，鸡精三克，油五克
  蒜苔炒蛋    蒜苔不够入味，油气不够，鸡蛋把味道吸完了，会咸
   调整，油加50克   
蒜苔二次跑菜，鸡蛋太碎，油有点多。改35g   放鸡蛋前温度要升到180℃
  放鸡蛋后改摇摆模式，辅助翻锅。
8学习使用快驴订货
9   收档卫生
10  闭档，水电气关闭
      检查剩余菜品，明日更好的备货，减少浪费
明日工作计划
1  蒜苔炒蛋 操作流程就行调整，从新试菜，达到最佳效果
 2  复习 装拆锅 流程， 操作面板。录菜流程。工程模式里面的各种仪器调整模式要熟悉。心里有数。  
   </t>
        </is>
      </c>
      <c r="I242" t="inlineStr">
        <is>
          <t xml:space="preserve"> 素炒河粉   蒜苔炒蛋</t>
        </is>
      </c>
      <c r="J242"/>
      <c r="K242" t="inlineStr">
        <is>
          <t>今天没做好的菜。明天进行优化，做到最佳。
多操作机器，熟悉各种功能。做到心中有数。</t>
        </is>
      </c>
      <c r="L242"/>
      <c r="M242"/>
      <c r="N242" s="2">
        <v>45971</v>
      </c>
      <c r="O242" t="inlineStr">
        <is>
          <t>已结束</t>
        </is>
      </c>
      <c r="P242" t="inlineStr">
        <is>
          <t>46周</t>
        </is>
      </c>
      <c r="Q242"/>
      <c r="R242" t="inlineStr">
        <is>
          <t>false</t>
        </is>
      </c>
      <c r="S242" t="inlineStr">
        <is>
          <t>2025/11/30</t>
        </is>
      </c>
      <c r="T242" t="inlineStr">
        <is>
          <t>销售管理</t>
        </is>
      </c>
      <c r="U242"/>
      <c r="V242" t="inlineStr">
        <is>
          <t>曾维超</t>
        </is>
      </c>
      <c r="W242" t="inlineStr">
        <is>
          <t>李阳</t>
        </is>
      </c>
    </row>
    <row r="243" ht="12.75" customHeight="1">
      <c r="A243" t="inlineStr">
        <is>
          <t>2025-11-09 崔培杰-北京-新人培训-浣熊-培训支持 已结束</t>
        </is>
      </c>
      <c r="B243" t="inlineStr">
        <is>
          <t>1</t>
        </is>
      </c>
      <c r="C243" t="inlineStr">
        <is>
          <t>第2项蒸制米饭后附带“胡萝卜”，表述异常，需确认是否遗漏内容或误写。</t>
        </is>
      </c>
      <c r="D243" t="inlineStr">
        <is>
          <t>崔培杰</t>
        </is>
      </c>
      <c r="E243" t="inlineStr">
        <is>
          <t>北京市朝阳区南磨房乡华侨城·北京OCT华侨城·北京2号院</t>
        </is>
      </c>
      <c r="F243" t="inlineStr">
        <is>
          <t>项目出差</t>
        </is>
      </c>
      <c r="G243" t="inlineStr">
        <is>
          <t>崔培杰-北京-新人培训-浣熊-培训支持 已结束</t>
        </is>
      </c>
      <c r="H243" t="inlineStr">
        <is>
          <t>各位的领导晚上好，以下内容为11月9号工作内容总结汇报
 1 到店开档工作  打开水电气闸门，检查是否能正常使用。
2  蒸制当日份量的米饭。胡萝卜
3收货，检查货物是否送齐，有没有损坏，
  等表记录
4切配当日所需的小料，菜品。
5  学习勾兑酱汁（小炒汁，宫保汁）
[ ] 6  菜品录制  （油渣菜心    鱼香茄子）
7   学习使用倾角仪， 调整锅位
   拆锅练习
8   卫生大扫除
9检查明天所用菜品并补充
10收档卫生  检查，水电气关闭检查
明日计划
熟悉完成开档工作。
录菜操作流程复习。
复习培训资料</t>
        </is>
      </c>
      <c r="I243" t="inlineStr">
        <is>
          <t>清炒菜心，鱼香茄子</t>
        </is>
      </c>
      <c r="J243"/>
      <c r="K243" t="inlineStr">
        <is>
          <t>快速上手门店工作</t>
        </is>
      </c>
      <c r="L243"/>
      <c r="M243"/>
      <c r="N243" s="2">
        <v>45970</v>
      </c>
      <c r="O243" t="inlineStr">
        <is>
          <t>已结束</t>
        </is>
      </c>
      <c r="P243" t="inlineStr">
        <is>
          <t>45周</t>
        </is>
      </c>
      <c r="Q243"/>
      <c r="R243" t="inlineStr">
        <is>
          <t>false</t>
        </is>
      </c>
      <c r="S243" t="inlineStr">
        <is>
          <t>2025/11/30</t>
        </is>
      </c>
      <c r="T243" t="inlineStr">
        <is>
          <t>销售管理</t>
        </is>
      </c>
      <c r="U243" t="inlineStr">
        <is>
          <t>0</t>
        </is>
      </c>
      <c r="V243" t="inlineStr">
        <is>
          <t>曾维超</t>
        </is>
      </c>
      <c r="W243" t="inlineStr">
        <is>
          <t>李阳</t>
        </is>
      </c>
    </row>
    <row r="244" ht="12.75" customHeight="1">
      <c r="A244" t="inlineStr">
        <is>
          <t>2025-11-08 崔培杰-北京-新人培训-浣熊-培训支持 已结束</t>
        </is>
      </c>
      <c r="B244" t="inlineStr">
        <is>
          <t>1</t>
        </is>
      </c>
      <c r="C244" t="inlineStr">
        <is>
          <t>崔培杰北京新人培训浣熊培训支持进行中，11月8日无异常。</t>
        </is>
      </c>
      <c r="D244" t="inlineStr">
        <is>
          <t>崔培杰</t>
        </is>
      </c>
      <c r="E244" t="inlineStr">
        <is>
          <t>北京市朝阳区南磨房乡华侨城·北京OCT华侨城·北京2号院</t>
        </is>
      </c>
      <c r="F244" t="inlineStr">
        <is>
          <t>浣熊食堂</t>
        </is>
      </c>
      <c r="G244" t="inlineStr">
        <is>
          <t>崔培杰-北京-新人培训-浣熊-培训支持 已结束</t>
        </is>
      </c>
      <c r="H244"/>
      <c r="I244"/>
      <c r="J244"/>
      <c r="K244"/>
      <c r="L244"/>
      <c r="M244"/>
      <c r="N244" s="2">
        <v>45969</v>
      </c>
      <c r="O244" t="inlineStr">
        <is>
          <t>已结束</t>
        </is>
      </c>
      <c r="P244" t="inlineStr">
        <is>
          <t>45周</t>
        </is>
      </c>
      <c r="Q244"/>
      <c r="R244" t="inlineStr">
        <is>
          <t>false</t>
        </is>
      </c>
      <c r="S244" t="inlineStr">
        <is>
          <t>2025/11/30</t>
        </is>
      </c>
      <c r="T244" t="inlineStr">
        <is>
          <t>销售管理</t>
        </is>
      </c>
      <c r="U244"/>
      <c r="V244" t="inlineStr">
        <is>
          <t>曾维超</t>
        </is>
      </c>
      <c r="W244" t="inlineStr">
        <is>
          <t>李阳</t>
        </is>
      </c>
    </row>
    <row r="245" ht="12.75" customHeight="1">
      <c r="A245" t="inlineStr">
        <is>
          <t>2025-11-07 崔培杰-北京-新人培训-浣熊-培训支持 已结束</t>
        </is>
      </c>
      <c r="B245" t="inlineStr">
        <is>
          <t>1</t>
        </is>
      </c>
      <c r="C245" t="inlineStr">
        <is>
          <t>汇报内容为新人培训日常学习，未提及需关注的问题或异常。</t>
        </is>
      </c>
      <c r="D245" t="inlineStr">
        <is>
          <t>崔培杰</t>
        </is>
      </c>
      <c r="E245" t="inlineStr">
        <is>
          <t>北京市朝阳区南磨房乡华侨城·北京OCT华侨城·北京2号院</t>
        </is>
      </c>
      <c r="F245" t="inlineStr">
        <is>
          <t>项目出差</t>
        </is>
      </c>
      <c r="G245" t="inlineStr">
        <is>
          <t>崔培杰-北京-新人培训-浣熊-培训支持 已结束</t>
        </is>
      </c>
      <c r="H245" t="inlineStr">
        <is>
          <t>尊敬的领导晚上好，以下是11月7号工作内容汇报，
1  到浣熊后，由冯师傅带领进行学习当日售卖菜品的预备制作，通过app面板查看所制作菜品所需要的主辅料，小料。按照标准进行秤出来。将所有售卖菜品全部秤出来，备用。
2   进行炒制开档前工作检查，
     检查干料区，液体区，油料区调料是否充足，并进行添加。
     水淀粉按门店标准（1：3）进行调制添加
      进行餐前深度养锅
3    学习售卖菜品，大份量菜品的制作。
    由冯师傅操作并进行讲解。
   并进行实操。（番茄炒蛋，外婆菜）
4 ，丁师傅演示菜品的粗加工标准，然后我们进行改制出来。并收进相对应的荤素冰箱保存。
5  中午用店里的食材，自己配置，进行录菜练习。  （辣椒炒鸡块）
  操机录制，菜谱编辑。
[ ] 
6   下午进行   拆锅练习。丁师傅指导教学。进行反复拆，装的过程。让自己更加熟练
7，丁师傅对液体区侧板拆除，对内部构造进行讲解，外接管如何操作。
8  收档卫生，机器清洗保养。
明日学习计划
1  学习使用不停云app.
2学习门店开收档流程工作内容
3加深菜品录制流程熟练度</t>
        </is>
      </c>
      <c r="I245" t="inlineStr">
        <is>
          <t>辣椒炒鸡块</t>
        </is>
      </c>
      <c r="J245"/>
      <c r="K245" t="inlineStr">
        <is>
          <t>1  学习使用不停云app.
2学习门店开收档流程工作内容
3加深菜品录制流程熟练度</t>
        </is>
      </c>
      <c r="L245" t="inlineStr">
        <is>
          <t>IMG_20251107_100323.jpg,IMG_20251107_102455307.jpg,IMG_20251107_101016892.jpg,IMG_20251107_101051152.jpg,IMG_20251107_101753619.jpg,IMG_20251107_113235445.jpg,IMG_20251107_113536441.jpg,IMG_20251107_113842183.jpg,IMG_20251107_114730017.jpg,IMG_20251107_120550305.jpg,IMG_20251107_135232160.jpg,IMG_20251107_140723236.jpg,IMG_20251107_143102734.jpg,Screenshot_20251107_232112.jpg</t>
        </is>
      </c>
      <c r="M245"/>
      <c r="N245" s="2">
        <v>45968</v>
      </c>
      <c r="O245" t="inlineStr">
        <is>
          <t>已结束</t>
        </is>
      </c>
      <c r="P245" t="inlineStr">
        <is>
          <t>45周</t>
        </is>
      </c>
      <c r="Q245"/>
      <c r="R245" t="inlineStr">
        <is>
          <t>false</t>
        </is>
      </c>
      <c r="S245" t="inlineStr">
        <is>
          <t>2025/11/30</t>
        </is>
      </c>
      <c r="T245" t="inlineStr">
        <is>
          <t>销售管理</t>
        </is>
      </c>
      <c r="U245" t="inlineStr">
        <is>
          <t>0</t>
        </is>
      </c>
      <c r="V245" t="inlineStr">
        <is>
          <t>曾维超</t>
        </is>
      </c>
      <c r="W245" t="inlineStr">
        <is>
          <t>李阳</t>
        </is>
      </c>
    </row>
    <row r="246" ht="12.75" customHeight="1">
      <c r="A246" t="inlineStr">
        <is>
          <t>2026-01-24 丁敬文-山西-绿茶-新店开业 已结束</t>
        </is>
      </c>
      <c r="B246"/>
      <c r="C246" t="inlineStr">
        <is>
          <t>无异常问题，需关注操作员更快出餐方法：润锅准备小料，刷锅后润锅时水枪洗杂质。</t>
        </is>
      </c>
      <c r="D246" t="inlineStr">
        <is>
          <t>丁敬文</t>
        </is>
      </c>
      <c r="E246" t="inlineStr">
        <is>
          <t>连心园东区，北京市朝阳区常营回族乡连心园G区连心园东区</t>
        </is>
      </c>
      <c r="F246" t="inlineStr">
        <is>
          <t>项目出差</t>
        </is>
      </c>
      <c r="G246" t="inlineStr">
        <is>
          <t>丁敬文-山西-绿茶-新店开业 已结束</t>
        </is>
      </c>
      <c r="H246" t="inlineStr">
        <is>
          <t>早上到店安装水泵、解决水压问题，操作员小料摆放整齐，上午菜品出餐情况良好，教一下操作员怎么更快出餐，让操作员先润锅在准备小料，刷锅也是简单刷一次后在润锅时可以在拿水枪洗掉剩余杂质、厨师长对机器方面没有问题，将验收单已签收</t>
        </is>
      </c>
      <c r="I246" t="inlineStr">
        <is>
          <t>所有菜品已定板</t>
        </is>
      </c>
      <c r="J246" t="inlineStr">
        <is>
          <t>无</t>
        </is>
      </c>
      <c r="K246" t="inlineStr">
        <is>
          <t>休息</t>
        </is>
      </c>
      <c r="L246" t="inlineStr">
        <is>
          <t>IMG_5428.JPEG,IMG_5430.JPEG,IMG_5431.JPEG,IMG_5434.JPEG,IMG_5435.JPEG,IMG_5437.JPEG,IMG_5440.JPEG,1769235796.mp4</t>
        </is>
      </c>
      <c r="M246"/>
      <c r="N246" s="2">
        <v>46046</v>
      </c>
      <c r="O246" t="inlineStr">
        <is>
          <t>已结束</t>
        </is>
      </c>
      <c r="P246" t="inlineStr">
        <is>
          <t>04周</t>
        </is>
      </c>
      <c r="Q246"/>
      <c r="R246" t="inlineStr">
        <is>
          <t>false</t>
        </is>
      </c>
      <c r="S246" t="inlineStr">
        <is>
          <t>2026/01/22</t>
        </is>
      </c>
      <c r="T246" t="inlineStr">
        <is>
          <t>BST</t>
        </is>
      </c>
      <c r="U246" t="inlineStr">
        <is>
          <t>1</t>
        </is>
      </c>
      <c r="V246" t="inlineStr">
        <is>
          <t>张铭麒</t>
        </is>
      </c>
      <c r="W246" t="inlineStr">
        <is>
          <t>李岳丰
吴薇</t>
        </is>
      </c>
    </row>
    <row r="247" ht="12.75" customHeight="1">
      <c r="A247" t="inlineStr">
        <is>
          <t>2026-01-23 丁敬文-山西-绿茶-新店开业 已结束</t>
        </is>
      </c>
      <c r="B247"/>
      <c r="C247" t="inlineStr">
        <is>
          <t>水压过小，需安装水泵，明天邮寄安装后勘察是否正常。</t>
        </is>
      </c>
      <c r="D247" t="inlineStr">
        <is>
          <t>丁敬文</t>
        </is>
      </c>
      <c r="E247" t="inlineStr">
        <is>
          <t>王靖国公馆旧址，山西省太原市杏花岭区杏花岭街道南园子西巷王靖国公馆旧址</t>
        </is>
      </c>
      <c r="F247" t="inlineStr">
        <is>
          <t>项目出差</t>
        </is>
      </c>
      <c r="G247" t="inlineStr">
        <is>
          <t>丁敬文-山西-绿茶-新店开业 已结束</t>
        </is>
      </c>
      <c r="H247" t="inlineStr">
        <is>
          <t>今天绿茶门店开业，勘察操作员出餐，操作员对机器操作已经很熟练，菜品出餐也没有问题，机器卫生保持很好，经常擦拭机器表面卫生，锅内卫生干净，做完菜都会刷干净没有锅灰情况，下午告诉操作员上传日志的操作，晚上收档锅、干料、湿料区都没有油渍锅灰、即使养锅</t>
        </is>
      </c>
      <c r="I247" t="inlineStr">
        <is>
          <t>所以菜品已定板</t>
        </is>
      </c>
      <c r="J247" t="inlineStr">
        <is>
          <t>水压过小，联系售后人员反馈情况，需要安装水泵，明天邮寄水泵安装后勘察是否正常</t>
        </is>
      </c>
      <c r="K247" t="inlineStr">
        <is>
          <t>勘察出餐、更换水枪试水压</t>
        </is>
      </c>
      <c r="L247" t="inlineStr">
        <is>
          <t>IMG_5379.JPEG,IMG_5380.JPEG,IMG_5381.JPEG,IMG_5383.JPEG,IMG_5384.JPEG,IMG_5386.JPEG,IMG_5391.JPEG,IMG_5393.JPEG,IMG_5390.mp4,IMG_5395.JPEG,IMG_5396.JPEG,IMG_5397.JPEG,IMG_5401.JPEG,IMG_5402.JPEG,IMG_5403.JPEG,IMG_5404.JPEG,IMG_5385.mp4</t>
        </is>
      </c>
      <c r="M247"/>
      <c r="N247" s="2">
        <v>46045</v>
      </c>
      <c r="O247" t="inlineStr">
        <is>
          <t>已结束</t>
        </is>
      </c>
      <c r="P247" t="inlineStr">
        <is>
          <t>04周</t>
        </is>
      </c>
      <c r="Q247"/>
      <c r="R247" t="inlineStr">
        <is>
          <t>false</t>
        </is>
      </c>
      <c r="S247" t="inlineStr">
        <is>
          <t>2026/01/22</t>
        </is>
      </c>
      <c r="T247" t="inlineStr">
        <is>
          <t>BST</t>
        </is>
      </c>
      <c r="U247"/>
      <c r="V247" t="inlineStr">
        <is>
          <t>张铭麒</t>
        </is>
      </c>
      <c r="W247" t="inlineStr">
        <is>
          <t>李岳丰
吴薇</t>
        </is>
      </c>
    </row>
    <row r="248" ht="12.75" customHeight="1">
      <c r="A248" t="inlineStr">
        <is>
          <t>2026-01-23 丁敬文-山西-绿茶-新店开业 已结束</t>
        </is>
      </c>
      <c r="B248"/>
      <c r="C248" t="inlineStr">
        <is>
          <t>初加工不规范（小炒肉色淡、包菜叶大），三天未校准调料。</t>
        </is>
      </c>
      <c r="D248" t="inlineStr">
        <is>
          <t>丁敬文</t>
        </is>
      </c>
      <c r="E248" t="inlineStr">
        <is>
          <t>杏花岭天地坛社区，山西省太原市杏花岭区杏花岭街道杏花岭天地坛社区</t>
        </is>
      </c>
      <c r="F248" t="inlineStr">
        <is>
          <t>项目出差</t>
        </is>
      </c>
      <c r="G248" t="inlineStr">
        <is>
          <t>丁敬文-山西-绿茶-新店开业 已结束</t>
        </is>
      </c>
      <c r="H248" t="inlineStr">
        <is>
          <t>今天到店操作员将小料规整摆放好，查看调料是否有缺少，将缺少的调料加满，一天下来菜品没有问题，有些菜品初加工不够规范，小炒肉的瘦肉颜色太淡、包菜叶子太大，反馈给粘板需要加工的标准，告诉操作员如果肉颜色淡就自行加入老抽搅拌，今天已经三天没有校准、提醒了操作员明天早上开档后进行调料校准，晚上收卫生操作员按照标准完成，锅内卫生已经机器表明卫生都保持很好。</t>
        </is>
      </c>
      <c r="I248" t="inlineStr">
        <is>
          <t>所以菜品已定板</t>
        </is>
      </c>
      <c r="J248" t="inlineStr">
        <is>
          <t>无</t>
        </is>
      </c>
      <c r="K248" t="inlineStr">
        <is>
          <t>安装水泵，机器调料校准</t>
        </is>
      </c>
      <c r="L248" t="inlineStr">
        <is>
          <t>IMG_5407.JPEG,IMG_5408.JPEG,IMG_5409.JPEG,IMG_5410.JPEG,IMG_5411.JPEG,IMG_5412.JPEG,IMG_5413.JPEG,IMG_5414.JPEG,IMG_5416.JPEG,IMG_5417.JPEG,IMG_5418.JPEG,IMG_5420.JPEG,IMG_5421.JPEG,IMG_5423.JPEG,IMG_5424.JPEG,IMG_5425.JPEG,IMG_5426.JPEG</t>
        </is>
      </c>
      <c r="M248"/>
      <c r="N248" s="2">
        <v>46045</v>
      </c>
      <c r="O248" t="inlineStr">
        <is>
          <t>已结束</t>
        </is>
      </c>
      <c r="P248" t="inlineStr">
        <is>
          <t>04周</t>
        </is>
      </c>
      <c r="Q248"/>
      <c r="R248" t="inlineStr">
        <is>
          <t>false</t>
        </is>
      </c>
      <c r="S248" t="inlineStr">
        <is>
          <t>2026/01/22</t>
        </is>
      </c>
      <c r="T248" t="inlineStr">
        <is>
          <t>BST</t>
        </is>
      </c>
      <c r="U248"/>
      <c r="V248" t="inlineStr">
        <is>
          <t>张铭麒</t>
        </is>
      </c>
      <c r="W248" t="inlineStr">
        <is>
          <t>李岳丰
吴薇</t>
        </is>
      </c>
    </row>
    <row r="249" ht="12.75" customHeight="1">
      <c r="A249" t="inlineStr">
        <is>
          <t>2026-01-21 丁敬文-山西-绿茶-新店开业 已结束</t>
        </is>
      </c>
      <c r="B249" t="inlineStr">
        <is>
          <t>1</t>
        </is>
      </c>
      <c r="C249" t="inlineStr">
        <is>
          <t>试菜计划有变，改为明天营业准备，其他正常。</t>
        </is>
      </c>
      <c r="D249" t="inlineStr">
        <is>
          <t>丁敬文</t>
        </is>
      </c>
      <c r="E249" t="inlineStr">
        <is>
          <t>杏花岭天地坛社区，山西省太原市杏花岭区杏花岭街道国师街杏花岭天地坛社区</t>
        </is>
      </c>
      <c r="F249" t="inlineStr">
        <is>
          <t>项目出差</t>
        </is>
      </c>
      <c r="G249" t="inlineStr">
        <is>
          <t>丁敬文-山西-绿茶-新店开业 已结束</t>
        </is>
      </c>
      <c r="H249" t="inlineStr">
        <is>
          <t>今天到店机器先养锅以及对调料进行添加，上午主要任务对小料进行初加工，以及对小料进行标准的摆放，下午原本计划试菜，计划有变讲所以菜品准备进行明天的营业，晚上下班勘察操作员收档工作，操作员都按照标准进行作业，对机器卫生保持的整洁</t>
        </is>
      </c>
      <c r="I249" t="inlineStr">
        <is>
          <t>所有菜品已定板</t>
        </is>
      </c>
      <c r="J249" t="inlineStr">
        <is>
          <t>无</t>
        </is>
      </c>
      <c r="K249" t="inlineStr">
        <is>
          <t>计划开业</t>
        </is>
      </c>
      <c r="L249" t="inlineStr">
        <is>
          <t>IMG_5366.JPEG,IMG_5367.JPEG,IMG_5368.JPEG,IMG_5370.JPEG,IMG_5371.JPEG,IMG_5372.JPEG,IMG_5373.JPEG,IMG_5374.JPEG,IMG_5376.JPEG</t>
        </is>
      </c>
      <c r="M249"/>
      <c r="N249" s="2">
        <v>46043</v>
      </c>
      <c r="O249" t="inlineStr">
        <is>
          <t>已结束</t>
        </is>
      </c>
      <c r="P249" t="inlineStr">
        <is>
          <t>04周</t>
        </is>
      </c>
      <c r="Q249"/>
      <c r="R249" t="inlineStr">
        <is>
          <t>false</t>
        </is>
      </c>
      <c r="S249" t="inlineStr">
        <is>
          <t>2026/01/22</t>
        </is>
      </c>
      <c r="T249" t="inlineStr">
        <is>
          <t>BST</t>
        </is>
      </c>
      <c r="U249"/>
      <c r="V249" t="inlineStr">
        <is>
          <t>张铭麒</t>
        </is>
      </c>
      <c r="W249" t="inlineStr">
        <is>
          <t>李岳丰
吴薇</t>
        </is>
      </c>
    </row>
    <row r="250" ht="12.75" customHeight="1">
      <c r="A250" t="inlineStr">
        <is>
          <t>2026-01-20 丁敬文-山西-绿茶-新店开业 已结束</t>
        </is>
      </c>
      <c r="B250" t="inlineStr">
        <is>
          <t>1</t>
        </is>
      </c>
      <c r="C250" t="inlineStr">
        <is>
          <t>试菜后包菜油多已整改，菜品符合要求定板，需关注操作流程教学。</t>
        </is>
      </c>
      <c r="D250" t="inlineStr">
        <is>
          <t>丁敬文</t>
        </is>
      </c>
      <c r="E250" t="inlineStr">
        <is>
          <t>杏花岭天地坛社区，山西省太原市杏花岭区杏花岭街道府东街76号杏花岭天地坛社区</t>
        </is>
      </c>
      <c r="F250" t="inlineStr">
        <is>
          <t>项目出差</t>
        </is>
      </c>
      <c r="G250" t="inlineStr">
        <is>
          <t>丁敬文-山西-绿茶-新店开业 已结束</t>
        </is>
      </c>
      <c r="H250" t="inlineStr">
        <is>
          <t>1.到店进行机器帐号注册
2.对菜谱进行调试、修改调料的名称
3.教会操作员清洗管道
4.对操作员进行校准操作流程的教学
5.教操作员换锅流程，以及进程卸锅进行清理的指导
6.下午进行试菜、菜品都以调试好。
7.告知操作员下班清理卫生的标准、以及对水淀粉管道进行清洗和养锅</t>
        </is>
      </c>
      <c r="I250" t="inlineStr">
        <is>
          <t>所以菜品已定板</t>
        </is>
      </c>
      <c r="J250" t="inlineStr">
        <is>
          <t>试菜后厨师长反馈包菜的油多，以进行整改后，菜品都符合要求</t>
        </is>
      </c>
      <c r="K250" t="inlineStr">
        <is>
          <t>开业支持</t>
        </is>
      </c>
      <c r="L250" t="inlineStr">
        <is>
          <t>IMG_5339.JPEG,IMG_5341.JPEG,IMG_5342.JPEG,IMG_5343.JPEG,IMG_5344.JPEG,IMG_5348.JPEG,IMG_5352.JPEG,IMG_5354.JPEG,IMG_5355.JPEG,IMG_5356.JPEG,IMG_5357.JPEG,IMG_5358.JPEG,IMG_5359.JPEG,IMG_5360.JPEG,IMG_5361.JPEG,IMG_5362.JPEG</t>
        </is>
      </c>
      <c r="M250"/>
      <c r="N250" s="2">
        <v>46042</v>
      </c>
      <c r="O250" t="inlineStr">
        <is>
          <t>已结束</t>
        </is>
      </c>
      <c r="P250" t="inlineStr">
        <is>
          <t>04周</t>
        </is>
      </c>
      <c r="Q250"/>
      <c r="R250" t="inlineStr">
        <is>
          <t>false</t>
        </is>
      </c>
      <c r="S250" t="inlineStr">
        <is>
          <t>2026/01/22</t>
        </is>
      </c>
      <c r="T250" t="inlineStr">
        <is>
          <t>BST</t>
        </is>
      </c>
      <c r="U250"/>
      <c r="V250" t="inlineStr">
        <is>
          <t>张铭麒</t>
        </is>
      </c>
      <c r="W250" t="inlineStr">
        <is>
          <t>李岳丰
吴薇</t>
        </is>
      </c>
    </row>
    <row r="251" ht="12.75" customHeight="1">
      <c r="A251" t="inlineStr">
        <is>
          <t>2026-01-15 丁敬文-北京-绿茶-培训支持 已结束</t>
        </is>
      </c>
      <c r="B251"/>
      <c r="C251" t="inlineStr">
        <is>
          <t>茄子煲勾不上芡，因操作员未按比例调水淀粉，调好后正常。</t>
        </is>
      </c>
      <c r="D251" t="inlineStr">
        <is>
          <t>丁敬文</t>
        </is>
      </c>
      <c r="E251" t="inlineStr">
        <is>
          <t>连心园东区，北京市朝阳区常营回族乡连心园G区连心园东区</t>
        </is>
      </c>
      <c r="F251" t="inlineStr">
        <is>
          <t>巡店</t>
        </is>
      </c>
      <c r="G251" t="inlineStr">
        <is>
          <t>丁敬文-北京-绿茶-培训支持 已结束</t>
        </is>
      </c>
      <c r="H251" t="inlineStr">
        <is>
          <t>尊敬的领导，晚上好。以下是1月14日巡店汇报，请您检阅：
1、北京亦庄龙湖天街店：到店后厨师长反馈机器近期未使用，因该店平时营业额在13000左右，用两个炒锅就能完成工作。我对机器进行了校准，并处理了调料校准、卫生及锅灰问题。
干料盒区域卫生不佳，取下干料盒，倒出干料后擦拭干净，湿料区域简单擦拭干净，平常操作员收档是每天对湿料区清理，干料盒没怎么收拾过，告诉操作员平时维护好、以及让操作员对喷嘴处进行擦拭
（问题）操作员反馈茄子煲有时勾不上芡。
（已解决）我投放15克水淀粉，上下误差均在范围之内。随后询问操作员是否按水淀粉比例勾兑，得知其仅采用目估方式调试水淀粉。让操作员称好水淀粉比例后烹饪茄子煲，出餐恢复正常。
小料区域摆放整齐，操作员均使用勺子进行投料操作。</t>
        </is>
      </c>
      <c r="I251"/>
      <c r="J251" t="inlineStr">
        <is>
          <t>茄子煲的出餐异常 ，操作员没有按照水淀粉比例调试，调好水淀粉比例后出餐正常</t>
        </is>
      </c>
      <c r="K251" t="inlineStr">
        <is>
          <t>休息</t>
        </is>
      </c>
      <c r="L251" t="inlineStr">
        <is>
          <t>326b7bf8f396227e13dbd0dc70a945a5.JPEG</t>
        </is>
      </c>
      <c r="M251"/>
      <c r="N251" s="2">
        <v>46037</v>
      </c>
      <c r="O251" t="inlineStr">
        <is>
          <t>已结束,已结束</t>
        </is>
      </c>
      <c r="P251" t="inlineStr">
        <is>
          <t>03周</t>
        </is>
      </c>
      <c r="Q251"/>
      <c r="R251" t="inlineStr">
        <is>
          <t>false</t>
        </is>
      </c>
      <c r="S251" t="inlineStr">
        <is>
          <t>2026/01/11
2026/01/14</t>
        </is>
      </c>
      <c r="T251" t="inlineStr">
        <is>
          <t>销售管理</t>
        </is>
      </c>
      <c r="U251"/>
      <c r="V251" t="inlineStr">
        <is>
          <t>丁敬文
曾维超</t>
        </is>
      </c>
      <c r="W251" t="inlineStr">
        <is>
          <t>李阳</t>
        </is>
      </c>
    </row>
    <row r="252" ht="12.75" customHeight="1">
      <c r="A252" t="inlineStr">
        <is>
          <t>2026-01-13 丁敬文-北京-绿茶-培训支持 已结束</t>
        </is>
      </c>
      <c r="B252"/>
      <c r="C252" t="inlineStr">
        <is>
          <t>干料盒卫生差、摆放错误，湿料盒堵塞，调料校准不及时。</t>
        </is>
      </c>
      <c r="D252" t="inlineStr">
        <is>
          <t>丁敬文</t>
        </is>
      </c>
      <c r="E252" t="inlineStr">
        <is>
          <t>连心园东区，北京市朝阳区常营回族乡连心园G区连心园东区</t>
        </is>
      </c>
      <c r="F252" t="inlineStr">
        <is>
          <t>巡店</t>
        </is>
      </c>
      <c r="G252" t="inlineStr">
        <is>
          <t>丁敬文-北京-绿茶-培训支持 已结束</t>
        </is>
      </c>
      <c r="H252" t="inlineStr">
        <is>
          <t xml:space="preserve"> 尊敬的领导，晚上好！以下是1月13日巡店汇报，请您检阅：
1、合景魔方店：店内小料盒摆放整齐，手动投放小料时，操作员均按要求使用勺子和手套操作。
2、操作员操作流程规范，机器表面卫生保持良好。每次做完菜，操作员都会认真清理锅内剩余残渣，为后续收档刷锅节省了大量时间。
3、问题：干料盒卫生较差，盖子未扣好，致使干料盒内干料结块，白糖已粘在盒壁，盐盒装得过满且似被压实。
已解决：将干料盒全部取下清洗，并更换所有调料；提醒操作员少加盐；同时取出湿料仓进行清洗。
4、机器烹饪菜品均无问题
5、网络问题：机器网络连接的WiFi无法使用，导致无法查看烹饪数据。
问题已解决，连接有效网络后，可在不停云厨里查看数据。
6、机器调料校准和收档养锅都已按照要求进行
二、绿茶惠多港巡店情况
1、机器所需小料摆放整齐，但补料不及时，已要求操作员留意补齐常用小料.
2、干料盒问题：调料盒油渍较多，部分调料盒未卡入卡槽，干料挡板积攒大量调味料。以及干料盒内的齿轮脱落
湿料盒问题：干锅汁吸口处有异物堵塞，导致干锅汁出料不畅。
干料盒问题解决措施：将干料盒取下清洗，补齐缺少的干料，并告知操作员干料盒的正确放置方法。再添加干料时不要按压，防止齿轮脱落
湿料区问题解决措施：添加湿料时使用密漏或滤网进行过滤。
3、校准问题：店内校准不及时，查看最后记录是在12月20日左右，手动投料称重克数偏差很大。
调料已校准：要求操作员每3天校准一次，并已告知厨师长重视此事。
4、两个店锅内积碳不多，收档前都把积碳清理干净后养锅</t>
        </is>
      </c>
      <c r="I252"/>
      <c r="J252" t="inlineStr">
        <is>
          <t>机器干料、湿料卫生做的不好、干料盒摆放错误、校准不及时、平时加干湿料不仔细</t>
        </is>
      </c>
      <c r="K252" t="inlineStr">
        <is>
          <t>巡店</t>
        </is>
      </c>
      <c r="L252" t="inlineStr">
        <is>
          <t>IMG_5203.JPEG,IMG_5205.JPEG,IMG_5209.JPEG,IMG_5210.JPEG,IMG_5211.JPEG,IMG_5212.JPEG,IMG_5213.JPEG,IMG_5214.JPEG,IMG_5207.JPEG,IMG_5216.JPEG,IMG_5217.JPEG,IMG_5218.JPEG,IMG_5219.JPEG,IMG_5220.JPEG,IMG_5221.JPEG,IMG_5222.JPEG,IMG_5223.JPEG,IMG_5224.JPEG</t>
        </is>
      </c>
      <c r="M252"/>
      <c r="N252" s="2">
        <v>46035</v>
      </c>
      <c r="O252" t="inlineStr">
        <is>
          <t>已结束,已结束</t>
        </is>
      </c>
      <c r="P252" t="inlineStr">
        <is>
          <t>03周</t>
        </is>
      </c>
      <c r="Q252"/>
      <c r="R252" t="inlineStr">
        <is>
          <t>false</t>
        </is>
      </c>
      <c r="S252" t="inlineStr">
        <is>
          <t>2026/01/11
2026/01/14</t>
        </is>
      </c>
      <c r="T252" t="inlineStr">
        <is>
          <t>销售管理</t>
        </is>
      </c>
      <c r="U252"/>
      <c r="V252" t="inlineStr">
        <is>
          <t>丁敬文
曾维超</t>
        </is>
      </c>
      <c r="W252" t="inlineStr">
        <is>
          <t>李阳</t>
        </is>
      </c>
    </row>
    <row r="253" ht="12.75" customHeight="1">
      <c r="A253" t="inlineStr">
        <is>
          <t>2026-01-12 丁敬文-北京-绿茶-培训支持 已结束</t>
        </is>
      </c>
      <c r="B253"/>
      <c r="C253" t="inlineStr">
        <is>
          <t>需关注水枪损坏，已反馈售后并寄来新水枪，建议放百洁布擦拭防残渣。</t>
        </is>
      </c>
      <c r="D253" t="inlineStr">
        <is>
          <t>丁敬文</t>
        </is>
      </c>
      <c r="E253" t="inlineStr">
        <is>
          <t>连心园东区，北京市朝阳区常营回族乡连心园G区连心园东区</t>
        </is>
      </c>
      <c r="F253" t="inlineStr">
        <is>
          <t>巡店</t>
        </is>
      </c>
      <c r="G253" t="inlineStr">
        <is>
          <t>丁敬文-北京-绿茶-培训支持 已结束</t>
        </is>
      </c>
      <c r="H253" t="inlineStr">
        <is>
          <t>早上到店查看版本后联系更新最新版本，看养锅、校准情况保持良好、锅灰不算严重，帮忙清理一下锅灰，并告知操作员和厨师长，最好机器旁边放一个百洁布，做完菜用百洁布简单擦拭，这样避免做下道菜时有食物残渣，水枪不呲水情况，反馈售后，下午告知我寄过来新的水枪，帮忙换水水枪，厨师长需要上个新菜，进行菜谱调试</t>
        </is>
      </c>
      <c r="I253"/>
      <c r="J253" t="inlineStr">
        <is>
          <t>水枪损坏</t>
        </is>
      </c>
      <c r="K253" t="inlineStr">
        <is>
          <t>巡店</t>
        </is>
      </c>
      <c r="L253" t="inlineStr">
        <is>
          <t>IMG_5172.JPEG,IMG_5173.JPEG,IMG_5174.JPEG,IMG_5176.JPEG,IMG_5177.JPEG,IMG_5189.JPEG</t>
        </is>
      </c>
      <c r="M253"/>
      <c r="N253" s="2">
        <v>46034</v>
      </c>
      <c r="O253" t="inlineStr">
        <is>
          <t>已结束,已结束</t>
        </is>
      </c>
      <c r="P253" t="inlineStr">
        <is>
          <t>03周</t>
        </is>
      </c>
      <c r="Q253"/>
      <c r="R253" t="inlineStr">
        <is>
          <t>false</t>
        </is>
      </c>
      <c r="S253" t="inlineStr">
        <is>
          <t>2026/01/11
2026/01/14</t>
        </is>
      </c>
      <c r="T253" t="inlineStr">
        <is>
          <t>销售管理</t>
        </is>
      </c>
      <c r="U253"/>
      <c r="V253" t="inlineStr">
        <is>
          <t>丁敬文
曾维超</t>
        </is>
      </c>
      <c r="W253" t="inlineStr">
        <is>
          <t>李阳</t>
        </is>
      </c>
    </row>
    <row r="254" ht="12.75" customHeight="1">
      <c r="A254" t="inlineStr">
        <is>
          <t>2026-01-11 丁敬文-北京-绿茶-培训支持 已结束</t>
        </is>
      </c>
      <c r="B254"/>
      <c r="C254" t="inlineStr">
        <is>
          <t>木樨园店锅灰较多，已清理并指导，机器升级开通。</t>
        </is>
      </c>
      <c r="D254" t="inlineStr">
        <is>
          <t>丁敬文</t>
        </is>
      </c>
      <c r="E254" t="inlineStr">
        <is>
          <t>连心园东区，北京市朝阳区常营回族乡连心园G区连心园东区</t>
        </is>
      </c>
      <c r="F254" t="inlineStr">
        <is>
          <t>巡店</t>
        </is>
      </c>
      <c r="G254" t="inlineStr">
        <is>
          <t>丁敬文-北京-绿茶-培训支持 已结束</t>
        </is>
      </c>
      <c r="H254" t="inlineStr">
        <is>
          <t>早上到绿茶王府井奥莱香江小镇店，到店查看机器设备版本、校准、养锅，以及国内卫生，本店以上都保持得很好，基本上没有什么问题，简单帮忙清理一下锅内卫生，告诉操作员怎么样清理，观察一上午出餐没有什么问题，下午去了绿茶木樨园店，锅内有很多锅灰，第一时间帮忙清理干净，并告诉厨师长如何清理，把店里机器升级最新版本和开通15千瓦，后面看一下出餐情况都没问题</t>
        </is>
      </c>
      <c r="I254"/>
      <c r="J254" t="inlineStr">
        <is>
          <t>木樨园店锅灰较多</t>
        </is>
      </c>
      <c r="K254" t="inlineStr">
        <is>
          <t>巡店</t>
        </is>
      </c>
      <c r="L254" t="inlineStr">
        <is>
          <t>IMG_5150.JPEG,IMG_5154.JPEG,IMG_5155.JPEG,IMG_5157.JPEG,IMG_5156.JPEG,IMG_5158.JPEG,IMG_5160.JPEG,IMG_5162.JPEG,IMG_5163.JPEG,IMG_5166.JPEG,IMG_5167.JPEG,IMG_5169.JPEG,IMG_5170.JPEG,IMG_5171.JPEG</t>
        </is>
      </c>
      <c r="M254"/>
      <c r="N254" s="2">
        <v>46033</v>
      </c>
      <c r="O254" t="inlineStr">
        <is>
          <t>已结束,已结束</t>
        </is>
      </c>
      <c r="P254" t="inlineStr">
        <is>
          <t>02周</t>
        </is>
      </c>
      <c r="Q254"/>
      <c r="R254" t="inlineStr">
        <is>
          <t>false</t>
        </is>
      </c>
      <c r="S254" t="inlineStr">
        <is>
          <t>2026/01/11
2026/01/14</t>
        </is>
      </c>
      <c r="T254" t="inlineStr">
        <is>
          <t>销售管理</t>
        </is>
      </c>
      <c r="U254"/>
      <c r="V254" t="inlineStr">
        <is>
          <t>丁敬文
曾维超</t>
        </is>
      </c>
      <c r="W254" t="inlineStr">
        <is>
          <t>李阳</t>
        </is>
      </c>
    </row>
    <row r="255" ht="12.75" customHeight="1">
      <c r="A255" t="inlineStr">
        <is>
          <t>2026-01-10 丁敬文-北京-绿茶-培训支持 已结束</t>
        </is>
      </c>
      <c r="B255"/>
      <c r="C255" t="inlineStr">
        <is>
          <t>锅灰严重、湿料嘴未清理、操作员未按标准操作勾芡、排风罩脏。</t>
        </is>
      </c>
      <c r="D255" t="inlineStr">
        <is>
          <t>丁敬文</t>
        </is>
      </c>
      <c r="E255" t="inlineStr">
        <is>
          <t>连心园东区，北京市朝阳区常营回族乡连心园G区连心园东区</t>
        </is>
      </c>
      <c r="F255" t="inlineStr">
        <is>
          <t>巡店</t>
        </is>
      </c>
      <c r="G255" t="inlineStr">
        <is>
          <t>丁敬文-北京-绿茶-培训支持 已结束</t>
        </is>
      </c>
      <c r="H255" t="inlineStr">
        <is>
          <t>早晨到店查看锅内情况，一号机器的锅灰不太严重，二号机器的锅灰非常严重，手摸上去厚厚的一层，在没有单之前帮忙把一号机器的锅灰清理干净，二号锅将锅烧热才去处的锅灰，并且告诉操作员怎样刷锅才能避免锅灰积攒，让操作员每次炒完菜后进行下一道菜制作时 将用百洁布蹭掉剩余残渣，随后检查湿料嘴的卫生，看样子很长时间没有清理过，让操作员进行清理，告诉操作员要经常擦拭，如果不擦拭就会凝固可能导致机器的故障，干料区卫生保持不错，晚上忙完高峰期后，带操作员进行收拾一个机器卫生，把细节清理好，让操作员下班按照标准收拾另一台机器</t>
        </is>
      </c>
      <c r="I255"/>
      <c r="J255" t="inlineStr">
        <is>
          <t>机器锅内卫生不好，有时候做完菜刷不干净，操作员没按照淀粉标准要求操作，导致勾芡的菜稀，发现后进行回锅勾芡，并让操作员按照要求进行调试，锅底排风照太脏，跟操作员沟通用钢刷子刷干净</t>
        </is>
      </c>
      <c r="K255" t="inlineStr">
        <is>
          <t>北京王府井绿茶巡店</t>
        </is>
      </c>
      <c r="L255" t="inlineStr">
        <is>
          <t>IMG_5126.JPEG,IMG_5130.JPEG,IMG_5132.JPEG,IMG_5133.JPEG,IMG_5134.JPEG,IMG_5135.JPEG,IMG_5136.JPEG,IMG_5143.JPEG,IMG_5144.JPEG,IMG_5145.JPEG,IMG_5146.JPEG,IMG_5147.JPEG</t>
        </is>
      </c>
      <c r="M255"/>
      <c r="N255" s="2">
        <v>46032</v>
      </c>
      <c r="O255" t="inlineStr">
        <is>
          <t>已结束,已结束</t>
        </is>
      </c>
      <c r="P255" t="inlineStr">
        <is>
          <t>02周</t>
        </is>
      </c>
      <c r="Q255"/>
      <c r="R255" t="inlineStr">
        <is>
          <t>false</t>
        </is>
      </c>
      <c r="S255" t="inlineStr">
        <is>
          <t>2026/01/11
2026/01/14</t>
        </is>
      </c>
      <c r="T255" t="inlineStr">
        <is>
          <t>销售管理</t>
        </is>
      </c>
      <c r="U255"/>
      <c r="V255" t="inlineStr">
        <is>
          <t>丁敬文
曾维超</t>
        </is>
      </c>
      <c r="W255" t="inlineStr">
        <is>
          <t>李阳</t>
        </is>
      </c>
    </row>
    <row r="256" ht="12.75" customHeight="1">
      <c r="A256" t="inlineStr">
        <is>
          <t>2026-01-08 丁敬文-北京-绿茶-培训支持 已结束</t>
        </is>
      </c>
      <c r="B256"/>
      <c r="C256" t="inlineStr">
        <is>
          <t>机器卫生差（油烟多、锅灰未清理），校准和养锅未落实。</t>
        </is>
      </c>
      <c r="D256" t="inlineStr">
        <is>
          <t>丁敬文</t>
        </is>
      </c>
      <c r="E256" t="inlineStr">
        <is>
          <t>连心园东区，北京市朝阳区常营回族乡连心园G区连心园东区</t>
        </is>
      </c>
      <c r="F256" t="inlineStr">
        <is>
          <t>巡店</t>
        </is>
      </c>
      <c r="G256" t="inlineStr">
        <is>
          <t>丁敬文-北京-绿茶-培训支持 已结束</t>
        </is>
      </c>
      <c r="H256" t="inlineStr">
        <is>
          <t>今天到店检查机器的卫生非常不好，里面的油烟很多，而且锅灰清理的也不是很好，炒菜粘锅随后将锅灰清理干净使用，百洁布将锅内的剩余锅灰打扫干净，叫操作员按照标准将国内卫生清理干净以及校准，让操作员平时把机器表面的油渍经常擦拭一下，也将干料盒和湿料盒进行清理</t>
        </is>
      </c>
      <c r="I256"/>
      <c r="J256" t="inlineStr">
        <is>
          <t>机器卫生清理不及时以及校准和养锅没有经常落实</t>
        </is>
      </c>
      <c r="K256" t="inlineStr">
        <is>
          <t>导入铁锅店进行勘察</t>
        </is>
      </c>
      <c r="L256" t="inlineStr">
        <is>
          <t>IMG_5091.JPEG,IMG_5092.JPEG,IMG_5093.JPEG,IMG_5094.JPEG,IMG_5095.JPEG,IMG_5096.JPEG,IMG_5097.JPEG,IMG_5099.JPEG</t>
        </is>
      </c>
      <c r="M256"/>
      <c r="N256" s="2">
        <v>46030</v>
      </c>
      <c r="O256" t="inlineStr">
        <is>
          <t>已结束,已结束</t>
        </is>
      </c>
      <c r="P256" t="inlineStr">
        <is>
          <t>02周</t>
        </is>
      </c>
      <c r="Q256"/>
      <c r="R256" t="inlineStr">
        <is>
          <t>false</t>
        </is>
      </c>
      <c r="S256" t="inlineStr">
        <is>
          <t>2026/01/11
2026/01/14</t>
        </is>
      </c>
      <c r="T256" t="inlineStr">
        <is>
          <t>销售管理</t>
        </is>
      </c>
      <c r="U256"/>
      <c r="V256" t="inlineStr">
        <is>
          <t>丁敬文
曾维超</t>
        </is>
      </c>
      <c r="W256" t="inlineStr">
        <is>
          <t>李阳</t>
        </is>
      </c>
    </row>
    <row r="257" ht="12.75" customHeight="1">
      <c r="A257" t="inlineStr">
        <is>
          <t xml:space="preserve">2026-01-06 </t>
        </is>
      </c>
      <c r="B257"/>
      <c r="C257" t="inlineStr">
        <is>
          <t>正文仅显示日期“2026/01/06”，无具体内容，信息缺失。</t>
        </is>
      </c>
      <c r="D257" t="inlineStr">
        <is>
          <t>丁敬文</t>
        </is>
      </c>
      <c r="E257" t="inlineStr">
        <is>
          <t>连心园东区，北京市朝阳区常营回族乡连心园G区连心园东区</t>
        </is>
      </c>
      <c r="F257" t="inlineStr">
        <is>
          <t>排休</t>
        </is>
      </c>
      <c r="G257"/>
      <c r="H257"/>
      <c r="I257"/>
      <c r="J257"/>
      <c r="K257"/>
      <c r="L257"/>
      <c r="M257"/>
      <c r="N257" s="2">
        <v>46028</v>
      </c>
      <c r="O257"/>
      <c r="P257" t="inlineStr">
        <is>
          <t>02周</t>
        </is>
      </c>
      <c r="Q257"/>
      <c r="R257" t="inlineStr">
        <is>
          <t>false</t>
        </is>
      </c>
      <c r="S257"/>
      <c r="T257"/>
      <c r="U257" t="inlineStr">
        <is>
          <t>0</t>
        </is>
      </c>
      <c r="V257"/>
      <c r="W257"/>
    </row>
    <row r="258" ht="12.75" customHeight="1">
      <c r="A258" t="inlineStr">
        <is>
          <t>2026-01-04 丁敬文-北京-紫光园-新店开业 已结束</t>
        </is>
      </c>
      <c r="B258"/>
      <c r="C258" t="inlineStr">
        <is>
          <t>无异常问题，所有菜品已定板，工作任务已结束。</t>
        </is>
      </c>
      <c r="D258" t="inlineStr">
        <is>
          <t>丁敬文</t>
        </is>
      </c>
      <c r="E258" t="inlineStr">
        <is>
          <t>连心园东区，北京市朝阳区常营回族乡连心园G区连心园东区</t>
        </is>
      </c>
      <c r="F258" t="inlineStr">
        <is>
          <t>项目出差</t>
        </is>
      </c>
      <c r="G258" t="inlineStr">
        <is>
          <t>丁敬文-北京-紫光园-新店开业 已结束</t>
        </is>
      </c>
      <c r="H258" t="inlineStr">
        <is>
          <t>早上到店协助操作员进行菜品的量化，操作员准备需要初加工的准备，中午帮忙打荷拿盘子补充需要的东西，下午操作员校准，在旁边观察没有发现异常，晚上依旧帮忙出餐</t>
        </is>
      </c>
      <c r="I258" t="inlineStr">
        <is>
          <t>所有菜品已定板</t>
        </is>
      </c>
      <c r="J258" t="inlineStr">
        <is>
          <t>无</t>
        </is>
      </c>
      <c r="K258" t="inlineStr">
        <is>
          <t>休息</t>
        </is>
      </c>
      <c r="L258" t="inlineStr">
        <is>
          <t>IMG_5062.JPEG,IMG_5067.JPEG,IMG_5068.JPEG,IMG_5069.JPEG,IMG_5066.JPEG,IMG_5072.JPEG,IMG_5073.JPEG,IMG_5074.JPEG,IMG_5075.JPEG</t>
        </is>
      </c>
      <c r="M258"/>
      <c r="N258" s="2">
        <v>46026</v>
      </c>
      <c r="O258" t="inlineStr">
        <is>
          <t>已结束</t>
        </is>
      </c>
      <c r="P258" t="inlineStr">
        <is>
          <t>01周</t>
        </is>
      </c>
      <c r="Q258"/>
      <c r="R258" t="inlineStr">
        <is>
          <t>false</t>
        </is>
      </c>
      <c r="S258" t="inlineStr">
        <is>
          <t>2026/01/02</t>
        </is>
      </c>
      <c r="T258" t="inlineStr">
        <is>
          <t>BST</t>
        </is>
      </c>
      <c r="U258" t="inlineStr">
        <is>
          <t>1</t>
        </is>
      </c>
      <c r="V258" t="inlineStr">
        <is>
          <t>关胜元</t>
        </is>
      </c>
      <c r="W258" t="inlineStr">
        <is>
          <t>张铭麒</t>
        </is>
      </c>
    </row>
    <row r="259" ht="12.75" customHeight="1">
      <c r="A259" t="inlineStr">
        <is>
          <t>2026-01-03 丁敬文-北京-紫光园-新店开业 已结束</t>
        </is>
      </c>
      <c r="B259"/>
      <c r="C259" t="inlineStr">
        <is>
          <t>无明显问题和异常，工作按要求完成，菜品已定板。</t>
        </is>
      </c>
      <c r="D259" t="inlineStr">
        <is>
          <t>丁敬文</t>
        </is>
      </c>
      <c r="E259" t="inlineStr">
        <is>
          <t>连心园东区，北京市朝阳区常营回族乡连心园G区连心园东区</t>
        </is>
      </c>
      <c r="F259" t="inlineStr">
        <is>
          <t>项目出差</t>
        </is>
      </c>
      <c r="G259" t="inlineStr">
        <is>
          <t>丁敬文-北京-紫光园-新店开业 已结束</t>
        </is>
      </c>
      <c r="H259" t="inlineStr">
        <is>
          <t>早上到店帮忙开档，所以菜品量化好，在厨房要求十点前完成出餐准备，中午帮忙打荷，完成出餐和勘察出餐情况，下午单量较多和操作员一起操作机器，晚上进行加料，擦拭调料盒卫生</t>
        </is>
      </c>
      <c r="I259" t="inlineStr">
        <is>
          <t>所有菜品已定板</t>
        </is>
      </c>
      <c r="J259" t="inlineStr">
        <is>
          <t>无</t>
        </is>
      </c>
      <c r="K259" t="inlineStr">
        <is>
          <t>校准机器，帮忙出餐，量化菜品</t>
        </is>
      </c>
      <c r="L259" t="inlineStr">
        <is>
          <t>IMG_5050.JPEG,IMG_5051.JPEG,IMG_5052.JPEG,IMG_5053.JPEG,IMG_5054.JPEG,IMG_5055.JPEG,IMG_5056.JPEG,IMG_5057.JPEG,IMG_5059.JPEG</t>
        </is>
      </c>
      <c r="M259"/>
      <c r="N259" s="2">
        <v>46025</v>
      </c>
      <c r="O259" t="inlineStr">
        <is>
          <t>已结束</t>
        </is>
      </c>
      <c r="P259" t="inlineStr">
        <is>
          <t>01周</t>
        </is>
      </c>
      <c r="Q259"/>
      <c r="R259" t="inlineStr">
        <is>
          <t>false</t>
        </is>
      </c>
      <c r="S259" t="inlineStr">
        <is>
          <t>2026/01/02</t>
        </is>
      </c>
      <c r="T259" t="inlineStr">
        <is>
          <t>BST</t>
        </is>
      </c>
      <c r="U259"/>
      <c r="V259" t="inlineStr">
        <is>
          <t>关胜元</t>
        </is>
      </c>
      <c r="W259" t="inlineStr">
        <is>
          <t>张铭麒</t>
        </is>
      </c>
    </row>
    <row r="260" ht="12.75" customHeight="1">
      <c r="A260" t="inlineStr">
        <is>
          <t>2026-01-02 丁敬文-北京-紫光园-新店开业 已结束</t>
        </is>
      </c>
      <c r="B260"/>
      <c r="C260" t="inlineStr">
        <is>
          <t>店内熬的油有残渣，需过滤并下次加油用过滤网挡着倒油。</t>
        </is>
      </c>
      <c r="D260" t="inlineStr">
        <is>
          <t>丁敬文</t>
        </is>
      </c>
      <c r="E260" t="inlineStr">
        <is>
          <t>连心园东区，北京市朝阳区常营回族乡连心园G区连心园东区</t>
        </is>
      </c>
      <c r="F260" t="inlineStr">
        <is>
          <t>项目出差</t>
        </is>
      </c>
      <c r="G260" t="inlineStr">
        <is>
          <t>丁敬文-北京-紫光园-新店开业 已结束</t>
        </is>
      </c>
      <c r="H260" t="inlineStr">
        <is>
          <t>上午在店帮忙打荷，把菜品量化好，以及对调料的添加，中午帮忙摆盘，擦拭出餐盘，在晚上高峰期帮忙炒菜，尽量让操作员自行完成，晚上加油的时候发现店内熬的油有残渣，让操作员将油过滤一遍，也让操作员下次加油拿过滤网挡着倒油</t>
        </is>
      </c>
      <c r="I260" t="inlineStr">
        <is>
          <t>所有菜品已定板</t>
        </is>
      </c>
      <c r="J260" t="inlineStr">
        <is>
          <t>无</t>
        </is>
      </c>
      <c r="K260" t="inlineStr">
        <is>
          <t>协助出餐，帮忙打荷 让操作员一人完成出餐</t>
        </is>
      </c>
      <c r="L260" t="inlineStr">
        <is>
          <t>IMG_5033.JPEG,IMG_5036.JPEG,IMG_5035.JPEG,IMG_5037.JPEG,IMG_5038.JPEG,IMG_5039.JPEG,IMG_5040.JPEG,IMG_5042.JPEG,IMG_5047.JPEG</t>
        </is>
      </c>
      <c r="M260"/>
      <c r="N260" s="2">
        <v>46024</v>
      </c>
      <c r="O260" t="inlineStr">
        <is>
          <t>已结束</t>
        </is>
      </c>
      <c r="P260" t="inlineStr">
        <is>
          <t>01周</t>
        </is>
      </c>
      <c r="Q260"/>
      <c r="R260" t="inlineStr">
        <is>
          <t>false</t>
        </is>
      </c>
      <c r="S260" t="inlineStr">
        <is>
          <t>2026/01/02</t>
        </is>
      </c>
      <c r="T260" t="inlineStr">
        <is>
          <t>BST</t>
        </is>
      </c>
      <c r="U260"/>
      <c r="V260" t="inlineStr">
        <is>
          <t>关胜元</t>
        </is>
      </c>
      <c r="W260" t="inlineStr">
        <is>
          <t>张铭麒</t>
        </is>
      </c>
    </row>
    <row r="261" ht="12.75" customHeight="1">
      <c r="A261" t="inlineStr">
        <is>
          <t>2026-01-01 丁敬文-北京-紫光园-新店开业 已结束</t>
        </is>
      </c>
      <c r="B261"/>
      <c r="C261" t="inlineStr">
        <is>
          <t>问题：水淀粉不精准。异常：需校准比例、清理管道和料盒。</t>
        </is>
      </c>
      <c r="D261" t="inlineStr">
        <is>
          <t>丁敬文</t>
        </is>
      </c>
      <c r="E261" t="inlineStr">
        <is>
          <t>连心园东区，北京市朝阳区常营回族乡连心园G区连心园东区</t>
        </is>
      </c>
      <c r="F261" t="inlineStr">
        <is>
          <t>项目出差</t>
        </is>
      </c>
      <c r="G261" t="inlineStr">
        <is>
          <t>丁敬文-北京-紫光园-新店开业 已结束</t>
        </is>
      </c>
      <c r="H261" t="inlineStr">
        <is>
          <t>早上到店进行协助将配料弄好，中午配合操作员进行出餐，王师傅也指教菜谱烹饪注意事项，下午忙完教操作员上传日志，下午看一下水淀粉不精准，将水淀粉再次校准，告诉操作员如果用水淀粉，校准和平时用的比例必须一样，下午帮忙出餐后一起收拾卫生，将水淀粉进行管道清理，表面的油用湿布擦拭，把湿料盒拿出来擦拭以及添加调料，晚上忙完高峰期留一口锅以防来菜</t>
        </is>
      </c>
      <c r="I261" t="inlineStr">
        <is>
          <t>所有菜品已定板</t>
        </is>
      </c>
      <c r="J261" t="inlineStr">
        <is>
          <t>无</t>
        </is>
      </c>
      <c r="K261" t="inlineStr">
        <is>
          <t>配合出餐 帮忙打荷以及炒菜</t>
        </is>
      </c>
      <c r="L261" t="inlineStr">
        <is>
          <t>IMG_5020.JPEG,IMG_5021.JPEG,IMG_5022.JPEG,IMG_5024.JPEG,IMG_5026.JPEG,IMG_5027.JPEG,IMG_5028.JPEG,IMG_5029.JPEG,IMG_5031.JPEG</t>
        </is>
      </c>
      <c r="M261"/>
      <c r="N261" s="2">
        <v>46023</v>
      </c>
      <c r="O261" t="inlineStr">
        <is>
          <t>已结束</t>
        </is>
      </c>
      <c r="P261" t="inlineStr">
        <is>
          <t>01周</t>
        </is>
      </c>
      <c r="Q261"/>
      <c r="R261" t="inlineStr">
        <is>
          <t>false</t>
        </is>
      </c>
      <c r="S261" t="inlineStr">
        <is>
          <t>2026/01/02</t>
        </is>
      </c>
      <c r="T261" t="inlineStr">
        <is>
          <t>BST</t>
        </is>
      </c>
      <c r="U261"/>
      <c r="V261" t="inlineStr">
        <is>
          <t>关胜元</t>
        </is>
      </c>
      <c r="W261" t="inlineStr">
        <is>
          <t>张铭麒</t>
        </is>
      </c>
    </row>
    <row r="262" ht="12.75" customHeight="1">
      <c r="A262" t="inlineStr">
        <is>
          <t>2025-12-31 丁敬文-石家庄-紫光园-新店开业 已结束</t>
        </is>
      </c>
      <c r="B262" t="inlineStr">
        <is>
          <t>1</t>
        </is>
      </c>
      <c r="C262" t="inlineStr">
        <is>
          <t>北京西站紫光园明日开业，今日调试机器等准备工作已完成，无异常问题。</t>
        </is>
      </c>
      <c r="D262" t="inlineStr">
        <is>
          <t>丁敬文</t>
        </is>
      </c>
      <c r="E262" t="inlineStr">
        <is>
          <t>北京东苑公寓，北京市朝阳区麦子店街道北京东苑公寓</t>
        </is>
      </c>
      <c r="F262" t="inlineStr">
        <is>
          <t>项目出差</t>
        </is>
      </c>
      <c r="G262" t="inlineStr">
        <is>
          <t>丁敬文-石家庄-紫光园-新店开业 已结束</t>
        </is>
      </c>
      <c r="H262" t="inlineStr">
        <is>
          <t>上午在石家庄紫光园店帮忙出餐，看操作员使用机器比较熟练，下午到达北京西站紫光园进行调试机器，开通账户、校准、拉菜谱、教换锅，已经没有其他问题，明天北京西站紫光园开业</t>
        </is>
      </c>
      <c r="I262" t="inlineStr">
        <is>
          <t>菜品已定板</t>
        </is>
      </c>
      <c r="J262" t="inlineStr">
        <is>
          <t>无</t>
        </is>
      </c>
      <c r="K262" t="inlineStr">
        <is>
          <t>紫光园开业支持</t>
        </is>
      </c>
      <c r="L262" t="inlineStr">
        <is>
          <t>IMG_4956.JPEG,IMG_4977.JPEG,IMG_4979.JPEG,IMG_4980.JPEG,IMG_4981.JPEG,IMG_4984.JPEG,IMG_4986.JPEG,IMG_4996.JPEG,IMG_4995.JPEG</t>
        </is>
      </c>
      <c r="M262"/>
      <c r="N262" s="2">
        <v>46022</v>
      </c>
      <c r="O262" t="inlineStr">
        <is>
          <t>已结束</t>
        </is>
      </c>
      <c r="P262" t="inlineStr">
        <is>
          <t>53周</t>
        </is>
      </c>
      <c r="Q262"/>
      <c r="R262" t="inlineStr">
        <is>
          <t>false</t>
        </is>
      </c>
      <c r="S262" t="inlineStr">
        <is>
          <t>2025/12/31</t>
        </is>
      </c>
      <c r="T262" t="inlineStr">
        <is>
          <t>BST</t>
        </is>
      </c>
      <c r="U262"/>
      <c r="V262" t="inlineStr">
        <is>
          <t>关胜元</t>
        </is>
      </c>
      <c r="W262" t="inlineStr">
        <is>
          <t>张铭麒</t>
        </is>
      </c>
    </row>
    <row r="263" ht="12.75" customHeight="1">
      <c r="A263" t="inlineStr">
        <is>
          <t>2025-12-30 丁敬文-石家庄-紫光园-新店开业 已结束</t>
        </is>
      </c>
      <c r="B263"/>
      <c r="C263" t="inlineStr">
        <is>
          <t>无需要关注问题和异常，所有菜品已定板，开业支持中。</t>
        </is>
      </c>
      <c r="D263" t="inlineStr">
        <is>
          <t>丁敬文</t>
        </is>
      </c>
      <c r="E263" t="inlineStr">
        <is>
          <t>春天广场，河北省石家庄市裕华区裕兴街道液化气宿舍春天广场</t>
        </is>
      </c>
      <c r="F263" t="inlineStr">
        <is>
          <t>项目出差</t>
        </is>
      </c>
      <c r="G263" t="inlineStr">
        <is>
          <t>丁敬文-石家庄-紫光园-新店开业 已结束</t>
        </is>
      </c>
      <c r="H263" t="inlineStr">
        <is>
          <t>今天早上到店看一下卫生昨晚收档很仔细，上午进行分菜工作和份料框的初加工，下午帮忙对小料的初加工，今天晚上试菜 菜品都没什么问题，不需要对菜谱进行调整，晚上帮忙收档，操作员打扫的彻底，搅拌尺也打扫的干净</t>
        </is>
      </c>
      <c r="I263" t="inlineStr">
        <is>
          <t>所有菜品已定板</t>
        </is>
      </c>
      <c r="J263" t="inlineStr">
        <is>
          <t>无</t>
        </is>
      </c>
      <c r="K263" t="inlineStr">
        <is>
          <t>开业支持</t>
        </is>
      </c>
      <c r="L263" t="inlineStr">
        <is>
          <t>IMG_4872.JPEG,IMG_4944.JPEG,IMG_4946.JPEG,IMG_4947.JPEG,IMG_4948.JPEG,IMG_4949.JPEG,IMG_4950.JPEG,IMG_4951.JPEG,IMG_4954.JPEG</t>
        </is>
      </c>
      <c r="M263"/>
      <c r="N263" s="2">
        <v>46021</v>
      </c>
      <c r="O263" t="inlineStr">
        <is>
          <t>已结束</t>
        </is>
      </c>
      <c r="P263" t="inlineStr">
        <is>
          <t>53周</t>
        </is>
      </c>
      <c r="Q263"/>
      <c r="R263" t="inlineStr">
        <is>
          <t>false</t>
        </is>
      </c>
      <c r="S263" t="inlineStr">
        <is>
          <t>2025/12/31</t>
        </is>
      </c>
      <c r="T263" t="inlineStr">
        <is>
          <t>BST</t>
        </is>
      </c>
      <c r="U263"/>
      <c r="V263" t="inlineStr">
        <is>
          <t>关胜元</t>
        </is>
      </c>
      <c r="W263" t="inlineStr">
        <is>
          <t>张铭麒</t>
        </is>
      </c>
    </row>
    <row r="264" ht="12.75" customHeight="1">
      <c r="A264" t="inlineStr">
        <is>
          <t>2025-12-29 丁敬文-石家庄-紫光园-新店开业 已结束</t>
        </is>
      </c>
      <c r="B264"/>
      <c r="C264" t="inlineStr">
        <is>
          <t>校准老抽抽不出，手动投放解决；提醒别疏忽水油校准和调料检查。</t>
        </is>
      </c>
      <c r="D264" t="inlineStr">
        <is>
          <t>丁敬文</t>
        </is>
      </c>
      <c r="E264" t="inlineStr">
        <is>
          <t>春天广场，河北省石家庄市裕华区裕兴街道液化气宿舍春天广场</t>
        </is>
      </c>
      <c r="F264" t="inlineStr">
        <is>
          <t>项目出差</t>
        </is>
      </c>
      <c r="G264" t="inlineStr">
        <is>
          <t>丁敬文-石家庄-紫光园-新店开业 已结束</t>
        </is>
      </c>
      <c r="H264" t="inlineStr">
        <is>
          <t>早上来了调料，和操作员一起用温水清洗管道，然后进行校准，校准过程中出现了老抽 抽不出来情况，可能当时管道是空的，随后进行手动投放抽出来老抽，操作员对校准和清理管道都已经熟悉，提醒操作员平时校准也要对水、油进行校准，这是经常疏忽的，也告诉操作员早上莱都要对调料进行检查，然后告诉操作员调料用完药抽出空气后再使用</t>
        </is>
      </c>
      <c r="I264" t="inlineStr">
        <is>
          <t>未试菜</t>
        </is>
      </c>
      <c r="J264" t="inlineStr">
        <is>
          <t>无</t>
        </is>
      </c>
      <c r="K264" t="inlineStr">
        <is>
          <t>通燃气就会一起试菜</t>
        </is>
      </c>
      <c r="L264" t="inlineStr">
        <is>
          <t>IMG_4863.JPEG,IMG_4864.JPEG,IMG_4865.JPEG,IMG_4866.JPEG,IMG_4868.JPEG,IMG_4869.JPEG</t>
        </is>
      </c>
      <c r="M264"/>
      <c r="N264" s="2">
        <v>46020</v>
      </c>
      <c r="O264" t="inlineStr">
        <is>
          <t>已结束</t>
        </is>
      </c>
      <c r="P264" t="inlineStr">
        <is>
          <t>53周</t>
        </is>
      </c>
      <c r="Q264"/>
      <c r="R264" t="inlineStr">
        <is>
          <t>false</t>
        </is>
      </c>
      <c r="S264" t="inlineStr">
        <is>
          <t>2025/12/31</t>
        </is>
      </c>
      <c r="T264" t="inlineStr">
        <is>
          <t>BST</t>
        </is>
      </c>
      <c r="U264"/>
      <c r="V264" t="inlineStr">
        <is>
          <t>关胜元</t>
        </is>
      </c>
      <c r="W264" t="inlineStr">
        <is>
          <t>张铭麒</t>
        </is>
      </c>
    </row>
    <row r="265" ht="12.75" customHeight="1">
      <c r="A265" t="inlineStr">
        <is>
          <t>2025-12-28 丁敬文-石家庄-紫光园-新店开业 已结束</t>
        </is>
      </c>
      <c r="B265"/>
      <c r="C265" t="inlineStr">
        <is>
          <t>调料未到货致校准未进行，锅转轮安装不紧，未试菜。</t>
        </is>
      </c>
      <c r="D265" t="inlineStr">
        <is>
          <t>丁敬文</t>
        </is>
      </c>
      <c r="E265" t="inlineStr">
        <is>
          <t>春天广场，河北省石家庄市裕华区裕兴街道翟营南大街363号春天广场</t>
        </is>
      </c>
      <c r="F265" t="inlineStr">
        <is>
          <t>项目出差</t>
        </is>
      </c>
      <c r="G265" t="inlineStr">
        <is>
          <t>丁敬文-石家庄-紫光园-新店开业 已结束</t>
        </is>
      </c>
      <c r="H265" t="inlineStr">
        <is>
          <t>早上到店进行机器账号的注册，随后联系紫光园师傅拉菜谱，由于今天调料没有到货，没有进行校准，午餐晚餐都是操作员在机器进行操作，也教操作员怎么换锅和请领复合锅，晚上教操作员进行收档标准</t>
        </is>
      </c>
      <c r="I265" t="inlineStr">
        <is>
          <t>未试菜</t>
        </is>
      </c>
      <c r="J265" t="inlineStr">
        <is>
          <t>厨师长需要下面接一条出鸡汤的管子，以反馈售后说过两天其他店装机过来开通管，锅转轮按装不怎么紧，询问售后是正常的，这样对滚轮磨损小</t>
        </is>
      </c>
      <c r="K265" t="inlineStr">
        <is>
          <t>进行管道的清洗和干湿料的校准</t>
        </is>
      </c>
      <c r="L265" t="inlineStr">
        <is>
          <t>IMG_4834.JPEG,IMG_4835.JPEG,IMG_4842.JPEG,IMG_4859.JPEG,IMG_4860.JPEG,IMG_4861.JPEG,IMG_4862.JPEG</t>
        </is>
      </c>
      <c r="M265"/>
      <c r="N265" s="2">
        <v>46019</v>
      </c>
      <c r="O265" t="inlineStr">
        <is>
          <t>已结束</t>
        </is>
      </c>
      <c r="P265" t="inlineStr">
        <is>
          <t>52周</t>
        </is>
      </c>
      <c r="Q265"/>
      <c r="R265" t="inlineStr">
        <is>
          <t>false</t>
        </is>
      </c>
      <c r="S265" t="inlineStr">
        <is>
          <t>2025/12/31</t>
        </is>
      </c>
      <c r="T265" t="inlineStr">
        <is>
          <t>BST</t>
        </is>
      </c>
      <c r="U265"/>
      <c r="V265" t="inlineStr">
        <is>
          <t>关胜元</t>
        </is>
      </c>
      <c r="W265" t="inlineStr">
        <is>
          <t>张铭麒</t>
        </is>
      </c>
    </row>
    <row r="266" ht="12.75" customHeight="1">
      <c r="A266" t="inlineStr">
        <is>
          <t>2025-12-26 丁敬文-北京-便利蜂-外卖店模型 已结束</t>
        </is>
      </c>
      <c r="B266"/>
      <c r="C266" t="inlineStr">
        <is>
          <t>包菜出餐水多，需关注此问题。</t>
        </is>
      </c>
      <c r="D266" t="inlineStr">
        <is>
          <t>丁敬文</t>
        </is>
      </c>
      <c r="E266" t="inlineStr">
        <is>
          <t>连心园东区，北京市朝阳区常营回族乡连心园G区连心园东区</t>
        </is>
      </c>
      <c r="F266" t="inlineStr">
        <is>
          <t>项目出差</t>
        </is>
      </c>
      <c r="G266" t="inlineStr">
        <is>
          <t>丁敬文-北京-便利蜂-外卖店模型 已结束</t>
        </is>
      </c>
      <c r="H266" t="inlineStr">
        <is>
          <t>帮忙出餐，不忙的时候进行打包，中午清理一下锅灰，随后调制一下包菜的菜谱，包菜出餐水有点多，晚上让操作员炒菜，观察出餐情况</t>
        </is>
      </c>
      <c r="I266" t="inlineStr">
        <is>
          <t>所有菜品已定板</t>
        </is>
      </c>
      <c r="J266" t="inlineStr">
        <is>
          <t>无</t>
        </is>
      </c>
      <c r="K266" t="inlineStr">
        <is>
          <t>休息</t>
        </is>
      </c>
      <c r="L266" t="inlineStr">
        <is>
          <t>IMG_4784.JPEG,IMG_4785.JPEG,IMG_4786.JPEG,IMG_4787.JPEG,IMG_4788.JPEG,IMG_4789.JPEG,IMG_4791.JPEG,IMG_4792.JPEG,IMG_4797.JPEG</t>
        </is>
      </c>
      <c r="M266"/>
      <c r="N266" s="2">
        <v>46017</v>
      </c>
      <c r="O266" t="inlineStr">
        <is>
          <t>已结束,已结束,已结束</t>
        </is>
      </c>
      <c r="P266" t="inlineStr">
        <is>
          <t>52周</t>
        </is>
      </c>
      <c r="Q266"/>
      <c r="R266" t="inlineStr">
        <is>
          <t>false</t>
        </is>
      </c>
      <c r="S266" t="inlineStr">
        <is>
          <t>2025/12/14
2025/12/21
2025/12/28</t>
        </is>
      </c>
      <c r="T266"/>
      <c r="U266"/>
      <c r="V266" t="inlineStr">
        <is>
          <t>吴薇
吴薇
吴薇</t>
        </is>
      </c>
      <c r="W266"/>
    </row>
    <row r="267" ht="12.75" customHeight="1">
      <c r="A267" t="inlineStr">
        <is>
          <t>2025-12-25 丁敬文-北京-便利蜂-外卖店模型 已结束</t>
        </is>
      </c>
      <c r="B267"/>
      <c r="C267" t="inlineStr">
        <is>
          <t>无异常问题需关注，日常运营流程正常进行。</t>
        </is>
      </c>
      <c r="D267" t="inlineStr">
        <is>
          <t>丁敬文</t>
        </is>
      </c>
      <c r="E267" t="inlineStr">
        <is>
          <t>连心园东区，北京市朝阳区常营回族乡连心园G区连心园东区</t>
        </is>
      </c>
      <c r="F267" t="inlineStr">
        <is>
          <t>项目出差</t>
        </is>
      </c>
      <c r="G267" t="inlineStr">
        <is>
          <t>丁敬文-北京-便利蜂-外卖店模型 已结束</t>
        </is>
      </c>
      <c r="H267" t="inlineStr">
        <is>
          <t>早上到店店长录完菜，拆好包装后摆放整齐，中午高峰期进行两轮炒菜，等完忙后让操作员也上手炒菜，在旁边观察出餐情况，帮忙打包，中午忙完后将锅灰清理干活养锅，下午让操作员进行炒菜，今天把圆白菜六人份给录好，修改一下宫保鸡丁的菜谱</t>
        </is>
      </c>
      <c r="I267" t="inlineStr">
        <is>
          <t>所有菜品已定板</t>
        </is>
      </c>
      <c r="J267" t="inlineStr">
        <is>
          <t>无</t>
        </is>
      </c>
      <c r="K267" t="inlineStr">
        <is>
          <t>帮忙打包，炒菜观察出餐</t>
        </is>
      </c>
      <c r="L267" t="inlineStr">
        <is>
          <t>IMG_4762.JPEG,IMG_4763.JPEG,IMG_4764.JPEG,IMG_4765.JPEG,IMG_4766.JPEG,IMG_4769.JPEG,IMG_4770.JPEG</t>
        </is>
      </c>
      <c r="M267"/>
      <c r="N267" s="2">
        <v>46016</v>
      </c>
      <c r="O267" t="inlineStr">
        <is>
          <t>已结束,已结束,已结束</t>
        </is>
      </c>
      <c r="P267" t="inlineStr">
        <is>
          <t>52周</t>
        </is>
      </c>
      <c r="Q267"/>
      <c r="R267" t="inlineStr">
        <is>
          <t>false</t>
        </is>
      </c>
      <c r="S267" t="inlineStr">
        <is>
          <t>2025/12/14
2025/12/21
2025/12/28</t>
        </is>
      </c>
      <c r="T267"/>
      <c r="U267"/>
      <c r="V267" t="inlineStr">
        <is>
          <t>吴薇
吴薇
吴薇</t>
        </is>
      </c>
      <c r="W267"/>
    </row>
    <row r="268" ht="12.75" customHeight="1">
      <c r="A268" t="inlineStr">
        <is>
          <t>2025-12-24 丁敬文-北京-便利蜂-外卖店模型 已结束</t>
        </is>
      </c>
      <c r="B268"/>
      <c r="C268" t="inlineStr">
        <is>
          <t>无明显需关注问题及异常。</t>
        </is>
      </c>
      <c r="D268" t="inlineStr">
        <is>
          <t>丁敬文</t>
        </is>
      </c>
      <c r="E268" t="inlineStr">
        <is>
          <t>连心园东区，北京市朝阳区常营回族乡连心园G区连心园东区</t>
        </is>
      </c>
      <c r="F268" t="inlineStr">
        <is>
          <t>项目出差</t>
        </is>
      </c>
      <c r="G268" t="inlineStr">
        <is>
          <t>丁敬文-北京-便利蜂-外卖店模型 已结束</t>
        </is>
      </c>
      <c r="H268" t="inlineStr">
        <is>
          <t>早上帮助炒菜，让店员帮忙拆包装，机器卫生今日保持的不错，养锅也很及时，下午不忙的时候让操作员来完成工作，晚上帮忙拆包装，观察出餐情况</t>
        </is>
      </c>
      <c r="I268" t="inlineStr">
        <is>
          <t>所以菜品已定板</t>
        </is>
      </c>
      <c r="J268" t="inlineStr">
        <is>
          <t>无</t>
        </is>
      </c>
      <c r="K268" t="inlineStr">
        <is>
          <t>协助出餐</t>
        </is>
      </c>
      <c r="L268" t="inlineStr">
        <is>
          <t>IMG_4742.JPEG,IMG_4743.JPEG,IMG_4744.JPEG,IMG_4745.JPEG,IMG_4746.JPEG,IMG_4747.JPEG,IMG_4749.JPEG,IMG_4750.JPEG,IMG_4751.JPEG</t>
        </is>
      </c>
      <c r="M268"/>
      <c r="N268" s="2">
        <v>46015</v>
      </c>
      <c r="O268" t="inlineStr">
        <is>
          <t>已结束,已结束,已结束</t>
        </is>
      </c>
      <c r="P268" t="inlineStr">
        <is>
          <t>52周</t>
        </is>
      </c>
      <c r="Q268"/>
      <c r="R268" t="inlineStr">
        <is>
          <t>false</t>
        </is>
      </c>
      <c r="S268" t="inlineStr">
        <is>
          <t>2025/12/14
2025/12/21
2025/12/28</t>
        </is>
      </c>
      <c r="T268"/>
      <c r="U268"/>
      <c r="V268" t="inlineStr">
        <is>
          <t>吴薇
吴薇
吴薇</t>
        </is>
      </c>
      <c r="W268"/>
    </row>
    <row r="269" ht="12.75" customHeight="1">
      <c r="A269" t="inlineStr">
        <is>
          <t>2025-12-23 丁敬文-北京-便利蜂-外卖店模型 已结束</t>
        </is>
      </c>
      <c r="B269"/>
      <c r="C269" t="inlineStr">
        <is>
          <t>机器卫生差，麻辣鸡杂、酸辣娃娃菜需后续录制。</t>
        </is>
      </c>
      <c r="D269" t="inlineStr">
        <is>
          <t>丁敬文</t>
        </is>
      </c>
      <c r="E269" t="inlineStr">
        <is>
          <t>连心园东区，北京市朝阳区常营回族乡连心园G区连心园东区</t>
        </is>
      </c>
      <c r="F269" t="inlineStr">
        <is>
          <t>项目出差</t>
        </is>
      </c>
      <c r="G269" t="inlineStr">
        <is>
          <t>丁敬文-北京-便利蜂-外卖店模型 已结束</t>
        </is>
      </c>
      <c r="H269" t="inlineStr">
        <is>
          <t>今天早上到店看了一下机器卫生，锅内有国灰排风罩也就擦了一下，告诉店长让晚班打扫干净，要不然早上炒菜一直滴油，下午又有三道菜需要录制录制，结果红烧肉比较不错，剩下两个菜工厂后续要改进调料</t>
        </is>
      </c>
      <c r="I269" t="inlineStr">
        <is>
          <t>麻辣鸡杂、酸辣娃娃菜后续需要录制</t>
        </is>
      </c>
      <c r="J269" t="inlineStr">
        <is>
          <t>机器卫生有点差</t>
        </is>
      </c>
      <c r="K269" t="inlineStr">
        <is>
          <t>帮忙出餐</t>
        </is>
      </c>
      <c r="L269" t="inlineStr">
        <is>
          <t>IMG_4727.JPEG,IMG_4729.JPEG,IMG_4730.JPEG,IMG_4731.JPEG,IMG_4732.JPEG,IMG_4733.JPEG,IMG_4734.JPEG,IMG_4735.JPEG,IMG_4736.JPEG</t>
        </is>
      </c>
      <c r="M269"/>
      <c r="N269" s="2">
        <v>46014</v>
      </c>
      <c r="O269" t="inlineStr">
        <is>
          <t>已结束,已结束,已结束</t>
        </is>
      </c>
      <c r="P269" t="inlineStr">
        <is>
          <t>52周</t>
        </is>
      </c>
      <c r="Q269"/>
      <c r="R269" t="inlineStr">
        <is>
          <t>false</t>
        </is>
      </c>
      <c r="S269" t="inlineStr">
        <is>
          <t>2025/12/14
2025/12/21
2025/12/28</t>
        </is>
      </c>
      <c r="T269"/>
      <c r="U269"/>
      <c r="V269" t="inlineStr">
        <is>
          <t>吴薇
吴薇
吴薇</t>
        </is>
      </c>
      <c r="W269"/>
    </row>
    <row r="270" ht="12.75" customHeight="1">
      <c r="A270" t="inlineStr">
        <is>
          <t>2025-12-22 丁敬文-北京-便利蜂-外卖店模型 已结束</t>
        </is>
      </c>
      <c r="B270"/>
      <c r="C270" t="inlineStr">
        <is>
          <t>问题：晚班未洗干净锅就养锅，需提醒换油和添加小炒汁，卫生需强调。</t>
        </is>
      </c>
      <c r="D270" t="inlineStr">
        <is>
          <t>丁敬文</t>
        </is>
      </c>
      <c r="E270" t="inlineStr">
        <is>
          <t>连心园东区，北京市朝阳区常营回族乡连心园G区连心园东区</t>
        </is>
      </c>
      <c r="F270" t="inlineStr">
        <is>
          <t>项目出差</t>
        </is>
      </c>
      <c r="G270" t="inlineStr">
        <is>
          <t>丁敬文-北京-便利蜂-外卖店模型 已结束</t>
        </is>
      </c>
      <c r="H270" t="inlineStr">
        <is>
          <t>早上到店帮助门店炒菜，告诉店长平时卫生打扫干净，主要锅里晚上炒完菜不洗干净就养锅，让店长跟晚班通知一下，提醒换油和添加小炒汁</t>
        </is>
      </c>
      <c r="I270" t="inlineStr">
        <is>
          <t>所有菜品已定板</t>
        </is>
      </c>
      <c r="J270" t="inlineStr">
        <is>
          <t>卫生需要强调</t>
        </is>
      </c>
      <c r="K270" t="inlineStr">
        <is>
          <t>帮助出餐</t>
        </is>
      </c>
      <c r="L270" t="inlineStr">
        <is>
          <t>IMG_4700.JPEG,IMG_4701.JPEG,IMG_4702.JPEG,IMG_4703.JPEG,IMG_4704.JPEG,IMG_4705.JPEG,IMG_4706.JPEG,IMG_4707.JPEG</t>
        </is>
      </c>
      <c r="M270"/>
      <c r="N270" s="2">
        <v>46013</v>
      </c>
      <c r="O270" t="inlineStr">
        <is>
          <t>已结束,已结束,已结束</t>
        </is>
      </c>
      <c r="P270" t="inlineStr">
        <is>
          <t>52周</t>
        </is>
      </c>
      <c r="Q270"/>
      <c r="R270" t="inlineStr">
        <is>
          <t>false</t>
        </is>
      </c>
      <c r="S270" t="inlineStr">
        <is>
          <t>2025/12/14
2025/12/21
2025/12/28</t>
        </is>
      </c>
      <c r="T270"/>
      <c r="U270"/>
      <c r="V270" t="inlineStr">
        <is>
          <t>吴薇
吴薇
吴薇</t>
        </is>
      </c>
      <c r="W270"/>
    </row>
    <row r="271" ht="12.75" customHeight="1">
      <c r="A271" t="inlineStr">
        <is>
          <t>2025-12-19 丁敬文-北京-便利蜂-外卖店模型 已结束</t>
        </is>
      </c>
      <c r="B271"/>
      <c r="C271" t="inlineStr">
        <is>
          <t>油烟机和机器卫生晚班不收拾，锅内未洗净养锅致锅灰。</t>
        </is>
      </c>
      <c r="D271" t="inlineStr">
        <is>
          <t>丁敬文</t>
        </is>
      </c>
      <c r="E271" t="inlineStr">
        <is>
          <t>连心园东区，北京市朝阳区常营回族乡连心园G区连心园东区</t>
        </is>
      </c>
      <c r="F271" t="inlineStr">
        <is>
          <t>项目出差</t>
        </is>
      </c>
      <c r="G271" t="inlineStr">
        <is>
          <t>丁敬文-北京-便利蜂-外卖店模型 已结束</t>
        </is>
      </c>
      <c r="H271" t="inlineStr">
        <is>
          <t>到店主要帮助出餐，保证菜品质量和生产跟得上，下午忙完后，帮忙把机器卫生收拾一下，将锅灰处理干净，提醒店长让晚班的人收拾机器，平常中午炒完菜也要养锅</t>
        </is>
      </c>
      <c r="I271" t="inlineStr">
        <is>
          <t>所有菜品已定板</t>
        </is>
      </c>
      <c r="J271" t="inlineStr">
        <is>
          <t>油烟机和机器卫生晚班不收拾，锅内洗不干净就养锅导致出现锅灰</t>
        </is>
      </c>
      <c r="K271" t="inlineStr">
        <is>
          <t>休息</t>
        </is>
      </c>
      <c r="L271" t="inlineStr">
        <is>
          <t>IMG_4676.JPEG,IMG_4677.JPEG,IMG_4678.JPEG,IMG_4680.JPEG,IMG_4681.JPEG,IMG_4682.JPEG,IMG_4683.JPEG,IMG_4684.JPEG</t>
        </is>
      </c>
      <c r="M271"/>
      <c r="N271" s="2">
        <v>46010</v>
      </c>
      <c r="O271" t="inlineStr">
        <is>
          <t>已结束,已结束,已结束</t>
        </is>
      </c>
      <c r="P271" t="inlineStr">
        <is>
          <t>51周</t>
        </is>
      </c>
      <c r="Q271"/>
      <c r="R271" t="inlineStr">
        <is>
          <t>false</t>
        </is>
      </c>
      <c r="S271" t="inlineStr">
        <is>
          <t>2025/12/14
2025/12/21
2025/12/28</t>
        </is>
      </c>
      <c r="T271"/>
      <c r="U271"/>
      <c r="V271" t="inlineStr">
        <is>
          <t>吴薇
吴薇
吴薇</t>
        </is>
      </c>
      <c r="W271"/>
    </row>
    <row r="272" ht="12.75" customHeight="1">
      <c r="A272" t="inlineStr">
        <is>
          <t>2025-12-18 丁敬文-北京-便利蜂-外卖店模型 已结束</t>
        </is>
      </c>
      <c r="B272"/>
      <c r="C272" t="inlineStr">
        <is>
          <t>强调养锅、卫生及炒菜培训，校准操作员，更换下水道管。</t>
        </is>
      </c>
      <c r="D272" t="inlineStr">
        <is>
          <t>丁敬文</t>
        </is>
      </c>
      <c r="E272" t="inlineStr">
        <is>
          <t>连心园东区，北京市朝阳区常营回族乡连心园G区连心园东区</t>
        </is>
      </c>
      <c r="F272" t="inlineStr">
        <is>
          <t>项目出差</t>
        </is>
      </c>
      <c r="G272" t="inlineStr">
        <is>
          <t>丁敬文-北京-便利蜂-外卖店模型 已结束</t>
        </is>
      </c>
      <c r="H272" t="inlineStr">
        <is>
          <t>今天主要是强调养锅和锅内卫生以及炒菜旅程的培训，下午对操作员进行校准巩固联系，随后将下水道管进行更换</t>
        </is>
      </c>
      <c r="I272" t="inlineStr">
        <is>
          <t>所有菜品已定板</t>
        </is>
      </c>
      <c r="J272" t="inlineStr">
        <is>
          <t>无</t>
        </is>
      </c>
      <c r="K272" t="inlineStr">
        <is>
          <t>去恒通便利蜂店</t>
        </is>
      </c>
      <c r="L272" t="inlineStr">
        <is>
          <t>IMG_4662.JPEG,IMG_4663.JPEG,IMG_4664.JPEG,IMG_4665.JPEG,IMG_4666.JPEG,IMG_4667.JPEG,IMG_4668.JPEG,IMG_4670.JPEG,IMG_4673.JPEG</t>
        </is>
      </c>
      <c r="M272"/>
      <c r="N272" s="2">
        <v>46009</v>
      </c>
      <c r="O272" t="inlineStr">
        <is>
          <t>已结束,已结束,已结束</t>
        </is>
      </c>
      <c r="P272" t="inlineStr">
        <is>
          <t>51周</t>
        </is>
      </c>
      <c r="Q272"/>
      <c r="R272" t="inlineStr">
        <is>
          <t>false</t>
        </is>
      </c>
      <c r="S272" t="inlineStr">
        <is>
          <t>2025/12/14
2025/12/21
2025/12/28</t>
        </is>
      </c>
      <c r="T272"/>
      <c r="U272"/>
      <c r="V272" t="inlineStr">
        <is>
          <t>吴薇
吴薇
吴薇</t>
        </is>
      </c>
      <c r="W272"/>
    </row>
    <row r="273" ht="12.75" customHeight="1">
      <c r="A273" t="inlineStr">
        <is>
          <t>2025-12-17 丁敬文-北京-便利蜂-外卖店模型 已结束</t>
        </is>
      </c>
      <c r="B273"/>
      <c r="C273" t="inlineStr">
        <is>
          <t>无问题和异常，正常辅助出餐及培训操作员卫生养锅流程。</t>
        </is>
      </c>
      <c r="D273" t="inlineStr">
        <is>
          <t>丁敬文</t>
        </is>
      </c>
      <c r="E273" t="inlineStr">
        <is>
          <t>连心园东区，北京市朝阳区常营回族乡连心园G区连心园东区</t>
        </is>
      </c>
      <c r="F273" t="inlineStr">
        <is>
          <t>项目出差</t>
        </is>
      </c>
      <c r="G273" t="inlineStr">
        <is>
          <t>丁敬文-北京-便利蜂-外卖店模型 已结束</t>
        </is>
      </c>
      <c r="H273" t="inlineStr">
        <is>
          <t>今天早上到店辅助出餐，做完菜后让操作员洗干净锅，按标准完成后养锅，下午出餐后再次教操作员卸搅拌尺，擦拭机器卫生，以及养锅</t>
        </is>
      </c>
      <c r="I273" t="inlineStr">
        <is>
          <t>所有菜品已定板</t>
        </is>
      </c>
      <c r="J273" t="inlineStr">
        <is>
          <t>无</t>
        </is>
      </c>
      <c r="K273" t="inlineStr">
        <is>
          <t>辅助出餐</t>
        </is>
      </c>
      <c r="L273" t="inlineStr">
        <is>
          <t>IMG_4645.JPEG,IMG_4646.JPEG,IMG_4647.JPEG,IMG_4648.JPEG,IMG_4649.JPEG,IMG_4650.JPEG,IMG_4657.JPEG,IMG_4656.JPEG,IMG_4658.JPEG</t>
        </is>
      </c>
      <c r="M273"/>
      <c r="N273" s="2">
        <v>46008</v>
      </c>
      <c r="O273" t="inlineStr">
        <is>
          <t>已结束,已结束,已结束</t>
        </is>
      </c>
      <c r="P273" t="inlineStr">
        <is>
          <t>51周</t>
        </is>
      </c>
      <c r="Q273"/>
      <c r="R273" t="inlineStr">
        <is>
          <t>false</t>
        </is>
      </c>
      <c r="S273" t="inlineStr">
        <is>
          <t>2025/12/14
2025/12/21
2025/12/28</t>
        </is>
      </c>
      <c r="T273"/>
      <c r="U273"/>
      <c r="V273" t="inlineStr">
        <is>
          <t>吴薇
吴薇
吴薇</t>
        </is>
      </c>
      <c r="W273"/>
    </row>
    <row r="274" ht="12.75" customHeight="1">
      <c r="A274" t="inlineStr">
        <is>
          <t>2025-12-16 丁敬文-北京-便利蜂-外卖店模型 已结束</t>
        </is>
      </c>
      <c r="B274" t="inlineStr">
        <is>
          <t>1</t>
        </is>
      </c>
      <c r="C274" t="inlineStr">
        <is>
          <t>问题：中午库存用光；需关注：养锅和卫生收拾提醒。</t>
        </is>
      </c>
      <c r="D274" t="inlineStr">
        <is>
          <t>丁敬文</t>
        </is>
      </c>
      <c r="E274" t="inlineStr">
        <is>
          <t>连心园东区，北京市朝阳区常营回族乡连心园G区连心园东区</t>
        </is>
      </c>
      <c r="F274" t="inlineStr">
        <is>
          <t>项目出差</t>
        </is>
      </c>
      <c r="G274" t="inlineStr">
        <is>
          <t>丁敬文-北京-便利蜂-外卖店模型 已结束</t>
        </is>
      </c>
      <c r="H274" t="inlineStr">
        <is>
          <t>今天对操作员进行菜品出餐的勘察、中午把今天库存都给用光了、下午的时候，将机器收拾卫生的标准和锅内清洗的标准告知操作员，也以文字形式将一天所需要养锅或者油烟机的挡板清洗发给操作员</t>
        </is>
      </c>
      <c r="I274" t="inlineStr">
        <is>
          <t>所有菜品已定版</t>
        </is>
      </c>
      <c r="J274" t="inlineStr">
        <is>
          <t>无</t>
        </is>
      </c>
      <c r="K274" t="inlineStr">
        <is>
          <t>勘察出餐忙完后提醒养锅和卫生的收拾</t>
        </is>
      </c>
      <c r="L274" t="inlineStr">
        <is>
          <t>IMG_4593.JPEG,IMG_4594.JPEG,IMG_4595.JPEG,IMG_4596.JPEG,IMG_4597.JPEG,IMG_4598.JPEG,IMG_4599.JPEG,IMG_4615.JPEG,IMG_4614.JPEG</t>
        </is>
      </c>
      <c r="M274"/>
      <c r="N274" s="2">
        <v>46007</v>
      </c>
      <c r="O274" t="inlineStr">
        <is>
          <t>已结束,已结束,已结束</t>
        </is>
      </c>
      <c r="P274" t="inlineStr">
        <is>
          <t>51周</t>
        </is>
      </c>
      <c r="Q274"/>
      <c r="R274" t="inlineStr">
        <is>
          <t>false</t>
        </is>
      </c>
      <c r="S274" t="inlineStr">
        <is>
          <t>2025/12/14
2025/12/21
2025/12/28</t>
        </is>
      </c>
      <c r="T274"/>
      <c r="U274"/>
      <c r="V274" t="inlineStr">
        <is>
          <t>吴薇
吴薇
吴薇</t>
        </is>
      </c>
      <c r="W274"/>
    </row>
    <row r="275" ht="12.75" customHeight="1">
      <c r="A275" t="inlineStr">
        <is>
          <t>2025-12-15 丁敬文-北京-便利蜂-外卖店模型 已结束</t>
        </is>
      </c>
      <c r="B275"/>
      <c r="C275" t="inlineStr">
        <is>
          <t>日坛便利蜂店人员更换，交接不佳，锅灰多、小炒汁未过滤。</t>
        </is>
      </c>
      <c r="D275" t="inlineStr">
        <is>
          <t>丁敬文</t>
        </is>
      </c>
      <c r="E275" t="inlineStr">
        <is>
          <t>连心园东区，北京市朝阳区常营回族乡连心园G区连心园东区</t>
        </is>
      </c>
      <c r="F275" t="inlineStr">
        <is>
          <t>项目出差</t>
        </is>
      </c>
      <c r="G275" t="inlineStr">
        <is>
          <t>丁敬文-北京-便利蜂-外卖店模型 已结束</t>
        </is>
      </c>
      <c r="H275" t="inlineStr">
        <is>
          <t>今天去的日坛便利蜂店，以前的店长和操作员都换人了，交接工作不是太好，到店看锅灰很多，中午忙完后将锅灰清理干净，并告知店长锅内卫生必须要严格按照标准来，切又一遍将锅内卫生给店长讲解演示一遍，下午看小炒汁少了，告诉店长过滤一遍才可使用，晚上没什么单子，将基本每日对机器进行操作的内容告知店长</t>
        </is>
      </c>
      <c r="I275" t="inlineStr">
        <is>
          <t>所有菜品已定板</t>
        </is>
      </c>
      <c r="J275" t="inlineStr">
        <is>
          <t>无</t>
        </is>
      </c>
      <c r="K275" t="inlineStr">
        <is>
          <t>辅助出餐</t>
        </is>
      </c>
      <c r="L275" t="inlineStr">
        <is>
          <t>IMG_4581.JPEG,IMG_4582.JPEG,IMG_4586.JPEG,IMG_4583.JPEG,IMG_4588.JPEG</t>
        </is>
      </c>
      <c r="M275"/>
      <c r="N275" s="2">
        <v>46006</v>
      </c>
      <c r="O275" t="inlineStr">
        <is>
          <t>已结束,已结束,已结束</t>
        </is>
      </c>
      <c r="P275" t="inlineStr">
        <is>
          <t>51周</t>
        </is>
      </c>
      <c r="Q275"/>
      <c r="R275" t="inlineStr">
        <is>
          <t>false</t>
        </is>
      </c>
      <c r="S275" t="inlineStr">
        <is>
          <t>2025/12/14
2025/12/21
2025/12/28</t>
        </is>
      </c>
      <c r="T275"/>
      <c r="U275"/>
      <c r="V275" t="inlineStr">
        <is>
          <t>吴薇
吴薇
吴薇</t>
        </is>
      </c>
      <c r="W275"/>
    </row>
    <row r="276" ht="12.75" customHeight="1">
      <c r="A276" t="inlineStr">
        <is>
          <t xml:space="preserve">2025-12-14 </t>
        </is>
      </c>
      <c r="B276"/>
      <c r="C276" t="inlineStr">
        <is>
          <t>正文仅含日期“2025/12/14”，无实质内容，信息缺失。</t>
        </is>
      </c>
      <c r="D276" t="inlineStr">
        <is>
          <t>丁敬文</t>
        </is>
      </c>
      <c r="E276" t="inlineStr">
        <is>
          <t>连心园东区，北京市朝阳区常营回族乡连心园G区连心园东区</t>
        </is>
      </c>
      <c r="F276" t="inlineStr">
        <is>
          <t>排休</t>
        </is>
      </c>
      <c r="G276"/>
      <c r="H276"/>
      <c r="I276"/>
      <c r="J276"/>
      <c r="K276"/>
      <c r="L276"/>
      <c r="M276"/>
      <c r="N276" s="2">
        <v>46005</v>
      </c>
      <c r="O276"/>
      <c r="P276" t="inlineStr">
        <is>
          <t>50周</t>
        </is>
      </c>
      <c r="Q276"/>
      <c r="R276" t="inlineStr">
        <is>
          <t>false</t>
        </is>
      </c>
      <c r="S276"/>
      <c r="T276"/>
      <c r="U276" t="inlineStr">
        <is>
          <t>1</t>
        </is>
      </c>
      <c r="V276"/>
      <c r="W276"/>
    </row>
    <row r="277" ht="12.75" customHeight="1">
      <c r="A277" t="inlineStr">
        <is>
          <t>2025-12-13 丁敬文-北京-便利蜂-外卖店模型 已结束</t>
        </is>
      </c>
      <c r="B277"/>
      <c r="C277" t="inlineStr">
        <is>
          <t>需关注提醒养锅、机器卫生问题，单量不多。</t>
        </is>
      </c>
      <c r="D277" t="inlineStr">
        <is>
          <t>丁敬文</t>
        </is>
      </c>
      <c r="E277" t="inlineStr">
        <is>
          <t>连心园东区，北京市朝阳区常营回族乡连心园G区连心园东区</t>
        </is>
      </c>
      <c r="F277" t="inlineStr">
        <is>
          <t>项目出差</t>
        </is>
      </c>
      <c r="G277" t="inlineStr">
        <is>
          <t>丁敬文-北京-便利蜂-外卖店模型 已结束</t>
        </is>
      </c>
      <c r="H277" t="inlineStr">
        <is>
          <t>今天单量不多，主要看操作员的一天的操作流程，提醒养锅，机器的卫生</t>
        </is>
      </c>
      <c r="I277" t="inlineStr">
        <is>
          <t>所以菜品已定板</t>
        </is>
      </c>
      <c r="J277" t="inlineStr">
        <is>
          <t>无</t>
        </is>
      </c>
      <c r="K277" t="inlineStr">
        <is>
          <t>休息</t>
        </is>
      </c>
      <c r="L277" t="inlineStr">
        <is>
          <t>IMG_4563.JPEG,IMG_4564.JPEG,IMG_4565.JPEG,IMG_4572.JPEG,IMG_4573.JPEG</t>
        </is>
      </c>
      <c r="M277"/>
      <c r="N277" s="2">
        <v>46004</v>
      </c>
      <c r="O277" t="inlineStr">
        <is>
          <t>已结束,已结束,已结束</t>
        </is>
      </c>
      <c r="P277" t="inlineStr">
        <is>
          <t>50周</t>
        </is>
      </c>
      <c r="Q277"/>
      <c r="R277" t="inlineStr">
        <is>
          <t>false</t>
        </is>
      </c>
      <c r="S277" t="inlineStr">
        <is>
          <t>2025/12/14
2025/12/21
2025/12/28</t>
        </is>
      </c>
      <c r="T277"/>
      <c r="U277"/>
      <c r="V277" t="inlineStr">
        <is>
          <t>吴薇
吴薇
吴薇</t>
        </is>
      </c>
      <c r="W277"/>
    </row>
    <row r="278" ht="12.75" customHeight="1">
      <c r="A278" t="inlineStr">
        <is>
          <t>2025-12-12 丁敬文-北京-便利蜂-外卖店模型 已结束</t>
        </is>
      </c>
      <c r="B278"/>
      <c r="C278" t="inlineStr">
        <is>
          <t>需关注：机器卫生清理、炒完菜及时养锅。</t>
        </is>
      </c>
      <c r="D278" t="inlineStr">
        <is>
          <t>丁敬文</t>
        </is>
      </c>
      <c r="E278" t="inlineStr">
        <is>
          <t>连心园东区，北京市朝阳区常营回族乡连心园G区连心园东区</t>
        </is>
      </c>
      <c r="F278" t="inlineStr">
        <is>
          <t>项目出差</t>
        </is>
      </c>
      <c r="G278" t="inlineStr">
        <is>
          <t>丁敬文-北京-便利蜂-外卖店模型 已结束</t>
        </is>
      </c>
      <c r="H278" t="inlineStr">
        <is>
          <t>勘察出餐情况，中午来单让店长操作机器，我帮忙打包，将缺少的菜品告诉店长及时补充，在中午忙完让店长清理一下机器的卫生，炒完菜告诉他要及时养锅</t>
        </is>
      </c>
      <c r="I278" t="inlineStr">
        <is>
          <t>所有菜品已定版</t>
        </is>
      </c>
      <c r="J278" t="inlineStr">
        <is>
          <t>无</t>
        </is>
      </c>
      <c r="K278" t="inlineStr">
        <is>
          <t>勘察出餐，帮忙打包</t>
        </is>
      </c>
      <c r="L278" t="inlineStr">
        <is>
          <t>IMG_4528.JPEG,IMG_4529.JPEG,IMG_4530.JPEG,IMG_4531.JPEG,IMG_4534.JPEG,IMG_4547.JPEG,IMG_4549.JPEG,IMG_4550.JPEG,IMG_4548.JPEG</t>
        </is>
      </c>
      <c r="M278"/>
      <c r="N278" s="2">
        <v>46003</v>
      </c>
      <c r="O278" t="inlineStr">
        <is>
          <t>已结束,已结束,已结束</t>
        </is>
      </c>
      <c r="P278" t="inlineStr">
        <is>
          <t>50周</t>
        </is>
      </c>
      <c r="Q278"/>
      <c r="R278" t="inlineStr">
        <is>
          <t>false</t>
        </is>
      </c>
      <c r="S278" t="inlineStr">
        <is>
          <t>2025/12/14
2025/12/21
2025/12/28</t>
        </is>
      </c>
      <c r="T278"/>
      <c r="U278"/>
      <c r="V278" t="inlineStr">
        <is>
          <t>吴薇
吴薇
吴薇</t>
        </is>
      </c>
      <c r="W278"/>
    </row>
    <row r="279" ht="12.75" customHeight="1">
      <c r="A279" t="inlineStr">
        <is>
          <t>2025-12-11 丁敬文-北京-便利蜂-外卖店模型 已结束</t>
        </is>
      </c>
      <c r="B279"/>
      <c r="C279" t="inlineStr">
        <is>
          <t>问题：操作员炒菜忙不过来，早上炒菜量较多。</t>
        </is>
      </c>
      <c r="D279" t="inlineStr">
        <is>
          <t>丁敬文</t>
        </is>
      </c>
      <c r="E279" t="inlineStr">
        <is>
          <t>连心园东区，北京市朝阳区常营回族乡连心园G区连心园东区</t>
        </is>
      </c>
      <c r="F279" t="inlineStr">
        <is>
          <t>项目出差</t>
        </is>
      </c>
      <c r="G279" t="inlineStr">
        <is>
          <t>丁敬文-北京-便利蜂-外卖店模型 已结束</t>
        </is>
      </c>
      <c r="H279" t="inlineStr">
        <is>
          <t>查看出餐情况，操作员今天炒菜忙不过来，我让其去打包，自己帮他炒菜。炒完菜后，安排操作员收拾机器卫生，重点清理锅内锅灰，已让其在中午清理完毕。早上炒菜量较多。告知操作员，炒完一道菜自动洗完锅，炒下一道菜润锅时，可用锅刷再刷一刷，无需手动洗锅，这样能节省很多时间</t>
        </is>
      </c>
      <c r="I279" t="inlineStr">
        <is>
          <t>所有菜品已定版</t>
        </is>
      </c>
      <c r="J279" t="inlineStr">
        <is>
          <t>无</t>
        </is>
      </c>
      <c r="K279" t="inlineStr">
        <is>
          <t>观察出餐情况</t>
        </is>
      </c>
      <c r="L279" t="inlineStr">
        <is>
          <t>IMG_4498.JPEG,IMG_4499.JPEG,IMG_4500.JPEG,IMG_4501.JPEG,IMG_4502.JPEG,IMG_4503.JPEG,IMG_4513.JPEG,IMG_4514.JPEG,IMG_4515.JPEG</t>
        </is>
      </c>
      <c r="M279"/>
      <c r="N279" s="2">
        <v>46002</v>
      </c>
      <c r="O279" t="inlineStr">
        <is>
          <t>已结束,已结束,已结束</t>
        </is>
      </c>
      <c r="P279" t="inlineStr">
        <is>
          <t>50周</t>
        </is>
      </c>
      <c r="Q279"/>
      <c r="R279" t="inlineStr">
        <is>
          <t>false</t>
        </is>
      </c>
      <c r="S279" t="inlineStr">
        <is>
          <t>2025/12/14
2025/12/21
2025/12/28</t>
        </is>
      </c>
      <c r="T279"/>
      <c r="U279"/>
      <c r="V279" t="inlineStr">
        <is>
          <t>吴薇
吴薇
吴薇</t>
        </is>
      </c>
      <c r="W279"/>
    </row>
    <row r="280" ht="12.75" customHeight="1">
      <c r="A280" t="inlineStr">
        <is>
          <t>2025-12-09 丁敬文-北京-便利蜂-外卖店模型 已结束</t>
        </is>
      </c>
      <c r="B280"/>
      <c r="C280" t="inlineStr">
        <is>
          <t>无需要关注的问题和异常。</t>
        </is>
      </c>
      <c r="D280" t="inlineStr">
        <is>
          <t>丁敬文</t>
        </is>
      </c>
      <c r="E280" t="inlineStr">
        <is>
          <t>河北省张家口市怀来县小南辛堡镇致富路</t>
        </is>
      </c>
      <c r="F280" t="inlineStr">
        <is>
          <t>项目出差</t>
        </is>
      </c>
      <c r="G280" t="inlineStr">
        <is>
          <t>丁敬文-北京-便利蜂-外卖店模型 已结束</t>
        </is>
      </c>
      <c r="H280" t="inlineStr">
        <is>
          <t>协助出餐，看察操作员操作机器，提醒中午忙完进行养锅，擦拭油渍，下午炒完菜后清理锅灰，把油烟机的挡板清理干净。</t>
        </is>
      </c>
      <c r="I280" t="inlineStr">
        <is>
          <t>所以菜品已定板</t>
        </is>
      </c>
      <c r="J280" t="inlineStr">
        <is>
          <t>无</t>
        </is>
      </c>
      <c r="K280" t="inlineStr">
        <is>
          <t>休息</t>
        </is>
      </c>
      <c r="L280" t="inlineStr">
        <is>
          <t>IMG_4470.JPEG,IMG_4471.JPEG,IMG_4472.JPEG,IMG_4473.JPEG,IMG_4474.JPEG,IMG_4475.JPEG,IMG_4476.JPEG,IMG_4477.JPEG,IMG_4478.JPEG</t>
        </is>
      </c>
      <c r="M280"/>
      <c r="N280" s="2">
        <v>46000</v>
      </c>
      <c r="O280" t="inlineStr">
        <is>
          <t>已结束,已结束,已结束</t>
        </is>
      </c>
      <c r="P280" t="inlineStr">
        <is>
          <t>50周</t>
        </is>
      </c>
      <c r="Q280"/>
      <c r="R280" t="inlineStr">
        <is>
          <t>false</t>
        </is>
      </c>
      <c r="S280" t="inlineStr">
        <is>
          <t>2025/12/14
2025/12/21
2025/12/28</t>
        </is>
      </c>
      <c r="T280"/>
      <c r="U280"/>
      <c r="V280" t="inlineStr">
        <is>
          <t>吴薇
吴薇
吴薇</t>
        </is>
      </c>
      <c r="W280"/>
    </row>
    <row r="281" ht="12.75" customHeight="1">
      <c r="A281" t="inlineStr">
        <is>
          <t>2025-12-08 丁敬文-北京-便利蜂-外卖店模型 已结束</t>
        </is>
      </c>
      <c r="B281"/>
      <c r="C281" t="inlineStr">
        <is>
          <t>需关注养锅、锅内卫生、吸油烟机油垢及棉垫清洗，油添加问题。</t>
        </is>
      </c>
      <c r="D281" t="inlineStr">
        <is>
          <t>丁敬文</t>
        </is>
      </c>
      <c r="E281" t="inlineStr">
        <is>
          <t>连心园东区，北京市朝阳区常营回族乡连心园G区连心园东区</t>
        </is>
      </c>
      <c r="F281" t="inlineStr">
        <is>
          <t>项目出差</t>
        </is>
      </c>
      <c r="G281" t="inlineStr">
        <is>
          <t>丁敬文-北京-便利蜂-外卖店模型 已结束</t>
        </is>
      </c>
      <c r="H281" t="inlineStr">
        <is>
          <t>协助出餐，每次忙完提醒操作员养锅，对锅内卫生进行检查，下午做完菜后让操作员把吸油烟机内的油垢打扫干净，提醒店长吸油烟机的棉垫进行一次清洗，炒完菜后对油进行添加</t>
        </is>
      </c>
      <c r="I281" t="inlineStr">
        <is>
          <t>所有菜品已定板</t>
        </is>
      </c>
      <c r="J281" t="inlineStr">
        <is>
          <t>无</t>
        </is>
      </c>
      <c r="K281" t="inlineStr">
        <is>
          <t>
协助出餐</t>
        </is>
      </c>
      <c r="L281" t="inlineStr">
        <is>
          <t>IMG_4445.JPEG,IMG_4449.JPEG,IMG_4450.JPEG,IMG_4451.JPEG,IMG_4452.JPEG,IMG_4453.JPEG,IMG_4457.JPEG,IMG_4458.JPEG,IMG_4459.JPEG</t>
        </is>
      </c>
      <c r="M281"/>
      <c r="N281" s="2">
        <v>45999</v>
      </c>
      <c r="O281" t="inlineStr">
        <is>
          <t>已结束,已结束,已结束</t>
        </is>
      </c>
      <c r="P281" t="inlineStr">
        <is>
          <t>50周</t>
        </is>
      </c>
      <c r="Q281"/>
      <c r="R281" t="inlineStr">
        <is>
          <t>false</t>
        </is>
      </c>
      <c r="S281" t="inlineStr">
        <is>
          <t>2025/12/14
2025/12/21
2025/12/28</t>
        </is>
      </c>
      <c r="T281"/>
      <c r="U281"/>
      <c r="V281" t="inlineStr">
        <is>
          <t>吴薇
吴薇
吴薇</t>
        </is>
      </c>
      <c r="W281"/>
    </row>
    <row r="282" ht="12.75" customHeight="1">
      <c r="A282" t="inlineStr">
        <is>
          <t>2025-12-02 丁敬文-郑州-丹尼斯-POC 已结束</t>
        </is>
      </c>
      <c r="B282" t="inlineStr">
        <is>
          <t>1</t>
        </is>
      </c>
      <c r="C282" t="inlineStr">
        <is>
          <t>肉类需明天切配防坏掉，今日出餐20份，菜品已定板。</t>
        </is>
      </c>
      <c r="D282" t="inlineStr">
        <is>
          <t>丁敬文</t>
        </is>
      </c>
      <c r="E282" t="inlineStr">
        <is>
          <t>嘉辰时代广场，河南省郑州市金水区文化路街道嘉辰时代广场</t>
        </is>
      </c>
      <c r="F282" t="inlineStr">
        <is>
          <t>项目出差</t>
        </is>
      </c>
      <c r="G282" t="inlineStr">
        <is>
          <t>丁敬文-郑州-丹尼斯-POC 已结束</t>
        </is>
      </c>
      <c r="H282" t="inlineStr">
        <is>
          <t>1、早上到店，让操作员准备好食材、养锅，准备出餐
2、观察出餐情况
3、按照标准收拾机器
4、下午让操作员学习切配，准备好后天的食材；肉类让操作员明天切配，防止坏掉
5、今日出餐20份</t>
        </is>
      </c>
      <c r="I282" t="inlineStr">
        <is>
          <t>所以菜品已定板</t>
        </is>
      </c>
      <c r="J282" t="inlineStr">
        <is>
          <t>无</t>
        </is>
      </c>
      <c r="K282" t="inlineStr">
        <is>
          <t>回北京</t>
        </is>
      </c>
      <c r="L282" t="inlineStr">
        <is>
          <t>ad98cfc6b3e81639a0e6824a2a18258d.JPEG</t>
        </is>
      </c>
      <c r="M282"/>
      <c r="N282" s="2">
        <v>45993</v>
      </c>
      <c r="O282" t="inlineStr">
        <is>
          <t>已结束</t>
        </is>
      </c>
      <c r="P282" t="inlineStr">
        <is>
          <t>49周</t>
        </is>
      </c>
      <c r="Q282"/>
      <c r="R282" t="inlineStr">
        <is>
          <t>false</t>
        </is>
      </c>
      <c r="S282" t="inlineStr">
        <is>
          <t>2025/12/02</t>
        </is>
      </c>
      <c r="T282" t="inlineStr">
        <is>
          <t>BST</t>
        </is>
      </c>
      <c r="U282" t="inlineStr">
        <is>
          <t>1</t>
        </is>
      </c>
      <c r="V282" t="inlineStr">
        <is>
          <t>涂凯</t>
        </is>
      </c>
      <c r="W282" t="inlineStr">
        <is>
          <t>张铭麒
吴薇
李岳丰</t>
        </is>
      </c>
    </row>
    <row r="283" ht="12.75" customHeight="1">
      <c r="A283" t="inlineStr">
        <is>
          <t>2025-12-01 丁敬文-郑州-丹尼斯-POC 已结束</t>
        </is>
      </c>
      <c r="B283" t="inlineStr">
        <is>
          <t>1</t>
        </is>
      </c>
      <c r="C283" t="inlineStr">
        <is>
          <t>需关注养锅提醒、调料补充及出餐情况是否正常。</t>
        </is>
      </c>
      <c r="D283" t="inlineStr">
        <is>
          <t>丁敬文</t>
        </is>
      </c>
      <c r="E283" t="inlineStr">
        <is>
          <t>嘉辰时代广场，河南省郑州市金水区文化路街道嘉辰时代广场</t>
        </is>
      </c>
      <c r="F283" t="inlineStr">
        <is>
          <t>项目出差</t>
        </is>
      </c>
      <c r="G283" t="inlineStr">
        <is>
          <t>丁敬文-郑州-丹尼斯-POC 已结束</t>
        </is>
      </c>
      <c r="H283" t="inlineStr">
        <is>
          <t>1.提醒操作员到店养锅
2.让操作员进行调料的补充
3.看察出餐情况是否正常
4.让操作员按照标准出餐</t>
        </is>
      </c>
      <c r="I283" t="inlineStr">
        <is>
          <t>所以菜品已定板</t>
        </is>
      </c>
      <c r="J283" t="inlineStr">
        <is>
          <t>无</t>
        </is>
      </c>
      <c r="K283" t="inlineStr">
        <is>
          <t>看察出餐情况</t>
        </is>
      </c>
      <c r="L283" t="inlineStr">
        <is>
          <t>0984171a01cadc5a7d7342daca194ef1.JPEG</t>
        </is>
      </c>
      <c r="M283"/>
      <c r="N283" s="2">
        <v>45992</v>
      </c>
      <c r="O283" t="inlineStr">
        <is>
          <t>已结束</t>
        </is>
      </c>
      <c r="P283" t="inlineStr">
        <is>
          <t>49周</t>
        </is>
      </c>
      <c r="Q283"/>
      <c r="R283" t="inlineStr">
        <is>
          <t>false</t>
        </is>
      </c>
      <c r="S283" t="inlineStr">
        <is>
          <t>2025/12/02</t>
        </is>
      </c>
      <c r="T283" t="inlineStr">
        <is>
          <t>BST</t>
        </is>
      </c>
      <c r="U283"/>
      <c r="V283" t="inlineStr">
        <is>
          <t>涂凯</t>
        </is>
      </c>
      <c r="W283" t="inlineStr">
        <is>
          <t>张铭麒
吴薇
李岳丰</t>
        </is>
      </c>
    </row>
    <row r="284" ht="12.75" customHeight="1">
      <c r="A284" t="inlineStr">
        <is>
          <t>2025-11-30 丁敬文-郑州-丹尼斯-POC 已结束</t>
        </is>
      </c>
      <c r="B284" t="inlineStr">
        <is>
          <t>1</t>
        </is>
      </c>
      <c r="C284" t="inlineStr">
        <is>
          <t>“勘察”应为“观察”，存在错别字需关注。</t>
        </is>
      </c>
      <c r="D284" t="inlineStr">
        <is>
          <t>丁敬文</t>
        </is>
      </c>
      <c r="E284" t="inlineStr">
        <is>
          <t>阿三生煎馆(丰产路店)，河南省郑州市金水区文化路街道阿三生煎馆(丰产路店)绿城·锦棠天地(建设中)</t>
        </is>
      </c>
      <c r="F284" t="inlineStr">
        <is>
          <t>项目出差</t>
        </is>
      </c>
      <c r="G284" t="inlineStr">
        <is>
          <t>丁敬文-郑州-丹尼斯-POC 已结束</t>
        </is>
      </c>
      <c r="H284" t="inlineStr">
        <is>
          <t>1、早上到店，先让操作员养锅
2、检查干料、液料是否有缺少情况
3、勘察好每道菜的出品
4、炒完菜后，让操作员进行校准
5、校准完，将锅内、锅外的卫生打扫干净
6、今日出餐23份
7、检查备餐情况</t>
        </is>
      </c>
      <c r="I284" t="inlineStr">
        <is>
          <t>已定板</t>
        </is>
      </c>
      <c r="J284" t="inlineStr">
        <is>
          <t>无</t>
        </is>
      </c>
      <c r="K284" t="inlineStr">
        <is>
          <t>看察出餐情况</t>
        </is>
      </c>
      <c r="L284" t="inlineStr">
        <is>
          <t>d86de65a3efc60d3a9e085e6b4dabd4a.JPEG</t>
        </is>
      </c>
      <c r="M284"/>
      <c r="N284" s="2">
        <v>45991</v>
      </c>
      <c r="O284" t="inlineStr">
        <is>
          <t>已结束</t>
        </is>
      </c>
      <c r="P284" t="inlineStr">
        <is>
          <t>48周</t>
        </is>
      </c>
      <c r="Q284"/>
      <c r="R284" t="inlineStr">
        <is>
          <t>false</t>
        </is>
      </c>
      <c r="S284" t="inlineStr">
        <is>
          <t>2025/12/02</t>
        </is>
      </c>
      <c r="T284" t="inlineStr">
        <is>
          <t>BST</t>
        </is>
      </c>
      <c r="U284"/>
      <c r="V284" t="inlineStr">
        <is>
          <t>涂凯</t>
        </is>
      </c>
      <c r="W284" t="inlineStr">
        <is>
          <t>张铭麒
吴薇
李岳丰</t>
        </is>
      </c>
    </row>
    <row r="285" ht="12.75" customHeight="1">
      <c r="A285" t="inlineStr">
        <is>
          <t>2025-11-29 丁敬文-郑州-丹尼斯-POC 已结束</t>
        </is>
      </c>
      <c r="B285"/>
      <c r="C285" t="inlineStr">
        <is>
          <t>需关注：提醒操作员清洗水淀粉盒子。</t>
        </is>
      </c>
      <c r="D285" t="inlineStr">
        <is>
          <t>丁敬文</t>
        </is>
      </c>
      <c r="E285" t="inlineStr">
        <is>
          <t>兰德中心，河南省郑州市金水区丰产路街道丰产路343号兰德中心</t>
        </is>
      </c>
      <c r="F285" t="inlineStr">
        <is>
          <t>项目出差</t>
        </is>
      </c>
      <c r="G285" t="inlineStr">
        <is>
          <t>丁敬文-郑州-丹尼斯-POC 已结束</t>
        </is>
      </c>
      <c r="H285" t="inlineStr">
        <is>
          <t>看察出餐，提醒操作员清洗水淀粉盒子，下午看察切配</t>
        </is>
      </c>
      <c r="I285" t="inlineStr">
        <is>
          <t>所有菜品已定板</t>
        </is>
      </c>
      <c r="J285" t="inlineStr">
        <is>
          <t>无</t>
        </is>
      </c>
      <c r="K285" t="inlineStr">
        <is>
          <t>看察出餐</t>
        </is>
      </c>
      <c r="L285" t="inlineStr">
        <is>
          <t>7309cfa970022f3e32ee6495a6745a6b.JPEG</t>
        </is>
      </c>
      <c r="M285"/>
      <c r="N285" s="2">
        <v>45990</v>
      </c>
      <c r="O285" t="inlineStr">
        <is>
          <t>已结束</t>
        </is>
      </c>
      <c r="P285" t="inlineStr">
        <is>
          <t>48周</t>
        </is>
      </c>
      <c r="Q285"/>
      <c r="R285" t="inlineStr">
        <is>
          <t>false</t>
        </is>
      </c>
      <c r="S285" t="inlineStr">
        <is>
          <t>2025/12/02</t>
        </is>
      </c>
      <c r="T285" t="inlineStr">
        <is>
          <t>BST</t>
        </is>
      </c>
      <c r="U285"/>
      <c r="V285" t="inlineStr">
        <is>
          <t>涂凯</t>
        </is>
      </c>
      <c r="W285" t="inlineStr">
        <is>
          <t>张铭麒
吴薇
李岳丰</t>
        </is>
      </c>
    </row>
    <row r="286" ht="12.75" customHeight="1">
      <c r="A286" t="inlineStr">
        <is>
          <t>2025-11-28 丁敬文-郑州-丹尼斯-POC 已结束</t>
        </is>
      </c>
      <c r="B286" t="inlineStr">
        <is>
          <t>1</t>
        </is>
      </c>
      <c r="C286" t="inlineStr">
        <is>
          <t>无明显问题或异常，仅记录正常工作安排。</t>
        </is>
      </c>
      <c r="D286" t="inlineStr">
        <is>
          <t>丁敬文</t>
        </is>
      </c>
      <c r="E286" t="inlineStr">
        <is>
          <t>兰德中心，河南省郑州市金水区丰产路街道花园路31-1号兰德中心</t>
        </is>
      </c>
      <c r="F286" t="inlineStr">
        <is>
          <t>项目出差</t>
        </is>
      </c>
      <c r="G286" t="inlineStr">
        <is>
          <t>丁敬文-郑州-丹尼斯-POC 已结束</t>
        </is>
      </c>
      <c r="H286" t="inlineStr">
        <is>
          <t>出餐，操作员休息下午备明天需要的食材</t>
        </is>
      </c>
      <c r="I286" t="inlineStr">
        <is>
          <t>所有菜品已定板</t>
        </is>
      </c>
      <c r="J286" t="inlineStr">
        <is>
          <t>无</t>
        </is>
      </c>
      <c r="K286" t="inlineStr">
        <is>
          <t>看察出餐</t>
        </is>
      </c>
      <c r="L286" t="inlineStr">
        <is>
          <t>51de2415dae232452789e4d29db2de20.JPEG</t>
        </is>
      </c>
      <c r="M286"/>
      <c r="N286" s="2">
        <v>45989</v>
      </c>
      <c r="O286" t="inlineStr">
        <is>
          <t>已结束</t>
        </is>
      </c>
      <c r="P286" t="inlineStr">
        <is>
          <t>48周</t>
        </is>
      </c>
      <c r="Q286"/>
      <c r="R286" t="inlineStr">
        <is>
          <t>false</t>
        </is>
      </c>
      <c r="S286" t="inlineStr">
        <is>
          <t>2025/12/02</t>
        </is>
      </c>
      <c r="T286" t="inlineStr">
        <is>
          <t>BST</t>
        </is>
      </c>
      <c r="U286"/>
      <c r="V286" t="inlineStr">
        <is>
          <t>涂凯</t>
        </is>
      </c>
      <c r="W286" t="inlineStr">
        <is>
          <t>张铭麒
吴薇
李岳丰</t>
        </is>
      </c>
    </row>
    <row r="287" ht="12.75" customHeight="1">
      <c r="A287" t="inlineStr">
        <is>
          <t>2025-11-27 丁敬文-郑州-丹尼斯-POC 已结束</t>
        </is>
      </c>
      <c r="B287"/>
      <c r="C287" t="inlineStr">
        <is>
          <t>单量25份，需快捷出餐，做菜后简单洗锅，润锅时清理残渣减少手动洗锅。</t>
        </is>
      </c>
      <c r="D287" t="inlineStr">
        <is>
          <t>丁敬文</t>
        </is>
      </c>
      <c r="E287" t="inlineStr">
        <is>
          <t>嘉辰时代广场，河南省郑州市金水区文化路街道嘉辰时代广场</t>
        </is>
      </c>
      <c r="F287" t="inlineStr">
        <is>
          <t>项目出差</t>
        </is>
      </c>
      <c r="G287" t="inlineStr">
        <is>
          <t>丁敬文-郑州-丹尼斯-POC 已结束</t>
        </is>
      </c>
      <c r="H287" t="inlineStr">
        <is>
          <t>单量25份左右，告诉操作员如何快捷高效出餐，做菜完成后简单洗锅，在润锅时候也可以进一步把剩余的材料残渣清洗干净，减少炒完菜后点进手动操作里面进行洗锅</t>
        </is>
      </c>
      <c r="I287" t="inlineStr">
        <is>
          <t>所有菜品已定板</t>
        </is>
      </c>
      <c r="J287" t="inlineStr">
        <is>
          <t>无</t>
        </is>
      </c>
      <c r="K287" t="inlineStr">
        <is>
          <t>出餐备料</t>
        </is>
      </c>
      <c r="L287" t="inlineStr">
        <is>
          <t>IMG_4253.JPEG,IMG_4260.JPEG,IMG_4261.JPEG,IMG_4262.JPEG,1ac9a997707accd44d799d6da232b8dc.JPEG,9fb53b7a2e024079c598c3e18abd08a8.JPEG,9552302727630372ee1be970b92d5fe1.JPEG,3cda62f0d912b0047545a8b0b8125da4.JPEG,IMG_4265.JPEG</t>
        </is>
      </c>
      <c r="M287"/>
      <c r="N287" s="2">
        <v>45988</v>
      </c>
      <c r="O287" t="inlineStr">
        <is>
          <t>已结束</t>
        </is>
      </c>
      <c r="P287" t="inlineStr">
        <is>
          <t>48周</t>
        </is>
      </c>
      <c r="Q287"/>
      <c r="R287" t="inlineStr">
        <is>
          <t>false</t>
        </is>
      </c>
      <c r="S287" t="inlineStr">
        <is>
          <t>2025/12/02</t>
        </is>
      </c>
      <c r="T287" t="inlineStr">
        <is>
          <t>BST</t>
        </is>
      </c>
      <c r="U287"/>
      <c r="V287" t="inlineStr">
        <is>
          <t>涂凯</t>
        </is>
      </c>
      <c r="W287" t="inlineStr">
        <is>
          <t>张铭麒
吴薇
李岳丰</t>
        </is>
      </c>
    </row>
    <row r="288" ht="12.75" customHeight="1">
      <c r="A288" t="inlineStr">
        <is>
          <t>2025-11-26 丁敬文-北京-便利蜂-POC 已结束</t>
        </is>
      </c>
      <c r="B288"/>
      <c r="C288" t="inlineStr">
        <is>
          <t>丹尼斯poc出餐情况未提及，存在信息缺失异常。</t>
        </is>
      </c>
      <c r="D288" t="inlineStr">
        <is>
          <t>丁敬文</t>
        </is>
      </c>
      <c r="E288" t="inlineStr">
        <is>
          <t>连心园东区，北京市朝阳区常营回族乡连心园G区连心园东区</t>
        </is>
      </c>
      <c r="F288" t="inlineStr">
        <is>
          <t>项目出差</t>
        </is>
      </c>
      <c r="G288" t="inlineStr">
        <is>
          <t>丁敬文-北京-便利蜂-POC 已结束</t>
        </is>
      </c>
      <c r="H288" t="inlineStr">
        <is>
          <t>看察出餐情况</t>
        </is>
      </c>
      <c r="I288" t="inlineStr">
        <is>
          <t>所有菜品已定板</t>
        </is>
      </c>
      <c r="J288" t="inlineStr">
        <is>
          <t>无</t>
        </is>
      </c>
      <c r="K288" t="inlineStr">
        <is>
          <t>丹尼斯poc</t>
        </is>
      </c>
      <c r="L288" t="inlineStr">
        <is>
          <t>IMG_4242.JPEG,IMG_4243.JPEG,IMG_4244.JPEG,IMG_4246.JPEG,IMG_4247.JPEG</t>
        </is>
      </c>
      <c r="M288"/>
      <c r="N288" s="2">
        <v>45987</v>
      </c>
      <c r="O288" t="inlineStr">
        <is>
          <t>已结束,已结束,已结束</t>
        </is>
      </c>
      <c r="P288" t="inlineStr">
        <is>
          <t>48周</t>
        </is>
      </c>
      <c r="Q288"/>
      <c r="R288" t="inlineStr">
        <is>
          <t>false</t>
        </is>
      </c>
      <c r="S288" t="inlineStr">
        <is>
          <t>2025/11/16
2025/11/23
2025/11/26</t>
        </is>
      </c>
      <c r="T288"/>
      <c r="U288" t="inlineStr">
        <is>
          <t>1</t>
        </is>
      </c>
      <c r="V288" t="inlineStr">
        <is>
          <t>吴薇
吴薇
吴薇</t>
        </is>
      </c>
      <c r="W288"/>
    </row>
    <row r="289" ht="12.75" customHeight="1">
      <c r="A289" t="inlineStr">
        <is>
          <t>2025-11-25 丁敬文-北京-便利蜂-POC 已结束</t>
        </is>
      </c>
      <c r="B289"/>
      <c r="C289" t="inlineStr">
        <is>
          <t>需关注下午校准复盘检查，无明显异常，操作员可独立出餐，菜品已定板。</t>
        </is>
      </c>
      <c r="D289" t="inlineStr">
        <is>
          <t>丁敬文</t>
        </is>
      </c>
      <c r="E289" t="inlineStr">
        <is>
          <t>连心园东区，北京市朝阳区常营回族乡连心园G区连心园东区</t>
        </is>
      </c>
      <c r="F289" t="inlineStr">
        <is>
          <t>项目出差</t>
        </is>
      </c>
      <c r="G289" t="inlineStr">
        <is>
          <t>丁敬文-北京-便利蜂-POC 已结束</t>
        </is>
      </c>
      <c r="H289" t="inlineStr">
        <is>
          <t>看察操作员 的操作流程，一天下来操作员自己可以独立完成出餐，下午进行校准的复盘检查</t>
        </is>
      </c>
      <c r="I289" t="inlineStr">
        <is>
          <t>所有菜品已定板</t>
        </is>
      </c>
      <c r="J289"/>
      <c r="K289" t="inlineStr">
        <is>
          <t>看察操作员流程</t>
        </is>
      </c>
      <c r="L289" t="inlineStr">
        <is>
          <t>IMG_4231.JPEG,IMG_4232.JPEG,IMG_4233.JPEG,IMG_4234.JPEG,IMG_4235.JPEG,IMG_4236.JPEG,IMG_4237.JPEG</t>
        </is>
      </c>
      <c r="M289"/>
      <c r="N289" s="2">
        <v>45986</v>
      </c>
      <c r="O289" t="inlineStr">
        <is>
          <t>已结束,已结束,已结束</t>
        </is>
      </c>
      <c r="P289" t="inlineStr">
        <is>
          <t>48周</t>
        </is>
      </c>
      <c r="Q289"/>
      <c r="R289" t="inlineStr">
        <is>
          <t>false</t>
        </is>
      </c>
      <c r="S289" t="inlineStr">
        <is>
          <t>2025/11/16
2025/11/23
2025/11/26</t>
        </is>
      </c>
      <c r="T289"/>
      <c r="U289"/>
      <c r="V289" t="inlineStr">
        <is>
          <t>吴薇
吴薇
吴薇</t>
        </is>
      </c>
      <c r="W289"/>
    </row>
    <row r="290" ht="12.75" customHeight="1">
      <c r="A290" t="inlineStr">
        <is>
          <t>2025-11-24 丁敬文-北京-便利蜂-POC 已结束</t>
        </is>
      </c>
      <c r="B290"/>
      <c r="C290" t="inlineStr">
        <is>
          <t>辅助出餐POC进行中，需关注操作员能否独自完成任务。</t>
        </is>
      </c>
      <c r="D290" t="inlineStr">
        <is>
          <t>丁敬文</t>
        </is>
      </c>
      <c r="E290" t="inlineStr">
        <is>
          <t>连心园东区，北京市朝阳区常营回族乡连心园G区连心园东区</t>
        </is>
      </c>
      <c r="F290" t="inlineStr">
        <is>
          <t>项目出差</t>
        </is>
      </c>
      <c r="G290" t="inlineStr">
        <is>
          <t>丁敬文-北京-便利蜂-POC 已结束</t>
        </is>
      </c>
      <c r="H290" t="inlineStr">
        <is>
          <t>辅助出餐，尽量让操作员一个人完成任务</t>
        </is>
      </c>
      <c r="I290" t="inlineStr">
        <is>
          <t>所以菜品已定板</t>
        </is>
      </c>
      <c r="J290" t="inlineStr">
        <is>
          <t>无</t>
        </is>
      </c>
      <c r="K290" t="inlineStr">
        <is>
          <t>观察出餐</t>
        </is>
      </c>
      <c r="L290" t="inlineStr">
        <is>
          <t>IMG_4126.JPEG,IMG_4130.JPEG,IMG_4131.JPEG,IMG_4226.JPEG,IMG_4227.JPEG,IMG_4228.JPEG</t>
        </is>
      </c>
      <c r="M290"/>
      <c r="N290" s="2">
        <v>45985</v>
      </c>
      <c r="O290" t="inlineStr">
        <is>
          <t>已结束,已结束,已结束</t>
        </is>
      </c>
      <c r="P290" t="inlineStr">
        <is>
          <t>48周</t>
        </is>
      </c>
      <c r="Q290"/>
      <c r="R290" t="inlineStr">
        <is>
          <t>false</t>
        </is>
      </c>
      <c r="S290" t="inlineStr">
        <is>
          <t>2025/11/16
2025/11/23
2025/11/26</t>
        </is>
      </c>
      <c r="T290"/>
      <c r="U290"/>
      <c r="V290" t="inlineStr">
        <is>
          <t>吴薇
吴薇
吴薇</t>
        </is>
      </c>
      <c r="W290"/>
    </row>
    <row r="291" ht="12.75" customHeight="1">
      <c r="A291" t="inlineStr">
        <is>
          <t xml:space="preserve">2025-11-23 </t>
        </is>
      </c>
      <c r="B291"/>
      <c r="C291" t="inlineStr">
        <is>
          <t>正文仅日期“2025/11/23”，无具体内容，信息缺失。</t>
        </is>
      </c>
      <c r="D291" t="inlineStr">
        <is>
          <t>丁敬文</t>
        </is>
      </c>
      <c r="E291" t="inlineStr">
        <is>
          <t>连心园东区，北京市朝阳区常营回族乡连心园G区连心园东区</t>
        </is>
      </c>
      <c r="F291" t="inlineStr">
        <is>
          <t>排休</t>
        </is>
      </c>
      <c r="G291"/>
      <c r="H291"/>
      <c r="I291"/>
      <c r="J291"/>
      <c r="K291"/>
      <c r="L291"/>
      <c r="M291"/>
      <c r="N291" s="2">
        <v>45984</v>
      </c>
      <c r="O291"/>
      <c r="P291" t="inlineStr">
        <is>
          <t>47周</t>
        </is>
      </c>
      <c r="Q291"/>
      <c r="R291" t="inlineStr">
        <is>
          <t>false</t>
        </is>
      </c>
      <c r="S291"/>
      <c r="T291"/>
      <c r="U291" t="inlineStr">
        <is>
          <t>1</t>
        </is>
      </c>
      <c r="V291"/>
      <c r="W291"/>
    </row>
    <row r="292" ht="12.75" customHeight="1">
      <c r="A292" t="inlineStr">
        <is>
          <t>2025-11-22 丁敬文-北京-便利蜂-POC 已结束</t>
        </is>
      </c>
      <c r="B292"/>
      <c r="C292" t="inlineStr">
        <is>
          <t>需关注：无问题异常，菜品已定板，今日不忙已清理锅卫生。</t>
        </is>
      </c>
      <c r="D292" t="inlineStr">
        <is>
          <t>丁敬文</t>
        </is>
      </c>
      <c r="E292" t="inlineStr">
        <is>
          <t>连心园东区，北京市朝阳区常营回族乡连心园G区连心园东区</t>
        </is>
      </c>
      <c r="F292" t="inlineStr">
        <is>
          <t>项目出差</t>
        </is>
      </c>
      <c r="G292" t="inlineStr">
        <is>
          <t>丁敬文-北京-便利蜂-POC 已结束</t>
        </is>
      </c>
      <c r="H292" t="inlineStr">
        <is>
          <t>辅助出餐，看操作员出菜，今天不忙就让操作员仔细清理锅内外卫生</t>
        </is>
      </c>
      <c r="I292" t="inlineStr">
        <is>
          <t>所以菜品已定板</t>
        </is>
      </c>
      <c r="J292" t="inlineStr">
        <is>
          <t>无</t>
        </is>
      </c>
      <c r="K292" t="inlineStr">
        <is>
          <t>协助出餐</t>
        </is>
      </c>
      <c r="L292" t="inlineStr">
        <is>
          <t>IMG_4114.JPEG,IMG_4115.JPEG,IMG_4116.JPEG</t>
        </is>
      </c>
      <c r="M292"/>
      <c r="N292" s="2">
        <v>45983</v>
      </c>
      <c r="O292" t="inlineStr">
        <is>
          <t>已结束,已结束,已结束</t>
        </is>
      </c>
      <c r="P292" t="inlineStr">
        <is>
          <t>47周</t>
        </is>
      </c>
      <c r="Q292"/>
      <c r="R292" t="inlineStr">
        <is>
          <t>false</t>
        </is>
      </c>
      <c r="S292" t="inlineStr">
        <is>
          <t>2025/11/16
2025/11/23
2025/11/26</t>
        </is>
      </c>
      <c r="T292"/>
      <c r="U292"/>
      <c r="V292" t="inlineStr">
        <is>
          <t>吴薇
吴薇
吴薇</t>
        </is>
      </c>
      <c r="W292"/>
    </row>
    <row r="293" ht="12.75" customHeight="1">
      <c r="A293" t="inlineStr">
        <is>
          <t>2025-11-21 丁敬文-北京-便利蜂-POC 已结束</t>
        </is>
      </c>
      <c r="B293"/>
      <c r="C293" t="inlineStr">
        <is>
          <t>需关注清理锅灰、清洗吸烟机挡板，无其他异常。</t>
        </is>
      </c>
      <c r="D293" t="inlineStr">
        <is>
          <t>丁敬文</t>
        </is>
      </c>
      <c r="E293" t="inlineStr">
        <is>
          <t>连心园东区，北京市朝阳区常营回族乡连心园G区连心园东区</t>
        </is>
      </c>
      <c r="F293" t="inlineStr">
        <is>
          <t>项目出差</t>
        </is>
      </c>
      <c r="G293" t="inlineStr">
        <is>
          <t>丁敬文-北京-便利蜂-POC 已结束</t>
        </is>
      </c>
      <c r="H293" t="inlineStr">
        <is>
          <t>辅助操作员出餐，出完餐后清理锅灰，让操作员把吸烟机的挡板拿下来清洗</t>
        </is>
      </c>
      <c r="I293" t="inlineStr">
        <is>
          <t>所有菜品已定版</t>
        </is>
      </c>
      <c r="J293" t="inlineStr">
        <is>
          <t>无</t>
        </is>
      </c>
      <c r="K293" t="inlineStr">
        <is>
          <t>协助出餐以及打包</t>
        </is>
      </c>
      <c r="L293" t="inlineStr">
        <is>
          <t>IMG_4096.JPEG,IMG_4097.JPEG,IMG_4098.JPEG,IMG_4099.JPEG,IMG_4100.JPEG,IMG_4109.JPEG,IMG_4110.JPEG</t>
        </is>
      </c>
      <c r="M293"/>
      <c r="N293" s="2">
        <v>45982</v>
      </c>
      <c r="O293" t="inlineStr">
        <is>
          <t>已结束,已结束,已结束</t>
        </is>
      </c>
      <c r="P293" t="inlineStr">
        <is>
          <t>47周</t>
        </is>
      </c>
      <c r="Q293"/>
      <c r="R293" t="inlineStr">
        <is>
          <t>false</t>
        </is>
      </c>
      <c r="S293" t="inlineStr">
        <is>
          <t>2025/11/16
2025/11/23
2025/11/26</t>
        </is>
      </c>
      <c r="T293"/>
      <c r="U293"/>
      <c r="V293" t="inlineStr">
        <is>
          <t>吴薇
吴薇
吴薇</t>
        </is>
      </c>
      <c r="W293"/>
    </row>
    <row r="294" ht="12.75" customHeight="1">
      <c r="A294" t="inlineStr">
        <is>
          <t>2025-11-20 丁敬文-北京-便利蜂-POC 已结束</t>
        </is>
      </c>
      <c r="B294"/>
      <c r="C294" t="inlineStr">
        <is>
          <t>无需要关注的问题和异常。</t>
        </is>
      </c>
      <c r="D294" t="inlineStr">
        <is>
          <t>丁敬文</t>
        </is>
      </c>
      <c r="E294" t="inlineStr">
        <is>
          <t>连心园东区，北京市朝阳区常营回族乡连心园G区连心园东区</t>
        </is>
      </c>
      <c r="F294" t="inlineStr">
        <is>
          <t>项目出差</t>
        </is>
      </c>
      <c r="G294" t="inlineStr">
        <is>
          <t>丁敬文-北京-便利蜂-POC 已结束</t>
        </is>
      </c>
      <c r="H294" t="inlineStr">
        <is>
          <t>协助操作员出餐，确保出餐没差错</t>
        </is>
      </c>
      <c r="I294" t="inlineStr">
        <is>
          <t>所有菜品以定板</t>
        </is>
      </c>
      <c r="J294" t="inlineStr">
        <is>
          <t>无</t>
        </is>
      </c>
      <c r="K294" t="inlineStr">
        <is>
          <t>协助操作员出餐</t>
        </is>
      </c>
      <c r="L294" t="inlineStr">
        <is>
          <t>IMG_4085.JPEG,IMG_4087.JPEG,IMG_4088.JPEG,IMG_4089.JPEG,IMG_4092.JPEG</t>
        </is>
      </c>
      <c r="M294"/>
      <c r="N294" s="2">
        <v>45981</v>
      </c>
      <c r="O294" t="inlineStr">
        <is>
          <t>已结束,已结束,已结束</t>
        </is>
      </c>
      <c r="P294" t="inlineStr">
        <is>
          <t>47周</t>
        </is>
      </c>
      <c r="Q294"/>
      <c r="R294" t="inlineStr">
        <is>
          <t>false</t>
        </is>
      </c>
      <c r="S294" t="inlineStr">
        <is>
          <t>2025/11/16
2025/11/23
2025/11/26</t>
        </is>
      </c>
      <c r="T294"/>
      <c r="U294"/>
      <c r="V294" t="inlineStr">
        <is>
          <t>吴薇
吴薇
吴薇</t>
        </is>
      </c>
      <c r="W294"/>
    </row>
    <row r="295" ht="12.75" customHeight="1">
      <c r="A295" t="inlineStr">
        <is>
          <t>2025-11-19 丁敬文-北京-便利蜂-POC 已结束</t>
        </is>
      </c>
      <c r="B295"/>
      <c r="C295" t="inlineStr">
        <is>
          <t>需关注出餐后校准、清理锅灰、小炒汁过滤、高峰期后养锅。</t>
        </is>
      </c>
      <c r="D295" t="inlineStr">
        <is>
          <t>丁敬文</t>
        </is>
      </c>
      <c r="E295" t="inlineStr">
        <is>
          <t>北京像素，北京市朝阳区常营回族乡草房西路北京像素</t>
        </is>
      </c>
      <c r="F295" t="inlineStr">
        <is>
          <t>项目出差</t>
        </is>
      </c>
      <c r="G295" t="inlineStr">
        <is>
          <t>丁敬文-北京-便利蜂-POC 已结束</t>
        </is>
      </c>
      <c r="H295" t="inlineStr">
        <is>
          <t>配合操作员出餐，出完餐后提醒操作员校准，以及清理锅灰，并叮嘱操作员将小炒汁拿密漏过滤一遍才可使用，在高峰期过后叮嘱养锅</t>
        </is>
      </c>
      <c r="I295" t="inlineStr">
        <is>
          <t>所以菜品以定板</t>
        </is>
      </c>
      <c r="J295" t="inlineStr">
        <is>
          <t>无</t>
        </is>
      </c>
      <c r="K295" t="inlineStr">
        <is>
          <t>配合操作员出餐</t>
        </is>
      </c>
      <c r="L295" t="inlineStr">
        <is>
          <t>IMG_4078.JPEG,IMG_4079.JPEG,IMG_4080.JPEG,IMG_4081.JPEG,IMG_4082.JPEG</t>
        </is>
      </c>
      <c r="M295"/>
      <c r="N295" s="2">
        <v>45980</v>
      </c>
      <c r="O295" t="inlineStr">
        <is>
          <t>已结束,已结束,已结束</t>
        </is>
      </c>
      <c r="P295" t="inlineStr">
        <is>
          <t>47周</t>
        </is>
      </c>
      <c r="Q295"/>
      <c r="R295" t="inlineStr">
        <is>
          <t>false</t>
        </is>
      </c>
      <c r="S295" t="inlineStr">
        <is>
          <t>2025/11/16
2025/11/23
2025/11/26</t>
        </is>
      </c>
      <c r="T295"/>
      <c r="U295"/>
      <c r="V295" t="inlineStr">
        <is>
          <t>吴薇
吴薇
吴薇</t>
        </is>
      </c>
      <c r="W295"/>
    </row>
    <row r="296" ht="12.75" customHeight="1">
      <c r="A296" t="inlineStr">
        <is>
          <t>2025-11-18 丁敬文-北京-便利蜂-POC 已结束</t>
        </is>
      </c>
      <c r="B296"/>
      <c r="C296" t="inlineStr">
        <is>
          <t>需关注问题：校准机器、清洗卫生（锅、水槽、排风罩油）、铲锅灰。</t>
        </is>
      </c>
      <c r="D296" t="inlineStr">
        <is>
          <t>丁敬文</t>
        </is>
      </c>
      <c r="E296" t="inlineStr">
        <is>
          <t>连心园东区，北京市朝阳区常营回族乡连心园G区连心园东区</t>
        </is>
      </c>
      <c r="F296" t="inlineStr">
        <is>
          <t>项目出差</t>
        </is>
      </c>
      <c r="G296" t="inlineStr">
        <is>
          <t>丁敬文-北京-便利蜂-POC 已结束</t>
        </is>
      </c>
      <c r="H296" t="inlineStr">
        <is>
          <t>协助操作员出餐，让操作员校准机器,把菜炒完之后，让操作员清洗国内的卫生以及水槽的卫生和排风罩上的油，晚上让操作员拿锅灰铲铲出锅灰</t>
        </is>
      </c>
      <c r="I296" t="inlineStr">
        <is>
          <t>所有菜品已定版</t>
        </is>
      </c>
      <c r="J296" t="inlineStr">
        <is>
          <t>无</t>
        </is>
      </c>
      <c r="K296" t="inlineStr">
        <is>
          <t>协助操作员出餐</t>
        </is>
      </c>
      <c r="L296" t="inlineStr">
        <is>
          <t>IMG_4052.JPEG,IMG_4053.JPEG,IMG_4054.JPEG,IMG_4074.JPEG,IMG_4075.JPEG,IMG_4076.JPEG,IMG_4077.JPEG</t>
        </is>
      </c>
      <c r="M296"/>
      <c r="N296" s="2">
        <v>45979</v>
      </c>
      <c r="O296" t="inlineStr">
        <is>
          <t>已结束,已结束,已结束</t>
        </is>
      </c>
      <c r="P296" t="inlineStr">
        <is>
          <t>47周</t>
        </is>
      </c>
      <c r="Q296"/>
      <c r="R296" t="inlineStr">
        <is>
          <t>false</t>
        </is>
      </c>
      <c r="S296" t="inlineStr">
        <is>
          <t>2025/11/16
2025/11/23
2025/11/26</t>
        </is>
      </c>
      <c r="T296"/>
      <c r="U296"/>
      <c r="V296" t="inlineStr">
        <is>
          <t>吴薇
吴薇
吴薇</t>
        </is>
      </c>
      <c r="W296"/>
    </row>
    <row r="297" ht="12.75" customHeight="1">
      <c r="A297" t="inlineStr">
        <is>
          <t>2025-11-17 丁敬文-北京-便利蜂-POC 已结束</t>
        </is>
      </c>
      <c r="B297"/>
      <c r="C297" t="inlineStr">
        <is>
          <t>需关注：下午需操作员对机器去除锅灰。</t>
        </is>
      </c>
      <c r="D297" t="inlineStr">
        <is>
          <t>丁敬文</t>
        </is>
      </c>
      <c r="E297" t="inlineStr">
        <is>
          <t>连心园东区，北京市朝阳区常营回族乡连心园G区连心园东区</t>
        </is>
      </c>
      <c r="F297" t="inlineStr">
        <is>
          <t>项目出差</t>
        </is>
      </c>
      <c r="G297" t="inlineStr">
        <is>
          <t>丁敬文-北京-便利蜂-POC 已结束</t>
        </is>
      </c>
      <c r="H297" t="inlineStr">
        <is>
          <t>配合操作员炒菜，到店准备好需要了工具以及菜品，中午炒完菜后养锅，下午告诉操作员对机器进行去除锅灰。</t>
        </is>
      </c>
      <c r="I297" t="inlineStr">
        <is>
          <t>所以菜品已定板</t>
        </is>
      </c>
      <c r="J297" t="inlineStr">
        <is>
          <t>无</t>
        </is>
      </c>
      <c r="K297" t="inlineStr">
        <is>
          <t>协助操作员出餐</t>
        </is>
      </c>
      <c r="L297" t="inlineStr">
        <is>
          <t>IMG_4043.JPEG,IMG_4047.JPEG,IMG_4048.JPEG,IMG_4049.JPEG,sd1763347120_2.mp4</t>
        </is>
      </c>
      <c r="M297"/>
      <c r="N297" s="2">
        <v>45978</v>
      </c>
      <c r="O297" t="inlineStr">
        <is>
          <t>已结束,已结束,已结束</t>
        </is>
      </c>
      <c r="P297" t="inlineStr">
        <is>
          <t>47周</t>
        </is>
      </c>
      <c r="Q297"/>
      <c r="R297" t="inlineStr">
        <is>
          <t>false</t>
        </is>
      </c>
      <c r="S297" t="inlineStr">
        <is>
          <t>2025/11/16
2025/11/23
2025/11/26</t>
        </is>
      </c>
      <c r="T297"/>
      <c r="U297" t="inlineStr">
        <is>
          <t>0</t>
        </is>
      </c>
      <c r="V297" t="inlineStr">
        <is>
          <t>吴薇
吴薇
吴薇</t>
        </is>
      </c>
      <c r="W297"/>
    </row>
    <row r="298" ht="12.75" customHeight="1">
      <c r="A298" t="inlineStr">
        <is>
          <t xml:space="preserve">2025-11-16 </t>
        </is>
      </c>
      <c r="B298"/>
      <c r="C298" t="inlineStr">
        <is>
          <t>正文仅日期“2025/11/16”，无具体内容，信息缺失。</t>
        </is>
      </c>
      <c r="D298" t="inlineStr">
        <is>
          <t>丁敬文</t>
        </is>
      </c>
      <c r="E298" t="inlineStr">
        <is>
          <t>连心园东区，北京市朝阳区常营回族乡连心园G区连心园东区</t>
        </is>
      </c>
      <c r="F298" t="inlineStr">
        <is>
          <t>排休</t>
        </is>
      </c>
      <c r="G298"/>
      <c r="H298"/>
      <c r="I298"/>
      <c r="J298"/>
      <c r="K298"/>
      <c r="L298"/>
      <c r="M298"/>
      <c r="N298" s="2">
        <v>45977</v>
      </c>
      <c r="O298"/>
      <c r="P298" t="inlineStr">
        <is>
          <t>46周</t>
        </is>
      </c>
      <c r="Q298"/>
      <c r="R298" t="inlineStr">
        <is>
          <t>false</t>
        </is>
      </c>
      <c r="S298"/>
      <c r="T298"/>
      <c r="U298"/>
      <c r="V298"/>
      <c r="W298"/>
    </row>
    <row r="299" ht="12.75" customHeight="1">
      <c r="A299" t="inlineStr">
        <is>
          <t xml:space="preserve">2025-11-16 </t>
        </is>
      </c>
      <c r="B299"/>
      <c r="C299" t="inlineStr">
        <is>
          <t>正文内容为空，无有效信息，存在内容缺失问题。</t>
        </is>
      </c>
      <c r="D299" t="inlineStr">
        <is>
          <t>丁敬文</t>
        </is>
      </c>
      <c r="E299" t="inlineStr">
        <is>
          <t>北京陈经纶中学新教育实验分校，北京市朝阳区常营回族乡常和路北京陈经纶中学新教育实验分校</t>
        </is>
      </c>
      <c r="F299" t="inlineStr">
        <is>
          <t>排休</t>
        </is>
      </c>
      <c r="G299"/>
      <c r="H299"/>
      <c r="I299"/>
      <c r="J299"/>
      <c r="K299"/>
      <c r="L299"/>
      <c r="M299"/>
      <c r="N299" s="2">
        <v>45977</v>
      </c>
      <c r="O299"/>
      <c r="P299" t="inlineStr">
        <is>
          <t>46周</t>
        </is>
      </c>
      <c r="Q299"/>
      <c r="R299" t="inlineStr">
        <is>
          <t>false</t>
        </is>
      </c>
      <c r="S299"/>
      <c r="T299"/>
      <c r="U299" t="inlineStr">
        <is>
          <t>1</t>
        </is>
      </c>
      <c r="V299"/>
      <c r="W299"/>
    </row>
    <row r="300" ht="12.75" customHeight="1">
      <c r="A300" t="inlineStr">
        <is>
          <t>2025-11-15 丁敬文-北京-便利蜂-POC 已结束</t>
        </is>
      </c>
      <c r="B300" t="inlineStr">
        <is>
          <t>1</t>
        </is>
      </c>
      <c r="C300" t="inlineStr">
        <is>
          <t>上午下午均清除锅灰，需关注锅灰清理频繁问题。</t>
        </is>
      </c>
      <c r="D300" t="inlineStr">
        <is>
          <t>丁敬文</t>
        </is>
      </c>
      <c r="E300" t="inlineStr">
        <is>
          <t>连心园东区，北京市朝阳区常营回族乡连心园G区连心园东区</t>
        </is>
      </c>
      <c r="F300" t="inlineStr">
        <is>
          <t>项目出差</t>
        </is>
      </c>
      <c r="G300" t="inlineStr">
        <is>
          <t>丁敬文-北京-便利蜂-POC 已结束</t>
        </is>
      </c>
      <c r="H300" t="inlineStr">
        <is>
          <t>协助操作员出餐，上午炒的菜比较多，进行了清除锅灰，下午操作员也清了锅灰</t>
        </is>
      </c>
      <c r="I300" t="inlineStr">
        <is>
          <t>所有菜品已定板</t>
        </is>
      </c>
      <c r="J300" t="inlineStr">
        <is>
          <t>无</t>
        </is>
      </c>
      <c r="K300" t="inlineStr">
        <is>
          <t>协助操作员出菜，确保无差错</t>
        </is>
      </c>
      <c r="L300" t="inlineStr">
        <is>
          <t>IMG_4024.JPEG,IMG_4026.JPEG,IMG_4031.JPEG,IMG_4032.JPEG,IMG_4036.JPEG,IMG_4037.JPEG</t>
        </is>
      </c>
      <c r="M300"/>
      <c r="N300" s="2">
        <v>45976</v>
      </c>
      <c r="O300" t="inlineStr">
        <is>
          <t>已结束,已结束,已结束</t>
        </is>
      </c>
      <c r="P300" t="inlineStr">
        <is>
          <t>46周</t>
        </is>
      </c>
      <c r="Q300"/>
      <c r="R300" t="inlineStr">
        <is>
          <t>false</t>
        </is>
      </c>
      <c r="S300" t="inlineStr">
        <is>
          <t>2025/11/16
2025/11/23
2025/11/26</t>
        </is>
      </c>
      <c r="T300"/>
      <c r="U300"/>
      <c r="V300" t="inlineStr">
        <is>
          <t>吴薇
吴薇
吴薇</t>
        </is>
      </c>
      <c r="W300"/>
    </row>
    <row r="301" ht="12.75" customHeight="1">
      <c r="A301" t="inlineStr">
        <is>
          <t>2025-11-14 丁敬文-北京-便利蜂-POC 已结束</t>
        </is>
      </c>
      <c r="B301" t="inlineStr">
        <is>
          <t>1</t>
        </is>
      </c>
      <c r="C301" t="inlineStr">
        <is>
          <t>今日做菜量多，需关注锅除灰及云厨步骤删除。</t>
        </is>
      </c>
      <c r="D301" t="inlineStr">
        <is>
          <t>丁敬文</t>
        </is>
      </c>
      <c r="E301" t="inlineStr">
        <is>
          <t>连心园东区，北京市朝阳区常营回族乡连心园G区连心园东区</t>
        </is>
      </c>
      <c r="F301" t="inlineStr">
        <is>
          <t>项目出差</t>
        </is>
      </c>
      <c r="G301" t="inlineStr">
        <is>
          <t>丁敬文-北京-便利蜂-POC 已结束</t>
        </is>
      </c>
      <c r="H301" t="inlineStr">
        <is>
          <t>对操作员进行操作机器的勘察，协助出餐，忙完后再不停云厨中把不需要的步骤删除，对锅进行除灰，因为今天做的菜量有点多</t>
        </is>
      </c>
      <c r="I301" t="inlineStr">
        <is>
          <t>所有菜品已定版</t>
        </is>
      </c>
      <c r="J301" t="inlineStr">
        <is>
          <t>无</t>
        </is>
      </c>
      <c r="K301" t="inlineStr">
        <is>
          <t>协助出餐寻找不足</t>
        </is>
      </c>
      <c r="L301" t="inlineStr">
        <is>
          <t>IMG_4005.JPEG,IMG_4008.JPEG,IMG_4009.JPEG,IMG_4011.JPEG,IMG_4012.JPEG,IMG_4013.JPEG</t>
        </is>
      </c>
      <c r="M301"/>
      <c r="N301" s="2">
        <v>45975</v>
      </c>
      <c r="O301" t="inlineStr">
        <is>
          <t>已结束,已结束,已结束</t>
        </is>
      </c>
      <c r="P301" t="inlineStr">
        <is>
          <t>46周</t>
        </is>
      </c>
      <c r="Q301"/>
      <c r="R301" t="inlineStr">
        <is>
          <t>false</t>
        </is>
      </c>
      <c r="S301" t="inlineStr">
        <is>
          <t>2025/11/16
2025/11/23
2025/11/26</t>
        </is>
      </c>
      <c r="T301"/>
      <c r="U301"/>
      <c r="V301" t="inlineStr">
        <is>
          <t>吴薇
吴薇
吴薇</t>
        </is>
      </c>
      <c r="W301"/>
    </row>
    <row r="302" ht="12.75" customHeight="1">
      <c r="A302" t="inlineStr">
        <is>
          <t>2025-11-13 丁敬文-北京-便利蜂-POC 已结束</t>
        </is>
      </c>
      <c r="B302" t="inlineStr">
        <is>
          <t>1</t>
        </is>
      </c>
      <c r="C302" t="inlineStr">
        <is>
          <t>上新三道菜，明天需清理校准机器、检查豆油是否充足。</t>
        </is>
      </c>
      <c r="D302" t="inlineStr">
        <is>
          <t>丁敬文</t>
        </is>
      </c>
      <c r="E302" t="inlineStr">
        <is>
          <t>连心园东区，北京市朝阳区常营回族乡连心园G区连心园东区</t>
        </is>
      </c>
      <c r="F302" t="inlineStr">
        <is>
          <t>项目出差</t>
        </is>
      </c>
      <c r="G302" t="inlineStr">
        <is>
          <t>丁敬文-北京-便利蜂-POC 已结束</t>
        </is>
      </c>
      <c r="H302" t="inlineStr">
        <is>
          <t>协助操作员出差，过程中看操作员操作是否熟练，以及对出餐进行看察，确保出餐无误，今天又上新三道菜。</t>
        </is>
      </c>
      <c r="I302" t="inlineStr">
        <is>
          <t>所有菜品已定版</t>
        </is>
      </c>
      <c r="J302" t="inlineStr">
        <is>
          <t>无</t>
        </is>
      </c>
      <c r="K302" t="inlineStr">
        <is>
          <t>继续勘察操作员操作机器，明天会对机器进行清理管道和校准，以及看一下豆油是否充足</t>
        </is>
      </c>
      <c r="L302" t="inlineStr">
        <is>
          <t>IMG_3993.JPEG,IMG_3994.JPEG,IMG_3995.JPEG,IMG_3996.JPEG</t>
        </is>
      </c>
      <c r="M302"/>
      <c r="N302" s="2">
        <v>45974</v>
      </c>
      <c r="O302" t="inlineStr">
        <is>
          <t>已结束,已结束,已结束</t>
        </is>
      </c>
      <c r="P302" t="inlineStr">
        <is>
          <t>46周</t>
        </is>
      </c>
      <c r="Q302"/>
      <c r="R302" t="inlineStr">
        <is>
          <t>false</t>
        </is>
      </c>
      <c r="S302" t="inlineStr">
        <is>
          <t>2025/11/16
2025/11/23
2025/11/26</t>
        </is>
      </c>
      <c r="T302"/>
      <c r="U302"/>
      <c r="V302" t="inlineStr">
        <is>
          <t>吴薇
吴薇
吴薇</t>
        </is>
      </c>
      <c r="W302"/>
    </row>
    <row r="303" ht="12.75" customHeight="1">
      <c r="A303" t="inlineStr">
        <is>
          <t>2025-11-12 丁敬文-北京-便利蜂-POC 已结束</t>
        </is>
      </c>
      <c r="B303" t="inlineStr">
        <is>
          <t>1</t>
        </is>
      </c>
      <c r="C303" t="inlineStr">
        <is>
          <t>需关注：无异常问题，重点巩固操作员拆锅练习。</t>
        </is>
      </c>
      <c r="D303" t="inlineStr">
        <is>
          <t>丁敬文</t>
        </is>
      </c>
      <c r="E303" t="inlineStr">
        <is>
          <t>连心园东区，北京市朝阳区常营回族乡连心园G区连心园东区</t>
        </is>
      </c>
      <c r="F303" t="inlineStr">
        <is>
          <t>项目出差</t>
        </is>
      </c>
      <c r="G303" t="inlineStr">
        <is>
          <t>丁敬文-北京-便利蜂-POC 已结束</t>
        </is>
      </c>
      <c r="H303" t="inlineStr">
        <is>
          <t>协助操作员出餐，看好出菜的成品，不忙的时候操作拆锅让操作员学习，随后每当不忙时提醒养锅，晚上出餐后协助出餐后打扫卫生。</t>
        </is>
      </c>
      <c r="I303" t="inlineStr">
        <is>
          <t>所有已定板</t>
        </is>
      </c>
      <c r="J303" t="inlineStr">
        <is>
          <t>无</t>
        </is>
      </c>
      <c r="K303" t="inlineStr">
        <is>
          <t>明天对操作员对拆锅进行巩固练习</t>
        </is>
      </c>
      <c r="L303" t="inlineStr">
        <is>
          <t>IMG_3984.JPEG,IMG_3985.JPEG,IMG_3986.JPEG,IMG_3988.JPEG,IMG_3990.JPEG,IMG_3991.JPEG</t>
        </is>
      </c>
      <c r="M303"/>
      <c r="N303" s="2">
        <v>45973</v>
      </c>
      <c r="O303" t="inlineStr">
        <is>
          <t>已结束,已结束,已结束</t>
        </is>
      </c>
      <c r="P303" t="inlineStr">
        <is>
          <t>46周</t>
        </is>
      </c>
      <c r="Q303"/>
      <c r="R303" t="inlineStr">
        <is>
          <t>false</t>
        </is>
      </c>
      <c r="S303" t="inlineStr">
        <is>
          <t>2025/11/16
2025/11/23
2025/11/26</t>
        </is>
      </c>
      <c r="T303"/>
      <c r="U303"/>
      <c r="V303" t="inlineStr">
        <is>
          <t>吴薇
吴薇
吴薇</t>
        </is>
      </c>
      <c r="W303"/>
    </row>
    <row r="304" ht="12.75" customHeight="1">
      <c r="A304" t="inlineStr">
        <is>
          <t>2025-11-11 丁敬文-北京-便利蜂-POC 已结束</t>
        </is>
      </c>
      <c r="B304" t="inlineStr">
        <is>
          <t>1</t>
        </is>
      </c>
      <c r="C304" t="inlineStr">
        <is>
          <t>需关注：养锅、排风扇每日清理、校准清洗管道、锅灰及日常卫生清理。</t>
        </is>
      </c>
      <c r="D304" t="inlineStr">
        <is>
          <t>丁敬文</t>
        </is>
      </c>
      <c r="E304" t="inlineStr">
        <is>
          <t>连心园东区，北京市朝阳区常营回族乡连心园G区连心园东区</t>
        </is>
      </c>
      <c r="F304" t="inlineStr">
        <is>
          <t>项目出差</t>
        </is>
      </c>
      <c r="G304" t="inlineStr">
        <is>
          <t>丁敬文-北京-便利蜂-POC 已结束</t>
        </is>
      </c>
      <c r="H304" t="inlineStr">
        <is>
          <t>早上到店，检查干料和湿料。操作员操作机器时，在旁观察菜品是否有问题并协助出餐。中午忙完后，告知操作员及时养锅。下午备完餐后，打扫机器卫生，并告知操作员排风扇需每日清理。</t>
        </is>
      </c>
      <c r="I304" t="inlineStr">
        <is>
          <t>所有已定板</t>
        </is>
      </c>
      <c r="J304" t="inlineStr">
        <is>
          <t>无</t>
        </is>
      </c>
      <c r="K304" t="inlineStr">
        <is>
          <t>以文字形式告知便利蜂店长需要注意什么，什么时间校准和清洗管道，以及每日忙完后清理锅灰，和平常需要及时打扫的卫生</t>
        </is>
      </c>
      <c r="L304" t="inlineStr">
        <is>
          <t>IMG_3959.JPEG,IMG_3978.JPEG,IMG_3979.JPEG,IMG_3967.JPEG,IMG_3980.JPEG,IMG_3981.JPEG</t>
        </is>
      </c>
      <c r="M304"/>
      <c r="N304" s="2">
        <v>45972</v>
      </c>
      <c r="O304" t="inlineStr">
        <is>
          <t>已结束,已结束,已结束</t>
        </is>
      </c>
      <c r="P304" t="inlineStr">
        <is>
          <t>46周</t>
        </is>
      </c>
      <c r="Q304"/>
      <c r="R304" t="inlineStr">
        <is>
          <t>false</t>
        </is>
      </c>
      <c r="S304" t="inlineStr">
        <is>
          <t>2025/11/16
2025/11/23
2025/11/26</t>
        </is>
      </c>
      <c r="T304"/>
      <c r="U304"/>
      <c r="V304" t="inlineStr">
        <is>
          <t>吴薇
吴薇
吴薇</t>
        </is>
      </c>
      <c r="W304"/>
    </row>
    <row r="305" ht="12.75" customHeight="1">
      <c r="A305" t="inlineStr">
        <is>
          <t>2025-11-10 丁敬文-北京-便利蜂-POC 已结束</t>
        </is>
      </c>
      <c r="B305" t="inlineStr">
        <is>
          <t>1</t>
        </is>
      </c>
      <c r="C305" t="inlineStr">
        <is>
          <t>问题：炒菜有锅灰，糖醋鱼块稀。</t>
        </is>
      </c>
      <c r="D305" t="inlineStr">
        <is>
          <t>丁敬文</t>
        </is>
      </c>
      <c r="E305" t="inlineStr">
        <is>
          <t>连心园东区，北京市朝阳区常营回族乡连心园G区连心园东区</t>
        </is>
      </c>
      <c r="F305" t="inlineStr">
        <is>
          <t>项目出差</t>
        </is>
      </c>
      <c r="G305" t="inlineStr">
        <is>
          <t>丁敬文-北京-便利蜂-POC 已结束</t>
        </is>
      </c>
      <c r="H305" t="inlineStr">
        <is>
          <t>今天到店询问什么时间节点开始炒第一锅菜品，当开始炒菜时，在操作员旁边看是否有问题，下午忙完后，跟操作员重复讲解一下校准和管道清洗，收档时需要打扫的细节告知操作员</t>
        </is>
      </c>
      <c r="I305" t="inlineStr">
        <is>
          <t>所以菜品已定板</t>
        </is>
      </c>
      <c r="J305" t="inlineStr">
        <is>
          <t>店长反应时常炒菜有锅灰，我并告知店长每天中午晚上忙完后，拿锅灰铲来清理，糖醋鱼块比较稀，在不停云厨修改了一下出餐时间，将糖醋汁熬稠一点</t>
        </is>
      </c>
      <c r="K305" t="inlineStr">
        <is>
          <t>明天到店在让操作员完成一次校准和清洗管道，以及做完菜后怎样刷过又快又干净，让操作员更熟悉机器</t>
        </is>
      </c>
      <c r="L305" t="inlineStr">
        <is>
          <t>IMG_3946.JPEG,IMG_3950.JPEG,IMG_3952.JPEG,IMG_3953.JPEG,IMG_3954.JPEG</t>
        </is>
      </c>
      <c r="M305"/>
      <c r="N305" s="2">
        <v>45971</v>
      </c>
      <c r="O305" t="inlineStr">
        <is>
          <t>已结束,已结束,已结束</t>
        </is>
      </c>
      <c r="P305" t="inlineStr">
        <is>
          <t>46周</t>
        </is>
      </c>
      <c r="Q305"/>
      <c r="R305" t="inlineStr">
        <is>
          <t>false</t>
        </is>
      </c>
      <c r="S305" t="inlineStr">
        <is>
          <t>2025/11/16
2025/11/23
2025/11/26</t>
        </is>
      </c>
      <c r="T305"/>
      <c r="U305"/>
      <c r="V305" t="inlineStr">
        <is>
          <t>吴薇
吴薇
吴薇</t>
        </is>
      </c>
      <c r="W305"/>
    </row>
    <row r="306" ht="12.75" customHeight="1">
      <c r="A306" t="inlineStr">
        <is>
          <t>2025-11-09 丁敬文-北京-萝卜饭盒-外卖店模型 已结束</t>
        </is>
      </c>
      <c r="B306" t="inlineStr">
        <is>
          <t>1</t>
        </is>
      </c>
      <c r="C306" t="inlineStr">
        <is>
          <t>丁敬文北京萝卜饭盒外卖店模型进行中，无明确问题或异常。</t>
        </is>
      </c>
      <c r="D306" t="inlineStr">
        <is>
          <t>丁敬文</t>
        </is>
      </c>
      <c r="E306" t="inlineStr">
        <is>
          <t>连心园东区，北京市朝阳区常营回族乡连心园G区连心园东区</t>
        </is>
      </c>
      <c r="F306" t="inlineStr">
        <is>
          <t>浣熊食堂</t>
        </is>
      </c>
      <c r="G306" t="inlineStr">
        <is>
          <t>丁敬文-北京-萝卜饭盒-外卖店模型 已结束</t>
        </is>
      </c>
      <c r="H306"/>
      <c r="I306"/>
      <c r="J306"/>
      <c r="K306"/>
      <c r="L306"/>
      <c r="M306"/>
      <c r="N306" s="2">
        <v>45970</v>
      </c>
      <c r="O306" t="inlineStr">
        <is>
          <t>已结束,已结束,已结束,已结束,已结束,已结束,已结束,已结束,已结束</t>
        </is>
      </c>
      <c r="P306" t="inlineStr">
        <is>
          <t>45周</t>
        </is>
      </c>
      <c r="Q306"/>
      <c r="R306" t="inlineStr">
        <is>
          <t>false</t>
        </is>
      </c>
      <c r="S306" t="inlineStr">
        <is>
          <t>2025/10/20
2025/10/28
2025/10/30
2025/10/31
2025/11/02
2025/11/03
2025/11/04
2025/11/09
2025/11/11</t>
        </is>
      </c>
      <c r="T306"/>
      <c r="U306" t="inlineStr">
        <is>
          <t>1</t>
        </is>
      </c>
      <c r="V306" t="inlineStr">
        <is>
          <t>吴薇
吴薇
吴薇
吴薇
吴薇
吴薇
吴薇
吴薇
吴薇</t>
        </is>
      </c>
      <c r="W306"/>
    </row>
    <row r="307" ht="12.75" customHeight="1">
      <c r="A307" t="inlineStr">
        <is>
          <t>2025-11-08 丁敬文-北京-便利蜂-POC 已结束</t>
        </is>
      </c>
      <c r="B307" t="inlineStr">
        <is>
          <t>1</t>
        </is>
      </c>
      <c r="C307" t="inlineStr">
        <is>
          <t>丁敬文北京BLF项目POC进行中，需关注进展，日期2025/11/08。</t>
        </is>
      </c>
      <c r="D307" t="inlineStr">
        <is>
          <t>丁敬文</t>
        </is>
      </c>
      <c r="E307" t="inlineStr">
        <is>
          <t>连心园东区，北京市朝阳区常营回族乡连心园G区连心园东区</t>
        </is>
      </c>
      <c r="F307" t="inlineStr">
        <is>
          <t>浣熊食堂</t>
        </is>
      </c>
      <c r="G307" t="inlineStr">
        <is>
          <t>丁敬文-北京-便利蜂-POC 已结束</t>
        </is>
      </c>
      <c r="H307"/>
      <c r="I307"/>
      <c r="J307"/>
      <c r="K307"/>
      <c r="L307"/>
      <c r="M307"/>
      <c r="N307" s="2">
        <v>45969</v>
      </c>
      <c r="O307" t="inlineStr">
        <is>
          <t>已结束,已结束,已结束</t>
        </is>
      </c>
      <c r="P307" t="inlineStr">
        <is>
          <t>45周</t>
        </is>
      </c>
      <c r="Q307"/>
      <c r="R307" t="inlineStr">
        <is>
          <t>false</t>
        </is>
      </c>
      <c r="S307" t="inlineStr">
        <is>
          <t>2025/11/16
2025/11/23
2025/11/26</t>
        </is>
      </c>
      <c r="T307"/>
      <c r="U307"/>
      <c r="V307" t="inlineStr">
        <is>
          <t>吴薇
吴薇
吴薇</t>
        </is>
      </c>
      <c r="W307"/>
    </row>
    <row r="308" ht="12.75" customHeight="1">
      <c r="A308" t="inlineStr">
        <is>
          <t>2025-11-07 丁敬文-北京-萝卜饭盒-外卖店模型 已结束</t>
        </is>
      </c>
      <c r="B308"/>
      <c r="C308" t="inlineStr">
        <is>
          <t>丁敬文北京萝卜饭盒外卖店模型进行中，无明确问题或异常。</t>
        </is>
      </c>
      <c r="D308" t="inlineStr">
        <is>
          <t>丁敬文</t>
        </is>
      </c>
      <c r="E308" t="inlineStr">
        <is>
          <t>连心园东区，北京市朝阳区常营回族乡连心园G区连心园东区</t>
        </is>
      </c>
      <c r="F308" t="inlineStr">
        <is>
          <t>浣熊食堂</t>
        </is>
      </c>
      <c r="G308" t="inlineStr">
        <is>
          <t>丁敬文-北京-萝卜饭盒-外卖店模型 已结束</t>
        </is>
      </c>
      <c r="H308"/>
      <c r="I308"/>
      <c r="J308"/>
      <c r="K308"/>
      <c r="L308"/>
      <c r="M308"/>
      <c r="N308" s="2">
        <v>45968</v>
      </c>
      <c r="O308" t="inlineStr">
        <is>
          <t>已结束,已结束,已结束,已结束,已结束,已结束,已结束,已结束,已结束</t>
        </is>
      </c>
      <c r="P308" t="inlineStr">
        <is>
          <t>45周</t>
        </is>
      </c>
      <c r="Q308"/>
      <c r="R308" t="inlineStr">
        <is>
          <t>false</t>
        </is>
      </c>
      <c r="S308" t="inlineStr">
        <is>
          <t>2025/10/20
2025/10/28
2025/10/30
2025/10/31
2025/11/02
2025/11/03
2025/11/04
2025/11/09
2025/11/11</t>
        </is>
      </c>
      <c r="T308"/>
      <c r="U308" t="inlineStr">
        <is>
          <t>0</t>
        </is>
      </c>
      <c r="V308" t="inlineStr">
        <is>
          <t>吴薇
吴薇
吴薇
吴薇
吴薇
吴薇
吴薇
吴薇
吴薇</t>
        </is>
      </c>
      <c r="W308"/>
    </row>
    <row r="309" ht="12.75" customHeight="1">
      <c r="A309" t="inlineStr">
        <is>
          <t>2025-11-02 丁敬文-北京-萝卜饭盒-外卖店模型 已结束</t>
        </is>
      </c>
      <c r="B309"/>
      <c r="C309" t="inlineStr">
        <is>
          <t>信息不完整，无具体内容，无法明确需关注问题和异常。</t>
        </is>
      </c>
      <c r="D309" t="inlineStr">
        <is>
          <t>丁敬文</t>
        </is>
      </c>
      <c r="E309" t="inlineStr">
        <is>
          <t>万达广场A座，北京市朝阳区建外街道万达广场A座</t>
        </is>
      </c>
      <c r="F309" t="inlineStr">
        <is>
          <t>浣熊食堂</t>
        </is>
      </c>
      <c r="G309" t="inlineStr">
        <is>
          <t>丁敬文-北京-萝卜饭盒-外卖店模型 已结束</t>
        </is>
      </c>
      <c r="H309"/>
      <c r="I309"/>
      <c r="J309"/>
      <c r="K309"/>
      <c r="L309"/>
      <c r="M309"/>
      <c r="N309" s="2">
        <v>45963</v>
      </c>
      <c r="O309" t="inlineStr">
        <is>
          <t>已结束,已结束,已结束,已结束,已结束,已结束,已结束,已结束,已结束</t>
        </is>
      </c>
      <c r="P309" t="inlineStr">
        <is>
          <t>44周</t>
        </is>
      </c>
      <c r="Q309"/>
      <c r="R309" t="inlineStr">
        <is>
          <t>false</t>
        </is>
      </c>
      <c r="S309" t="inlineStr">
        <is>
          <t>2025/10/20
2025/10/28
2025/10/30
2025/10/31
2025/11/02
2025/11/03
2025/11/04
2025/11/09
2025/11/11</t>
        </is>
      </c>
      <c r="T309"/>
      <c r="U309"/>
      <c r="V309" t="inlineStr">
        <is>
          <t>吴薇
吴薇
吴薇
吴薇
吴薇
吴薇
吴薇
吴薇
吴薇</t>
        </is>
      </c>
      <c r="W309"/>
    </row>
    <row r="310" ht="12.75" customHeight="1">
      <c r="A310" t="inlineStr">
        <is>
          <t xml:space="preserve">2025-11-01 </t>
        </is>
      </c>
      <c r="B310"/>
      <c r="C310" t="inlineStr">
        <is>
          <t>正文仅日期“2025/11/01”，无实际内容，信息缺失。</t>
        </is>
      </c>
      <c r="D310" t="inlineStr">
        <is>
          <t>丁敬文</t>
        </is>
      </c>
      <c r="E310" t="inlineStr">
        <is>
          <t>连心园东区，北京市朝阳区常营回族乡连心园G区连心园东区</t>
        </is>
      </c>
      <c r="F310" t="inlineStr">
        <is>
          <t>排休</t>
        </is>
      </c>
      <c r="G310"/>
      <c r="H310"/>
      <c r="I310"/>
      <c r="J310"/>
      <c r="K310"/>
      <c r="L310"/>
      <c r="M310"/>
      <c r="N310" s="2">
        <v>45962</v>
      </c>
      <c r="O310"/>
      <c r="P310" t="inlineStr">
        <is>
          <t>44周</t>
        </is>
      </c>
      <c r="Q310"/>
      <c r="R310" t="inlineStr">
        <is>
          <t>false</t>
        </is>
      </c>
      <c r="S310"/>
      <c r="T310"/>
      <c r="U310" t="inlineStr">
        <is>
          <t>1</t>
        </is>
      </c>
      <c r="V310"/>
      <c r="W310"/>
    </row>
    <row r="311" ht="12.75" customHeight="1">
      <c r="A311" t="inlineStr">
        <is>
          <t>2025-10-30 丁敬文-北京-萝卜饭盒-外卖店模型 已结束</t>
        </is>
      </c>
      <c r="B311"/>
      <c r="C311" t="inlineStr">
        <is>
          <t>订单“丁敬文-北京-萝卜饭盒-外卖店模型”状态异常，显示“进行中”却无其他信息。</t>
        </is>
      </c>
      <c r="D311" t="inlineStr">
        <is>
          <t>丁敬文</t>
        </is>
      </c>
      <c r="E311" t="inlineStr">
        <is>
          <t>连心园东区，北京市朝阳区常营回族乡连心园G区连心园东区</t>
        </is>
      </c>
      <c r="F311" t="inlineStr">
        <is>
          <t>浣熊食堂</t>
        </is>
      </c>
      <c r="G311" t="inlineStr">
        <is>
          <t>丁敬文-北京-萝卜饭盒-外卖店模型 已结束</t>
        </is>
      </c>
      <c r="H311"/>
      <c r="I311"/>
      <c r="J311"/>
      <c r="K311"/>
      <c r="L311"/>
      <c r="M311"/>
      <c r="N311" s="2">
        <v>45960</v>
      </c>
      <c r="O311" t="inlineStr">
        <is>
          <t>已结束,已结束,已结束,已结束,已结束,已结束,已结束,已结束,已结束</t>
        </is>
      </c>
      <c r="P311" t="inlineStr">
        <is>
          <t>44周</t>
        </is>
      </c>
      <c r="Q311"/>
      <c r="R311" t="inlineStr">
        <is>
          <t>false</t>
        </is>
      </c>
      <c r="S311" t="inlineStr">
        <is>
          <t>2025/10/20
2025/10/28
2025/10/30
2025/10/31
2025/11/02
2025/11/03
2025/11/04
2025/11/09
2025/11/11</t>
        </is>
      </c>
      <c r="T311"/>
      <c r="U311"/>
      <c r="V311" t="inlineStr">
        <is>
          <t>吴薇
吴薇
吴薇
吴薇
吴薇
吴薇
吴薇
吴薇
吴薇</t>
        </is>
      </c>
      <c r="W311"/>
    </row>
    <row r="312" ht="12.75" customHeight="1">
      <c r="A312" t="inlineStr">
        <is>
          <t>2025-10-27 丁敬文-北京-望京萝卜饭盒-外卖店模型 已结束</t>
        </is>
      </c>
      <c r="B312"/>
      <c r="C312" t="inlineStr">
        <is>
          <t>外卖店模型“丁敬文-北京-望京萝卜饭盒”已结束。</t>
        </is>
      </c>
      <c r="D312" t="inlineStr">
        <is>
          <t>丁敬文</t>
        </is>
      </c>
      <c r="E312" t="inlineStr">
        <is>
          <t>连心园东区，北京市朝阳区常营回族乡连心园G区连心园东区</t>
        </is>
      </c>
      <c r="F312" t="inlineStr">
        <is>
          <t>浣熊食堂</t>
        </is>
      </c>
      <c r="G312" t="inlineStr">
        <is>
          <t>丁敬文-北京-望京萝卜饭盒-外卖店模型 已结束</t>
        </is>
      </c>
      <c r="H312"/>
      <c r="I312"/>
      <c r="J312"/>
      <c r="K312"/>
      <c r="L312"/>
      <c r="M312"/>
      <c r="N312" s="2">
        <v>45957</v>
      </c>
      <c r="O312" t="inlineStr">
        <is>
          <t>已结束</t>
        </is>
      </c>
      <c r="P312" t="inlineStr">
        <is>
          <t>44周</t>
        </is>
      </c>
      <c r="Q312"/>
      <c r="R312" t="inlineStr">
        <is>
          <t>false</t>
        </is>
      </c>
      <c r="S312" t="inlineStr">
        <is>
          <t>2025/09/30</t>
        </is>
      </c>
      <c r="T312"/>
      <c r="U312"/>
      <c r="V312" t="inlineStr">
        <is>
          <t>吴薇</t>
        </is>
      </c>
      <c r="W312"/>
    </row>
    <row r="313" ht="12.75" customHeight="1">
      <c r="A313" t="inlineStr">
        <is>
          <t>2025-10-26 丁敬文-北京-望京萝卜饭盒-外卖店模型 已结束</t>
        </is>
      </c>
      <c r="B313"/>
      <c r="C313" t="inlineStr">
        <is>
          <t>外卖店模型“丁敬文-北京-望京萝卜饭盒”已结束。</t>
        </is>
      </c>
      <c r="D313" t="inlineStr">
        <is>
          <t>丁敬文</t>
        </is>
      </c>
      <c r="E313" t="inlineStr">
        <is>
          <t>北京市朝阳区将台乡东四环北路</t>
        </is>
      </c>
      <c r="F313" t="inlineStr">
        <is>
          <t>浣熊食堂</t>
        </is>
      </c>
      <c r="G313" t="inlineStr">
        <is>
          <t>丁敬文-北京-望京萝卜饭盒-外卖店模型 已结束</t>
        </is>
      </c>
      <c r="H313"/>
      <c r="I313"/>
      <c r="J313"/>
      <c r="K313"/>
      <c r="L313"/>
      <c r="M313"/>
      <c r="N313" s="2">
        <v>45956</v>
      </c>
      <c r="O313" t="inlineStr">
        <is>
          <t>已结束</t>
        </is>
      </c>
      <c r="P313" t="inlineStr">
        <is>
          <t>43周</t>
        </is>
      </c>
      <c r="Q313"/>
      <c r="R313" t="inlineStr">
        <is>
          <t>false</t>
        </is>
      </c>
      <c r="S313" t="inlineStr">
        <is>
          <t>2025/09/30</t>
        </is>
      </c>
      <c r="T313"/>
      <c r="U313"/>
      <c r="V313" t="inlineStr">
        <is>
          <t>吴薇</t>
        </is>
      </c>
      <c r="W313"/>
    </row>
    <row r="314" ht="12.75" customHeight="1">
      <c r="A314" t="inlineStr">
        <is>
          <t xml:space="preserve">2025-10-25 </t>
        </is>
      </c>
      <c r="B314"/>
      <c r="C314" t="inlineStr">
        <is>
          <t>正文内容为空，无有效信息，存在内容缺失问题。</t>
        </is>
      </c>
      <c r="D314" t="inlineStr">
        <is>
          <t>丁敬文</t>
        </is>
      </c>
      <c r="E314" t="inlineStr">
        <is>
          <t>连心园东区，北京市朝阳区常营回族乡连心园G区连心园东区</t>
        </is>
      </c>
      <c r="F314" t="inlineStr">
        <is>
          <t>排休</t>
        </is>
      </c>
      <c r="G314"/>
      <c r="H314"/>
      <c r="I314"/>
      <c r="J314"/>
      <c r="K314"/>
      <c r="L314"/>
      <c r="M314"/>
      <c r="N314" s="2">
        <v>45955</v>
      </c>
      <c r="O314"/>
      <c r="P314" t="inlineStr">
        <is>
          <t>43周</t>
        </is>
      </c>
      <c r="Q314"/>
      <c r="R314" t="inlineStr">
        <is>
          <t>false</t>
        </is>
      </c>
      <c r="S314"/>
      <c r="T314"/>
      <c r="U314" t="inlineStr">
        <is>
          <t>1</t>
        </is>
      </c>
      <c r="V314"/>
      <c r="W314"/>
    </row>
    <row r="315" ht="12.75" customHeight="1">
      <c r="A315" t="inlineStr">
        <is>
          <t xml:space="preserve">2025-10-21 </t>
        </is>
      </c>
      <c r="B315"/>
      <c r="C315" t="inlineStr">
        <is>
          <t>正文仅日期“2025/10/21”，无实质内容，信息缺失。</t>
        </is>
      </c>
      <c r="D315" t="inlineStr">
        <is>
          <t>丁敬文</t>
        </is>
      </c>
      <c r="E315" t="inlineStr">
        <is>
          <t>哈尔滨站，黑龙江省哈尔滨市道里区经纬街道李先生牛肉面大王(哈尔滨站店)哈尔滨站</t>
        </is>
      </c>
      <c r="F315" t="inlineStr">
        <is>
          <t>排休</t>
        </is>
      </c>
      <c r="G315"/>
      <c r="H315"/>
      <c r="I315"/>
      <c r="J315"/>
      <c r="K315"/>
      <c r="L315"/>
      <c r="M315"/>
      <c r="N315" s="2">
        <v>45951</v>
      </c>
      <c r="O315"/>
      <c r="P315" t="inlineStr">
        <is>
          <t>43周</t>
        </is>
      </c>
      <c r="Q315"/>
      <c r="R315" t="inlineStr">
        <is>
          <t>false</t>
        </is>
      </c>
      <c r="S315"/>
      <c r="T315"/>
      <c r="U315" t="inlineStr">
        <is>
          <t>0</t>
        </is>
      </c>
      <c r="V315"/>
      <c r="W315"/>
    </row>
    <row r="316" ht="12.75" customHeight="1">
      <c r="A316" t="inlineStr">
        <is>
          <t>2025-10-20 丁敬文-北京-望京萝卜饭盒-外卖店模型 已结束</t>
        </is>
      </c>
      <c r="B316"/>
      <c r="C316" t="inlineStr">
        <is>
          <t>外卖店模型已结束，需关注其结束状态及后续影响。</t>
        </is>
      </c>
      <c r="D316" t="inlineStr">
        <is>
          <t>丁敬文</t>
        </is>
      </c>
      <c r="E316" t="inlineStr">
        <is>
          <t>辽宁省葫芦岛市兴城市大寨满族乡G1京哈高速</t>
        </is>
      </c>
      <c r="F316" t="inlineStr">
        <is>
          <t>浣熊食堂</t>
        </is>
      </c>
      <c r="G316" t="inlineStr">
        <is>
          <t>丁敬文-北京-望京萝卜饭盒-外卖店模型 已结束</t>
        </is>
      </c>
      <c r="H316"/>
      <c r="I316"/>
      <c r="J316"/>
      <c r="K316"/>
      <c r="L316"/>
      <c r="M316"/>
      <c r="N316" s="2">
        <v>45950</v>
      </c>
      <c r="O316" t="inlineStr">
        <is>
          <t>已结束</t>
        </is>
      </c>
      <c r="P316" t="inlineStr">
        <is>
          <t>43周</t>
        </is>
      </c>
      <c r="Q316"/>
      <c r="R316" t="inlineStr">
        <is>
          <t>false</t>
        </is>
      </c>
      <c r="S316" t="inlineStr">
        <is>
          <t>2025/09/30</t>
        </is>
      </c>
      <c r="T316"/>
      <c r="U316"/>
      <c r="V316" t="inlineStr">
        <is>
          <t>吴薇</t>
        </is>
      </c>
      <c r="W316"/>
    </row>
    <row r="317" ht="12.75" customHeight="1">
      <c r="A317" t="inlineStr">
        <is>
          <t xml:space="preserve">2025-10-12 </t>
        </is>
      </c>
      <c r="B317"/>
      <c r="C317" t="inlineStr">
        <is>
          <t xml:space="preserve">你提供的内容仅“2025/10/12”，无问题及异常信息。 </t>
        </is>
      </c>
      <c r="D317" t="inlineStr">
        <is>
          <t>丁敬文</t>
        </is>
      </c>
      <c r="E317" t="inlineStr">
        <is>
          <t>连心园东区，北京市朝阳区常营回族乡连心园G区连心园东区</t>
        </is>
      </c>
      <c r="F317" t="inlineStr">
        <is>
          <t>排休</t>
        </is>
      </c>
      <c r="G317"/>
      <c r="H317"/>
      <c r="I317"/>
      <c r="J317"/>
      <c r="K317"/>
      <c r="L317"/>
      <c r="M317"/>
      <c r="N317" s="2">
        <v>45942</v>
      </c>
      <c r="O317"/>
      <c r="P317" t="inlineStr">
        <is>
          <t>41周</t>
        </is>
      </c>
      <c r="Q317"/>
      <c r="R317" t="inlineStr">
        <is>
          <t>false</t>
        </is>
      </c>
      <c r="S317"/>
      <c r="T317"/>
      <c r="U317" t="inlineStr">
        <is>
          <t>1</t>
        </is>
      </c>
      <c r="V317"/>
      <c r="W317"/>
    </row>
    <row r="318" ht="12.75" customHeight="1">
      <c r="A318" t="inlineStr">
        <is>
          <t xml:space="preserve">2025-10-10 </t>
        </is>
      </c>
      <c r="B318"/>
      <c r="C318" t="inlineStr">
        <is>
          <t xml:space="preserve">未提供有实际内容的正文，无法总结出需关注问题。 </t>
        </is>
      </c>
      <c r="D318" t="inlineStr">
        <is>
          <t>丁敬文</t>
        </is>
      </c>
      <c r="E318" t="inlineStr">
        <is>
          <t>北京市朝阳区高碑店乡菩提北路九号温泉生活馆</t>
        </is>
      </c>
      <c r="F318" t="inlineStr">
        <is>
          <t>排休</t>
        </is>
      </c>
      <c r="G318"/>
      <c r="H318"/>
      <c r="I318"/>
      <c r="J318"/>
      <c r="K318"/>
      <c r="L318"/>
      <c r="M318"/>
      <c r="N318" s="2">
        <v>45940</v>
      </c>
      <c r="O318"/>
      <c r="P318" t="inlineStr">
        <is>
          <t>41周</t>
        </is>
      </c>
      <c r="Q318"/>
      <c r="R318" t="inlineStr">
        <is>
          <t>false</t>
        </is>
      </c>
      <c r="S318"/>
      <c r="T318"/>
      <c r="U318" t="inlineStr">
        <is>
          <t>1</t>
        </is>
      </c>
      <c r="V318"/>
      <c r="W318"/>
    </row>
    <row r="319" ht="12.75" customHeight="1">
      <c r="A319" t="inlineStr">
        <is>
          <t xml:space="preserve">2025-10-09 </t>
        </is>
      </c>
      <c r="B319"/>
      <c r="C319" t="inlineStr">
        <is>
          <t xml:space="preserve">文本仅提及日期“2025/10/09”，无需要关注的问题和异常。 </t>
        </is>
      </c>
      <c r="D319" t="inlineStr">
        <is>
          <t>丁敬文</t>
        </is>
      </c>
      <c r="E319" t="inlineStr">
        <is>
          <t>连心园东区，北京市朝阳区常营回族乡连心园G区连心园东区</t>
        </is>
      </c>
      <c r="F319" t="inlineStr">
        <is>
          <t>排休</t>
        </is>
      </c>
      <c r="G319"/>
      <c r="H319"/>
      <c r="I319"/>
      <c r="J319"/>
      <c r="K319"/>
      <c r="L319"/>
      <c r="M319"/>
      <c r="N319" s="2">
        <v>45939</v>
      </c>
      <c r="O319"/>
      <c r="P319" t="inlineStr">
        <is>
          <t>41周</t>
        </is>
      </c>
      <c r="Q319"/>
      <c r="R319" t="inlineStr">
        <is>
          <t>false</t>
        </is>
      </c>
      <c r="S319"/>
      <c r="T319"/>
      <c r="U319"/>
      <c r="V319"/>
      <c r="W319"/>
    </row>
    <row r="320" ht="12.75" customHeight="1">
      <c r="A320" t="inlineStr">
        <is>
          <t xml:space="preserve">2025-10-08 </t>
        </is>
      </c>
      <c r="B320"/>
      <c r="C320" t="inlineStr">
        <is>
          <t xml:space="preserve">提供了一个日期“2025/10/08”，未发现异常信息。 </t>
        </is>
      </c>
      <c r="D320" t="inlineStr">
        <is>
          <t>丁敬文</t>
        </is>
      </c>
      <c r="E320" t="inlineStr">
        <is>
          <t>连心园东区，北京市朝阳区常营回族乡连心园G区连心园东区</t>
        </is>
      </c>
      <c r="F320" t="inlineStr">
        <is>
          <t>排休</t>
        </is>
      </c>
      <c r="G320"/>
      <c r="H320"/>
      <c r="I320"/>
      <c r="J320"/>
      <c r="K320"/>
      <c r="L320"/>
      <c r="M320"/>
      <c r="N320" s="2">
        <v>45938</v>
      </c>
      <c r="O320"/>
      <c r="P320" t="inlineStr">
        <is>
          <t>41周</t>
        </is>
      </c>
      <c r="Q320"/>
      <c r="R320" t="inlineStr">
        <is>
          <t>false</t>
        </is>
      </c>
      <c r="S320"/>
      <c r="T320"/>
      <c r="U320" t="inlineStr">
        <is>
          <t>1</t>
        </is>
      </c>
      <c r="V320"/>
      <c r="W320"/>
    </row>
    <row r="321" ht="12.75" customHeight="1">
      <c r="A321" t="inlineStr">
        <is>
          <t xml:space="preserve">2025-10-04 </t>
        </is>
      </c>
      <c r="B321"/>
      <c r="C321" t="inlineStr">
        <is>
          <t xml:space="preserve">仅“2025/10/04”，无问题或异常信息。 </t>
        </is>
      </c>
      <c r="D321" t="inlineStr">
        <is>
          <t>丁敬文</t>
        </is>
      </c>
      <c r="E321" t="inlineStr">
        <is>
          <t>河北省张家口市怀来县小南辛堡镇致富路</t>
        </is>
      </c>
      <c r="F321" t="inlineStr">
        <is>
          <t>排休</t>
        </is>
      </c>
      <c r="G321"/>
      <c r="H321"/>
      <c r="I321"/>
      <c r="J321"/>
      <c r="K321"/>
      <c r="L321"/>
      <c r="M321"/>
      <c r="N321" s="2">
        <v>45934</v>
      </c>
      <c r="O321"/>
      <c r="P321" t="inlineStr">
        <is>
          <t>40周</t>
        </is>
      </c>
      <c r="Q321"/>
      <c r="R321" t="inlineStr">
        <is>
          <t>false</t>
        </is>
      </c>
      <c r="S321"/>
      <c r="T321"/>
      <c r="U321"/>
      <c r="V321"/>
      <c r="W321"/>
    </row>
    <row r="322" ht="12.75" customHeight="1">
      <c r="A322" t="inlineStr">
        <is>
          <t>2025-10-03 丁敬文-北京-绿茶-新店开业 已结束</t>
        </is>
      </c>
      <c r="B322"/>
      <c r="C322" t="inlineStr">
        <is>
          <t xml:space="preserve">到店辅助准备小料、调试机器，指导操作，分享经验，项目已结束 </t>
        </is>
      </c>
      <c r="D322" t="inlineStr">
        <is>
          <t>丁敬文</t>
        </is>
      </c>
      <c r="E322" t="inlineStr">
        <is>
          <t>金隅丽景园，北京市朝阳区常营回族乡朝阳北路金隅丽景园</t>
        </is>
      </c>
      <c r="F322" t="inlineStr">
        <is>
          <t>项目出差</t>
        </is>
      </c>
      <c r="G322" t="inlineStr">
        <is>
          <t>丁敬文-北京-绿茶-新店开业 已结束</t>
        </is>
      </c>
      <c r="H322" t="inlineStr">
        <is>
          <t>1、到店辅助操作员准备小料并进行机器初步调试
2、利用空余时间指导操作员进行管道校准、清洗等操作，巩固其对基础使用方法的掌握
3、针对操作员存在的问题进行指点并制定规划，离店时将平时积累的经验以微信文字形式分享给操作员，同时也为店长和厨师长提供了一份详细的操作流程。</t>
        </is>
      </c>
      <c r="I322" t="inlineStr">
        <is>
          <t>所以已定版</t>
        </is>
      </c>
      <c r="J322"/>
      <c r="K322" t="inlineStr">
        <is>
          <t>此项目结束</t>
        </is>
      </c>
      <c r="L322" t="inlineStr">
        <is>
          <t>IMG_3086.JPEG,IMG_3091.JPEG,IMG_3090.JPEG</t>
        </is>
      </c>
      <c r="M322"/>
      <c r="N322" s="2">
        <v>45933</v>
      </c>
      <c r="O322" t="inlineStr">
        <is>
          <t>已结束</t>
        </is>
      </c>
      <c r="P322" t="inlineStr">
        <is>
          <t>40周</t>
        </is>
      </c>
      <c r="Q322"/>
      <c r="R322" t="inlineStr">
        <is>
          <t>false</t>
        </is>
      </c>
      <c r="S322" t="inlineStr">
        <is>
          <t>2025/10/03</t>
        </is>
      </c>
      <c r="T322"/>
      <c r="U322" t="inlineStr">
        <is>
          <t>1</t>
        </is>
      </c>
      <c r="V322"/>
      <c r="W322"/>
    </row>
    <row r="323" ht="12.75" customHeight="1">
      <c r="A323" t="inlineStr">
        <is>
          <t>2025-10-02 丁敬文-北京-绿茶-新店开业 已结束</t>
        </is>
      </c>
      <c r="B323"/>
      <c r="C323" t="inlineStr">
        <is>
          <t xml:space="preserve">今日督促小料配置等，观察操作，明查熟练与保养情况 </t>
        </is>
      </c>
      <c r="D323" t="inlineStr">
        <is>
          <t>丁敬文</t>
        </is>
      </c>
      <c r="E323" t="inlineStr">
        <is>
          <t>连心园东区，北京市朝阳区常营回族乡连心园G区连心园东区</t>
        </is>
      </c>
      <c r="F323" t="inlineStr">
        <is>
          <t>项目出差</t>
        </is>
      </c>
      <c r="G323" t="inlineStr">
        <is>
          <t>丁敬文-北京-绿茶-新店开业 已结束</t>
        </is>
      </c>
      <c r="H323" t="inlineStr">
        <is>
          <t>1、早上到店，督促操作员将小料配齐并摆放整齐。
2、今日全程在旁观察操作员操作是否存在问题，及时给予指点。
3、反复强调并再次指导操作员做好管道清理工作。
4、督促操作员做好晚上下班收档工作，并添加好湿料。</t>
        </is>
      </c>
      <c r="I323" t="inlineStr">
        <is>
          <t>所以菜品以定版</t>
        </is>
      </c>
      <c r="J323"/>
      <c r="K323" t="inlineStr">
        <is>
          <t>近两天不忙，已经把操作流程教会操作员，明天到店观察一下操作员的熟练程度，并问一下操作员校准、养锅、清洗管道和日常需要做到的各种保养步骤，确保操作员能够独立完成工作，如果操作员都已知晓就可以结束品牌。</t>
        </is>
      </c>
      <c r="L323" t="inlineStr">
        <is>
          <t>IMG_3067.JPEG,IMG_3069.JPEG,IMG_3081.JPEG</t>
        </is>
      </c>
      <c r="M323"/>
      <c r="N323" s="2">
        <v>45932</v>
      </c>
      <c r="O323" t="inlineStr">
        <is>
          <t>已结束</t>
        </is>
      </c>
      <c r="P323" t="inlineStr">
        <is>
          <t>40周</t>
        </is>
      </c>
      <c r="Q323"/>
      <c r="R323" t="inlineStr">
        <is>
          <t>false</t>
        </is>
      </c>
      <c r="S323" t="inlineStr">
        <is>
          <t>2025/10/03</t>
        </is>
      </c>
      <c r="T323"/>
      <c r="U323"/>
      <c r="V323"/>
      <c r="W323"/>
    </row>
    <row r="324" ht="12.75" customHeight="1">
      <c r="A324" t="inlineStr">
        <is>
          <t>2025-10-01 丁敬文-北京-绿茶-新店开业 已结束</t>
        </is>
      </c>
      <c r="B324"/>
      <c r="C324" t="inlineStr">
        <is>
          <t xml:space="preserve">当日围绕操作员工作，教技巧、指问题、明确清扫区，菜品已定版 </t>
        </is>
      </c>
      <c r="D324" t="inlineStr">
        <is>
          <t>丁敬文</t>
        </is>
      </c>
      <c r="E324" t="inlineStr">
        <is>
          <t>连心园东区，北京市朝阳区常营回族乡连心园G区连心园东区</t>
        </is>
      </c>
      <c r="F324" t="inlineStr">
        <is>
          <t>项目出差</t>
        </is>
      </c>
      <c r="G324" t="inlineStr">
        <is>
          <t>丁敬文-北京-绿茶-新店开业 已结束</t>
        </is>
      </c>
      <c r="H324" t="inlineStr">
        <is>
          <t>1、早上到店，安排操作人员准备所需小料，随后确认干料区和湿料区的缺损情况。
2、昨天已经把菜品都试完，教会了操作员校准以及日常使用规范。今日工作基本围绕操作员展开，我为其提供辅助。
3、空余时间，我教会他如何换锅。
4、督促其注意日常操作卫生，并对操作中的问题进行指正。
5、指导操作员明确下班时需打扫的区域。</t>
        </is>
      </c>
      <c r="I324" t="inlineStr">
        <is>
          <t>所有菜品以定版</t>
        </is>
      </c>
      <c r="J324"/>
      <c r="K324" t="inlineStr">
        <is>
          <t>叮嘱好操作员的操作，教会操作员技巧，让操作员更加熟悉机器。</t>
        </is>
      </c>
      <c r="L324" t="inlineStr">
        <is>
          <t>IMG_3060.JPEG,IMG_3061.JPEG,IMG_3062.JPEG,IMG_3063.JPEG,IMG_3065.JPEG,IMG_3059.JPEG</t>
        </is>
      </c>
      <c r="M324"/>
      <c r="N324" s="2">
        <v>45931</v>
      </c>
      <c r="O324" t="inlineStr">
        <is>
          <t>已结束</t>
        </is>
      </c>
      <c r="P324" t="inlineStr">
        <is>
          <t>40周</t>
        </is>
      </c>
      <c r="Q324"/>
      <c r="R324" t="inlineStr">
        <is>
          <t>false</t>
        </is>
      </c>
      <c r="S324" t="inlineStr">
        <is>
          <t>2025/10/03</t>
        </is>
      </c>
      <c r="T324"/>
      <c r="U324"/>
      <c r="V324"/>
      <c r="W324"/>
    </row>
    <row r="325" ht="12.75" customHeight="1">
      <c r="A325" t="inlineStr">
        <is>
          <t xml:space="preserve">2025-09-29 </t>
        </is>
      </c>
      <c r="B325"/>
      <c r="C325" t="inlineStr">
        <is>
          <t xml:space="preserve">仅“2025/09/29”，无异常及需关注问题。 </t>
        </is>
      </c>
      <c r="D325" t="inlineStr">
        <is>
          <t>丁敬文</t>
        </is>
      </c>
      <c r="E325" t="inlineStr">
        <is>
          <t>连心园东区，北京市朝阳区常营回族乡连心园G区连心园东区</t>
        </is>
      </c>
      <c r="F325" t="inlineStr">
        <is>
          <t>排休</t>
        </is>
      </c>
      <c r="G325"/>
      <c r="H325"/>
      <c r="I325"/>
      <c r="J325"/>
      <c r="K325"/>
      <c r="L325"/>
      <c r="M325"/>
      <c r="N325" s="2">
        <v>45929</v>
      </c>
      <c r="O325"/>
      <c r="P325" t="inlineStr">
        <is>
          <t>40周</t>
        </is>
      </c>
      <c r="Q325"/>
      <c r="R325" t="inlineStr">
        <is>
          <t>false</t>
        </is>
      </c>
      <c r="S325"/>
      <c r="T325"/>
      <c r="U325" t="inlineStr">
        <is>
          <t>1</t>
        </is>
      </c>
      <c r="V325"/>
      <c r="W325"/>
    </row>
    <row r="326" ht="12.75" customHeight="1">
      <c r="A326" t="inlineStr">
        <is>
          <t xml:space="preserve">2025-09-28 </t>
        </is>
      </c>
      <c r="B326"/>
      <c r="C326" t="inlineStr">
        <is>
          <t xml:space="preserve">仅“2025/09/28”无问题及异常信息，内容为一个日期。 </t>
        </is>
      </c>
      <c r="D326" t="inlineStr">
        <is>
          <t>丁敬文</t>
        </is>
      </c>
      <c r="E326" t="inlineStr">
        <is>
          <t>连心园东区，北京市朝阳区常营回族乡连心园G区连心园东区</t>
        </is>
      </c>
      <c r="F326" t="inlineStr">
        <is>
          <t>排休</t>
        </is>
      </c>
      <c r="G326"/>
      <c r="H326"/>
      <c r="I326"/>
      <c r="J326"/>
      <c r="K326"/>
      <c r="L326"/>
      <c r="M326"/>
      <c r="N326" s="2">
        <v>45928</v>
      </c>
      <c r="O326"/>
      <c r="P326" t="inlineStr">
        <is>
          <t>39周</t>
        </is>
      </c>
      <c r="Q326"/>
      <c r="R326" t="inlineStr">
        <is>
          <t>false</t>
        </is>
      </c>
      <c r="S326"/>
      <c r="T326"/>
      <c r="U326"/>
      <c r="V326"/>
      <c r="W326"/>
    </row>
    <row r="327" ht="12.75" customHeight="1">
      <c r="A327" t="inlineStr">
        <is>
          <t>2025-09-05 丁敬文-北京-望京萝卜饭盒-外卖店模型 已结束</t>
        </is>
      </c>
      <c r="B327" t="inlineStr">
        <is>
          <t>1</t>
        </is>
      </c>
      <c r="C327" t="inlineStr">
        <is>
          <t xml:space="preserve">早上解冻肉、切西红柿，做好今日预估单量并打包。准备明日食材、补齐小料，打扫机器卫生。需关注确保菜品按预估做好，保证食材充足及机器卫生良好。 </t>
        </is>
      </c>
      <c r="D327" t="inlineStr">
        <is>
          <t>丁敬文</t>
        </is>
      </c>
      <c r="E327" t="inlineStr">
        <is>
          <t>连心园东区，北京市朝阳区常营回族乡连心园G区连心园东区</t>
        </is>
      </c>
      <c r="F327" t="inlineStr">
        <is>
          <t>巡店</t>
        </is>
      </c>
      <c r="G327" t="inlineStr">
        <is>
          <t>丁敬文-北京-望京萝卜饭盒-外卖店模型 已结束</t>
        </is>
      </c>
      <c r="H327" t="inlineStr">
        <is>
          <t>1、早上将肉解冻，随后切好所需分量的西红柿。
2、做好今日预估单量，然后打包放好，跟着一起打包。
3、准备好明天需要的食材，把缺少的小料补齐。
4、打扫机器的卫生。</t>
        </is>
      </c>
      <c r="I327" t="inlineStr">
        <is>
          <t>所有菜品按照预估做好</t>
        </is>
      </c>
      <c r="J327" t="inlineStr">
        <is>
          <t>无</t>
        </is>
      </c>
      <c r="K327" t="inlineStr">
        <is>
          <t>外卖打包</t>
        </is>
      </c>
      <c r="L327" t="inlineStr">
        <is>
          <t>84621be397d21a580cc080731cadd916.JPEG,IMG_2697.JPEG</t>
        </is>
      </c>
      <c r="M327"/>
      <c r="N327" s="2">
        <v>45905</v>
      </c>
      <c r="O327" t="inlineStr">
        <is>
          <t>已结束</t>
        </is>
      </c>
      <c r="P327" t="inlineStr">
        <is>
          <t>36周</t>
        </is>
      </c>
      <c r="Q327"/>
      <c r="R327" t="inlineStr">
        <is>
          <t>false</t>
        </is>
      </c>
      <c r="S327" t="inlineStr">
        <is>
          <t>2025/09/30</t>
        </is>
      </c>
      <c r="T327"/>
      <c r="U327"/>
      <c r="V327" t="inlineStr">
        <is>
          <t>吴薇</t>
        </is>
      </c>
      <c r="W327"/>
    </row>
    <row r="328" ht="12.75" customHeight="1">
      <c r="A328" t="inlineStr">
        <is>
          <t xml:space="preserve">2026-01-26 </t>
        </is>
      </c>
      <c r="B328"/>
      <c r="C328" t="inlineStr">
        <is>
          <t>正文仅含日期“2026/01/26”，无实质内容，信息缺失。</t>
        </is>
      </c>
      <c r="D328" t="inlineStr">
        <is>
          <t>范富豪</t>
        </is>
      </c>
      <c r="E328" t="inlineStr">
        <is>
          <t>河南省洛阳市伊川县江左镇阎窑</t>
        </is>
      </c>
      <c r="F328" t="inlineStr">
        <is>
          <t>排休</t>
        </is>
      </c>
      <c r="G328"/>
      <c r="H328"/>
      <c r="I328"/>
      <c r="J328"/>
      <c r="K328"/>
      <c r="L328"/>
      <c r="M328"/>
      <c r="N328" s="2">
        <v>46048</v>
      </c>
      <c r="O328"/>
      <c r="P328" t="inlineStr">
        <is>
          <t>05周</t>
        </is>
      </c>
      <c r="Q328"/>
      <c r="R328" t="inlineStr">
        <is>
          <t>false</t>
        </is>
      </c>
      <c r="S328"/>
      <c r="T328"/>
      <c r="U328"/>
      <c r="V328"/>
      <c r="W328"/>
    </row>
    <row r="329" ht="12.75" customHeight="1">
      <c r="A329" t="inlineStr">
        <is>
          <t xml:space="preserve">2026-01-25 </t>
        </is>
      </c>
      <c r="B329"/>
      <c r="C329" t="inlineStr">
        <is>
          <t>正文仅日期“2026/01/25”，无具体内容，无明确问题或异常。</t>
        </is>
      </c>
      <c r="D329" t="inlineStr">
        <is>
          <t>范富豪</t>
        </is>
      </c>
      <c r="E329" t="inlineStr">
        <is>
          <t>河南省洛阳市老城区南关街道中州渠北街114号隋唐洛阳城国家遗址公园</t>
        </is>
      </c>
      <c r="F329" t="inlineStr">
        <is>
          <t>排休</t>
        </is>
      </c>
      <c r="G329"/>
      <c r="H329"/>
      <c r="I329"/>
      <c r="J329"/>
      <c r="K329"/>
      <c r="L329"/>
      <c r="M329"/>
      <c r="N329" s="2">
        <v>46047</v>
      </c>
      <c r="O329"/>
      <c r="P329" t="inlineStr">
        <is>
          <t>04周</t>
        </is>
      </c>
      <c r="Q329"/>
      <c r="R329" t="inlineStr">
        <is>
          <t>false</t>
        </is>
      </c>
      <c r="S329"/>
      <c r="T329"/>
      <c r="U329" t="inlineStr">
        <is>
          <t>0</t>
        </is>
      </c>
      <c r="V329"/>
      <c r="W329"/>
    </row>
    <row r="330" ht="12.75" customHeight="1">
      <c r="A330" t="inlineStr">
        <is>
          <t xml:space="preserve">2026-01-24 </t>
        </is>
      </c>
      <c r="B330"/>
      <c r="C330" t="inlineStr">
        <is>
          <t>正文仅日期“2026/01/24”，无具体内容，存在信息缺失问题。</t>
        </is>
      </c>
      <c r="D330" t="inlineStr">
        <is>
          <t>范富豪</t>
        </is>
      </c>
      <c r="E330" t="inlineStr">
        <is>
          <t>河南省洛阳市老城区南关街道中州渠北街114号隋唐洛阳城国家遗址公园</t>
        </is>
      </c>
      <c r="F330" t="inlineStr">
        <is>
          <t>排休</t>
        </is>
      </c>
      <c r="G330"/>
      <c r="H330"/>
      <c r="I330"/>
      <c r="J330"/>
      <c r="K330"/>
      <c r="L330"/>
      <c r="M330"/>
      <c r="N330" s="2">
        <v>46046</v>
      </c>
      <c r="O330"/>
      <c r="P330" t="inlineStr">
        <is>
          <t>04周</t>
        </is>
      </c>
      <c r="Q330"/>
      <c r="R330" t="inlineStr">
        <is>
          <t>false</t>
        </is>
      </c>
      <c r="S330"/>
      <c r="T330"/>
      <c r="U330"/>
      <c r="V330"/>
      <c r="W330"/>
    </row>
    <row r="331" ht="12.75" customHeight="1">
      <c r="A331" t="inlineStr">
        <is>
          <t>2026-01-23 范富豪-西安-窄门活动-培训支持 已结束</t>
        </is>
      </c>
      <c r="B331"/>
      <c r="C331" t="inlineStr">
        <is>
          <t>无明显问题或异常，新赛德客户设备培训顺利完成。</t>
        </is>
      </c>
      <c r="D331" t="inlineStr">
        <is>
          <t>范富豪</t>
        </is>
      </c>
      <c r="E331" t="inlineStr">
        <is>
          <t>河南省洛阳市老城区南关街道中州渠北街114号隋唐洛阳城国家遗址公园</t>
        </is>
      </c>
      <c r="F331" t="inlineStr">
        <is>
          <t>项目出差</t>
        </is>
      </c>
      <c r="G331" t="inlineStr">
        <is>
          <t>范富豪-西安-窄门活动-培训支持 已结束</t>
        </is>
      </c>
      <c r="H331" t="inlineStr">
        <is>
          <t>尊敬的领导晚上好，以下是1月23日的工作内容请您审阅
一，新赛德客户设备各项功能讲解培训
1，培训客户操作三大界面的应用和功能，从菜谱云，手动操作，个人中心，每项界面都做精细讲解，让客户亲自上手操作，我提问，经培训后客户均能回答上来。
2，讲解设备不用的情况下为什么要进行管道清洗，讲解管道堵塞的原因和如何进行清洗。
3，培训工程模式，锅位调节，温度标定等一系列性能和作用。
4，不停云厨培训和使用，讲解门店注册，门店员工权限设置，设备端录菜流程和上传，不停云厨菜谱编辑上传分组，菜品分享等。</t>
        </is>
      </c>
      <c r="I331" t="inlineStr">
        <is>
          <t>已定版</t>
        </is>
      </c>
      <c r="J331"/>
      <c r="K331" t="inlineStr">
        <is>
          <t>休息</t>
        </is>
      </c>
      <c r="L331" t="inlineStr">
        <is>
          <t>IMG_20260123_140955121.jpg,IMG_20260123_141050402.jpg,IMG_20260123_141247065.jpg,IMG_20260123_141352885.jpg,IMG_20260123_141354477.jpg,IMG_20260123_141415983.jpg,IMG_20260123_141423795.jpg,IMG_20260123_142624181.jpg,IMG_20260123_142659272.jpg</t>
        </is>
      </c>
      <c r="M331"/>
      <c r="N331" s="2">
        <v>46045</v>
      </c>
      <c r="O331" t="inlineStr">
        <is>
          <t>已结束</t>
        </is>
      </c>
      <c r="P331" t="inlineStr">
        <is>
          <t>04周</t>
        </is>
      </c>
      <c r="Q331"/>
      <c r="R331" t="inlineStr">
        <is>
          <t>false</t>
        </is>
      </c>
      <c r="S331" t="inlineStr">
        <is>
          <t>2026/01/22</t>
        </is>
      </c>
      <c r="T331" t="inlineStr">
        <is>
          <t>北区</t>
        </is>
      </c>
      <c r="U331" t="inlineStr">
        <is>
          <t>1</t>
        </is>
      </c>
      <c r="V331" t="inlineStr">
        <is>
          <t>吕佳</t>
        </is>
      </c>
      <c r="W331" t="inlineStr">
        <is>
          <t>李岳丰</t>
        </is>
      </c>
    </row>
    <row r="332" ht="12.75" customHeight="1">
      <c r="A332" t="inlineStr">
        <is>
          <t>2026-01-22 范富豪-西安-窄门活动-培训支持 已结束</t>
        </is>
      </c>
      <c r="B332"/>
      <c r="C332" t="inlineStr">
        <is>
          <t>无明确问题或异常，汇报西安窄门展会项目支持工作进展。</t>
        </is>
      </c>
      <c r="D332" t="inlineStr">
        <is>
          <t>范富豪</t>
        </is>
      </c>
      <c r="E332" t="inlineStr">
        <is>
          <t>陕西省西安市莲湖区青年路街道洒金桥(地铁站)西安城墙·碑林历史文化景区</t>
        </is>
      </c>
      <c r="F332" t="inlineStr">
        <is>
          <t>项目出差</t>
        </is>
      </c>
      <c r="G332" t="inlineStr">
        <is>
          <t>范富豪-西安-窄门活动-培训支持 已结束</t>
        </is>
      </c>
      <c r="H332" t="inlineStr">
        <is>
          <t>尊敬的各位领导好，以下是今天的工作汇报请您审阅:
一，西安窄门展会项目支持
1，早上协助同事拆机装机，设备调试方便下午展会正常使用。
2，入场后所有大份量菜品，分份量化方便十八桌客人上菜时以最短的时间烹饪使用。
3，现场演示设备烹饪操作，协助销售同事给客户讲解，设备各项功能的操作与使用。
4，展会结束后卫生收档，拆机装车。</t>
        </is>
      </c>
      <c r="I332" t="inlineStr">
        <is>
          <t>已定版</t>
        </is>
      </c>
      <c r="J332"/>
      <c r="K332" t="inlineStr">
        <is>
          <t>新赛德厨具有限公司，培训设备各项功能的使用与讲解</t>
        </is>
      </c>
      <c r="L332" t="inlineStr">
        <is>
          <t>IMG_20260122_090028891.jpg,IMG_20260122_102424009.jpg,IMG_20260122_151127447.jpg,IMG_20260122_151135893.jpg,IMG_20260122_151142272.jpg,IMG_20260122_151144519.jpg,IMG_20260122_152502.jpg</t>
        </is>
      </c>
      <c r="M332"/>
      <c r="N332" s="2">
        <v>46044</v>
      </c>
      <c r="O332" t="inlineStr">
        <is>
          <t>已结束</t>
        </is>
      </c>
      <c r="P332" t="inlineStr">
        <is>
          <t>04周</t>
        </is>
      </c>
      <c r="Q332"/>
      <c r="R332" t="inlineStr">
        <is>
          <t>false</t>
        </is>
      </c>
      <c r="S332" t="inlineStr">
        <is>
          <t>2026/01/22</t>
        </is>
      </c>
      <c r="T332" t="inlineStr">
        <is>
          <t>北区</t>
        </is>
      </c>
      <c r="U332"/>
      <c r="V332" t="inlineStr">
        <is>
          <t>吕佳</t>
        </is>
      </c>
      <c r="W332" t="inlineStr">
        <is>
          <t>李岳丰</t>
        </is>
      </c>
    </row>
    <row r="333" ht="12.75" customHeight="1">
      <c r="A333" t="inlineStr">
        <is>
          <t>2026-01-21 范富豪-西安-窄门活动-培训支持 已结束</t>
        </is>
      </c>
      <c r="B333" t="inlineStr">
        <is>
          <t>1</t>
        </is>
      </c>
      <c r="C333" t="inlineStr">
        <is>
          <t>手撕包菜生、小炒鹿茸菌淡、麻婆豆腐易碎，已调整解决。</t>
        </is>
      </c>
      <c r="D333" t="inlineStr">
        <is>
          <t>范富豪</t>
        </is>
      </c>
      <c r="E333" t="inlineStr">
        <is>
          <t>陕西省西安市长安区斗门街道复兴大道</t>
        </is>
      </c>
      <c r="F333" t="inlineStr">
        <is>
          <t>项目出差</t>
        </is>
      </c>
      <c r="G333" t="inlineStr">
        <is>
          <t>范富豪-西安-窄门活动-培训支持 已结束</t>
        </is>
      </c>
      <c r="H333" t="inlineStr">
        <is>
          <t>西安窄门项目支持，
1，早晨到达经销商项目点，确认菜品人数。
2，确认后采购买菜，进行备货。
3，下午到工厂进行设备调试，菜品测试。
4，手撕包菜第一次测试，时间不够出品略生，调整时长后解决此问题，
     小炒鹿茸菌第一次测试，味道淡增加调料后解决问题。
    麻婆豆腐原材料不好出品易碎更换豆腐后解决问题。
   蒜蓉青菜，扬州炒饭出品无问题。
5，晚上采购菜品，进行第二天演示备货。</t>
        </is>
      </c>
      <c r="I333" t="inlineStr">
        <is>
          <t>已定版</t>
        </is>
      </c>
      <c r="J333"/>
      <c r="K333" t="inlineStr">
        <is>
          <t>窄门项目支持</t>
        </is>
      </c>
      <c r="L333" t="inlineStr">
        <is>
          <t>IMG_20260121_092924533.jpg,IMG_20260121_112743813.jpg,IMG_20260121_114309339.jpg,IMG_20260121_165524741.jpg,IMG_20260121_182245633.jpg,IMG_20260121_182247292.jpg,IMG_20260121_182250987.jpg,IMG_20260121_190347355.jpg,IMG_20260121_192928110.jpg,IMG_20260121_203433596.jpg,IMG_20260121_224031892.jpg</t>
        </is>
      </c>
      <c r="M333"/>
      <c r="N333" s="2">
        <v>46043</v>
      </c>
      <c r="O333" t="inlineStr">
        <is>
          <t>已结束</t>
        </is>
      </c>
      <c r="P333" t="inlineStr">
        <is>
          <t>04周</t>
        </is>
      </c>
      <c r="Q333"/>
      <c r="R333" t="inlineStr">
        <is>
          <t>false</t>
        </is>
      </c>
      <c r="S333" t="inlineStr">
        <is>
          <t>2026/01/22</t>
        </is>
      </c>
      <c r="T333" t="inlineStr">
        <is>
          <t>北区</t>
        </is>
      </c>
      <c r="U333" t="inlineStr">
        <is>
          <t>0</t>
        </is>
      </c>
      <c r="V333" t="inlineStr">
        <is>
          <t>吕佳</t>
        </is>
      </c>
      <c r="W333" t="inlineStr">
        <is>
          <t>李岳丰</t>
        </is>
      </c>
    </row>
    <row r="334" ht="12.75" customHeight="1">
      <c r="A334" t="inlineStr">
        <is>
          <t>2026-01-20 范富豪-石家庄-绿茶-铁锅导入 已结束</t>
        </is>
      </c>
      <c r="B334"/>
      <c r="C334" t="inlineStr">
        <is>
          <t>无异常问题，铁锅导入第二天设备稳定、人员操作熟练、菜品达标。</t>
        </is>
      </c>
      <c r="D334" t="inlineStr">
        <is>
          <t>范富豪</t>
        </is>
      </c>
      <c r="E334" t="inlineStr">
        <is>
          <t>陕西省西安市未央区汉城街道北三环</t>
        </is>
      </c>
      <c r="F334" t="inlineStr">
        <is>
          <t>项目出差</t>
        </is>
      </c>
      <c r="G334" t="inlineStr">
        <is>
          <t>范富豪-石家庄-绿茶-铁锅导入 已结束</t>
        </is>
      </c>
      <c r="H334" t="inlineStr">
        <is>
          <t>位领导晚上好，以下是1月20号（石家庄裕华万达店）铁锅导入第二天的工作汇报：
一、当日工作推进
1. 产能与稳定性验证
今日全程配合门店早、午、高峰时段运营，验证了铁锅在高客流压力下的出餐稳定性。设备运行无异常，整体产能满足门店需求，高峰时段未出现出餐延误。
2. 人员操作巩固提升
对厨师及操作员进行了实操巩固带教，强化了操作员如何利用润锅时间抓小料提高出餐效率，已熟练掌握铁锅使用。
3. 菜品优化落地
- 持续跟进「辣椒炒肉」出品，按调整后的80克肉片标准执行，经门店店长确认，口味与分量均符合要求。
- 对「小锅土豆」「干锅菜花」等高频菜品进行多轮试炒，出品效率与口感稳定。
 二、后续跟进事项
1，再次强调养锅与刷锅的重要性，添加门店操作员与厨师长微信，方便后续有问题第一时间解决处理。</t>
        </is>
      </c>
      <c r="I334" t="inlineStr">
        <is>
          <t>已定版</t>
        </is>
      </c>
      <c r="J334"/>
      <c r="K334" t="inlineStr">
        <is>
          <t>西安窄门项目支持</t>
        </is>
      </c>
      <c r="L334" t="inlineStr">
        <is>
          <t>IMG_20260120_104057132.jpg,IMG_20260120_104126324.jpg,IMG_20260120_104158917.jpg,IMG_20260120_114812067.jpg,IMG_20260120_115449898.jpg,IMG_20260120_133547733.jpg,IMG_20260120_154624167.jpg,IMG_20260120_154628623.jpg</t>
        </is>
      </c>
      <c r="M334"/>
      <c r="N334" s="2">
        <v>46042</v>
      </c>
      <c r="O334" t="inlineStr">
        <is>
          <t>已结束</t>
        </is>
      </c>
      <c r="P334" t="inlineStr">
        <is>
          <t>04周</t>
        </is>
      </c>
      <c r="Q334"/>
      <c r="R334" t="inlineStr">
        <is>
          <t>false</t>
        </is>
      </c>
      <c r="S334" t="inlineStr">
        <is>
          <t>2026/01/20</t>
        </is>
      </c>
      <c r="T334" t="inlineStr">
        <is>
          <t>BST</t>
        </is>
      </c>
      <c r="U334" t="inlineStr">
        <is>
          <t>1</t>
        </is>
      </c>
      <c r="V334" t="inlineStr">
        <is>
          <t>张铭麒</t>
        </is>
      </c>
      <c r="W334" t="inlineStr">
        <is>
          <t>李岳丰
吴薇</t>
        </is>
      </c>
    </row>
    <row r="335" ht="12.75" customHeight="1">
      <c r="A335" t="inlineStr">
        <is>
          <t>2026-01-19 范富豪-石家庄-绿茶-铁锅导入 已结束</t>
        </is>
      </c>
      <c r="B335"/>
      <c r="C335" t="inlineStr">
        <is>
          <t>水枪漏水；杭风香锅卷心菜生，辣椒炒肉分量调整。</t>
        </is>
      </c>
      <c r="D335" t="inlineStr">
        <is>
          <t>范富豪</t>
        </is>
      </c>
      <c r="E335" t="inlineStr">
        <is>
          <t>河北省石家庄市裕华区槐底街道万达广场4号公寓</t>
        </is>
      </c>
      <c r="F335" t="inlineStr">
        <is>
          <t>项目出差</t>
        </is>
      </c>
      <c r="G335" t="inlineStr">
        <is>
          <t>范富豪-石家庄-绿茶-铁锅导入 已结束</t>
        </is>
      </c>
      <c r="H335" t="inlineStr">
        <is>
          <t>尊敬的领导晚上好，以下是1月19日（石家庄绿茶餐厅裕华万达店）铁锅导入第一天的工作汇报请您审阅；
 一，铁锅导入，
1， 去门店后跟厨师长沟通，铁锅更换的具体时间段，确保不耽误门店出餐情况下，完成铁锅导入。
 2，跟厨师长及核操作员做了详细沟通、从温度、出品效率、菜品锅气，讲解铁锅的优势，并现场对比涂层锅与铁锅的菜谱烹饪时长，他们能够直观感受到铁锅的优势。
3，询问操作员在日常使用设备中的待解决问题，操作员反馈水枪漏水，以联系售后同事发新水枪。
4， 铁锅导入后，完成了设备调试与调料校准，确保当晚菜品制作顺利进行。
二，菜品测试与调整
1， 杭风香锅卷心菜，两份，三份出品较生，添加烹饪时长后达到门店要求。
2，辣椒炒肉，原菜谱瘦肉片150克，门店厨师长说现在改为80克，把一到三份菜谱进行微调后达到门店要求。
3，其他菜品出品均无问题。
三，员工培训
1，在晚间出品间隙，向厨师长和操作员强调了菜品烹饪后及时刷锅、日常锅具维护与保养的重要性和不做所会遇到的问题。
2，晚上培训操作洗锅养锅，卫生清洁</t>
        </is>
      </c>
      <c r="I335" t="inlineStr">
        <is>
          <t>已定版</t>
        </is>
      </c>
      <c r="J335"/>
      <c r="K335" t="inlineStr">
        <is>
          <t>绿茶员工培训</t>
        </is>
      </c>
      <c r="L335" t="inlineStr">
        <is>
          <t>IMG_20260119_111842710.jpg,IMG_20260119_111943916.jpg,IMG_20260119_131055702.jpg,IMG_20260119_131059891.jpg,IMG_20260119_131902260.jpg,IMG_20260119_143553498.jpg,IMG_20260119_171304932.jpg,IMG_20260119_174336241.jpg,IMG_20260119_174519643.jpg,IMG_20260119_191601010.jpg,IMG_20260119_191734253.jpg,IMG_20260119_192417892.jpg,IMG_20260119_192609825.jpg,IMG_20260119_192728589.jpg,IMG_20260119_193243083.jpg,IMG_20260119_193428654.jpg,IMG_20260119_205701752.jpg,IMG_20260119_205751328.jpg</t>
        </is>
      </c>
      <c r="M335"/>
      <c r="N335" s="2">
        <v>46041</v>
      </c>
      <c r="O335" t="inlineStr">
        <is>
          <t>已结束</t>
        </is>
      </c>
      <c r="P335" t="inlineStr">
        <is>
          <t>04周</t>
        </is>
      </c>
      <c r="Q335"/>
      <c r="R335" t="inlineStr">
        <is>
          <t>false</t>
        </is>
      </c>
      <c r="S335" t="inlineStr">
        <is>
          <t>2026/01/20</t>
        </is>
      </c>
      <c r="T335" t="inlineStr">
        <is>
          <t>BST</t>
        </is>
      </c>
      <c r="U335"/>
      <c r="V335" t="inlineStr">
        <is>
          <t>张铭麒</t>
        </is>
      </c>
      <c r="W335" t="inlineStr">
        <is>
          <t>李岳丰
吴薇</t>
        </is>
      </c>
    </row>
    <row r="336" ht="12.75" customHeight="1">
      <c r="A336" t="inlineStr">
        <is>
          <t xml:space="preserve">2026-01-18 </t>
        </is>
      </c>
      <c r="B336"/>
      <c r="C336" t="inlineStr">
        <is>
          <t>正文仅为“|||||2026/01/18”，无有效内容，信息异常。</t>
        </is>
      </c>
      <c r="D336" t="inlineStr">
        <is>
          <t>范富豪</t>
        </is>
      </c>
      <c r="E336" t="inlineStr">
        <is>
          <t>河南省洛阳市老城区西南隅街道西大街88号洛阳豫深文博城</t>
        </is>
      </c>
      <c r="F336" t="inlineStr">
        <is>
          <t>排休</t>
        </is>
      </c>
      <c r="G336"/>
      <c r="H336"/>
      <c r="I336"/>
      <c r="J336"/>
      <c r="K336"/>
      <c r="L336"/>
      <c r="M336"/>
      <c r="N336" s="2">
        <v>46040</v>
      </c>
      <c r="O336"/>
      <c r="P336" t="inlineStr">
        <is>
          <t>03周</t>
        </is>
      </c>
      <c r="Q336"/>
      <c r="R336" t="inlineStr">
        <is>
          <t>false</t>
        </is>
      </c>
      <c r="S336"/>
      <c r="T336"/>
      <c r="U336"/>
      <c r="V336"/>
      <c r="W336"/>
    </row>
    <row r="337" ht="12.75" customHeight="1">
      <c r="A337" t="inlineStr">
        <is>
          <t xml:space="preserve">2026-01-17 </t>
        </is>
      </c>
      <c r="B337"/>
      <c r="C337" t="inlineStr">
        <is>
          <t>正文仅显示日期“2026/01/17”，无具体内容，信息异常缺失。</t>
        </is>
      </c>
      <c r="D337" t="inlineStr">
        <is>
          <t>范富豪</t>
        </is>
      </c>
      <c r="E337" t="inlineStr">
        <is>
          <t>河南省洛阳市老城区西南隅街道西大街88号洛阳豫深文博城</t>
        </is>
      </c>
      <c r="F337" t="inlineStr">
        <is>
          <t>排休</t>
        </is>
      </c>
      <c r="G337"/>
      <c r="H337"/>
      <c r="I337"/>
      <c r="J337"/>
      <c r="K337"/>
      <c r="L337"/>
      <c r="M337"/>
      <c r="N337" s="2">
        <v>46039</v>
      </c>
      <c r="O337"/>
      <c r="P337" t="inlineStr">
        <is>
          <t>03周</t>
        </is>
      </c>
      <c r="Q337"/>
      <c r="R337" t="inlineStr">
        <is>
          <t>false</t>
        </is>
      </c>
      <c r="S337"/>
      <c r="T337"/>
      <c r="U337"/>
      <c r="V337"/>
      <c r="W337"/>
    </row>
    <row r="338" ht="12.75" customHeight="1">
      <c r="A338" t="inlineStr">
        <is>
          <t>2026-01-16 范富豪-石家庄-紫光园-品牌巡店 已结束</t>
        </is>
      </c>
      <c r="B338"/>
      <c r="C338" t="inlineStr">
        <is>
          <t>水槽螺丝松动已解决，烤羊肉葱片炒老、牛肉丝老抽少已整改。</t>
        </is>
      </c>
      <c r="D338" t="inlineStr">
        <is>
          <t>范富豪</t>
        </is>
      </c>
      <c r="E338" t="inlineStr">
        <is>
          <t>河南省洛阳市伊川县江左镇阎窑</t>
        </is>
      </c>
      <c r="F338" t="inlineStr">
        <is>
          <t>巡店</t>
        </is>
      </c>
      <c r="G338" t="inlineStr">
        <is>
          <t>范富豪-石家庄-紫光园-品牌巡店 已结束</t>
        </is>
      </c>
      <c r="H338" t="inlineStr">
        <is>
          <t>
尊敬的领导：晚上好，
     以下是今日到紫光园（石家庄东方新世界店）巡店的工作报告请您审阅；
一，设备状况与保养
1，水槽里面螺丝松动门关不上，（重新拧后解决此问题）
2，除水槽螺丝松动以外其他均无问题。
3，两台设备整体卫生干净，保养均无问题，校准工作均按每三天求执行。
二， 开餐准备与菜品质量
1，门店开餐准备工作整体达标：干料、液料、油料已补充到位，小料切配完成，所有菜品均按标准量化分份。
2，贝勒爷烤羊肉，操作员羊肉和葱一起放，烹饪结束后出品葱片炒老出水导致卖相不好（培训操作员先放羊肉炒拆散后在放葱片，出品达表卖相好）
3，扁豆牛肉丝，配菜腌肉老抽给的少，肉不上色出品肉丝颜色不够（跟配菜厨师长沟通后以整改）
4，门店其他菜品均无问题。
三，员工操作
1，门店员工手法熟练，卫生清洁干净。</t>
        </is>
      </c>
      <c r="I338"/>
      <c r="J338"/>
      <c r="K338" t="inlineStr">
        <is>
          <t>休息</t>
        </is>
      </c>
      <c r="L338" t="inlineStr">
        <is>
          <t>mmexport1768563836625.jpg,mmexport1768563834941.jpg,mmexport1768563833257.jpg,mmexport1768563831617.jpg,mmexport1768563829210.jpg,mmexport1768563827837.jpg,mmexport1768563826312.jpg,mmexport1768563824781.jpg,mmexport1768563823230.jpg,mmexport1768563821800.jpg,mmexport1768563820578.jpg,mmexport1768563819177.jpg,mmexport1768563817940.jpg,mmexport1768563816703.jpg,mmexport1768563815389.jpg,mmexport1768563813944.jpg,mmexport1768563812355.jpg</t>
        </is>
      </c>
      <c r="M338"/>
      <c r="N338" s="2">
        <v>46038</v>
      </c>
      <c r="O338" t="inlineStr">
        <is>
          <t>已结束</t>
        </is>
      </c>
      <c r="P338" t="inlineStr">
        <is>
          <t>03周</t>
        </is>
      </c>
      <c r="Q338"/>
      <c r="R338" t="inlineStr">
        <is>
          <t>false</t>
        </is>
      </c>
      <c r="S338" t="inlineStr">
        <is>
          <t>2026/01/16</t>
        </is>
      </c>
      <c r="T338" t="inlineStr">
        <is>
          <t>BST</t>
        </is>
      </c>
      <c r="U338" t="inlineStr">
        <is>
          <t>1</t>
        </is>
      </c>
      <c r="V338" t="inlineStr">
        <is>
          <t>关胜元</t>
        </is>
      </c>
      <c r="W338" t="inlineStr">
        <is>
          <t>张铭麒</t>
        </is>
      </c>
    </row>
    <row r="339" ht="12.75" customHeight="1">
      <c r="A339" t="inlineStr">
        <is>
          <t>2026-01-15 范富豪-石家庄-紫光园-新店开业 已结束</t>
        </is>
      </c>
      <c r="B339"/>
      <c r="C339" t="inlineStr">
        <is>
          <t>宫保汁凉后打不散、粉丝长易缠搅拌尺、操作员磕锅致涂层掉落。</t>
        </is>
      </c>
      <c r="D339" t="inlineStr">
        <is>
          <t>范富豪</t>
        </is>
      </c>
      <c r="E339" t="inlineStr">
        <is>
          <t>河北省石家庄市桥西区红旗街道翰林大厦C座</t>
        </is>
      </c>
      <c r="F339" t="inlineStr">
        <is>
          <t>项目出差</t>
        </is>
      </c>
      <c r="G339" t="inlineStr">
        <is>
          <t>范富豪-石家庄-紫光园-新店开业 已结束</t>
        </is>
      </c>
      <c r="H339" t="inlineStr">
        <is>
          <t>
尊敬的领导晚上好，以下是1月15日紫光园（石家庄禧欢里店）开业支持的工作进展汇报，请您审阅：
一、门店开业员工培训
1. 新机硬件与软件参数配置，均正常运行，无异常故障。
2.设备使用培训，操作员已经能数量掌握，投料校准，拆换锅，设备日常维护清洁。
3. 培训门店操作员工严格按照紫光园标准化菜谱执行菜品制作与菜品量化，规范出品摆盘要求。
二、烹饪过程中发现问题
1. 宫保汁：（刚出锅毕竟热时，烹饪宫保鸡丁无问题，宫爆汁凉了后炒制宫爆鸡丁，汁打不散导致宫保鸡丁汁裹不均匀，培训操作员上午没有用完就不要了，“少炒勤炒才能保证宫爆汁不凉”后出品正常）
2. 粉丝煲：（配菜加工好的粉丝太长，放入锅里容缠在搅拌尺上面，容易导致出牌不热，调理打不开，要求配菜把加工好的粉丝剪短后，出品符合标准）
3，操作员（烹饪期间习惯用量化的铁碗磕涂层锅，容易导致涂层掉落引起食安，明确告知后以改正）
目前经调试培训后，设备所有菜品达到紫光园出品标准，操作员以熟练掌握烹饪流程。
三、离店交接
1，添加厨师长，操作员微信方便有问题第一时间处理解决。
2，涂层锅收发具体操作流程，确保营业过程中不会缺少锅用。</t>
        </is>
      </c>
      <c r="I339" t="inlineStr">
        <is>
          <t>已定版</t>
        </is>
      </c>
      <c r="J339"/>
      <c r="K339" t="inlineStr">
        <is>
          <t>紫光园石家庄区域巡店</t>
        </is>
      </c>
      <c r="L339" t="inlineStr">
        <is>
          <t>mmexport1768485782831.jpg,mmexport1768485784244.jpg,mmexport1768485785642.jpg,mmexport1768485787085.jpg,mmexport1768485788262.jpg,mmexport1768485789438.jpg,mmexport1768485790491.jpg,mmexport1768485791934.jpg,mmexport1768485793234.jpg</t>
        </is>
      </c>
      <c r="M339"/>
      <c r="N339" s="2">
        <v>46037</v>
      </c>
      <c r="O339" t="inlineStr">
        <is>
          <t>已结束</t>
        </is>
      </c>
      <c r="P339" t="inlineStr">
        <is>
          <t>03周</t>
        </is>
      </c>
      <c r="Q339"/>
      <c r="R339" t="inlineStr">
        <is>
          <t>false</t>
        </is>
      </c>
      <c r="S339" t="inlineStr">
        <is>
          <t>2026/01/15</t>
        </is>
      </c>
      <c r="T339" t="inlineStr">
        <is>
          <t>BST</t>
        </is>
      </c>
      <c r="U339" t="inlineStr">
        <is>
          <t>1</t>
        </is>
      </c>
      <c r="V339" t="inlineStr">
        <is>
          <t>关胜元</t>
        </is>
      </c>
      <c r="W339" t="inlineStr">
        <is>
          <t>张铭麒</t>
        </is>
      </c>
    </row>
    <row r="340" ht="12.75" customHeight="1">
      <c r="A340" t="inlineStr">
        <is>
          <t>2026-01-14 范富豪-石家庄-紫光园-新店开业 已结束</t>
        </is>
      </c>
      <c r="B340"/>
      <c r="C340" t="inlineStr">
        <is>
          <t>涂层锅加热需擦净水滴防炸油烫伤，此为需关注问题。</t>
        </is>
      </c>
      <c r="D340" t="inlineStr">
        <is>
          <t>范富豪</t>
        </is>
      </c>
      <c r="E340" t="inlineStr">
        <is>
          <t>翰林国际(建设中)，河北省石家庄市桥西区红旗街道红旗大街523号翰林国际(建设中)</t>
        </is>
      </c>
      <c r="F340" t="inlineStr">
        <is>
          <t>项目出差</t>
        </is>
      </c>
      <c r="G340" t="inlineStr">
        <is>
          <t>范富豪-石家庄-紫光园-新店开业 已结束</t>
        </is>
      </c>
      <c r="H340" t="inlineStr">
        <is>
          <t>一，石家庄紫光园禧欢里店开业支持
1，培训操作员投料校准，菜品分份量化。
2，培训员工烹饪技巧，涂层锅加热过程中用毛巾把锅内水滴擦干净，防止炸油烫伤。
3，培训操作员拆锅换锅，涂层锅如何申请。
4，下班培训操作员卫生清洁，设备收档。</t>
        </is>
      </c>
      <c r="I340" t="inlineStr">
        <is>
          <t>已定版</t>
        </is>
      </c>
      <c r="J340"/>
      <c r="K340" t="inlineStr">
        <is>
          <t>紫光园新店开业员工培训</t>
        </is>
      </c>
      <c r="L340" t="inlineStr">
        <is>
          <t>IMG_0950.JPEG,IMG_0951.JPEG,IMG_0954.JPEG,IMG_0955.JPEG,IMG_0956.JPEG,IMG_0957.JPEG,IMG_0958.JPEG,IMG_0959.JPEG,IMG_0960.JPEG,IMG_0962.JPEG,IMG_0963.JPEG,IMG_0970.JPEG,IMG_0971.JPEG,IMG_0973.JPEG,IMG_0974.JPEG,IMG_0975.JPEG</t>
        </is>
      </c>
      <c r="M340"/>
      <c r="N340" s="2">
        <v>46036</v>
      </c>
      <c r="O340" t="inlineStr">
        <is>
          <t>已结束</t>
        </is>
      </c>
      <c r="P340" t="inlineStr">
        <is>
          <t>03周</t>
        </is>
      </c>
      <c r="Q340"/>
      <c r="R340" t="inlineStr">
        <is>
          <t>false</t>
        </is>
      </c>
      <c r="S340" t="inlineStr">
        <is>
          <t>2026/01/15</t>
        </is>
      </c>
      <c r="T340" t="inlineStr">
        <is>
          <t>BST</t>
        </is>
      </c>
      <c r="U340"/>
      <c r="V340" t="inlineStr">
        <is>
          <t>关胜元</t>
        </is>
      </c>
      <c r="W340" t="inlineStr">
        <is>
          <t>张铭麒</t>
        </is>
      </c>
    </row>
    <row r="341" ht="12.75" customHeight="1">
      <c r="A341" t="inlineStr">
        <is>
          <t>2026-01-13 范富豪-北京-大鸭梨-新店开业 已结束</t>
        </is>
      </c>
      <c r="B341"/>
      <c r="C341" t="inlineStr">
        <is>
          <t>北京大鸭梨亚运村店开业培训员工防烫、烹饪、卫生及管道清洗，添加厨师长微信解决问题。</t>
        </is>
      </c>
      <c r="D341" t="inlineStr">
        <is>
          <t>范富豪</t>
        </is>
      </c>
      <c r="E341" t="inlineStr">
        <is>
          <t>金丰尚商务楼，北京市朝阳区劲松街道金丰尚商务楼合兴商务楼</t>
        </is>
      </c>
      <c r="F341" t="inlineStr">
        <is>
          <t>项目出差</t>
        </is>
      </c>
      <c r="G341" t="inlineStr">
        <is>
          <t>范富豪-北京-大鸭梨-新店开业 已结束</t>
        </is>
      </c>
      <c r="H341" t="inlineStr">
        <is>
          <t>一，北京大鸭梨亚运村开业支持
1，培训员工培训技巧，如何防止烫，利用润锅时拿备料干其他事情。
2，让操作员把所有菜品都烹饪一遍加深烹饪流程和细节。
3，培训操作员管道清洗，卫生收档
4，添加厨师长微信方便后续有问题第一时间处理解决。</t>
        </is>
      </c>
      <c r="I341" t="inlineStr">
        <is>
          <t>已定版</t>
        </is>
      </c>
      <c r="J341"/>
      <c r="K341" t="inlineStr">
        <is>
          <t>休息</t>
        </is>
      </c>
      <c r="L341" t="inlineStr">
        <is>
          <t>IMG_0918.JPEG,IMG_0920.JPEG,IMG_0921.JPEG,IMG_0922.JPEG,IMG_0923.JPEG,IMG_0924.JPEG,IMG_0926.JPEG,IMG_0927.JPEG,IMG_0928.JPEG,IMG_0928.JPEG,IMG_0929.JPEG</t>
        </is>
      </c>
      <c r="M341"/>
      <c r="N341" s="2">
        <v>46035</v>
      </c>
      <c r="O341" t="inlineStr">
        <is>
          <t>已结束,已结束,已结束,已结束</t>
        </is>
      </c>
      <c r="P341" t="inlineStr">
        <is>
          <t>03周</t>
        </is>
      </c>
      <c r="Q341"/>
      <c r="R341" t="inlineStr">
        <is>
          <t>false</t>
        </is>
      </c>
      <c r="S341" t="inlineStr">
        <is>
          <t>2025/09/28
2025/12/09
2025/12/17
2026/01/11</t>
        </is>
      </c>
      <c r="T341" t="inlineStr">
        <is>
          <t>BST</t>
        </is>
      </c>
      <c r="U341" t="inlineStr">
        <is>
          <t>1</t>
        </is>
      </c>
      <c r="V341" t="inlineStr">
        <is>
          <t>关胜元
关胜元
关胜元
关胜元</t>
        </is>
      </c>
      <c r="W341" t="inlineStr">
        <is>
          <t>张铭麒
张铭麒
张铭麒
张铭麒</t>
        </is>
      </c>
    </row>
    <row r="342" ht="12.75" customHeight="1">
      <c r="A342" t="inlineStr">
        <is>
          <t>2026-01-13 范富豪-石家庄-紫光园-新店开业 已结束</t>
        </is>
      </c>
      <c r="B342"/>
      <c r="C342" t="inlineStr">
        <is>
          <t>问题：门店调料未到，无法进行投料校准。</t>
        </is>
      </c>
      <c r="D342" t="inlineStr">
        <is>
          <t>范富豪</t>
        </is>
      </c>
      <c r="E342" t="inlineStr">
        <is>
          <t>翰林国际(建设中)，河北省石家庄市桥西区红旗街道禧欢里商业广场(建设中)翰林国际(建设中)</t>
        </is>
      </c>
      <c r="F342" t="inlineStr">
        <is>
          <t>项目出差</t>
        </is>
      </c>
      <c r="G342" t="inlineStr">
        <is>
          <t>范富豪-石家庄-紫光园-新店开业 已结束</t>
        </is>
      </c>
      <c r="H342" t="inlineStr">
        <is>
          <t>一，石家庄紫光园禧欢里店开业支持
1，从北京到达石家庄门店后进行设备调试。
2，检查机器各项性能是否正常。
3，注册门店账号，跟厨师长沟通所需菜品拉入门店。
4，门店调料没到暂无法进行投料校准。</t>
        </is>
      </c>
      <c r="I342" t="inlineStr">
        <is>
          <t>已定版</t>
        </is>
      </c>
      <c r="J342"/>
      <c r="K342" t="inlineStr">
        <is>
          <t>紫光园开业支持员工培训</t>
        </is>
      </c>
      <c r="L342" t="inlineStr">
        <is>
          <t>IMG_0937.JPEG,IMG_0938.JPEG,IMG_0941.JPEG,IMG_0942.JPEG,IMG_0943.JPEG,IMG_0944.JPEG</t>
        </is>
      </c>
      <c r="M342"/>
      <c r="N342" s="2">
        <v>46035</v>
      </c>
      <c r="O342" t="inlineStr">
        <is>
          <t>已结束</t>
        </is>
      </c>
      <c r="P342" t="inlineStr">
        <is>
          <t>03周</t>
        </is>
      </c>
      <c r="Q342"/>
      <c r="R342" t="inlineStr">
        <is>
          <t>false</t>
        </is>
      </c>
      <c r="S342" t="inlineStr">
        <is>
          <t>2026/01/15</t>
        </is>
      </c>
      <c r="T342" t="inlineStr">
        <is>
          <t>BST</t>
        </is>
      </c>
      <c r="U342"/>
      <c r="V342" t="inlineStr">
        <is>
          <t>关胜元</t>
        </is>
      </c>
      <c r="W342" t="inlineStr">
        <is>
          <t>张铭麒</t>
        </is>
      </c>
    </row>
    <row r="343" ht="12.75" customHeight="1">
      <c r="A343" t="inlineStr">
        <is>
          <t xml:space="preserve">2026-01-12 </t>
        </is>
      </c>
      <c r="B343"/>
      <c r="C343" t="inlineStr">
        <is>
          <t>正文仅日期“2026/01/12”，无具体内容，信息缺失。</t>
        </is>
      </c>
      <c r="D343" t="inlineStr">
        <is>
          <t>范富豪</t>
        </is>
      </c>
      <c r="E343" t="inlineStr">
        <is>
          <t>合兴商务楼，北京市朝阳区劲松街道合兴商务楼</t>
        </is>
      </c>
      <c r="F343" t="inlineStr">
        <is>
          <t>排休</t>
        </is>
      </c>
      <c r="G343"/>
      <c r="H343"/>
      <c r="I343"/>
      <c r="J343"/>
      <c r="K343"/>
      <c r="L343"/>
      <c r="M343"/>
      <c r="N343" s="2">
        <v>46034</v>
      </c>
      <c r="O343"/>
      <c r="P343" t="inlineStr">
        <is>
          <t>03周</t>
        </is>
      </c>
      <c r="Q343"/>
      <c r="R343" t="inlineStr">
        <is>
          <t>false</t>
        </is>
      </c>
      <c r="S343"/>
      <c r="T343"/>
      <c r="U343" t="inlineStr">
        <is>
          <t>1</t>
        </is>
      </c>
      <c r="V343"/>
      <c r="W343"/>
    </row>
    <row r="344" ht="12.75" customHeight="1">
      <c r="A344" t="inlineStr">
        <is>
          <t>2026-01-11 范富豪-北京-大鸭梨-新店开业 已结束</t>
        </is>
      </c>
      <c r="B344"/>
      <c r="C344" t="inlineStr">
        <is>
          <t>北京大鸭梨亚运村店开业培训员工防烫、烹饪、卫生及管道清洗，已结束。</t>
        </is>
      </c>
      <c r="D344" t="inlineStr">
        <is>
          <t>范富豪</t>
        </is>
      </c>
      <c r="E344" t="inlineStr">
        <is>
          <t>金丰尚商务楼，北京市朝阳区劲松街道金丰尚商务楼合兴商务楼</t>
        </is>
      </c>
      <c r="F344" t="inlineStr">
        <is>
          <t>项目出差</t>
        </is>
      </c>
      <c r="G344" t="inlineStr">
        <is>
          <t>范富豪-北京-大鸭梨-新店开业 已结束</t>
        </is>
      </c>
      <c r="H344" t="inlineStr">
        <is>
          <t>一，北京大鸭梨亚运村开业支持
1，培训员工培训技巧，如何防止烫，利用润锅时拿备料干其他事情。
2，让操作员把所有菜品都烹饪一遍加深烹饪流程和细节。
3，培训操作员管道清洗，卫生收档。
4，添加厨师长微信方便后续有问题第一时间处理解决。</t>
        </is>
      </c>
      <c r="I344" t="inlineStr">
        <is>
          <t>已定版</t>
        </is>
      </c>
      <c r="J344"/>
      <c r="K344" t="inlineStr">
        <is>
          <t>休息</t>
        </is>
      </c>
      <c r="L344" t="inlineStr">
        <is>
          <t>IMG_0918.JPEG,IMG_0920.JPEG,IMG_0921.JPEG,IMG_0922.JPEG,IMG_0923.JPEG,IMG_0924.JPEG,IMG_0926.JPEG,IMG_0927.JPEG,IMG_0928.JPEG,IMG_0929.JPEG</t>
        </is>
      </c>
      <c r="M344"/>
      <c r="N344" s="2">
        <v>46033</v>
      </c>
      <c r="O344" t="inlineStr">
        <is>
          <t>已结束,已结束,已结束,已结束</t>
        </is>
      </c>
      <c r="P344" t="inlineStr">
        <is>
          <t>02周</t>
        </is>
      </c>
      <c r="Q344"/>
      <c r="R344" t="inlineStr">
        <is>
          <t>false</t>
        </is>
      </c>
      <c r="S344" t="inlineStr">
        <is>
          <t>2025/09/28
2025/12/09
2025/12/17
2026/01/11</t>
        </is>
      </c>
      <c r="T344" t="inlineStr">
        <is>
          <t>BST</t>
        </is>
      </c>
      <c r="U344" t="inlineStr">
        <is>
          <t>1</t>
        </is>
      </c>
      <c r="V344" t="inlineStr">
        <is>
          <t>关胜元
关胜元
关胜元
关胜元</t>
        </is>
      </c>
      <c r="W344" t="inlineStr">
        <is>
          <t>张铭麒
张铭麒
张铭麒
张铭麒</t>
        </is>
      </c>
    </row>
    <row r="345" ht="12.75" customHeight="1">
      <c r="A345" t="inlineStr">
        <is>
          <t>2026-01-10 范富豪-北京-大鸭梨-新店开业 已结束</t>
        </is>
      </c>
      <c r="B345"/>
      <c r="C345" t="inlineStr">
        <is>
          <t>北京大鸭梨亚运村店开业培训，涉及操作、卫生等多方面流程指导。</t>
        </is>
      </c>
      <c r="D345" t="inlineStr">
        <is>
          <t>范富豪</t>
        </is>
      </c>
      <c r="E345" t="inlineStr">
        <is>
          <t>OCT华侨城·北京2号院，北京市朝阳区南磨房乡华侨城·北京OCT华侨城·北京2号院</t>
        </is>
      </c>
      <c r="F345" t="inlineStr">
        <is>
          <t>项目出差</t>
        </is>
      </c>
      <c r="G345" t="inlineStr">
        <is>
          <t>范富豪-北京-大鸭梨-新店开业 已结束</t>
        </is>
      </c>
      <c r="H345" t="inlineStr">
        <is>
          <t>一，北京大鸭梨亚运村开业支持
1，到达门店后更换硅胶喷嘴，培训操作员小料摆放，菜品量化分份。
2，培训员工培训技巧，如何防止烫，利用润锅时拿备料干其他事情。
3，让操作员把所有菜品都烹饪一遍加深烹饪流程和细节。
4，培训操作员管道清洗，卫生收档。</t>
        </is>
      </c>
      <c r="I345" t="inlineStr">
        <is>
          <t>已定版</t>
        </is>
      </c>
      <c r="J345"/>
      <c r="K345" t="inlineStr">
        <is>
          <t>大鸭梨亚运村开业培训</t>
        </is>
      </c>
      <c r="L345" t="inlineStr">
        <is>
          <t>IMG_0903.JPEG,IMG_0904.JPEG,IMG_0905.JPEG,IMG_0906.JPEG,IMG_0907.JPEG,IMG_0908.JPEG,IMG_0909.JPEG,IMG_0910.JPEG,IMG_0911.JPEG,IMG_0913.JPEG,IMG_0914.JPEG,IMG_0915.JPEG</t>
        </is>
      </c>
      <c r="M345"/>
      <c r="N345" s="2">
        <v>46032</v>
      </c>
      <c r="O345" t="inlineStr">
        <is>
          <t>已结束,已结束,已结束,已结束</t>
        </is>
      </c>
      <c r="P345" t="inlineStr">
        <is>
          <t>02周</t>
        </is>
      </c>
      <c r="Q345"/>
      <c r="R345" t="inlineStr">
        <is>
          <t>false</t>
        </is>
      </c>
      <c r="S345" t="inlineStr">
        <is>
          <t>2025/09/28
2025/12/09
2025/12/17
2026/01/11</t>
        </is>
      </c>
      <c r="T345" t="inlineStr">
        <is>
          <t>BST</t>
        </is>
      </c>
      <c r="U345"/>
      <c r="V345" t="inlineStr">
        <is>
          <t>关胜元
关胜元
关胜元
关胜元</t>
        </is>
      </c>
      <c r="W345" t="inlineStr">
        <is>
          <t>张铭麒
张铭麒
张铭麒
张铭麒</t>
        </is>
      </c>
    </row>
    <row r="346" ht="12.75" customHeight="1">
      <c r="A346" t="inlineStr">
        <is>
          <t>2026-01-09 范富豪-北京-大鸭梨-新店开业 已结束</t>
        </is>
      </c>
      <c r="B346"/>
      <c r="C346" t="inlineStr">
        <is>
          <t>未提及需要关注的问题和异常。</t>
        </is>
      </c>
      <c r="D346" t="inlineStr">
        <is>
          <t>范富豪</t>
        </is>
      </c>
      <c r="E346" t="inlineStr">
        <is>
          <t>OCT华侨城·北京2号院，北京市朝阳区南磨房乡华侨城·北京OCT华侨城·北京2号院</t>
        </is>
      </c>
      <c r="F346" t="inlineStr">
        <is>
          <t>项目出差</t>
        </is>
      </c>
      <c r="G346" t="inlineStr">
        <is>
          <t>范富豪-北京-大鸭梨-新店开业 已结束</t>
        </is>
      </c>
      <c r="H346" t="inlineStr">
        <is>
          <t>一，北京大鸭梨亚运村开业支持
1，到达门店后安装设备下水，清洁设备卫生。
2，设备各项性能调试，设备温度标定开锅养锅。
3，下午添加调料，培训操作员投料校准。
4，下午进行试菜，辣椒炒肉，清炒时蔬，麻婆豆腐，宫保鸡丁，翡翠笋丝，部分菜品微调后到达客户满意。
5，培训操作员烹饪菜品让操作员上手好熟悉设备使用。
6，下班培训操作员卫生收档，洗锅养</t>
        </is>
      </c>
      <c r="I346" t="inlineStr">
        <is>
          <t>已定版</t>
        </is>
      </c>
      <c r="J346"/>
      <c r="K346" t="inlineStr">
        <is>
          <t>大鸭梨亚运村店开业支持</t>
        </is>
      </c>
      <c r="L346" t="inlineStr">
        <is>
          <t>IMG_0875.JPEG,IMG_0876.JPEG,IMG_0877.JPEG,IMG_0878.JPEG,IMG_0879.JPEG,IMG_0880.JPEG,IMG_0881.JPEG,IMG_0882.JPEG,IMG_0883.JPEG,IMG_0887.JPEG,IMG_0888.JPEG,IMG_0889.JPEG,IMG_0890.JPEG,IMG_0893.JPEG,IMG_0894.JPEG,IMG_0895.JPEG,IMG_0896.JPEG,IMG_0897.JPEG,IMG_0898.JPEG</t>
        </is>
      </c>
      <c r="M346"/>
      <c r="N346" s="2">
        <v>46031</v>
      </c>
      <c r="O346" t="inlineStr">
        <is>
          <t>已结束,已结束,已结束,已结束</t>
        </is>
      </c>
      <c r="P346" t="inlineStr">
        <is>
          <t>02周</t>
        </is>
      </c>
      <c r="Q346"/>
      <c r="R346" t="inlineStr">
        <is>
          <t>false</t>
        </is>
      </c>
      <c r="S346" t="inlineStr">
        <is>
          <t>2025/09/28
2025/12/09
2025/12/17
2026/01/11</t>
        </is>
      </c>
      <c r="T346" t="inlineStr">
        <is>
          <t>BST</t>
        </is>
      </c>
      <c r="U346"/>
      <c r="V346" t="inlineStr">
        <is>
          <t>关胜元
关胜元
关胜元
关胜元</t>
        </is>
      </c>
      <c r="W346" t="inlineStr">
        <is>
          <t>张铭麒
张铭麒
张铭麒
张铭麒</t>
        </is>
      </c>
    </row>
    <row r="347" ht="12.75" customHeight="1">
      <c r="A347" t="inlineStr">
        <is>
          <t>2026-01-08 范富豪-北京-绿茶-铁锅导入 已结束</t>
        </is>
      </c>
      <c r="B347"/>
      <c r="C347" t="inlineStr">
        <is>
          <t>操作员反应之前炒菜无温度、出品不热，换铁锅后解决此问题。</t>
        </is>
      </c>
      <c r="D347" t="inlineStr">
        <is>
          <t>范富豪</t>
        </is>
      </c>
      <c r="E347" t="inlineStr">
        <is>
          <t>北京市朝阳区南磨房乡华侨城·北京OCT华侨城·北京2号院</t>
        </is>
      </c>
      <c r="F347" t="inlineStr">
        <is>
          <t>项目出差</t>
        </is>
      </c>
      <c r="G347" t="inlineStr">
        <is>
          <t>范富豪-北京-绿茶-铁锅导入 已结束</t>
        </is>
      </c>
      <c r="H347" t="inlineStr">
        <is>
          <t xml:space="preserve">尊敬的领导晚上好，以下是1月7日的工作汇报
 （绿茶餐厅大兴上德银泰店铁锅导入第一天） 
 ①去之前和厨师长沟通确定了具体的铁锅更换时间段。
 ②到达门店后跟厨师长讲两种锅的优势、温度、时长，寿命和出品效果，
③询问了操作员使用机器的过程中有没有待解决的问题，操作员反应之前炒菜没有温度出品不热，跟他说换完铁锅后就可以解决这个问题。
 ④铁锅导入后进行了机器调试，调料校准，无问题后。跟厨师长沟通门店需要的堂食和外卖菜品然后拉入菜谱。
  ⑤晚上进行了菜品制作，并根据厨师长的建议对菜品进行微调。
  ⑥晚上菜品制作期间培训操作员利用润锅时间，腾出手做更多的工作，和操作员讲解了菜品烹饪完成后刷锅的重要性，以及锅的维护与保养对菜品的影响。
  ⑦培训操作员如何洗锅养锅。添加微信把洗锅养视频发给操作员方便随时观看学习。 </t>
        </is>
      </c>
      <c r="I347" t="inlineStr">
        <is>
          <t>已定版</t>
        </is>
      </c>
      <c r="J347"/>
      <c r="K347" t="inlineStr">
        <is>
          <t>大鸭梨新店开业</t>
        </is>
      </c>
      <c r="L347" t="inlineStr">
        <is>
          <t>IMG_20260108_093808107.jpg,IMG_20260108_095624866.jpg,IMG_20260108_112153464.jpg,IMG_20260108_112159995.jpg,IMG_20260108_180055701.jpg,IMG_20260108_182612874.jpg,IMG_20260108_182321777.jpg,IMG_20260108_192215486.jpg,mmexport1767879437557.jpg,mmexport1767879439231.jpg,mmexport1767879442563.jpg,mmexport1767879440921.jpg,mmexport1767879444242.jpg,mmexport1767879446749.jpg,mmexport1767879448341.jpg,mmexport1767879450160.jpg,mmexport1767879453953.jpg,mmexport1767879455634.jpg,mmexport1767879434244.jpg,IMG_20260108_181055227.jpg,IMG_20260108_180452741.jpg</t>
        </is>
      </c>
      <c r="M347"/>
      <c r="N347" s="2">
        <v>46030</v>
      </c>
      <c r="O347" t="inlineStr">
        <is>
          <t>已结束</t>
        </is>
      </c>
      <c r="P347" t="inlineStr">
        <is>
          <t>02周</t>
        </is>
      </c>
      <c r="Q347"/>
      <c r="R347" t="inlineStr">
        <is>
          <t>false</t>
        </is>
      </c>
      <c r="S347" t="inlineStr">
        <is>
          <t>2026/01/08</t>
        </is>
      </c>
      <c r="T347" t="inlineStr">
        <is>
          <t>BST</t>
        </is>
      </c>
      <c r="U347" t="inlineStr">
        <is>
          <t>1</t>
        </is>
      </c>
      <c r="V347" t="inlineStr">
        <is>
          <t>张铭麒</t>
        </is>
      </c>
      <c r="W347" t="inlineStr">
        <is>
          <t>李岳丰
吴薇</t>
        </is>
      </c>
    </row>
    <row r="348" ht="12.75" customHeight="1">
      <c r="A348" t="inlineStr">
        <is>
          <t>2026-01-08 范富豪-北京-绿茶-铁锅导入 已结束</t>
        </is>
      </c>
      <c r="B348"/>
      <c r="C348" t="inlineStr">
        <is>
          <t>操作员反应之前炒菜无温度、出品不热，换铁锅后可解决。</t>
        </is>
      </c>
      <c r="D348" t="inlineStr">
        <is>
          <t>范富豪</t>
        </is>
      </c>
      <c r="E348" t="inlineStr">
        <is>
          <t>北京市朝阳区南磨房乡华侨城·北京OCT华侨城·北京2号院</t>
        </is>
      </c>
      <c r="F348" t="inlineStr">
        <is>
          <t>项目出差</t>
        </is>
      </c>
      <c r="G348" t="inlineStr">
        <is>
          <t>范富豪-北京-绿茶-铁锅导入 已结束</t>
        </is>
      </c>
      <c r="H348" t="inlineStr">
        <is>
          <t xml:space="preserve">尊敬的领导晚上好，以下是1月8日的工作汇报
 （绿茶餐厅大兴上德银泰店铁锅导入第一天） 
 ①去之前和厨师长沟通确定了具体的铁锅更换时间段。
 ②到达门店后跟厨师长讲两种锅的优势、温度、时长，寿命和出品效果，
 ③询问了操作员使用机器的过程中有没有待解决的问题，操作员反应之前炒菜没有温度出品不热，跟他说换完铁锅后就可以解决这个问题。
④铁锅导入后进行了机器调试，调料校准，无问题后。跟厨师长沟通门店需要的堂食和外卖菜品然后拉入菜谱。
 ⑤晚上进行了菜品制作，并根据厨师长的建议对菜品进行微调。
  ⑥晚上菜品制作期间培训操作员利用润锅时间，腾出手做更多的工作，和操作员讲解了菜品烹饪完成后刷锅的重要性，以及锅的维护与保养对菜品的影响。
  ⑦培训操作员如何洗锅养锅。添加微信把洗锅养视频发给操作员方便随时观看学习。 </t>
        </is>
      </c>
      <c r="I348" t="inlineStr">
        <is>
          <t>已定版</t>
        </is>
      </c>
      <c r="J348"/>
      <c r="K348" t="inlineStr">
        <is>
          <t>大鸭梨亚运村新店开业</t>
        </is>
      </c>
      <c r="L348" t="inlineStr">
        <is>
          <t>IMG_20260108_093808107.jpg,IMG_20260108_095624866.jpg,IMG_20260108_112153464.jpg,IMG_20260108_112159995.jpg,IMG_20260108_155502368.jpg,IMG_20260108_180055701.jpg,IMG_20260108_182321777.jpg,IMG_20260108_182612874.jpg,IMG_20260108_192215486.jpg,mmexport1767879437557.jpg,mmexport1767879439231.jpg,mmexport1767879440921.jpg,mmexport1767879442563.jpg,mmexport1767879444242.jpg,mmexport1767879446749.jpg,mmexport1767879448341.jpg,mmexport1767879450160.jpg,mmexport1767879452101.jpg,mmexport1767879453953.jpg,mmexport1767879455634.jpg,IMG_20260108_180452741.jpg,IMG_20260108_181055227.jpg,mmexport1767879434244.jpg</t>
        </is>
      </c>
      <c r="M348"/>
      <c r="N348" s="2">
        <v>46030</v>
      </c>
      <c r="O348" t="inlineStr">
        <is>
          <t>已结束</t>
        </is>
      </c>
      <c r="P348" t="inlineStr">
        <is>
          <t>02周</t>
        </is>
      </c>
      <c r="Q348"/>
      <c r="R348" t="inlineStr">
        <is>
          <t>false</t>
        </is>
      </c>
      <c r="S348" t="inlineStr">
        <is>
          <t>2026/01/08</t>
        </is>
      </c>
      <c r="T348" t="inlineStr">
        <is>
          <t>BST</t>
        </is>
      </c>
      <c r="U348" t="inlineStr">
        <is>
          <t>1</t>
        </is>
      </c>
      <c r="V348" t="inlineStr">
        <is>
          <t>张铭麒</t>
        </is>
      </c>
      <c r="W348" t="inlineStr">
        <is>
          <t>李岳丰
吴薇</t>
        </is>
      </c>
    </row>
    <row r="349" ht="12.75" customHeight="1">
      <c r="A349" t="inlineStr">
        <is>
          <t>2026-01-07 范富豪-北京-绿茶-品牌巡店 已结束</t>
        </is>
      </c>
      <c r="B349"/>
      <c r="C349" t="inlineStr">
        <is>
          <t>北京两绿茶餐厅设备未正常使用，校准超期，大兴店锅具涂层烧坏需更换。</t>
        </is>
      </c>
      <c r="D349" t="inlineStr">
        <is>
          <t>范富豪</t>
        </is>
      </c>
      <c r="E349" t="inlineStr">
        <is>
          <t>北京市朝阳区南磨房乡华侨城·北京OCT华侨城·北京2号院</t>
        </is>
      </c>
      <c r="F349" t="inlineStr">
        <is>
          <t>巡店</t>
        </is>
      </c>
      <c r="G349" t="inlineStr">
        <is>
          <t>范富豪-北京-绿茶-品牌巡店 已结束</t>
        </is>
      </c>
      <c r="H349" t="inlineStr">
        <is>
          <t>一，北京区域品牌巡店（绿茶餐厅富力广场店）
 1，餐前准备无准备，设备没使用，沟通后副厨说，国庆后厨房离职一人，营业额下滑灶上能忙过来，就没有使用。
 2，设备性能，右侧设备老抽管道堵死，更换管道后解决问题。
 3，温度标定正常无问题，锅里无积碳
 4，门店未在规定时间内校准，左侧最后校准日期是12月29号，右侧12月8号
 5，问厨师长门店是否有人不会使用设备，他说好几个都会，只是灶上能忙过来就没有校准。
 6，跟副厨沟通说后面把机器使用起来，设备每一天的使用情况在APP上都能看的到。
一，绿茶1月7日（北京大兴上德银泰店）品牌巡店
1，查看改门店烹饪记录除节假日以外基本上不使用设备
2，到达门店解情况后，店长说生意不好，周内营业额基本在七千到一万，周末一万五到一万八，节假日在两万左右，且炒菜只占营业额的一半，不忙的情况下基本上不使用设备。
3，门店反应炒菜粘锅没有温度，原因是门店使用涂层锅，且涂层已经烧坏，门店没有新的涂层锅更换使用。
4，跟门店厨师长，店长沟通后，明天把涂层锅更换为铁锅。</t>
        </is>
      </c>
      <c r="I349"/>
      <c r="J349"/>
      <c r="K349" t="inlineStr">
        <is>
          <t>绿茶项目支持</t>
        </is>
      </c>
      <c r="L349" t="inlineStr">
        <is>
          <t>mmexport1767763951169.jpg,mmexport1767763953031.jpg,mmexport1767763954939.jpg,mmexport1767763956632.jpg,mmexport1767763958489.jpg,mmexport1767763949309.jpg,mmexport1767764821626.jpg,mmexport1767764826560.jpg,mmexport1767794739625.jpg,mmexport1767794736434.jpg,mmexport1767794741624.jpg,mmexport1767794743745.jpg,mmexport1767794760704.jpg,mmexport1767794762937.jpg,mmexport1767794766136.jpg,mmexport1767794772478.jpg,mmexport1767797908377.jpg</t>
        </is>
      </c>
      <c r="M349"/>
      <c r="N349" s="2">
        <v>46029</v>
      </c>
      <c r="O349" t="inlineStr">
        <is>
          <t>已结束</t>
        </is>
      </c>
      <c r="P349" t="inlineStr">
        <is>
          <t>02周</t>
        </is>
      </c>
      <c r="Q349"/>
      <c r="R349" t="inlineStr">
        <is>
          <t>false</t>
        </is>
      </c>
      <c r="S349" t="inlineStr">
        <is>
          <t>2026/01/07</t>
        </is>
      </c>
      <c r="T349" t="inlineStr">
        <is>
          <t>BST</t>
        </is>
      </c>
      <c r="U349" t="inlineStr">
        <is>
          <t>1</t>
        </is>
      </c>
      <c r="V349" t="inlineStr">
        <is>
          <t>张铭麒</t>
        </is>
      </c>
      <c r="W349" t="inlineStr">
        <is>
          <t>李岳丰
吴薇</t>
        </is>
      </c>
    </row>
    <row r="350" ht="12.75" customHeight="1">
      <c r="A350" t="inlineStr">
        <is>
          <t>2026-01-06 范富豪-北京-眉州东坡-解决问题 已结束</t>
        </is>
      </c>
      <c r="B350"/>
      <c r="C350" t="inlineStr">
        <is>
          <t xml:space="preserve">眉州东坡项目解决菜品及操作问题，锅刷磨损严重待换新 </t>
        </is>
      </c>
      <c r="D350" t="inlineStr">
        <is>
          <t>范富豪</t>
        </is>
      </c>
      <c r="E350" t="inlineStr">
        <is>
          <t>宜人园招待所，北京市西城区新街口街道大帽胡同宜人园招待所</t>
        </is>
      </c>
      <c r="F350" t="inlineStr">
        <is>
          <t>项目出差</t>
        </is>
      </c>
      <c r="G350" t="inlineStr">
        <is>
          <t>范富豪-北京-眉州东坡-解决问题 已结束</t>
        </is>
      </c>
      <c r="H350" t="inlineStr">
        <is>
          <t xml:space="preserve"> 一，眉州东坡问题解决项目支持
1，到达门店后把所有菜品烹饪一遍，找区域负责人冷总确认无问题后。跟踪操作员看操作是否有无问题。
2 协助操作员烹饪菜品，检查出质量。
3，锅刷磨损严重，涮锅刷不干净，影响刷锅效率跟操作员沟通后，之后开新的。</t>
        </is>
      </c>
      <c r="I350" t="inlineStr">
        <is>
          <t>已定版</t>
        </is>
      </c>
      <c r="J350"/>
      <c r="K350" t="inlineStr">
        <is>
          <t>大鸭梨项目支持</t>
        </is>
      </c>
      <c r="L350" t="inlineStr">
        <is>
          <t>IMG_0799.JPEG,IMG_0800.JPEG,IMG_0801.JPEG,IMG_0802.JPEG,IMG_0803.JPEG,IMG_0804.JPEG,IMG_0805.JPEG,IMG_0806.JPEG,IMG_0807.JPEG,IMG_0808.JPEG</t>
        </is>
      </c>
      <c r="M350"/>
      <c r="N350" s="2">
        <v>46028</v>
      </c>
      <c r="O350" t="inlineStr">
        <is>
          <t>已结束,已结束</t>
        </is>
      </c>
      <c r="P350" t="inlineStr">
        <is>
          <t>02周</t>
        </is>
      </c>
      <c r="Q350"/>
      <c r="R350" t="inlineStr">
        <is>
          <t>false</t>
        </is>
      </c>
      <c r="S350" t="inlineStr">
        <is>
          <t>2026/01/05
2026/01/06</t>
        </is>
      </c>
      <c r="T350" t="inlineStr">
        <is>
          <t>北区</t>
        </is>
      </c>
      <c r="U350" t="inlineStr">
        <is>
          <t>1</t>
        </is>
      </c>
      <c r="V350" t="inlineStr">
        <is>
          <t>吕佳
高秦</t>
        </is>
      </c>
      <c r="W350" t="inlineStr">
        <is>
          <t>李岳丰</t>
        </is>
      </c>
    </row>
    <row r="351" ht="12.75" customHeight="1">
      <c r="A351" t="inlineStr">
        <is>
          <t>2026-01-05 范富豪-北京-眉州东坡-解决问题 已结束</t>
        </is>
      </c>
      <c r="B351"/>
      <c r="C351" t="inlineStr">
        <is>
          <t>设备需重新温度标定，锅刷磨损严重影响效率。</t>
        </is>
      </c>
      <c r="D351" t="inlineStr">
        <is>
          <t>范富豪</t>
        </is>
      </c>
      <c r="E351" t="inlineStr">
        <is>
          <t>OCT华侨城·北京2号院，北京市朝阳区南磨房乡华侨城·北京OCT华侨城·北京2号院</t>
        </is>
      </c>
      <c r="F351" t="inlineStr">
        <is>
          <t>项目出差</t>
        </is>
      </c>
      <c r="G351" t="inlineStr">
        <is>
          <t>范富豪-北京-眉州东坡-解决问题 已结束</t>
        </is>
      </c>
      <c r="H351" t="inlineStr">
        <is>
          <t>一，眉州东坡问题解决项目支持
1，到达门店后，观察一台设备长时间没有温度标定重新标定。
2，跟操作机器的李师傅沟通设备炒出来都有哪些问题，他说之前是灶上炒的。
3，检查投料是否准确无问题后，备货完成后烹饪菜品，出品无太大问题。
4，锅刷磨损严重，涮锅刷不干净，影响效率。</t>
        </is>
      </c>
      <c r="I351" t="inlineStr">
        <is>
          <t>已定版</t>
        </is>
      </c>
      <c r="J351"/>
      <c r="K351" t="inlineStr">
        <is>
          <t>眉州东坡项目支持</t>
        </is>
      </c>
      <c r="L351" t="inlineStr">
        <is>
          <t>IMG_0774.JPEG,IMG_0775.JPEG,IMG_0776.JPEG,IMG_0777.JPEG,IMG_0778.JPEG,IMG_0779.JPEG,IMG_0780.JPEG,IMG_0781.JPEG,IMG_0782.JPEG,IMG_0785.JPEG,IMG_0786.JPEG,IMG_0787.JPEG,IMG_0789.JPEG,IMG_0790.JPEG,IMG_0793.JPEG,IMG_0794.JPEG</t>
        </is>
      </c>
      <c r="M351"/>
      <c r="N351" s="2">
        <v>46027</v>
      </c>
      <c r="O351" t="inlineStr">
        <is>
          <t>已结束,已结束</t>
        </is>
      </c>
      <c r="P351" t="inlineStr">
        <is>
          <t>02周</t>
        </is>
      </c>
      <c r="Q351"/>
      <c r="R351" t="inlineStr">
        <is>
          <t>false</t>
        </is>
      </c>
      <c r="S351" t="inlineStr">
        <is>
          <t>2026/01/05
2026/01/06</t>
        </is>
      </c>
      <c r="T351" t="inlineStr">
        <is>
          <t>北区</t>
        </is>
      </c>
      <c r="U351" t="inlineStr">
        <is>
          <t>1</t>
        </is>
      </c>
      <c r="V351" t="inlineStr">
        <is>
          <t>吕佳
高秦</t>
        </is>
      </c>
      <c r="W351" t="inlineStr">
        <is>
          <t>李岳丰</t>
        </is>
      </c>
    </row>
    <row r="352" ht="12.75" customHeight="1">
      <c r="A352" t="inlineStr">
        <is>
          <t xml:space="preserve">2026-01-04 </t>
        </is>
      </c>
      <c r="B352"/>
      <c r="C352" t="inlineStr">
        <is>
          <t>正文仅日期“2026/01/04”，无具体内容，信息缺失。</t>
        </is>
      </c>
      <c r="D352" t="inlineStr">
        <is>
          <t>范富豪</t>
        </is>
      </c>
      <c r="E352" t="inlineStr">
        <is>
          <t>阎窑，河南省洛阳市伊川县江左镇阎窑</t>
        </is>
      </c>
      <c r="F352" t="inlineStr">
        <is>
          <t>排休</t>
        </is>
      </c>
      <c r="G352"/>
      <c r="H352"/>
      <c r="I352"/>
      <c r="J352"/>
      <c r="K352"/>
      <c r="L352"/>
      <c r="M352"/>
      <c r="N352" s="2">
        <v>46026</v>
      </c>
      <c r="O352"/>
      <c r="P352" t="inlineStr">
        <is>
          <t>01周</t>
        </is>
      </c>
      <c r="Q352"/>
      <c r="R352" t="inlineStr">
        <is>
          <t>false</t>
        </is>
      </c>
      <c r="S352"/>
      <c r="T352"/>
      <c r="U352" t="inlineStr">
        <is>
          <t>1</t>
        </is>
      </c>
      <c r="V352"/>
      <c r="W352"/>
    </row>
    <row r="353" ht="12.75" customHeight="1">
      <c r="A353" t="inlineStr">
        <is>
          <t xml:space="preserve">2026-01-03 </t>
        </is>
      </c>
      <c r="B353"/>
      <c r="C353" t="inlineStr">
        <is>
          <t>正文仅日期“2026/01/03”，无实质内容，信息缺失。</t>
        </is>
      </c>
      <c r="D353" t="inlineStr">
        <is>
          <t>范富豪</t>
        </is>
      </c>
      <c r="E353" t="inlineStr">
        <is>
          <t>阎窑，河南省洛阳市伊川县江左镇阎窑</t>
        </is>
      </c>
      <c r="F353" t="inlineStr">
        <is>
          <t>排休</t>
        </is>
      </c>
      <c r="G353"/>
      <c r="H353"/>
      <c r="I353"/>
      <c r="J353"/>
      <c r="K353"/>
      <c r="L353"/>
      <c r="M353"/>
      <c r="N353" s="2">
        <v>46025</v>
      </c>
      <c r="O353"/>
      <c r="P353" t="inlineStr">
        <is>
          <t>01周</t>
        </is>
      </c>
      <c r="Q353"/>
      <c r="R353" t="inlineStr">
        <is>
          <t>false</t>
        </is>
      </c>
      <c r="S353"/>
      <c r="T353"/>
      <c r="U353"/>
      <c r="V353"/>
      <c r="W353"/>
    </row>
    <row r="354" ht="12.75" customHeight="1">
      <c r="A354" t="inlineStr">
        <is>
          <t xml:space="preserve">2026-01-02 </t>
        </is>
      </c>
      <c r="B354"/>
      <c r="C354" t="inlineStr">
        <is>
          <t>正文仅日期“2026/01/02”，无具体内容，信息缺失。</t>
        </is>
      </c>
      <c r="D354" t="inlineStr">
        <is>
          <t>范富豪</t>
        </is>
      </c>
      <c r="E354" t="inlineStr">
        <is>
          <t>阎窑，河南省洛阳市伊川县江左镇阎窑</t>
        </is>
      </c>
      <c r="F354" t="inlineStr">
        <is>
          <t>排休</t>
        </is>
      </c>
      <c r="G354"/>
      <c r="H354"/>
      <c r="I354"/>
      <c r="J354"/>
      <c r="K354"/>
      <c r="L354"/>
      <c r="M354"/>
      <c r="N354" s="2">
        <v>46024</v>
      </c>
      <c r="O354"/>
      <c r="P354" t="inlineStr">
        <is>
          <t>01周</t>
        </is>
      </c>
      <c r="Q354"/>
      <c r="R354" t="inlineStr">
        <is>
          <t>false</t>
        </is>
      </c>
      <c r="S354"/>
      <c r="T354"/>
      <c r="U354"/>
      <c r="V354"/>
      <c r="W354"/>
    </row>
    <row r="355" ht="12.75" customHeight="1">
      <c r="A355" t="inlineStr">
        <is>
          <t xml:space="preserve">2026-01-01 </t>
        </is>
      </c>
      <c r="B355"/>
      <c r="C355" t="inlineStr">
        <is>
          <t>正文仅含日期“2026/01/01”，无具体内容，信息缺失。</t>
        </is>
      </c>
      <c r="D355" t="inlineStr">
        <is>
          <t>范富豪</t>
        </is>
      </c>
      <c r="E355" t="inlineStr">
        <is>
          <t>河南省洛阳市伊川县江左镇阎窑</t>
        </is>
      </c>
      <c r="F355" t="inlineStr">
        <is>
          <t>排休</t>
        </is>
      </c>
      <c r="G355"/>
      <c r="H355"/>
      <c r="I355"/>
      <c r="J355"/>
      <c r="K355"/>
      <c r="L355"/>
      <c r="M355"/>
      <c r="N355" s="2">
        <v>46023</v>
      </c>
      <c r="O355"/>
      <c r="P355" t="inlineStr">
        <is>
          <t>01周</t>
        </is>
      </c>
      <c r="Q355"/>
      <c r="R355" t="inlineStr">
        <is>
          <t>false</t>
        </is>
      </c>
      <c r="S355"/>
      <c r="T355"/>
      <c r="U355"/>
      <c r="V355"/>
      <c r="W355"/>
    </row>
    <row r="356" ht="12.75" customHeight="1">
      <c r="A356" t="inlineStr">
        <is>
          <t xml:space="preserve">2025-12-31 </t>
        </is>
      </c>
      <c r="B356"/>
      <c r="C356" t="inlineStr">
        <is>
          <t>正文仅日期“2025/12/31”，无实质内容，无法总结问题或异常。</t>
        </is>
      </c>
      <c r="D356" t="inlineStr">
        <is>
          <t>范富豪</t>
        </is>
      </c>
      <c r="E356" t="inlineStr">
        <is>
          <t>河南省洛阳市伊川县江左镇阎窑</t>
        </is>
      </c>
      <c r="F356" t="inlineStr">
        <is>
          <t>排休</t>
        </is>
      </c>
      <c r="G356"/>
      <c r="H356"/>
      <c r="I356"/>
      <c r="J356"/>
      <c r="K356"/>
      <c r="L356"/>
      <c r="M356"/>
      <c r="N356" s="2">
        <v>46022</v>
      </c>
      <c r="O356"/>
      <c r="P356" t="inlineStr">
        <is>
          <t>53周</t>
        </is>
      </c>
      <c r="Q356"/>
      <c r="R356" t="inlineStr">
        <is>
          <t>false</t>
        </is>
      </c>
      <c r="S356"/>
      <c r="T356"/>
      <c r="U356"/>
      <c r="V356"/>
      <c r="W356"/>
    </row>
    <row r="357" ht="12.75" customHeight="1">
      <c r="A357" t="inlineStr">
        <is>
          <t xml:space="preserve">2025-12-30 </t>
        </is>
      </c>
      <c r="B357"/>
      <c r="C357" t="inlineStr">
        <is>
          <t>正文仅含日期“2025/12/30”，无具体内容及问题异常。</t>
        </is>
      </c>
      <c r="D357" t="inlineStr">
        <is>
          <t>范富豪</t>
        </is>
      </c>
      <c r="E357" t="inlineStr">
        <is>
          <t>河南省洛阳市伊川县江左镇阎窑</t>
        </is>
      </c>
      <c r="F357" t="inlineStr">
        <is>
          <t>排休</t>
        </is>
      </c>
      <c r="G357"/>
      <c r="H357"/>
      <c r="I357"/>
      <c r="J357"/>
      <c r="K357"/>
      <c r="L357"/>
      <c r="M357"/>
      <c r="N357" s="2">
        <v>46021</v>
      </c>
      <c r="O357"/>
      <c r="P357" t="inlineStr">
        <is>
          <t>53周</t>
        </is>
      </c>
      <c r="Q357"/>
      <c r="R357" t="inlineStr">
        <is>
          <t>false</t>
        </is>
      </c>
      <c r="S357"/>
      <c r="T357"/>
      <c r="U357"/>
      <c r="V357"/>
      <c r="W357"/>
    </row>
    <row r="358" ht="12.75" customHeight="1">
      <c r="A358" t="inlineStr">
        <is>
          <t xml:space="preserve">2025-12-29 </t>
        </is>
      </c>
      <c r="B358"/>
      <c r="C358" t="inlineStr">
        <is>
          <t>正文仅显示日期“2025/12/29”，无具体内容，信息缺失。</t>
        </is>
      </c>
      <c r="D358" t="inlineStr">
        <is>
          <t>范富豪</t>
        </is>
      </c>
      <c r="E358" t="inlineStr">
        <is>
          <t>河南省洛阳市伊川县江左镇阎窑</t>
        </is>
      </c>
      <c r="F358" t="inlineStr">
        <is>
          <t>排休</t>
        </is>
      </c>
      <c r="G358"/>
      <c r="H358"/>
      <c r="I358"/>
      <c r="J358"/>
      <c r="K358"/>
      <c r="L358"/>
      <c r="M358"/>
      <c r="N358" s="2">
        <v>46020</v>
      </c>
      <c r="O358"/>
      <c r="P358" t="inlineStr">
        <is>
          <t>53周</t>
        </is>
      </c>
      <c r="Q358"/>
      <c r="R358" t="inlineStr">
        <is>
          <t>false</t>
        </is>
      </c>
      <c r="S358"/>
      <c r="T358"/>
      <c r="U358"/>
      <c r="V358"/>
      <c r="W358"/>
    </row>
    <row r="359" ht="12.75" customHeight="1">
      <c r="A359" t="inlineStr">
        <is>
          <t>2025-12-28 范富豪-秦皇岛-农耕记-POC+开业支持 已结束</t>
        </is>
      </c>
      <c r="B359"/>
      <c r="C359" t="inlineStr">
        <is>
          <t>温度传感器曾有问题，已更换调试完成，烹饪恢复正常。</t>
        </is>
      </c>
      <c r="D359" t="inlineStr">
        <is>
          <t>范富豪</t>
        </is>
      </c>
      <c r="E359" t="inlineStr">
        <is>
          <t>河北省秦皇岛市昌黎县昌黎镇澜郡华府</t>
        </is>
      </c>
      <c r="F359" t="inlineStr">
        <is>
          <t>项目出差</t>
        </is>
      </c>
      <c r="G359" t="inlineStr">
        <is>
          <t>范富豪-秦皇岛-农耕记-POC+开业支持 已结束</t>
        </is>
      </c>
      <c r="H359" t="inlineStr">
        <is>
          <t>秦皇岛农耕纪开业支持
1，培训操作员餐前准备，菜品量化，小料摆放，台面合理运用。
2，培训操作员烹饪技巧，防止烫手，洗锅刷锅，节省烹饪过程中的时间，提高效率。
3，温度传感器售后同事更换后解决此问题，调试完成烹饪无问题。
4，跟厨师长操作员交接，离店后日常保养校准，卫生收档等事宜，添加厨师长操作员微信方便有问题第一时间处理解决。</t>
        </is>
      </c>
      <c r="I359" t="inlineStr">
        <is>
          <t>已定版</t>
        </is>
      </c>
      <c r="J359"/>
      <c r="K359" t="inlineStr">
        <is>
          <t>休息</t>
        </is>
      </c>
      <c r="L359" t="inlineStr">
        <is>
          <t>IMG_0736.JPEG,IMG_0737.JPEG,IMG_0739.JPEG,IMG_0740.JPEG</t>
        </is>
      </c>
      <c r="M359"/>
      <c r="N359" s="2">
        <v>46019</v>
      </c>
      <c r="O359" t="inlineStr">
        <is>
          <t>已结束</t>
        </is>
      </c>
      <c r="P359" t="inlineStr">
        <is>
          <t>52周</t>
        </is>
      </c>
      <c r="Q359"/>
      <c r="R359" t="inlineStr">
        <is>
          <t>false</t>
        </is>
      </c>
      <c r="S359" t="inlineStr">
        <is>
          <t>2025/12/28</t>
        </is>
      </c>
      <c r="T359" t="inlineStr">
        <is>
          <t>BST</t>
        </is>
      </c>
      <c r="U359" t="inlineStr">
        <is>
          <t>1</t>
        </is>
      </c>
      <c r="V359" t="inlineStr">
        <is>
          <t>张铭麒</t>
        </is>
      </c>
      <c r="W359" t="inlineStr">
        <is>
          <t>李岳丰
吴薇</t>
        </is>
      </c>
    </row>
    <row r="360" ht="12.75" customHeight="1">
      <c r="A360" t="inlineStr">
        <is>
          <t>2025-12-27 范富豪-秦皇岛-农耕记-POC+开业支持 已结束</t>
        </is>
      </c>
      <c r="B360"/>
      <c r="C360" t="inlineStr">
        <is>
          <t>温度传感器故障致设备不升温，已联系售后维修。</t>
        </is>
      </c>
      <c r="D360" t="inlineStr">
        <is>
          <t>范富豪</t>
        </is>
      </c>
      <c r="E360" t="inlineStr">
        <is>
          <t>前道西苑，河北省秦皇岛市海港区西港镇前道西苑</t>
        </is>
      </c>
      <c r="F360" t="inlineStr">
        <is>
          <t>项目出差</t>
        </is>
      </c>
      <c r="G360" t="inlineStr">
        <is>
          <t>范富豪-秦皇岛-农耕记-POC+开业支持 已结束</t>
        </is>
      </c>
      <c r="H360" t="inlineStr">
        <is>
          <t>秦皇岛农耕纪开业支持
1，培训操作员餐前准备，菜品量化，小料摆放，台面合理运用。
2，设备硬件无问题，但烹饪没有声音，在群里反馈后让我开关机，然后温度传感器通讯又异常了，排查后温度传感器损坏，联系售后同事传感器到了马上来修。
3，培训操作员烹饪技巧，防止烫手，洗锅刷锅，节省烹饪过程中的时间，提高效率</t>
        </is>
      </c>
      <c r="I360" t="inlineStr">
        <is>
          <t>已定版</t>
        </is>
      </c>
      <c r="J360" t="inlineStr">
        <is>
          <t>温度传感器故障，设备不升温</t>
        </is>
      </c>
      <c r="K360" t="inlineStr">
        <is>
          <t>农耕记开业支持</t>
        </is>
      </c>
      <c r="L360" t="inlineStr">
        <is>
          <t>IMG_0721.JPEG,IMG_0725.JPEG,IMG_0726.JPEG,IMG_0733.JPEG,IMG_0734.JPEG</t>
        </is>
      </c>
      <c r="M360"/>
      <c r="N360" s="2">
        <v>46018</v>
      </c>
      <c r="O360" t="inlineStr">
        <is>
          <t>已结束</t>
        </is>
      </c>
      <c r="P360" t="inlineStr">
        <is>
          <t>52周</t>
        </is>
      </c>
      <c r="Q360"/>
      <c r="R360" t="inlineStr">
        <is>
          <t>false</t>
        </is>
      </c>
      <c r="S360" t="inlineStr">
        <is>
          <t>2025/12/28</t>
        </is>
      </c>
      <c r="T360" t="inlineStr">
        <is>
          <t>BST</t>
        </is>
      </c>
      <c r="U360"/>
      <c r="V360" t="inlineStr">
        <is>
          <t>张铭麒</t>
        </is>
      </c>
      <c r="W360" t="inlineStr">
        <is>
          <t>李岳丰
吴薇</t>
        </is>
      </c>
    </row>
    <row r="361" ht="12.75" customHeight="1">
      <c r="A361" t="inlineStr">
        <is>
          <t>2025-12-26 范富豪-秦皇岛-农耕记-POC+开业支持 已结束</t>
        </is>
      </c>
      <c r="B361"/>
      <c r="C361" t="inlineStr">
        <is>
          <t>重点关注：开业支持中员工培训，涵盖餐前、烹饪、收档各环节。</t>
        </is>
      </c>
      <c r="D361" t="inlineStr">
        <is>
          <t>范富豪</t>
        </is>
      </c>
      <c r="E361" t="inlineStr">
        <is>
          <t>前道西苑，河北省秦皇岛市海港区西港镇前道西苑</t>
        </is>
      </c>
      <c r="F361" t="inlineStr">
        <is>
          <t>项目出差</t>
        </is>
      </c>
      <c r="G361" t="inlineStr">
        <is>
          <t>范富豪-秦皇岛-农耕记-POC+开业支持 已结束</t>
        </is>
      </c>
      <c r="H361" t="inlineStr">
        <is>
          <t>秦皇岛农耕纪开业支持
1，到达门店后，培训操作员餐前准备，菜品量化，小料摆放，餐具摆放。
2，培训操作员烹饪过程中，如何防止炸油烫伤和烹饪过程中的手法技巧。
3 ，晚上培训操作员卫生收档，洗锅养锅管道清洗。</t>
        </is>
      </c>
      <c r="I361" t="inlineStr">
        <is>
          <t>已定版</t>
        </is>
      </c>
      <c r="J361"/>
      <c r="K361" t="inlineStr">
        <is>
          <t>开业支持，员工培训</t>
        </is>
      </c>
      <c r="L361" t="inlineStr">
        <is>
          <t>IMG_0701.JPEG,IMG_0702.JPEG,IMG_0703.JPEG,IMG_0704.JPEG,IMG_0706.JPEG,IMG_0709.JPEG,IMG_0716.JPEG</t>
        </is>
      </c>
      <c r="M361"/>
      <c r="N361" s="2">
        <v>46017</v>
      </c>
      <c r="O361" t="inlineStr">
        <is>
          <t>已结束</t>
        </is>
      </c>
      <c r="P361" t="inlineStr">
        <is>
          <t>52周</t>
        </is>
      </c>
      <c r="Q361"/>
      <c r="R361" t="inlineStr">
        <is>
          <t>false</t>
        </is>
      </c>
      <c r="S361" t="inlineStr">
        <is>
          <t>2025/12/28</t>
        </is>
      </c>
      <c r="T361" t="inlineStr">
        <is>
          <t>BST</t>
        </is>
      </c>
      <c r="U361"/>
      <c r="V361" t="inlineStr">
        <is>
          <t>张铭麒</t>
        </is>
      </c>
      <c r="W361" t="inlineStr">
        <is>
          <t>李岳丰
吴薇</t>
        </is>
      </c>
    </row>
    <row r="362" ht="12.75" customHeight="1">
      <c r="A362" t="inlineStr">
        <is>
          <t>2025-12-25 范富豪-秦皇岛-农耕记-POC+开业支持 已结束</t>
        </is>
      </c>
      <c r="B362"/>
      <c r="C362" t="inlineStr">
        <is>
          <t>无明显问题和异常，菜品已定版，卫生收档培训进行中。</t>
        </is>
      </c>
      <c r="D362" t="inlineStr">
        <is>
          <t>范富豪</t>
        </is>
      </c>
      <c r="E362" t="inlineStr">
        <is>
          <t>前道西苑，河北省秦皇岛市海港区西港镇河北大街西段388号前道西苑</t>
        </is>
      </c>
      <c r="F362" t="inlineStr">
        <is>
          <t>项目出差</t>
        </is>
      </c>
      <c r="G362" t="inlineStr">
        <is>
          <t>范富豪-秦皇岛-农耕记-POC+开业支持 已结束</t>
        </is>
      </c>
      <c r="H362" t="inlineStr">
        <is>
          <t>秦皇岛农耕纪开业支持
1，到达门店后，客户进行搞卫生备菜，
2，下午进行菜品测试，今日定版鲜焖腐竹，小炒笋，大蒜叶炒腊肉，门店所上菜品均已定版。
3 ，晚上培训操作员卫生收档，洗锅养锅管道清洗</t>
        </is>
      </c>
      <c r="I362" t="inlineStr">
        <is>
          <t>已定版</t>
        </is>
      </c>
      <c r="J362"/>
      <c r="K362" t="inlineStr">
        <is>
          <t>开业支持员工培训</t>
        </is>
      </c>
      <c r="L362" t="inlineStr">
        <is>
          <t>IMG_0681.JPEG,IMG_0683.JPEG,IMG_0685.JPEG,IMG_0686.JPEG,IMG_0687.JPEG,IMG_0688.JPEG,IMG_0691.JPEG,IMG_0692.JPEG</t>
        </is>
      </c>
      <c r="M362"/>
      <c r="N362" s="2">
        <v>46016</v>
      </c>
      <c r="O362" t="inlineStr">
        <is>
          <t>已结束</t>
        </is>
      </c>
      <c r="P362" t="inlineStr">
        <is>
          <t>52周</t>
        </is>
      </c>
      <c r="Q362"/>
      <c r="R362" t="inlineStr">
        <is>
          <t>false</t>
        </is>
      </c>
      <c r="S362" t="inlineStr">
        <is>
          <t>2025/12/28</t>
        </is>
      </c>
      <c r="T362" t="inlineStr">
        <is>
          <t>BST</t>
        </is>
      </c>
      <c r="U362"/>
      <c r="V362" t="inlineStr">
        <is>
          <t>张铭麒</t>
        </is>
      </c>
      <c r="W362" t="inlineStr">
        <is>
          <t>李岳丰
吴薇</t>
        </is>
      </c>
    </row>
    <row r="363" ht="12.75" customHeight="1">
      <c r="A363" t="inlineStr">
        <is>
          <t>2025-12-24 范富豪-秦皇岛-农耕记-POC+开业支持 已结束</t>
        </is>
      </c>
      <c r="B363"/>
      <c r="C363" t="inlineStr">
        <is>
          <t>问题：厨房装修影响下午才完成菜品录制调试。</t>
        </is>
      </c>
      <c r="D363" t="inlineStr">
        <is>
          <t>范富豪</t>
        </is>
      </c>
      <c r="E363" t="inlineStr">
        <is>
          <t>前道西苑，河北省秦皇岛市海港区西港镇前道西苑</t>
        </is>
      </c>
      <c r="F363" t="inlineStr">
        <is>
          <t>项目出差</t>
        </is>
      </c>
      <c r="G363" t="inlineStr">
        <is>
          <t>范富豪-秦皇岛-农耕记-POC+开业支持 已结束</t>
        </is>
      </c>
      <c r="H363" t="inlineStr">
        <is>
          <t>秦皇岛农耕纪开业支持
1，到达门店后，把所有的调料加齐，培训员工投料校准。
2，厨房装修进不去，下午装修完成后，把门店现有的原材料的菜品，烹饪录制调试，已定板四个菜，辣椒炒肉，小青椒炒土鸡蛋，小米土豆丝，清炒小白菜。
3 ，晚上培训操作员卫生收档，洗锅养锅。</t>
        </is>
      </c>
      <c r="I363" t="inlineStr">
        <is>
          <t>辣椒炒肉，小米土豆丝，清炒毛白菜，青椒土鸡蛋已定版</t>
        </is>
      </c>
      <c r="J363"/>
      <c r="K363" t="inlineStr">
        <is>
          <t>秦皇岛农耕记菜品测试员工培训</t>
        </is>
      </c>
      <c r="L363" t="inlineStr">
        <is>
          <t>IMG_0668.JPEG,IMG_0669.JPEG,IMG_0670.JPEG,IMG_0671.JPEG,IMG_0672.JPEG,IMG_0673.JPEG,IMG_0674.JPEG,IMG_0675.JPEG,IMG_0676.JPEG,IMG_0674.JPEG,IMG_0675.JPEG,IMG_0676.JPEG,IMG_0677.JPEG,IMG_0678.JPEG</t>
        </is>
      </c>
      <c r="M363"/>
      <c r="N363" s="2">
        <v>46015</v>
      </c>
      <c r="O363" t="inlineStr">
        <is>
          <t>已结束</t>
        </is>
      </c>
      <c r="P363" t="inlineStr">
        <is>
          <t>52周</t>
        </is>
      </c>
      <c r="Q363"/>
      <c r="R363" t="inlineStr">
        <is>
          <t>false</t>
        </is>
      </c>
      <c r="S363" t="inlineStr">
        <is>
          <t>2025/12/28</t>
        </is>
      </c>
      <c r="T363" t="inlineStr">
        <is>
          <t>BST</t>
        </is>
      </c>
      <c r="U363"/>
      <c r="V363" t="inlineStr">
        <is>
          <t>张铭麒</t>
        </is>
      </c>
      <c r="W363" t="inlineStr">
        <is>
          <t>李岳丰
吴薇</t>
        </is>
      </c>
    </row>
    <row r="364" ht="12.75" customHeight="1">
      <c r="A364" t="inlineStr">
        <is>
          <t>2025-12-23 范富豪-秦皇岛-农耕记-POC+开业支持 已结束</t>
        </is>
      </c>
      <c r="B364"/>
      <c r="C364" t="inlineStr">
        <is>
          <t>厨房装修未结束、电路没整好、没灯，导致未试菜。</t>
        </is>
      </c>
      <c r="D364" t="inlineStr">
        <is>
          <t>范富豪</t>
        </is>
      </c>
      <c r="E364" t="inlineStr">
        <is>
          <t>前道西苑，河北省秦皇岛市海港区西港镇河北大街西段388号前道西苑</t>
        </is>
      </c>
      <c r="F364" t="inlineStr">
        <is>
          <t>项目出差</t>
        </is>
      </c>
      <c r="G364" t="inlineStr">
        <is>
          <t>范富豪-秦皇岛-农耕记-POC+开业支持 已结束</t>
        </is>
      </c>
      <c r="H364" t="inlineStr">
        <is>
          <t>农耕机秦皇岛店开业支持
1，跟厨师长沟通门店门店所需菜品，把有菜谱的菜拉入门店，还有两个菜需要录制。
2，设备温度标定，培训操作员投料校准。
3 ，厨房装修没有结束，后厨没灯暂没有试菜。</t>
        </is>
      </c>
      <c r="I364" t="inlineStr">
        <is>
          <t>厨房电路没整好，未试菜</t>
        </is>
      </c>
      <c r="J364"/>
      <c r="K364" t="inlineStr">
        <is>
          <t>菜品测试</t>
        </is>
      </c>
      <c r="L364" t="inlineStr">
        <is>
          <t>IMG_0654.JPEG,IMG_0656.JPEG,IMG_0661.JPEG,IMG_0662.JPEG,IMG_0663.JPEG,IMG_0664.JPEG,IMG_0665.JPEG,IMG_0666.JPEG</t>
        </is>
      </c>
      <c r="M364"/>
      <c r="N364" s="2">
        <v>46014</v>
      </c>
      <c r="O364" t="inlineStr">
        <is>
          <t>已结束</t>
        </is>
      </c>
      <c r="P364" t="inlineStr">
        <is>
          <t>52周</t>
        </is>
      </c>
      <c r="Q364"/>
      <c r="R364" t="inlineStr">
        <is>
          <t>false</t>
        </is>
      </c>
      <c r="S364" t="inlineStr">
        <is>
          <t>2025/12/28</t>
        </is>
      </c>
      <c r="T364" t="inlineStr">
        <is>
          <t>BST</t>
        </is>
      </c>
      <c r="U364"/>
      <c r="V364" t="inlineStr">
        <is>
          <t>张铭麒</t>
        </is>
      </c>
      <c r="W364" t="inlineStr">
        <is>
          <t>李岳丰
吴薇</t>
        </is>
      </c>
    </row>
    <row r="365" ht="12.75" customHeight="1">
      <c r="A365" t="inlineStr">
        <is>
          <t>2025-12-22 范富豪-威海荣成-绿茶-新店开业 已结束</t>
        </is>
      </c>
      <c r="B365"/>
      <c r="C365" t="inlineStr">
        <is>
          <t>威海荣成绿茶店开业培训交接、农耕记秦皇岛菜品录入支持。</t>
        </is>
      </c>
      <c r="D365" t="inlineStr">
        <is>
          <t>范富豪</t>
        </is>
      </c>
      <c r="E365" t="inlineStr">
        <is>
          <t>前道西苑，河北省秦皇岛市海港区西港镇河北大街西段390号前道西苑</t>
        </is>
      </c>
      <c r="F365" t="inlineStr">
        <is>
          <t>项目出差</t>
        </is>
      </c>
      <c r="G365" t="inlineStr">
        <is>
          <t>范富豪-威海荣成-绿茶-新店开业 已结束</t>
        </is>
      </c>
      <c r="H365" t="inlineStr">
        <is>
          <t>一，绿茶（威海荣成九龙广场店）开业支持
1，培训操作员小料摆放，烹饪细节。
2，离店交接跟厨师操作员沟通以后日常的设备维护和使用技巧。
3，添加厨师长操作员微信方便后续有问题第一时间处理解决。
二，农耕机项目支持
1，从威海到秦皇岛后先注册门店账号，跟厨师长沟通门店所需要录制和其他的菜品。</t>
        </is>
      </c>
      <c r="I365" t="inlineStr">
        <is>
          <t>已定版</t>
        </is>
      </c>
      <c r="J365"/>
      <c r="K365" t="inlineStr">
        <is>
          <t>农耕记项目支持菜品录入</t>
        </is>
      </c>
      <c r="L365" t="inlineStr">
        <is>
          <t>IMG_0633.JPEG,IMG_0634.JPEG,IMG_0635.JPEG,IMG_0642.JPEG,IMG_0643.JPEG,IMG_0644.JPEG,IMG_0645.JPEG,IMG_0646.JPEG</t>
        </is>
      </c>
      <c r="M365"/>
      <c r="N365" s="2">
        <v>46013</v>
      </c>
      <c r="O365" t="inlineStr">
        <is>
          <t>已结束</t>
        </is>
      </c>
      <c r="P365" t="inlineStr">
        <is>
          <t>52周</t>
        </is>
      </c>
      <c r="Q365"/>
      <c r="R365" t="inlineStr">
        <is>
          <t>false</t>
        </is>
      </c>
      <c r="S365" t="inlineStr">
        <is>
          <t>2025/12/22</t>
        </is>
      </c>
      <c r="T365" t="inlineStr">
        <is>
          <t>BST</t>
        </is>
      </c>
      <c r="U365" t="inlineStr">
        <is>
          <t>1</t>
        </is>
      </c>
      <c r="V365" t="inlineStr">
        <is>
          <t>张铭麒</t>
        </is>
      </c>
      <c r="W365" t="inlineStr">
        <is>
          <t>李岳丰
吴薇</t>
        </is>
      </c>
    </row>
    <row r="366" ht="12.75" customHeight="1">
      <c r="A366" t="inlineStr">
        <is>
          <t>2025-12-21 范富豪-威海荣成-绿茶-新店开业 已结束</t>
        </is>
      </c>
      <c r="B366"/>
      <c r="C366" t="inlineStr">
        <is>
          <t>需关注操作员培训（防烫伤、防粘锅、洗养锅）及出餐标准把控。</t>
        </is>
      </c>
      <c r="D366" t="inlineStr">
        <is>
          <t>范富豪</t>
        </is>
      </c>
      <c r="E366" t="inlineStr">
        <is>
          <t>山东省威海市荣成市崖头街道卡门·影宿(荣成樱花湖店)自在香滨</t>
        </is>
      </c>
      <c r="F366" t="inlineStr">
        <is>
          <t>项目出差</t>
        </is>
      </c>
      <c r="G366" t="inlineStr">
        <is>
          <t>范富豪-威海荣成-绿茶-新店开业 已结束</t>
        </is>
      </c>
      <c r="H366" t="inlineStr">
        <is>
          <t>一，绿茶（威海荣成九龙广场店）开业支持
1，培训操作员小料摆放，烹饪过程的细节，站着设备侧面预防被油烫伤。
2，手动操作如果避免粘锅，中午培训洗锅养锅卫生清洁。
3，协助门店出餐把控菜品标准。</t>
        </is>
      </c>
      <c r="I366" t="inlineStr">
        <is>
          <t>已定版</t>
        </is>
      </c>
      <c r="J366"/>
      <c r="K366" t="inlineStr">
        <is>
          <t>绿茶九龙城开业支持</t>
        </is>
      </c>
      <c r="L366" t="inlineStr">
        <is>
          <t>mmexport1766332388987.jpg,mmexport1766332387014.jpg,mmexport1766332385478.jpg,mmexport1766332384054.jpg,mmexport1766332382665.jpg,mmexport1766332381337.jpg,mmexport1766332379910.jpg,mmexport1766332378229.jpg,mmexport1766332376654.jpg</t>
        </is>
      </c>
      <c r="M366"/>
      <c r="N366" s="2">
        <v>46012</v>
      </c>
      <c r="O366" t="inlineStr">
        <is>
          <t>已结束</t>
        </is>
      </c>
      <c r="P366" t="inlineStr">
        <is>
          <t>51周</t>
        </is>
      </c>
      <c r="Q366"/>
      <c r="R366" t="inlineStr">
        <is>
          <t>false</t>
        </is>
      </c>
      <c r="S366" t="inlineStr">
        <is>
          <t>2025/12/22</t>
        </is>
      </c>
      <c r="T366" t="inlineStr">
        <is>
          <t>BST</t>
        </is>
      </c>
      <c r="U366"/>
      <c r="V366" t="inlineStr">
        <is>
          <t>张铭麒</t>
        </is>
      </c>
      <c r="W366" t="inlineStr">
        <is>
          <t>李岳丰
吴薇</t>
        </is>
      </c>
    </row>
    <row r="367" ht="12.75" customHeight="1">
      <c r="A367" t="inlineStr">
        <is>
          <t>2025-12-20 范富豪-威海-绿茶-解决问题 已结束</t>
        </is>
      </c>
      <c r="B367"/>
      <c r="C367" t="inlineStr">
        <is>
          <t>绿茶（威高广场店）设备维修：两台机器油管堵死，抽水泵损坏。</t>
        </is>
      </c>
      <c r="D367" t="inlineStr">
        <is>
          <t>范富豪</t>
        </is>
      </c>
      <c r="E367" t="inlineStr">
        <is>
          <t>自在香滨，山东省威海市荣成市崖头街道卡门·影宿(荣成樱花湖店)自在香滨</t>
        </is>
      </c>
      <c r="F367" t="inlineStr">
        <is>
          <t>项目出差</t>
        </is>
      </c>
      <c r="G367" t="inlineStr">
        <is>
          <t>范富豪-威海-绿茶-解决问题 已结束</t>
        </is>
      </c>
      <c r="H367" t="inlineStr">
        <is>
          <t>一，绿茶（威高广场店）设备维修
1，到达门店后进行排查，两台机器油管堵死，抽水泵损坏，
2更换完成后进行解决此问题</t>
        </is>
      </c>
      <c r="I367" t="inlineStr">
        <is>
          <t>已定版</t>
        </is>
      </c>
      <c r="J367"/>
      <c r="K367" t="inlineStr">
        <is>
          <t>绿茶荣成（九龙广场店）开业支持</t>
        </is>
      </c>
      <c r="L367" t="inlineStr">
        <is>
          <t>IMG_0570.JPEG,IMG_0573.JPEG,IMG_0585.JPEG,IMG_0588.JPEG,IMG_0589.JPEG,IMG_0590.JPEG</t>
        </is>
      </c>
      <c r="M367"/>
      <c r="N367" s="2">
        <v>46011</v>
      </c>
      <c r="O367" t="inlineStr">
        <is>
          <t>已结束</t>
        </is>
      </c>
      <c r="P367" t="inlineStr">
        <is>
          <t>51周</t>
        </is>
      </c>
      <c r="Q367"/>
      <c r="R367" t="inlineStr">
        <is>
          <t>false</t>
        </is>
      </c>
      <c r="S367" t="inlineStr">
        <is>
          <t>2025/12/20</t>
        </is>
      </c>
      <c r="T367" t="inlineStr">
        <is>
          <t>BST</t>
        </is>
      </c>
      <c r="U367" t="inlineStr">
        <is>
          <t>1</t>
        </is>
      </c>
      <c r="V367" t="inlineStr">
        <is>
          <t>张铭麒</t>
        </is>
      </c>
      <c r="W367" t="inlineStr">
        <is>
          <t>李岳丰
吴薇</t>
        </is>
      </c>
    </row>
    <row r="368" ht="12.75" customHeight="1">
      <c r="A368" t="inlineStr">
        <is>
          <t>2025-12-19 范富豪-北京-犟骨头-POC 已结束</t>
        </is>
      </c>
      <c r="B368"/>
      <c r="C368" t="inlineStr">
        <is>
          <t>店长中途开会离开，香干原材料买错，菜品需调整重做。</t>
        </is>
      </c>
      <c r="D368" t="inlineStr">
        <is>
          <t>范富豪</t>
        </is>
      </c>
      <c r="E368" t="inlineStr">
        <is>
          <t>山东省济南市历城区王舍人街道汉庭酒店(济南东站天鸿万象中心店)</t>
        </is>
      </c>
      <c r="F368" t="inlineStr">
        <is>
          <t>项目出差</t>
        </is>
      </c>
      <c r="G368" t="inlineStr">
        <is>
          <t>范富豪-北京-犟骨头-POC 已结束</t>
        </is>
      </c>
      <c r="H368" t="inlineStr">
        <is>
          <t>一，犟骨头（科兴欧尚店）菜品录入
1，到达项目点，跟店长沟通后录制土豆丝，小炒香干，手撕包菜确定后，开始进行备菜，
备菜完成后，门店店长说他要去开会说能不能明天在来，跟销售沟通后让我接着录制，后面他去沟通。
2，手撕包菜，第一次出品有点淡，第二次鸡精味精各加一克出品效果不错，
3，土豆丝第一次出品量稍微有点大，第二次减少五十克土豆丝刚好出两份，效果还行。
3，小炒香干，门店店长香干买错原材料很干，炒出来看着发干，跟销售沟通后说就用这种香干录后面换成悠闲香干，第一次出品油大第二次出品还行。
4，一份录制完成后ai生成两份四份然后进行微调，测试两份包菜效果还行，跟销售同事沟通后他去跟。</t>
        </is>
      </c>
      <c r="I368" t="inlineStr">
        <is>
          <t>店长不在未定版</t>
        </is>
      </c>
      <c r="J368"/>
      <c r="K368" t="inlineStr">
        <is>
          <t>绿茶项目支持</t>
        </is>
      </c>
      <c r="L368" t="inlineStr">
        <is>
          <t>IMG_0512.JPEG,IMG_0515.JPEG,IMG_0516.JPEG,IMG_0517.JPEG,IMG_0518.JPEG,IMG_0519.JPEG,IMG_0520.JPEG,IMG_0521.JPEG,IMG_0523.JPEG,IMG_0533.JPEG</t>
        </is>
      </c>
      <c r="M368"/>
      <c r="N368" s="2">
        <v>46010</v>
      </c>
      <c r="O368" t="inlineStr">
        <is>
          <t>已结束</t>
        </is>
      </c>
      <c r="P368" t="inlineStr">
        <is>
          <t>51周</t>
        </is>
      </c>
      <c r="Q368"/>
      <c r="R368" t="inlineStr">
        <is>
          <t>false</t>
        </is>
      </c>
      <c r="S368" t="inlineStr">
        <is>
          <t>2025/12/18</t>
        </is>
      </c>
      <c r="T368" t="inlineStr">
        <is>
          <t>北区</t>
        </is>
      </c>
      <c r="U368" t="inlineStr">
        <is>
          <t>1</t>
        </is>
      </c>
      <c r="V368" t="inlineStr">
        <is>
          <t>成宇</t>
        </is>
      </c>
      <c r="W368" t="inlineStr">
        <is>
          <t>吕佳
李岳丰</t>
        </is>
      </c>
    </row>
    <row r="369" ht="12.75" customHeight="1">
      <c r="A369" t="inlineStr">
        <is>
          <t>2025-12-19 范富豪-威海-绿茶-新店开业 已结束</t>
        </is>
      </c>
      <c r="B369"/>
      <c r="C369" t="inlineStr">
        <is>
          <t>试菜时辣椒炒肉辣椒过、炒花菜色浅，调整后解决。</t>
        </is>
      </c>
      <c r="D369" t="inlineStr">
        <is>
          <t>范富豪</t>
        </is>
      </c>
      <c r="E369" t="inlineStr">
        <is>
          <t>自在香滨，山东省威海市荣成市崖头街道卡门·影宿(荣成樱花湖店)自在香滨</t>
        </is>
      </c>
      <c r="F369" t="inlineStr">
        <is>
          <t>项目出差</t>
        </is>
      </c>
      <c r="G369" t="inlineStr">
        <is>
          <t>范富豪-威海-绿茶-新店开业 已结束</t>
        </is>
      </c>
      <c r="H369" t="inlineStr">
        <is>
          <t>一，绿茶（威海荣成九龙广场店）开业支持
1，从济南赶到项目点，进行设备调试，注册门店账号，拉入菜谱。
2，培训操作员投料校准，洗锅养锅。
3，下午进行试菜，辣椒炒肉出品辣椒炒的较过，晚投八秒出品效果客户满意，炒花菜颜色浅加三克老抽解决问题。
4晚上培训操作员卫生收档。</t>
        </is>
      </c>
      <c r="I369" t="inlineStr">
        <is>
          <t>已定版</t>
        </is>
      </c>
      <c r="J369"/>
      <c r="K369" t="inlineStr">
        <is>
          <t>威海绿茶餐厅设备维修</t>
        </is>
      </c>
      <c r="L369" t="inlineStr">
        <is>
          <t>IMG_0541.JPEG,IMG_0546.JPEG,IMG_0547.JPEG,IMG_0552.JPEG,IMG_0553.JPEG,IMG_0554.JPEG,IMG_0555.JPEG,IMG_0556.JPEG,IMG_0557.JPEG,IMG_0558.JPEG,IMG_0563.JPEG</t>
        </is>
      </c>
      <c r="M369"/>
      <c r="N369" s="2">
        <v>46010</v>
      </c>
      <c r="O369" t="inlineStr">
        <is>
          <t>已结束</t>
        </is>
      </c>
      <c r="P369" t="inlineStr">
        <is>
          <t>51周</t>
        </is>
      </c>
      <c r="Q369"/>
      <c r="R369" t="inlineStr">
        <is>
          <t>false</t>
        </is>
      </c>
      <c r="S369" t="inlineStr">
        <is>
          <t>2025/12/19</t>
        </is>
      </c>
      <c r="T369" t="inlineStr">
        <is>
          <t>BST</t>
        </is>
      </c>
      <c r="U369" t="inlineStr">
        <is>
          <t>1</t>
        </is>
      </c>
      <c r="V369" t="inlineStr">
        <is>
          <t>张铭麒</t>
        </is>
      </c>
      <c r="W369" t="inlineStr">
        <is>
          <t>李岳丰
吴薇</t>
        </is>
      </c>
    </row>
    <row r="370" ht="12.75" customHeight="1">
      <c r="A370" t="inlineStr">
        <is>
          <t>2025-12-18 范富豪-北京-犟骨头-POC 已结束</t>
        </is>
      </c>
      <c r="B370"/>
      <c r="C370" t="inlineStr">
        <is>
          <t>店长开会不在店未定版，香干买错原材料发干。</t>
        </is>
      </c>
      <c r="D370" t="inlineStr">
        <is>
          <t>范富豪</t>
        </is>
      </c>
      <c r="E370" t="inlineStr">
        <is>
          <t>万象新天云公馆，山东省济南市历城区王舍人街道凤凰北路万象新天云公馆</t>
        </is>
      </c>
      <c r="F370" t="inlineStr">
        <is>
          <t>项目出差</t>
        </is>
      </c>
      <c r="G370" t="inlineStr">
        <is>
          <t>范富豪-北京-犟骨头-POC 已结束</t>
        </is>
      </c>
      <c r="H370" t="inlineStr">
        <is>
          <t>一，犟骨头（科兴欧尚店）菜品录入
1，到达项目点，跟店长沟通后录制土豆丝，小炒香干，手撕包菜确定后，开始进行备菜，
备菜完成后，门店店长说他要去开会说能不能明天在来，跟销售沟通后让我接着录制，后面他去沟通。
2，手撕包菜，第一次出品有点淡，第二次鸡精味精各加一克出品效果不错，
3，土豆丝第一次出品量稍微有点大，第二次减少五十克土豆丝刚好出两份，效果还行。
3，小炒香干，门店店长香干买错原材料很干，炒出来看着发干，跟销售沟通后说就用这种香干录后面换成悠闲香干，第一次出品油大第二次出品还行。
4，一份录制完成后ai生成两份四份然后进行微调，测试两份包菜效果还行，跟销售同事沟通后他去跟。</t>
        </is>
      </c>
      <c r="I370" t="inlineStr">
        <is>
          <t>店长开会不在店未定版</t>
        </is>
      </c>
      <c r="J370"/>
      <c r="K370" t="inlineStr">
        <is>
          <t>绿茶开业支持</t>
        </is>
      </c>
      <c r="L370" t="inlineStr">
        <is>
          <t>IMG_0512.JPEG,IMG_0515.JPEG,IMG_0516.JPEG,IMG_0517.JPEG,IMG_0518.JPEG,IMG_0519.JPEG,IMG_0520.JPEG,IMG_0521.JPEG,IMG_0523.JPEG,IMG_0533.JPEG</t>
        </is>
      </c>
      <c r="M370"/>
      <c r="N370" s="2">
        <v>46009</v>
      </c>
      <c r="O370" t="inlineStr">
        <is>
          <t>已结束</t>
        </is>
      </c>
      <c r="P370" t="inlineStr">
        <is>
          <t>51周</t>
        </is>
      </c>
      <c r="Q370"/>
      <c r="R370" t="inlineStr">
        <is>
          <t>false</t>
        </is>
      </c>
      <c r="S370" t="inlineStr">
        <is>
          <t>2025/12/18</t>
        </is>
      </c>
      <c r="T370" t="inlineStr">
        <is>
          <t>北区</t>
        </is>
      </c>
      <c r="U370" t="inlineStr">
        <is>
          <t>1</t>
        </is>
      </c>
      <c r="V370" t="inlineStr">
        <is>
          <t>成宇</t>
        </is>
      </c>
      <c r="W370" t="inlineStr">
        <is>
          <t>吕佳
李岳丰</t>
        </is>
      </c>
    </row>
    <row r="371" ht="12.75" customHeight="1">
      <c r="A371" t="inlineStr">
        <is>
          <t>2025-12-17 范富豪-北京-丝路伊兰-铁锅导入 已结束</t>
        </is>
      </c>
      <c r="B371"/>
      <c r="C371" t="inlineStr">
        <is>
          <t>铁锅老抽管道堵塞已更换，部分菜品录制需优化。</t>
        </is>
      </c>
      <c r="D371" t="inlineStr">
        <is>
          <t>范富豪</t>
        </is>
      </c>
      <c r="E371" t="inlineStr">
        <is>
          <t>OCT华侨城·北京2号院，北京市朝阳区南磨房乡华侨城·北京OCT华侨城·北京2号院</t>
        </is>
      </c>
      <c r="F371" t="inlineStr">
        <is>
          <t>项目出差</t>
        </is>
      </c>
      <c r="G371" t="inlineStr">
        <is>
          <t>范富豪-北京-丝路伊兰-铁锅导入 已结束</t>
        </is>
      </c>
      <c r="H371" t="inlineStr">
        <is>
          <t>一，丝路依兰.兰州牛肉面（枣林前街店）铁锅导入，菜品录制员工培训。
1，到达门店后门店水没有通，水通后进行铁锅导入设备调试，该机器老抽管道堵塞。
2，设备版本更新升级，加完调料后后培训门店员工投料校准。
二，菜品录入，培训门店员工菜品录制。
 1，  宫保鸡丁第一次测试欠煲不亮，第二次调整水淀粉，给五克食用油达到客户满意，
 2，   开通摇摆模式录制喂牛肉盖饭，一次达到客户满意。
 3，  干煸炒面第一次录制出品面颜色浅，第二次加五克老抽达到客户满意。
 4，  西红柿鸡蛋盖饭客户的西红柿切的是薄片，第一次测试出品西红柿太碎，二次还是碎，让客户重新先切切稍微厚一点，第三次达到客户满意。
5，金成炒拉条需要把炒好的菜汤汁分离，然后用汤炒面，菜盖饭，录制几次没有面效果一般跟客户沟通明天让他们先自己调后天我再去给他们优化。
6，兰州炒面片第一次测试汤汁较少颜色较浅，第二次录制功率降低老抽加量到达客户满意。
7，把养锅校准录菜视频发给客户，跟客户沟通明天多份菜你们先自己尝试录制，后天我在过来把所有菜品优化完成，培训员工使用设置。
三，老抽管道更换，跟售后同事沟通发过来管道和内六角，一份菜录制结束后，拆机器更换管道，涂层锅带回宿舍。</t>
        </is>
      </c>
      <c r="I371" t="inlineStr">
        <is>
          <t>已定版</t>
        </is>
      </c>
      <c r="J371" t="inlineStr">
        <is>
          <t>老抽管道堵死，已更换完成</t>
        </is>
      </c>
      <c r="K371" t="inlineStr">
        <is>
          <t>犟骨头菜品录制</t>
        </is>
      </c>
      <c r="L371" t="inlineStr">
        <is>
          <t>IMG_0492.JPEG,IMG_0493.JPEG,IMG_0494.JPEG,IMG_0497.JPEG,IMG_0498.JPEG,IMG_0499.JPEG,IMG_0500.JPEG,IMG_0501.JPEG,IMG_0502.JPEG,IMG_0503.JPEG,IMG_0504.JPEG,IMG_0505.JPEG,IMG_0506.JPEG,IMG_0507.JPEG,IMG_0508.JPEG,IMG_0509.JPEG</t>
        </is>
      </c>
      <c r="M371"/>
      <c r="N371" s="2">
        <v>46008</v>
      </c>
      <c r="O371" t="inlineStr">
        <is>
          <t>已结束</t>
        </is>
      </c>
      <c r="P371" t="inlineStr">
        <is>
          <t>51周</t>
        </is>
      </c>
      <c r="Q371"/>
      <c r="R371" t="inlineStr">
        <is>
          <t>false</t>
        </is>
      </c>
      <c r="S371" t="inlineStr">
        <is>
          <t>2025/12/17</t>
        </is>
      </c>
      <c r="T371" t="inlineStr">
        <is>
          <t>北区</t>
        </is>
      </c>
      <c r="U371" t="inlineStr">
        <is>
          <t>1</t>
        </is>
      </c>
      <c r="V371" t="inlineStr">
        <is>
          <t>吕佳</t>
        </is>
      </c>
      <c r="W371" t="inlineStr">
        <is>
          <t>李岳丰</t>
        </is>
      </c>
    </row>
    <row r="372" ht="12.75" customHeight="1">
      <c r="A372" t="inlineStr">
        <is>
          <t xml:space="preserve">2025-12-16 </t>
        </is>
      </c>
      <c r="B372"/>
      <c r="C372" t="inlineStr">
        <is>
          <t>仅提供日期“2025/12/16”，无具体内容，无法判断问题或异常。</t>
        </is>
      </c>
      <c r="D372" t="inlineStr">
        <is>
          <t>范富豪</t>
        </is>
      </c>
      <c r="E372" t="inlineStr">
        <is>
          <t>北京市朝阳区南磨房乡华侨城·北京OCT华侨城·北京2号院</t>
        </is>
      </c>
      <c r="F372" t="inlineStr">
        <is>
          <t>排休</t>
        </is>
      </c>
      <c r="G372"/>
      <c r="H372"/>
      <c r="I372"/>
      <c r="J372"/>
      <c r="K372"/>
      <c r="L372"/>
      <c r="M372"/>
      <c r="N372" s="2">
        <v>46007</v>
      </c>
      <c r="O372"/>
      <c r="P372" t="inlineStr">
        <is>
          <t>51周</t>
        </is>
      </c>
      <c r="Q372"/>
      <c r="R372" t="inlineStr">
        <is>
          <t>false</t>
        </is>
      </c>
      <c r="S372"/>
      <c r="T372"/>
      <c r="U372" t="inlineStr">
        <is>
          <t>1</t>
        </is>
      </c>
      <c r="V372"/>
      <c r="W372"/>
    </row>
    <row r="373" ht="12.75" customHeight="1">
      <c r="A373" t="inlineStr">
        <is>
          <t>2025-12-15 范富豪-北京-大鸭梨-新店开业 已结束</t>
        </is>
      </c>
      <c r="B373"/>
      <c r="C373" t="inlineStr">
        <is>
          <t>两店均培训操作标准，大鸭梨开业中需关注出品检查。</t>
        </is>
      </c>
      <c r="D373" t="inlineStr">
        <is>
          <t>范富豪</t>
        </is>
      </c>
      <c r="E373" t="inlineStr">
        <is>
          <t>OCT华侨城·北京2号院，北京市朝阳区南磨房乡华侨城·北京OCT华侨城·北京2号院</t>
        </is>
      </c>
      <c r="F373" t="inlineStr">
        <is>
          <t>项目出差</t>
        </is>
      </c>
      <c r="G373" t="inlineStr">
        <is>
          <t>范富豪-北京-大鸭梨-新店开业 已结束</t>
        </is>
      </c>
      <c r="H373" t="inlineStr">
        <is>
          <t>一，聚点串吧（蓝色港湾店）
1，培训门店员工洗锅养锅，培训操作员烹饪技巧，要求门店必须按照操作标准来进行设备操作。
2，跟门店厨师长交接，沟通门店要把设备用起来研发老板会看，给厨师长压力，添加厨师长操作员微信，方便以后有问题第一时间处理。
二，大鸭梨（旧宫店）开业支持
1，培训操作员小料添加摆放。
2，培训门店操作员必须按照菜谱标准来严格执行。
3，协助门店出餐，指导员工烹饪菜品细节和手法，检查出品标准。</t>
        </is>
      </c>
      <c r="I373" t="inlineStr">
        <is>
          <t>已定版</t>
        </is>
      </c>
      <c r="J373"/>
      <c r="K373" t="inlineStr">
        <is>
          <t>听安排</t>
        </is>
      </c>
      <c r="L373" t="inlineStr">
        <is>
          <t>IMG_0436.JPEG,IMG_0437.JPEG,IMG_0438.JPEG,IMG_0439.JPEG,IMG_0440.JPEG,IMG_0445.JPEG,IMG_0446.JPEG,IMG_0447.JPEG,IMG_0448.JPEG,IMG_0449.JPEG,IMG_0450.JPEG,IMG_0451.JPEG,IMG_0452.JPEG,IMG_0453.JPEG,IMG_0454.JPEG,IMG_0455.JPEG,IMG_0460.JPEG,IMG_0462.JPEG</t>
        </is>
      </c>
      <c r="M373"/>
      <c r="N373" s="2">
        <v>46006</v>
      </c>
      <c r="O373" t="inlineStr">
        <is>
          <t>已结束,已结束,已结束,已结束</t>
        </is>
      </c>
      <c r="P373" t="inlineStr">
        <is>
          <t>51周</t>
        </is>
      </c>
      <c r="Q373"/>
      <c r="R373" t="inlineStr">
        <is>
          <t>false</t>
        </is>
      </c>
      <c r="S373" t="inlineStr">
        <is>
          <t>2025/09/28
2025/12/09
2025/12/17
2026/01/11</t>
        </is>
      </c>
      <c r="T373" t="inlineStr">
        <is>
          <t>BST</t>
        </is>
      </c>
      <c r="U373" t="inlineStr">
        <is>
          <t>1</t>
        </is>
      </c>
      <c r="V373" t="inlineStr">
        <is>
          <t>关胜元
关胜元
关胜元
关胜元</t>
        </is>
      </c>
      <c r="W373" t="inlineStr">
        <is>
          <t>张铭麒
张铭麒
张铭麒
张铭麒</t>
        </is>
      </c>
    </row>
    <row r="374" ht="12.75" customHeight="1">
      <c r="A374" t="inlineStr">
        <is>
          <t>2025-12-14 范富豪-北京-聚点串吧-新店开业 已结束</t>
        </is>
      </c>
      <c r="B374"/>
      <c r="C374" t="inlineStr">
        <is>
          <t>需关注：要求门店尽量不用电磁灶烹饪菜品。</t>
        </is>
      </c>
      <c r="D374" t="inlineStr">
        <is>
          <t>范富豪</t>
        </is>
      </c>
      <c r="E374" t="inlineStr">
        <is>
          <t>OCT华侨城·北京2号院，北京市朝阳区南磨房乡华侨城·北京OCT华侨城·北京2号院</t>
        </is>
      </c>
      <c r="F374" t="inlineStr">
        <is>
          <t>项目出差</t>
        </is>
      </c>
      <c r="G374" t="inlineStr">
        <is>
          <t>范富豪-北京-聚点串吧-新店开业 已结束</t>
        </is>
      </c>
      <c r="H374" t="inlineStr">
        <is>
          <t>一，聚点串吧项目支持
1，培训操作员投料校准，洗锅养锅。
2，培训操作员烹饪技巧，要求门店必须按照操作标准来。
3，要求门店尽量不用电磁灶烹饪菜品，演示在高峰期如何烹饪菜品。</t>
        </is>
      </c>
      <c r="I374" t="inlineStr">
        <is>
          <t>已定版</t>
        </is>
      </c>
      <c r="J374"/>
      <c r="K374" t="inlineStr">
        <is>
          <t>聚点串吧项目支持</t>
        </is>
      </c>
      <c r="L374" t="inlineStr">
        <is>
          <t>IMG_0402.JPEG,IMG_0408.JPEG,IMG_0409.JPEG,IMG_0411.JPEG,IMG_0412.JPEG,IMG_0413.JPEG,IMG_0414.JPEG,IMG_0415.JPEG,IMG_0416.JPEG</t>
        </is>
      </c>
      <c r="M374"/>
      <c r="N374" s="2">
        <v>46005</v>
      </c>
      <c r="O374" t="inlineStr">
        <is>
          <t>已结束</t>
        </is>
      </c>
      <c r="P374" t="inlineStr">
        <is>
          <t>50周</t>
        </is>
      </c>
      <c r="Q374"/>
      <c r="R374" t="inlineStr">
        <is>
          <t>false</t>
        </is>
      </c>
      <c r="S374" t="inlineStr">
        <is>
          <t>2025/12/14</t>
        </is>
      </c>
      <c r="T374" t="inlineStr">
        <is>
          <t>北区</t>
        </is>
      </c>
      <c r="U374"/>
      <c r="V374" t="inlineStr">
        <is>
          <t>吕佳</t>
        </is>
      </c>
      <c r="W374" t="inlineStr">
        <is>
          <t>李岳丰</t>
        </is>
      </c>
    </row>
    <row r="375" ht="12.75" customHeight="1">
      <c r="A375" t="inlineStr">
        <is>
          <t>2025-12-14 范富豪-北京-聚点串吧-新店开业 已结束</t>
        </is>
      </c>
      <c r="B375"/>
      <c r="C375" t="inlineStr">
        <is>
          <t>要求门店尽量不用电磁灶烹饪菜品，此为需关注的异常。</t>
        </is>
      </c>
      <c r="D375" t="inlineStr">
        <is>
          <t>范富豪</t>
        </is>
      </c>
      <c r="E375" t="inlineStr">
        <is>
          <t>OCT华侨城·北京2号院，北京市朝阳区南磨房乡华侨城·北京OCT华侨城·北京2号院</t>
        </is>
      </c>
      <c r="F375" t="inlineStr">
        <is>
          <t>项目出差</t>
        </is>
      </c>
      <c r="G375" t="inlineStr">
        <is>
          <t>范富豪-北京-聚点串吧-新店开业 已结束</t>
        </is>
      </c>
      <c r="H375" t="inlineStr">
        <is>
          <t>一，聚点串吧（蓝色港湾店）员工培训
1，培训门店员工洗锅养锅，培训操作员烹饪技巧，要求门店必须按照操作标准来进行设备。
2，要求门店尽量不用电磁灶烹饪菜品，讲解每道菜如何烹饪，如何在高峰期进行出餐。
3，今日烹饪菜品66锅。</t>
        </is>
      </c>
      <c r="I375" t="inlineStr">
        <is>
          <t>已定版</t>
        </is>
      </c>
      <c r="J375"/>
      <c r="K375" t="inlineStr">
        <is>
          <t>聚点串吧（蓝色港湾店）员工培训</t>
        </is>
      </c>
      <c r="L375" t="inlineStr">
        <is>
          <t>IMG_0420.JPEG,IMG_0422.JPEG,IMG_0423.JPEG,IMG_0425.JPEG,IMG_0426.JPEG,IMG_0427.JPEG,photo_1765726424349.JPEG</t>
        </is>
      </c>
      <c r="M375"/>
      <c r="N375" s="2">
        <v>46005</v>
      </c>
      <c r="O375" t="inlineStr">
        <is>
          <t>已结束</t>
        </is>
      </c>
      <c r="P375" t="inlineStr">
        <is>
          <t>50周</t>
        </is>
      </c>
      <c r="Q375"/>
      <c r="R375" t="inlineStr">
        <is>
          <t>false</t>
        </is>
      </c>
      <c r="S375" t="inlineStr">
        <is>
          <t>2025/12/14</t>
        </is>
      </c>
      <c r="T375" t="inlineStr">
        <is>
          <t>北区</t>
        </is>
      </c>
      <c r="U375"/>
      <c r="V375" t="inlineStr">
        <is>
          <t>吕佳</t>
        </is>
      </c>
      <c r="W375" t="inlineStr">
        <is>
          <t>李岳丰</t>
        </is>
      </c>
    </row>
    <row r="376" ht="12.75" customHeight="1">
      <c r="A376" t="inlineStr">
        <is>
          <t>2025-12-13 范富豪-北京-聚点串吧-新店开业 已结束</t>
        </is>
      </c>
      <c r="B376"/>
      <c r="C376" t="inlineStr">
        <is>
          <t>要求门店尽量不用电磁灶烹饪菜品。</t>
        </is>
      </c>
      <c r="D376" t="inlineStr">
        <is>
          <t>范富豪</t>
        </is>
      </c>
      <c r="E376" t="inlineStr">
        <is>
          <t>OCT华侨城·北京2号院，北京市朝阳区南磨房乡华侨城·北京OCT华侨城·北京2号院</t>
        </is>
      </c>
      <c r="F376" t="inlineStr">
        <is>
          <t>项目出差</t>
        </is>
      </c>
      <c r="G376" t="inlineStr">
        <is>
          <t>范富豪-北京-聚点串吧-新店开业 已结束</t>
        </is>
      </c>
      <c r="H376" t="inlineStr">
        <is>
          <t>一，聚点串吧项目支持
1，培训操作员投料校准，洗锅养锅。
2，培训操作员烹饪技巧，要求门店必须按照操作标准来。
3，要求门店尽量不用电磁灶烹饪菜品，演示在高峰期如何烹饪菜品。</t>
        </is>
      </c>
      <c r="I376" t="inlineStr">
        <is>
          <t>已定版</t>
        </is>
      </c>
      <c r="J376"/>
      <c r="K376" t="inlineStr">
        <is>
          <t>聚点串吧项目支持</t>
        </is>
      </c>
      <c r="L376" t="inlineStr">
        <is>
          <t>IMG_0402.JPEG,IMG_0408.JPEG,IMG_0409.JPEG,IMG_0411.JPEG,IMG_0412.JPEG,IMG_0413.JPEG,IMG_0414.JPEG,IMG_0415.JPEG,IMG_0416.JPEG</t>
        </is>
      </c>
      <c r="M376"/>
      <c r="N376" s="2">
        <v>46004</v>
      </c>
      <c r="O376" t="inlineStr">
        <is>
          <t>已结束</t>
        </is>
      </c>
      <c r="P376" t="inlineStr">
        <is>
          <t>50周</t>
        </is>
      </c>
      <c r="Q376"/>
      <c r="R376" t="inlineStr">
        <is>
          <t>false</t>
        </is>
      </c>
      <c r="S376" t="inlineStr">
        <is>
          <t>2025/12/14</t>
        </is>
      </c>
      <c r="T376" t="inlineStr">
        <is>
          <t>北区</t>
        </is>
      </c>
      <c r="U376"/>
      <c r="V376" t="inlineStr">
        <is>
          <t>吕佳</t>
        </is>
      </c>
      <c r="W376" t="inlineStr">
        <is>
          <t>李岳丰</t>
        </is>
      </c>
    </row>
    <row r="377" ht="12.75" customHeight="1">
      <c r="A377" t="inlineStr">
        <is>
          <t>2025-12-12 范富豪-北京-聚点串吧项目支持-解决问题 已结束</t>
        </is>
      </c>
      <c r="B377"/>
      <c r="C377" t="inlineStr">
        <is>
          <t>员工不会使用设备，未校准养锅，炒方便面仍粘锅需辅助搅拌。</t>
        </is>
      </c>
      <c r="D377" t="inlineStr">
        <is>
          <t>范富豪</t>
        </is>
      </c>
      <c r="E377" t="inlineStr">
        <is>
          <t>OCT华侨城·北京2号院，北京市朝阳区南磨房乡华侨城·北京OCT华侨城·北京2号院</t>
        </is>
      </c>
      <c r="F377" t="inlineStr">
        <is>
          <t>项目出差</t>
        </is>
      </c>
      <c r="G377" t="inlineStr">
        <is>
          <t>范富豪-北京-聚点串吧项目支持-解决问题 已结束</t>
        </is>
      </c>
      <c r="H377" t="inlineStr">
        <is>
          <t>一，聚点串吧项目支持
1，跟销售同事约好下午两点去现场了解，门店反应设备不好用的情况。
2，跟门店员工沟通后发现员工基本上不太会使用设备，十几天没有校准每天下班没有养锅，沟通后他说不会。
3，跟厨师长沟通后他说炒方便面粘锅严重下午养完锅后效果有所改善，但还是略微粘锅需要辅助搅拌。
4，培训操作员投料校准，洗锅养锅。</t>
        </is>
      </c>
      <c r="I377" t="inlineStr">
        <is>
          <t>已定版</t>
        </is>
      </c>
      <c r="J377"/>
      <c r="K377" t="inlineStr">
        <is>
          <t>聚点串吧项目支持</t>
        </is>
      </c>
      <c r="L377" t="inlineStr">
        <is>
          <t>IMG_0384.JPEG,IMG_0389.JPEG,IMG_0390.JPEG,IMG_0391.JPEG,IMG_0392.JPEG,IMG_0397.JPEG,IMG_0398.JPEG</t>
        </is>
      </c>
      <c r="M377"/>
      <c r="N377" s="2">
        <v>46003</v>
      </c>
      <c r="O377" t="inlineStr">
        <is>
          <t>已结束</t>
        </is>
      </c>
      <c r="P377" t="inlineStr">
        <is>
          <t>50周</t>
        </is>
      </c>
      <c r="Q377"/>
      <c r="R377" t="inlineStr">
        <is>
          <t>false</t>
        </is>
      </c>
      <c r="S377" t="inlineStr">
        <is>
          <t>2025/12/12</t>
        </is>
      </c>
      <c r="T377" t="inlineStr">
        <is>
          <t>北区</t>
        </is>
      </c>
      <c r="U377" t="inlineStr">
        <is>
          <t>1</t>
        </is>
      </c>
      <c r="V377" t="inlineStr">
        <is>
          <t>吕佳</t>
        </is>
      </c>
      <c r="W377" t="inlineStr">
        <is>
          <t>李岳丰</t>
        </is>
      </c>
    </row>
    <row r="378" ht="12.75" customHeight="1">
      <c r="A378" t="inlineStr">
        <is>
          <t>2025-12-11 范富豪-北京-大鸭梨-解决问题 已结束</t>
        </is>
      </c>
      <c r="B378"/>
      <c r="C378" t="inlineStr">
        <is>
          <t>方庄店锅刷损耗致刷锅慢，鸟巢店鱼香肉丝加量未改菜谱。</t>
        </is>
      </c>
      <c r="D378" t="inlineStr">
        <is>
          <t>范富豪</t>
        </is>
      </c>
      <c r="E378" t="inlineStr">
        <is>
          <t>OCT华侨城·北京2号院，北京市朝阳区南磨房乡华侨城·北京OCT华侨城·北京2号院</t>
        </is>
      </c>
      <c r="F378" t="inlineStr">
        <is>
          <t>项目出差</t>
        </is>
      </c>
      <c r="G378" t="inlineStr">
        <is>
          <t>范富豪-北京-大鸭梨-解决问题 已结束</t>
        </is>
      </c>
      <c r="H378" t="inlineStr">
        <is>
          <t>一，大鸭梨（方庄店）问题解决
1，到达门店后跟刘总沟通产能不足的问题，到后厨观察后，门店锅刷用太久损耗严重刷锅刷不干净刷锅时间久，跟刘总沟通更换新的。
2，炒饼丝买的好，但最大份量为四份跟不上产能，然后录制五份炒饼暂时解决此问题。
二，大鸭梨（鸟巢店）菜品调整
1，客户要求宫保鸡丁，鱼香肉丝，原菜谱鸡丁，鸡丝300克，要加到350克，宫保鸡丁把宫保汁，花生油，水淀粉加五克，炒出芡汁较大，宫保汁和水淀粉加二克出品达到刘总满意。
2，鱼香肉丝肉丝加五十克后，菜谱没有更改出品效果无变化，到达客户满意</t>
        </is>
      </c>
      <c r="I378" t="inlineStr">
        <is>
          <t>已定版</t>
        </is>
      </c>
      <c r="J378"/>
      <c r="K378" t="inlineStr">
        <is>
          <t>聚点串项目支持</t>
        </is>
      </c>
      <c r="L378" t="inlineStr">
        <is>
          <t>IMG_0359.JPEG,IMG_0360.JPEG,IMG_0361.JPEG,IMG_0365.JPEG,IMG_0367.JPEG,IMG_0368.JPEG,IMG_0369.JPEG,IMG_0371.JPEG,IMG_0372.JPEG,IMG_0373.JPEG,IMG_0375.JPEG,IMG_0377.JPEG,IMG_0379.JPEG,IMG_0380.JPEG</t>
        </is>
      </c>
      <c r="M378"/>
      <c r="N378" s="2">
        <v>46002</v>
      </c>
      <c r="O378" t="inlineStr">
        <is>
          <t>已结束</t>
        </is>
      </c>
      <c r="P378" t="inlineStr">
        <is>
          <t>50周</t>
        </is>
      </c>
      <c r="Q378"/>
      <c r="R378" t="inlineStr">
        <is>
          <t>false</t>
        </is>
      </c>
      <c r="S378" t="inlineStr">
        <is>
          <t>2025/12/11</t>
        </is>
      </c>
      <c r="T378" t="inlineStr">
        <is>
          <t>BST</t>
        </is>
      </c>
      <c r="U378" t="inlineStr">
        <is>
          <t>1</t>
        </is>
      </c>
      <c r="V378" t="inlineStr">
        <is>
          <t>关胜元</t>
        </is>
      </c>
      <c r="W378" t="inlineStr">
        <is>
          <t>张铭麒</t>
        </is>
      </c>
    </row>
    <row r="379" ht="12.75" customHeight="1">
      <c r="A379" t="inlineStr">
        <is>
          <t xml:space="preserve">2025-12-10 </t>
        </is>
      </c>
      <c r="B379"/>
      <c r="C379" t="inlineStr">
        <is>
          <t>正文仅含日期“2025/12/10”，无实质内容，信息缺失。</t>
        </is>
      </c>
      <c r="D379" t="inlineStr">
        <is>
          <t>范富豪</t>
        </is>
      </c>
      <c r="E379" t="inlineStr">
        <is>
          <t>OCT华侨城·北京2号院，北京市朝阳区南磨房乡华侨城·北京OCT华侨城·北京2号院</t>
        </is>
      </c>
      <c r="F379" t="inlineStr">
        <is>
          <t>排休</t>
        </is>
      </c>
      <c r="G379"/>
      <c r="H379"/>
      <c r="I379"/>
      <c r="J379"/>
      <c r="K379"/>
      <c r="L379"/>
      <c r="M379"/>
      <c r="N379" s="2">
        <v>46001</v>
      </c>
      <c r="O379"/>
      <c r="P379" t="inlineStr">
        <is>
          <t>50周</t>
        </is>
      </c>
      <c r="Q379"/>
      <c r="R379" t="inlineStr">
        <is>
          <t>false</t>
        </is>
      </c>
      <c r="S379"/>
      <c r="T379"/>
      <c r="U379" t="inlineStr">
        <is>
          <t>1</t>
        </is>
      </c>
      <c r="V379"/>
      <c r="W379"/>
    </row>
    <row r="380" ht="12.75" customHeight="1">
      <c r="A380" t="inlineStr">
        <is>
          <t>2025-12-09 范富豪-北京-大鸭梨-新店开业 已结束</t>
        </is>
      </c>
      <c r="B380"/>
      <c r="C380" t="inlineStr">
        <is>
          <t>门店货架移动荷台未做，影响小料放置和打菜，需加急处理。</t>
        </is>
      </c>
      <c r="D380" t="inlineStr">
        <is>
          <t>范富豪</t>
        </is>
      </c>
      <c r="E380" t="inlineStr">
        <is>
          <t>OCT华侨城·北京2号院，北京市朝阳区南磨房乡华侨城·北京OCT华侨城·北京2号院</t>
        </is>
      </c>
      <c r="F380" t="inlineStr">
        <is>
          <t>项目出差</t>
        </is>
      </c>
      <c r="G380" t="inlineStr">
        <is>
          <t>范富豪-北京-大鸭梨-新店开业 已结束</t>
        </is>
      </c>
      <c r="H380" t="inlineStr">
        <is>
          <t>一，大鸭梨（旧宫店）开业支持
1，到达门店后教操作员调配小炒汁，三合一汁，宫保汁厨师长开了未到，然后培训操作员投料校准。
2，培训操作员添加小料，但门店货架移动荷台未做，小料没地方，放完小料没地方打菜，跟厨师长沟通让他加急把荷台干净做好，厨师长跟我说能不能货荷台做好后再来培训操作员这样效果最好。
3，中午培训操作员卫生收档，洗锅养锅，培训操作员烹饪菜品技巧。
4，打印菜品小料标准，日常备货标准，</t>
        </is>
      </c>
      <c r="I380" t="inlineStr">
        <is>
          <t>已定版</t>
        </is>
      </c>
      <c r="J380"/>
      <c r="K380" t="inlineStr">
        <is>
          <t>休息</t>
        </is>
      </c>
      <c r="L380" t="inlineStr">
        <is>
          <t>IMG_0325.JPEG,IMG_0326.JPEG,IMG_0327.JPEG,IMG_0328.JPEG,IMG_0329.JPEG,IMG_0330.JPEG,IMG_0331.JPEG,IMG_0332.JPEG,IMG_0333.JPEG,IMG_0333.JPEG,IMG_0334.JPEG,IMG_0335.JPEG,IMG_0336.JPEG,IMG_0337.JPEG,IMG_0338.JPEG,IMG_0339.JPEG,IMG_0340.JPEG,IMG_0341.JPEG</t>
        </is>
      </c>
      <c r="M380"/>
      <c r="N380" s="2">
        <v>46000</v>
      </c>
      <c r="O380" t="inlineStr">
        <is>
          <t>已结束,已结束,已结束,已结束</t>
        </is>
      </c>
      <c r="P380" t="inlineStr">
        <is>
          <t>50周</t>
        </is>
      </c>
      <c r="Q380"/>
      <c r="R380" t="inlineStr">
        <is>
          <t>false</t>
        </is>
      </c>
      <c r="S380" t="inlineStr">
        <is>
          <t>2025/09/28
2025/12/09
2025/12/17
2026/01/11</t>
        </is>
      </c>
      <c r="T380" t="inlineStr">
        <is>
          <t>BST</t>
        </is>
      </c>
      <c r="U380" t="inlineStr">
        <is>
          <t>1</t>
        </is>
      </c>
      <c r="V380" t="inlineStr">
        <is>
          <t>关胜元
关胜元
关胜元
关胜元</t>
        </is>
      </c>
      <c r="W380" t="inlineStr">
        <is>
          <t>张铭麒
张铭麒
张铭麒
张铭麒</t>
        </is>
      </c>
    </row>
    <row r="381" ht="12.75" customHeight="1">
      <c r="A381" t="inlineStr">
        <is>
          <t>2025-12-08 范富豪-北京-大鸭梨-新店开业 已结束</t>
        </is>
      </c>
      <c r="B381"/>
      <c r="C381" t="inlineStr">
        <is>
          <t>设备未通电下午才接线，门店调料不全，需明天补齐调料并安排操作人员。</t>
        </is>
      </c>
      <c r="D381" t="inlineStr">
        <is>
          <t>范富豪</t>
        </is>
      </c>
      <c r="E381" t="inlineStr">
        <is>
          <t>OCT华侨城·北京2号院，北京市朝阳区南磨房乡华侨城·北京OCT华侨城·北京2号院</t>
        </is>
      </c>
      <c r="F381" t="inlineStr">
        <is>
          <t>项目出差</t>
        </is>
      </c>
      <c r="G381" t="inlineStr">
        <is>
          <t>范富豪-北京-大鸭梨-新店开业 已结束</t>
        </is>
      </c>
      <c r="H381" t="inlineStr">
        <is>
          <t>一，大鸭梨（旧宫店）开业支持
1，早上到达门店后发现设备未通电，跟售后同事沟通后下午过来接线。
2，协助售后同事接线，接线过程中进行料盒卫生清洗。
3，五点接线结束后，设备升级，门店账号注册，跟厨师长沟通后拉入菜谱。
4，卫生里外清洁设备性能调试，无问题后加料校准，门店调料不全部分调料没有。
5，跟厨师长沟通后要求明天把机器需要的调料全部开齐，操作人员安排到位。</t>
        </is>
      </c>
      <c r="I381" t="inlineStr">
        <is>
          <t>已定版</t>
        </is>
      </c>
      <c r="J381"/>
      <c r="K381" t="inlineStr">
        <is>
          <t>大鸭梨（旧宫店）开业支持</t>
        </is>
      </c>
      <c r="L381" t="inlineStr">
        <is>
          <t>IMG_0302.JPEG,IMG_0303.JPEG,IMG_0304.JPEG,IMG_0311.JPEG,IMG_0312.JPEG,IMG_0314.JPEG,IMG_0315.JPEG,IMG_0316.JPEG,1765190597.mp4</t>
        </is>
      </c>
      <c r="M381"/>
      <c r="N381" s="2">
        <v>45999</v>
      </c>
      <c r="O381" t="inlineStr">
        <is>
          <t>已结束,已结束,已结束,已结束</t>
        </is>
      </c>
      <c r="P381" t="inlineStr">
        <is>
          <t>50周</t>
        </is>
      </c>
      <c r="Q381"/>
      <c r="R381" t="inlineStr">
        <is>
          <t>false</t>
        </is>
      </c>
      <c r="S381" t="inlineStr">
        <is>
          <t>2025/09/28
2025/12/09
2025/12/17
2026/01/11</t>
        </is>
      </c>
      <c r="T381" t="inlineStr">
        <is>
          <t>BST</t>
        </is>
      </c>
      <c r="U381"/>
      <c r="V381" t="inlineStr">
        <is>
          <t>关胜元
关胜元
关胜元
关胜元</t>
        </is>
      </c>
      <c r="W381" t="inlineStr">
        <is>
          <t>张铭麒
张铭麒
张铭麒
张铭麒</t>
        </is>
      </c>
    </row>
    <row r="382" ht="12.75" customHeight="1">
      <c r="A382" t="inlineStr">
        <is>
          <t>2025-12-07 范富豪-北京-紫光园-新店开业 已结束</t>
        </is>
      </c>
      <c r="B382"/>
      <c r="C382" t="inlineStr">
        <is>
          <t>新店开业支持中，操作员经培训已熟练掌握技巧和问题处理，无异常。</t>
        </is>
      </c>
      <c r="D382" t="inlineStr">
        <is>
          <t>范富豪</t>
        </is>
      </c>
      <c r="E382" t="inlineStr">
        <is>
          <t>OCT华侨城·北京2号院，北京市朝阳区南磨房乡华侨城·北京OCT华侨城·北京2号院</t>
        </is>
      </c>
      <c r="F382" t="inlineStr">
        <is>
          <t>项目出差</t>
        </is>
      </c>
      <c r="G382" t="inlineStr">
        <is>
          <t>范富豪-北京-紫光园-新店开业 已结束</t>
        </is>
      </c>
      <c r="H382" t="inlineStr">
        <is>
          <t>一，紫光园（雍和宫店）开业支持
1，到达门店后培训操作员菜品标准量化，小料位置摆放。
2，协助门店操作员打荷，指导烹饪技巧和注意事项，经过两天培训操作员已能熟练掌握烹饪技巧和常见问题处理。
3，跟厨师长操作员交接离店，添加联系方式方便日后遇到问题第一时间处理。</t>
        </is>
      </c>
      <c r="I382" t="inlineStr">
        <is>
          <t>已定版</t>
        </is>
      </c>
      <c r="J382"/>
      <c r="K382" t="inlineStr">
        <is>
          <t>大鸭梨旧宫店开业支持</t>
        </is>
      </c>
      <c r="L382" t="inlineStr">
        <is>
          <t>IMG_0288.JPEG,IMG_0289.JPEG,IMG_0290.JPEG,IMG_0291.JPEG,IMG_0293.JPEG,IMG_0294.JPEG,IMG_0295.JPEG</t>
        </is>
      </c>
      <c r="M382"/>
      <c r="N382" s="2">
        <v>45998</v>
      </c>
      <c r="O382" t="inlineStr">
        <is>
          <t>已结束,已结束</t>
        </is>
      </c>
      <c r="P382" t="inlineStr">
        <is>
          <t>49周</t>
        </is>
      </c>
      <c r="Q382"/>
      <c r="R382" t="inlineStr">
        <is>
          <t>false</t>
        </is>
      </c>
      <c r="S382" t="inlineStr">
        <is>
          <t>2025/10/04
2025/12/08</t>
        </is>
      </c>
      <c r="T382" t="inlineStr">
        <is>
          <t>BST</t>
        </is>
      </c>
      <c r="U382" t="inlineStr">
        <is>
          <t>1</t>
        </is>
      </c>
      <c r="V382" t="inlineStr">
        <is>
          <t>关胜元
关胜元</t>
        </is>
      </c>
      <c r="W382" t="inlineStr">
        <is>
          <t>张铭麒
张铭麒</t>
        </is>
      </c>
    </row>
    <row r="383" ht="12.75" customHeight="1">
      <c r="A383" t="inlineStr">
        <is>
          <t>2025-12-06 范富豪-北京-紫光园-新店开业 已结束</t>
        </is>
      </c>
      <c r="B383"/>
      <c r="C383" t="inlineStr">
        <is>
          <t>操作员已能独立操作，开业支持进行中，无异常问题。</t>
        </is>
      </c>
      <c r="D383" t="inlineStr">
        <is>
          <t>范富豪</t>
        </is>
      </c>
      <c r="E383" t="inlineStr">
        <is>
          <t>OCT华侨城·北京2号院，北京市朝阳区南磨房乡华侨城·北京OCT华侨城·北京2号院</t>
        </is>
      </c>
      <c r="F383" t="inlineStr">
        <is>
          <t>项目出差</t>
        </is>
      </c>
      <c r="G383" t="inlineStr">
        <is>
          <t>范富豪-北京-紫光园-新店开业 已结束</t>
        </is>
      </c>
      <c r="H383" t="inlineStr">
        <is>
          <t>一，紫光园（雍和宫店）开业支持
1，到达门店后培训操作员菜品标准量化，小料位置摆放。
2，协助门店操作员打荷，指导烹饪技巧和注意事项，操作员基本上已经能够独立操作。
3，培训操作员卫生收档。</t>
        </is>
      </c>
      <c r="I383" t="inlineStr">
        <is>
          <t>已定版</t>
        </is>
      </c>
      <c r="J383"/>
      <c r="K383" t="inlineStr">
        <is>
          <t>紫光园雍和宫店开业支持</t>
        </is>
      </c>
      <c r="L383" t="inlineStr">
        <is>
          <t>IMG_0275.JPEG,IMG_0276.JPEG,IMG_0277.JPEG,IMG_0278.JPEG,IMG_0280.JPEG,IMG_0281.JPEG,IMG_0282.JPEG</t>
        </is>
      </c>
      <c r="M383"/>
      <c r="N383" s="2">
        <v>45997</v>
      </c>
      <c r="O383" t="inlineStr">
        <is>
          <t>已结束,已结束</t>
        </is>
      </c>
      <c r="P383" t="inlineStr">
        <is>
          <t>49周</t>
        </is>
      </c>
      <c r="Q383"/>
      <c r="R383" t="inlineStr">
        <is>
          <t>false</t>
        </is>
      </c>
      <c r="S383" t="inlineStr">
        <is>
          <t>2025/10/04
2025/12/08</t>
        </is>
      </c>
      <c r="T383" t="inlineStr">
        <is>
          <t>BST</t>
        </is>
      </c>
      <c r="U383"/>
      <c r="V383" t="inlineStr">
        <is>
          <t>关胜元
关胜元</t>
        </is>
      </c>
      <c r="W383" t="inlineStr">
        <is>
          <t>张铭麒
张铭麒</t>
        </is>
      </c>
    </row>
    <row r="384" ht="12.75" customHeight="1">
      <c r="A384" t="inlineStr">
        <is>
          <t>2025-12-05 范富豪-北京-紫光园-新店开业 已结束</t>
        </is>
      </c>
      <c r="B384"/>
      <c r="C384" t="inlineStr">
        <is>
          <t>小营北路店干料区下方油污较厚，已培训清洁并要求整改后发图。</t>
        </is>
      </c>
      <c r="D384" t="inlineStr">
        <is>
          <t>范富豪</t>
        </is>
      </c>
      <c r="E384" t="inlineStr">
        <is>
          <t>OCT华侨城·北京2号院，北京市朝阳区南磨房乡华侨城·北京OCT华侨城·北京2号院</t>
        </is>
      </c>
      <c r="F384" t="inlineStr">
        <is>
          <t>项目出差</t>
        </is>
      </c>
      <c r="G384" t="inlineStr">
        <is>
          <t>范富豪-北京-紫光园-新店开业 已结束</t>
        </is>
      </c>
      <c r="H384" t="inlineStr">
        <is>
          <t>一，紫光园（雍和宫店）开业支持
1，到达门店进行设备调试，注册账号，跟厨师长沟通后把所需的菜品拉入门店。
2，机器各项性能正常无任何问题。
3，培训操作员投料校准，精度测试。
4，培训操作员卫生收档。
二，紫光园（小营北路店）品牌巡店
一，厨房智能炒锅MAX1台
1，设备各项性正常。
2，卫生：干料区卫下方油污较厚，现场立即培训操作员如何清洁卫生。
3，添加厨师长微信，方便不懂遇到问题随时沟通，下班后把卫生整改后的照片发到他们工作区里。</t>
        </is>
      </c>
      <c r="I384" t="inlineStr">
        <is>
          <t>已定版</t>
        </is>
      </c>
      <c r="J384"/>
      <c r="K384" t="inlineStr">
        <is>
          <t>紫光园开业支持</t>
        </is>
      </c>
      <c r="L384" t="inlineStr">
        <is>
          <t>IMG_0263.JPEG,IMG_0264.JPEG,IMG_0265.JPEG,IMG_0267.JPEG,IMG_0268.JPEG,IMG_0269.JPEG,IMG_0270.JPEG,IMG_0271.JPEG,IMG_0272.JPEG</t>
        </is>
      </c>
      <c r="M384"/>
      <c r="N384" s="2">
        <v>45996</v>
      </c>
      <c r="O384" t="inlineStr">
        <is>
          <t>已结束,已结束</t>
        </is>
      </c>
      <c r="P384" t="inlineStr">
        <is>
          <t>49周</t>
        </is>
      </c>
      <c r="Q384"/>
      <c r="R384" t="inlineStr">
        <is>
          <t>false</t>
        </is>
      </c>
      <c r="S384" t="inlineStr">
        <is>
          <t>2025/10/04
2025/12/08</t>
        </is>
      </c>
      <c r="T384" t="inlineStr">
        <is>
          <t>BST</t>
        </is>
      </c>
      <c r="U384"/>
      <c r="V384" t="inlineStr">
        <is>
          <t>关胜元
关胜元</t>
        </is>
      </c>
      <c r="W384" t="inlineStr">
        <is>
          <t>张铭麒
张铭麒</t>
        </is>
      </c>
    </row>
    <row r="385" ht="12.75" customHeight="1">
      <c r="A385" t="inlineStr">
        <is>
          <t>2025-12-04 范富豪-北京-紫光园-品牌巡店 已结束</t>
        </is>
      </c>
      <c r="B385"/>
      <c r="C385" t="inlineStr">
        <is>
          <t>常营店温度标定问题致菜品发黑，平谷店卫生差、未校准、缺料。</t>
        </is>
      </c>
      <c r="D385" t="inlineStr">
        <is>
          <t>范富豪</t>
        </is>
      </c>
      <c r="E385" t="inlineStr">
        <is>
          <t>OCT华侨城·北京2号院，北京市朝阳区南磨房乡北京·华侨城A区2号院(南门)OCT华侨城·北京2号院</t>
        </is>
      </c>
      <c r="F385" t="inlineStr">
        <is>
          <t>巡店</t>
        </is>
      </c>
      <c r="G385" t="inlineStr">
        <is>
          <t>范富豪-北京-紫光园-品牌巡店 已结束</t>
        </is>
      </c>
      <c r="H385" t="inlineStr">
        <is>
          <t>一，（紫光园）常营店厨师长打电话设备温度过高炒出来菜品发黑 ，
1，到底门店后排查风扇，红外感应器，红外感应器擦干净后温度还是过高，用测温枪测试，实际温度260，设备显示温度160。
2，排查后温度标定有问题重新标定后解决此问题。
       北京区域门店巡检12月4号（紫光园）平谷店
一，厨房智能炒锅MAX1台
1，设备各项性正常。
2，卫生：锅底油污较多，干料区卫生较脏，两周没有校准，香油没加，现场立即培训操作员如何清洗锅底，投料校准。
3，添加厨师长微信，方便不懂遇到问题随时沟通，下班后把卫生整改后的照片发到他们工作区里。</t>
        </is>
      </c>
      <c r="I385"/>
      <c r="J385"/>
      <c r="K385" t="inlineStr">
        <is>
          <t>紫光园新店开业支持</t>
        </is>
      </c>
      <c r="L385" t="inlineStr">
        <is>
          <t>IMG_0226.JPEG,IMG_0228.JPEG,IMG_0229.JPEG,IMG_0230.JPEG,IMG_0233.JPEG,IMG_0234.JPEG,IMG_0237.JPEG,IMG_0238.JPEG,IMG_0243.JPEG,IMG_0244.JPEG,IMG_0245.JPEG,IMG_0246.JPEG,IMG_0247.JPEG,IMG_0250.JPEG,IMG_0251.JPEG,IMG_0253.JPEG,IMG_0254.JPEG,IMG_0257.JPEG</t>
        </is>
      </c>
      <c r="M385"/>
      <c r="N385" s="2">
        <v>45995</v>
      </c>
      <c r="O385" t="inlineStr">
        <is>
          <t>已结束,已结束</t>
        </is>
      </c>
      <c r="P385" t="inlineStr">
        <is>
          <t>49周</t>
        </is>
      </c>
      <c r="Q385"/>
      <c r="R385" t="inlineStr">
        <is>
          <t>false</t>
        </is>
      </c>
      <c r="S385" t="inlineStr">
        <is>
          <t>2025/10/14
2025/12/04</t>
        </is>
      </c>
      <c r="T385" t="inlineStr">
        <is>
          <t>BST</t>
        </is>
      </c>
      <c r="U385" t="inlineStr">
        <is>
          <t>1</t>
        </is>
      </c>
      <c r="V385" t="inlineStr">
        <is>
          <t>关胜元
关胜元</t>
        </is>
      </c>
      <c r="W385" t="inlineStr">
        <is>
          <t>张铭麒
张铭麒</t>
        </is>
      </c>
    </row>
    <row r="386" ht="12.75" customHeight="1">
      <c r="A386" t="inlineStr">
        <is>
          <t xml:space="preserve">2025-12-03 </t>
        </is>
      </c>
      <c r="B386"/>
      <c r="C386" t="inlineStr">
        <is>
          <t>问题：操作员烹饪有问题，如敲锅边、刮锅碰锅体。</t>
        </is>
      </c>
      <c r="D386" t="inlineStr">
        <is>
          <t>范富豪</t>
        </is>
      </c>
      <c r="E386" t="inlineStr">
        <is>
          <t>OCT华侨城·北京2号院，北京市朝阳区南磨房乡华侨城·北京OCT华侨城·北京2号院</t>
        </is>
      </c>
      <c r="F386" t="inlineStr">
        <is>
          <t>项目出差</t>
        </is>
      </c>
      <c r="G386"/>
      <c r="H386" t="inlineStr">
        <is>
          <t>以下是今日12月3日的工作内容。
一，接到紫光园厨政部王伟通知，需要到广安门店，培训门店员工菜品量化，
1，到达门店后，培训操作员进行菜品分份量化，告诉他们每到菜的克重和标准。
2，培训门店任何打宫爆汁，要勤打不能多打，不然时间长妥了后，做宫保鸡丁搅拌不均匀，颜色不红不亮。
3，协助操作员打荷出餐，在他炒菜过程中指出他烹饪过程中的一些问题，比如涂层锅敲锅边，不能用勺子刮锅碰锅体。
4，经过一天培训操作员基本上已经熟悉，上班如何备货，结束添加操作员微信方便以后遇到问题第一时间解决问题。
</t>
        </is>
      </c>
      <c r="I386" t="inlineStr">
        <is>
          <t>已定版</t>
        </is>
      </c>
      <c r="J386"/>
      <c r="K386" t="inlineStr">
        <is>
          <t>紫光园项目支持</t>
        </is>
      </c>
      <c r="L386" t="inlineStr">
        <is>
          <t>IMG_0201.JPEG,IMG_0202.JPEG,IMG_0203.JPEG,IMG_0204.JPEG,IMG_0207.JPEG,IMG_0208.JPEG,IMG_0209.JPEG,IMG_0210.JPEG,sd1764729839_2.mp4,IMG_0211.JPEG,IMG_0212.JPEG</t>
        </is>
      </c>
      <c r="M386"/>
      <c r="N386" s="2">
        <v>45994</v>
      </c>
      <c r="O386"/>
      <c r="P386" t="inlineStr">
        <is>
          <t>49周</t>
        </is>
      </c>
      <c r="Q386"/>
      <c r="R386" t="inlineStr">
        <is>
          <t>false</t>
        </is>
      </c>
      <c r="S386"/>
      <c r="T386"/>
      <c r="U386"/>
      <c r="V386"/>
      <c r="W386"/>
    </row>
    <row r="387" ht="12.75" customHeight="1">
      <c r="A387" t="inlineStr">
        <is>
          <t>2025-12-02 范富豪-北京-紫光园-解决问题 已结束</t>
        </is>
      </c>
      <c r="B387" t="inlineStr">
        <is>
          <t>1</t>
        </is>
      </c>
      <c r="C387" t="inlineStr">
        <is>
          <t>天通苑店炒锅锅底、葱油桶、红外探测仪油污多，操作员未按流程操作。</t>
        </is>
      </c>
      <c r="D387" t="inlineStr">
        <is>
          <t>范富豪</t>
        </is>
      </c>
      <c r="E387" t="inlineStr">
        <is>
          <t>OCT华侨城·北京2号院，北京市朝阳区南磨房乡华侨城·北京OCT华侨城·北京2号院</t>
        </is>
      </c>
      <c r="F387" t="inlineStr">
        <is>
          <t>项目出差</t>
        </is>
      </c>
      <c r="G387" t="inlineStr">
        <is>
          <t>范富豪-北京-紫光园-解决问题 已结束</t>
        </is>
      </c>
      <c r="H387" t="inlineStr">
        <is>
          <t>紫光园品牌巡店，问题解决
北京区域门店巡检12月2号（紫光园）天通宛店
一，厨房智能炒锅MAX两台
1，设备性正常
2，卫生：锅底油污较多，葱油没过滤干净桶底残渣较多，红外探测仪表面有油污，
3，干料液料葱油均无加错。
4，操作员操作未按菜谱流程来，培训操作员菜品烹饪流程日常注意事项，红外探测器油污清洁。
二，北京区域门店巡检12月2号（紫光园）北宛东路店
一，厨房智能炒锅MAX两台
1，设备性能正常，
2，卫生干净操作熟练无问题</t>
        </is>
      </c>
      <c r="I387" t="inlineStr">
        <is>
          <t>已定版</t>
        </is>
      </c>
      <c r="J387"/>
      <c r="K387" t="inlineStr">
        <is>
          <t>紫光园广安门店培训菜品量化，标准操作</t>
        </is>
      </c>
      <c r="L387" t="inlineStr">
        <is>
          <t>IMG_0188.JPEG,IMG_0189.JPEG,IMG_0190.JPEG,IMG_0191.JPEG,IMG_0192.JPEG,IMG_0193.JPEG,IMG_0194.JPEG,IMG_0195.JPEG,IMG_0197.JPEG</t>
        </is>
      </c>
      <c r="M387"/>
      <c r="N387" s="2">
        <v>45993</v>
      </c>
      <c r="O387" t="inlineStr">
        <is>
          <t>已结束,已结束</t>
        </is>
      </c>
      <c r="P387" t="inlineStr">
        <is>
          <t>49周</t>
        </is>
      </c>
      <c r="Q387"/>
      <c r="R387" t="inlineStr">
        <is>
          <t>false</t>
        </is>
      </c>
      <c r="S387" t="inlineStr">
        <is>
          <t>2025/09/27
2025/11/30</t>
        </is>
      </c>
      <c r="T387" t="inlineStr">
        <is>
          <t>BST</t>
        </is>
      </c>
      <c r="U387"/>
      <c r="V387" t="inlineStr">
        <is>
          <t>关胜元
关胜元</t>
        </is>
      </c>
      <c r="W387" t="inlineStr">
        <is>
          <t>张铭麒
张铭麒</t>
        </is>
      </c>
    </row>
    <row r="388" ht="12.75" customHeight="1">
      <c r="A388" t="inlineStr">
        <is>
          <t xml:space="preserve">2025-12-01 </t>
        </is>
      </c>
      <c r="B388"/>
      <c r="C388" t="inlineStr">
        <is>
          <t>正文仅含日期“2025/12/01”，无实质内容，信息异常缺失。</t>
        </is>
      </c>
      <c r="D388" t="inlineStr">
        <is>
          <t>范富豪</t>
        </is>
      </c>
      <c r="E388" t="inlineStr">
        <is>
          <t>OCT华侨城·北京2号院，北京市朝阳区南磨房乡华侨城·北京OCT华侨城·北京2号院</t>
        </is>
      </c>
      <c r="F388" t="inlineStr">
        <is>
          <t>排休</t>
        </is>
      </c>
      <c r="G388"/>
      <c r="H388"/>
      <c r="I388"/>
      <c r="J388"/>
      <c r="K388"/>
      <c r="L388"/>
      <c r="M388"/>
      <c r="N388" s="2">
        <v>45992</v>
      </c>
      <c r="O388"/>
      <c r="P388" t="inlineStr">
        <is>
          <t>49周</t>
        </is>
      </c>
      <c r="Q388"/>
      <c r="R388" t="inlineStr">
        <is>
          <t>false</t>
        </is>
      </c>
      <c r="S388"/>
      <c r="T388"/>
      <c r="U388"/>
      <c r="V388"/>
      <c r="W388"/>
    </row>
    <row r="389" ht="12.75" customHeight="1">
      <c r="A389" t="inlineStr">
        <is>
          <t xml:space="preserve">2025-12-01 </t>
        </is>
      </c>
      <c r="B389"/>
      <c r="C389" t="inlineStr">
        <is>
          <t>正文仅日期“2025/12/01”，无具体内容，信息缺失。</t>
        </is>
      </c>
      <c r="D389" t="inlineStr">
        <is>
          <t>范富豪</t>
        </is>
      </c>
      <c r="E389" t="inlineStr">
        <is>
          <t>OCT华侨城·北京2号院，北京市朝阳区南磨房乡华侨城·北京OCT华侨城·北京2号院</t>
        </is>
      </c>
      <c r="F389" t="inlineStr">
        <is>
          <t>排休</t>
        </is>
      </c>
      <c r="G389"/>
      <c r="H389"/>
      <c r="I389"/>
      <c r="J389"/>
      <c r="K389"/>
      <c r="L389"/>
      <c r="M389"/>
      <c r="N389" s="2">
        <v>45992</v>
      </c>
      <c r="O389"/>
      <c r="P389" t="inlineStr">
        <is>
          <t>49周</t>
        </is>
      </c>
      <c r="Q389"/>
      <c r="R389" t="inlineStr">
        <is>
          <t>false</t>
        </is>
      </c>
      <c r="S389"/>
      <c r="T389"/>
      <c r="U389" t="inlineStr">
        <is>
          <t>1</t>
        </is>
      </c>
      <c r="V389"/>
      <c r="W389"/>
    </row>
    <row r="390" ht="12.75" customHeight="1">
      <c r="A390" t="inlineStr">
        <is>
          <t xml:space="preserve">2025-12-01 </t>
        </is>
      </c>
      <c r="B390"/>
      <c r="C390" t="inlineStr">
        <is>
          <t>正文仅日期“2025/12/01”，无具体内容，信息缺失。</t>
        </is>
      </c>
      <c r="D390" t="inlineStr">
        <is>
          <t>范富豪</t>
        </is>
      </c>
      <c r="E390" t="inlineStr">
        <is>
          <t>OCT华侨城·北京2号院，北京市朝阳区南磨房乡华侨城·北京OCT华侨城·北京2号院</t>
        </is>
      </c>
      <c r="F390" t="inlineStr">
        <is>
          <t>排休</t>
        </is>
      </c>
      <c r="G390"/>
      <c r="H390"/>
      <c r="I390"/>
      <c r="J390"/>
      <c r="K390"/>
      <c r="L390"/>
      <c r="M390"/>
      <c r="N390" s="2">
        <v>45992</v>
      </c>
      <c r="O390"/>
      <c r="P390" t="inlineStr">
        <is>
          <t>49周</t>
        </is>
      </c>
      <c r="Q390"/>
      <c r="R390" t="inlineStr">
        <is>
          <t>false</t>
        </is>
      </c>
      <c r="S390"/>
      <c r="T390"/>
      <c r="U390" t="inlineStr">
        <is>
          <t>1</t>
        </is>
      </c>
      <c r="V390"/>
      <c r="W390"/>
    </row>
    <row r="391" ht="12.75" customHeight="1">
      <c r="A391" t="inlineStr">
        <is>
          <t>2025-11-30 范富豪-北京-紫光园-解决问题 已结束</t>
        </is>
      </c>
      <c r="B391"/>
      <c r="C391" t="inlineStr">
        <is>
          <t>无需要关注的问题和异常，操作员培训后已能熟练操作设备。</t>
        </is>
      </c>
      <c r="D391" t="inlineStr">
        <is>
          <t>范富豪</t>
        </is>
      </c>
      <c r="E391" t="inlineStr">
        <is>
          <t>OCT华侨城·北京2号院，北京市朝阳区南磨房乡华侨城·北京OCT华侨城·北京2号院</t>
        </is>
      </c>
      <c r="F391" t="inlineStr">
        <is>
          <t>项目出差</t>
        </is>
      </c>
      <c r="G391" t="inlineStr">
        <is>
          <t>范富豪-北京-紫光园-解决问题 已结束</t>
        </is>
      </c>
      <c r="H391" t="inlineStr">
        <is>
          <t>尊敬的各位领导晚上好，以下是今日11月30日的工作内容。
一，紫光园宋庄广店开业支持
1，培训操作员拆换锅和餐前准备，培训操作员烹饪过程中的注意事项和菜品量化。
2，中午培训操作员卫生收档，协助门店操作员出餐和烹饪指导，经过三天培训操作员已经能熟练使用设备，且一人操作两台没有问题。
3，添加厨师长操作员微信，方便以后有问题第一时间解决。</t>
        </is>
      </c>
      <c r="I391" t="inlineStr">
        <is>
          <t>已定版</t>
        </is>
      </c>
      <c r="J391"/>
      <c r="K391" t="inlineStr">
        <is>
          <t>紫光园项目支持</t>
        </is>
      </c>
      <c r="L391" t="inlineStr">
        <is>
          <t>IMG_0170.JPEG,IMG_0175.JPEG,IMG_0177.JPEG,IMG_0178.JPEG,IMG_0180.JPEG</t>
        </is>
      </c>
      <c r="M391"/>
      <c r="N391" s="2">
        <v>45991</v>
      </c>
      <c r="O391" t="inlineStr">
        <is>
          <t>已结束,已结束</t>
        </is>
      </c>
      <c r="P391" t="inlineStr">
        <is>
          <t>48周</t>
        </is>
      </c>
      <c r="Q391"/>
      <c r="R391" t="inlineStr">
        <is>
          <t>false</t>
        </is>
      </c>
      <c r="S391" t="inlineStr">
        <is>
          <t>2025/09/27
2025/11/30</t>
        </is>
      </c>
      <c r="T391" t="inlineStr">
        <is>
          <t>BST</t>
        </is>
      </c>
      <c r="U391"/>
      <c r="V391" t="inlineStr">
        <is>
          <t>关胜元
关胜元</t>
        </is>
      </c>
      <c r="W391" t="inlineStr">
        <is>
          <t>张铭麒
张铭麒</t>
        </is>
      </c>
    </row>
    <row r="392" ht="12.75" customHeight="1">
      <c r="A392" t="inlineStr">
        <is>
          <t>2025-11-29 范富豪-北京-紫光园-解决问题 已结束</t>
        </is>
      </c>
      <c r="B392"/>
      <c r="C392" t="inlineStr">
        <is>
          <t>11月29日紫光园宋庄店开业支持：培训操作、卫生收档、管道清洗校准，解决问题进行中。</t>
        </is>
      </c>
      <c r="D392" t="inlineStr">
        <is>
          <t>范富豪</t>
        </is>
      </c>
      <c r="E392" t="inlineStr">
        <is>
          <t>OCT华侨城·北京2号院，北京市朝阳区南磨房乡华侨城·北京OCT华侨城·北京2号院</t>
        </is>
      </c>
      <c r="F392" t="inlineStr">
        <is>
          <t>项目出差</t>
        </is>
      </c>
      <c r="G392" t="inlineStr">
        <is>
          <t>范富豪-北京-紫光园-解决问题 已结束</t>
        </is>
      </c>
      <c r="H392" t="inlineStr">
        <is>
          <t>尊敬的各位领导晚上好，以下是今日11月29日的工作内容。
一，紫光园宋庄广店开业支持
1，培训操作员拆换锅和餐前准备，培训操作员烹饪过程中的注意事项和菜品量化。
2，中午培训操作员卫生收档，协助门店操作员出餐和烹饪指导。
3，培训员工管道清洗投料校准。</t>
        </is>
      </c>
      <c r="I392" t="inlineStr">
        <is>
          <t>已定版</t>
        </is>
      </c>
      <c r="J392"/>
      <c r="K392" t="inlineStr">
        <is>
          <t>紫光园宋庄店开业支持</t>
        </is>
      </c>
      <c r="L392" t="inlineStr">
        <is>
          <t>IMG_0152.JPEG,IMG_0153.JPEG,IMG_0154.JPEG,IMG_0155.JPEG,IMG_0156.JPEG,IMG_0161.JPEG,IMG_0163.JPEG,IMG_0164.JPEG</t>
        </is>
      </c>
      <c r="M392"/>
      <c r="N392" s="2">
        <v>45990</v>
      </c>
      <c r="O392" t="inlineStr">
        <is>
          <t>已结束,已结束</t>
        </is>
      </c>
      <c r="P392" t="inlineStr">
        <is>
          <t>48周</t>
        </is>
      </c>
      <c r="Q392"/>
      <c r="R392" t="inlineStr">
        <is>
          <t>false</t>
        </is>
      </c>
      <c r="S392" t="inlineStr">
        <is>
          <t>2025/09/27
2025/11/30</t>
        </is>
      </c>
      <c r="T392" t="inlineStr">
        <is>
          <t>BST</t>
        </is>
      </c>
      <c r="U392"/>
      <c r="V392" t="inlineStr">
        <is>
          <t>关胜元
关胜元</t>
        </is>
      </c>
      <c r="W392" t="inlineStr">
        <is>
          <t>张铭麒
张铭麒</t>
        </is>
      </c>
    </row>
    <row r="393" ht="12.75" customHeight="1">
      <c r="A393" t="inlineStr">
        <is>
          <t>2025-11-28 范富豪-北京-紫光园-解决问题 已结束</t>
        </is>
      </c>
      <c r="B393"/>
      <c r="C393" t="inlineStr">
        <is>
          <t>紫光园宋庄广店开业支持中，操作员培训及出餐指导等工作进行中。</t>
        </is>
      </c>
      <c r="D393" t="inlineStr">
        <is>
          <t>范富豪</t>
        </is>
      </c>
      <c r="E393" t="inlineStr">
        <is>
          <t>OCT华侨城·北京2号院，北京市朝阳区南磨房乡华侨城·北京OCT华侨城·北京2号院</t>
        </is>
      </c>
      <c r="F393" t="inlineStr">
        <is>
          <t>项目出差</t>
        </is>
      </c>
      <c r="G393" t="inlineStr">
        <is>
          <t>范富豪-北京-紫光园-解决问题 已结束</t>
        </is>
      </c>
      <c r="H393" t="inlineStr">
        <is>
          <t>尊敬的各位领导晚上好，以下是今日11月28日的工作内容。
一，紫光园宋庄广店开业支持
1，培训操作员拆换锅和餐前准备，培训操作员烹饪过程中的注意事项和菜品量化。
2，中午培训操作员卫生收档，协助门店操作员出餐和烹饪指导</t>
        </is>
      </c>
      <c r="I393" t="inlineStr">
        <is>
          <t>已定版</t>
        </is>
      </c>
      <c r="J393"/>
      <c r="K393" t="inlineStr">
        <is>
          <t>紫光园宋庄店开业支持</t>
        </is>
      </c>
      <c r="L393" t="inlineStr">
        <is>
          <t>IMG_0138.JPEG,IMG_0139.JPEG,IMG_0140.JPEG,IMG_0141.JPEG,IMG_0144.JPEG,IMG_0145.JPEG</t>
        </is>
      </c>
      <c r="M393"/>
      <c r="N393" s="2">
        <v>45989</v>
      </c>
      <c r="O393" t="inlineStr">
        <is>
          <t>已结束,已结束</t>
        </is>
      </c>
      <c r="P393" t="inlineStr">
        <is>
          <t>48周</t>
        </is>
      </c>
      <c r="Q393"/>
      <c r="R393" t="inlineStr">
        <is>
          <t>false</t>
        </is>
      </c>
      <c r="S393" t="inlineStr">
        <is>
          <t>2025/09/27
2025/11/30</t>
        </is>
      </c>
      <c r="T393" t="inlineStr">
        <is>
          <t>BST</t>
        </is>
      </c>
      <c r="U393"/>
      <c r="V393" t="inlineStr">
        <is>
          <t>关胜元
关胜元</t>
        </is>
      </c>
      <c r="W393" t="inlineStr">
        <is>
          <t>张铭麒
张铭麒</t>
        </is>
      </c>
    </row>
    <row r="394" ht="12.75" customHeight="1">
      <c r="A394" t="inlineStr">
        <is>
          <t>2025-11-27 范富豪-北京-紫光园-解决问题 已结束</t>
        </is>
      </c>
      <c r="B394"/>
      <c r="C394" t="inlineStr">
        <is>
          <t>紫光园巡店卫生有问题，范富豪解决问题进行中。</t>
        </is>
      </c>
      <c r="D394" t="inlineStr">
        <is>
          <t>范富豪</t>
        </is>
      </c>
      <c r="E394" t="inlineStr">
        <is>
          <t>北京市朝阳区南磨房乡华侨城·北京OCT华侨城·北京2号院</t>
        </is>
      </c>
      <c r="F394" t="inlineStr">
        <is>
          <t>项目出差</t>
        </is>
      </c>
      <c r="G394" t="inlineStr">
        <is>
          <t>范富豪-北京-紫光园-解决问题 已结束</t>
        </is>
      </c>
      <c r="H394" t="inlineStr">
        <is>
          <t>尊敬的各位领导晚上好，以下是今天的工作内容请您审阅，
一，北京大学人民医院项目支持
1，培训门店铁锅积碳如何清洗，拍下清洗视频方便他们后面使用。
二，紫光园项目巡店
1，今日共巡三家店，除了卫生基本没有太大问题。</t>
        </is>
      </c>
      <c r="I394" t="inlineStr">
        <is>
          <t>已定版</t>
        </is>
      </c>
      <c r="J394"/>
      <c r="K394" t="inlineStr">
        <is>
          <t>紫光园开业支持</t>
        </is>
      </c>
      <c r="L394" t="inlineStr">
        <is>
          <t>mmexport1764255660675.jpg,mmexport1764222636808.jpg,IMG_20251127_13574679_0_guid(b56519ebe77042cb8d3bce2f212771bd).jpg,mmexport1764236154825.jpg,IMG_20251127_17404018_0_guid(d111c6a8e43240baacaf192bea44039e).jpg,mmexport1764237676709.jpg,IMG_20251127_18032184_0_guid(8fab6f904cdc42778d34d3d58138ad6b).jpg</t>
        </is>
      </c>
      <c r="M394"/>
      <c r="N394" s="2">
        <v>45988</v>
      </c>
      <c r="O394" t="inlineStr">
        <is>
          <t>已结束,已结束</t>
        </is>
      </c>
      <c r="P394" t="inlineStr">
        <is>
          <t>48周</t>
        </is>
      </c>
      <c r="Q394"/>
      <c r="R394" t="inlineStr">
        <is>
          <t>false</t>
        </is>
      </c>
      <c r="S394" t="inlineStr">
        <is>
          <t>2025/09/27
2025/11/30</t>
        </is>
      </c>
      <c r="T394" t="inlineStr">
        <is>
          <t>BST</t>
        </is>
      </c>
      <c r="U394"/>
      <c r="V394" t="inlineStr">
        <is>
          <t>关胜元
关胜元</t>
        </is>
      </c>
      <c r="W394" t="inlineStr">
        <is>
          <t>张铭麒
张铭麒</t>
        </is>
      </c>
    </row>
    <row r="395" ht="12.75" customHeight="1">
      <c r="A395" t="inlineStr">
        <is>
          <t>2025-11-26 范富豪-北京-紫光园-解决问题 已结束</t>
        </is>
      </c>
      <c r="B395" t="inlineStr">
        <is>
          <t>1</t>
        </is>
      </c>
      <c r="C395" t="inlineStr">
        <is>
          <t>台湾街店智能炒锅红外测温器油污致测温不准、干料盒及锅底散热网油污多。</t>
        </is>
      </c>
      <c r="D395" t="inlineStr">
        <is>
          <t>范富豪</t>
        </is>
      </c>
      <c r="E395" t="inlineStr">
        <is>
          <t>北京市朝阳区南磨房乡华侨城·北京OCT华侨城·北京2号院</t>
        </is>
      </c>
      <c r="F395" t="inlineStr">
        <is>
          <t>项目出差</t>
        </is>
      </c>
      <c r="G395" t="inlineStr">
        <is>
          <t>范富豪-北京-紫光园-解决问题 已结束</t>
        </is>
      </c>
      <c r="H395" t="inlineStr">
        <is>
          <t xml:space="preserve"> 尊敬的各位领导晚上好，以下是今天的工作经验请您检阅。
今日共巡三家店
北京区域门店巡检11月26号（紫光园）
 台湾街店
 一，厨房智能炒锅MAX两台
 1，设备性能红外测温器表面又油污，测温不准温度偏高，
 2，干料底部油污较多，锅底散热网油污封死。
 3，已培训红外测温器锅底散热网如何清洁，
 4，干料液料葱油均无加错。
  二，北京区域门店巡检11月26号（紫光园）方庄 家乐福店
1，设备无问题，卫生特别干净
 三，北京区域门店巡检11月26号（紫光园）台湾街店
一，智能炒锅MAX两台
问题点
1，干料区干料盒油污较厚
2，右侧机器温度较高，经排查红外测
微器有污渍，清理后解决此问题。
3，中午下班系统性教操作员卫生收档。机器系统版本更新。
 </t>
        </is>
      </c>
      <c r="I395" t="inlineStr">
        <is>
          <t>已定版</t>
        </is>
      </c>
      <c r="J395"/>
      <c r="K395" t="inlineStr">
        <is>
          <t>北京大学人民医院铁锅积碳培训，紫光园开业支持</t>
        </is>
      </c>
      <c r="L395" t="inlineStr">
        <is>
          <t>IMG_20251126_20335833_0_guid(b704ec354b3746f8bcc4825dd0f213d7).jpg,IMG_20251126_16104242_0_guid(b7d0bcce66e34a38a851c62bff57b43c).jpg,IMG_20251126_16433685_0_guid(ed5342aee20144ffafad1fec6bb15df6).jpg,mmexport1764168898955.jpg,mmexport1764159951121.jpg,mmexport1764144179654.jpg,mmexport1764146481574.jpg,mmexport1764146472496.jpg</t>
        </is>
      </c>
      <c r="M395"/>
      <c r="N395" s="2">
        <v>45987</v>
      </c>
      <c r="O395" t="inlineStr">
        <is>
          <t>已结束,已结束</t>
        </is>
      </c>
      <c r="P395" t="inlineStr">
        <is>
          <t>48周</t>
        </is>
      </c>
      <c r="Q395"/>
      <c r="R395" t="inlineStr">
        <is>
          <t>false</t>
        </is>
      </c>
      <c r="S395" t="inlineStr">
        <is>
          <t>2025/09/27
2025/11/30</t>
        </is>
      </c>
      <c r="T395" t="inlineStr">
        <is>
          <t>BST</t>
        </is>
      </c>
      <c r="U395"/>
      <c r="V395" t="inlineStr">
        <is>
          <t>关胜元
关胜元</t>
        </is>
      </c>
      <c r="W395" t="inlineStr">
        <is>
          <t>张铭麒
张铭麒</t>
        </is>
      </c>
    </row>
    <row r="396" ht="12.75" customHeight="1">
      <c r="A396" t="inlineStr">
        <is>
          <t>2025-11-25 范富豪-北京-紫光园-解决问题 已结束</t>
        </is>
      </c>
      <c r="B396"/>
      <c r="C396" t="inlineStr">
        <is>
          <t>龙旺庄店葱油未过滤致单向阀堵、油泵损，干料电机反转待换。</t>
        </is>
      </c>
      <c r="D396" t="inlineStr">
        <is>
          <t>范富豪</t>
        </is>
      </c>
      <c r="E396" t="inlineStr">
        <is>
          <t>OCT华侨城·北京2号院，北京市朝阳区南磨房乡华侨城·北京OCT华侨城·北京2号院</t>
        </is>
      </c>
      <c r="F396" t="inlineStr">
        <is>
          <t>项目出差</t>
        </is>
      </c>
      <c r="G396" t="inlineStr">
        <is>
          <t>范富豪-北京-紫光园-解决问题 已结束</t>
        </is>
      </c>
      <c r="H396" t="inlineStr">
        <is>
          <t>尊敬的各位领导晚上好，以下是今天的工作内容请您检阅，
一，紫光园宋庄店设备调试
1，上午到达门店进行设备调试，培训操作员投料校准。
2，六号液料位单向阀异常更换后解决问题。
二，北京区域门店巡检11月25号（紫光园）
龙旺庄
一，厨房智能炒锅MAX两台
1，右侧机器投油不准排查后，门店葱油没有过虑导致单向阀长期堵塞，更换单向阀后，重新校准发现油泵损坏，导致投料不准。
2，干料区，鸡精，胡椒粉，电机反转联系售后明天更换。</t>
        </is>
      </c>
      <c r="I396" t="inlineStr">
        <is>
          <t>已定版</t>
        </is>
      </c>
      <c r="J396" t="inlineStr">
        <is>
          <t xml:space="preserve">        北京区域门店巡检11月25号（紫光园）
龙旺庄
一，厨房智能炒锅MAX两台
1，右侧机器投油不准排查后，门店葱油没有过虑导致单向阀长期堵塞，更换单向阀后，重新校准发现油泵损坏，导致投料不准。
2，干料区，鸡精，胡椒粉，电机异常反转已联系售后明天更换。</t>
        </is>
      </c>
      <c r="K396" t="inlineStr">
        <is>
          <t>紫光园巡店</t>
        </is>
      </c>
      <c r="L396" t="inlineStr">
        <is>
          <t>IMG_9981.JPEG,IMG_9990.JPEG,IMG_9988.JPEG,IMG_9993.JPEG,IMG_9994.JPEG,IMG_9995.JPEG,IMG_9999.JPEG,IMG_0004.JPEG,IMG_0003.mp4</t>
        </is>
      </c>
      <c r="M396"/>
      <c r="N396" s="2">
        <v>45986</v>
      </c>
      <c r="O396" t="inlineStr">
        <is>
          <t>已结束,已结束</t>
        </is>
      </c>
      <c r="P396" t="inlineStr">
        <is>
          <t>48周</t>
        </is>
      </c>
      <c r="Q396"/>
      <c r="R396" t="inlineStr">
        <is>
          <t>false</t>
        </is>
      </c>
      <c r="S396" t="inlineStr">
        <is>
          <t>2025/09/27
2025/11/30</t>
        </is>
      </c>
      <c r="T396" t="inlineStr">
        <is>
          <t>BST</t>
        </is>
      </c>
      <c r="U396"/>
      <c r="V396" t="inlineStr">
        <is>
          <t>关胜元
关胜元</t>
        </is>
      </c>
      <c r="W396" t="inlineStr">
        <is>
          <t>张铭麒
张铭麒</t>
        </is>
      </c>
    </row>
    <row r="397" ht="12.75" customHeight="1">
      <c r="A397" t="inlineStr">
        <is>
          <t>2025-11-24 范富豪-北京-紫光园-解决问题 已结束</t>
        </is>
      </c>
      <c r="B397"/>
      <c r="C397" t="inlineStr">
        <is>
          <t>11月24日紫光园二七广店开业支持，包括培训、出餐指导及卫生收档等。</t>
        </is>
      </c>
      <c r="D397" t="inlineStr">
        <is>
          <t>范富豪</t>
        </is>
      </c>
      <c r="E397" t="inlineStr">
        <is>
          <t>OCT华侨城·北京2号院，北京市朝阳区南磨房乡华侨城·北京OCT华侨城·北京2号院</t>
        </is>
      </c>
      <c r="F397" t="inlineStr">
        <is>
          <t>项目出差</t>
        </is>
      </c>
      <c r="G397" t="inlineStr">
        <is>
          <t>范富豪-北京-紫光园-解决问题 已结束</t>
        </is>
      </c>
      <c r="H397" t="inlineStr">
        <is>
          <t>尊敬的各位领导晚上好，以下是今日11月24日的工作内容。
一，紫光园二七广店开业支持
1，早上和同事到达项目点，培训操作员餐前准备和菜品量化，教同事紫光园开业流程和菜品烹饪标准，烹饪事项。
2，协助门店操作员出餐和烹饪指导，让同事上手好熟悉紫光园菜品标准。
3，培训操作员下班卫生收档，添加厨师长操作员微信方便后续有问题第一时间解决。</t>
        </is>
      </c>
      <c r="I397" t="inlineStr">
        <is>
          <t>已定版</t>
        </is>
      </c>
      <c r="J397"/>
      <c r="K397" t="inlineStr">
        <is>
          <t>紫光园宋庄店设备调试，附近门店巡店</t>
        </is>
      </c>
      <c r="L397" t="inlineStr">
        <is>
          <t>IMG_9963.JPEG,IMG_9962.JPEG,IMG_9964.JPEG,IMG_9965.JPEG,IMG_9966.JPEG,IMG_9967.JPEG,IMG_9977.JPEG</t>
        </is>
      </c>
      <c r="M397"/>
      <c r="N397" s="2">
        <v>45985</v>
      </c>
      <c r="O397" t="inlineStr">
        <is>
          <t>已结束,已结束</t>
        </is>
      </c>
      <c r="P397" t="inlineStr">
        <is>
          <t>48周</t>
        </is>
      </c>
      <c r="Q397"/>
      <c r="R397" t="inlineStr">
        <is>
          <t>false</t>
        </is>
      </c>
      <c r="S397" t="inlineStr">
        <is>
          <t>2025/09/27
2025/11/30</t>
        </is>
      </c>
      <c r="T397" t="inlineStr">
        <is>
          <t>BST</t>
        </is>
      </c>
      <c r="U397"/>
      <c r="V397" t="inlineStr">
        <is>
          <t>关胜元
关胜元</t>
        </is>
      </c>
      <c r="W397" t="inlineStr">
        <is>
          <t>张铭麒
张铭麒</t>
        </is>
      </c>
    </row>
    <row r="398" ht="12.75" customHeight="1">
      <c r="A398" t="inlineStr">
        <is>
          <t>2025-11-23 范富豪-北京-紫光园-解决问题 已结束</t>
        </is>
      </c>
      <c r="B398" t="inlineStr">
        <is>
          <t>1</t>
        </is>
      </c>
      <c r="C398" t="inlineStr">
        <is>
          <t>无问题和异常，二七广店开业支持工作正常进行中。</t>
        </is>
      </c>
      <c r="D398" t="inlineStr">
        <is>
          <t>范富豪</t>
        </is>
      </c>
      <c r="E398" t="inlineStr">
        <is>
          <t>OCT华侨城·北京2号院，北京市朝阳区南磨房乡华侨城·北京OCT华侨城·北京2号院</t>
        </is>
      </c>
      <c r="F398" t="inlineStr">
        <is>
          <t>项目出差</t>
        </is>
      </c>
      <c r="G398" t="inlineStr">
        <is>
          <t>范富豪-北京-紫光园-解决问题 已结束</t>
        </is>
      </c>
      <c r="H398" t="inlineStr">
        <is>
          <t>尊敬的各位领导晚上好，以下是今日11月23日的工作内容。
一，紫光园二七广店开业支持
1，培训操作员拆换锅和餐前准备，培训操作员烹饪过程中的注意事项和菜品量化。
2，协助门店操作员出餐和烹饪指导，宫保鸡丁扁豆牛肉丝经培训改善优化。</t>
        </is>
      </c>
      <c r="I398" t="inlineStr">
        <is>
          <t>已定版</t>
        </is>
      </c>
      <c r="J398"/>
      <c r="K398" t="inlineStr">
        <is>
          <t>二七广开业支持</t>
        </is>
      </c>
      <c r="L398" t="inlineStr">
        <is>
          <t>IMG_9941.JPEG,IMG_9943.JPEG,IMG_9945.JPEG,IMG_9947.JPEG,IMG_9948.JPEG,IMG_9955.JPEG</t>
        </is>
      </c>
      <c r="M398"/>
      <c r="N398" s="2">
        <v>45984</v>
      </c>
      <c r="O398" t="inlineStr">
        <is>
          <t>已结束,已结束</t>
        </is>
      </c>
      <c r="P398" t="inlineStr">
        <is>
          <t>47周</t>
        </is>
      </c>
      <c r="Q398"/>
      <c r="R398" t="inlineStr">
        <is>
          <t>false</t>
        </is>
      </c>
      <c r="S398" t="inlineStr">
        <is>
          <t>2025/09/27
2025/11/30</t>
        </is>
      </c>
      <c r="T398" t="inlineStr">
        <is>
          <t>BST</t>
        </is>
      </c>
      <c r="U398"/>
      <c r="V398" t="inlineStr">
        <is>
          <t>关胜元
关胜元</t>
        </is>
      </c>
      <c r="W398" t="inlineStr">
        <is>
          <t>张铭麒
张铭麒</t>
        </is>
      </c>
    </row>
    <row r="399" ht="12.75" customHeight="1">
      <c r="A399" t="inlineStr">
        <is>
          <t>2025-11-22 范富豪-北京-紫光园-解决问题 已结束</t>
        </is>
      </c>
      <c r="B399" t="inlineStr">
        <is>
          <t>1</t>
        </is>
      </c>
      <c r="C399" t="inlineStr">
        <is>
          <t>紫光园二七厂店开业支持任务进行中，无明显问题或异常。</t>
        </is>
      </c>
      <c r="D399" t="inlineStr">
        <is>
          <t>范富豪</t>
        </is>
      </c>
      <c r="E399" t="inlineStr">
        <is>
          <t>OCT华侨城·北京2号院，北京市朝阳区南磨房乡华侨城·北京OCT华侨城·北京2号院</t>
        </is>
      </c>
      <c r="F399" t="inlineStr">
        <is>
          <t>项目出差</t>
        </is>
      </c>
      <c r="G399" t="inlineStr">
        <is>
          <t>范富豪-北京-紫光园-解决问题 已结束</t>
        </is>
      </c>
      <c r="H399" t="inlineStr">
        <is>
          <t>尊敬的各位领导晚上好，以下是今日11月22日的工作内容。
一，紫光园天时名宛店开业支持
1，培训操作员拆换锅和餐前准备，培训操作员烹饪过程中的注意事项和菜品量化。
2，协助门店操作员出餐和烹饪指导，经过两天培训门店员工已熟练掌握设备使用。</t>
        </is>
      </c>
      <c r="I399" t="inlineStr">
        <is>
          <t>已定版</t>
        </is>
      </c>
      <c r="J399"/>
      <c r="K399" t="inlineStr">
        <is>
          <t>紫光园二七厂店开业支持</t>
        </is>
      </c>
      <c r="L399" t="inlineStr">
        <is>
          <t>IMG_9907.JPEG,IMG_9908.JPEG,IMG_9909.JPEG,IMG_9910.JPEG,IMG_9911.JPEG,IMG_9916.JPEG</t>
        </is>
      </c>
      <c r="M399"/>
      <c r="N399" s="2">
        <v>45983</v>
      </c>
      <c r="O399" t="inlineStr">
        <is>
          <t>已结束,已结束</t>
        </is>
      </c>
      <c r="P399" t="inlineStr">
        <is>
          <t>47周</t>
        </is>
      </c>
      <c r="Q399"/>
      <c r="R399" t="inlineStr">
        <is>
          <t>false</t>
        </is>
      </c>
      <c r="S399" t="inlineStr">
        <is>
          <t>2025/09/27
2025/11/30</t>
        </is>
      </c>
      <c r="T399" t="inlineStr">
        <is>
          <t>BST</t>
        </is>
      </c>
      <c r="U399"/>
      <c r="V399" t="inlineStr">
        <is>
          <t>关胜元
关胜元</t>
        </is>
      </c>
      <c r="W399" t="inlineStr">
        <is>
          <t>张铭麒
张铭麒</t>
        </is>
      </c>
    </row>
    <row r="400" ht="12.75" customHeight="1">
      <c r="A400" t="inlineStr">
        <is>
          <t>2025-11-21 范富豪-北京-紫光园-解决问题 已结束</t>
        </is>
      </c>
      <c r="B400"/>
      <c r="C400" t="inlineStr">
        <is>
          <t>未提及需关注的问题或异常，工作内容正常进行中。</t>
        </is>
      </c>
      <c r="D400" t="inlineStr">
        <is>
          <t>范富豪</t>
        </is>
      </c>
      <c r="E400" t="inlineStr">
        <is>
          <t>OCT华侨城·北京2号院，北京市朝阳区南磨房乡华侨城·北京OCT华侨城·北京2号院</t>
        </is>
      </c>
      <c r="F400" t="inlineStr">
        <is>
          <t>项目出差</t>
        </is>
      </c>
      <c r="G400" t="inlineStr">
        <is>
          <t>范富豪-北京-紫光园-解决问题 已结束</t>
        </is>
      </c>
      <c r="H400" t="inlineStr">
        <is>
          <t>尊敬的各位领导晚上好，以下是今日11月21日的工作内容。
一，紫光园天时名宛店开业支持
1，早上带涂层锅到门店，硅胶滚轮更换后，培训操作员拆换锅和餐前准备。
2，培训操作员烹饪过程中的注意事项和菜品量化。
3，协助门店操作员出餐和烹饪指导。</t>
        </is>
      </c>
      <c r="I400" t="inlineStr">
        <is>
          <t>已定版</t>
        </is>
      </c>
      <c r="J400"/>
      <c r="K400" t="inlineStr">
        <is>
          <t>开业支持</t>
        </is>
      </c>
      <c r="L400" t="inlineStr">
        <is>
          <t>IMG_9895.JPEG,IMG_9896.JPEG,IMG_9898.JPEG,IMG_9899.JPEG,IMG_9900.JPEG,IMG_9901.JPEG,IMG_9902.JPEG,IMG_9903.JPEG,IMG_9904.JPEG</t>
        </is>
      </c>
      <c r="M400"/>
      <c r="N400" s="2">
        <v>45982</v>
      </c>
      <c r="O400" t="inlineStr">
        <is>
          <t>已结束,已结束</t>
        </is>
      </c>
      <c r="P400" t="inlineStr">
        <is>
          <t>47周</t>
        </is>
      </c>
      <c r="Q400"/>
      <c r="R400" t="inlineStr">
        <is>
          <t>false</t>
        </is>
      </c>
      <c r="S400" t="inlineStr">
        <is>
          <t>2025/09/27
2025/11/30</t>
        </is>
      </c>
      <c r="T400" t="inlineStr">
        <is>
          <t>BST</t>
        </is>
      </c>
      <c r="U400"/>
      <c r="V400" t="inlineStr">
        <is>
          <t>关胜元
关胜元</t>
        </is>
      </c>
      <c r="W400" t="inlineStr">
        <is>
          <t>张铭麒
张铭麒</t>
        </is>
      </c>
    </row>
    <row r="401" ht="12.75" customHeight="1">
      <c r="A401" t="inlineStr">
        <is>
          <t>2025-11-20 范富豪-北京-紫光园火锅店新员工培训-培训支持 已结束</t>
        </is>
      </c>
      <c r="B401"/>
      <c r="C401" t="inlineStr">
        <is>
          <t>西红柿炒鸡蛋发黑（未洗锅致番茄酱炒过），已解决。</t>
        </is>
      </c>
      <c r="D401" t="inlineStr">
        <is>
          <t>范富豪</t>
        </is>
      </c>
      <c r="E401" t="inlineStr">
        <is>
          <t>OCT华侨城·北京2号院，北京市朝阳区南磨房乡华侨城·北京OCT华侨城·北京2号院</t>
        </is>
      </c>
      <c r="F401" t="inlineStr">
        <is>
          <t>项目出差</t>
        </is>
      </c>
      <c r="G401" t="inlineStr">
        <is>
          <t>范富豪-北京-紫光园火锅店新员工培训-培训支持 已结束</t>
        </is>
      </c>
      <c r="H401" t="inlineStr">
        <is>
          <t>尊敬的各位领导晚上好，以下是今日11月20号的工作内容请您检阅
一，紫光园火锅店员工培训
1，早上到达客户现场厨师长反应，一份西红柿炒鸡蛋炒出来发黑，原因炒完鸡蛋没有洗锅，温度太高导致番茄酱炒过导致，培训后解决问题。
2，晚上培训厨师长拆换锅，投料校准，添加厨师长微信方便后续遇到问题第一时间解决。</t>
        </is>
      </c>
      <c r="I401" t="inlineStr">
        <is>
          <t>已定版</t>
        </is>
      </c>
      <c r="J401"/>
      <c r="K401" t="inlineStr">
        <is>
          <t>紫光园天时名宛店开业支持</t>
        </is>
      </c>
      <c r="L401" t="inlineStr">
        <is>
          <t>IMG_9884.JPEG,IMG_9885.JPEG,IMG_9886.JPEG,IMG_9888.JPEG,IMG_9889.JPEG,IMG_9892.JPEG</t>
        </is>
      </c>
      <c r="M401"/>
      <c r="N401" s="2">
        <v>45981</v>
      </c>
      <c r="O401" t="inlineStr">
        <is>
          <t>已结束</t>
        </is>
      </c>
      <c r="P401" t="inlineStr">
        <is>
          <t>47周</t>
        </is>
      </c>
      <c r="Q401"/>
      <c r="R401" t="inlineStr">
        <is>
          <t>false</t>
        </is>
      </c>
      <c r="S401" t="inlineStr">
        <is>
          <t>2025/11/19</t>
        </is>
      </c>
      <c r="T401" t="inlineStr">
        <is>
          <t>BST</t>
        </is>
      </c>
      <c r="U401" t="inlineStr">
        <is>
          <t>1</t>
        </is>
      </c>
      <c r="V401" t="inlineStr">
        <is>
          <t>关胜元</t>
        </is>
      </c>
      <c r="W401" t="inlineStr">
        <is>
          <t>张铭麒</t>
        </is>
      </c>
    </row>
    <row r="402" ht="12.75" customHeight="1">
      <c r="A402" t="inlineStr">
        <is>
          <t>2025-11-19 范富豪-北京-紫光园火锅店新员工培训-培训支持 已结束</t>
        </is>
      </c>
      <c r="B402"/>
      <c r="C402" t="inlineStr">
        <is>
          <t>便利蜂动线问题待调整，紫光园旧设备液料位无吸力、滚轮磨损。</t>
        </is>
      </c>
      <c r="D402" t="inlineStr">
        <is>
          <t>范富豪</t>
        </is>
      </c>
      <c r="E402" t="inlineStr">
        <is>
          <t>OCT华侨城·北京2号院，北京市朝阳区南磨房乡华侨城·北京OCT华侨城·北京2号院</t>
        </is>
      </c>
      <c r="F402" t="inlineStr">
        <is>
          <t>项目出差</t>
        </is>
      </c>
      <c r="G402" t="inlineStr">
        <is>
          <t>范富豪-北京-紫光园火锅店新员工培训-培训支持 已结束</t>
        </is>
      </c>
      <c r="H402" t="inlineStr">
        <is>
          <t>致敬的各位领导晚上好，以下是今日11月19日的工作内容。
一，便利蜂项目支持
1，早上跟同事一起到便利蜂诺得店，门店有人休息协助出差。
2，动线问题，门店美团打印机理出餐口较远不方便取小票订单，订单不多情况下工作区的台面可以放下打包好的餐，如果多可能放不下，跟销售同事沟通后，明天看下能否调整。
二，紫光园天时名宛店设备调试
1，到达门店后进行设备调试，改设备是从平谷店拉过来的旧设备，调整后三号液料位没有吸力，硅胶滚轮磨损。
2，三号位调料改到一号位解决此问题，联系售后发两个滚轮解决此问题，
3，操作员老员工简单培训后完成设备性能测试，添加厨师长操作员微信方便后续解决第一时间解决门店问题。
三，紫光园友涮，清真火锅店，员工培训
1，到达门店后跟厨师长沟通后人员不够，让厨师长先学后面找到人后厨师长培训。
2，培训厨师长投料校准，卫生清洁收到</t>
        </is>
      </c>
      <c r="I402" t="inlineStr">
        <is>
          <t>已定版</t>
        </is>
      </c>
      <c r="J402"/>
      <c r="K402" t="inlineStr">
        <is>
          <t>紫光园火锅店厨师长培训</t>
        </is>
      </c>
      <c r="L402" t="inlineStr">
        <is>
          <t>IMG_9868.JPEG,IMG_9869.JPEG,IMG_9873.JPEG,IMG_9874.JPEG,IMG_9878.JPEG,IMG_9880.JPEG</t>
        </is>
      </c>
      <c r="M402"/>
      <c r="N402" s="2">
        <v>45980</v>
      </c>
      <c r="O402" t="inlineStr">
        <is>
          <t>已结束</t>
        </is>
      </c>
      <c r="P402" t="inlineStr">
        <is>
          <t>47周</t>
        </is>
      </c>
      <c r="Q402"/>
      <c r="R402" t="inlineStr">
        <is>
          <t>false</t>
        </is>
      </c>
      <c r="S402" t="inlineStr">
        <is>
          <t>2025/11/19</t>
        </is>
      </c>
      <c r="T402" t="inlineStr">
        <is>
          <t>BST</t>
        </is>
      </c>
      <c r="U402"/>
      <c r="V402" t="inlineStr">
        <is>
          <t>关胜元</t>
        </is>
      </c>
      <c r="W402" t="inlineStr">
        <is>
          <t>张铭麒</t>
        </is>
      </c>
    </row>
    <row r="403" ht="12.75" customHeight="1">
      <c r="A403" t="inlineStr">
        <is>
          <t xml:space="preserve">2025-11-18 </t>
        </is>
      </c>
      <c r="B403"/>
      <c r="C403" t="inlineStr">
        <is>
          <t>正文内容仅为日期“2025/11/18”，无实质信息，存在内容缺失问题。</t>
        </is>
      </c>
      <c r="D403" t="inlineStr">
        <is>
          <t>范富豪</t>
        </is>
      </c>
      <c r="E403" t="inlineStr">
        <is>
          <t>北京市朝阳区南磨房乡华侨城·北京OCT华侨城·北京2号院</t>
        </is>
      </c>
      <c r="F403" t="inlineStr">
        <is>
          <t>排休</t>
        </is>
      </c>
      <c r="G403"/>
      <c r="H403"/>
      <c r="I403"/>
      <c r="J403"/>
      <c r="K403"/>
      <c r="L403"/>
      <c r="M403"/>
      <c r="N403" s="2">
        <v>45979</v>
      </c>
      <c r="O403"/>
      <c r="P403" t="inlineStr">
        <is>
          <t>47周</t>
        </is>
      </c>
      <c r="Q403"/>
      <c r="R403" t="inlineStr">
        <is>
          <t>false</t>
        </is>
      </c>
      <c r="S403"/>
      <c r="T403"/>
      <c r="U403"/>
      <c r="V403"/>
      <c r="W403"/>
    </row>
    <row r="404" ht="12.75" customHeight="1">
      <c r="A404" t="inlineStr">
        <is>
          <t xml:space="preserve">2025-11-17 </t>
        </is>
      </c>
      <c r="B404"/>
      <c r="C404" t="inlineStr">
        <is>
          <t>正文仅日期“2025/11/17”，无具体内容，信息缺失。</t>
        </is>
      </c>
      <c r="D404" t="inlineStr">
        <is>
          <t>范富豪</t>
        </is>
      </c>
      <c r="E404" t="inlineStr">
        <is>
          <t>阎窑，河南省洛阳市伊川县江左镇阎窑</t>
        </is>
      </c>
      <c r="F404" t="inlineStr">
        <is>
          <t>排休</t>
        </is>
      </c>
      <c r="G404"/>
      <c r="H404"/>
      <c r="I404"/>
      <c r="J404"/>
      <c r="K404"/>
      <c r="L404"/>
      <c r="M404"/>
      <c r="N404" s="2">
        <v>45978</v>
      </c>
      <c r="O404"/>
      <c r="P404" t="inlineStr">
        <is>
          <t>47周</t>
        </is>
      </c>
      <c r="Q404"/>
      <c r="R404" t="inlineStr">
        <is>
          <t>false</t>
        </is>
      </c>
      <c r="S404"/>
      <c r="T404"/>
      <c r="U404"/>
      <c r="V404"/>
      <c r="W404"/>
    </row>
    <row r="405" ht="12.75" customHeight="1">
      <c r="A405" t="inlineStr">
        <is>
          <t xml:space="preserve">2025-11-16 </t>
        </is>
      </c>
      <c r="B405"/>
      <c r="C405" t="inlineStr">
        <is>
          <t>仅提供日期“2025/11/16”，无具体内容，无法判断问题或异常。</t>
        </is>
      </c>
      <c r="D405" t="inlineStr">
        <is>
          <t>范富豪</t>
        </is>
      </c>
      <c r="E405" t="inlineStr">
        <is>
          <t>河南省洛阳市老城区洛浦街道中州渠南街160号隋唐洛阳城国家遗址公园</t>
        </is>
      </c>
      <c r="F405" t="inlineStr">
        <is>
          <t>排休</t>
        </is>
      </c>
      <c r="G405"/>
      <c r="H405"/>
      <c r="I405"/>
      <c r="J405"/>
      <c r="K405"/>
      <c r="L405"/>
      <c r="M405"/>
      <c r="N405" s="2">
        <v>45977</v>
      </c>
      <c r="O405"/>
      <c r="P405" t="inlineStr">
        <is>
          <t>46周</t>
        </is>
      </c>
      <c r="Q405"/>
      <c r="R405" t="inlineStr">
        <is>
          <t>false</t>
        </is>
      </c>
      <c r="S405"/>
      <c r="T405"/>
      <c r="U405"/>
      <c r="V405"/>
      <c r="W405"/>
    </row>
    <row r="406" ht="12.75" customHeight="1">
      <c r="A406" t="inlineStr">
        <is>
          <t xml:space="preserve">2025-11-15 </t>
        </is>
      </c>
      <c r="B406"/>
      <c r="C406" t="inlineStr">
        <is>
          <t>正文仅含日期“2025/11/15”，无实质内容，信息缺失。</t>
        </is>
      </c>
      <c r="D406" t="inlineStr">
        <is>
          <t>范富豪</t>
        </is>
      </c>
      <c r="E406" t="inlineStr">
        <is>
          <t>河南省洛阳市老城区洛浦街道中州渠南街160号隋唐洛阳城国家遗址公园</t>
        </is>
      </c>
      <c r="F406" t="inlineStr">
        <is>
          <t>排休</t>
        </is>
      </c>
      <c r="G406"/>
      <c r="H406"/>
      <c r="I406"/>
      <c r="J406"/>
      <c r="K406"/>
      <c r="L406"/>
      <c r="M406"/>
      <c r="N406" s="2">
        <v>45976</v>
      </c>
      <c r="O406"/>
      <c r="P406" t="inlineStr">
        <is>
          <t>46周</t>
        </is>
      </c>
      <c r="Q406"/>
      <c r="R406" t="inlineStr">
        <is>
          <t>false</t>
        </is>
      </c>
      <c r="S406"/>
      <c r="T406"/>
      <c r="U406"/>
      <c r="V406"/>
      <c r="W406"/>
    </row>
    <row r="407" ht="12.75" customHeight="1">
      <c r="A407" t="inlineStr">
        <is>
          <t xml:space="preserve">2025-11-14 </t>
        </is>
      </c>
      <c r="B407"/>
      <c r="C407" t="inlineStr">
        <is>
          <t>正文仅日期“2025/11/14”，无实质内容，信息缺失。</t>
        </is>
      </c>
      <c r="D407" t="inlineStr">
        <is>
          <t>范富豪</t>
        </is>
      </c>
      <c r="E407" t="inlineStr">
        <is>
          <t>河南省郑州市新郑市郑港街道新郑机场(地铁站)郑州新郑国际机场2号停车楼</t>
        </is>
      </c>
      <c r="F407" t="inlineStr">
        <is>
          <t>排休</t>
        </is>
      </c>
      <c r="G407"/>
      <c r="H407"/>
      <c r="I407"/>
      <c r="J407"/>
      <c r="K407"/>
      <c r="L407"/>
      <c r="M407"/>
      <c r="N407" s="2">
        <v>45975</v>
      </c>
      <c r="O407"/>
      <c r="P407" t="inlineStr">
        <is>
          <t>46周</t>
        </is>
      </c>
      <c r="Q407"/>
      <c r="R407" t="inlineStr">
        <is>
          <t>false</t>
        </is>
      </c>
      <c r="S407"/>
      <c r="T407"/>
      <c r="U407"/>
      <c r="V407"/>
      <c r="W407"/>
    </row>
    <row r="408" ht="12.75" customHeight="1">
      <c r="A408" t="inlineStr">
        <is>
          <t xml:space="preserve">2025-11-13 </t>
        </is>
      </c>
      <c r="B408"/>
      <c r="C408" t="inlineStr">
        <is>
          <t>正文仅为日期“2025/11/13”，无实质内容，信息异常缺失。</t>
        </is>
      </c>
      <c r="D408" t="inlineStr">
        <is>
          <t>范富豪</t>
        </is>
      </c>
      <c r="E408" t="inlineStr">
        <is>
          <t>河南省郑州市新郑市郑港街道郑州新郑国际机场T2航站楼中国南方航空头等舱/公务舱休息室/明珠精英会员休息室</t>
        </is>
      </c>
      <c r="F408" t="inlineStr">
        <is>
          <t>排休</t>
        </is>
      </c>
      <c r="G408"/>
      <c r="H408"/>
      <c r="I408"/>
      <c r="J408"/>
      <c r="K408"/>
      <c r="L408"/>
      <c r="M408"/>
      <c r="N408" s="2">
        <v>45974</v>
      </c>
      <c r="O408"/>
      <c r="P408" t="inlineStr">
        <is>
          <t>46周</t>
        </is>
      </c>
      <c r="Q408"/>
      <c r="R408" t="inlineStr">
        <is>
          <t>false</t>
        </is>
      </c>
      <c r="S408"/>
      <c r="T408"/>
      <c r="U408"/>
      <c r="V408"/>
      <c r="W408"/>
    </row>
    <row r="409" ht="12.75" customHeight="1">
      <c r="A409" t="inlineStr">
        <is>
          <t xml:space="preserve">2025-11-12 </t>
        </is>
      </c>
      <c r="B409"/>
      <c r="C409" t="inlineStr">
        <is>
          <t>正文内容为空，无有效信息，存在异常。</t>
        </is>
      </c>
      <c r="D409" t="inlineStr">
        <is>
          <t>范富豪</t>
        </is>
      </c>
      <c r="E409" t="inlineStr">
        <is>
          <t>云南省红河哈尼族彝族自治州金平苗族瑶族傣族自治县沙依坡乡047乡道</t>
        </is>
      </c>
      <c r="F409" t="inlineStr">
        <is>
          <t>排休</t>
        </is>
      </c>
      <c r="G409"/>
      <c r="H409"/>
      <c r="I409"/>
      <c r="J409"/>
      <c r="K409"/>
      <c r="L409"/>
      <c r="M409"/>
      <c r="N409" s="2">
        <v>45973</v>
      </c>
      <c r="O409"/>
      <c r="P409" t="inlineStr">
        <is>
          <t>46周</t>
        </is>
      </c>
      <c r="Q409"/>
      <c r="R409" t="inlineStr">
        <is>
          <t>false</t>
        </is>
      </c>
      <c r="S409"/>
      <c r="T409"/>
      <c r="U409"/>
      <c r="V409"/>
      <c r="W409"/>
    </row>
    <row r="410" ht="12.75" customHeight="1">
      <c r="A410" t="inlineStr">
        <is>
          <t xml:space="preserve">2025-11-11 </t>
        </is>
      </c>
      <c r="B410"/>
      <c r="C410" t="inlineStr">
        <is>
          <t>正文仅日期“2025/11/11”，无实质内容，信息缺失。</t>
        </is>
      </c>
      <c r="D410" t="inlineStr">
        <is>
          <t>范富豪</t>
        </is>
      </c>
      <c r="E410" t="inlineStr">
        <is>
          <t>云南省红河哈尼族彝族自治州金平苗族瑶族傣族自治县沙依坡乡047乡道</t>
        </is>
      </c>
      <c r="F410" t="inlineStr">
        <is>
          <t>排休</t>
        </is>
      </c>
      <c r="G410"/>
      <c r="H410"/>
      <c r="I410"/>
      <c r="J410"/>
      <c r="K410"/>
      <c r="L410"/>
      <c r="M410"/>
      <c r="N410" s="2">
        <v>45972</v>
      </c>
      <c r="O410"/>
      <c r="P410" t="inlineStr">
        <is>
          <t>46周</t>
        </is>
      </c>
      <c r="Q410"/>
      <c r="R410" t="inlineStr">
        <is>
          <t>false</t>
        </is>
      </c>
      <c r="S410"/>
      <c r="T410"/>
      <c r="U410"/>
      <c r="V410"/>
      <c r="W410"/>
    </row>
    <row r="411" ht="12.75" customHeight="1">
      <c r="A411" t="inlineStr">
        <is>
          <t xml:space="preserve">2025-11-10 </t>
        </is>
      </c>
      <c r="B411"/>
      <c r="C411" t="inlineStr">
        <is>
          <t>正文仅“|||||2025/11/10”，无有效内容，信息缺失异常。</t>
        </is>
      </c>
      <c r="D411" t="inlineStr">
        <is>
          <t>范富豪</t>
        </is>
      </c>
      <c r="E411" t="inlineStr">
        <is>
          <t>云南省红河哈尼族彝族自治州金平苗族瑶族傣族自治县沙依坡乡047乡道</t>
        </is>
      </c>
      <c r="F411" t="inlineStr">
        <is>
          <t>排休</t>
        </is>
      </c>
      <c r="G411"/>
      <c r="H411"/>
      <c r="I411"/>
      <c r="J411"/>
      <c r="K411"/>
      <c r="L411"/>
      <c r="M411"/>
      <c r="N411" s="2">
        <v>45971</v>
      </c>
      <c r="O411"/>
      <c r="P411" t="inlineStr">
        <is>
          <t>46周</t>
        </is>
      </c>
      <c r="Q411"/>
      <c r="R411" t="inlineStr">
        <is>
          <t>false</t>
        </is>
      </c>
      <c r="S411"/>
      <c r="T411"/>
      <c r="U411"/>
      <c r="V411"/>
      <c r="W411"/>
    </row>
    <row r="412" ht="12.75" customHeight="1">
      <c r="A412" t="inlineStr">
        <is>
          <t xml:space="preserve">2025-11-09 </t>
        </is>
      </c>
      <c r="B412"/>
      <c r="C412" t="inlineStr">
        <is>
          <t>正文仅日期“2025/11/09”，无具体内容，信息缺失。</t>
        </is>
      </c>
      <c r="D412" t="inlineStr">
        <is>
          <t>范富豪</t>
        </is>
      </c>
      <c r="E412" t="inlineStr">
        <is>
          <t>云南省红河哈尼族彝族自治州金平苗族瑶族傣族自治县沙依坡乡047乡道</t>
        </is>
      </c>
      <c r="F412" t="inlineStr">
        <is>
          <t>排休</t>
        </is>
      </c>
      <c r="G412"/>
      <c r="H412"/>
      <c r="I412"/>
      <c r="J412"/>
      <c r="K412"/>
      <c r="L412"/>
      <c r="M412"/>
      <c r="N412" s="2">
        <v>45970</v>
      </c>
      <c r="O412"/>
      <c r="P412" t="inlineStr">
        <is>
          <t>45周</t>
        </is>
      </c>
      <c r="Q412"/>
      <c r="R412" t="inlineStr">
        <is>
          <t>false</t>
        </is>
      </c>
      <c r="S412"/>
      <c r="T412"/>
      <c r="U412"/>
      <c r="V412"/>
      <c r="W412"/>
    </row>
    <row r="413" ht="12.75" customHeight="1">
      <c r="A413" t="inlineStr">
        <is>
          <t xml:space="preserve">2025-11-08 </t>
        </is>
      </c>
      <c r="B413"/>
      <c r="C413" t="inlineStr">
        <is>
          <t>正文仅含日期“2025/11/08”，无具体内容，信息缺失。</t>
        </is>
      </c>
      <c r="D413" t="inlineStr">
        <is>
          <t>范富豪</t>
        </is>
      </c>
      <c r="E413" t="inlineStr">
        <is>
          <t>云南省红河哈尼族彝族自治州金平苗族瑶族傣族自治县沙依坡乡047乡道</t>
        </is>
      </c>
      <c r="F413" t="inlineStr">
        <is>
          <t>排休</t>
        </is>
      </c>
      <c r="G413"/>
      <c r="H413"/>
      <c r="I413"/>
      <c r="J413"/>
      <c r="K413"/>
      <c r="L413"/>
      <c r="M413"/>
      <c r="N413" s="2">
        <v>45969</v>
      </c>
      <c r="O413"/>
      <c r="P413" t="inlineStr">
        <is>
          <t>45周</t>
        </is>
      </c>
      <c r="Q413"/>
      <c r="R413" t="inlineStr">
        <is>
          <t>false</t>
        </is>
      </c>
      <c r="S413"/>
      <c r="T413"/>
      <c r="U413"/>
      <c r="V413"/>
      <c r="W413"/>
    </row>
    <row r="414" ht="12.75" customHeight="1">
      <c r="A414" t="inlineStr">
        <is>
          <t xml:space="preserve">2025-11-07 </t>
        </is>
      </c>
      <c r="B414"/>
      <c r="C414" t="inlineStr">
        <is>
          <t>正文仅为日期“2025/11/07”，无实质内容，信息缺失。</t>
        </is>
      </c>
      <c r="D414" t="inlineStr">
        <is>
          <t>范富豪</t>
        </is>
      </c>
      <c r="E414" t="inlineStr">
        <is>
          <t>云南省红河哈尼族彝族自治州金平苗族瑶族傣族自治县沙依坡乡047乡道</t>
        </is>
      </c>
      <c r="F414" t="inlineStr">
        <is>
          <t>排休</t>
        </is>
      </c>
      <c r="G414"/>
      <c r="H414"/>
      <c r="I414"/>
      <c r="J414"/>
      <c r="K414"/>
      <c r="L414"/>
      <c r="M414"/>
      <c r="N414" s="2">
        <v>45968</v>
      </c>
      <c r="O414"/>
      <c r="P414" t="inlineStr">
        <is>
          <t>45周</t>
        </is>
      </c>
      <c r="Q414"/>
      <c r="R414" t="inlineStr">
        <is>
          <t>false</t>
        </is>
      </c>
      <c r="S414"/>
      <c r="T414"/>
      <c r="U414"/>
      <c r="V414"/>
      <c r="W414"/>
    </row>
    <row r="415" ht="12.75" customHeight="1">
      <c r="A415" t="inlineStr">
        <is>
          <t xml:space="preserve">2025-11-06 </t>
        </is>
      </c>
      <c r="B415"/>
      <c r="C415" t="inlineStr">
        <is>
          <t>正文仅日期“2025/11/06”，无其他内容，信息缺失。</t>
        </is>
      </c>
      <c r="D415" t="inlineStr">
        <is>
          <t>范富豪</t>
        </is>
      </c>
      <c r="E415" t="inlineStr">
        <is>
          <t>云南省红河哈尼族彝族自治州金平苗族瑶族傣族自治县沙依坡乡047乡道</t>
        </is>
      </c>
      <c r="F415" t="inlineStr">
        <is>
          <t>排休</t>
        </is>
      </c>
      <c r="G415"/>
      <c r="H415"/>
      <c r="I415"/>
      <c r="J415"/>
      <c r="K415"/>
      <c r="L415"/>
      <c r="M415"/>
      <c r="N415" s="2">
        <v>45967</v>
      </c>
      <c r="O415"/>
      <c r="P415" t="inlineStr">
        <is>
          <t>45周</t>
        </is>
      </c>
      <c r="Q415"/>
      <c r="R415" t="inlineStr">
        <is>
          <t>false</t>
        </is>
      </c>
      <c r="S415"/>
      <c r="T415"/>
      <c r="U415"/>
      <c r="V415"/>
      <c r="W415"/>
    </row>
    <row r="416" ht="12.75" customHeight="1">
      <c r="A416" t="inlineStr">
        <is>
          <t xml:space="preserve">2025-11-05 </t>
        </is>
      </c>
      <c r="B416"/>
      <c r="C416" t="inlineStr">
        <is>
          <t>正文仅显示日期“2025/11/05”，无具体内容，信息缺失。</t>
        </is>
      </c>
      <c r="D416" t="inlineStr">
        <is>
          <t>范富豪</t>
        </is>
      </c>
      <c r="E416" t="inlineStr">
        <is>
          <t>云南省红河哈尼族彝族自治州金平苗族瑶族傣族自治县沙依坡乡047乡道</t>
        </is>
      </c>
      <c r="F416" t="inlineStr">
        <is>
          <t>排休</t>
        </is>
      </c>
      <c r="G416"/>
      <c r="H416"/>
      <c r="I416"/>
      <c r="J416"/>
      <c r="K416"/>
      <c r="L416"/>
      <c r="M416"/>
      <c r="N416" s="2">
        <v>45966</v>
      </c>
      <c r="O416"/>
      <c r="P416" t="inlineStr">
        <is>
          <t>45周</t>
        </is>
      </c>
      <c r="Q416"/>
      <c r="R416" t="inlineStr">
        <is>
          <t>false</t>
        </is>
      </c>
      <c r="S416"/>
      <c r="T416"/>
      <c r="U416"/>
      <c r="V416"/>
      <c r="W416"/>
    </row>
    <row r="417" ht="12.75" customHeight="1">
      <c r="A417" t="inlineStr">
        <is>
          <t xml:space="preserve">2025-11-04 </t>
        </is>
      </c>
      <c r="B417"/>
      <c r="C417" t="inlineStr">
        <is>
          <t>正文仅“|||||2025/11/04”，内容无意义，信息缺失。</t>
        </is>
      </c>
      <c r="D417" t="inlineStr">
        <is>
          <t>范富豪</t>
        </is>
      </c>
      <c r="E417" t="inlineStr">
        <is>
          <t>云南省红河哈尼族彝族自治州金平苗族瑶族傣族自治县沙依坡乡047乡道</t>
        </is>
      </c>
      <c r="F417" t="inlineStr">
        <is>
          <t>排休</t>
        </is>
      </c>
      <c r="G417"/>
      <c r="H417"/>
      <c r="I417"/>
      <c r="J417"/>
      <c r="K417"/>
      <c r="L417"/>
      <c r="M417"/>
      <c r="N417" s="2">
        <v>45965</v>
      </c>
      <c r="O417"/>
      <c r="P417" t="inlineStr">
        <is>
          <t>45周</t>
        </is>
      </c>
      <c r="Q417"/>
      <c r="R417" t="inlineStr">
        <is>
          <t>false</t>
        </is>
      </c>
      <c r="S417"/>
      <c r="T417"/>
      <c r="U417"/>
      <c r="V417"/>
      <c r="W417"/>
    </row>
    <row r="418" ht="12.75" customHeight="1">
      <c r="A418" t="inlineStr">
        <is>
          <t xml:space="preserve">2025-11-03 </t>
        </is>
      </c>
      <c r="B418"/>
      <c r="C418" t="inlineStr">
        <is>
          <t>正文仅日期“2025/11/03”，无实质内容，信息异常缺失。</t>
        </is>
      </c>
      <c r="D418" t="inlineStr">
        <is>
          <t>范富豪</t>
        </is>
      </c>
      <c r="E418" t="inlineStr">
        <is>
          <t>金世纪小区，云南省红河哈尼族彝族自治州金平苗族瑶族傣族自治县金河镇河东南路金世纪小区</t>
        </is>
      </c>
      <c r="F418" t="inlineStr">
        <is>
          <t>排休</t>
        </is>
      </c>
      <c r="G418"/>
      <c r="H418"/>
      <c r="I418"/>
      <c r="J418"/>
      <c r="K418"/>
      <c r="L418"/>
      <c r="M418"/>
      <c r="N418" s="2">
        <v>45964</v>
      </c>
      <c r="O418"/>
      <c r="P418" t="inlineStr">
        <is>
          <t>45周</t>
        </is>
      </c>
      <c r="Q418"/>
      <c r="R418" t="inlineStr">
        <is>
          <t>false</t>
        </is>
      </c>
      <c r="S418"/>
      <c r="T418"/>
      <c r="U418"/>
      <c r="V418"/>
      <c r="W418"/>
    </row>
    <row r="419" ht="12.75" customHeight="1">
      <c r="A419" t="inlineStr">
        <is>
          <t xml:space="preserve">2025-11-02 </t>
        </is>
      </c>
      <c r="B419"/>
      <c r="C419" t="inlineStr">
        <is>
          <t>正文仅包含日期“2025/11/02”，无具体内容，信息缺失。</t>
        </is>
      </c>
      <c r="D419" t="inlineStr">
        <is>
          <t>范富豪</t>
        </is>
      </c>
      <c r="E419" t="inlineStr">
        <is>
          <t>金世纪小区，云南省红河哈尼族彝族自治州金平苗族瑶族傣族自治县金河镇河东南路金世纪小区</t>
        </is>
      </c>
      <c r="F419" t="inlineStr">
        <is>
          <t>排休</t>
        </is>
      </c>
      <c r="G419"/>
      <c r="H419"/>
      <c r="I419"/>
      <c r="J419"/>
      <c r="K419"/>
      <c r="L419"/>
      <c r="M419"/>
      <c r="N419" s="2">
        <v>45963</v>
      </c>
      <c r="O419"/>
      <c r="P419" t="inlineStr">
        <is>
          <t>44周</t>
        </is>
      </c>
      <c r="Q419"/>
      <c r="R419" t="inlineStr">
        <is>
          <t>false</t>
        </is>
      </c>
      <c r="S419"/>
      <c r="T419"/>
      <c r="U419"/>
      <c r="V419"/>
      <c r="W419"/>
    </row>
    <row r="420" ht="12.75" customHeight="1">
      <c r="A420" t="inlineStr">
        <is>
          <t xml:space="preserve">2025-11-01 </t>
        </is>
      </c>
      <c r="B420"/>
      <c r="C420" t="inlineStr">
        <is>
          <t>正文内容仅为日期“2025/11/01”，无实际信息，存在内容缺失问题。</t>
        </is>
      </c>
      <c r="D420" t="inlineStr">
        <is>
          <t>范富豪</t>
        </is>
      </c>
      <c r="E420" t="inlineStr">
        <is>
          <t>金世纪小区，云南省红河哈尼族彝族自治州金平苗族瑶族傣族自治县金河镇河东南路金世纪小区</t>
        </is>
      </c>
      <c r="F420" t="inlineStr">
        <is>
          <t>排休</t>
        </is>
      </c>
      <c r="G420"/>
      <c r="H420"/>
      <c r="I420"/>
      <c r="J420"/>
      <c r="K420"/>
      <c r="L420"/>
      <c r="M420"/>
      <c r="N420" s="2">
        <v>45962</v>
      </c>
      <c r="O420"/>
      <c r="P420" t="inlineStr">
        <is>
          <t>44周</t>
        </is>
      </c>
      <c r="Q420"/>
      <c r="R420" t="inlineStr">
        <is>
          <t>false</t>
        </is>
      </c>
      <c r="S420"/>
      <c r="T420"/>
      <c r="U420"/>
      <c r="V420"/>
      <c r="W420"/>
    </row>
    <row r="421" ht="12.75" customHeight="1">
      <c r="A421" t="inlineStr">
        <is>
          <t xml:space="preserve">2025-10-31 </t>
        </is>
      </c>
      <c r="B421"/>
      <c r="C421" t="inlineStr">
        <is>
          <t>正文仅日期“2025/10/31”，无具体内容，信息缺失。</t>
        </is>
      </c>
      <c r="D421" t="inlineStr">
        <is>
          <t>范富豪</t>
        </is>
      </c>
      <c r="E421" t="inlineStr">
        <is>
          <t>云南省红河哈尼族彝族自治州金平苗族瑶族傣族自治县沙依坡乡047乡道</t>
        </is>
      </c>
      <c r="F421" t="inlineStr">
        <is>
          <t>排休</t>
        </is>
      </c>
      <c r="G421"/>
      <c r="H421"/>
      <c r="I421"/>
      <c r="J421"/>
      <c r="K421"/>
      <c r="L421"/>
      <c r="M421"/>
      <c r="N421" s="2">
        <v>45961</v>
      </c>
      <c r="O421"/>
      <c r="P421" t="inlineStr">
        <is>
          <t>44周</t>
        </is>
      </c>
      <c r="Q421"/>
      <c r="R421" t="inlineStr">
        <is>
          <t>false</t>
        </is>
      </c>
      <c r="S421"/>
      <c r="T421"/>
      <c r="U421"/>
      <c r="V421"/>
      <c r="W421"/>
    </row>
    <row r="422" ht="12.75" customHeight="1">
      <c r="A422" t="inlineStr">
        <is>
          <t xml:space="preserve">2025-10-30 </t>
        </is>
      </c>
      <c r="B422"/>
      <c r="C422" t="inlineStr">
        <is>
          <t>正文仅日期“2025/10/30”，无具体内容，信息缺失。</t>
        </is>
      </c>
      <c r="D422" t="inlineStr">
        <is>
          <t>范富豪</t>
        </is>
      </c>
      <c r="E422" t="inlineStr">
        <is>
          <t>金平县沙依坡小学，云南省红河哈尼族彝族自治州金平苗族瑶族傣族自治县沙依坡乡土马段金平县沙依坡小学</t>
        </is>
      </c>
      <c r="F422" t="inlineStr">
        <is>
          <t>排休</t>
        </is>
      </c>
      <c r="G422"/>
      <c r="H422"/>
      <c r="I422"/>
      <c r="J422"/>
      <c r="K422"/>
      <c r="L422"/>
      <c r="M422"/>
      <c r="N422" s="2">
        <v>45960</v>
      </c>
      <c r="O422"/>
      <c r="P422" t="inlineStr">
        <is>
          <t>44周</t>
        </is>
      </c>
      <c r="Q422"/>
      <c r="R422" t="inlineStr">
        <is>
          <t>false</t>
        </is>
      </c>
      <c r="S422"/>
      <c r="T422"/>
      <c r="U422"/>
      <c r="V422"/>
      <c r="W422"/>
    </row>
    <row r="423" ht="12.75" customHeight="1">
      <c r="A423" t="inlineStr">
        <is>
          <t xml:space="preserve">2025-10-29 </t>
        </is>
      </c>
      <c r="B423"/>
      <c r="C423" t="inlineStr">
        <is>
          <t>正文仅日期“2025/10/29”，无具体内容，信息缺失。</t>
        </is>
      </c>
      <c r="D423" t="inlineStr">
        <is>
          <t>范富豪</t>
        </is>
      </c>
      <c r="E423" t="inlineStr">
        <is>
          <t>金平县沙依坡小学，云南省红河哈尼族彝族自治州金平苗族瑶族傣族自治县沙依坡乡土马段金平县沙依坡小学</t>
        </is>
      </c>
      <c r="F423" t="inlineStr">
        <is>
          <t>排休</t>
        </is>
      </c>
      <c r="G423"/>
      <c r="H423"/>
      <c r="I423"/>
      <c r="J423"/>
      <c r="K423"/>
      <c r="L423"/>
      <c r="M423"/>
      <c r="N423" s="2">
        <v>45959</v>
      </c>
      <c r="O423"/>
      <c r="P423" t="inlineStr">
        <is>
          <t>44周</t>
        </is>
      </c>
      <c r="Q423"/>
      <c r="R423" t="inlineStr">
        <is>
          <t>false</t>
        </is>
      </c>
      <c r="S423"/>
      <c r="T423"/>
      <c r="U423"/>
      <c r="V423"/>
      <c r="W423"/>
    </row>
    <row r="424" ht="12.75" customHeight="1">
      <c r="A424" t="inlineStr">
        <is>
          <t>2025-10-28 范富豪-北京-便利蜂-POC+开业支持 已结束</t>
        </is>
      </c>
      <c r="B424"/>
      <c r="C424" t="inlineStr">
        <is>
          <t>菜品半小时后青椒、葱段变色严重，一小时后表面干、口味偏重。</t>
        </is>
      </c>
      <c r="D424" t="inlineStr">
        <is>
          <t>范富豪</t>
        </is>
      </c>
      <c r="E424" t="inlineStr">
        <is>
          <t>OCT华侨城·北京2号院，北京市朝阳区南磨房乡华侨城·北京OCT华侨城·北京2号院</t>
        </is>
      </c>
      <c r="F424" t="inlineStr">
        <is>
          <t>项目出差</t>
        </is>
      </c>
      <c r="G424" t="inlineStr">
        <is>
          <t>范富豪-北京-便利蜂-POC+开业支持 已结束</t>
        </is>
      </c>
      <c r="H424" t="inlineStr">
        <is>
          <t>尊敬的各位领导晚上好，以下是今天10月28号的工作内容请您检阅。
一，便利蜂项目支持
1，上午在员工忙不过来时协助打包，菜品烹饪后打出来观察打包后一段时间内的菜品变化。
二，便利蜂菜品时间口味变化
1，辣椒炒肉在打包盒里半个小时，辣椒轻微变色，辣椒口感糯，口味无太大变化。
2，小炒花菜半小时后青椒变色严重，味道变化不大。
3，宫保鸡丁半小时后，葱段变色严重，味道变化不大，花生吸收水分不脆。
4，所有菜品在加热台一小时后，水分蒸发表面一层菜品较干，颜色较深，搅拌均匀后后颜色还好，部分菜品水分蒸发后口味偏重，如辣椒炒肉，鸡蛋豆腐，小炒牛肉。
5，所有菜品30分钟内效果最好。</t>
        </is>
      </c>
      <c r="I424" t="inlineStr">
        <is>
          <t>已定版</t>
        </is>
      </c>
      <c r="J424"/>
      <c r="K424" t="inlineStr">
        <is>
          <t>休息</t>
        </is>
      </c>
      <c r="L424" t="inlineStr">
        <is>
          <t>IMG_9687.JPEG,IMG_9688.JPEG,IMG_9689.JPEG,IMG_9690.JPEG,IMG_9691.JPEG,IMG_9692.JPEG,IMG_9693.JPEG,IMG_9696.JPEG,IMG_9697.JPEG</t>
        </is>
      </c>
      <c r="M424"/>
      <c r="N424" s="2">
        <v>45958</v>
      </c>
      <c r="O424" t="inlineStr">
        <is>
          <t>已结束,已结束</t>
        </is>
      </c>
      <c r="P424" t="inlineStr">
        <is>
          <t>44周</t>
        </is>
      </c>
      <c r="Q424"/>
      <c r="R424" t="inlineStr">
        <is>
          <t>false</t>
        </is>
      </c>
      <c r="S424" t="inlineStr">
        <is>
          <t>2025/10/17
2025/10/28</t>
        </is>
      </c>
      <c r="T424"/>
      <c r="U424" t="inlineStr">
        <is>
          <t>1</t>
        </is>
      </c>
      <c r="V424" t="inlineStr">
        <is>
          <t>吴薇
吴薇</t>
        </is>
      </c>
      <c r="W424"/>
    </row>
    <row r="425" ht="12.75" customHeight="1">
      <c r="A425" t="inlineStr">
        <is>
          <t>2025-10-27 范富豪-北京-便利蜂-POC+开业支持 已结束</t>
        </is>
      </c>
      <c r="B425" t="inlineStr">
        <is>
          <t>1</t>
        </is>
      </c>
      <c r="C425" t="inlineStr">
        <is>
          <t>手撕包菜酱汁不行需重新配比，酸辣白菜辣味不够需继续测试。</t>
        </is>
      </c>
      <c r="D425" t="inlineStr">
        <is>
          <t>范富豪</t>
        </is>
      </c>
      <c r="E425" t="inlineStr">
        <is>
          <t>OCT华侨城·北京2号院，北京市朝阳区南磨房乡华侨城·北京OCT华侨城·北京2号院</t>
        </is>
      </c>
      <c r="F425" t="inlineStr">
        <is>
          <t>项目出差</t>
        </is>
      </c>
      <c r="G425" t="inlineStr">
        <is>
          <t>范富豪-北京-便利蜂-POC+开业支持 已结束</t>
        </is>
      </c>
      <c r="H425" t="inlineStr">
        <is>
          <t>尊敬的各位领导晚上好，以下是今天10月27号的工作内容请您检阅。
一，便利蜂项目支持
1，上班协助门店大姐进行大米装盒，让大姐自己烹饪菜品操作无问题。
2，上午线上平台一共13单，线下3单共16单
3，下午便利蜂寄来新菜样品手撕包菜，酸辣白菜，菜品包，录制新菜，寄来的包菜样品酱汁不行，酱汁辣椒全混一起，炒出来没有辣椒花椒的炝香味需要工厂重新配比料包。
3，酸辣白菜的料包还行辣味不够，第一次测试略咸略酸，第二次汤汁多，明天继续测试。
</t>
        </is>
      </c>
      <c r="I425" t="inlineStr">
        <is>
          <t>已定版</t>
        </is>
      </c>
      <c r="J425"/>
      <c r="K425" t="inlineStr">
        <is>
          <t>便利蜂项目支持</t>
        </is>
      </c>
      <c r="L425" t="inlineStr">
        <is>
          <t>IMG_9662.JPEG,IMG_9663.JPEG,IMG_9664.JPEG,IMG_9670.JPEG,IMG_9671.JPEG,IMG_9672.JPEG</t>
        </is>
      </c>
      <c r="M425"/>
      <c r="N425" s="2">
        <v>45957</v>
      </c>
      <c r="O425" t="inlineStr">
        <is>
          <t>已结束,已结束</t>
        </is>
      </c>
      <c r="P425" t="inlineStr">
        <is>
          <t>44周</t>
        </is>
      </c>
      <c r="Q425"/>
      <c r="R425" t="inlineStr">
        <is>
          <t>false</t>
        </is>
      </c>
      <c r="S425" t="inlineStr">
        <is>
          <t>2025/10/17
2025/10/28</t>
        </is>
      </c>
      <c r="T425"/>
      <c r="U425"/>
      <c r="V425" t="inlineStr">
        <is>
          <t>吴薇
吴薇</t>
        </is>
      </c>
      <c r="W425"/>
    </row>
    <row r="426" ht="12.75" customHeight="1">
      <c r="A426" t="inlineStr">
        <is>
          <t xml:space="preserve">2025-10-26 </t>
        </is>
      </c>
      <c r="B426"/>
      <c r="C426" t="inlineStr">
        <is>
          <t>正文仅日期“2025/10/26”，无实质内容，信息缺失。</t>
        </is>
      </c>
      <c r="D426" t="inlineStr">
        <is>
          <t>范富豪</t>
        </is>
      </c>
      <c r="E426" t="inlineStr">
        <is>
          <t>OCT华侨城·北京2号院，北京市朝阳区南磨房乡华侨城·北京OCT华侨城·北京2号院</t>
        </is>
      </c>
      <c r="F426" t="inlineStr">
        <is>
          <t>排休</t>
        </is>
      </c>
      <c r="G426"/>
      <c r="H426"/>
      <c r="I426"/>
      <c r="J426"/>
      <c r="K426"/>
      <c r="L426"/>
      <c r="M426"/>
      <c r="N426" s="2">
        <v>45956</v>
      </c>
      <c r="O426"/>
      <c r="P426" t="inlineStr">
        <is>
          <t>43周</t>
        </is>
      </c>
      <c r="Q426"/>
      <c r="R426" t="inlineStr">
        <is>
          <t>false</t>
        </is>
      </c>
      <c r="S426"/>
      <c r="T426"/>
      <c r="U426"/>
      <c r="V426"/>
      <c r="W426"/>
    </row>
    <row r="427" ht="12.75" customHeight="1">
      <c r="A427" t="inlineStr">
        <is>
          <t>2025-10-25 范富豪-北京-便利蜂-POC+开业支持 已结束</t>
        </is>
      </c>
      <c r="B427"/>
      <c r="C427" t="inlineStr">
        <is>
          <t>便利蜂项目支持无问题，菜品八锅，外卖两单，堂食四单。</t>
        </is>
      </c>
      <c r="D427" t="inlineStr">
        <is>
          <t>范富豪</t>
        </is>
      </c>
      <c r="E427" t="inlineStr">
        <is>
          <t>OCT华侨城·北京2号院，北京市朝阳区南磨房乡华侨城·北京OCT华侨城·北京2号院</t>
        </is>
      </c>
      <c r="F427" t="inlineStr">
        <is>
          <t>项目出差</t>
        </is>
      </c>
      <c r="G427" t="inlineStr">
        <is>
          <t>范富豪-北京-便利蜂-POC+开业支持 已结束</t>
        </is>
      </c>
      <c r="H427" t="inlineStr">
        <is>
          <t>尊敬的各位领导晚上好，以下是今日10月25日的工作内容请您检阅。
一，便利蜂项目支持
1，早上和同事李雪阳到达项目点，观察门店操作员操作技巧，观察后无问题。
2，下午出餐完成后五点半操作员进行卫生收档无问题。
3，今日烹饪菜品八锅，外卖两单，堂食四单</t>
        </is>
      </c>
      <c r="I427" t="inlineStr">
        <is>
          <t>已定版</t>
        </is>
      </c>
      <c r="J427"/>
      <c r="K427" t="inlineStr">
        <is>
          <t>休息</t>
        </is>
      </c>
      <c r="L427" t="inlineStr">
        <is>
          <t>IMG_9635.JPEG,IMG_9640.JPEG,IMG_9641.JPEG,IMG_9642.JPEG,IMG_9643.JPEG</t>
        </is>
      </c>
      <c r="M427"/>
      <c r="N427" s="2">
        <v>45955</v>
      </c>
      <c r="O427" t="inlineStr">
        <is>
          <t>已结束,已结束</t>
        </is>
      </c>
      <c r="P427" t="inlineStr">
        <is>
          <t>43周</t>
        </is>
      </c>
      <c r="Q427"/>
      <c r="R427" t="inlineStr">
        <is>
          <t>false</t>
        </is>
      </c>
      <c r="S427" t="inlineStr">
        <is>
          <t>2025/10/17
2025/10/28</t>
        </is>
      </c>
      <c r="T427"/>
      <c r="U427"/>
      <c r="V427" t="inlineStr">
        <is>
          <t>吴薇
吴薇</t>
        </is>
      </c>
      <c r="W427"/>
    </row>
    <row r="428" ht="12.75" customHeight="1">
      <c r="A428" t="inlineStr">
        <is>
          <t>2025-10-24 范富豪-北京-丰汇加demo-DEMO 已结束</t>
        </is>
      </c>
      <c r="B428"/>
      <c r="C428" t="inlineStr">
        <is>
          <t>无明显问题和异常，工作内容顺利完成，客户反馈良好。</t>
        </is>
      </c>
      <c r="D428" t="inlineStr">
        <is>
          <t>范富豪</t>
        </is>
      </c>
      <c r="E428" t="inlineStr">
        <is>
          <t>OCT华侨城·北京2号院，北京市朝阳区南磨房乡华侨城·北京OCT华侨城·北京2号院</t>
        </is>
      </c>
      <c r="F428" t="inlineStr">
        <is>
          <t>项目出差</t>
        </is>
      </c>
      <c r="G428" t="inlineStr">
        <is>
          <t>范富豪-北京-丰汇加demo-DEMO 已结束</t>
        </is>
      </c>
      <c r="H428" t="inlineStr">
        <is>
          <t>尊敬的各位领导晚上好，以下是今日10月24号的工作内容请您检阅。
一，紫光园开业支持
1，到达紫光园吕家营店后，观察操作员餐前准备和烹饪手法，已熟练掌握。
二，丰汇加客户演试
1，跟高秦同事沟通后客户属于是做团餐，需要运用万能蒸烤箱提前加工，结合机器烹饪干锅土豆片和干锅花菜，
2，一点到达现在进行菜品备料，张师傅协助我进行蒸烤箱运用，给客户现场演示干锅花菜录菜流程，客户品尝后反馈好吃。
3，现场客户临时要求干锅土豆片蒸烤箱上做，协助张师傅在蒸烤箱制作干锅土豆片客户反应可以。</t>
        </is>
      </c>
      <c r="I428" t="inlineStr">
        <is>
          <t>已定版</t>
        </is>
      </c>
      <c r="J428"/>
      <c r="K428" t="inlineStr">
        <is>
          <t>便利蜂项目支持</t>
        </is>
      </c>
      <c r="L428" t="inlineStr">
        <is>
          <t>IMG_9620.JPEG,IMG_9621.JPEG,IMG_9622.JPEG,IMG_9623.JPEG,IMG_9624.JPEG,IMG_9625.JPEG</t>
        </is>
      </c>
      <c r="M428"/>
      <c r="N428" s="2">
        <v>45954</v>
      </c>
      <c r="O428" t="inlineStr">
        <is>
          <t>已结束</t>
        </is>
      </c>
      <c r="P428" t="inlineStr">
        <is>
          <t>43周</t>
        </is>
      </c>
      <c r="Q428"/>
      <c r="R428" t="inlineStr">
        <is>
          <t>false</t>
        </is>
      </c>
      <c r="S428" t="inlineStr">
        <is>
          <t>2025/10/24</t>
        </is>
      </c>
      <c r="T428"/>
      <c r="U428" t="inlineStr">
        <is>
          <t>1</t>
        </is>
      </c>
      <c r="V428" t="inlineStr">
        <is>
          <t>高秦</t>
        </is>
      </c>
      <c r="W428"/>
    </row>
    <row r="429" ht="12.75" customHeight="1">
      <c r="A429" t="inlineStr">
        <is>
          <t>2025-10-23 范富豪-北京-便利蜂-POC+开业支持 已结束</t>
        </is>
      </c>
      <c r="B429"/>
      <c r="C429" t="inlineStr">
        <is>
          <t>两店菜品量化不标准，APP校准模块无法显示单个调味品校准日期。</t>
        </is>
      </c>
      <c r="D429" t="inlineStr">
        <is>
          <t>范富豪</t>
        </is>
      </c>
      <c r="E429" t="inlineStr">
        <is>
          <t>OCT华侨城·北京2号院，北京市朝阳区南磨房乡华侨城·北京OCT华侨城·北京2号院</t>
        </is>
      </c>
      <c r="F429" t="inlineStr">
        <is>
          <t>项目出差</t>
        </is>
      </c>
      <c r="G429" t="inlineStr">
        <is>
          <t>范富豪-北京-便利蜂-POC+开业支持 已结束</t>
        </is>
      </c>
      <c r="H429" t="inlineStr">
        <is>
          <t>（紫光园）后海店，日坛店，口味差异调查
一，紫光园（后海店）
1，点了炒疙瘩和土豆丝尝了后无问题。
2，在不停云厨检查菜谱后发现两个门店菜谱不一样。
3，进厨房检查菜品量化，是否按标准来进行烹饪，大葱符合菜品标准，羊肉多30克，出品效果少油较白热气不够。
4，炒饼丝未量化，烹饪时用手抓。
二，紫光园（日坛店）
1，到店点了炒疙瘩，土豆丝，尝后味道无问题，但疙瘩部分粘连。
2，到后厨检查是否按标准进行量化，贝勒爷羊肉标准是300克的生羊肉片，焯水后为200左右克。葱片为150。
        现场是羊肉200克，葱片200克，炒出来不咸，问他是否知道标准，他说前几天是羊肉和葱片都是150克，顾客反应咸后刚改的。
3，又炒了一份贝勒爷，葱片羊肉均为150克的出品略咸。
三，检查门店是否在规定时间内校准。
1，两家门店均在三天内校准，但后海店，味精投10克出12.7克，重新校准后味精误差在范之围内。
2，APP版本V5.1.9.3，在校准模块只能显示校准日期，但无法看到单个调味品的校准日期，此问题在操作员校准中容易造成部分调料忘记校准而不知道。</t>
        </is>
      </c>
      <c r="I429" t="inlineStr">
        <is>
          <t>已定版</t>
        </is>
      </c>
      <c r="J429"/>
      <c r="K429" t="inlineStr">
        <is>
          <t>紫光园（吕家营店）开业支持</t>
        </is>
      </c>
      <c r="L429" t="inlineStr">
        <is>
          <t>IMG_9581.JPEG,IMG_9583.JPEG,IMG_9584.JPEG,IMG_9585.JPEG,IMG_9588.JPEG,IMG_9607.JPEG,IMG_9613.JPEG,IMG_9609.JPEG,IMG_9614.JPEG</t>
        </is>
      </c>
      <c r="M429"/>
      <c r="N429" s="2">
        <v>45953</v>
      </c>
      <c r="O429" t="inlineStr">
        <is>
          <t>已结束,已结束</t>
        </is>
      </c>
      <c r="P429" t="inlineStr">
        <is>
          <t>43周</t>
        </is>
      </c>
      <c r="Q429"/>
      <c r="R429" t="inlineStr">
        <is>
          <t>false</t>
        </is>
      </c>
      <c r="S429" t="inlineStr">
        <is>
          <t>2025/10/17
2025/10/28</t>
        </is>
      </c>
      <c r="T429"/>
      <c r="U429"/>
      <c r="V429" t="inlineStr">
        <is>
          <t>吴薇
吴薇</t>
        </is>
      </c>
      <c r="W429"/>
    </row>
    <row r="430" ht="12.75" customHeight="1">
      <c r="A430" t="inlineStr">
        <is>
          <t>2025-10-22 范富豪-北京-便利蜂-POC+开业支持 已结束</t>
        </is>
      </c>
      <c r="B430"/>
      <c r="C430" t="inlineStr">
        <is>
          <t>新水枪漏水，更换后解决，无其他异常。</t>
        </is>
      </c>
      <c r="D430" t="inlineStr">
        <is>
          <t>范富豪</t>
        </is>
      </c>
      <c r="E430" t="inlineStr">
        <is>
          <t>OCT华侨城·北京2号院，北京市朝阳区南磨房乡华侨城·北京OCT华侨城·北京2号院</t>
        </is>
      </c>
      <c r="F430" t="inlineStr">
        <is>
          <t>项目出差</t>
        </is>
      </c>
      <c r="G430" t="inlineStr">
        <is>
          <t>范富豪-北京-便利蜂-POC+开业支持 已结束</t>
        </is>
      </c>
      <c r="H430" t="inlineStr">
        <is>
          <t>尊敬的各位领导，晚上好以下是10月22号的工作内容请您检阅。
一，紫光园开业支持
1，早上带涂层锅到门店进行更换，发现门店新水枪漏水，更换新水枪后解决问题。
2，设备调试后均无问题，培训门店员工餐前准备，菜品量化。
3，中午培训员工卫生清洁，拆锅换锅让他自己上手拆换四五次基本上熟练掌握换锅技能，再次培训投料已能够熟练掌握校准。
4，协助门店打荷，再打荷的过程中指导操作员烹饪部分菜品的注意事项和操作，基本上一天已能够独立操作。
5，晚上给刘师傅讲门店解注册账号的流程和细节后录屏分享加深印象。</t>
        </is>
      </c>
      <c r="I430" t="inlineStr">
        <is>
          <t>已定版</t>
        </is>
      </c>
      <c r="J430"/>
      <c r="K430" t="inlineStr">
        <is>
          <t>紫光园菜品差异调查</t>
        </is>
      </c>
      <c r="L430" t="inlineStr">
        <is>
          <t>IMG_9541.JPEG,IMG_9542.JPEG,IMG_9543.JPEG,IMG_9549.JPEG,IMG_9550.JPEG,IMG_9567.JPEG,IMG_9569.JPEG,IMG_9570.JPEG</t>
        </is>
      </c>
      <c r="M430"/>
      <c r="N430" s="2">
        <v>45952</v>
      </c>
      <c r="O430" t="inlineStr">
        <is>
          <t>已结束,已结束</t>
        </is>
      </c>
      <c r="P430" t="inlineStr">
        <is>
          <t>43周</t>
        </is>
      </c>
      <c r="Q430"/>
      <c r="R430" t="inlineStr">
        <is>
          <t>false</t>
        </is>
      </c>
      <c r="S430" t="inlineStr">
        <is>
          <t>2025/10/17
2025/10/28</t>
        </is>
      </c>
      <c r="T430"/>
      <c r="U430"/>
      <c r="V430" t="inlineStr">
        <is>
          <t>吴薇
吴薇</t>
        </is>
      </c>
      <c r="W430"/>
    </row>
    <row r="431" ht="12.75" customHeight="1">
      <c r="A431" t="inlineStr">
        <is>
          <t>2025-10-21 范富豪-北京-便利蜂-POC+开业支持 已结束</t>
        </is>
      </c>
      <c r="B431"/>
      <c r="C431" t="inlineStr">
        <is>
          <t>便利蜂项目支持培训同事和员工操作流程等，无异常问题。</t>
        </is>
      </c>
      <c r="D431" t="inlineStr">
        <is>
          <t>范富豪</t>
        </is>
      </c>
      <c r="E431" t="inlineStr">
        <is>
          <t>OCT华侨城·北京2号院，北京市朝阳区南磨房乡华侨城·北京OCT华侨城·北京2号院</t>
        </is>
      </c>
      <c r="F431" t="inlineStr">
        <is>
          <t>项目出差</t>
        </is>
      </c>
      <c r="G431" t="inlineStr">
        <is>
          <t>范富豪-北京-便利蜂-POC+开业支持 已结束</t>
        </is>
      </c>
      <c r="H431" t="inlineStr">
        <is>
          <t>尊敬的各位领导晚上好，以下是今天10月21号的工作内容请您检阅。
一，便利蜂项目支持
1，培训门店员工烹饪菜品，经过两天培训员工已无需辅助就能熟练操作烹饪菜品。
2，给同事讲解涂层锅倒铁锅流程，工程模式里面的功能，如何开锅，温度标定，锅位设置。
3，培训门店员工卫生收档和投料校准和操作界面的功能和应用。</t>
        </is>
      </c>
      <c r="I431" t="inlineStr">
        <is>
          <t>已定版</t>
        </is>
      </c>
      <c r="J431"/>
      <c r="K431" t="inlineStr">
        <is>
          <t>紫光园开业支持</t>
        </is>
      </c>
      <c r="L431" t="inlineStr">
        <is>
          <t>IMG_9530.JPEG,IMG_9531.JPEG,IMG_9532.JPEG,IMG_9533.JPEG,IMG_9535.JPEG,IMG_9536.JPEG</t>
        </is>
      </c>
      <c r="M431"/>
      <c r="N431" s="2">
        <v>45951</v>
      </c>
      <c r="O431" t="inlineStr">
        <is>
          <t>已结束,已结束</t>
        </is>
      </c>
      <c r="P431" t="inlineStr">
        <is>
          <t>43周</t>
        </is>
      </c>
      <c r="Q431"/>
      <c r="R431" t="inlineStr">
        <is>
          <t>false</t>
        </is>
      </c>
      <c r="S431" t="inlineStr">
        <is>
          <t>2025/10/17
2025/10/28</t>
        </is>
      </c>
      <c r="T431"/>
      <c r="U431"/>
      <c r="V431" t="inlineStr">
        <is>
          <t>吴薇
吴薇</t>
        </is>
      </c>
      <c r="W431"/>
    </row>
    <row r="432" ht="12.75" customHeight="1">
      <c r="A432" t="inlineStr">
        <is>
          <t>2025-10-20 范富豪-北京-便利蜂-POC+开业支持 已结束</t>
        </is>
      </c>
      <c r="B432"/>
      <c r="C432" t="inlineStr">
        <is>
          <t>10月20日便利蜂项目支持工作正常进行中，无异常问题。</t>
        </is>
      </c>
      <c r="D432" t="inlineStr">
        <is>
          <t>范富豪</t>
        </is>
      </c>
      <c r="E432" t="inlineStr">
        <is>
          <t>OCT华侨城·北京2号院，北京市朝阳区南磨房乡华侨城·北京OCT华侨城·北京2号院</t>
        </is>
      </c>
      <c r="F432" t="inlineStr">
        <is>
          <t>项目出差</t>
        </is>
      </c>
      <c r="G432" t="inlineStr">
        <is>
          <t>范富豪-北京-便利蜂-POC+开业支持 已结束</t>
        </is>
      </c>
      <c r="H432" t="inlineStr">
        <is>
          <t>尊敬的各位领导晚上好，以下是今天10月20的工作内容请您检阅 。
一，便利蜂项目支持
1，上午到达门店后培训门店员工使用设备，在他们帮忙的情况下教他们使用设备。
2，远程协助销售同事拍摄门头照片用于美团开店照片。
3，下午上线美团外卖，烹饪后拍摄照片用于美团评价。
4，晚上培训夜班员工烹饪菜品进行上手熟悉。</t>
        </is>
      </c>
      <c r="I432" t="inlineStr">
        <is>
          <t>已定版</t>
        </is>
      </c>
      <c r="J432"/>
      <c r="K432" t="inlineStr">
        <is>
          <t>便利蜂项目支持</t>
        </is>
      </c>
      <c r="L432" t="inlineStr">
        <is>
          <t>IMG_9464.JPEG,IMG_9487.JPEG,IMG_9485.JPEG,IMG_9493.JPEG,IMG_9516.JPEG,IMG_9521.JPEG,IMG_9522.JPEG,IMG_9523.JPEG</t>
        </is>
      </c>
      <c r="M432"/>
      <c r="N432" s="2">
        <v>45950</v>
      </c>
      <c r="O432" t="inlineStr">
        <is>
          <t>已结束,已结束</t>
        </is>
      </c>
      <c r="P432" t="inlineStr">
        <is>
          <t>43周</t>
        </is>
      </c>
      <c r="Q432"/>
      <c r="R432" t="inlineStr">
        <is>
          <t>false</t>
        </is>
      </c>
      <c r="S432" t="inlineStr">
        <is>
          <t>2025/10/17
2025/10/28</t>
        </is>
      </c>
      <c r="T432"/>
      <c r="U432"/>
      <c r="V432" t="inlineStr">
        <is>
          <t>吴薇
吴薇</t>
        </is>
      </c>
      <c r="W432"/>
    </row>
    <row r="433" ht="12.75" customHeight="1">
      <c r="A433" t="inlineStr">
        <is>
          <t>2025-10-19 范富豪-北京-紫光园-品牌巡店 已结束</t>
        </is>
      </c>
      <c r="B433"/>
      <c r="C433" t="inlineStr">
        <is>
          <t>两店智能炒锅均有油污问题，夕照寺店硅胶滚轮磨损。</t>
        </is>
      </c>
      <c r="D433" t="inlineStr">
        <is>
          <t>范富豪</t>
        </is>
      </c>
      <c r="E433" t="inlineStr">
        <is>
          <t>OCT华侨城·北京2号院，北京市朝阳区南磨房乡华侨城·北京OCT华侨城·北京2号院</t>
        </is>
      </c>
      <c r="F433" t="inlineStr">
        <is>
          <t>巡店</t>
        </is>
      </c>
      <c r="G433" t="inlineStr">
        <is>
          <t>范富豪-北京-紫光园-品牌巡店 已结束</t>
        </is>
      </c>
      <c r="H433" t="inlineStr">
        <is>
          <t>尊敬的各位领导，晚上好以下是今天的工作内容请您检阅，
       北京区域门店巡检10月19号（紫光园）
石佛营店
一，厨房智能炒锅MAX一台
1，机器各项性能正常
2，问题点，干料区下面油污较多，锅底油污较后，培训散热网清洗，工程模式锅位转动，锅底挡板拆洗。
       北京区域门店巡检10月19号（紫光园）
夕照寺店
一，厨房智能炒锅MAX两台
1，机器各项性能正常
2，问题点，锅底散热网油污较厚，硅胶滚轮磨损，培训散热网清洗，工程模式锅位转动，跟售后同事联系发几个硅胶滚轮</t>
        </is>
      </c>
      <c r="I433"/>
      <c r="J433"/>
      <c r="K433" t="inlineStr">
        <is>
          <t>便利蜂开业支持</t>
        </is>
      </c>
      <c r="L433" t="inlineStr">
        <is>
          <t>IMG_9441.JPEG,IMG_9442.JPEG,IMG_9444.JPEG,IMG_9443.JPEG,IMG_9439.JPEG,IMG_9447.JPEG,IMG_9455.JPEG,IMG_9456.JPEG,IMG_9457.JPEG</t>
        </is>
      </c>
      <c r="M433"/>
      <c r="N433" s="2">
        <v>45949</v>
      </c>
      <c r="O433" t="inlineStr">
        <is>
          <t>已结束,已结束</t>
        </is>
      </c>
      <c r="P433" t="inlineStr">
        <is>
          <t>42周</t>
        </is>
      </c>
      <c r="Q433"/>
      <c r="R433" t="inlineStr">
        <is>
          <t>false</t>
        </is>
      </c>
      <c r="S433" t="inlineStr">
        <is>
          <t>2025/10/14
2025/12/04</t>
        </is>
      </c>
      <c r="T433" t="inlineStr">
        <is>
          <t>BST</t>
        </is>
      </c>
      <c r="U433" t="inlineStr">
        <is>
          <t>1</t>
        </is>
      </c>
      <c r="V433" t="inlineStr">
        <is>
          <t>关胜元
关胜元</t>
        </is>
      </c>
      <c r="W433" t="inlineStr">
        <is>
          <t>张铭麒
张铭麒</t>
        </is>
      </c>
    </row>
    <row r="434" ht="12.75" customHeight="1">
      <c r="A434" t="inlineStr">
        <is>
          <t>2025-10-18 范富豪-北京-紫光园-品牌巡店 已结束</t>
        </is>
      </c>
      <c r="B434"/>
      <c r="C434" t="inlineStr">
        <is>
          <t>农光里店干料区下及锅底油污多，需培训清洗及拆洗挡板。</t>
        </is>
      </c>
      <c r="D434" t="inlineStr">
        <is>
          <t>范富豪</t>
        </is>
      </c>
      <c r="E434" t="inlineStr">
        <is>
          <t>OCT华侨城·北京2号院，北京市朝阳区南磨房乡华侨城·北京OCT华侨城·北京2号院</t>
        </is>
      </c>
      <c r="F434" t="inlineStr">
        <is>
          <t>巡店</t>
        </is>
      </c>
      <c r="G434" t="inlineStr">
        <is>
          <t>范富豪-北京-紫光园-品牌巡店 已结束</t>
        </is>
      </c>
      <c r="H434" t="inlineStr">
        <is>
          <t xml:space="preserve">  尊敬的各位领导晚上好，以下是今天的工作内容请您检阅，
紫光园项目巡店：
      一， 北京区域门店巡检10月18号（紫光园）
劲松店
1，厨房智能炒锅MAX两台
2，机器各项性能正常
3，门店卫生干净无问题
      二，北京区域门店巡检10月18号（紫光园）
农光里店
1，厨房智能炒锅MAX两台
2，机器各项性能正常
3，问题点，干料区下面油污较多，锅底油污较后，培训散热清洗，工程模式锅位转动，锅底挡板拆洗。</t>
        </is>
      </c>
      <c r="I434"/>
      <c r="J434"/>
      <c r="K434" t="inlineStr">
        <is>
          <t>紫光园项目巡店</t>
        </is>
      </c>
      <c r="L434" t="inlineStr">
        <is>
          <t>IMG_9421.JPEG,IMG_9423.JPEG,IMG_9422.JPEG,IMG_9424.JPEG,IMG_9426.JPEG,IMG_9427.JPEG,IMG_9428.JPEG,IMG_9430.JPEG,IMG_9431.JPEG</t>
        </is>
      </c>
      <c r="M434"/>
      <c r="N434" s="2">
        <v>45948</v>
      </c>
      <c r="O434" t="inlineStr">
        <is>
          <t>已结束,已结束</t>
        </is>
      </c>
      <c r="P434" t="inlineStr">
        <is>
          <t>42周</t>
        </is>
      </c>
      <c r="Q434"/>
      <c r="R434" t="inlineStr">
        <is>
          <t>false</t>
        </is>
      </c>
      <c r="S434" t="inlineStr">
        <is>
          <t>2025/10/14
2025/12/04</t>
        </is>
      </c>
      <c r="T434" t="inlineStr">
        <is>
          <t>BST</t>
        </is>
      </c>
      <c r="U434"/>
      <c r="V434" t="inlineStr">
        <is>
          <t>关胜元
关胜元</t>
        </is>
      </c>
      <c r="W434" t="inlineStr">
        <is>
          <t>张铭麒
张铭麒</t>
        </is>
      </c>
    </row>
    <row r="435" ht="12.75" customHeight="1">
      <c r="A435" t="inlineStr">
        <is>
          <t>2025-10-17 范富豪-北京-便利蜂-POC+开业支持 已结束</t>
        </is>
      </c>
      <c r="B435"/>
      <c r="C435" t="inlineStr">
        <is>
          <t>西红柿炒鸡蛋原程序温度过高，出品颜色深，调整后解决。</t>
        </is>
      </c>
      <c r="D435" t="inlineStr">
        <is>
          <t>范富豪</t>
        </is>
      </c>
      <c r="E435" t="inlineStr">
        <is>
          <t>OCT华侨城·北京2号院，北京市朝阳区南磨房乡华侨城·北京OCT华侨城·北京2号院</t>
        </is>
      </c>
      <c r="F435" t="inlineStr">
        <is>
          <t>项目出差</t>
        </is>
      </c>
      <c r="G435" t="inlineStr">
        <is>
          <t>范富豪-北京-便利蜂-POC+开业支持 已结束</t>
        </is>
      </c>
      <c r="H435" t="inlineStr">
        <is>
          <t>尊敬的各位领导晚上好以下是今天10月17号的工作内容请您检阅。
一，便利蜂项目支持
1，今日上午把门店六个菜样品菜跑了一边，西红柿炒鸡蛋原程序温度过高，出品颜色较深温度调整后解决此问题，其他程序无问题。
2，在门店员工不忙后让两人上手操作熟悉设备烹饪过程，结束后进行卫生收档。</t>
        </is>
      </c>
      <c r="I435" t="inlineStr">
        <is>
          <t>已定版</t>
        </is>
      </c>
      <c r="J435"/>
      <c r="K435" t="inlineStr">
        <is>
          <t>紫光园项目支持</t>
        </is>
      </c>
      <c r="L435" t="inlineStr">
        <is>
          <t>IMG_9405.JPEG,IMG_9406.JPEG,IMG_9410.JPEG,IMG_9411.JPEG,IMG_9412.JPEG,IMG_9414.JPEG,IMG_9415.JPEG,IMG_9417.JPEG</t>
        </is>
      </c>
      <c r="M435"/>
      <c r="N435" s="2">
        <v>45947</v>
      </c>
      <c r="O435" t="inlineStr">
        <is>
          <t>已结束,已结束</t>
        </is>
      </c>
      <c r="P435" t="inlineStr">
        <is>
          <t>42周</t>
        </is>
      </c>
      <c r="Q435"/>
      <c r="R435" t="inlineStr">
        <is>
          <t>false</t>
        </is>
      </c>
      <c r="S435" t="inlineStr">
        <is>
          <t>2025/10/17
2025/10/28</t>
        </is>
      </c>
      <c r="T435"/>
      <c r="U435"/>
      <c r="V435" t="inlineStr">
        <is>
          <t>吴薇
吴薇</t>
        </is>
      </c>
      <c r="W435"/>
    </row>
    <row r="436" ht="12.75" customHeight="1">
      <c r="A436" t="inlineStr">
        <is>
          <t>2025-10-16 范富豪-北京-便利蜂-POC+开业支持 已结束</t>
        </is>
      </c>
      <c r="B436"/>
      <c r="C436" t="inlineStr">
        <is>
          <t>便利蜂油烟大已解决；紫光园操作员顶班、味精未校准、锅体装反、油污多，已培训整改。</t>
        </is>
      </c>
      <c r="D436" t="inlineStr">
        <is>
          <t>范富豪</t>
        </is>
      </c>
      <c r="E436" t="inlineStr">
        <is>
          <t>OCT华侨城·北京2号院，北京市朝阳区南磨房乡华侨城·北京OCT华侨城·北京2号院</t>
        </is>
      </c>
      <c r="F436" t="inlineStr">
        <is>
          <t>项目出差</t>
        </is>
      </c>
      <c r="G436" t="inlineStr">
        <is>
          <t>范富豪-北京-便利蜂-POC+开业支持 已结束</t>
        </is>
      </c>
      <c r="H436" t="inlineStr">
        <is>
          <t>尊敬的各位领导晚上好，以下是10月16号的工作内容请您检阅。
一，便利蜂项目支持
1，跟领导吴微姐，确定今天要跟两波客户演示的菜品。
2，中午磊哥和锐姐带客户烹饪四个菜品给客户观看，下午烹饪一次给客户观看，
3，便利蜂烹饪过程中油烟较大，把过滤棉更换位置后解决油烟大的问题，演示结束后下班收档
二，紫光园交通大店巡检
1，接到王伟电话说该门店烹饪异常太多，到达门店后原因是操作员信息顶班的提前结束烹饪，
2，门店味精长时间没校准，锅体底部油污较厚，底部拆完装反，干料区下部油污较多，培训后立即整改。</t>
        </is>
      </c>
      <c r="I436" t="inlineStr">
        <is>
          <t>已定版</t>
        </is>
      </c>
      <c r="J436"/>
      <c r="K436" t="inlineStr">
        <is>
          <t>便利蜂项目支持</t>
        </is>
      </c>
      <c r="L436" t="inlineStr">
        <is>
          <t>IMG_9383.JPEG,IMG_9384.JPEG,IMG_9390.JPEG,IMG_9389.JPEG,IMG_9397.JPEG,IMG_9398.JPEG,IMG_9395.JPEG,IMG_9394.JPEG,IMG_9393.JPEG</t>
        </is>
      </c>
      <c r="M436"/>
      <c r="N436" s="2">
        <v>45946</v>
      </c>
      <c r="O436" t="inlineStr">
        <is>
          <t>已结束,已结束</t>
        </is>
      </c>
      <c r="P436" t="inlineStr">
        <is>
          <t>42周</t>
        </is>
      </c>
      <c r="Q436"/>
      <c r="R436" t="inlineStr">
        <is>
          <t>false</t>
        </is>
      </c>
      <c r="S436" t="inlineStr">
        <is>
          <t>2025/10/17
2025/10/28</t>
        </is>
      </c>
      <c r="T436"/>
      <c r="U436"/>
      <c r="V436" t="inlineStr">
        <is>
          <t>吴薇
吴薇</t>
        </is>
      </c>
      <c r="W436"/>
    </row>
    <row r="437" ht="12.75" customHeight="1">
      <c r="A437" t="inlineStr">
        <is>
          <t>2025-10-15 范富豪-北京-便利蜂-POC+开业支持 已结束</t>
        </is>
      </c>
      <c r="B437"/>
      <c r="C437" t="inlineStr">
        <is>
          <t>10月15日便利蜂项目：润锅时转锅电机异常，换后解决；菜品沾锅已微调。</t>
        </is>
      </c>
      <c r="D437" t="inlineStr">
        <is>
          <t>范富豪</t>
        </is>
      </c>
      <c r="E437" t="inlineStr">
        <is>
          <t>OCT华侨城·北京2号院，北京市朝阳区南磨房乡华侨城·北京OCT华侨城·北京2号院</t>
        </is>
      </c>
      <c r="F437" t="inlineStr">
        <is>
          <t>项目出差</t>
        </is>
      </c>
      <c r="G437" t="inlineStr">
        <is>
          <t>范富豪-北京-便利蜂-POC+开业支持 已结束</t>
        </is>
      </c>
      <c r="H437" t="inlineStr">
        <is>
          <t>尊敬的各位领导晚上好，以下是今日10月15日的工作内容请您审阅，
一，便利蜂项目支持
1，早上到达客户现场进行设备调试，检测机器各项性能，润锅过程中报警，转锅电机异常，跟售后同事联系更换后解决问题。
2，下午进行菜烹饪，按原菜谱烹饪菜品部分菜品沾锅，然后进行微调。
</t>
        </is>
      </c>
      <c r="I437" t="inlineStr">
        <is>
          <t>已定版</t>
        </is>
      </c>
      <c r="J437"/>
      <c r="K437" t="inlineStr">
        <is>
          <t>便利蜂项目支持</t>
        </is>
      </c>
      <c r="L437" t="inlineStr">
        <is>
          <t>IMG_9372.JPEG,IMG_9373.JPEG,IMG_9374.JPEG,IMG_9375.JPEG,IMG_9376.JPEG,IMG_9377.JPEG,IMG_9379.JPEG</t>
        </is>
      </c>
      <c r="M437"/>
      <c r="N437" s="2">
        <v>45945</v>
      </c>
      <c r="O437" t="inlineStr">
        <is>
          <t>已结束,已结束</t>
        </is>
      </c>
      <c r="P437" t="inlineStr">
        <is>
          <t>42周</t>
        </is>
      </c>
      <c r="Q437"/>
      <c r="R437" t="inlineStr">
        <is>
          <t>false</t>
        </is>
      </c>
      <c r="S437" t="inlineStr">
        <is>
          <t>2025/10/17
2025/10/28</t>
        </is>
      </c>
      <c r="T437"/>
      <c r="U437"/>
      <c r="V437" t="inlineStr">
        <is>
          <t>吴薇
吴薇</t>
        </is>
      </c>
      <c r="W437"/>
    </row>
    <row r="438" ht="12.75" customHeight="1">
      <c r="A438" t="inlineStr">
        <is>
          <t>2025-10-14 范富豪-北京-紫光园-品牌巡店 已结束</t>
        </is>
      </c>
      <c r="B438" t="inlineStr">
        <is>
          <t>1</t>
        </is>
      </c>
      <c r="C438" t="inlineStr">
        <is>
          <t>卧龙广场店智能炒锅锅底散热网油污厚，色拉油八天未校准。</t>
        </is>
      </c>
      <c r="D438" t="inlineStr">
        <is>
          <t>范富豪</t>
        </is>
      </c>
      <c r="E438" t="inlineStr">
        <is>
          <t>北京市朝阳区王四营乡化工(地铁站)北京住总新型建材有限公司</t>
        </is>
      </c>
      <c r="F438" t="inlineStr">
        <is>
          <t>巡店</t>
        </is>
      </c>
      <c r="G438" t="inlineStr">
        <is>
          <t>范富豪-北京-紫光园-品牌巡店 已结束</t>
        </is>
      </c>
      <c r="H438" t="inlineStr">
        <is>
          <t xml:space="preserve">     北京区域门店巡检10月14号（紫光园）府前西街
一，厨房智能炒锅MAX两台
1，机器各项性能正常
2，不足之处，锅底散热网微脏
     北京区域门店巡检10月14号（紫光园）卧龙广场店
一，厨房智能炒锅MAX两台
1，机器各项性能正常
2，不足之处，锅底散热网油污厚，色拉油八天未校准，培训门店散热清洗</t>
        </is>
      </c>
      <c r="I438"/>
      <c r="J438"/>
      <c r="K438" t="inlineStr">
        <is>
          <t>便利蜂项目支持</t>
        </is>
      </c>
      <c r="L438" t="inlineStr">
        <is>
          <t>mmexport1760428256810.jpg,mmexport1760428255284.jpg,mmexport1760428259857.jpg,mmexport1760428261430.jpg,mmexport1760438898658.jpg,mmexport1760438902180.jpg,IMG_20251014_18491946_0_guid(b393cf96aa2c407baf8cb7ff45e4eecd).jpg</t>
        </is>
      </c>
      <c r="M438"/>
      <c r="N438" s="2">
        <v>45944</v>
      </c>
      <c r="O438" t="inlineStr">
        <is>
          <t>已结束,已结束</t>
        </is>
      </c>
      <c r="P438" t="inlineStr">
        <is>
          <t>42周</t>
        </is>
      </c>
      <c r="Q438"/>
      <c r="R438" t="inlineStr">
        <is>
          <t>false</t>
        </is>
      </c>
      <c r="S438" t="inlineStr">
        <is>
          <t>2025/10/14
2025/12/04</t>
        </is>
      </c>
      <c r="T438" t="inlineStr">
        <is>
          <t>BST</t>
        </is>
      </c>
      <c r="U438"/>
      <c r="V438" t="inlineStr">
        <is>
          <t>关胜元
关胜元</t>
        </is>
      </c>
      <c r="W438" t="inlineStr">
        <is>
          <t>张铭麒
张铭麒</t>
        </is>
      </c>
    </row>
    <row r="439" ht="12.75" customHeight="1">
      <c r="A439" t="inlineStr">
        <is>
          <t xml:space="preserve">2025-10-13 </t>
        </is>
      </c>
      <c r="B439"/>
      <c r="C439" t="inlineStr">
        <is>
          <t xml:space="preserve">你提供的内容仅“2025/10/13”，无问题、异常信息。 </t>
        </is>
      </c>
      <c r="D439" t="inlineStr">
        <is>
          <t>范富豪</t>
        </is>
      </c>
      <c r="E439" t="inlineStr">
        <is>
          <t>北京市朝阳区南磨房乡华侨城·北京OCT华侨城·北京2号院</t>
        </is>
      </c>
      <c r="F439" t="inlineStr">
        <is>
          <t>排休</t>
        </is>
      </c>
      <c r="G439"/>
      <c r="H439"/>
      <c r="I439"/>
      <c r="J439"/>
      <c r="K439"/>
      <c r="L439"/>
      <c r="M439"/>
      <c r="N439" s="2">
        <v>45943</v>
      </c>
      <c r="O439"/>
      <c r="P439" t="inlineStr">
        <is>
          <t>42周</t>
        </is>
      </c>
      <c r="Q439"/>
      <c r="R439" t="inlineStr">
        <is>
          <t>false</t>
        </is>
      </c>
      <c r="S439"/>
      <c r="T439"/>
      <c r="U439"/>
      <c r="V439"/>
      <c r="W439"/>
    </row>
    <row r="440" ht="12.75" customHeight="1">
      <c r="A440" t="inlineStr">
        <is>
          <t>2025-10-12 范富豪-北京-紫光园-品牌巡店 已结束</t>
        </is>
      </c>
      <c r="B440" t="inlineStr">
        <is>
          <t>1</t>
        </is>
      </c>
      <c r="C440" t="inlineStr">
        <is>
          <t xml:space="preserve">10 月 12 日工作：高铁接店问题反馈，到京解决卡顿，培训替补员工 </t>
        </is>
      </c>
      <c r="D440" t="inlineStr">
        <is>
          <t>范富豪</t>
        </is>
      </c>
      <c r="E440" t="inlineStr">
        <is>
          <t>北京市朝阳区南磨房乡华侨城·北京OCT华侨城·北京2号院</t>
        </is>
      </c>
      <c r="F440" t="inlineStr">
        <is>
          <t>巡店</t>
        </is>
      </c>
      <c r="G440" t="inlineStr">
        <is>
          <t>范富豪-北京-紫光园-品牌巡店 已结束</t>
        </is>
      </c>
      <c r="H440" t="inlineStr">
        <is>
          <t>尊敬的各位领导晚上好，以下是今日10月12号的工作内容请你检阅。
 1，上午从郑州做高铁回北京，在高铁运行的过程中接到紫光园王伟电话，说紫光园外馆斜街店烹饪异常，还有瑞祥里店设备不升温，瑞祥里跟售后同事联系他去。
2，下午到达北京后，去外馆斜大街发现干料门下面油污加调料堆积，导致投料时干料门卡顿，出现异常清洁后解决此问题。
3，老操作员休息替补员工手生，培训员工拆锅换锅，底散热网拆下清洗视频</t>
        </is>
      </c>
      <c r="I440"/>
      <c r="J440"/>
      <c r="K440" t="inlineStr">
        <is>
          <t>休息</t>
        </is>
      </c>
      <c r="L440" t="inlineStr">
        <is>
          <t>mmexport1760283884980.jpg,mmexport1760283882882.jpg,mmexport1760263235912.jpg,mmexport1760263234123.jpg,mmexport1760263226864.jpg,mmexport1760263225090.jpg</t>
        </is>
      </c>
      <c r="M440"/>
      <c r="N440" s="2">
        <v>45942</v>
      </c>
      <c r="O440" t="inlineStr">
        <is>
          <t>已结束,已结束</t>
        </is>
      </c>
      <c r="P440" t="inlineStr">
        <is>
          <t>41周</t>
        </is>
      </c>
      <c r="Q440"/>
      <c r="R440" t="inlineStr">
        <is>
          <t>false</t>
        </is>
      </c>
      <c r="S440" t="inlineStr">
        <is>
          <t>2025/10/14
2025/12/04</t>
        </is>
      </c>
      <c r="T440" t="inlineStr">
        <is>
          <t>BST</t>
        </is>
      </c>
      <c r="U440"/>
      <c r="V440" t="inlineStr">
        <is>
          <t>关胜元
关胜元</t>
        </is>
      </c>
      <c r="W440" t="inlineStr">
        <is>
          <t>张铭麒
张铭麒</t>
        </is>
      </c>
    </row>
    <row r="441" ht="12.75" customHeight="1">
      <c r="A441" t="inlineStr">
        <is>
          <t>2025-10-11 范富豪-郑州-超市调改大会-突发紧急支持（1天内） 已结束</t>
        </is>
      </c>
      <c r="B441"/>
      <c r="C441" t="inlineStr">
        <is>
          <t xml:space="preserve">10 月 11 日郑州调改大会项目支持工作完成，客户反馈良好 </t>
        </is>
      </c>
      <c r="D441" t="inlineStr">
        <is>
          <t>范富豪</t>
        </is>
      </c>
      <c r="E441" t="inlineStr">
        <is>
          <t>美盛中心，河南省郑州市金水区祭城路街道颐东阳光花园美盛中心</t>
        </is>
      </c>
      <c r="F441" t="inlineStr">
        <is>
          <t>项目出差</t>
        </is>
      </c>
      <c r="G441" t="inlineStr">
        <is>
          <t>范富豪-郑州-超市调改大会-突发紧急支持（1天内） 已结束</t>
        </is>
      </c>
      <c r="H441" t="inlineStr">
        <is>
          <t>尊敬的各位领导晚上好，以下是今日10月11日的工作进展情况请您检阅。
一，郑州调改大会项目支持
1，早上跟顺哥进行展车卫生清洁，设备性能调试。
2，调试工作完成后，进行菜品切配，菜品测试，把原菜谱进行微调。
3，给客户演示菜品烹饪，让客户自己上手操作，客户反馈简单易学，菜品味道好吃。
4，演示完成后下午进行卫生打扫设备管道清洗，展车收尾工作。</t>
        </is>
      </c>
      <c r="I441" t="inlineStr">
        <is>
          <t>已定版</t>
        </is>
      </c>
      <c r="J441"/>
      <c r="K441" t="inlineStr">
        <is>
          <t>北京紫光园项目支持</t>
        </is>
      </c>
      <c r="L441" t="inlineStr">
        <is>
          <t>IMG_9296.JPEG,IMG_9298.JPEG,IMG_9302.JPEG,IMG_9307.JPEG,IMG_9308.JPEG,IMG_9309.JPEG</t>
        </is>
      </c>
      <c r="M441"/>
      <c r="N441" s="2">
        <v>45941</v>
      </c>
      <c r="O441" t="inlineStr">
        <is>
          <t>已结束</t>
        </is>
      </c>
      <c r="P441" t="inlineStr">
        <is>
          <t>41周</t>
        </is>
      </c>
      <c r="Q441"/>
      <c r="R441" t="inlineStr">
        <is>
          <t>false</t>
        </is>
      </c>
      <c r="S441" t="inlineStr">
        <is>
          <t>2025/10/11</t>
        </is>
      </c>
      <c r="T441" t="inlineStr">
        <is>
          <t>BST</t>
        </is>
      </c>
      <c r="U441" t="inlineStr">
        <is>
          <t>1</t>
        </is>
      </c>
      <c r="V441" t="inlineStr">
        <is>
          <t>张铭麒</t>
        </is>
      </c>
      <c r="W441" t="inlineStr">
        <is>
          <t>李岳丰
吴薇</t>
        </is>
      </c>
    </row>
    <row r="442" ht="12.75" customHeight="1">
      <c r="A442" t="inlineStr">
        <is>
          <t>2025-10-10 范富豪-郑州-超市调改大会-突发紧急支持（1天内） 已结束</t>
        </is>
      </c>
      <c r="B442" t="inlineStr">
        <is>
          <t>1</t>
        </is>
      </c>
      <c r="C442" t="inlineStr">
        <is>
          <t xml:space="preserve">为郑州超市调改大会紧急支持，凌晨奔波多地，项目进行中 </t>
        </is>
      </c>
      <c r="D442" t="inlineStr">
        <is>
          <t>范富豪</t>
        </is>
      </c>
      <c r="E442" t="inlineStr">
        <is>
          <t>河南省郑州市金水区祭城路街道金水东路郑东新区</t>
        </is>
      </c>
      <c r="F442" t="inlineStr">
        <is>
          <t>项目出差</t>
        </is>
      </c>
      <c r="G442" t="inlineStr">
        <is>
          <t>范富豪-郑州-超市调改大会-突发紧急支持（1天内） 已结束</t>
        </is>
      </c>
      <c r="H442" t="inlineStr">
        <is>
          <t>郑州超市调改大会项目支持
凌晨四点从到北京首都机场，赶往西安和顺哥集合去停车场取展车，从西安开车460公里前往郑州</t>
        </is>
      </c>
      <c r="I442" t="inlineStr">
        <is>
          <t>已定版</t>
        </is>
      </c>
      <c r="J442"/>
      <c r="K442" t="inlineStr">
        <is>
          <t>项目支持</t>
        </is>
      </c>
      <c r="L442" t="inlineStr">
        <is>
          <t>IMG_9293.JPEG,IMG_9294.JPEG,IMG_9276.JPEG,IMG_9268.JPEG,IMG_9240.JPEG</t>
        </is>
      </c>
      <c r="M442"/>
      <c r="N442" s="2">
        <v>45940</v>
      </c>
      <c r="O442" t="inlineStr">
        <is>
          <t>已结束</t>
        </is>
      </c>
      <c r="P442" t="inlineStr">
        <is>
          <t>41周</t>
        </is>
      </c>
      <c r="Q442"/>
      <c r="R442" t="inlineStr">
        <is>
          <t>false</t>
        </is>
      </c>
      <c r="S442" t="inlineStr">
        <is>
          <t>2025/10/11</t>
        </is>
      </c>
      <c r="T442" t="inlineStr">
        <is>
          <t>BST</t>
        </is>
      </c>
      <c r="U442"/>
      <c r="V442" t="inlineStr">
        <is>
          <t>张铭麒</t>
        </is>
      </c>
      <c r="W442" t="inlineStr">
        <is>
          <t>李岳丰
吴薇</t>
        </is>
      </c>
    </row>
    <row r="443" ht="12.75" customHeight="1">
      <c r="A443" t="inlineStr">
        <is>
          <t>2025-10-09 范富豪-北京-紫光园-新店开业 已结束</t>
        </is>
      </c>
      <c r="B443"/>
      <c r="C443" t="inlineStr">
        <is>
          <t xml:space="preserve">10 月 9 日北京紫光园门店巡检，散热网油污、锅底滤网堆积待关注 </t>
        </is>
      </c>
      <c r="D443" t="inlineStr">
        <is>
          <t>范富豪</t>
        </is>
      </c>
      <c r="E443" t="inlineStr">
        <is>
          <t>北京市朝阳区南磨房乡华侨城·北京OCT华侨城·北京2号院</t>
        </is>
      </c>
      <c r="F443" t="inlineStr">
        <is>
          <t>巡店</t>
        </is>
      </c>
      <c r="G443" t="inlineStr">
        <is>
          <t>范富豪-北京-紫光园-新店开业 已结束</t>
        </is>
      </c>
      <c r="H443" t="inlineStr">
        <is>
          <t xml:space="preserve">    北京区域门店巡检，10月9号（紫光园）王府井店
一，接到该门店费用机器加热升温不上去，到门店排查后发现散热网被油污堆死导致散热不出去。
二，等门店不忙后，把机芯还有锅体下面的滤网清洗干净后解决此问题，
三，日坛店锅底滤网堆积较厚，现场培训后门店员工自行清洁。
</t>
        </is>
      </c>
      <c r="I443"/>
      <c r="J443"/>
      <c r="K443" t="inlineStr">
        <is>
          <t>郑州展会支持</t>
        </is>
      </c>
      <c r="L443" t="inlineStr">
        <is>
          <t>mmexport1760016204642.jpg,mmexport1760021923594.jpg,mmexport1760021921926.jpg,mmexport1760021920173.jpg,mmexport1760016217738.jpg,mmexport1760020452888.jpg,mmexport1760016219567.jpg</t>
        </is>
      </c>
      <c r="M443"/>
      <c r="N443" s="2">
        <v>45939</v>
      </c>
      <c r="O443" t="inlineStr">
        <is>
          <t>已结束,已结束</t>
        </is>
      </c>
      <c r="P443" t="inlineStr">
        <is>
          <t>41周</t>
        </is>
      </c>
      <c r="Q443"/>
      <c r="R443" t="inlineStr">
        <is>
          <t>false</t>
        </is>
      </c>
      <c r="S443" t="inlineStr">
        <is>
          <t>2025/10/04
2025/12/08</t>
        </is>
      </c>
      <c r="T443" t="inlineStr">
        <is>
          <t>BST</t>
        </is>
      </c>
      <c r="U443" t="inlineStr">
        <is>
          <t>1</t>
        </is>
      </c>
      <c r="V443" t="inlineStr">
        <is>
          <t>关胜元
关胜元</t>
        </is>
      </c>
      <c r="W443" t="inlineStr">
        <is>
          <t>张铭麒
张铭麒</t>
        </is>
      </c>
    </row>
    <row r="444" ht="12.75" customHeight="1">
      <c r="A444" t="inlineStr">
        <is>
          <t xml:space="preserve">2025-10-08 </t>
        </is>
      </c>
      <c r="B444"/>
      <c r="C444" t="inlineStr">
        <is>
          <t xml:space="preserve">仅提供日期“2025/10/08”，无问题及异常信息。 </t>
        </is>
      </c>
      <c r="D444" t="inlineStr">
        <is>
          <t>范富豪</t>
        </is>
      </c>
      <c r="E444" t="inlineStr">
        <is>
          <t>北京市朝阳区南磨房乡华侨城·北京OCT华侨城·北京2号院</t>
        </is>
      </c>
      <c r="F444" t="inlineStr">
        <is>
          <t>排休</t>
        </is>
      </c>
      <c r="G444"/>
      <c r="H444"/>
      <c r="I444"/>
      <c r="J444"/>
      <c r="K444"/>
      <c r="L444"/>
      <c r="M444"/>
      <c r="N444" s="2">
        <v>45938</v>
      </c>
      <c r="O444"/>
      <c r="P444" t="inlineStr">
        <is>
          <t>41周</t>
        </is>
      </c>
      <c r="Q444"/>
      <c r="R444" t="inlineStr">
        <is>
          <t>false</t>
        </is>
      </c>
      <c r="S444"/>
      <c r="T444"/>
      <c r="U444"/>
      <c r="V444"/>
      <c r="W444"/>
    </row>
    <row r="445" ht="12.75" customHeight="1">
      <c r="A445" t="inlineStr">
        <is>
          <t xml:space="preserve">2025-10-07 </t>
        </is>
      </c>
      <c r="B445"/>
      <c r="C445" t="inlineStr">
        <is>
          <t xml:space="preserve">无具体问题或异常信息，仅呈现日期2025/10/07 。 </t>
        </is>
      </c>
      <c r="D445" t="inlineStr">
        <is>
          <t>范富豪</t>
        </is>
      </c>
      <c r="E445" t="inlineStr">
        <is>
          <t>北京市朝阳区南磨房乡华侨城·北京OCT华侨城·北京2号院</t>
        </is>
      </c>
      <c r="F445" t="inlineStr">
        <is>
          <t>排休</t>
        </is>
      </c>
      <c r="G445"/>
      <c r="H445"/>
      <c r="I445"/>
      <c r="J445"/>
      <c r="K445"/>
      <c r="L445"/>
      <c r="M445"/>
      <c r="N445" s="2">
        <v>45937</v>
      </c>
      <c r="O445"/>
      <c r="P445" t="inlineStr">
        <is>
          <t>41周</t>
        </is>
      </c>
      <c r="Q445"/>
      <c r="R445" t="inlineStr">
        <is>
          <t>false</t>
        </is>
      </c>
      <c r="S445"/>
      <c r="T445"/>
      <c r="U445"/>
      <c r="V445"/>
      <c r="W445"/>
    </row>
    <row r="446" ht="12.75" customHeight="1">
      <c r="A446" t="inlineStr">
        <is>
          <t>2025-10-06 范富豪-北京-紫光园-新店开业 已结束</t>
        </is>
      </c>
      <c r="B446" t="inlineStr">
        <is>
          <t>1</t>
        </is>
      </c>
      <c r="C446" t="inlineStr">
        <is>
          <t xml:space="preserve">10 月 6 日紫光园新店支持，培训员工、指导烹饪，交接流程加微信 </t>
        </is>
      </c>
      <c r="D446" t="inlineStr">
        <is>
          <t>范富豪</t>
        </is>
      </c>
      <c r="E446" t="inlineStr">
        <is>
          <t>OCT华侨城·北京2号院，北京市朝阳区南磨房乡华侨城·北京OCT华侨城·北京2号院</t>
        </is>
      </c>
      <c r="F446" t="inlineStr">
        <is>
          <t>项目出差</t>
        </is>
      </c>
      <c r="G446" t="inlineStr">
        <is>
          <t>范富豪-北京-紫光园-新店开业 已结束</t>
        </is>
      </c>
      <c r="H446" t="inlineStr">
        <is>
          <t>尊敬的各位领导晚上好，以下是今天10月6号的工作内容请您检阅。
一，紫光园新店支持
1，培训两个员工餐前准备工作，以及烹饪过程中的细节，利用菜谱烹饪的时间空隙去操作两台设备，节约时间提升效率。
2，协助操作员打荷传菜和烹饪指导，两个操作员可以熟练操作两台设备，今日一个操作员使用设备共烹饪190锅次，烹饪菜品金额9770元。
3，晚上跟厨师长和两个操作员交接日常收档保养设备网络连接和备货流程细节，发锅收锅流程。
4，添加厨师长操作员微信设备如有问题第一时间处理解决。</t>
        </is>
      </c>
      <c r="I446" t="inlineStr">
        <is>
          <t>已定版</t>
        </is>
      </c>
      <c r="J446"/>
      <c r="K446" t="inlineStr">
        <is>
          <t>休息</t>
        </is>
      </c>
      <c r="L446" t="inlineStr">
        <is>
          <t>IMG_9178.JPEG,IMG_9179.JPEG,IMG_9180.JPEG,IMG_9182.JPEG,IMG_9183.JPEG,IMG_9184.JPEG,IMG_9185.JPEG</t>
        </is>
      </c>
      <c r="M446"/>
      <c r="N446" s="2">
        <v>45936</v>
      </c>
      <c r="O446" t="inlineStr">
        <is>
          <t>已结束,已结束</t>
        </is>
      </c>
      <c r="P446" t="inlineStr">
        <is>
          <t>41周</t>
        </is>
      </c>
      <c r="Q446"/>
      <c r="R446" t="inlineStr">
        <is>
          <t>false</t>
        </is>
      </c>
      <c r="S446" t="inlineStr">
        <is>
          <t>2025/10/04
2025/12/08</t>
        </is>
      </c>
      <c r="T446" t="inlineStr">
        <is>
          <t>BST</t>
        </is>
      </c>
      <c r="U446" t="inlineStr">
        <is>
          <t>1</t>
        </is>
      </c>
      <c r="V446" t="inlineStr">
        <is>
          <t>关胜元
关胜元</t>
        </is>
      </c>
      <c r="W446" t="inlineStr">
        <is>
          <t>张铭麒
张铭麒</t>
        </is>
      </c>
    </row>
    <row r="447" ht="12.75" customHeight="1">
      <c r="A447" t="inlineStr">
        <is>
          <t>2025-10-05 范富豪-北京-紫光园-新店开业 已结束</t>
        </is>
      </c>
      <c r="B447"/>
      <c r="C447" t="inlineStr">
        <is>
          <t xml:space="preserve">10 月 5 日紫光园新店支持，培训员工操作、指导烹饪，员工渐熟练 </t>
        </is>
      </c>
      <c r="D447" t="inlineStr">
        <is>
          <t>范富豪</t>
        </is>
      </c>
      <c r="E447" t="inlineStr">
        <is>
          <t>富地广场，河北省廊坊市三河市迎宾北路街道三河燕郊壹号民宿富地广场</t>
        </is>
      </c>
      <c r="F447" t="inlineStr">
        <is>
          <t>项目出差</t>
        </is>
      </c>
      <c r="G447" t="inlineStr">
        <is>
          <t>范富豪-北京-紫光园-新店开业 已结束</t>
        </is>
      </c>
      <c r="H447" t="inlineStr">
        <is>
          <t>尊敬的各位领导晚上好以下是今天10月5号的工作内容请您检阅。
一，紫光园新店支持
1，培训两个员工餐前准备工作以及烹饪过程中的，细节利用菜谱烹饪的时间空隙去操作两台设备，节约时间提升效率。
2，协助操作员打荷传菜和烹饪指导，新操作员基本上可以操作两台设备，今天基本上都可以熟练的使用和操作设备。
3，下班培训操作员卫生收当，</t>
        </is>
      </c>
      <c r="I447" t="inlineStr">
        <is>
          <t>已定版</t>
        </is>
      </c>
      <c r="J447"/>
      <c r="K447" t="inlineStr">
        <is>
          <t>紫光园员工培训，离店交接</t>
        </is>
      </c>
      <c r="L447" t="inlineStr">
        <is>
          <t>IMG_9155.JPEG,IMG_9156.JPEG,IMG_9157.JPEG,IMG_9158.JPEG,IMG_9159.JPEG</t>
        </is>
      </c>
      <c r="M447"/>
      <c r="N447" s="2">
        <v>45935</v>
      </c>
      <c r="O447" t="inlineStr">
        <is>
          <t>已结束,已结束</t>
        </is>
      </c>
      <c r="P447" t="inlineStr">
        <is>
          <t>40周</t>
        </is>
      </c>
      <c r="Q447"/>
      <c r="R447" t="inlineStr">
        <is>
          <t>false</t>
        </is>
      </c>
      <c r="S447" t="inlineStr">
        <is>
          <t>2025/10/04
2025/12/08</t>
        </is>
      </c>
      <c r="T447" t="inlineStr">
        <is>
          <t>BST</t>
        </is>
      </c>
      <c r="U447"/>
      <c r="V447" t="inlineStr">
        <is>
          <t>关胜元
关胜元</t>
        </is>
      </c>
      <c r="W447" t="inlineStr">
        <is>
          <t>张铭麒
张铭麒</t>
        </is>
      </c>
    </row>
    <row r="448" ht="12.75" customHeight="1">
      <c r="A448" t="inlineStr">
        <is>
          <t>2025-10-04 范富豪-北京-紫光园-新店开业 已结束</t>
        </is>
      </c>
      <c r="B448" t="inlineStr">
        <is>
          <t>1</t>
        </is>
      </c>
      <c r="C448" t="inlineStr">
        <is>
          <t xml:space="preserve">10 月 4 日紫光园新店支持，培训员工操作、传菜等，无异常。 </t>
        </is>
      </c>
      <c r="D448" t="inlineStr">
        <is>
          <t>范富豪</t>
        </is>
      </c>
      <c r="E448" t="inlineStr">
        <is>
          <t>富地广场，河北省廊坊市三河市迎宾北路街道三河燕郊壹号民宿富地广场</t>
        </is>
      </c>
      <c r="F448" t="inlineStr">
        <is>
          <t>项目出差</t>
        </is>
      </c>
      <c r="G448" t="inlineStr">
        <is>
          <t>范富豪-北京-紫光园-新店开业 已结束</t>
        </is>
      </c>
      <c r="H448" t="inlineStr">
        <is>
          <t>尊敬的各位领导晚上好以下是今天10月4号的工作内容请您检阅。
一，紫光园新店支持
1，培训两个员工餐前准备工作以及烹饪过程中的，细节利用菜谱烹饪的时间空隙去操作两台设备，节约时间提升效率。
2，协助操作员打荷传菜和烹饪指导，新操作员基本上可以操作两台设备，在培训两天基本上都可以熟练的使用和操作设备。
3，下班培训操作员卫生收当，和拆锅换锅。</t>
        </is>
      </c>
      <c r="I448" t="inlineStr">
        <is>
          <t>已定版</t>
        </is>
      </c>
      <c r="J448"/>
      <c r="K448" t="inlineStr">
        <is>
          <t>新店开业员工培训</t>
        </is>
      </c>
      <c r="L448" t="inlineStr">
        <is>
          <t>IMG_9136.JPEG,IMG_9137.JPEG,IMG_9138.JPEG,IMG_9139.JPEG,IMG_9149.JPEG,IMG_9150.JPEG,IMG_9151.JPEG,IMG_9152.JPEG</t>
        </is>
      </c>
      <c r="M448"/>
      <c r="N448" s="2">
        <v>45934</v>
      </c>
      <c r="O448" t="inlineStr">
        <is>
          <t>已结束,已结束</t>
        </is>
      </c>
      <c r="P448" t="inlineStr">
        <is>
          <t>40周</t>
        </is>
      </c>
      <c r="Q448"/>
      <c r="R448" t="inlineStr">
        <is>
          <t>false</t>
        </is>
      </c>
      <c r="S448" t="inlineStr">
        <is>
          <t>2025/10/04
2025/12/08</t>
        </is>
      </c>
      <c r="T448" t="inlineStr">
        <is>
          <t>BST</t>
        </is>
      </c>
      <c r="U448"/>
      <c r="V448" t="inlineStr">
        <is>
          <t>关胜元
关胜元</t>
        </is>
      </c>
      <c r="W448" t="inlineStr">
        <is>
          <t>张铭麒
张铭麒</t>
        </is>
      </c>
    </row>
    <row r="449" ht="12.75" customHeight="1">
      <c r="A449" t="inlineStr">
        <is>
          <t>2025-10-03 范富豪-北京-紫光园-新店开业 已结束</t>
        </is>
      </c>
      <c r="B449"/>
      <c r="C449" t="inlineStr">
        <is>
          <t xml:space="preserve">10月3日支持紫光园新店，培训员工，遇操作员动作慢问题 </t>
        </is>
      </c>
      <c r="D449" t="inlineStr">
        <is>
          <t>范富豪</t>
        </is>
      </c>
      <c r="E449" t="inlineStr">
        <is>
          <t>富地广场，河北省廊坊市三河市迎宾北路街道三河燕郊壹号民宿富地广场</t>
        </is>
      </c>
      <c r="F449" t="inlineStr">
        <is>
          <t>项目出差</t>
        </is>
      </c>
      <c r="G449" t="inlineStr">
        <is>
          <t>范富豪-北京-紫光园-新店开业 已结束</t>
        </is>
      </c>
      <c r="H449" t="inlineStr">
        <is>
          <t>尊敬的各位领导晚上好以下是今天10月3号的工作内容请您检阅。
一，紫光园新店支持
1，培训员工餐前准备工作以及烹饪过程中的细节减少没必要的多余动作，节约时间提升效率。
2，远程协助北京紫光园另一家门店开业细节和问题。
3，门店操作员动作慢不灵活，紫光园厨政部领导要求换一个操作员，两个人一起培训，方便后面门店的工作进行。
4，下班培训操作员卫生收档和提高效率，做一件事要做完在做另一件，不然拿一件也做不好，培训毛巾怎么洗干净省事，卫生怎么干简单快捷。</t>
        </is>
      </c>
      <c r="I449" t="inlineStr">
        <is>
          <t>已定版</t>
        </is>
      </c>
      <c r="J449"/>
      <c r="K449" t="inlineStr">
        <is>
          <t>紫光园开业支持员工培训</t>
        </is>
      </c>
      <c r="L449" t="inlineStr">
        <is>
          <t>IMG_9099.JPEG,IMG_9106.JPEG,IMG_9107.JPEG,IMG_9108.JPEG,IMG_9109.JPEG,IMG_9110.JPEG</t>
        </is>
      </c>
      <c r="M449"/>
      <c r="N449" s="2">
        <v>45933</v>
      </c>
      <c r="O449" t="inlineStr">
        <is>
          <t>已结束,已结束</t>
        </is>
      </c>
      <c r="P449" t="inlineStr">
        <is>
          <t>40周</t>
        </is>
      </c>
      <c r="Q449"/>
      <c r="R449" t="inlineStr">
        <is>
          <t>false</t>
        </is>
      </c>
      <c r="S449" t="inlineStr">
        <is>
          <t>2025/10/04
2025/12/08</t>
        </is>
      </c>
      <c r="T449" t="inlineStr">
        <is>
          <t>BST</t>
        </is>
      </c>
      <c r="U449"/>
      <c r="V449" t="inlineStr">
        <is>
          <t>关胜元
关胜元</t>
        </is>
      </c>
      <c r="W449" t="inlineStr">
        <is>
          <t>张铭麒
张铭麒</t>
        </is>
      </c>
    </row>
    <row r="450" ht="12.75" customHeight="1">
      <c r="A450" t="inlineStr">
        <is>
          <t>2025-10-02 范富豪-北京-紫光园-新店开业 已结束</t>
        </is>
      </c>
      <c r="B450"/>
      <c r="C450" t="inlineStr">
        <is>
          <t xml:space="preserve">10月2号为紫光园新店培训员工、示范操作、协助传菜等，无异常。 </t>
        </is>
      </c>
      <c r="D450" t="inlineStr">
        <is>
          <t>范富豪</t>
        </is>
      </c>
      <c r="E450" t="inlineStr">
        <is>
          <t>富地广场，河北省廊坊市三河市迎宾北路街道三河燕郊壹号民宿富地广场</t>
        </is>
      </c>
      <c r="F450" t="inlineStr">
        <is>
          <t>项目出差</t>
        </is>
      </c>
      <c r="G450" t="inlineStr">
        <is>
          <t>范富豪-北京-紫光园-新店开业 已结束</t>
        </is>
      </c>
      <c r="H450" t="inlineStr">
        <is>
          <t>尊敬的各位领导晚上好以下是今天10月2号的工作内容请您检阅。
一，紫光园新店支持
1，培训员工餐前准备工作以及小料摆放位置。
2，培训员工在烹饪过程中不要有多余搅拌菜品的动作，节约出更多时间去操作另一台设备。
3，在高峰期亲自上手烹饪菜品，让操作员学习如何轻松操作两台设备去除不要业动作。
4，协助门店员工打荷传菜，指导烹饪过程中的不足，下班培训操作员投料校准卫生收档。</t>
        </is>
      </c>
      <c r="I450" t="inlineStr">
        <is>
          <t>已定版</t>
        </is>
      </c>
      <c r="J450"/>
      <c r="K450" t="inlineStr">
        <is>
          <t>紫光园开业支持</t>
        </is>
      </c>
      <c r="L450" t="inlineStr">
        <is>
          <t>IMG_9089.JPEG,IMG_9095.JPEG,IMG_9096.JPEG,IMG_9097.JPEG,IMG_9098.JPEG,IMG_9099.JPEG,IMG_9101.JPEG,IMG_9102.JPEG,IMG_9103.JPEG</t>
        </is>
      </c>
      <c r="M450"/>
      <c r="N450" s="2">
        <v>45932</v>
      </c>
      <c r="O450" t="inlineStr">
        <is>
          <t>已结束,已结束</t>
        </is>
      </c>
      <c r="P450" t="inlineStr">
        <is>
          <t>40周</t>
        </is>
      </c>
      <c r="Q450"/>
      <c r="R450" t="inlineStr">
        <is>
          <t>false</t>
        </is>
      </c>
      <c r="S450" t="inlineStr">
        <is>
          <t>2025/10/04
2025/12/08</t>
        </is>
      </c>
      <c r="T450" t="inlineStr">
        <is>
          <t>BST</t>
        </is>
      </c>
      <c r="U450"/>
      <c r="V450" t="inlineStr">
        <is>
          <t>关胜元
关胜元</t>
        </is>
      </c>
      <c r="W450" t="inlineStr">
        <is>
          <t>张铭麒
张铭麒</t>
        </is>
      </c>
    </row>
    <row r="451" ht="12.75" customHeight="1">
      <c r="A451" t="inlineStr">
        <is>
          <t>2025-10-01 范富豪-北京-紫光园-新店开业 已结束</t>
        </is>
      </c>
      <c r="B451"/>
      <c r="C451" t="inlineStr">
        <is>
          <t xml:space="preserve">10月1日支持紫光园新店开业，员工培训存问题，整改后效果好 </t>
        </is>
      </c>
      <c r="D451" t="inlineStr">
        <is>
          <t>范富豪</t>
        </is>
      </c>
      <c r="E451" t="inlineStr">
        <is>
          <t>天洋城南区，河北省廊坊市三河市迎宾北路街道天洋城天洋城南区</t>
        </is>
      </c>
      <c r="F451" t="inlineStr">
        <is>
          <t>项目出差</t>
        </is>
      </c>
      <c r="G451" t="inlineStr">
        <is>
          <t>范富豪-北京-紫光园-新店开业 已结束</t>
        </is>
      </c>
      <c r="H451" t="inlineStr">
        <is>
          <t>尊敬的各位领导晚上好以下是今天10月1号的工作内容请您检阅。
一，紫光园新新店开业支持。
1，早上从北京坐公交到紫光园廊坊天洋广场店，到达门店后已经快到出餐时间，立刻协助门店员工餐前准备，菜品量化，同时立刻协助操作员烹饪菜品。
二，员工培训
1，在上午到达门店后有二十分钟没有见到操作员，并且没有按照我昨天培训的标准来进行备货，忙完后给操作员总结今天卡餐的问题。
2，餐前准备不充足，导致出餐高峰期时无菜品可炒。
3，部分菜品无库存后没及时沟通估清导致崔菜退菜。
4，问题指出后，中午下班时，要求操作员别下班了，我在培训你一下如何备货，又培训了一遍，菜品摆放，小料摆放，如何摆放位置，把买的比较好的菜量化好放在里自己近的货架上依次类推多备一些，营业下午看效果。
5，在中午备货充足后，下午营业无卡餐和超时情况，在下午不忙的情况下培训操作员如何利用烹饪间隙操作两台设备，爆单时协助操作员烹饪菜品，晚上培训操作员卫生收档设备清洁。</t>
        </is>
      </c>
      <c r="I451" t="inlineStr">
        <is>
          <t>已定版</t>
        </is>
      </c>
      <c r="J451"/>
      <c r="K451" t="inlineStr">
        <is>
          <t>紫光园开业支持员工培训</t>
        </is>
      </c>
      <c r="L451" t="inlineStr">
        <is>
          <t>IMG_9076.JPEG,IMG_9078.JPEG,IMG_9079.JPEG,IMG_9081.JPEG,IMG_9082.JPEG,IMG_9085.JPEG,IMG_9084.JPEG</t>
        </is>
      </c>
      <c r="M451"/>
      <c r="N451" s="2">
        <v>45931</v>
      </c>
      <c r="O451" t="inlineStr">
        <is>
          <t>已结束,已结束</t>
        </is>
      </c>
      <c r="P451" t="inlineStr">
        <is>
          <t>40周</t>
        </is>
      </c>
      <c r="Q451"/>
      <c r="R451" t="inlineStr">
        <is>
          <t>false</t>
        </is>
      </c>
      <c r="S451" t="inlineStr">
        <is>
          <t>2025/10/04
2025/12/08</t>
        </is>
      </c>
      <c r="T451" t="inlineStr">
        <is>
          <t>BST</t>
        </is>
      </c>
      <c r="U451"/>
      <c r="V451" t="inlineStr">
        <is>
          <t>关胜元
关胜元</t>
        </is>
      </c>
      <c r="W451" t="inlineStr">
        <is>
          <t>张铭麒
张铭麒</t>
        </is>
      </c>
    </row>
    <row r="452" ht="12.75" customHeight="1">
      <c r="A452" t="inlineStr">
        <is>
          <t>2025-09-30 范富豪-北京-紫光园-解决问题 已结束</t>
        </is>
      </c>
      <c r="B452" t="inlineStr">
        <is>
          <t>1</t>
        </is>
      </c>
      <c r="C452" t="inlineStr">
        <is>
          <t xml:space="preserve">今日紫光园燕郊店支持开业，换屏调试，多方面培训员工 </t>
        </is>
      </c>
      <c r="D452" t="inlineStr">
        <is>
          <t>范富豪</t>
        </is>
      </c>
      <c r="E452" t="inlineStr">
        <is>
          <t>OCT华侨城·北京2号院，北京市朝阳区南磨房乡华侨城·北京OCT华侨城·北京2号院</t>
        </is>
      </c>
      <c r="F452" t="inlineStr">
        <is>
          <t>项目出差</t>
        </is>
      </c>
      <c r="G452" t="inlineStr">
        <is>
          <t>范富豪-北京-紫光园-解决问题 已结束</t>
        </is>
      </c>
      <c r="H452" t="inlineStr">
        <is>
          <t>尊敬的各位领导晚上好以下是今天的工作内容请您检阅。
一，  紫光园燕郊天洋广场店开业支持
1，昨晚门店操作员反应屏幕失灵，早上出门带了一个显示屏以防不时之需，到门店后检查后的确，触摸失灵，在开餐前更换完成。
2，更换后重新调试各项性能，无问题后校准进行烹饪。
二，员工培训
1，培训门店员工餐前准备，菜品量化，在忙不过来时协助操作员烹饪菜品，指导每道菜品的烹饪细节和菜品标准。
2，培训操作员在烹饪菜品的时间空隙去操作另一台设备使用提升出餐销率。
3，中午下班时培训操作员卫生收档和设备清洁，在我演示一遍后看他清洁另一台设备，有不足之处现场指出改正。
4，下午协助操作员餐前备货和烹饪协助。</t>
        </is>
      </c>
      <c r="I452" t="inlineStr">
        <is>
          <t>已定版</t>
        </is>
      </c>
      <c r="J452"/>
      <c r="K452" t="inlineStr">
        <is>
          <t>紫光园天洋店开业支持</t>
        </is>
      </c>
      <c r="L452" t="inlineStr">
        <is>
          <t>IMG_9037.JPEG,IMG_9038.JPEG,IMG_9050.JPEG,IMG_9059.JPEG,IMG_9060.JPEG,IMG_9066.JPEG</t>
        </is>
      </c>
      <c r="M452"/>
      <c r="N452" s="2">
        <v>45930</v>
      </c>
      <c r="O452" t="inlineStr">
        <is>
          <t>已结束,已结束</t>
        </is>
      </c>
      <c r="P452" t="inlineStr">
        <is>
          <t>40周</t>
        </is>
      </c>
      <c r="Q452"/>
      <c r="R452" t="inlineStr">
        <is>
          <t>false</t>
        </is>
      </c>
      <c r="S452" t="inlineStr">
        <is>
          <t>2025/09/27
2025/11/30</t>
        </is>
      </c>
      <c r="T452" t="inlineStr">
        <is>
          <t>BST</t>
        </is>
      </c>
      <c r="U452"/>
      <c r="V452" t="inlineStr">
        <is>
          <t>关胜元
关胜元</t>
        </is>
      </c>
      <c r="W452" t="inlineStr">
        <is>
          <t>张铭麒
张铭麒</t>
        </is>
      </c>
    </row>
    <row r="453" ht="12.75" customHeight="1">
      <c r="A453" t="inlineStr">
        <is>
          <t>2025-09-29 范富豪-北京-紫光园-解决问题 已结束</t>
        </is>
      </c>
      <c r="B453"/>
      <c r="C453" t="inlineStr">
        <is>
          <t xml:space="preserve">今日工作含门店帮扶、巡检，巡检有油污、调料校准等问题 </t>
        </is>
      </c>
      <c r="D453" t="inlineStr">
        <is>
          <t>范富豪</t>
        </is>
      </c>
      <c r="E453" t="inlineStr">
        <is>
          <t>OCT华侨城·北京2号院，北京市朝阳区南磨房乡华侨城·北京OCT华侨城·北京2号院</t>
        </is>
      </c>
      <c r="F453" t="inlineStr">
        <is>
          <t>巡店</t>
        </is>
      </c>
      <c r="G453" t="inlineStr">
        <is>
          <t>范富豪-北京-紫光园-解决问题 已结束</t>
        </is>
      </c>
      <c r="H453" t="inlineStr">
        <is>
          <t>尊敬的各位领导晚上好以下是今天的工作内容请您检阅。
一，原本是去紫光园天洋店开业，早上厨师长说30才能正式开。上午接到王伟信息说龙旺庄店，换新员工需要帮扶培训一下
二，  北京区域门店巡检9月29号（紫光园）龙旺庄店
1，智能炒锅两台型号Max
2，操作员新手
3，机器各项性能正常无问题
4，不足之处：干料区下部油污较多，部分调料没校准，投料嘴下面油污堆积，锅体底部油污较多，花生油投10克出4.9克高汤管道接口发霉。
三，员工培训
1，系统性培训投料校准，讲解校准的作用，看着他操作完成两台设备的校准后把教学视频发给他，确保他不会忘记。
2，培训操作员拆锅换锅来回拆装七八次后，差不多已经能够熟练的拆和装。
3，快下班时培训操作员卫生收档和锅底散热网的油污清洁。</t>
        </is>
      </c>
      <c r="I453"/>
      <c r="J453"/>
      <c r="K453" t="inlineStr">
        <is>
          <t>紫光园天洋店开业支持</t>
        </is>
      </c>
      <c r="L453" t="inlineStr">
        <is>
          <t>IMG_9011.JPEG,IMG_9017.JPEG,IMG_9018.JPEG,IMG_9019.JPEG,IMG_9021.JPEG,IMG_9026.JPEG,IMG_9023.JPEG,IMG_9029.JPEG</t>
        </is>
      </c>
      <c r="M453"/>
      <c r="N453" s="2">
        <v>45929</v>
      </c>
      <c r="O453" t="inlineStr">
        <is>
          <t>已结束,已结束</t>
        </is>
      </c>
      <c r="P453" t="inlineStr">
        <is>
          <t>40周</t>
        </is>
      </c>
      <c r="Q453"/>
      <c r="R453" t="inlineStr">
        <is>
          <t>false</t>
        </is>
      </c>
      <c r="S453" t="inlineStr">
        <is>
          <t>2025/09/27
2025/11/30</t>
        </is>
      </c>
      <c r="T453" t="inlineStr">
        <is>
          <t>BST</t>
        </is>
      </c>
      <c r="U453"/>
      <c r="V453" t="inlineStr">
        <is>
          <t>关胜元
关胜元</t>
        </is>
      </c>
      <c r="W453" t="inlineStr">
        <is>
          <t>张铭麒
张铭麒</t>
        </is>
      </c>
    </row>
    <row r="454" ht="12.75" customHeight="1">
      <c r="A454" t="inlineStr">
        <is>
          <t>2025-09-28 范富豪-北京-大鸭梨-新店开业 已结束</t>
        </is>
      </c>
      <c r="B454" t="inlineStr">
        <is>
          <t>1</t>
        </is>
      </c>
      <c r="C454" t="inlineStr">
        <is>
          <t xml:space="preserve">9月28日大鸭梨鸟巢店开业支持，设备测试完成，菜品有咸干问题 </t>
        </is>
      </c>
      <c r="D454" t="inlineStr">
        <is>
          <t>范富豪</t>
        </is>
      </c>
      <c r="E454" t="inlineStr">
        <is>
          <t>OCT华侨城·北京2号院，北京市朝阳区南磨房乡华侨城·北京OCT华侨城·北京2号院</t>
        </is>
      </c>
      <c r="F454" t="inlineStr">
        <is>
          <t>项目出差</t>
        </is>
      </c>
      <c r="G454" t="inlineStr">
        <is>
          <t>范富豪-北京-大鸭梨-新店开业 已结束</t>
        </is>
      </c>
      <c r="H454" t="inlineStr">
        <is>
          <t>尊敬的各位领导，晚上好以下是（9月28）的工作内容请您审。
一，大鸭梨鸟巢店开业支持
1，上午到达门店跟厨师长沟通，所要烹饪菜品后拉入门店。
二，设备各项性能测试，
1，锅位√
2 ，温度标定√
3，开锅√
4，参数修改√
5，投料校准精度测试√
三，员工培训，菜品测试
1，麻婆豆腐客户反应有点咸把盐减掉后解决此问题。
2，辣椒炒肉菜品较干汁水不足，原因是门店肥膘瘦肉太大煎不出油脂，让操作员根据肥膘肥瘦程度，来添加猪油。
3，今天刘总到门店把说一台机器的水淀粉比例改完1/2.5专门做勾浓欠的菜，一台机器做勾薄欠的菜，经测试后效果还不错。
4，下午培训操作员投料校准，管道清洗，卫生收档，在云菜谱界面找不到的菜直接搜索节约时间。</t>
        </is>
      </c>
      <c r="I454" t="inlineStr">
        <is>
          <t>已定版</t>
        </is>
      </c>
      <c r="J454"/>
      <c r="K454" t="inlineStr">
        <is>
          <t>紫光园项目支持</t>
        </is>
      </c>
      <c r="L454" t="inlineStr">
        <is>
          <t>IMG_8981.JPEG,IMG_8982.JPEG,IMG_8983.JPEG,IMG_8987.JPEG,IMG_8988.JPEG,IMG_8967.JPEG</t>
        </is>
      </c>
      <c r="M454"/>
      <c r="N454" s="2">
        <v>45928</v>
      </c>
      <c r="O454" t="inlineStr">
        <is>
          <t>已结束,已结束,已结束,已结束</t>
        </is>
      </c>
      <c r="P454" t="inlineStr">
        <is>
          <t>39周</t>
        </is>
      </c>
      <c r="Q454"/>
      <c r="R454" t="inlineStr">
        <is>
          <t>false</t>
        </is>
      </c>
      <c r="S454" t="inlineStr">
        <is>
          <t>2025/09/28
2025/12/09
2025/12/17
2026/01/11</t>
        </is>
      </c>
      <c r="T454" t="inlineStr">
        <is>
          <t>BST</t>
        </is>
      </c>
      <c r="U454"/>
      <c r="V454" t="inlineStr">
        <is>
          <t>关胜元
关胜元
关胜元
关胜元</t>
        </is>
      </c>
      <c r="W454" t="inlineStr">
        <is>
          <t>张铭麒
张铭麒
张铭麒
张铭麒</t>
        </is>
      </c>
    </row>
    <row r="455" ht="12.75" customHeight="1">
      <c r="A455" t="inlineStr">
        <is>
          <t>2025-09-27 范富豪-北京-紫光园-解决问题 已结束</t>
        </is>
      </c>
      <c r="B455" t="inlineStr">
        <is>
          <t>1</t>
        </is>
      </c>
      <c r="C455" t="inlineStr">
        <is>
          <t xml:space="preserve">9 月 26 日紫光园西四店锅温异常，因散热网油污堵塞，已解决 </t>
        </is>
      </c>
      <c r="D455" t="inlineStr">
        <is>
          <t>范富豪</t>
        </is>
      </c>
      <c r="E455" t="inlineStr">
        <is>
          <t>志成小学(南址)，北京市西城区新街口街道赵登禹路志成小学(南址)</t>
        </is>
      </c>
      <c r="F455" t="inlineStr">
        <is>
          <t>巡店</t>
        </is>
      </c>
      <c r="G455" t="inlineStr">
        <is>
          <t>范富豪-北京-紫光园-解决问题 已结束</t>
        </is>
      </c>
      <c r="H455" t="inlineStr">
        <is>
          <t>尊敬的各位领导，晚上好以下是（9月26）的工作内容请您审。
一，紫光园维修巡店
1，上午紫光园西四，店员工反馈烹饪过程中温度上不去，排查后锅底下，机芯下，散热网油污堆积把散热孔全部堵死导致热气散不出去。
2，用钢刷把锅底散热网和机芯散热网清洗干净后把油污抠出来后解决此问题。
3，培训门店员工把设备油污堆积处清洗干净，下班后每天擦一下锅底和散热网。
4，西四外大街巡店，设备各项性能无问题，门店保养，卫生校准做的比较好无什么问题</t>
        </is>
      </c>
      <c r="I455"/>
      <c r="J455"/>
      <c r="K455" t="inlineStr">
        <is>
          <t>大鸭梨开业支持</t>
        </is>
      </c>
      <c r="L455" t="inlineStr">
        <is>
          <t>IMG_8927.JPEG,IMG_8928.JPEG,IMG_8939.JPEG,IMG_8940.JPEG,IMG_8941.JPEG,IMG_8938.JPEG,IMG_8942.JPEG,IMG_8943.JPEG</t>
        </is>
      </c>
      <c r="M455"/>
      <c r="N455" s="2">
        <v>45927</v>
      </c>
      <c r="O455" t="inlineStr">
        <is>
          <t>已结束,已结束</t>
        </is>
      </c>
      <c r="P455" t="inlineStr">
        <is>
          <t>39周</t>
        </is>
      </c>
      <c r="Q455"/>
      <c r="R455" t="inlineStr">
        <is>
          <t>false</t>
        </is>
      </c>
      <c r="S455" t="inlineStr">
        <is>
          <t>2025/09/27
2025/11/30</t>
        </is>
      </c>
      <c r="T455" t="inlineStr">
        <is>
          <t>BST</t>
        </is>
      </c>
      <c r="U455"/>
      <c r="V455" t="inlineStr">
        <is>
          <t>关胜元
关胜元</t>
        </is>
      </c>
      <c r="W455" t="inlineStr">
        <is>
          <t>张铭麒
张铭麒</t>
        </is>
      </c>
    </row>
    <row r="456" ht="12.75" customHeight="1">
      <c r="A456" t="inlineStr">
        <is>
          <t>2025-09-26 范富豪-北京-紫光园-解决问题 已结束</t>
        </is>
      </c>
      <c r="B456" t="inlineStr">
        <is>
          <t>1</t>
        </is>
      </c>
      <c r="C456" t="inlineStr">
        <is>
          <t xml:space="preserve">9月26日紫光园前门店巡店，散热网油污堵孔致升温难，已解决 </t>
        </is>
      </c>
      <c r="D456" t="inlineStr">
        <is>
          <t>范富豪</t>
        </is>
      </c>
      <c r="E456" t="inlineStr">
        <is>
          <t>OCT华侨城·北京2号院，北京市朝阳区南磨房乡华侨城·北京OCT华侨城·北京2号院</t>
        </is>
      </c>
      <c r="F456" t="inlineStr">
        <is>
          <t>巡店</t>
        </is>
      </c>
      <c r="G456" t="inlineStr">
        <is>
          <t>范富豪-北京-紫光园-解决问题 已结束</t>
        </is>
      </c>
      <c r="H456" t="inlineStr">
        <is>
          <t>尊敬的各位领导，晚上好以下是（9月26）的工作内容请您审。
一，紫光园前门店维修巡店
1，员工反馈烹饪过程中温度上不去，排查后锅底下，机芯下，散热网油污堆积把散热孔全部堵死导致热气散不出去。
2，用钢刷把锅底散热网和机芯散热网清洗干净后把油污抠出来后解决此问题。
3，培训门店员工把设备油污堆积处清洗干净，下班后每天擦一下锅底和散热网。</t>
        </is>
      </c>
      <c r="I456"/>
      <c r="J456" t="inlineStr">
        <is>
          <t>散热网油污堆积，导致散热不出烹饪过程中温度升不上去</t>
        </is>
      </c>
      <c r="K456" t="inlineStr">
        <is>
          <t>紫光园项目支持</t>
        </is>
      </c>
      <c r="L456" t="inlineStr">
        <is>
          <t>IMG_8881.JPEG,IMG_8882.JPEG,IMG_8887.JPEG,IMG_8888.JPEG,IMG_8889.JPEG,IMG_8896.JPEG,IMG_8903.JPEG</t>
        </is>
      </c>
      <c r="M456"/>
      <c r="N456" s="2">
        <v>45926</v>
      </c>
      <c r="O456" t="inlineStr">
        <is>
          <t>已结束,已结束</t>
        </is>
      </c>
      <c r="P456" t="inlineStr">
        <is>
          <t>39周</t>
        </is>
      </c>
      <c r="Q456"/>
      <c r="R456" t="inlineStr">
        <is>
          <t>false</t>
        </is>
      </c>
      <c r="S456" t="inlineStr">
        <is>
          <t>2025/09/27
2025/11/30</t>
        </is>
      </c>
      <c r="T456" t="inlineStr">
        <is>
          <t>BST</t>
        </is>
      </c>
      <c r="U456" t="inlineStr">
        <is>
          <t>0</t>
        </is>
      </c>
      <c r="V456" t="inlineStr">
        <is>
          <t>关胜元
关胜元</t>
        </is>
      </c>
      <c r="W456" t="inlineStr">
        <is>
          <t>张铭麒
张铭麒</t>
        </is>
      </c>
    </row>
    <row r="457" ht="12.75" customHeight="1">
      <c r="A457" t="inlineStr">
        <is>
          <t>2025-09-25 范富豪-北京-紫光园-解决问题 已结束</t>
        </is>
      </c>
      <c r="B457" t="inlineStr">
        <is>
          <t>1</t>
        </is>
      </c>
      <c r="C457" t="inlineStr">
        <is>
          <t xml:space="preserve">9月25日支持紫光园开业，遇机器漏水、燃气未通、水管漏水问题 </t>
        </is>
      </c>
      <c r="D457" t="inlineStr">
        <is>
          <t>范富豪</t>
        </is>
      </c>
      <c r="E457" t="inlineStr">
        <is>
          <t>OCT华侨城·北京2号院，北京市朝阳区南磨房乡华侨城·北京OCT华侨城·北京2号院</t>
        </is>
      </c>
      <c r="F457" t="inlineStr">
        <is>
          <t>项目出差</t>
        </is>
      </c>
      <c r="G457" t="inlineStr">
        <is>
          <t>范富豪-北京-紫光园-解决问题 已结束</t>
        </is>
      </c>
      <c r="H457" t="inlineStr">
        <is>
          <t>尊敬的各位领导，晚上好以下是（9月25）的工作内容请您审。
一，紫光园燕京开杨店开业支持
1，中午到达门店后问厨师长调料是否充足，确定后把所有调料都加满，培训操作员调料校准拆锅换锅，加深印象。
2，在操作员校准的过程中，发现机器喇叭下面漏水，把侧面盖板打开后发现进水口连接处没拧紧，拧紧后解决此问题。
3，跟厨师长沟通开业时间，门店燃气没通，说推迟到月底和厨师长添加联系方式后，说开业前一天通知我。
4，下午接到通州门店厨师长电话说水管漏水，到达门店后水龙头坏了，给门店发了水龙头链接自己更换。</t>
        </is>
      </c>
      <c r="I457" t="inlineStr">
        <is>
          <t>已定版</t>
        </is>
      </c>
      <c r="J457"/>
      <c r="K457" t="inlineStr">
        <is>
          <t>紫光园项目支持</t>
        </is>
      </c>
      <c r="L457" t="inlineStr">
        <is>
          <t>IMG_8855.JPEG,IMG_8861.JPEG,IMG_8862.JPEG,IMG_8865.JPEG,IMG_8870.JPEG,IMG_8859.JPEG,IMG_8860.JPEG</t>
        </is>
      </c>
      <c r="M457"/>
      <c r="N457" s="2">
        <v>45925</v>
      </c>
      <c r="O457" t="inlineStr">
        <is>
          <t>已结束,已结束</t>
        </is>
      </c>
      <c r="P457" t="inlineStr">
        <is>
          <t>39周</t>
        </is>
      </c>
      <c r="Q457"/>
      <c r="R457" t="inlineStr">
        <is>
          <t>false</t>
        </is>
      </c>
      <c r="S457" t="inlineStr">
        <is>
          <t>2025/09/27
2025/11/30</t>
        </is>
      </c>
      <c r="T457" t="inlineStr">
        <is>
          <t>BST</t>
        </is>
      </c>
      <c r="U457"/>
      <c r="V457" t="inlineStr">
        <is>
          <t>关胜元
关胜元</t>
        </is>
      </c>
      <c r="W457" t="inlineStr">
        <is>
          <t>张铭麒
张铭麒</t>
        </is>
      </c>
    </row>
    <row r="458" ht="12.75" customHeight="1">
      <c r="A458" t="inlineStr">
        <is>
          <t>2025-09-24 范富豪-北京-紫光园-解决问题 已结束</t>
        </is>
      </c>
      <c r="B458" t="inlineStr">
        <is>
          <t>1</t>
        </is>
      </c>
      <c r="C458" t="inlineStr">
        <is>
          <t xml:space="preserve">9 月 24 日紫光园大兴店培训员工，校准卫生待提升，水淀粉盒损坏 </t>
        </is>
      </c>
      <c r="D458" t="inlineStr">
        <is>
          <t>范富豪</t>
        </is>
      </c>
      <c r="E458" t="inlineStr">
        <is>
          <t>OCT华侨城·北京2号院，北京市朝阳区南磨房乡华侨城·北京OCT华侨城·北京2号院</t>
        </is>
      </c>
      <c r="F458" t="inlineStr">
        <is>
          <t>巡店</t>
        </is>
      </c>
      <c r="G458" t="inlineStr">
        <is>
          <t>范富豪-北京-紫光园-解决问题 已结束</t>
        </is>
      </c>
      <c r="H458" t="inlineStr">
        <is>
          <t>尊敬的各位领导，晚上好以下是（9月24）的工作内容请您审。
一，紫光园大兴榆垡店员工培训
1，中午到达门店后观察操作员烹饪技巧，烹饪过程中员工操作无太大问题，但校准和卫生不会，干料液料十几天校准。
2，不忙后当场培训员工投料校准，让他自己上手学会后，中午下班培训卫生收档，结束后加厨师长和操作员微信，把投料校准和收档视频发给门店共他们学习。
3，门店两个水淀粉盒长时间不用搅拌转子把底部摸透均已损坏，但门店不用水淀粉固影响不大</t>
        </is>
      </c>
      <c r="I458"/>
      <c r="J458"/>
      <c r="K458" t="inlineStr">
        <is>
          <t>紫光园廊坊店开业支持</t>
        </is>
      </c>
      <c r="L458" t="inlineStr">
        <is>
          <t>IMG_8833.JPEG,IMG_8838.JPEG,IMG_8839.JPEG,IMG_8836.JPEG,IMG_8845.JPEG,IMG_8847.JPEG,IMG_8849.JPEG</t>
        </is>
      </c>
      <c r="M458"/>
      <c r="N458" s="2">
        <v>45924</v>
      </c>
      <c r="O458" t="inlineStr">
        <is>
          <t>已结束,已结束</t>
        </is>
      </c>
      <c r="P458" t="inlineStr">
        <is>
          <t>39周</t>
        </is>
      </c>
      <c r="Q458"/>
      <c r="R458" t="inlineStr">
        <is>
          <t>false</t>
        </is>
      </c>
      <c r="S458" t="inlineStr">
        <is>
          <t>2025/09/27
2025/11/30</t>
        </is>
      </c>
      <c r="T458" t="inlineStr">
        <is>
          <t>BST</t>
        </is>
      </c>
      <c r="U458"/>
      <c r="V458" t="inlineStr">
        <is>
          <t>关胜元
关胜元</t>
        </is>
      </c>
      <c r="W458" t="inlineStr">
        <is>
          <t>张铭麒
张铭麒</t>
        </is>
      </c>
    </row>
    <row r="459" ht="12.75" customHeight="1">
      <c r="A459" t="inlineStr">
        <is>
          <t>2025-09-23 范富豪-天津-紫光园-新店开业 已结束</t>
        </is>
      </c>
      <c r="B459" t="inlineStr">
        <is>
          <t>1</t>
        </is>
      </c>
      <c r="C459" t="inlineStr">
        <is>
          <t xml:space="preserve">9月23日紫光园天津店开业支持，细节小问题已培训，建群沟通 </t>
        </is>
      </c>
      <c r="D459" t="inlineStr">
        <is>
          <t>范富豪</t>
        </is>
      </c>
      <c r="E459" t="inlineStr">
        <is>
          <t>格林莱雅，北京市朝阳区垡头街道格林莱雅</t>
        </is>
      </c>
      <c r="F459" t="inlineStr">
        <is>
          <t>项目出差</t>
        </is>
      </c>
      <c r="G459" t="inlineStr">
        <is>
          <t>范富豪-天津-紫光园-新店开业 已结束</t>
        </is>
      </c>
      <c r="H459" t="inlineStr">
        <is>
          <t>尊敬的各位领导，晚上好以下是（9月23）的工作内容请您审。
一，紫光园天津店开业支持
1，上午到门店观察操作员的备货流程和操作手法，基本上问题不大，一些细节不到位的地方现场培训改正。
2，协助操作员打荷传菜，无问题后跟厨师长区总交接。
3，添加厨师长，操作员，微信如有问题随时联系，拉入收发锅群培训如何收锅发锅</t>
        </is>
      </c>
      <c r="I459" t="inlineStr">
        <is>
          <t>已定版</t>
        </is>
      </c>
      <c r="J459"/>
      <c r="K459" t="inlineStr">
        <is>
          <t>紫光园项目支持</t>
        </is>
      </c>
      <c r="L459" t="inlineStr">
        <is>
          <t>IMG_8807.JPEG,IMG_8808.JPEG,IMG_8809.JPEG,IMG_8812.JPEG,IMG_8826.JPEG</t>
        </is>
      </c>
      <c r="M459"/>
      <c r="N459" s="2">
        <v>45923</v>
      </c>
      <c r="O459" t="inlineStr">
        <is>
          <t>已结束</t>
        </is>
      </c>
      <c r="P459" t="inlineStr">
        <is>
          <t>39周</t>
        </is>
      </c>
      <c r="Q459"/>
      <c r="R459" t="inlineStr">
        <is>
          <t>false</t>
        </is>
      </c>
      <c r="S459" t="inlineStr">
        <is>
          <t>2025/09/24</t>
        </is>
      </c>
      <c r="T459" t="inlineStr">
        <is>
          <t>北区</t>
        </is>
      </c>
      <c r="U459" t="inlineStr">
        <is>
          <t>1</t>
        </is>
      </c>
      <c r="V459" t="inlineStr">
        <is>
          <t>黄莞</t>
        </is>
      </c>
      <c r="W459"/>
    </row>
    <row r="460" ht="12.75" customHeight="1">
      <c r="A460" t="inlineStr">
        <is>
          <t>2025-09-22 范富豪-天津-紫光园-新店开业 已结束</t>
        </is>
      </c>
      <c r="B460" t="inlineStr">
        <is>
          <t>1</t>
        </is>
      </c>
      <c r="C460" t="inlineStr">
        <is>
          <t xml:space="preserve">9月22日紫光园天津店开业支持，员工操作渐熟，菜品无问题无投诉 </t>
        </is>
      </c>
      <c r="D460" t="inlineStr">
        <is>
          <t>范富豪</t>
        </is>
      </c>
      <c r="E460" t="inlineStr">
        <is>
          <t>乌兰花酒店，天津市河西区挂甲寺街道乌兰花酒店渤海明珠</t>
        </is>
      </c>
      <c r="F460" t="inlineStr">
        <is>
          <t>项目出差</t>
        </is>
      </c>
      <c r="G460" t="inlineStr">
        <is>
          <t>范富豪-天津-紫光园-新店开业 已结束</t>
        </is>
      </c>
      <c r="H460" t="inlineStr">
        <is>
          <t>尊敬的各位，晚上好一下是（9月22）的工作内容请您审。
一，紫光园天津店开业支持
1，上午培训协助员工小料摆放和菜品量化工作，培训员工利用菜谱烹饪间隙时间，去做操作另一台设备。
2，协助操作员打荷传菜，指导烹饪过程中的不足和烹饪技。
3，操作员基本上已经熟练使用设备和烹饪技巧，今天没上手基本上也忙的过来。
4，今日烹饪菜品无问题，无投诉。</t>
        </is>
      </c>
      <c r="I460" t="inlineStr">
        <is>
          <t>已定版</t>
        </is>
      </c>
      <c r="J460"/>
      <c r="K460" t="inlineStr">
        <is>
          <t>员工培训，交接结束</t>
        </is>
      </c>
      <c r="L460" t="inlineStr">
        <is>
          <t>IMG_8793.JPEG,IMG_8794.JPEG,IMG_8799.JPEG,IMG_8801.JPEG,IMG_8802.JPEG,IMG_8805.JPEG</t>
        </is>
      </c>
      <c r="M460"/>
      <c r="N460" s="2">
        <v>45922</v>
      </c>
      <c r="O460" t="inlineStr">
        <is>
          <t>已结束</t>
        </is>
      </c>
      <c r="P460" t="inlineStr">
        <is>
          <t>39周</t>
        </is>
      </c>
      <c r="Q460"/>
      <c r="R460" t="inlineStr">
        <is>
          <t>false</t>
        </is>
      </c>
      <c r="S460" t="inlineStr">
        <is>
          <t>2025/09/24</t>
        </is>
      </c>
      <c r="T460" t="inlineStr">
        <is>
          <t>北区</t>
        </is>
      </c>
      <c r="U460"/>
      <c r="V460" t="inlineStr">
        <is>
          <t>黄莞</t>
        </is>
      </c>
      <c r="W460"/>
    </row>
    <row r="461" ht="12.75" customHeight="1">
      <c r="A461" t="inlineStr">
        <is>
          <t>2025-09-21 范富豪-天津-紫光园-新店开业 已结束</t>
        </is>
      </c>
      <c r="B461" t="inlineStr">
        <is>
          <t>1</t>
        </is>
      </c>
      <c r="C461" t="inlineStr">
        <is>
          <t xml:space="preserve">9月21日紫光园天津店开业支持，培训员工，遇搅拌尺焊点脱落问题 </t>
        </is>
      </c>
      <c r="D461" t="inlineStr">
        <is>
          <t>范富豪</t>
        </is>
      </c>
      <c r="E461" t="inlineStr">
        <is>
          <t>乌兰花酒店，天津市河西区挂甲寺街道乌兰花酒店渤海明珠</t>
        </is>
      </c>
      <c r="F461" t="inlineStr">
        <is>
          <t>项目出差</t>
        </is>
      </c>
      <c r="G461" t="inlineStr">
        <is>
          <t>范富豪-天津-紫光园-新店开业 已结束</t>
        </is>
      </c>
      <c r="H461" t="inlineStr">
        <is>
          <t>尊敬的各位，晚上好一下是（9月21）的工作内容请您审。
一，紫光园天津店开业支持
1，上午培训协助员工小料摆放和菜品量化工作，在他忙不过来的情况下协助烹饪，培训员工利用菜谱烹饪间隙时间，去做操作另一台设备。
2，下午协助操作员，菜品量化，培训利用空余时间，去做更多的事，不是站着设备前看着烹饪。
3，晚上下班培训门店操作员，卫生收档，拆锅换锅，投料校准。
4，今天烹饪过程中，锅底搅拌尺链接点脱落，客户看到后并没说什么，更换涂层锅后解决问题</t>
        </is>
      </c>
      <c r="I461" t="inlineStr">
        <is>
          <t>已定版</t>
        </is>
      </c>
      <c r="J461" t="inlineStr">
        <is>
          <t>涂层锅底部搅拌尺焊接点脱落。</t>
        </is>
      </c>
      <c r="K461" t="inlineStr">
        <is>
          <t>开业支持，员工培训</t>
        </is>
      </c>
      <c r="L461" t="inlineStr">
        <is>
          <t>IMG_8776.JPEG,IMG_8778.JPEG,IMG_8779.JPEG,IMG_8780.JPEG,IMG_8781.JPEG,IMG_8782.JPEG,IMG_8783.JPEG,IMG_8788.JPEG,IMG_8789.JPEG</t>
        </is>
      </c>
      <c r="M461"/>
      <c r="N461" s="2">
        <v>45921</v>
      </c>
      <c r="O461" t="inlineStr">
        <is>
          <t>已结束</t>
        </is>
      </c>
      <c r="P461" t="inlineStr">
        <is>
          <t>38周</t>
        </is>
      </c>
      <c r="Q461"/>
      <c r="R461" t="inlineStr">
        <is>
          <t>false</t>
        </is>
      </c>
      <c r="S461" t="inlineStr">
        <is>
          <t>2025/09/24</t>
        </is>
      </c>
      <c r="T461" t="inlineStr">
        <is>
          <t>北区</t>
        </is>
      </c>
      <c r="U461"/>
      <c r="V461" t="inlineStr">
        <is>
          <t>黄莞</t>
        </is>
      </c>
      <c r="W461"/>
    </row>
    <row r="462" ht="12.75" customHeight="1">
      <c r="A462" t="inlineStr">
        <is>
          <t>2025-09-20 范富豪-天津-紫光园-新店开业 已结束</t>
        </is>
      </c>
      <c r="B462" t="inlineStr">
        <is>
          <t>1</t>
        </is>
      </c>
      <c r="C462" t="inlineStr">
        <is>
          <t xml:space="preserve">9月20日紫光园天津店开业支持，培训员工等工作，无菜品问题投诉 </t>
        </is>
      </c>
      <c r="D462" t="inlineStr">
        <is>
          <t>范富豪</t>
        </is>
      </c>
      <c r="E462" t="inlineStr">
        <is>
          <t>乌兰花酒店，天津市河西区挂甲寺街道乌兰花酒店渤海明珠</t>
        </is>
      </c>
      <c r="F462" t="inlineStr">
        <is>
          <t>项目出差</t>
        </is>
      </c>
      <c r="G462" t="inlineStr">
        <is>
          <t>范富豪-天津-紫光园-新店开业 已结束</t>
        </is>
      </c>
      <c r="H462" t="inlineStr">
        <is>
          <t>尊敬的各位，晚上好一下是（9月20）的工作内容请您审。
一，紫光园天津店开业支持
1，上午培训员工小料摆放和菜品量化工作，忙不过来帮操作员烹饪菜品，培训员工利用菜谱烹饪，间隙时间去做操作另一台设备。
2，下午协助操作员，菜品量化，讲解如何如何才能轻松的操作两台设备，
3，晚上下班培训门店操作员，卫生收档，管道清洗。
4，今日烹饪菜品无问题，无投诉。</t>
        </is>
      </c>
      <c r="I462" t="inlineStr">
        <is>
          <t>已定版</t>
        </is>
      </c>
      <c r="J462"/>
      <c r="K462" t="inlineStr">
        <is>
          <t>新店开业，员工培训指导</t>
        </is>
      </c>
      <c r="L462" t="inlineStr">
        <is>
          <t>IMG_8757.JPEG,IMG_8758.JPEG,IMG_8759.JPEG,IMG_8760.JPEG,IMG_8761.JPEG,IMG_8769.JPEG,IMG_8771.JPEG,IMG_8773.JPEG,IMG_8774.JPEG</t>
        </is>
      </c>
      <c r="M462"/>
      <c r="N462" s="2">
        <v>45920</v>
      </c>
      <c r="O462" t="inlineStr">
        <is>
          <t>已结束</t>
        </is>
      </c>
      <c r="P462" t="inlineStr">
        <is>
          <t>38周</t>
        </is>
      </c>
      <c r="Q462"/>
      <c r="R462" t="inlineStr">
        <is>
          <t>false</t>
        </is>
      </c>
      <c r="S462" t="inlineStr">
        <is>
          <t>2025/09/24</t>
        </is>
      </c>
      <c r="T462" t="inlineStr">
        <is>
          <t>北区</t>
        </is>
      </c>
      <c r="U462"/>
      <c r="V462" t="inlineStr">
        <is>
          <t>黄莞</t>
        </is>
      </c>
      <c r="W462"/>
    </row>
    <row r="463" ht="12.75" customHeight="1">
      <c r="A463" t="inlineStr">
        <is>
          <t>2025-09-19 范富豪-天津-紫光园-新店开业 已结束</t>
        </is>
      </c>
      <c r="B463"/>
      <c r="C463" t="inlineStr">
        <is>
          <t xml:space="preserve">9 月 19 日紫光园天津店开业支持，员工培训，生抽料盒漏液已解决 </t>
        </is>
      </c>
      <c r="D463" t="inlineStr">
        <is>
          <t>范富豪</t>
        </is>
      </c>
      <c r="E463" t="inlineStr">
        <is>
          <t>乌兰花酒店，天津市河西区挂甲寺街道乌兰花酒店渤海明珠</t>
        </is>
      </c>
      <c r="F463" t="inlineStr">
        <is>
          <t>项目出差</t>
        </is>
      </c>
      <c r="G463" t="inlineStr">
        <is>
          <t>范富豪-天津-紫光园-新店开业 已结束</t>
        </is>
      </c>
      <c r="H463" t="inlineStr">
        <is>
          <t>尊敬的各位，晚上好一下是（9月19）的工作内容请您审。
一，紫光园天津店开业支持
1，上午培训员工投料校准，小料摆放和餐前准备工作。
2，下午教操作员炒旮瘩菜品备货流程胡萝卜焯水，黄豆加工等。
3，晚上下班培训门店操作员，卫生收档，管道清洗。
4，菜谱菜品出品无问题，设备性能无问题。
</t>
        </is>
      </c>
      <c r="I463" t="inlineStr">
        <is>
          <t>已定版</t>
        </is>
      </c>
      <c r="J463" t="inlineStr">
        <is>
          <t>生抽料盒，塑胶瑕疵漏液，把备用料盒更换后解决此问题，联系售后发一个料盒</t>
        </is>
      </c>
      <c r="K463" t="inlineStr">
        <is>
          <t>新店开业支持，员工培训指导</t>
        </is>
      </c>
      <c r="L463" t="inlineStr">
        <is>
          <t>IMG_8741.JPEG,IMG_8742.JPEG,IMG_8743.JPEG,IMG_8745.JPEG,IMG_8746.JPEG,IMG_8750.JPEG,IMG_8752.JPEG,IMG_8753.JPEG</t>
        </is>
      </c>
      <c r="M463"/>
      <c r="N463" s="2">
        <v>45919</v>
      </c>
      <c r="O463" t="inlineStr">
        <is>
          <t>已结束</t>
        </is>
      </c>
      <c r="P463" t="inlineStr">
        <is>
          <t>38周</t>
        </is>
      </c>
      <c r="Q463"/>
      <c r="R463" t="inlineStr">
        <is>
          <t>false</t>
        </is>
      </c>
      <c r="S463" t="inlineStr">
        <is>
          <t>2025/09/24</t>
        </is>
      </c>
      <c r="T463" t="inlineStr">
        <is>
          <t>北区</t>
        </is>
      </c>
      <c r="U463"/>
      <c r="V463" t="inlineStr">
        <is>
          <t>黄莞</t>
        </is>
      </c>
      <c r="W463"/>
    </row>
    <row r="464" ht="12.75" customHeight="1">
      <c r="A464" t="inlineStr">
        <is>
          <t>2025-09-18 范富豪-天津-紫光园-新店开业 已结束</t>
        </is>
      </c>
      <c r="B464"/>
      <c r="C464" t="inlineStr">
        <is>
          <t xml:space="preserve">9 月 18 日赴天津紫光园店调试设备，因备货不全 20 日开业。 </t>
        </is>
      </c>
      <c r="D464" t="inlineStr">
        <is>
          <t>范富豪</t>
        </is>
      </c>
      <c r="E464" t="inlineStr">
        <is>
          <t>永旺购物中心(中北店)，天津市西青区中北镇曹庄地铁站A口永旺购物中心(中北店)</t>
        </is>
      </c>
      <c r="F464" t="inlineStr">
        <is>
          <t>项目出差</t>
        </is>
      </c>
      <c r="G464" t="inlineStr">
        <is>
          <t>范富豪-天津-紫光园-新店开业 已结束</t>
        </is>
      </c>
      <c r="H464" t="inlineStr">
        <is>
          <t>尊敬的各位，晚上好一下是（9月18）的工作内容请您审阅。
一，紫光园天津店开业支持
1，接到厨政部王伟通知天津门店19号开业，让我提前到进行设备调试，上午从洛阳做高铁到天津。
2，到达门店后，给厨师长沟通后开通账号，分享菜品，然后进行设备性能检测无问题后，培训操作员投料校准，拆锅换锅。
3，门店备货不全，只有部分调料晚上才能到货，跟厨师长沟通后说要20号才能正式开业。
明天工作内容
菜品测试，员工培训</t>
        </is>
      </c>
      <c r="I464" t="inlineStr">
        <is>
          <t>已定版</t>
        </is>
      </c>
      <c r="J464"/>
      <c r="K464" t="inlineStr">
        <is>
          <t>菜品测试，员工培训</t>
        </is>
      </c>
      <c r="L464" t="inlineStr">
        <is>
          <t>IMG_8723.JPEG,IMG_8729.JPEG,IMG_8731.JPEG,IMG_8732.JPEG,IMG_8733.JPEG,IMG_8735.JPEG,IMG_8736.JPEG,IMG_8737.JPEG</t>
        </is>
      </c>
      <c r="M464"/>
      <c r="N464" s="2">
        <v>45918</v>
      </c>
      <c r="O464" t="inlineStr">
        <is>
          <t>已结束</t>
        </is>
      </c>
      <c r="P464" t="inlineStr">
        <is>
          <t>38周</t>
        </is>
      </c>
      <c r="Q464"/>
      <c r="R464" t="inlineStr">
        <is>
          <t>false</t>
        </is>
      </c>
      <c r="S464" t="inlineStr">
        <is>
          <t>2025/09/24</t>
        </is>
      </c>
      <c r="T464" t="inlineStr">
        <is>
          <t>北区</t>
        </is>
      </c>
      <c r="U464" t="inlineStr">
        <is>
          <t>1</t>
        </is>
      </c>
      <c r="V464" t="inlineStr">
        <is>
          <t>黄莞</t>
        </is>
      </c>
      <c r="W464"/>
    </row>
    <row r="465" ht="12.75" customHeight="1">
      <c r="A465" t="inlineStr">
        <is>
          <t>2025-09-14 杨梓雄-北京-大鸭梨-新店开业 已结束</t>
        </is>
      </c>
      <c r="B465" t="inlineStr">
        <is>
          <t>1</t>
        </is>
      </c>
      <c r="C465" t="inlineStr">
        <is>
          <t xml:space="preserve">大鸭梨光彩店培训，解决水淀粉问题，部分菜品生问题已调整 </t>
        </is>
      </c>
      <c r="D465" t="inlineStr">
        <is>
          <t>范富豪</t>
        </is>
      </c>
      <c r="E465" t="inlineStr">
        <is>
          <t>河北省保定市高碑店市和平街道忠义路</t>
        </is>
      </c>
      <c r="F465" t="inlineStr">
        <is>
          <t>巡店</t>
        </is>
      </c>
      <c r="G465" t="inlineStr">
        <is>
          <t>杨梓雄-北京-大鸭梨-新店开业 已结束</t>
        </is>
      </c>
      <c r="H465" t="inlineStr">
        <is>
          <t>大鸭梨光彩店开业培训
一，上午跟同事一起排查水淀粉越用越稀的问题，更换两位三通阀后测试反抽出水为9克以内，水淀粉加半盒，在用完以前对菜品影响可以控制。
二，更换两位三通阀后勾芡的菜品有很大改善，鱼香肉丝，醋溜木须，木须菜客户反馈可以。
三，大鸭梨光彩店，支援结束，跟同事刘小样交接事宜。</t>
        </is>
      </c>
      <c r="I465"/>
      <c r="J465" t="inlineStr">
        <is>
          <t>部分菜品行政总厨说有点生，调整后解决问题</t>
        </is>
      </c>
      <c r="K465" t="inlineStr">
        <is>
          <t>休息</t>
        </is>
      </c>
      <c r="L465" t="inlineStr">
        <is>
          <t>IMG_8691.JPEG,IMG_8692.JPEG,IMG_8693.JPEG,IMG_8698.JPEG,IMG_8700.JPEG,IMG_8699.JPEG,IMG_8704.JPEG</t>
        </is>
      </c>
      <c r="M465"/>
      <c r="N465" s="2">
        <v>45914</v>
      </c>
      <c r="O465" t="inlineStr">
        <is>
          <t>已结束,已结束,已结束,已结束</t>
        </is>
      </c>
      <c r="P465" t="inlineStr">
        <is>
          <t>37周</t>
        </is>
      </c>
      <c r="Q465"/>
      <c r="R465" t="inlineStr">
        <is>
          <t>false</t>
        </is>
      </c>
      <c r="S465" t="inlineStr">
        <is>
          <t>2025/09/14
2025/12/16
2026/01/06
2026/01/27</t>
        </is>
      </c>
      <c r="T465" t="inlineStr">
        <is>
          <t>BST</t>
        </is>
      </c>
      <c r="U465"/>
      <c r="V465" t="inlineStr">
        <is>
          <t>关胜元
关胜元
关胜元
关胜元</t>
        </is>
      </c>
      <c r="W465" t="inlineStr">
        <is>
          <t>张铭麒
张铭麒
张铭麒
张铭麒</t>
        </is>
      </c>
    </row>
    <row r="466" ht="12.75" customHeight="1">
      <c r="A466" t="inlineStr">
        <is>
          <t>2025-09-13 杨梓雄-北京-大鸭梨-新店开业 已结束</t>
        </is>
      </c>
      <c r="B466" t="inlineStr">
        <is>
          <t>1</t>
        </is>
      </c>
      <c r="C466" t="inlineStr">
        <is>
          <t xml:space="preserve">大鸭梨光彩店开业培训，下午菜品勾芡问题大，水淀粉使用异常 </t>
        </is>
      </c>
      <c r="D466" t="inlineStr">
        <is>
          <t>范富豪</t>
        </is>
      </c>
      <c r="E466" t="inlineStr">
        <is>
          <t>OCT华侨城·北京2号院，北京市朝阳区南磨房乡北京·华侨城A区2号院(南门)OCT华侨城·北京2号院</t>
        </is>
      </c>
      <c r="F466" t="inlineStr">
        <is>
          <t>巡店</t>
        </is>
      </c>
      <c r="G466" t="inlineStr">
        <is>
          <t>杨梓雄-北京-大鸭梨-新店开业 已结束</t>
        </is>
      </c>
      <c r="H466" t="inlineStr">
        <is>
          <t>大鸭梨光彩店开业培训
一，协助门店进行餐前小料准备，培训操作员进行设备使用和手法，
二，协助门店打荷，把控菜品，上午菜品出品还可以，下午烹饪勾芡的菜，挂不上芡，行政总厨说这些出品不行，经排查水淀粉越用越稀，更换水淀粉后前锅出品可以，后面不行。
三，晚上培训操作员卫生收档，</t>
        </is>
      </c>
      <c r="I466" t="inlineStr">
        <is>
          <t>以定版</t>
        </is>
      </c>
      <c r="J466" t="inlineStr">
        <is>
          <t>水淀粉越用越稀，投完淀粉后，洗过水进会反抽到淀粉盒</t>
        </is>
      </c>
      <c r="K466" t="inlineStr">
        <is>
          <t>大鸭梨开业支持</t>
        </is>
      </c>
      <c r="L466" t="inlineStr">
        <is>
          <t>IMG_8675.JPEG,IMG_8676.JPEG,IMG_8677.JPEG,IMG_8688.JPEG,IMG_8689.JPEG,IMG_8690.JPEG</t>
        </is>
      </c>
      <c r="M466"/>
      <c r="N466" s="2">
        <v>45913</v>
      </c>
      <c r="O466" t="inlineStr">
        <is>
          <t>已结束,已结束,已结束,已结束</t>
        </is>
      </c>
      <c r="P466" t="inlineStr">
        <is>
          <t>37周</t>
        </is>
      </c>
      <c r="Q466"/>
      <c r="R466" t="inlineStr">
        <is>
          <t>false</t>
        </is>
      </c>
      <c r="S466" t="inlineStr">
        <is>
          <t>2025/09/14
2025/12/16
2026/01/06
2026/01/27</t>
        </is>
      </c>
      <c r="T466" t="inlineStr">
        <is>
          <t>BST</t>
        </is>
      </c>
      <c r="U466"/>
      <c r="V466" t="inlineStr">
        <is>
          <t>关胜元
关胜元
关胜元
关胜元</t>
        </is>
      </c>
      <c r="W466" t="inlineStr">
        <is>
          <t>张铭麒
张铭麒
张铭麒
张铭麒</t>
        </is>
      </c>
    </row>
    <row r="467" ht="12.75" customHeight="1">
      <c r="A467" t="inlineStr">
        <is>
          <t>2025-09-12 杨梓雄-北京-大鸭梨-新店开业 已结束</t>
        </is>
      </c>
      <c r="B467" t="inlineStr">
        <is>
          <t>1</t>
        </is>
      </c>
      <c r="C467" t="inlineStr">
        <is>
          <t xml:space="preserve">大鸭梨光彩店开业培训，菜品半生问题拉长时间解决 </t>
        </is>
      </c>
      <c r="D467" t="inlineStr">
        <is>
          <t>范富豪</t>
        </is>
      </c>
      <c r="E467" t="inlineStr">
        <is>
          <t>北京市朝阳区南磨房乡华侨城·北京OCT华侨城·北京2号院</t>
        </is>
      </c>
      <c r="F467" t="inlineStr">
        <is>
          <t>巡店</t>
        </is>
      </c>
      <c r="G467" t="inlineStr">
        <is>
          <t>杨梓雄-北京-大鸭梨-新店开业 已结束</t>
        </is>
      </c>
      <c r="H467" t="inlineStr">
        <is>
          <t>大鸭梨光彩店开业培训
一，协助门店进行餐前小料准备，培训操作员进行设备使用。
二，下午包菜炒粉条，炒莴笋，门店行政总厨说有点生，把时间拉长后他说先这样吧。
三，晚上培训操作员卫生收档，管道清洗洗锅养锅</t>
        </is>
      </c>
      <c r="I467" t="inlineStr">
        <is>
          <t>已定</t>
        </is>
      </c>
      <c r="J467" t="inlineStr">
        <is>
          <t>包菜炒粉条，炒莴笋客户反应有点生，烹饪时间拉长后解决此问题</t>
        </is>
      </c>
      <c r="K467" t="inlineStr">
        <is>
          <t>员工培训</t>
        </is>
      </c>
      <c r="L467" t="inlineStr">
        <is>
          <t>mmexport1757690989647.jpg,mmexport1757690991643.jpg,mmexport1757690993409.jpg,mmexport1757690995103.jpg,mmexport1757690996633.jpg,mmexport1757690998936.jpg</t>
        </is>
      </c>
      <c r="M467"/>
      <c r="N467" s="2">
        <v>45912</v>
      </c>
      <c r="O467" t="inlineStr">
        <is>
          <t>已结束,已结束,已结束,已结束</t>
        </is>
      </c>
      <c r="P467" t="inlineStr">
        <is>
          <t>37周</t>
        </is>
      </c>
      <c r="Q467"/>
      <c r="R467" t="inlineStr">
        <is>
          <t>false</t>
        </is>
      </c>
      <c r="S467" t="inlineStr">
        <is>
          <t>2025/09/14
2025/12/16
2026/01/06
2026/01/27</t>
        </is>
      </c>
      <c r="T467" t="inlineStr">
        <is>
          <t>BST</t>
        </is>
      </c>
      <c r="U467"/>
      <c r="V467" t="inlineStr">
        <is>
          <t>关胜元
关胜元
关胜元
关胜元</t>
        </is>
      </c>
      <c r="W467" t="inlineStr">
        <is>
          <t>张铭麒
张铭麒
张铭麒
张铭麒</t>
        </is>
      </c>
    </row>
    <row r="468" ht="12.75" customHeight="1">
      <c r="A468" t="inlineStr">
        <is>
          <t>2025-09-11 范富豪-北京-紫光园-解决问题 已结束</t>
        </is>
      </c>
      <c r="B468" t="inlineStr">
        <is>
          <t>1</t>
        </is>
      </c>
      <c r="C468" t="inlineStr">
        <is>
          <t xml:space="preserve">大鸭梨光彩店协助装机调试，紫光园巡检机器性能正常，问题解决中 </t>
        </is>
      </c>
      <c r="D468" t="inlineStr">
        <is>
          <t>范富豪</t>
        </is>
      </c>
      <c r="E468" t="inlineStr">
        <is>
          <t>OCT华侨城·北京2号院，北京市朝阳区南磨房乡华侨城·北京OCT华侨城·北京2号院</t>
        </is>
      </c>
      <c r="F468" t="inlineStr">
        <is>
          <t>项目出差</t>
        </is>
      </c>
      <c r="G468" t="inlineStr">
        <is>
          <t>范富豪-北京-紫光园-解决问题 已结束</t>
        </is>
      </c>
      <c r="H468" t="inlineStr">
        <is>
          <t>大鸭梨光彩店装机支持
一，协助售后同事装机，装机完成后加料开锅，进行设备性能调试。
北京区域门店巡检—（紫光园）石榴庄店8月9月11号
一，厨房智能炒锅1台
1，机器型号：MAX
2，使用锅类型（不粘锅）
3，智能炒菜机：操作员，老手，厨师长袁敬波二，机器各项性能检测
1，机器转速：测试正常
2，机器锅位，高，中，底，无变动
3，加热盘状态：正常
4，投料状态：正常
5，液料喷嘴：正常
6，水压状态：正常
三，卫生整体干净</t>
        </is>
      </c>
      <c r="I468"/>
      <c r="J468"/>
      <c r="K468"/>
      <c r="L468" t="inlineStr">
        <is>
          <t>IMG_8647.JPEG,IMG_8648.JPEG,IMG_8654.JPEG,IMG_8651.JPEG,IMG_8652.JPEG,IMG_8653.JPEG,IMG_8659.JPEG,IMG_8658.JPEG,IMG_8661.JPEG</t>
        </is>
      </c>
      <c r="M468"/>
      <c r="N468" s="2">
        <v>45911</v>
      </c>
      <c r="O468" t="inlineStr">
        <is>
          <t>已结束,已结束</t>
        </is>
      </c>
      <c r="P468" t="inlineStr">
        <is>
          <t>37周</t>
        </is>
      </c>
      <c r="Q468"/>
      <c r="R468" t="inlineStr">
        <is>
          <t>false</t>
        </is>
      </c>
      <c r="S468" t="inlineStr">
        <is>
          <t>2025/09/27
2025/11/30</t>
        </is>
      </c>
      <c r="T468" t="inlineStr">
        <is>
          <t>BST</t>
        </is>
      </c>
      <c r="U468"/>
      <c r="V468" t="inlineStr">
        <is>
          <t>关胜元
关胜元</t>
        </is>
      </c>
      <c r="W468" t="inlineStr">
        <is>
          <t>张铭麒
张铭麒</t>
        </is>
      </c>
    </row>
    <row r="469" ht="12.75" customHeight="1">
      <c r="A469" t="inlineStr">
        <is>
          <t>2025-09-10 范富豪-北京-紫光园-解决问题 已结束</t>
        </is>
      </c>
      <c r="B469" t="inlineStr">
        <is>
          <t>1</t>
        </is>
      </c>
      <c r="C469" t="inlineStr">
        <is>
          <t xml:space="preserve">9月10日汇报工作，石家庄店设备操作好，牡丹园店两问题已解决 </t>
        </is>
      </c>
      <c r="D469" t="inlineStr">
        <is>
          <t>范富豪</t>
        </is>
      </c>
      <c r="E469" t="inlineStr">
        <is>
          <t>OCT华侨城·北京2号院，北京市朝阳区南磨房乡华侨城·北京OCT华侨城·北京2号院</t>
        </is>
      </c>
      <c r="F469" t="inlineStr">
        <is>
          <t>项目出差</t>
        </is>
      </c>
      <c r="G469" t="inlineStr">
        <is>
          <t>范富豪-北京-紫光园-解决问题 已结束</t>
        </is>
      </c>
      <c r="H469" t="inlineStr">
        <is>
          <t>尊敬的领导，晚上好。
以下是今日，（9月10日）的工作内容汇报，请您检阅：
一，紫光园石家庄开业情况
1，石家庄店操作员已经能独立切熟练的使用设备，能够解决一些常见问题。
2，中午跟紫光园厨政部王伟给他，让我从石家庄到北京新店去巡检看一下。
二，紫光园牡丹园店巡检
1，到达门店后返现右侧设备显示为Omni系统，跟魏工反应后解决此问题。
2，门店操作员，操作熟练无问题，但宫保汁不按程序来，后面给他厨师长说完后他才使用程序打宫保汁</t>
        </is>
      </c>
      <c r="I469"/>
      <c r="J469"/>
      <c r="K469"/>
      <c r="L469" t="inlineStr">
        <is>
          <t>IMG_8613.JPEG,IMG_8633.JPEG,IMG_8634.JPEG,IMG_8635.JPEG,IMG_8637.JPEG,IMG_8639.JPEG,IMG_8640.JPEG,IMG_8641.JPEG</t>
        </is>
      </c>
      <c r="M469"/>
      <c r="N469" s="2">
        <v>45910</v>
      </c>
      <c r="O469" t="inlineStr">
        <is>
          <t>已结束,已结束</t>
        </is>
      </c>
      <c r="P469" t="inlineStr">
        <is>
          <t>37周</t>
        </is>
      </c>
      <c r="Q469"/>
      <c r="R469" t="inlineStr">
        <is>
          <t>false</t>
        </is>
      </c>
      <c r="S469" t="inlineStr">
        <is>
          <t>2025/09/27
2025/11/30</t>
        </is>
      </c>
      <c r="T469" t="inlineStr">
        <is>
          <t>BST</t>
        </is>
      </c>
      <c r="U469"/>
      <c r="V469" t="inlineStr">
        <is>
          <t>关胜元
关胜元</t>
        </is>
      </c>
      <c r="W469" t="inlineStr">
        <is>
          <t>张铭麒
张铭麒</t>
        </is>
      </c>
    </row>
    <row r="470" ht="12.75" customHeight="1">
      <c r="A470" t="inlineStr">
        <is>
          <t>2025-09-09 范富豪-河北-紫光园-新店开业 已结束</t>
        </is>
      </c>
      <c r="B470" t="inlineStr">
        <is>
          <t>1</t>
        </is>
      </c>
      <c r="C470" t="inlineStr">
        <is>
          <t xml:space="preserve">培训厨师长卫生校准检查与交接，河北紫光园新店 2025 年 9 月 9 日开业。 </t>
        </is>
      </c>
      <c r="D470" t="inlineStr">
        <is>
          <t>范富豪</t>
        </is>
      </c>
      <c r="E470" t="inlineStr">
        <is>
          <t>河北省国有资产控股运营有限公司，河北省石家庄市桥西区中山街道永安街52号河北省国有资产控股运营有限公司</t>
        </is>
      </c>
      <c r="F470" t="inlineStr">
        <is>
          <t>项目出差</t>
        </is>
      </c>
      <c r="G470" t="inlineStr">
        <is>
          <t>范富豪-河北-紫光园-新店开业 已结束</t>
        </is>
      </c>
      <c r="H470" t="inlineStr">
        <is>
          <t>培训厨师长卫生校准检查和交接事宜</t>
        </is>
      </c>
      <c r="I470"/>
      <c r="J470"/>
      <c r="K470"/>
      <c r="L470" t="inlineStr">
        <is>
          <t>3b49ea9b4c255a3bd97b6b12b106adf8.JPEG</t>
        </is>
      </c>
      <c r="M470"/>
      <c r="N470" s="2">
        <v>45909</v>
      </c>
      <c r="O470" t="inlineStr">
        <is>
          <t>已结束</t>
        </is>
      </c>
      <c r="P470" t="inlineStr">
        <is>
          <t>37周</t>
        </is>
      </c>
      <c r="Q470"/>
      <c r="R470" t="inlineStr">
        <is>
          <t>false</t>
        </is>
      </c>
      <c r="S470" t="inlineStr">
        <is>
          <t>2025/09/10</t>
        </is>
      </c>
      <c r="T470" t="inlineStr">
        <is>
          <t>BST</t>
        </is>
      </c>
      <c r="U470"/>
      <c r="V470" t="inlineStr">
        <is>
          <t>张铭麒</t>
        </is>
      </c>
      <c r="W470" t="inlineStr">
        <is>
          <t>李岳丰
吴薇</t>
        </is>
      </c>
    </row>
    <row r="471" ht="12.75" customHeight="1">
      <c r="A471" t="inlineStr">
        <is>
          <t>2025-09-08 范富豪-河北-紫光园-新店开业 已结束</t>
        </is>
      </c>
      <c r="B471" t="inlineStr">
        <is>
          <t>1</t>
        </is>
      </c>
      <c r="C471" t="inlineStr">
        <is>
          <t xml:space="preserve">2025.9.8 河北紫光园新店开业，正常培训操作员提升熟练度。 </t>
        </is>
      </c>
      <c r="D471" t="inlineStr">
        <is>
          <t>范富豪</t>
        </is>
      </c>
      <c r="E471" t="inlineStr">
        <is>
          <t>滨丽商务公寓酒店，河北省石家庄市桥西区休门街道中山东路160号滨丽商务公寓酒店</t>
        </is>
      </c>
      <c r="F471" t="inlineStr">
        <is>
          <t>项目出差</t>
        </is>
      </c>
      <c r="G471" t="inlineStr">
        <is>
          <t>范富豪-河北-紫光园-新店开业 已结束</t>
        </is>
      </c>
      <c r="H471" t="inlineStr">
        <is>
          <t>正常培训操作员加深熟练度</t>
        </is>
      </c>
      <c r="I471"/>
      <c r="J471"/>
      <c r="K471"/>
      <c r="L471" t="inlineStr">
        <is>
          <t>96d777094a20b132789b67a6780e9077.JPEG</t>
        </is>
      </c>
      <c r="M471"/>
      <c r="N471" s="2">
        <v>45908</v>
      </c>
      <c r="O471" t="inlineStr">
        <is>
          <t>已结束</t>
        </is>
      </c>
      <c r="P471" t="inlineStr">
        <is>
          <t>37周</t>
        </is>
      </c>
      <c r="Q471"/>
      <c r="R471" t="inlineStr">
        <is>
          <t>false</t>
        </is>
      </c>
      <c r="S471" t="inlineStr">
        <is>
          <t>2025/09/10</t>
        </is>
      </c>
      <c r="T471" t="inlineStr">
        <is>
          <t>BST</t>
        </is>
      </c>
      <c r="U471"/>
      <c r="V471" t="inlineStr">
        <is>
          <t>张铭麒</t>
        </is>
      </c>
      <c r="W471" t="inlineStr">
        <is>
          <t>李岳丰
吴薇</t>
        </is>
      </c>
    </row>
    <row r="472" ht="12.75" customHeight="1">
      <c r="A472" t="inlineStr">
        <is>
          <t>2025-09-07 范富豪-北京-紫光园-解决问题 已结束</t>
        </is>
      </c>
      <c r="B472" t="inlineStr">
        <is>
          <t>1</t>
        </is>
      </c>
      <c r="C472" t="inlineStr">
        <is>
          <t xml:space="preserve">范富豪解决北京紫光园问题，店铺 2025 年 9 月 7 日正常开业。 </t>
        </is>
      </c>
      <c r="D472" t="inlineStr">
        <is>
          <t>范富豪</t>
        </is>
      </c>
      <c r="E472" t="inlineStr">
        <is>
          <t>云瑞国宾酒店，河北省石家庄市长安区中山东路街道中山东路99号云瑞国宾酒店</t>
        </is>
      </c>
      <c r="F472" t="inlineStr">
        <is>
          <t>项目出差</t>
        </is>
      </c>
      <c r="G472" t="inlineStr">
        <is>
          <t>范富豪-北京-紫光园-解决问题 已结束</t>
        </is>
      </c>
      <c r="H472" t="inlineStr">
        <is>
          <t>正常开业支持</t>
        </is>
      </c>
      <c r="I472"/>
      <c r="J472"/>
      <c r="K472"/>
      <c r="L472" t="inlineStr">
        <is>
          <t>4b37d22092b6d7143a5626a3db36ecfe.JPEG</t>
        </is>
      </c>
      <c r="M472"/>
      <c r="N472" s="2">
        <v>45907</v>
      </c>
      <c r="O472" t="inlineStr">
        <is>
          <t>已结束,已结束</t>
        </is>
      </c>
      <c r="P472" t="inlineStr">
        <is>
          <t>36周</t>
        </is>
      </c>
      <c r="Q472"/>
      <c r="R472" t="inlineStr">
        <is>
          <t>false</t>
        </is>
      </c>
      <c r="S472" t="inlineStr">
        <is>
          <t>2025/09/27
2025/11/30</t>
        </is>
      </c>
      <c r="T472" t="inlineStr">
        <is>
          <t>BST</t>
        </is>
      </c>
      <c r="U472"/>
      <c r="V472" t="inlineStr">
        <is>
          <t>关胜元
关胜元</t>
        </is>
      </c>
      <c r="W472" t="inlineStr">
        <is>
          <t>张铭麒
张铭麒</t>
        </is>
      </c>
    </row>
    <row r="473" ht="12.75" customHeight="1">
      <c r="A473" t="inlineStr">
        <is>
          <t>2025-09-06 范富豪-北京-紫光园-解决问题 已结束</t>
        </is>
      </c>
      <c r="B473" t="inlineStr">
        <is>
          <t>1</t>
        </is>
      </c>
      <c r="C473" t="inlineStr">
        <is>
          <t xml:space="preserve">2025年9月6日，紫光园开业支持正常推进，范富豪（北京紫光园相关）参与其中并解决问题。目前无明显需重点关注的问题。 </t>
        </is>
      </c>
      <c r="D473" t="inlineStr">
        <is>
          <t>范富豪</t>
        </is>
      </c>
      <c r="E473" t="inlineStr">
        <is>
          <t>河北省国有资产控股运营有限公司，河北省石家庄市桥西区中山街道站前街15号河北省国有资产控股运营有限公司</t>
        </is>
      </c>
      <c r="F473" t="inlineStr">
        <is>
          <t>项目出差</t>
        </is>
      </c>
      <c r="G473" t="inlineStr">
        <is>
          <t>范富豪-北京-紫光园-解决问题 已结束</t>
        </is>
      </c>
      <c r="H473" t="inlineStr">
        <is>
          <t>紫光园开业支持正常进行</t>
        </is>
      </c>
      <c r="I473"/>
      <c r="J473"/>
      <c r="K473"/>
      <c r="L473" t="inlineStr">
        <is>
          <t>bcdc00846c683b619332519eeca1365c.JPEG</t>
        </is>
      </c>
      <c r="M473"/>
      <c r="N473" s="2">
        <v>45906</v>
      </c>
      <c r="O473" t="inlineStr">
        <is>
          <t>已结束,已结束</t>
        </is>
      </c>
      <c r="P473" t="inlineStr">
        <is>
          <t>36周</t>
        </is>
      </c>
      <c r="Q473"/>
      <c r="R473" t="inlineStr">
        <is>
          <t>false</t>
        </is>
      </c>
      <c r="S473" t="inlineStr">
        <is>
          <t>2025/09/27
2025/11/30</t>
        </is>
      </c>
      <c r="T473" t="inlineStr">
        <is>
          <t>BST</t>
        </is>
      </c>
      <c r="U473"/>
      <c r="V473" t="inlineStr">
        <is>
          <t>关胜元
关胜元</t>
        </is>
      </c>
      <c r="W473" t="inlineStr">
        <is>
          <t>张铭麒
张铭麒</t>
        </is>
      </c>
    </row>
    <row r="474" ht="12.75" customHeight="1">
      <c r="A474" t="inlineStr">
        <is>
          <t>2025-09-05 范富豪-北京-紫光园-解决问题 已结束</t>
        </is>
      </c>
      <c r="B474" t="inlineStr">
        <is>
          <t>1</t>
        </is>
      </c>
      <c r="C474" t="inlineStr">
        <is>
          <t xml:space="preserve">2025年9月5日的正常项目支持事项涉及范富豪（北京紫光园），已解决问题，目前未看出需特别关注的问题。 </t>
        </is>
      </c>
      <c r="D474" t="inlineStr">
        <is>
          <t>范富豪</t>
        </is>
      </c>
      <c r="E474" t="inlineStr">
        <is>
          <t>OCT华侨城·北京2号院，北京市朝阳区南磨房乡华侨城·北京OCT华侨城·北京2号院</t>
        </is>
      </c>
      <c r="F474" t="inlineStr">
        <is>
          <t>项目出差</t>
        </is>
      </c>
      <c r="G474" t="inlineStr">
        <is>
          <t>范富豪-北京-紫光园-解决问题 已结束</t>
        </is>
      </c>
      <c r="H474" t="inlineStr">
        <is>
          <t>正常项目支持</t>
        </is>
      </c>
      <c r="I474"/>
      <c r="J474"/>
      <c r="K474"/>
      <c r="L474" t="inlineStr">
        <is>
          <t>6ba8e28f1511a3924ecb7809ae00f2fb.JPEG</t>
        </is>
      </c>
      <c r="M474"/>
      <c r="N474" s="2">
        <v>45905</v>
      </c>
      <c r="O474" t="inlineStr">
        <is>
          <t>已结束,已结束</t>
        </is>
      </c>
      <c r="P474" t="inlineStr">
        <is>
          <t>36周</t>
        </is>
      </c>
      <c r="Q474"/>
      <c r="R474" t="inlineStr">
        <is>
          <t>false</t>
        </is>
      </c>
      <c r="S474" t="inlineStr">
        <is>
          <t>2025/09/27
2025/11/30</t>
        </is>
      </c>
      <c r="T474" t="inlineStr">
        <is>
          <t>BST</t>
        </is>
      </c>
      <c r="U474"/>
      <c r="V474" t="inlineStr">
        <is>
          <t>关胜元
关胜元</t>
        </is>
      </c>
      <c r="W474" t="inlineStr">
        <is>
          <t>张铭麒
张铭麒</t>
        </is>
      </c>
    </row>
    <row r="475" ht="12.75" customHeight="1">
      <c r="A475" t="inlineStr">
        <is>
          <t>2025-09-04 范富豪-北京-紫光园-解决问题 已结束</t>
        </is>
      </c>
      <c r="B475"/>
      <c r="C475" t="inlineStr">
        <is>
          <t xml:space="preserve">2025年9月4日，范富豪在北京紫光园正常开展巡店和培训工作，并解决了相关问题。需关注所解决问题的具体情况及后续影响。 </t>
        </is>
      </c>
      <c r="D475" t="inlineStr">
        <is>
          <t>范富豪</t>
        </is>
      </c>
      <c r="E475" t="inlineStr">
        <is>
          <t>宣武门商务酒店，北京市西城区椿树街道宣武门商务酒店</t>
        </is>
      </c>
      <c r="F475" t="inlineStr">
        <is>
          <t>项目出差</t>
        </is>
      </c>
      <c r="G475" t="inlineStr">
        <is>
          <t>范富豪-北京-紫光园-解决问题 已结束</t>
        </is>
      </c>
      <c r="H475" t="inlineStr">
        <is>
          <t>正常进行巡店和培训</t>
        </is>
      </c>
      <c r="I475"/>
      <c r="J475"/>
      <c r="K475"/>
      <c r="L475" t="inlineStr">
        <is>
          <t>edbcdd5027ea23ade0a96f87df3b6af6.JPEG</t>
        </is>
      </c>
      <c r="M475"/>
      <c r="N475" s="2">
        <v>45904</v>
      </c>
      <c r="O475" t="inlineStr">
        <is>
          <t>已结束,已结束</t>
        </is>
      </c>
      <c r="P475" t="inlineStr">
        <is>
          <t>36周</t>
        </is>
      </c>
      <c r="Q475"/>
      <c r="R475" t="inlineStr">
        <is>
          <t>false</t>
        </is>
      </c>
      <c r="S475" t="inlineStr">
        <is>
          <t>2025/09/27
2025/11/30</t>
        </is>
      </c>
      <c r="T475" t="inlineStr">
        <is>
          <t>BST</t>
        </is>
      </c>
      <c r="U475"/>
      <c r="V475" t="inlineStr">
        <is>
          <t>关胜元
关胜元</t>
        </is>
      </c>
      <c r="W475" t="inlineStr">
        <is>
          <t>张铭麒
张铭麒</t>
        </is>
      </c>
    </row>
    <row r="476" ht="12.75" customHeight="1">
      <c r="A476" t="inlineStr">
        <is>
          <t>2025-09-03 范富豪-北京-紫光园-解决问题 已结束</t>
        </is>
      </c>
      <c r="B476"/>
      <c r="C476"/>
      <c r="D476" t="inlineStr">
        <is>
          <t>范富豪</t>
        </is>
      </c>
      <c r="E476" t="inlineStr">
        <is>
          <t>北京市通州区市政一所机械队</t>
        </is>
      </c>
      <c r="F476" t="inlineStr">
        <is>
          <t>项目出差</t>
        </is>
      </c>
      <c r="G476" t="inlineStr">
        <is>
          <t>范富豪-北京-紫光园-解决问题 已结束</t>
        </is>
      </c>
      <c r="H476" t="inlineStr">
        <is>
          <t>完成当日工作内容</t>
        </is>
      </c>
      <c r="I476"/>
      <c r="J476"/>
      <c r="K476"/>
      <c r="L476" t="inlineStr">
        <is>
          <t>IMG_8468.JPEG</t>
        </is>
      </c>
      <c r="M476"/>
      <c r="N476" s="2">
        <v>45903</v>
      </c>
      <c r="O476" t="inlineStr">
        <is>
          <t>已结束,已结束</t>
        </is>
      </c>
      <c r="P476" t="inlineStr">
        <is>
          <t>36周</t>
        </is>
      </c>
      <c r="Q476"/>
      <c r="R476" t="inlineStr">
        <is>
          <t>false</t>
        </is>
      </c>
      <c r="S476" t="inlineStr">
        <is>
          <t>2025/09/27
2025/11/30</t>
        </is>
      </c>
      <c r="T476" t="inlineStr">
        <is>
          <t>BST</t>
        </is>
      </c>
      <c r="U476"/>
      <c r="V476" t="inlineStr">
        <is>
          <t>关胜元
关胜元</t>
        </is>
      </c>
      <c r="W476" t="inlineStr">
        <is>
          <t>张铭麒
张铭麒</t>
        </is>
      </c>
    </row>
    <row r="477" ht="12.75" customHeight="1">
      <c r="A477" t="inlineStr">
        <is>
          <t>2026-01-15 罗刚-成都-绿茶-新店开业 已结束</t>
        </is>
      </c>
      <c r="B477"/>
      <c r="C477" t="inlineStr">
        <is>
          <t>开业需关注：茄子品种不同要调整，包菜须微调。</t>
        </is>
      </c>
      <c r="D477" t="inlineStr">
        <is>
          <t>访客 23442</t>
        </is>
      </c>
      <c r="E477" t="inlineStr">
        <is>
          <t>福悦里，四川成都金牛赛云台北支路4号</t>
        </is>
      </c>
      <c r="F477" t="inlineStr">
        <is>
          <t>项目出差</t>
        </is>
      </c>
      <c r="G477" t="inlineStr">
        <is>
          <t>罗刚-成都-绿茶-新店开业 已结束</t>
        </is>
      </c>
      <c r="H477" t="inlineStr">
        <is>
          <t>门店明天开业，升级15千瓦，导入菜谱，菜谱微调，茄子品种不一样，需要调整，包菜须微调，其它菜品正常</t>
        </is>
      </c>
      <c r="I477" t="inlineStr">
        <is>
          <t>10</t>
        </is>
      </c>
      <c r="J477"/>
      <c r="K477" t="inlineStr">
        <is>
          <t>支持门店开业</t>
        </is>
      </c>
      <c r="L477" t="inlineStr">
        <is>
          <t>IMG_20260115_115238615.jpg,IMG_20260115_182307820.jpg,IMG_20260115_093052898.jpg</t>
        </is>
      </c>
      <c r="M477"/>
      <c r="N477" s="2">
        <v>46037</v>
      </c>
      <c r="O477" t="inlineStr">
        <is>
          <t>已结束</t>
        </is>
      </c>
      <c r="P477" t="inlineStr">
        <is>
          <t>03周</t>
        </is>
      </c>
      <c r="Q477"/>
      <c r="R477" t="inlineStr">
        <is>
          <t>false</t>
        </is>
      </c>
      <c r="S477" t="inlineStr">
        <is>
          <t>2026/01/17</t>
        </is>
      </c>
      <c r="T477" t="inlineStr">
        <is>
          <t>BST</t>
        </is>
      </c>
      <c r="U477"/>
      <c r="V477" t="inlineStr">
        <is>
          <t>张铭麒</t>
        </is>
      </c>
      <c r="W477" t="inlineStr">
        <is>
          <t>李岳丰
吴薇</t>
        </is>
      </c>
    </row>
    <row r="478" ht="12.75" customHeight="1">
      <c r="A478" t="inlineStr">
        <is>
          <t xml:space="preserve">2026-04-08 </t>
        </is>
      </c>
      <c r="B478"/>
      <c r="C478" t="inlineStr">
        <is>
          <t>正文仅日期“2026/04/08”，无实质内容，信息缺失。</t>
        </is>
      </c>
      <c r="D478" t="inlineStr">
        <is>
          <t>冯明</t>
        </is>
      </c>
      <c r="E478" t="inlineStr">
        <is>
          <t>天府汇城，四川省成都市武侯区火车南站街道科华中路5号天府汇城</t>
        </is>
      </c>
      <c r="F478" t="inlineStr">
        <is>
          <t>排休</t>
        </is>
      </c>
      <c r="G478"/>
      <c r="H478"/>
      <c r="I478"/>
      <c r="J478"/>
      <c r="K478"/>
      <c r="L478"/>
      <c r="M478"/>
      <c r="N478" s="2">
        <v>46120</v>
      </c>
      <c r="O478"/>
      <c r="P478" t="inlineStr">
        <is>
          <t>15周</t>
        </is>
      </c>
      <c r="Q478"/>
      <c r="R478" t="inlineStr">
        <is>
          <t>false</t>
        </is>
      </c>
      <c r="S478"/>
      <c r="T478"/>
      <c r="U478" t="inlineStr">
        <is>
          <t>1</t>
        </is>
      </c>
      <c r="V478"/>
      <c r="W478"/>
    </row>
    <row r="479" ht="12.75" customHeight="1">
      <c r="A479" t="inlineStr">
        <is>
          <t xml:space="preserve">2026-04-07 </t>
        </is>
      </c>
      <c r="B479"/>
      <c r="C479" t="inlineStr">
        <is>
          <t>正文内容仅为日期“2026/04/07”，无实质信息，无问题和异常。</t>
        </is>
      </c>
      <c r="D479" t="inlineStr">
        <is>
          <t>冯明</t>
        </is>
      </c>
      <c r="E479" t="inlineStr">
        <is>
          <t>天府汇城，四川省成都市武侯区火车南站街道科华中路5号天府汇城</t>
        </is>
      </c>
      <c r="F479" t="inlineStr">
        <is>
          <t>排休</t>
        </is>
      </c>
      <c r="G479"/>
      <c r="H479"/>
      <c r="I479"/>
      <c r="J479"/>
      <c r="K479"/>
      <c r="L479"/>
      <c r="M479"/>
      <c r="N479" s="2">
        <v>46119</v>
      </c>
      <c r="O479"/>
      <c r="P479" t="inlineStr">
        <is>
          <t>15周</t>
        </is>
      </c>
      <c r="Q479"/>
      <c r="R479" t="inlineStr">
        <is>
          <t>false</t>
        </is>
      </c>
      <c r="S479"/>
      <c r="T479"/>
      <c r="U479"/>
      <c r="V479"/>
      <c r="W479"/>
    </row>
    <row r="480" ht="12.75" customHeight="1">
      <c r="A480" t="inlineStr">
        <is>
          <t xml:space="preserve">2026-04-06 </t>
        </is>
      </c>
      <c r="B480"/>
      <c r="C480" t="inlineStr">
        <is>
          <t>正文内容为空，无有效信息，存在内容缺失问题。</t>
        </is>
      </c>
      <c r="D480" t="inlineStr">
        <is>
          <t>冯明</t>
        </is>
      </c>
      <c r="E480" t="inlineStr">
        <is>
          <t>四川省成都市武侯区火车南站街道肯德基(新天府汇城店)王府井购物中心停车场</t>
        </is>
      </c>
      <c r="F480" t="inlineStr">
        <is>
          <t>排休</t>
        </is>
      </c>
      <c r="G480"/>
      <c r="H480"/>
      <c r="I480"/>
      <c r="J480"/>
      <c r="K480"/>
      <c r="L480"/>
      <c r="M480"/>
      <c r="N480" s="2">
        <v>46118</v>
      </c>
      <c r="O480"/>
      <c r="P480" t="inlineStr">
        <is>
          <t>15周</t>
        </is>
      </c>
      <c r="Q480"/>
      <c r="R480" t="inlineStr">
        <is>
          <t>false</t>
        </is>
      </c>
      <c r="S480"/>
      <c r="T480"/>
      <c r="U480"/>
      <c r="V480"/>
      <c r="W480"/>
    </row>
    <row r="481" ht="12.75" customHeight="1">
      <c r="A481" t="inlineStr">
        <is>
          <t>2026-04-05 冯明-成都-兆恒源-叶美丽-POC 已结束</t>
        </is>
      </c>
      <c r="B481" t="inlineStr">
        <is>
          <t>1</t>
        </is>
      </c>
      <c r="C481" t="inlineStr">
        <is>
          <t>需关注：无异常问题，POC进行中，培训门店储备操作员。</t>
        </is>
      </c>
      <c r="D481" t="inlineStr">
        <is>
          <t>冯明</t>
        </is>
      </c>
      <c r="E481" t="inlineStr">
        <is>
          <t>天府汇城，四川省成都市武侯区火车南站街道科华中路5号天府汇城</t>
        </is>
      </c>
      <c r="F481" t="inlineStr">
        <is>
          <t>项目出差</t>
        </is>
      </c>
      <c r="G481" t="inlineStr">
        <is>
          <t>冯明-成都-兆恒源-叶美丽-POC 已结束</t>
        </is>
      </c>
      <c r="H481" t="inlineStr">
        <is>
          <t>详情见图文</t>
        </is>
      </c>
      <c r="I481" t="inlineStr">
        <is>
          <t>无</t>
        </is>
      </c>
      <c r="J481" t="inlineStr">
        <is>
          <t>无</t>
        </is>
      </c>
      <c r="K481" t="inlineStr">
        <is>
          <t>对门店储备操作员进行完善培训</t>
        </is>
      </c>
      <c r="L481" t="inlineStr">
        <is>
          <t>55e1d1e3c1c3454f02792b3bf100e604.jpg</t>
        </is>
      </c>
      <c r="M481"/>
      <c r="N481" s="2">
        <v>46117</v>
      </c>
      <c r="O481" t="inlineStr">
        <is>
          <t>已结束,已结束,已结束,已结束,已结束,已结束</t>
        </is>
      </c>
      <c r="P481" t="inlineStr">
        <is>
          <t>14周</t>
        </is>
      </c>
      <c r="Q481"/>
      <c r="R481" t="inlineStr">
        <is>
          <t>false</t>
        </is>
      </c>
      <c r="S481" t="inlineStr">
        <is>
          <t>2026/03/28
2026/03/29
2026/03/31
2026/04/03
2026/04/05
2026/04/06</t>
        </is>
      </c>
      <c r="T481" t="inlineStr">
        <is>
          <t>北区</t>
        </is>
      </c>
      <c r="U481"/>
      <c r="V481" t="inlineStr">
        <is>
          <t>吕佳
吕佳
吕佳
吕佳
吕佳
吕佳</t>
        </is>
      </c>
      <c r="W481" t="inlineStr">
        <is>
          <t>李岳丰
李岳丰
李岳丰
李岳丰
李岳丰
李岳丰</t>
        </is>
      </c>
    </row>
    <row r="482" ht="12.75" customHeight="1">
      <c r="A482" t="inlineStr">
        <is>
          <t>2026-04-04 冯明-成都-兆恒源-叶美丽-POC 已结束</t>
        </is>
      </c>
      <c r="B482" t="inlineStr">
        <is>
          <t>1</t>
        </is>
      </c>
      <c r="C482" t="inlineStr">
        <is>
          <t>问题：POC进行中，详情需查看图文，无其他信息。</t>
        </is>
      </c>
      <c r="D482" t="inlineStr">
        <is>
          <t>冯明</t>
        </is>
      </c>
      <c r="E482" t="inlineStr">
        <is>
          <t>瑞辰天地，四川省成都市武侯区火车南站街道航空路10-附2号瑞辰天地</t>
        </is>
      </c>
      <c r="F482" t="inlineStr">
        <is>
          <t>项目出差</t>
        </is>
      </c>
      <c r="G482" t="inlineStr">
        <is>
          <t>冯明-成都-兆恒源-叶美丽-POC 已结束</t>
        </is>
      </c>
      <c r="H482" t="inlineStr">
        <is>
          <t>详情见图文</t>
        </is>
      </c>
      <c r="I482" t="inlineStr">
        <is>
          <t>无</t>
        </is>
      </c>
      <c r="J482" t="inlineStr">
        <is>
          <t>无</t>
        </is>
      </c>
      <c r="K482" t="inlineStr">
        <is>
          <t>详情见图文</t>
        </is>
      </c>
      <c r="L482" t="inlineStr">
        <is>
          <t>afd10b1748173dfec9b5b5bdb0e65e0c.jpg</t>
        </is>
      </c>
      <c r="M482"/>
      <c r="N482" s="2">
        <v>46116</v>
      </c>
      <c r="O482" t="inlineStr">
        <is>
          <t>已结束,已结束,已结束,已结束,已结束,已结束</t>
        </is>
      </c>
      <c r="P482" t="inlineStr">
        <is>
          <t>14周</t>
        </is>
      </c>
      <c r="Q482"/>
      <c r="R482" t="inlineStr">
        <is>
          <t>false</t>
        </is>
      </c>
      <c r="S482" t="inlineStr">
        <is>
          <t>2026/03/28
2026/03/29
2026/03/31
2026/04/03
2026/04/05
2026/04/06</t>
        </is>
      </c>
      <c r="T482" t="inlineStr">
        <is>
          <t>北区</t>
        </is>
      </c>
      <c r="U482"/>
      <c r="V482" t="inlineStr">
        <is>
          <t>吕佳
吕佳
吕佳
吕佳
吕佳
吕佳</t>
        </is>
      </c>
      <c r="W482" t="inlineStr">
        <is>
          <t>李岳丰
李岳丰
李岳丰
李岳丰
李岳丰
李岳丰</t>
        </is>
      </c>
    </row>
    <row r="483" ht="12.75" customHeight="1">
      <c r="A483" t="inlineStr">
        <is>
          <t>2026-04-03 冯明-成都-兆恒源-叶美丽-POC 已结束</t>
        </is>
      </c>
      <c r="B483" t="inlineStr">
        <is>
          <t>1</t>
        </is>
      </c>
      <c r="C483" t="inlineStr">
        <is>
          <t>冯明成都兆恒源叶美丽POC进行中，需关注图文详情，无其他异常。</t>
        </is>
      </c>
      <c r="D483" t="inlineStr">
        <is>
          <t>冯明</t>
        </is>
      </c>
      <c r="E483" t="inlineStr">
        <is>
          <t>瑞辰天地，四川省成都市武侯区火车南站街道航空路10号瑞辰天地</t>
        </is>
      </c>
      <c r="F483" t="inlineStr">
        <is>
          <t>项目出差</t>
        </is>
      </c>
      <c r="G483" t="inlineStr">
        <is>
          <t>冯明-成都-兆恒源-叶美丽-POC 已结束</t>
        </is>
      </c>
      <c r="H483" t="inlineStr">
        <is>
          <t>详情见图文</t>
        </is>
      </c>
      <c r="I483" t="inlineStr">
        <is>
          <t>无</t>
        </is>
      </c>
      <c r="J483" t="inlineStr">
        <is>
          <t>无</t>
        </is>
      </c>
      <c r="K483" t="inlineStr">
        <is>
          <t>详情见图文</t>
        </is>
      </c>
      <c r="L483" t="inlineStr">
        <is>
          <t>c58f8950e29036ee13dd76c9ab6479cd.JPEG</t>
        </is>
      </c>
      <c r="M483"/>
      <c r="N483" s="2">
        <v>46115</v>
      </c>
      <c r="O483" t="inlineStr">
        <is>
          <t>已结束,已结束,已结束,已结束,已结束,已结束</t>
        </is>
      </c>
      <c r="P483" t="inlineStr">
        <is>
          <t>14周</t>
        </is>
      </c>
      <c r="Q483"/>
      <c r="R483" t="inlineStr">
        <is>
          <t>false</t>
        </is>
      </c>
      <c r="S483" t="inlineStr">
        <is>
          <t>2026/03/28
2026/03/29
2026/03/31
2026/04/03
2026/04/05
2026/04/06</t>
        </is>
      </c>
      <c r="T483" t="inlineStr">
        <is>
          <t>北区</t>
        </is>
      </c>
      <c r="U483"/>
      <c r="V483" t="inlineStr">
        <is>
          <t>吕佳
吕佳
吕佳
吕佳
吕佳
吕佳</t>
        </is>
      </c>
      <c r="W483" t="inlineStr">
        <is>
          <t>李岳丰
李岳丰
李岳丰
李岳丰
李岳丰
李岳丰</t>
        </is>
      </c>
    </row>
    <row r="484" ht="12.75" customHeight="1">
      <c r="A484" t="inlineStr">
        <is>
          <t>2026-04-02 冯明-成都-兆恒源-叶美丽-POC 已结束</t>
        </is>
      </c>
      <c r="B484" t="inlineStr">
        <is>
          <t>1</t>
        </is>
      </c>
      <c r="C484" t="inlineStr">
        <is>
          <t>冯明成都兆恒源叶美丽POC进行中，详情需见图文。</t>
        </is>
      </c>
      <c r="D484" t="inlineStr">
        <is>
          <t>冯明</t>
        </is>
      </c>
      <c r="E484" t="inlineStr">
        <is>
          <t>青和里南段98号院，四川省成都市锦江区锦官驿街道青和里南段98号院你好酒店(成都九眼桥牛王庙店)</t>
        </is>
      </c>
      <c r="F484" t="inlineStr">
        <is>
          <t>项目出差</t>
        </is>
      </c>
      <c r="G484" t="inlineStr">
        <is>
          <t>冯明-成都-兆恒源-叶美丽-POC 已结束</t>
        </is>
      </c>
      <c r="H484" t="inlineStr">
        <is>
          <t>详情见图文</t>
        </is>
      </c>
      <c r="I484" t="inlineStr">
        <is>
          <t>无</t>
        </is>
      </c>
      <c r="J484" t="inlineStr">
        <is>
          <t>无</t>
        </is>
      </c>
      <c r="K484" t="inlineStr">
        <is>
          <t>详情见图文</t>
        </is>
      </c>
      <c r="L484" t="inlineStr">
        <is>
          <t>b28b85b257473640ff880e99acd4baf7.jpg</t>
        </is>
      </c>
      <c r="M484"/>
      <c r="N484" s="2">
        <v>46114</v>
      </c>
      <c r="O484" t="inlineStr">
        <is>
          <t>已结束,已结束,已结束,已结束,已结束,已结束</t>
        </is>
      </c>
      <c r="P484" t="inlineStr">
        <is>
          <t>14周</t>
        </is>
      </c>
      <c r="Q484"/>
      <c r="R484" t="inlineStr">
        <is>
          <t>false</t>
        </is>
      </c>
      <c r="S484" t="inlineStr">
        <is>
          <t>2026/03/28
2026/03/29
2026/03/31
2026/04/03
2026/04/05
2026/04/06</t>
        </is>
      </c>
      <c r="T484" t="inlineStr">
        <is>
          <t>北区</t>
        </is>
      </c>
      <c r="U484"/>
      <c r="V484" t="inlineStr">
        <is>
          <t>吕佳
吕佳
吕佳
吕佳
吕佳
吕佳</t>
        </is>
      </c>
      <c r="W484" t="inlineStr">
        <is>
          <t>李岳丰
李岳丰
李岳丰
李岳丰
李岳丰
李岳丰</t>
        </is>
      </c>
    </row>
    <row r="485" ht="12.75" customHeight="1">
      <c r="A485" t="inlineStr">
        <is>
          <t>2026-04-01 冯明-成都-兆恒源-叶美丽-POC 已结束</t>
        </is>
      </c>
      <c r="B485"/>
      <c r="C485" t="inlineStr">
        <is>
          <t>冯明成都兆恒源叶美丽POC进行中，无异常，详情见图文。</t>
        </is>
      </c>
      <c r="D485" t="inlineStr">
        <is>
          <t>冯明</t>
        </is>
      </c>
      <c r="E485" t="inlineStr">
        <is>
          <t>安逸158酒店(九眼桥店)，四川省成都市锦江区锦官驿街道安逸158酒店(九眼桥店)你好酒店(成都九眼桥牛王庙店)</t>
        </is>
      </c>
      <c r="F485" t="inlineStr">
        <is>
          <t>项目出差</t>
        </is>
      </c>
      <c r="G485" t="inlineStr">
        <is>
          <t>冯明-成都-兆恒源-叶美丽-POC 已结束</t>
        </is>
      </c>
      <c r="H485" t="inlineStr">
        <is>
          <t>详情见图文</t>
        </is>
      </c>
      <c r="I485" t="inlineStr">
        <is>
          <t>无</t>
        </is>
      </c>
      <c r="J485" t="inlineStr">
        <is>
          <t>无</t>
        </is>
      </c>
      <c r="K485" t="inlineStr">
        <is>
          <t>详情见图文</t>
        </is>
      </c>
      <c r="L485" t="inlineStr">
        <is>
          <t>0d01482e853a0e90cc3ce0bb2ba15e29.jpg</t>
        </is>
      </c>
      <c r="M485"/>
      <c r="N485" s="2">
        <v>46113</v>
      </c>
      <c r="O485" t="inlineStr">
        <is>
          <t>已结束,已结束,已结束,已结束,已结束,已结束</t>
        </is>
      </c>
      <c r="P485" t="inlineStr">
        <is>
          <t>14周</t>
        </is>
      </c>
      <c r="Q485"/>
      <c r="R485" t="inlineStr">
        <is>
          <t>false</t>
        </is>
      </c>
      <c r="S485" t="inlineStr">
        <is>
          <t>2026/03/28
2026/03/29
2026/03/31
2026/04/03
2026/04/05
2026/04/06</t>
        </is>
      </c>
      <c r="T485" t="inlineStr">
        <is>
          <t>北区</t>
        </is>
      </c>
      <c r="U485"/>
      <c r="V485" t="inlineStr">
        <is>
          <t>吕佳
吕佳
吕佳
吕佳
吕佳
吕佳</t>
        </is>
      </c>
      <c r="W485" t="inlineStr">
        <is>
          <t>李岳丰
李岳丰
李岳丰
李岳丰
李岳丰
李岳丰</t>
        </is>
      </c>
    </row>
    <row r="486" ht="12.75" customHeight="1">
      <c r="A486" t="inlineStr">
        <is>
          <t>2026-03-31 冯明-成都-兆恒源-叶美丽-POC 已结束</t>
        </is>
      </c>
      <c r="B486"/>
      <c r="C486" t="inlineStr">
        <is>
          <t>关键信息缺失，“详情见图文”重复，无具体内容，需关注信息不全问题。</t>
        </is>
      </c>
      <c r="D486" t="inlineStr">
        <is>
          <t>冯明</t>
        </is>
      </c>
      <c r="E486" t="inlineStr">
        <is>
          <t>税务局宿舍(科华中路)，四川省成都市武侯区火车南站街道科华中路8号院税务局宿舍(科华中路)</t>
        </is>
      </c>
      <c r="F486" t="inlineStr">
        <is>
          <t>项目出差</t>
        </is>
      </c>
      <c r="G486" t="inlineStr">
        <is>
          <t>冯明-成都-兆恒源-叶美丽-POC 已结束</t>
        </is>
      </c>
      <c r="H486" t="inlineStr">
        <is>
          <t>详情见图文</t>
        </is>
      </c>
      <c r="I486" t="inlineStr">
        <is>
          <t>无</t>
        </is>
      </c>
      <c r="J486" t="inlineStr">
        <is>
          <t>详情见图文</t>
        </is>
      </c>
      <c r="K486" t="inlineStr">
        <is>
          <t>详情见图文</t>
        </is>
      </c>
      <c r="L486" t="inlineStr">
        <is>
          <t>05598a927d9643f2e90dc0167ea865c4.jpg</t>
        </is>
      </c>
      <c r="M486"/>
      <c r="N486" s="2">
        <v>46112</v>
      </c>
      <c r="O486" t="inlineStr">
        <is>
          <t>已结束,已结束,已结束,已结束,已结束,已结束</t>
        </is>
      </c>
      <c r="P486" t="inlineStr">
        <is>
          <t>14周</t>
        </is>
      </c>
      <c r="Q486"/>
      <c r="R486" t="inlineStr">
        <is>
          <t>false</t>
        </is>
      </c>
      <c r="S486" t="inlineStr">
        <is>
          <t>2026/03/28
2026/03/29
2026/03/31
2026/04/03
2026/04/05
2026/04/06</t>
        </is>
      </c>
      <c r="T486" t="inlineStr">
        <is>
          <t>北区</t>
        </is>
      </c>
      <c r="U486"/>
      <c r="V486" t="inlineStr">
        <is>
          <t>吕佳
吕佳
吕佳
吕佳
吕佳
吕佳</t>
        </is>
      </c>
      <c r="W486" t="inlineStr">
        <is>
          <t>李岳丰
李岳丰
李岳丰
李岳丰
李岳丰
李岳丰</t>
        </is>
      </c>
    </row>
    <row r="487" ht="12.75" customHeight="1">
      <c r="A487" t="inlineStr">
        <is>
          <t>2026-03-30 冯明-成都-兆恒源-叶美丽-POC 已结束</t>
        </is>
      </c>
      <c r="B487" t="inlineStr">
        <is>
          <t>1</t>
        </is>
      </c>
      <c r="C487" t="inlineStr">
        <is>
          <t>冯明-成都-兆恒源-叶美丽-POC进行中，详情见图文。</t>
        </is>
      </c>
      <c r="D487" t="inlineStr">
        <is>
          <t>冯明</t>
        </is>
      </c>
      <c r="E487" t="inlineStr">
        <is>
          <t>安逸158酒店(九眼桥店)，四川省成都市锦江区锦官驿街道安逸158酒店(九眼桥店)你好酒店(成都九眼桥牛王庙店)</t>
        </is>
      </c>
      <c r="F487" t="inlineStr">
        <is>
          <t>项目出差</t>
        </is>
      </c>
      <c r="G487" t="inlineStr">
        <is>
          <t>冯明-成都-兆恒源-叶美丽-POC 已结束</t>
        </is>
      </c>
      <c r="H487" t="inlineStr">
        <is>
          <t>详情见图文</t>
        </is>
      </c>
      <c r="I487" t="inlineStr">
        <is>
          <t>无</t>
        </is>
      </c>
      <c r="J487" t="inlineStr">
        <is>
          <t>无</t>
        </is>
      </c>
      <c r="K487" t="inlineStr">
        <is>
          <t>详情见图文</t>
        </is>
      </c>
      <c r="L487" t="inlineStr">
        <is>
          <t>e48c344af5eaa0079bd471d4ea1b3e16.jpg</t>
        </is>
      </c>
      <c r="M487"/>
      <c r="N487" s="2">
        <v>46111</v>
      </c>
      <c r="O487" t="inlineStr">
        <is>
          <t>已结束,已结束,已结束,已结束,已结束,已结束</t>
        </is>
      </c>
      <c r="P487" t="inlineStr">
        <is>
          <t>14周</t>
        </is>
      </c>
      <c r="Q487"/>
      <c r="R487" t="inlineStr">
        <is>
          <t>false</t>
        </is>
      </c>
      <c r="S487" t="inlineStr">
        <is>
          <t>2026/03/28
2026/03/29
2026/03/31
2026/04/03
2026/04/05
2026/04/06</t>
        </is>
      </c>
      <c r="T487" t="inlineStr">
        <is>
          <t>北区</t>
        </is>
      </c>
      <c r="U487"/>
      <c r="V487" t="inlineStr">
        <is>
          <t>吕佳
吕佳
吕佳
吕佳
吕佳
吕佳</t>
        </is>
      </c>
      <c r="W487" t="inlineStr">
        <is>
          <t>李岳丰
李岳丰
李岳丰
李岳丰
李岳丰
李岳丰</t>
        </is>
      </c>
    </row>
    <row r="488" ht="12.75" customHeight="1">
      <c r="A488" t="inlineStr">
        <is>
          <t>2026-03-29 冯明-成都-兆恒源-叶美丽-POC 已结束</t>
        </is>
      </c>
      <c r="B488" t="inlineStr">
        <is>
          <t>1</t>
        </is>
      </c>
      <c r="C488" t="inlineStr">
        <is>
          <t>冯明-成都-兆恒源-叶美丽-POC进行中，详情需看图文。</t>
        </is>
      </c>
      <c r="D488" t="inlineStr">
        <is>
          <t>冯明</t>
        </is>
      </c>
      <c r="E488" t="inlineStr">
        <is>
          <t>交通银行(成都曼哈顿支行)，四川省成都市武侯区火车南站街道交通银行(成都曼哈顿支行)自然派小区</t>
        </is>
      </c>
      <c r="F488" t="inlineStr">
        <is>
          <t>项目出差</t>
        </is>
      </c>
      <c r="G488" t="inlineStr">
        <is>
          <t>冯明-成都-兆恒源-叶美丽-POC 已结束</t>
        </is>
      </c>
      <c r="H488" t="inlineStr">
        <is>
          <t>详情见图文</t>
        </is>
      </c>
      <c r="I488" t="inlineStr">
        <is>
          <t>无</t>
        </is>
      </c>
      <c r="J488" t="inlineStr">
        <is>
          <t>无</t>
        </is>
      </c>
      <c r="K488" t="inlineStr">
        <is>
          <t>详情见图文</t>
        </is>
      </c>
      <c r="L488" t="inlineStr">
        <is>
          <t>18e8d0cababc93bbbd7c001386adc34c.jpg</t>
        </is>
      </c>
      <c r="M488"/>
      <c r="N488" s="2">
        <v>46110</v>
      </c>
      <c r="O488" t="inlineStr">
        <is>
          <t>已结束,已结束,已结束,已结束,已结束,已结束</t>
        </is>
      </c>
      <c r="P488" t="inlineStr">
        <is>
          <t>13周</t>
        </is>
      </c>
      <c r="Q488"/>
      <c r="R488" t="inlineStr">
        <is>
          <t>false</t>
        </is>
      </c>
      <c r="S488" t="inlineStr">
        <is>
          <t>2026/03/28
2026/03/29
2026/03/31
2026/04/03
2026/04/05
2026/04/06</t>
        </is>
      </c>
      <c r="T488" t="inlineStr">
        <is>
          <t>北区</t>
        </is>
      </c>
      <c r="U488"/>
      <c r="V488" t="inlineStr">
        <is>
          <t>吕佳
吕佳
吕佳
吕佳
吕佳
吕佳</t>
        </is>
      </c>
      <c r="W488" t="inlineStr">
        <is>
          <t>李岳丰
李岳丰
李岳丰
李岳丰
李岳丰
李岳丰</t>
        </is>
      </c>
    </row>
    <row r="489" ht="12.75" customHeight="1">
      <c r="A489" t="inlineStr">
        <is>
          <t>2026-03-28 冯明-成都-兆恒源-叶美丽-POC 已结束</t>
        </is>
      </c>
      <c r="B489" t="inlineStr">
        <is>
          <t>1</t>
        </is>
      </c>
      <c r="C489" t="inlineStr">
        <is>
          <t>无明确问题及异常信息，仅提及POC进行中。</t>
        </is>
      </c>
      <c r="D489" t="inlineStr">
        <is>
          <t>冯明</t>
        </is>
      </c>
      <c r="E489" t="inlineStr">
        <is>
          <t>自然派小区，四川省成都市武侯区火车南站街道棕树西街自然派小区</t>
        </is>
      </c>
      <c r="F489" t="inlineStr">
        <is>
          <t>项目出差</t>
        </is>
      </c>
      <c r="G489" t="inlineStr">
        <is>
          <t>冯明-成都-兆恒源-叶美丽-POC 已结束</t>
        </is>
      </c>
      <c r="H489" t="inlineStr">
        <is>
          <t>详情见图文</t>
        </is>
      </c>
      <c r="I489" t="inlineStr">
        <is>
          <t>无</t>
        </is>
      </c>
      <c r="J489" t="inlineStr">
        <is>
          <t>无</t>
        </is>
      </c>
      <c r="K489" t="inlineStr">
        <is>
          <t>详情见图文</t>
        </is>
      </c>
      <c r="L489" t="inlineStr">
        <is>
          <t>42a1ea6b780f969520676dcd2ccad6a4.jpg</t>
        </is>
      </c>
      <c r="M489"/>
      <c r="N489" s="2">
        <v>46109</v>
      </c>
      <c r="O489" t="inlineStr">
        <is>
          <t>已结束,已结束,已结束,已结束,已结束,已结束</t>
        </is>
      </c>
      <c r="P489" t="inlineStr">
        <is>
          <t>13周</t>
        </is>
      </c>
      <c r="Q489"/>
      <c r="R489" t="inlineStr">
        <is>
          <t>false</t>
        </is>
      </c>
      <c r="S489" t="inlineStr">
        <is>
          <t>2026/03/28
2026/03/29
2026/03/31
2026/04/03
2026/04/05
2026/04/06</t>
        </is>
      </c>
      <c r="T489" t="inlineStr">
        <is>
          <t>北区</t>
        </is>
      </c>
      <c r="U489"/>
      <c r="V489" t="inlineStr">
        <is>
          <t>吕佳
吕佳
吕佳
吕佳
吕佳
吕佳</t>
        </is>
      </c>
      <c r="W489" t="inlineStr">
        <is>
          <t>李岳丰
李岳丰
李岳丰
李岳丰
李岳丰
李岳丰</t>
        </is>
      </c>
    </row>
    <row r="490" ht="12.75" customHeight="1">
      <c r="A490" t="inlineStr">
        <is>
          <t>2026-03-27 冯明-成都-兆恒源-叶美丽-POC 已结束</t>
        </is>
      </c>
      <c r="B490" t="inlineStr">
        <is>
          <t>1</t>
        </is>
      </c>
      <c r="C490" t="inlineStr">
        <is>
          <t>冯明-成都-兆恒源-叶美丽-POC进行中，问题及异常未提及。</t>
        </is>
      </c>
      <c r="D490" t="inlineStr">
        <is>
          <t>冯明</t>
        </is>
      </c>
      <c r="E490" t="inlineStr">
        <is>
          <t>汉易酒店，四川省成都市武侯区火车南站街道袅水铜漪汉易酒店</t>
        </is>
      </c>
      <c r="F490" t="inlineStr">
        <is>
          <t>项目出差</t>
        </is>
      </c>
      <c r="G490" t="inlineStr">
        <is>
          <t>冯明-成都-兆恒源-叶美丽-POC 已结束</t>
        </is>
      </c>
      <c r="H490" t="inlineStr">
        <is>
          <t>详情见图文</t>
        </is>
      </c>
      <c r="I490" t="inlineStr">
        <is>
          <t>无</t>
        </is>
      </c>
      <c r="J490" t="inlineStr">
        <is>
          <t>无</t>
        </is>
      </c>
      <c r="K490" t="inlineStr">
        <is>
          <t>详情见图文</t>
        </is>
      </c>
      <c r="L490" t="inlineStr">
        <is>
          <t>83c31fdbcc7f1d3ed713f72a479a028c.jpg</t>
        </is>
      </c>
      <c r="M490"/>
      <c r="N490" s="2">
        <v>46108</v>
      </c>
      <c r="O490" t="inlineStr">
        <is>
          <t>已结束,已结束,已结束,已结束,已结束,已结束</t>
        </is>
      </c>
      <c r="P490" t="inlineStr">
        <is>
          <t>13周</t>
        </is>
      </c>
      <c r="Q490"/>
      <c r="R490" t="inlineStr">
        <is>
          <t>false</t>
        </is>
      </c>
      <c r="S490" t="inlineStr">
        <is>
          <t>2026/03/28
2026/03/29
2026/03/31
2026/04/03
2026/04/05
2026/04/06</t>
        </is>
      </c>
      <c r="T490" t="inlineStr">
        <is>
          <t>北区</t>
        </is>
      </c>
      <c r="U490"/>
      <c r="V490" t="inlineStr">
        <is>
          <t>吕佳
吕佳
吕佳
吕佳
吕佳
吕佳</t>
        </is>
      </c>
      <c r="W490" t="inlineStr">
        <is>
          <t>李岳丰
李岳丰
李岳丰
李岳丰
李岳丰
李岳丰</t>
        </is>
      </c>
    </row>
    <row r="491" ht="12.75" customHeight="1">
      <c r="A491" t="inlineStr">
        <is>
          <t>2026-03-26 冯明-成都-兆恒源-叶美丽-POC 已结束</t>
        </is>
      </c>
      <c r="B491"/>
      <c r="C491" t="inlineStr">
        <is>
          <t>POC进行中，详情仅标注见图文，信息不完整。</t>
        </is>
      </c>
      <c r="D491" t="inlineStr">
        <is>
          <t>冯明</t>
        </is>
      </c>
      <c r="E491" t="inlineStr">
        <is>
          <t>汉易酒店，四川省成都市武侯区火车南站街道袅水铜漪汉易酒店</t>
        </is>
      </c>
      <c r="F491" t="inlineStr">
        <is>
          <t>项目出差</t>
        </is>
      </c>
      <c r="G491" t="inlineStr">
        <is>
          <t>冯明-成都-兆恒源-叶美丽-POC 已结束</t>
        </is>
      </c>
      <c r="H491" t="inlineStr">
        <is>
          <t>详情见图文</t>
        </is>
      </c>
      <c r="I491" t="inlineStr">
        <is>
          <t>无</t>
        </is>
      </c>
      <c r="J491"/>
      <c r="K491" t="inlineStr">
        <is>
          <t>详情见图文
</t>
        </is>
      </c>
      <c r="L491" t="inlineStr">
        <is>
          <t>0a2eda664b228169e71b91043fec7c52.jpg</t>
        </is>
      </c>
      <c r="M491"/>
      <c r="N491" s="2">
        <v>46107</v>
      </c>
      <c r="O491" t="inlineStr">
        <is>
          <t>已结束,已结束,已结束,已结束,已结束,已结束</t>
        </is>
      </c>
      <c r="P491" t="inlineStr">
        <is>
          <t>13周</t>
        </is>
      </c>
      <c r="Q491"/>
      <c r="R491" t="inlineStr">
        <is>
          <t>false</t>
        </is>
      </c>
      <c r="S491" t="inlineStr">
        <is>
          <t>2026/03/28
2026/03/29
2026/03/31
2026/04/03
2026/04/05
2026/04/06</t>
        </is>
      </c>
      <c r="T491" t="inlineStr">
        <is>
          <t>北区</t>
        </is>
      </c>
      <c r="U491"/>
      <c r="V491" t="inlineStr">
        <is>
          <t>吕佳
吕佳
吕佳
吕佳
吕佳
吕佳</t>
        </is>
      </c>
      <c r="W491" t="inlineStr">
        <is>
          <t>李岳丰
李岳丰
李岳丰
李岳丰
李岳丰
李岳丰</t>
        </is>
      </c>
    </row>
    <row r="492" ht="12.75" customHeight="1">
      <c r="A492" t="inlineStr">
        <is>
          <t xml:space="preserve">2026-03-25 </t>
        </is>
      </c>
      <c r="B492"/>
      <c r="C492" t="inlineStr">
        <is>
          <t>正文仅日期“2026/03/25”，无具体内容，信息缺失。</t>
        </is>
      </c>
      <c r="D492" t="inlineStr">
        <is>
          <t>冯明</t>
        </is>
      </c>
      <c r="E492" t="inlineStr">
        <is>
          <t>Puda Fudi，ZhejiangHangzhouShangchengPuqing Road Puda Fudi Zhejiang Hangzhou Shangcheng</t>
        </is>
      </c>
      <c r="F492" t="inlineStr">
        <is>
          <t>排休</t>
        </is>
      </c>
      <c r="G492"/>
      <c r="H492"/>
      <c r="I492"/>
      <c r="J492"/>
      <c r="K492"/>
      <c r="L492"/>
      <c r="M492"/>
      <c r="N492" s="2">
        <v>46106</v>
      </c>
      <c r="O492"/>
      <c r="P492" t="inlineStr">
        <is>
          <t>13周</t>
        </is>
      </c>
      <c r="Q492"/>
      <c r="R492" t="inlineStr">
        <is>
          <t>false</t>
        </is>
      </c>
      <c r="S492"/>
      <c r="T492"/>
      <c r="U492" t="inlineStr">
        <is>
          <t>1</t>
        </is>
      </c>
      <c r="V492"/>
      <c r="W492"/>
    </row>
    <row r="493" ht="12.75" customHeight="1">
      <c r="A493" t="inlineStr">
        <is>
          <t xml:space="preserve">2026-03-24 </t>
        </is>
      </c>
      <c r="B493"/>
      <c r="C493" t="inlineStr">
        <is>
          <t>正文内容为空，无有效信息，需关注内容缺失问题。</t>
        </is>
      </c>
      <c r="D493" t="inlineStr">
        <is>
          <t>冯明</t>
        </is>
      </c>
      <c r="E493" t="inlineStr">
        <is>
          <t>Puda Fudi，ZhejiangHangzhouShangchengPuqing Road Puda Fudi Zhejiang Hangzhou Shangcheng</t>
        </is>
      </c>
      <c r="F493" t="inlineStr">
        <is>
          <t>排休</t>
        </is>
      </c>
      <c r="G493"/>
      <c r="H493"/>
      <c r="I493"/>
      <c r="J493"/>
      <c r="K493"/>
      <c r="L493"/>
      <c r="M493"/>
      <c r="N493" s="2">
        <v>46105</v>
      </c>
      <c r="O493"/>
      <c r="P493" t="inlineStr">
        <is>
          <t>13周</t>
        </is>
      </c>
      <c r="Q493"/>
      <c r="R493" t="inlineStr">
        <is>
          <t>false</t>
        </is>
      </c>
      <c r="S493"/>
      <c r="T493"/>
      <c r="U493"/>
      <c r="V493"/>
      <c r="W493"/>
    </row>
    <row r="494" ht="12.75" customHeight="1">
      <c r="A494" t="inlineStr">
        <is>
          <t xml:space="preserve">2026-03-23 </t>
        </is>
      </c>
      <c r="B494"/>
      <c r="C494" t="inlineStr">
        <is>
          <t>正文内容仅为日期“2026/03/23”，无具体信息，无法提取需关注问题或异常。</t>
        </is>
      </c>
      <c r="D494" t="inlineStr">
        <is>
          <t>冯明</t>
        </is>
      </c>
      <c r="E494" t="inlineStr">
        <is>
          <t>普大福地，浙江省杭州市上城区彭埠街道普庆路普大福地</t>
        </is>
      </c>
      <c r="F494" t="inlineStr">
        <is>
          <t>排休</t>
        </is>
      </c>
      <c r="G494"/>
      <c r="H494"/>
      <c r="I494"/>
      <c r="J494"/>
      <c r="K494"/>
      <c r="L494"/>
      <c r="M494"/>
      <c r="N494" s="2">
        <v>46104</v>
      </c>
      <c r="O494"/>
      <c r="P494" t="inlineStr">
        <is>
          <t>13周</t>
        </is>
      </c>
      <c r="Q494"/>
      <c r="R494" t="inlineStr">
        <is>
          <t>false</t>
        </is>
      </c>
      <c r="S494"/>
      <c r="T494"/>
      <c r="U494"/>
      <c r="V494"/>
      <c r="W494"/>
    </row>
    <row r="495" ht="12.75" customHeight="1">
      <c r="A495" t="inlineStr">
        <is>
          <t xml:space="preserve">2026-03-22 </t>
        </is>
      </c>
      <c r="B495"/>
      <c r="C495" t="inlineStr">
        <is>
          <t>正文仅为日期“2026/03/22”，无具体内容，无异常问题。</t>
        </is>
      </c>
      <c r="D495" t="inlineStr">
        <is>
          <t>冯明</t>
        </is>
      </c>
      <c r="E495" t="inlineStr">
        <is>
          <t>普大福地，浙江省杭州市上城区彭埠街道九州路普大福地</t>
        </is>
      </c>
      <c r="F495" t="inlineStr">
        <is>
          <t>排休</t>
        </is>
      </c>
      <c r="G495"/>
      <c r="H495"/>
      <c r="I495"/>
      <c r="J495"/>
      <c r="K495"/>
      <c r="L495"/>
      <c r="M495"/>
      <c r="N495" s="2">
        <v>46103</v>
      </c>
      <c r="O495"/>
      <c r="P495" t="inlineStr">
        <is>
          <t>12周</t>
        </is>
      </c>
      <c r="Q495"/>
      <c r="R495" t="inlineStr">
        <is>
          <t>false</t>
        </is>
      </c>
      <c r="S495"/>
      <c r="T495"/>
      <c r="U495"/>
      <c r="V495"/>
      <c r="W495"/>
    </row>
    <row r="496" ht="12.75" customHeight="1">
      <c r="A496" t="inlineStr">
        <is>
          <t>2026-03-21 冯明-温州-绿茶-铁锅导入 已结束</t>
        </is>
      </c>
      <c r="B496" t="inlineStr">
        <is>
          <t>1</t>
        </is>
      </c>
      <c r="C496" t="inlineStr">
        <is>
          <t>冯明在温州进行绿茶铁锅导入，当前处于休息状态。</t>
        </is>
      </c>
      <c r="D496" t="inlineStr">
        <is>
          <t>冯明</t>
        </is>
      </c>
      <c r="E496" t="inlineStr">
        <is>
          <t>乐成街道办事处，浙江省温州市乐清市乐成街道双雁路乐成街道办事处</t>
        </is>
      </c>
      <c r="F496" t="inlineStr">
        <is>
          <t>项目出差</t>
        </is>
      </c>
      <c r="G496" t="inlineStr">
        <is>
          <t>冯明-温州-绿茶-铁锅导入 已结束</t>
        </is>
      </c>
      <c r="H496" t="inlineStr">
        <is>
          <t>详情见图文</t>
        </is>
      </c>
      <c r="I496" t="inlineStr">
        <is>
          <t>无</t>
        </is>
      </c>
      <c r="J496" t="inlineStr">
        <is>
          <t>无</t>
        </is>
      </c>
      <c r="K496" t="inlineStr">
        <is>
          <t>休息</t>
        </is>
      </c>
      <c r="L496" t="inlineStr">
        <is>
          <t>123e92beb22a4833785aea697a81b8ec.jpg</t>
        </is>
      </c>
      <c r="M496"/>
      <c r="N496" s="2">
        <v>46102</v>
      </c>
      <c r="O496" t="inlineStr">
        <is>
          <t>已结束</t>
        </is>
      </c>
      <c r="P496" t="inlineStr">
        <is>
          <t>12周</t>
        </is>
      </c>
      <c r="Q496"/>
      <c r="R496" t="inlineStr">
        <is>
          <t>false</t>
        </is>
      </c>
      <c r="S496" t="inlineStr">
        <is>
          <t>2026/03/21</t>
        </is>
      </c>
      <c r="T496" t="inlineStr">
        <is>
          <t>BST</t>
        </is>
      </c>
      <c r="U496" t="inlineStr">
        <is>
          <t>1</t>
        </is>
      </c>
      <c r="V496" t="inlineStr">
        <is>
          <t>张铭麒</t>
        </is>
      </c>
      <c r="W496" t="inlineStr">
        <is>
          <t>李岳丰
吴薇</t>
        </is>
      </c>
    </row>
    <row r="497" ht="12.75" customHeight="1">
      <c r="A497" t="inlineStr">
        <is>
          <t>2026-03-20 冯明-温州-绿茶-铁锅导入 已结束</t>
        </is>
      </c>
      <c r="B497" t="inlineStr">
        <is>
          <t>1</t>
        </is>
      </c>
      <c r="C497" t="inlineStr">
        <is>
          <t>“冯明-温州-绿茶-铁锅导入”进行中，无异常，详情见图文。</t>
        </is>
      </c>
      <c r="D497" t="inlineStr">
        <is>
          <t>冯明</t>
        </is>
      </c>
      <c r="E497" t="inlineStr">
        <is>
          <t>置信金座，浙江省温州市乐清市城南街道娇娇理疗馆置信金座</t>
        </is>
      </c>
      <c r="F497" t="inlineStr">
        <is>
          <t>项目出差</t>
        </is>
      </c>
      <c r="G497" t="inlineStr">
        <is>
          <t>冯明-温州-绿茶-铁锅导入 已结束</t>
        </is>
      </c>
      <c r="H497" t="inlineStr">
        <is>
          <t>详情见图文</t>
        </is>
      </c>
      <c r="I497" t="inlineStr">
        <is>
          <t>无</t>
        </is>
      </c>
      <c r="J497" t="inlineStr">
        <is>
          <t>无</t>
        </is>
      </c>
      <c r="K497" t="inlineStr">
        <is>
          <t>详情见图文</t>
        </is>
      </c>
      <c r="L497" t="inlineStr">
        <is>
          <t>597037e2d1a404980706822211f4a38a.jpg</t>
        </is>
      </c>
      <c r="M497"/>
      <c r="N497" s="2">
        <v>46101</v>
      </c>
      <c r="O497" t="inlineStr">
        <is>
          <t>已结束</t>
        </is>
      </c>
      <c r="P497" t="inlineStr">
        <is>
          <t>12周</t>
        </is>
      </c>
      <c r="Q497"/>
      <c r="R497" t="inlineStr">
        <is>
          <t>false</t>
        </is>
      </c>
      <c r="S497" t="inlineStr">
        <is>
          <t>2026/03/21</t>
        </is>
      </c>
      <c r="T497" t="inlineStr">
        <is>
          <t>BST</t>
        </is>
      </c>
      <c r="U497"/>
      <c r="V497" t="inlineStr">
        <is>
          <t>张铭麒</t>
        </is>
      </c>
      <c r="W497" t="inlineStr">
        <is>
          <t>李岳丰
吴薇</t>
        </is>
      </c>
    </row>
    <row r="498" ht="12.75" customHeight="1">
      <c r="A498" t="inlineStr">
        <is>
          <t>2026-03-19 冯明-上海-绿茶-铁锅导入 已结束</t>
        </is>
      </c>
      <c r="B498" t="inlineStr">
        <is>
          <t>1</t>
        </is>
      </c>
      <c r="C498" t="inlineStr">
        <is>
          <t>冯明在温州绿茶乐清正大店进行铁锅导入，进展中无异常。</t>
        </is>
      </c>
      <c r="D498" t="inlineStr">
        <is>
          <t>冯明</t>
        </is>
      </c>
      <c r="E498" t="inlineStr">
        <is>
          <t>上海市浦东新区三林镇杨思西路前滩太古里</t>
        </is>
      </c>
      <c r="F498" t="inlineStr">
        <is>
          <t>项目出差</t>
        </is>
      </c>
      <c r="G498" t="inlineStr">
        <is>
          <t>冯明-上海-绿茶-铁锅导入 已结束</t>
        </is>
      </c>
      <c r="H498" t="inlineStr">
        <is>
          <t>详情见图文</t>
        </is>
      </c>
      <c r="I498" t="inlineStr">
        <is>
          <t>无</t>
        </is>
      </c>
      <c r="J498" t="inlineStr">
        <is>
          <t>无</t>
        </is>
      </c>
      <c r="K498" t="inlineStr">
        <is>
          <t>到达温州绿茶乐清正大店铁锅导入</t>
        </is>
      </c>
      <c r="L498" t="inlineStr">
        <is>
          <t>a33f3a2ef42dccfdf9821a656eeb4b5a.jpg</t>
        </is>
      </c>
      <c r="M498"/>
      <c r="N498" s="2">
        <v>46100</v>
      </c>
      <c r="O498" t="inlineStr">
        <is>
          <t>已结束,已结束,已结束</t>
        </is>
      </c>
      <c r="P498" t="inlineStr">
        <is>
          <t>12周</t>
        </is>
      </c>
      <c r="Q498"/>
      <c r="R498" t="inlineStr">
        <is>
          <t>false</t>
        </is>
      </c>
      <c r="S498" t="inlineStr">
        <is>
          <t>2026/03/04
2026/03/17
2026/03/19</t>
        </is>
      </c>
      <c r="T498" t="inlineStr">
        <is>
          <t>BST</t>
        </is>
      </c>
      <c r="U498" t="inlineStr">
        <is>
          <t>1</t>
        </is>
      </c>
      <c r="V498" t="inlineStr">
        <is>
          <t>张铭麒
张铭麒
张铭麒</t>
        </is>
      </c>
      <c r="W498" t="inlineStr">
        <is>
          <t>李岳丰
吴薇
李岳丰
吴薇
李岳丰
吴薇</t>
        </is>
      </c>
    </row>
    <row r="499" ht="12.75" customHeight="1">
      <c r="A499" t="inlineStr">
        <is>
          <t>2026-03-18 冯明-上海-绿茶-铁锅导入 已结束</t>
        </is>
      </c>
      <c r="B499" t="inlineStr">
        <is>
          <t>1</t>
        </is>
      </c>
      <c r="C499" t="inlineStr">
        <is>
          <t>铁锅导入需关注质量、标准化、清洁、养锅、培训及返厂问题。</t>
        </is>
      </c>
      <c r="D499" t="inlineStr">
        <is>
          <t>冯明</t>
        </is>
      </c>
      <c r="E499" t="inlineStr">
        <is>
          <t>浦江瑞和城·贰街区，上海市闵行区浦江镇汇鑫早餐店浦江瑞和城·贰街区</t>
        </is>
      </c>
      <c r="F499" t="inlineStr">
        <is>
          <t>项目出差</t>
        </is>
      </c>
      <c r="G499" t="inlineStr">
        <is>
          <t>冯明-上海-绿茶-铁锅导入 已结束</t>
        </is>
      </c>
      <c r="H499" t="inlineStr">
        <is>
          <t>详情见图文</t>
        </is>
      </c>
      <c r="I499" t="inlineStr">
        <is>
          <t>无</t>
        </is>
      </c>
      <c r="J499" t="inlineStr">
        <is>
          <t>无</t>
        </is>
      </c>
      <c r="K499" t="inlineStr">
        <is>
          <t>六、明日计划
1. 与厨师长确认菜品出品质量
2. 强化烹饪标准化操作培训
3. 明确烹饪中锅壁清洁标准
4. 强化收档清洁方法与标准培训
5. 确定每日深度养锅频次
6. 培训铁锅拆装及滚轮更换
7. 安排涂层锅统一返厂</t>
        </is>
      </c>
      <c r="L499" t="inlineStr">
        <is>
          <t>b96d4e455d74750c54e20868dc0e9bfc.jpg</t>
        </is>
      </c>
      <c r="M499"/>
      <c r="N499" s="2">
        <v>46099</v>
      </c>
      <c r="O499" t="inlineStr">
        <is>
          <t>已结束,已结束,已结束</t>
        </is>
      </c>
      <c r="P499" t="inlineStr">
        <is>
          <t>12周</t>
        </is>
      </c>
      <c r="Q499"/>
      <c r="R499" t="inlineStr">
        <is>
          <t>false</t>
        </is>
      </c>
      <c r="S499" t="inlineStr">
        <is>
          <t>2026/03/04
2026/03/17
2026/03/19</t>
        </is>
      </c>
      <c r="T499" t="inlineStr">
        <is>
          <t>BST</t>
        </is>
      </c>
      <c r="U499"/>
      <c r="V499" t="inlineStr">
        <is>
          <t>张铭麒
张铭麒
张铭麒</t>
        </is>
      </c>
      <c r="W499" t="inlineStr">
        <is>
          <t>李岳丰
吴薇
李岳丰
吴薇
李岳丰
吴薇</t>
        </is>
      </c>
    </row>
    <row r="500" ht="12.75" customHeight="1">
      <c r="A500" t="inlineStr">
        <is>
          <t>2026-03-17 冯明-上海-绿茶-铁锅导入 已结束</t>
        </is>
      </c>
      <c r="B500"/>
      <c r="C500" t="inlineStr">
        <is>
          <t>冯明明日到浦江万达店导铁锅，无异常问题需关注。</t>
        </is>
      </c>
      <c r="D500" t="inlineStr">
        <is>
          <t>冯明</t>
        </is>
      </c>
      <c r="E500" t="inlineStr">
        <is>
          <t>新元里商业街，上海市浦东新区泥城镇兰州拉面(新元里商业街店)新元里商业街</t>
        </is>
      </c>
      <c r="F500" t="inlineStr">
        <is>
          <t>项目出差</t>
        </is>
      </c>
      <c r="G500" t="inlineStr">
        <is>
          <t>冯明-上海-绿茶-铁锅导入 已结束</t>
        </is>
      </c>
      <c r="H500" t="inlineStr">
        <is>
          <t>详情见图文</t>
        </is>
      </c>
      <c r="I500" t="inlineStr">
        <is>
          <t>无</t>
        </is>
      </c>
      <c r="J500" t="inlineStr">
        <is>
          <t>无</t>
        </is>
      </c>
      <c r="K500" t="inlineStr">
        <is>
          <t>明日到达浦江万达店导铁锅</t>
        </is>
      </c>
      <c r="L500" t="inlineStr">
        <is>
          <t>9ef678d3a42a3bed67b760d32e3e77f2.jpg</t>
        </is>
      </c>
      <c r="M500"/>
      <c r="N500" s="2">
        <v>46098</v>
      </c>
      <c r="O500" t="inlineStr">
        <is>
          <t>已结束,已结束,已结束</t>
        </is>
      </c>
      <c r="P500" t="inlineStr">
        <is>
          <t>12周</t>
        </is>
      </c>
      <c r="Q500"/>
      <c r="R500" t="inlineStr">
        <is>
          <t>false</t>
        </is>
      </c>
      <c r="S500" t="inlineStr">
        <is>
          <t>2026/03/04
2026/03/17
2026/03/19</t>
        </is>
      </c>
      <c r="T500" t="inlineStr">
        <is>
          <t>BST</t>
        </is>
      </c>
      <c r="U500" t="inlineStr">
        <is>
          <t>1</t>
        </is>
      </c>
      <c r="V500" t="inlineStr">
        <is>
          <t>张铭麒
张铭麒
张铭麒</t>
        </is>
      </c>
      <c r="W500" t="inlineStr">
        <is>
          <t>李岳丰
吴薇
李岳丰
吴薇
李岳丰
吴薇</t>
        </is>
      </c>
    </row>
    <row r="501" ht="12.75" customHeight="1">
      <c r="A501" t="inlineStr">
        <is>
          <t>2026-03-16 冯明-上海-绿茶-铁锅导入 已结束</t>
        </is>
      </c>
      <c r="B501" t="inlineStr">
        <is>
          <t>1</t>
        </is>
      </c>
      <c r="C501" t="inlineStr">
        <is>
          <t>明日工作计划含铁锅培训、清洁标准等，无异常问题需关注。</t>
        </is>
      </c>
      <c r="D501" t="inlineStr">
        <is>
          <t>冯明</t>
        </is>
      </c>
      <c r="E501" t="inlineStr">
        <is>
          <t>新元里商业街，上海市浦东新区泥城镇云端路1434号新元里商业街</t>
        </is>
      </c>
      <c r="F501" t="inlineStr">
        <is>
          <t>项目出差</t>
        </is>
      </c>
      <c r="G501" t="inlineStr">
        <is>
          <t>冯明-上海-绿茶-铁锅导入 已结束</t>
        </is>
      </c>
      <c r="H501" t="inlineStr">
        <is>
          <t>详情见图文</t>
        </is>
      </c>
      <c r="I501" t="inlineStr">
        <is>
          <t>无</t>
        </is>
      </c>
      <c r="J501" t="inlineStr">
        <is>
          <t>无</t>
        </is>
      </c>
      <c r="K501" t="inlineStr">
        <is>
          <t>六、明日工作计划
1. 培训烹饪期间标准化操作步骤
2. 明确菜品烹饪后锅壁清洁标准
3. 讲解收档阶段锅壁清洁方法与标准
4. 确定每日深度养锅频率
5. 培训铁锅拆装操作
6. 安排涂层锅统一发回公司</t>
        </is>
      </c>
      <c r="L501" t="inlineStr">
        <is>
          <t>1db9f7bb804a9cbeffbe43c0cf4a8a1c.jpg</t>
        </is>
      </c>
      <c r="M501"/>
      <c r="N501" s="2">
        <v>46097</v>
      </c>
      <c r="O501" t="inlineStr">
        <is>
          <t>已结束,已结束,已结束</t>
        </is>
      </c>
      <c r="P501" t="inlineStr">
        <is>
          <t>12周</t>
        </is>
      </c>
      <c r="Q501"/>
      <c r="R501" t="inlineStr">
        <is>
          <t>false</t>
        </is>
      </c>
      <c r="S501" t="inlineStr">
        <is>
          <t>2026/03/04
2026/03/17
2026/03/19</t>
        </is>
      </c>
      <c r="T501" t="inlineStr">
        <is>
          <t>BST</t>
        </is>
      </c>
      <c r="U501"/>
      <c r="V501" t="inlineStr">
        <is>
          <t>张铭麒
张铭麒
张铭麒</t>
        </is>
      </c>
      <c r="W501" t="inlineStr">
        <is>
          <t>李岳丰
吴薇
李岳丰
吴薇
李岳丰
吴薇</t>
        </is>
      </c>
    </row>
    <row r="502" ht="12.75" customHeight="1">
      <c r="A502" t="inlineStr">
        <is>
          <t xml:space="preserve">2026-03-15 </t>
        </is>
      </c>
      <c r="B502"/>
      <c r="C502" t="inlineStr">
        <is>
          <t>正文仅显示日期“2026/03/15”，无具体内容，信息缺失。</t>
        </is>
      </c>
      <c r="D502" t="inlineStr">
        <is>
          <t>冯明</t>
        </is>
      </c>
      <c r="E502" t="inlineStr">
        <is>
          <t>上海市浦东新区宣桥镇航三路</t>
        </is>
      </c>
      <c r="F502" t="inlineStr">
        <is>
          <t>排休</t>
        </is>
      </c>
      <c r="G502"/>
      <c r="H502"/>
      <c r="I502"/>
      <c r="J502"/>
      <c r="K502"/>
      <c r="L502"/>
      <c r="M502"/>
      <c r="N502" s="2">
        <v>46096</v>
      </c>
      <c r="O502"/>
      <c r="P502" t="inlineStr">
        <is>
          <t>11周</t>
        </is>
      </c>
      <c r="Q502"/>
      <c r="R502" t="inlineStr">
        <is>
          <t>false</t>
        </is>
      </c>
      <c r="S502"/>
      <c r="T502"/>
      <c r="U502" t="inlineStr">
        <is>
          <t>1</t>
        </is>
      </c>
      <c r="V502"/>
      <c r="W502"/>
    </row>
    <row r="503" ht="12.75" customHeight="1">
      <c r="A503" t="inlineStr">
        <is>
          <t xml:space="preserve">2026-03-14 </t>
        </is>
      </c>
      <c r="B503"/>
      <c r="C503" t="inlineStr">
        <is>
          <t>正文内容仅为日期“2026/03/14”，无实质信息，无问题或异常。</t>
        </is>
      </c>
      <c r="D503" t="inlineStr">
        <is>
          <t>冯明</t>
        </is>
      </c>
      <c r="E503" t="inlineStr">
        <is>
          <t>新元里商业街，上海市浦东新区泥城镇云端路新元里商业街</t>
        </is>
      </c>
      <c r="F503" t="inlineStr">
        <is>
          <t>排休</t>
        </is>
      </c>
      <c r="G503"/>
      <c r="H503"/>
      <c r="I503"/>
      <c r="J503"/>
      <c r="K503"/>
      <c r="L503"/>
      <c r="M503"/>
      <c r="N503" s="2">
        <v>46095</v>
      </c>
      <c r="O503"/>
      <c r="P503" t="inlineStr">
        <is>
          <t>11周</t>
        </is>
      </c>
      <c r="Q503"/>
      <c r="R503" t="inlineStr">
        <is>
          <t>false</t>
        </is>
      </c>
      <c r="S503"/>
      <c r="T503"/>
      <c r="U503"/>
      <c r="V503"/>
      <c r="W503"/>
    </row>
    <row r="504" ht="12.75" customHeight="1">
      <c r="A504" t="inlineStr">
        <is>
          <t>2026-03-13 冯明-上海-展车-俄罗斯零售团-DEMO 已结束</t>
        </is>
      </c>
      <c r="B504" t="inlineStr">
        <is>
          <t>1</t>
        </is>
      </c>
      <c r="C504" t="inlineStr">
        <is>
          <t>冯明因休假，上海俄罗斯零售团展车DEMO已结束。</t>
        </is>
      </c>
      <c r="D504" t="inlineStr">
        <is>
          <t>冯明</t>
        </is>
      </c>
      <c r="E504" t="inlineStr">
        <is>
          <t>上海市浦东新区新场镇航三路</t>
        </is>
      </c>
      <c r="F504" t="inlineStr">
        <is>
          <t>项目出差</t>
        </is>
      </c>
      <c r="G504" t="inlineStr">
        <is>
          <t>冯明-上海-展车-俄罗斯零售团-DEMO 已结束</t>
        </is>
      </c>
      <c r="H504" t="inlineStr">
        <is>
          <t>详情见图文</t>
        </is>
      </c>
      <c r="I504" t="inlineStr">
        <is>
          <t>无</t>
        </is>
      </c>
      <c r="J504" t="inlineStr">
        <is>
          <t>无</t>
        </is>
      </c>
      <c r="K504" t="inlineStr">
        <is>
          <t>休假</t>
        </is>
      </c>
      <c r="L504" t="inlineStr">
        <is>
          <t>fd6c7dcc23b8ce7794ad9dc3515aec99.jpg</t>
        </is>
      </c>
      <c r="M504"/>
      <c r="N504" s="2">
        <v>46094</v>
      </c>
      <c r="O504" t="inlineStr">
        <is>
          <t>已结束</t>
        </is>
      </c>
      <c r="P504" t="inlineStr">
        <is>
          <t>11周</t>
        </is>
      </c>
      <c r="Q504"/>
      <c r="R504" t="inlineStr">
        <is>
          <t>false</t>
        </is>
      </c>
      <c r="S504" t="inlineStr">
        <is>
          <t>2026/03/13</t>
        </is>
      </c>
      <c r="T504" t="inlineStr">
        <is>
          <t>创新中心</t>
        </is>
      </c>
      <c r="U504" t="inlineStr">
        <is>
          <t>1</t>
        </is>
      </c>
      <c r="V504" t="inlineStr">
        <is>
          <t>郭蓓</t>
        </is>
      </c>
      <c r="W504" t="inlineStr">
        <is>
          <t>吴薇</t>
        </is>
      </c>
    </row>
    <row r="505" ht="12.75" customHeight="1">
      <c r="A505" t="inlineStr">
        <is>
          <t>2026-03-12 冯明-上海-展车-俄罗斯零售团-DEMO 已结束</t>
        </is>
      </c>
      <c r="B505" t="inlineStr">
        <is>
          <t>1</t>
        </is>
      </c>
      <c r="C505" t="inlineStr">
        <is>
          <t>冯明需配合祖进完成上海展车任务，2026/03/12前完成。</t>
        </is>
      </c>
      <c r="D505" t="inlineStr">
        <is>
          <t>冯明</t>
        </is>
      </c>
      <c r="E505" t="inlineStr">
        <is>
          <t>上海市浦东新区康桥镇川周公路3098号锦江之星(上海国际旅游度假区康新公路店)</t>
        </is>
      </c>
      <c r="F505" t="inlineStr">
        <is>
          <t>项目出差</t>
        </is>
      </c>
      <c r="G505" t="inlineStr">
        <is>
          <t>冯明-上海-展车-俄罗斯零售团-DEMO 已结束</t>
        </is>
      </c>
      <c r="H505" t="inlineStr">
        <is>
          <t>详情见图文</t>
        </is>
      </c>
      <c r="I505" t="inlineStr">
        <is>
          <t>无</t>
        </is>
      </c>
      <c r="J505" t="inlineStr">
        <is>
          <t>无</t>
        </is>
      </c>
      <c r="K505" t="inlineStr">
        <is>
          <t>配合祖进完成展车任务</t>
        </is>
      </c>
      <c r="L505" t="inlineStr">
        <is>
          <t>42b3799aff603aa723d68e008a5e5abc.jpg</t>
        </is>
      </c>
      <c r="M505"/>
      <c r="N505" s="2">
        <v>46093</v>
      </c>
      <c r="O505" t="inlineStr">
        <is>
          <t>已结束</t>
        </is>
      </c>
      <c r="P505" t="inlineStr">
        <is>
          <t>11周</t>
        </is>
      </c>
      <c r="Q505"/>
      <c r="R505" t="inlineStr">
        <is>
          <t>false</t>
        </is>
      </c>
      <c r="S505" t="inlineStr">
        <is>
          <t>2026/03/13</t>
        </is>
      </c>
      <c r="T505" t="inlineStr">
        <is>
          <t>创新中心</t>
        </is>
      </c>
      <c r="U505"/>
      <c r="V505" t="inlineStr">
        <is>
          <t>郭蓓</t>
        </is>
      </c>
      <c r="W505" t="inlineStr">
        <is>
          <t>吴薇</t>
        </is>
      </c>
    </row>
    <row r="506" ht="12.75" customHeight="1">
      <c r="A506" t="inlineStr">
        <is>
          <t>2026-03-11 冯明-扬州-绿茶-铁锅导入 已结束</t>
        </is>
      </c>
      <c r="B506" t="inlineStr">
        <is>
          <t>1</t>
        </is>
      </c>
      <c r="C506" t="inlineStr">
        <is>
          <t>冯明扬州绿茶铁锅导入进行中，异常：前往上海青浦宝龙店操作。</t>
        </is>
      </c>
      <c r="D506" t="inlineStr">
        <is>
          <t>冯明</t>
        </is>
      </c>
      <c r="E506" t="inlineStr">
        <is>
          <t>昌建广场，江苏省扬州市邗江区新盛街道扬州昌建广场秋馆昌建广场</t>
        </is>
      </c>
      <c r="F506" t="inlineStr">
        <is>
          <t>项目出差</t>
        </is>
      </c>
      <c r="G506" t="inlineStr">
        <is>
          <t>冯明-扬州-绿茶-铁锅导入 已结束</t>
        </is>
      </c>
      <c r="H506" t="inlineStr">
        <is>
          <t>详情见图文</t>
        </is>
      </c>
      <c r="I506" t="inlineStr">
        <is>
          <t>无</t>
        </is>
      </c>
      <c r="J506" t="inlineStr">
        <is>
          <t>无</t>
        </is>
      </c>
      <c r="K506" t="inlineStr">
        <is>
          <t>前往上海青蒲宝龙店进行铁锅导入</t>
        </is>
      </c>
      <c r="L506" t="inlineStr">
        <is>
          <t>316530b72398e05fae42690b83b0b975.jpg</t>
        </is>
      </c>
      <c r="M506"/>
      <c r="N506" s="2">
        <v>46092</v>
      </c>
      <c r="O506" t="inlineStr">
        <is>
          <t>已结束</t>
        </is>
      </c>
      <c r="P506" t="inlineStr">
        <is>
          <t>11周</t>
        </is>
      </c>
      <c r="Q506"/>
      <c r="R506" t="inlineStr">
        <is>
          <t>false</t>
        </is>
      </c>
      <c r="S506" t="inlineStr">
        <is>
          <t>2026/03/11</t>
        </is>
      </c>
      <c r="T506" t="inlineStr">
        <is>
          <t>BST</t>
        </is>
      </c>
      <c r="U506" t="inlineStr">
        <is>
          <t>1</t>
        </is>
      </c>
      <c r="V506" t="inlineStr">
        <is>
          <t>张铭麒</t>
        </is>
      </c>
      <c r="W506" t="inlineStr">
        <is>
          <t>李岳丰
吴薇</t>
        </is>
      </c>
    </row>
    <row r="507" ht="12.75" customHeight="1">
      <c r="A507" t="inlineStr">
        <is>
          <t>2026-03-10 冯明-扬州-绿茶-铁锅导入 已结束</t>
        </is>
      </c>
      <c r="B507" t="inlineStr">
        <is>
          <t>1</t>
        </is>
      </c>
      <c r="C507" t="inlineStr">
        <is>
          <t>需关注铁锅导入进行中，明日计划含炒饭预制、操作、清洁等标准及涂层锅发回。</t>
        </is>
      </c>
      <c r="D507" t="inlineStr">
        <is>
          <t>冯明</t>
        </is>
      </c>
      <c r="E507" t="inlineStr">
        <is>
          <t>昌建广场，江苏省扬州市邗江区新盛街道扬州昌建广场秋馆昌建广场</t>
        </is>
      </c>
      <c r="F507" t="inlineStr">
        <is>
          <t>项目出差</t>
        </is>
      </c>
      <c r="G507" t="inlineStr">
        <is>
          <t>冯明-扬州-绿茶-铁锅导入 已结束</t>
        </is>
      </c>
      <c r="H507" t="inlineStr">
        <is>
          <t>详情见图文</t>
        </is>
      </c>
      <c r="I507" t="inlineStr">
        <is>
          <t>无</t>
        </is>
      </c>
      <c r="J507" t="inlineStr">
        <is>
          <t>无</t>
        </is>
      </c>
      <c r="K507" t="inlineStr">
        <is>
          <t>明日计划：
招牌炒饭预制
烹饪期间标准化操作步骤
菜品烹饪后锅壁的清洁标准
收档锅壁的清洁方法标准
每日深度养锅频率
铁锅的拆装
将涂层锅发回公司</t>
        </is>
      </c>
      <c r="L507" t="inlineStr">
        <is>
          <t>83e3305b90138830d73c82866cfb01ef.jpg</t>
        </is>
      </c>
      <c r="M507"/>
      <c r="N507" s="2">
        <v>46091</v>
      </c>
      <c r="O507" t="inlineStr">
        <is>
          <t>已结束</t>
        </is>
      </c>
      <c r="P507" t="inlineStr">
        <is>
          <t>11周</t>
        </is>
      </c>
      <c r="Q507"/>
      <c r="R507" t="inlineStr">
        <is>
          <t>false</t>
        </is>
      </c>
      <c r="S507" t="inlineStr">
        <is>
          <t>2026/03/11</t>
        </is>
      </c>
      <c r="T507" t="inlineStr">
        <is>
          <t>BST</t>
        </is>
      </c>
      <c r="U507" t="inlineStr">
        <is>
          <t>0</t>
        </is>
      </c>
      <c r="V507" t="inlineStr">
        <is>
          <t>张铭麒</t>
        </is>
      </c>
      <c r="W507" t="inlineStr">
        <is>
          <t>李岳丰
吴薇</t>
        </is>
      </c>
    </row>
    <row r="508" ht="12.75" customHeight="1">
      <c r="A508" t="inlineStr">
        <is>
          <t>2026-03-09 冯明-常州-绿茶-新店开业 已结束</t>
        </is>
      </c>
      <c r="B508" t="inlineStr">
        <is>
          <t>1</t>
        </is>
      </c>
      <c r="C508" t="inlineStr">
        <is>
          <t>无明显问题或异常，主要为新店开业铁锅导入工作记录。</t>
        </is>
      </c>
      <c r="D508" t="inlineStr">
        <is>
          <t>冯明</t>
        </is>
      </c>
      <c r="E508" t="inlineStr">
        <is>
          <t>好机会商务中心，江苏省常州市钟楼区荷花池街道邮电路88号好机会商务中心</t>
        </is>
      </c>
      <c r="F508" t="inlineStr">
        <is>
          <t>项目出差</t>
        </is>
      </c>
      <c r="G508" t="inlineStr">
        <is>
          <t>冯明-常州-绿茶-新店开业 已结束</t>
        </is>
      </c>
      <c r="H508" t="inlineStr">
        <is>
          <t>详情见图文</t>
        </is>
      </c>
      <c r="I508" t="inlineStr">
        <is>
          <t>无</t>
        </is>
      </c>
      <c r="J508" t="inlineStr">
        <is>
          <t>无</t>
        </is>
      </c>
      <c r="K508" t="inlineStr">
        <is>
          <t>到达扬州京华广场店进行铁锅导入</t>
        </is>
      </c>
      <c r="L508" t="inlineStr">
        <is>
          <t>6cea1e93e167e451ffbae521340f06f8.jpg</t>
        </is>
      </c>
      <c r="M508"/>
      <c r="N508" s="2">
        <v>46090</v>
      </c>
      <c r="O508" t="inlineStr">
        <is>
          <t>已结束,已结束,已结束,已结束</t>
        </is>
      </c>
      <c r="P508" t="inlineStr">
        <is>
          <t>11周</t>
        </is>
      </c>
      <c r="Q508"/>
      <c r="R508" t="inlineStr">
        <is>
          <t>false</t>
        </is>
      </c>
      <c r="S508" t="inlineStr">
        <is>
          <t>2026/03/06
2026/03/09
2026/03/06
2026/03/08</t>
        </is>
      </c>
      <c r="T508" t="inlineStr">
        <is>
          <t>BST</t>
        </is>
      </c>
      <c r="U508" t="inlineStr">
        <is>
          <t>1</t>
        </is>
      </c>
      <c r="V508" t="inlineStr">
        <is>
          <t>张铭麒
张铭麒
张铭麒
张铭麒</t>
        </is>
      </c>
      <c r="W508" t="inlineStr">
        <is>
          <t>李岳丰
吴薇
李岳丰
吴薇
李岳丰
吴薇
李岳丰
吴薇</t>
        </is>
      </c>
    </row>
    <row r="509" ht="12.75" customHeight="1">
      <c r="A509" t="inlineStr">
        <is>
          <t>2026-03-08 冯明-常州-绿茶-新店开业 已结束</t>
        </is>
      </c>
      <c r="B509"/>
      <c r="C509" t="inlineStr">
        <is>
          <t>需关注明日培训实操换锅取锅、调料校准及设备清洁周期。</t>
        </is>
      </c>
      <c r="D509" t="inlineStr">
        <is>
          <t>冯明</t>
        </is>
      </c>
      <c r="E509" t="inlineStr">
        <is>
          <t>好机会商务中心，江苏省常州市钟楼区荷花池街道邮电路90号好机会商务中心</t>
        </is>
      </c>
      <c r="F509" t="inlineStr">
        <is>
          <t>项目出差</t>
        </is>
      </c>
      <c r="G509" t="inlineStr">
        <is>
          <t>冯明-常州-绿茶-新店开业 已结束</t>
        </is>
      </c>
      <c r="H509" t="inlineStr">
        <is>
          <t>详情见图文</t>
        </is>
      </c>
      <c r="I509" t="inlineStr">
        <is>
          <t>无</t>
        </is>
      </c>
      <c r="J509" t="inlineStr">
        <is>
          <t>无</t>
        </is>
      </c>
      <c r="K509" t="inlineStr">
        <is>
          <t>明日计划：
1.培训并实操换锅取锅流程，方便后期更换部件。
2.复习并实操调料校准核心内容
2.管道清洗周期，调料校准周期，机器周期清洁部位。</t>
        </is>
      </c>
      <c r="L509" t="inlineStr">
        <is>
          <t>b51786542448b600fe29c58633bf2a31.jpg</t>
        </is>
      </c>
      <c r="M509"/>
      <c r="N509" s="2">
        <v>46089</v>
      </c>
      <c r="O509" t="inlineStr">
        <is>
          <t>已结束,已结束,已结束,已结束</t>
        </is>
      </c>
      <c r="P509" t="inlineStr">
        <is>
          <t>10周</t>
        </is>
      </c>
      <c r="Q509"/>
      <c r="R509" t="inlineStr">
        <is>
          <t>false</t>
        </is>
      </c>
      <c r="S509" t="inlineStr">
        <is>
          <t>2026/03/06
2026/03/09
2026/03/06
2026/03/08</t>
        </is>
      </c>
      <c r="T509" t="inlineStr">
        <is>
          <t>BST</t>
        </is>
      </c>
      <c r="U509"/>
      <c r="V509" t="inlineStr">
        <is>
          <t>张铭麒
张铭麒
张铭麒
张铭麒</t>
        </is>
      </c>
      <c r="W509" t="inlineStr">
        <is>
          <t>李岳丰
吴薇
李岳丰
吴薇
李岳丰
吴薇
李岳丰
吴薇</t>
        </is>
      </c>
    </row>
    <row r="510" ht="12.75" customHeight="1">
      <c r="A510" t="inlineStr">
        <is>
          <t xml:space="preserve">2026-03-07 </t>
        </is>
      </c>
      <c r="B510"/>
      <c r="C510" t="inlineStr">
        <is>
          <t>正文仅含日期“2026/03/07”，无实际内容，信息缺失。</t>
        </is>
      </c>
      <c r="D510" t="inlineStr">
        <is>
          <t>冯明</t>
        </is>
      </c>
      <c r="E510" t="inlineStr">
        <is>
          <t>好机会商务中心，江苏省常州市钟楼区荷花池街道邮电路88号好机会商务中心</t>
        </is>
      </c>
      <c r="F510" t="inlineStr">
        <is>
          <t>排休</t>
        </is>
      </c>
      <c r="G510"/>
      <c r="H510"/>
      <c r="I510"/>
      <c r="J510"/>
      <c r="K510"/>
      <c r="L510"/>
      <c r="M510"/>
      <c r="N510" s="2">
        <v>46088</v>
      </c>
      <c r="O510"/>
      <c r="P510" t="inlineStr">
        <is>
          <t>10周</t>
        </is>
      </c>
      <c r="Q510"/>
      <c r="R510" t="inlineStr">
        <is>
          <t>false</t>
        </is>
      </c>
      <c r="S510"/>
      <c r="T510"/>
      <c r="U510" t="inlineStr">
        <is>
          <t>1</t>
        </is>
      </c>
      <c r="V510"/>
      <c r="W510"/>
    </row>
    <row r="511" ht="12.75" customHeight="1">
      <c r="A511" t="inlineStr">
        <is>
          <t xml:space="preserve">2026-03-06 </t>
        </is>
      </c>
      <c r="B511"/>
      <c r="C511" t="inlineStr">
        <is>
          <t>2026/03/06休息，详情见图文，无其他信息。</t>
        </is>
      </c>
      <c r="D511" t="inlineStr">
        <is>
          <t>冯明</t>
        </is>
      </c>
      <c r="E511" t="inlineStr">
        <is>
          <t>好机会商务中心，江苏省常州市钟楼区荷花池街道邮电路90号好机会商务中心</t>
        </is>
      </c>
      <c r="F511" t="inlineStr">
        <is>
          <t>项目出差</t>
        </is>
      </c>
      <c r="G511"/>
      <c r="H511" t="inlineStr">
        <is>
          <t>详情见图文</t>
        </is>
      </c>
      <c r="I511" t="inlineStr">
        <is>
          <t>无</t>
        </is>
      </c>
      <c r="J511" t="inlineStr">
        <is>
          <t>无</t>
        </is>
      </c>
      <c r="K511" t="inlineStr">
        <is>
          <t>休息</t>
        </is>
      </c>
      <c r="L511" t="inlineStr">
        <is>
          <t>3c6a2d68bf6730a5d98e10ae23b1513e.jpg</t>
        </is>
      </c>
      <c r="M511"/>
      <c r="N511" s="2">
        <v>46087</v>
      </c>
      <c r="O511"/>
      <c r="P511" t="inlineStr">
        <is>
          <t>10周</t>
        </is>
      </c>
      <c r="Q511"/>
      <c r="R511" t="inlineStr">
        <is>
          <t>false</t>
        </is>
      </c>
      <c r="S511"/>
      <c r="T511"/>
      <c r="U511"/>
      <c r="V511"/>
      <c r="W511"/>
    </row>
    <row r="512" ht="12.75" customHeight="1">
      <c r="A512" t="inlineStr">
        <is>
          <t>2026-03-05 冯明-常州-绿茶-新店开业 已结束</t>
        </is>
      </c>
      <c r="B512"/>
      <c r="C512" t="inlineStr">
        <is>
          <t>3月5日冯明在常州绿茶新店试菜，下午去扬州京华城店导入铁锅。</t>
        </is>
      </c>
      <c r="D512" t="inlineStr">
        <is>
          <t>冯明</t>
        </is>
      </c>
      <c r="E512" t="inlineStr">
        <is>
          <t>常州阳光国际大酒店，江苏省常州市钟楼区南大街街道常州阳光国际大酒店</t>
        </is>
      </c>
      <c r="F512" t="inlineStr">
        <is>
          <t>项目出差</t>
        </is>
      </c>
      <c r="G512" t="inlineStr">
        <is>
          <t>冯明-常州-绿茶-新店开业 已结束</t>
        </is>
      </c>
      <c r="H512" t="inlineStr">
        <is>
          <t>详情见图文</t>
        </is>
      </c>
      <c r="I512" t="inlineStr">
        <is>
          <t>无</t>
        </is>
      </c>
      <c r="J512" t="inlineStr">
        <is>
          <t>无</t>
        </is>
      </c>
      <c r="K512" t="inlineStr">
        <is>
          <t>上午试菜，下午前往扬州扬州京华城店进行铁锅导入</t>
        </is>
      </c>
      <c r="L512" t="inlineStr">
        <is>
          <t>6311e2a6b51fcbf784a4d508106a252a.jpg</t>
        </is>
      </c>
      <c r="M512"/>
      <c r="N512" s="2">
        <v>46086</v>
      </c>
      <c r="O512" t="inlineStr">
        <is>
          <t>已结束,已结束,已结束,已结束</t>
        </is>
      </c>
      <c r="P512" t="inlineStr">
        <is>
          <t>10周</t>
        </is>
      </c>
      <c r="Q512"/>
      <c r="R512" t="inlineStr">
        <is>
          <t>false</t>
        </is>
      </c>
      <c r="S512" t="inlineStr">
        <is>
          <t>2026/03/06
2026/03/09
2026/03/06
2026/03/08</t>
        </is>
      </c>
      <c r="T512" t="inlineStr">
        <is>
          <t>BST</t>
        </is>
      </c>
      <c r="U512" t="inlineStr">
        <is>
          <t>0</t>
        </is>
      </c>
      <c r="V512" t="inlineStr">
        <is>
          <t>张铭麒
张铭麒
张铭麒
张铭麒</t>
        </is>
      </c>
      <c r="W512" t="inlineStr">
        <is>
          <t>李岳丰
吴薇
李岳丰
吴薇
李岳丰
吴薇
李岳丰
吴薇</t>
        </is>
      </c>
    </row>
    <row r="513" ht="12.75" customHeight="1">
      <c r="A513" t="inlineStr">
        <is>
          <t>2026-03-04 冯明-上海-绿茶-铁锅导入 已结束</t>
        </is>
      </c>
      <c r="B513" t="inlineStr">
        <is>
          <t>1</t>
        </is>
      </c>
      <c r="C513" t="inlineStr">
        <is>
          <t>冯明在常州绿茶吾悦钟楼店试菜，铁锅导入进行中。</t>
        </is>
      </c>
      <c r="D513" t="inlineStr">
        <is>
          <t>冯明</t>
        </is>
      </c>
      <c r="E513" t="inlineStr">
        <is>
          <t>如家精选酒店(上海虹桥机场国展店)，上海市闵行区新虹街道沪青平公路1288号如家精选酒店(上海虹桥机场国展店)</t>
        </is>
      </c>
      <c r="F513" t="inlineStr">
        <is>
          <t>项目出差</t>
        </is>
      </c>
      <c r="G513" t="inlineStr">
        <is>
          <t>冯明-上海-绿茶-铁锅导入 已结束</t>
        </is>
      </c>
      <c r="H513" t="inlineStr">
        <is>
          <t>详情见照片附件</t>
        </is>
      </c>
      <c r="I513" t="inlineStr">
        <is>
          <t>无</t>
        </is>
      </c>
      <c r="J513" t="inlineStr">
        <is>
          <t>无</t>
        </is>
      </c>
      <c r="K513" t="inlineStr">
        <is>
          <t>前往常州绿茶吾悦钟楼店进行试菜</t>
        </is>
      </c>
      <c r="L513" t="inlineStr">
        <is>
          <t>fc7778c0ea0b51eb9aeeb4d5d594ce72.jpg</t>
        </is>
      </c>
      <c r="M513"/>
      <c r="N513" s="2">
        <v>46085</v>
      </c>
      <c r="O513" t="inlineStr">
        <is>
          <t>已结束,已结束,已结束</t>
        </is>
      </c>
      <c r="P513" t="inlineStr">
        <is>
          <t>10周</t>
        </is>
      </c>
      <c r="Q513"/>
      <c r="R513" t="inlineStr">
        <is>
          <t>false</t>
        </is>
      </c>
      <c r="S513" t="inlineStr">
        <is>
          <t>2026/03/04
2026/03/17
2026/03/19</t>
        </is>
      </c>
      <c r="T513" t="inlineStr">
        <is>
          <t>BST</t>
        </is>
      </c>
      <c r="U513" t="inlineStr">
        <is>
          <t>1</t>
        </is>
      </c>
      <c r="V513" t="inlineStr">
        <is>
          <t>张铭麒
张铭麒
张铭麒</t>
        </is>
      </c>
      <c r="W513" t="inlineStr">
        <is>
          <t>李岳丰
吴薇
李岳丰
吴薇
李岳丰
吴薇</t>
        </is>
      </c>
    </row>
    <row r="514" ht="12.75" customHeight="1">
      <c r="A514" t="inlineStr">
        <is>
          <t>2026-03-03 冯明-上海-绿茶-铁锅导入 已结束</t>
        </is>
      </c>
      <c r="B514" t="inlineStr">
        <is>
          <t>1</t>
        </is>
      </c>
      <c r="C514" t="inlineStr">
        <is>
          <t>问题：需校准调料、培训铁锅使用清洁、确认菜品质量、统计涂层锅下单。</t>
        </is>
      </c>
      <c r="D514" t="inlineStr">
        <is>
          <t>冯明</t>
        </is>
      </c>
      <c r="E514" t="inlineStr">
        <is>
          <t>如家精选酒店(上海虹桥机场国展店)，上海市闵行区新虹街道沪青平公路1288号如家精选酒店(上海虹桥机场国展店)</t>
        </is>
      </c>
      <c r="F514" t="inlineStr">
        <is>
          <t>项目出差</t>
        </is>
      </c>
      <c r="G514" t="inlineStr">
        <is>
          <t>冯明-上海-绿茶-铁锅导入 已结束</t>
        </is>
      </c>
      <c r="H514" t="inlineStr">
        <is>
          <t>详见照片图文</t>
        </is>
      </c>
      <c r="I514" t="inlineStr">
        <is>
          <t>无</t>
        </is>
      </c>
      <c r="J514" t="inlineStr">
        <is>
          <t>无</t>
        </is>
      </c>
      <c r="K514" t="inlineStr">
        <is>
          <t xml:space="preserve">明日计划：
 ﻿进行调料校准，使用铁锅烹饪菜品，对铁锅使用技巧以及清洁保养事项对操作员做出培训。
 ﻿和厨师长确认菜品出品质量。
 ﻿统计涂层锅数量并下单发回工厂。
 </t>
        </is>
      </c>
      <c r="L514" t="inlineStr">
        <is>
          <t>acf7afca4510a765a4d4e6eca7d0eb12.JPEG</t>
        </is>
      </c>
      <c r="M514"/>
      <c r="N514" s="2">
        <v>46084</v>
      </c>
      <c r="O514" t="inlineStr">
        <is>
          <t>已结束,已结束,已结束</t>
        </is>
      </c>
      <c r="P514" t="inlineStr">
        <is>
          <t>10周</t>
        </is>
      </c>
      <c r="Q514"/>
      <c r="R514" t="inlineStr">
        <is>
          <t>false</t>
        </is>
      </c>
      <c r="S514" t="inlineStr">
        <is>
          <t>2026/03/04
2026/03/17
2026/03/19</t>
        </is>
      </c>
      <c r="T514" t="inlineStr">
        <is>
          <t>BST</t>
        </is>
      </c>
      <c r="U514"/>
      <c r="V514" t="inlineStr">
        <is>
          <t>张铭麒
张铭麒
张铭麒</t>
        </is>
      </c>
      <c r="W514" t="inlineStr">
        <is>
          <t>李岳丰
吴薇
李岳丰
吴薇
李岳丰
吴薇</t>
        </is>
      </c>
    </row>
    <row r="515" ht="12.75" customHeight="1">
      <c r="A515" t="inlineStr">
        <is>
          <t>2026-03-02 冯明-南京-绿茶-铁锅导入 已结束</t>
        </is>
      </c>
      <c r="B515"/>
      <c r="C515" t="inlineStr">
        <is>
          <t>问题：次日计划暂定，无具体安排。异常：计划未明确。</t>
        </is>
      </c>
      <c r="D515" t="inlineStr">
        <is>
          <t>冯明</t>
        </is>
      </c>
      <c r="E515" t="inlineStr">
        <is>
          <t>金象城购物中心，江苏省南京市浦口区泰山街道漂亮妈妈产后恢复中心(桥北金象城店)金象城购物中心</t>
        </is>
      </c>
      <c r="F515" t="inlineStr">
        <is>
          <t>项目出差</t>
        </is>
      </c>
      <c r="G515" t="inlineStr">
        <is>
          <t>冯明-南京-绿茶-铁锅导入 已结束</t>
        </is>
      </c>
      <c r="H515" t="inlineStr">
        <is>
          <t>详情见附件</t>
        </is>
      </c>
      <c r="I515" t="inlineStr">
        <is>
          <t>无</t>
        </is>
      </c>
      <c r="J515" t="inlineStr">
        <is>
          <t>无</t>
        </is>
      </c>
      <c r="K515" t="inlineStr">
        <is>
          <t>次日计划暂定</t>
        </is>
      </c>
      <c r="L515" t="inlineStr">
        <is>
          <t>937ef417a5f2acf26905790a74b7406c.JPEG</t>
        </is>
      </c>
      <c r="M515"/>
      <c r="N515" s="2">
        <v>46083</v>
      </c>
      <c r="O515" t="inlineStr">
        <is>
          <t>已结束</t>
        </is>
      </c>
      <c r="P515" t="inlineStr">
        <is>
          <t>10周</t>
        </is>
      </c>
      <c r="Q515"/>
      <c r="R515" t="inlineStr">
        <is>
          <t>false</t>
        </is>
      </c>
      <c r="S515" t="inlineStr">
        <is>
          <t>2026/03/03</t>
        </is>
      </c>
      <c r="T515" t="inlineStr">
        <is>
          <t>BST</t>
        </is>
      </c>
      <c r="U515" t="inlineStr">
        <is>
          <t>1</t>
        </is>
      </c>
      <c r="V515" t="inlineStr">
        <is>
          <t>张铭麒</t>
        </is>
      </c>
      <c r="W515" t="inlineStr">
        <is>
          <t>李岳丰
吴薇</t>
        </is>
      </c>
    </row>
    <row r="516" ht="12.75" customHeight="1">
      <c r="A516" t="inlineStr">
        <is>
          <t>2026-03-01 冯明-南京-绿茶-铁锅导入 已结束</t>
        </is>
      </c>
      <c r="B516"/>
      <c r="C516" t="inlineStr">
        <is>
          <t>今日铁锅导入进行中，明日继续，无异常问题。</t>
        </is>
      </c>
      <c r="D516" t="inlineStr">
        <is>
          <t>冯明</t>
        </is>
      </c>
      <c r="E516" t="inlineStr">
        <is>
          <t>金象城购物中心，江苏省南京市浦口区泰山街道漂亮妈妈产后恢复中心(桥北金象城店)金象城购物中心</t>
        </is>
      </c>
      <c r="F516" t="inlineStr">
        <is>
          <t>项目出差</t>
        </is>
      </c>
      <c r="G516" t="inlineStr">
        <is>
          <t>冯明-南京-绿茶-铁锅导入 已结束</t>
        </is>
      </c>
      <c r="H516" t="inlineStr">
        <is>
          <t>今天由南阳出发至南京绿茶万象城店进行铁锅导入工作</t>
        </is>
      </c>
      <c r="I516" t="inlineStr">
        <is>
          <t>无</t>
        </is>
      </c>
      <c r="J516" t="inlineStr">
        <is>
          <t>无</t>
        </is>
      </c>
      <c r="K516" t="inlineStr">
        <is>
          <t>明日计划到达南京绿茶万象城店进行铁锅导入</t>
        </is>
      </c>
      <c r="L516" t="inlineStr">
        <is>
          <t>IMG_9922.JPEG,IMG_9925.JPEG</t>
        </is>
      </c>
      <c r="M516"/>
      <c r="N516" s="2">
        <v>46082</v>
      </c>
      <c r="O516" t="inlineStr">
        <is>
          <t>已结束</t>
        </is>
      </c>
      <c r="P516" t="inlineStr">
        <is>
          <t>09周</t>
        </is>
      </c>
      <c r="Q516"/>
      <c r="R516" t="inlineStr">
        <is>
          <t>false</t>
        </is>
      </c>
      <c r="S516" t="inlineStr">
        <is>
          <t>2026/03/03</t>
        </is>
      </c>
      <c r="T516" t="inlineStr">
        <is>
          <t>BST</t>
        </is>
      </c>
      <c r="U516"/>
      <c r="V516" t="inlineStr">
        <is>
          <t>张铭麒</t>
        </is>
      </c>
      <c r="W516" t="inlineStr">
        <is>
          <t>李岳丰
吴薇</t>
        </is>
      </c>
    </row>
    <row r="517" ht="12.75" customHeight="1">
      <c r="A517" t="inlineStr">
        <is>
          <t xml:space="preserve">2026-02-28 </t>
        </is>
      </c>
      <c r="B517"/>
      <c r="C517" t="inlineStr">
        <is>
          <t>正文内容仅为日期“2026/02/28”，无实质信息，无异常问题。</t>
        </is>
      </c>
      <c r="D517" t="inlineStr">
        <is>
          <t>冯明</t>
        </is>
      </c>
      <c r="E517" t="inlineStr">
        <is>
          <t>上屯村，河南省南阳市唐河县上屯镇上屯村</t>
        </is>
      </c>
      <c r="F517" t="inlineStr">
        <is>
          <t>排休</t>
        </is>
      </c>
      <c r="G517"/>
      <c r="H517"/>
      <c r="I517"/>
      <c r="J517"/>
      <c r="K517"/>
      <c r="L517"/>
      <c r="M517"/>
      <c r="N517" s="2">
        <v>46081</v>
      </c>
      <c r="O517"/>
      <c r="P517" t="inlineStr">
        <is>
          <t>09周</t>
        </is>
      </c>
      <c r="Q517"/>
      <c r="R517" t="inlineStr">
        <is>
          <t>false</t>
        </is>
      </c>
      <c r="S517"/>
      <c r="T517"/>
      <c r="U517" t="inlineStr">
        <is>
          <t>1</t>
        </is>
      </c>
      <c r="V517"/>
      <c r="W517"/>
    </row>
    <row r="518" ht="12.75" customHeight="1">
      <c r="A518" t="inlineStr">
        <is>
          <t xml:space="preserve">2026-02-27 </t>
        </is>
      </c>
      <c r="B518"/>
      <c r="C518" t="inlineStr">
        <is>
          <t>正文仅显示日期“2026/02/27”，无其他内容，信息缺失。</t>
        </is>
      </c>
      <c r="D518" t="inlineStr">
        <is>
          <t>冯明</t>
        </is>
      </c>
      <c r="E518" t="inlineStr">
        <is>
          <t>上屯村，河南省南阳市唐河县上屯镇上屯村</t>
        </is>
      </c>
      <c r="F518" t="inlineStr">
        <is>
          <t>排休</t>
        </is>
      </c>
      <c r="G518"/>
      <c r="H518"/>
      <c r="I518"/>
      <c r="J518"/>
      <c r="K518"/>
      <c r="L518"/>
      <c r="M518"/>
      <c r="N518" s="2">
        <v>46080</v>
      </c>
      <c r="O518"/>
      <c r="P518" t="inlineStr">
        <is>
          <t>09周</t>
        </is>
      </c>
      <c r="Q518"/>
      <c r="R518" t="inlineStr">
        <is>
          <t>false</t>
        </is>
      </c>
      <c r="S518"/>
      <c r="T518"/>
      <c r="U518"/>
      <c r="V518"/>
      <c r="W518"/>
    </row>
    <row r="519" ht="12.75" customHeight="1">
      <c r="A519" t="inlineStr">
        <is>
          <t xml:space="preserve">2026-02-26 </t>
        </is>
      </c>
      <c r="B519"/>
      <c r="C519" t="inlineStr">
        <is>
          <t>正文仅含日期“2026/02/26”，无具体内容，信息缺失。</t>
        </is>
      </c>
      <c r="D519" t="inlineStr">
        <is>
          <t>冯明</t>
        </is>
      </c>
      <c r="E519" t="inlineStr">
        <is>
          <t>上屯村，河南省南阳市唐河县上屯镇上屯村</t>
        </is>
      </c>
      <c r="F519" t="inlineStr">
        <is>
          <t>排休</t>
        </is>
      </c>
      <c r="G519"/>
      <c r="H519"/>
      <c r="I519"/>
      <c r="J519"/>
      <c r="K519"/>
      <c r="L519"/>
      <c r="M519"/>
      <c r="N519" s="2">
        <v>46079</v>
      </c>
      <c r="O519"/>
      <c r="P519" t="inlineStr">
        <is>
          <t>09周</t>
        </is>
      </c>
      <c r="Q519"/>
      <c r="R519" t="inlineStr">
        <is>
          <t>false</t>
        </is>
      </c>
      <c r="S519"/>
      <c r="T519"/>
      <c r="U519"/>
      <c r="V519"/>
      <c r="W519"/>
    </row>
    <row r="520" ht="12.75" customHeight="1">
      <c r="A520" t="inlineStr">
        <is>
          <t xml:space="preserve">2026-02-25 </t>
        </is>
      </c>
      <c r="B520"/>
      <c r="C520" t="inlineStr">
        <is>
          <t>正文仅含日期“2026/02/25”，无具体内容，信息缺失。</t>
        </is>
      </c>
      <c r="D520" t="inlineStr">
        <is>
          <t>冯明</t>
        </is>
      </c>
      <c r="E520" t="inlineStr">
        <is>
          <t>上屯村，河南省南阳市唐河县上屯镇上屯村</t>
        </is>
      </c>
      <c r="F520" t="inlineStr">
        <is>
          <t>排休</t>
        </is>
      </c>
      <c r="G520"/>
      <c r="H520"/>
      <c r="I520"/>
      <c r="J520"/>
      <c r="K520"/>
      <c r="L520"/>
      <c r="M520"/>
      <c r="N520" s="2">
        <v>46078</v>
      </c>
      <c r="O520"/>
      <c r="P520" t="inlineStr">
        <is>
          <t>09周</t>
        </is>
      </c>
      <c r="Q520"/>
      <c r="R520" t="inlineStr">
        <is>
          <t>false</t>
        </is>
      </c>
      <c r="S520"/>
      <c r="T520"/>
      <c r="U520"/>
      <c r="V520"/>
      <c r="W520"/>
    </row>
    <row r="521" ht="12.75" customHeight="1">
      <c r="A521" t="inlineStr">
        <is>
          <t xml:space="preserve">2026-02-24 </t>
        </is>
      </c>
      <c r="B521"/>
      <c r="C521" t="inlineStr">
        <is>
          <t>正文内容无法识别，存在信息缺失异常。</t>
        </is>
      </c>
      <c r="D521" t="inlineStr">
        <is>
          <t>冯明</t>
        </is>
      </c>
      <c r="E521" t="inlineStr">
        <is>
          <t>浙江省杭州市上城区九堡街道海天公寓杭州凯瑞大酒店(国芳龙湖天街九堡地铁站店)</t>
        </is>
      </c>
      <c r="F521" t="inlineStr">
        <is>
          <t>排休</t>
        </is>
      </c>
      <c r="G521"/>
      <c r="H521"/>
      <c r="I521"/>
      <c r="J521"/>
      <c r="K521"/>
      <c r="L521"/>
      <c r="M521"/>
      <c r="N521" s="2">
        <v>46077</v>
      </c>
      <c r="O521"/>
      <c r="P521" t="inlineStr">
        <is>
          <t>09周</t>
        </is>
      </c>
      <c r="Q521"/>
      <c r="R521" t="inlineStr">
        <is>
          <t>false</t>
        </is>
      </c>
      <c r="S521"/>
      <c r="T521"/>
      <c r="U521"/>
      <c r="V521"/>
      <c r="W521"/>
    </row>
    <row r="522" ht="12.75" customHeight="1">
      <c r="A522" t="inlineStr">
        <is>
          <t>2026-02-23 冯明-宜兴-绿茶-解决问题 已结束</t>
        </is>
      </c>
      <c r="B522"/>
      <c r="C522" t="inlineStr">
        <is>
          <t>无明显问题或异常，工作按流程正常完成。</t>
        </is>
      </c>
      <c r="D522" t="inlineStr">
        <is>
          <t>冯明</t>
        </is>
      </c>
      <c r="E522" t="inlineStr">
        <is>
          <t>浙江省杭州市上城区九堡街道海天公寓杭州凯瑞大酒店(国芳龙湖天街九堡地铁站店)</t>
        </is>
      </c>
      <c r="F522" t="inlineStr">
        <is>
          <t>项目出差</t>
        </is>
      </c>
      <c r="G522" t="inlineStr">
        <is>
          <t>冯明-宜兴-绿茶-解决问题 已结束</t>
        </is>
      </c>
      <c r="H522" t="inlineStr">
        <is>
          <t>尊敬的领导晚上好，以下是2月23日的工作汇报 
一、上午工作
到岗后按标准完成食材过油、过水等预制加工，严格把控食材品质，确保符合菜品出品标准。
二、午市工作
按时上灶烹饪，严格按照订单顺序依次出品，精准把控菜品口味、品相与质量，保障出品稳定、高效有序。
三、下午工作
服从门店安排执行轮岗值班，坚守岗位，保障值班时段正常出餐。
四、晚市工作
依规按单有序烹饪，持续严控菜品口味、品相与出品质量，保持高效、稳定的出餐节奏。
五、晚市收尾
按照后厨卫生标准，完成灶台、厨具、设备等清洁整理，做好责任区域卫生收尾工作，做到环境整洁、规范归位。</t>
        </is>
      </c>
      <c r="I522" t="inlineStr">
        <is>
          <t>无</t>
        </is>
      </c>
      <c r="J522" t="inlineStr">
        <is>
          <t>无</t>
        </is>
      </c>
      <c r="K522" t="inlineStr">
        <is>
          <t>休假</t>
        </is>
      </c>
      <c r="L522" t="inlineStr">
        <is>
          <t>IMG_9840.JPEG,IMG_9841.JPEG,IMG_9842.JPEG,IMG_9843.JPEG,IMG_9844.JPEG,IMG_9845.JPEG,IMG_9846.JPEG,IMG_9847.JPEG,IMG_9848.JPEG,IMG_9849.JPEG,IMG_9851.JPEG,IMG_9852.JPEG</t>
        </is>
      </c>
      <c r="M522"/>
      <c r="N522" s="2">
        <v>46076</v>
      </c>
      <c r="O522" t="inlineStr">
        <is>
          <t>已结束,已结束</t>
        </is>
      </c>
      <c r="P522" t="inlineStr">
        <is>
          <t>09周</t>
        </is>
      </c>
      <c r="Q522"/>
      <c r="R522" t="inlineStr">
        <is>
          <t>false</t>
        </is>
      </c>
      <c r="S522" t="inlineStr">
        <is>
          <t>2026/02/21
2026/02/23</t>
        </is>
      </c>
      <c r="T522" t="inlineStr">
        <is>
          <t>BST</t>
        </is>
      </c>
      <c r="U522" t="inlineStr">
        <is>
          <t>1</t>
        </is>
      </c>
      <c r="V522" t="inlineStr">
        <is>
          <t>张铭麒
张铭麒</t>
        </is>
      </c>
      <c r="W522" t="inlineStr">
        <is>
          <t>李岳丰
吴薇
李岳丰
吴薇</t>
        </is>
      </c>
    </row>
    <row r="523" ht="12.75" customHeight="1">
      <c r="A523" t="inlineStr">
        <is>
          <t>2026-02-22 冯明-宜兴-绿茶-解决问题 已结束</t>
        </is>
      </c>
      <c r="B523"/>
      <c r="C523" t="inlineStr">
        <is>
          <t>工作汇报无异常，各环节按标准完成，继续工作。</t>
        </is>
      </c>
      <c r="D523" t="inlineStr">
        <is>
          <t>冯明</t>
        </is>
      </c>
      <c r="E523" t="inlineStr">
        <is>
          <t>临溪花园，江苏省无锡市宜兴市宜城街道东虹东路447号临溪花园</t>
        </is>
      </c>
      <c r="F523" t="inlineStr">
        <is>
          <t>项目出差</t>
        </is>
      </c>
      <c r="G523" t="inlineStr">
        <is>
          <t>冯明-宜兴-绿茶-解决问题 已结束</t>
        </is>
      </c>
      <c r="H523" t="inlineStr">
        <is>
          <t>尊敬的领导晚上好，以下是2月22日的工作汇报 
一、上午工作
到岗后按标准完成食材过油、过水等预制加工，确保食材符合出品标准。
二、午市工作
按时上灶烹饪，按照来单顺序烹饪菜品，严格把控菜品口味、品相与质量，保证出品稳定、高效有序。
三、下午工作
按门店安排执行轮岗值班，保障值班期间正常出餐。
四、晚市工作
按照来单顺序烹饪菜品，严格把控菜品口味、品相与质量，保证出品稳定、高效有序。
五、晚市收尾
按卫生标准完成后厨设备、厨具清洁整理，做好责任区域卫生收尾工作。</t>
        </is>
      </c>
      <c r="I523" t="inlineStr">
        <is>
          <t>无</t>
        </is>
      </c>
      <c r="J523" t="inlineStr">
        <is>
          <t>无</t>
        </is>
      </c>
      <c r="K523" t="inlineStr">
        <is>
          <t>继续工作</t>
        </is>
      </c>
      <c r="L523" t="inlineStr">
        <is>
          <t>IMG_9828.JPEG,IMG_9829.JPEG,IMG_9830.JPEG,IMG_9833.JPEG,IMG_9834.JPEG,IMG_9835.JPEG,IMG_9836.JPEG,IMG_9838.JPEG,IMG_9839.JPEG</t>
        </is>
      </c>
      <c r="M523"/>
      <c r="N523" s="2">
        <v>46075</v>
      </c>
      <c r="O523" t="inlineStr">
        <is>
          <t>已结束,已结束</t>
        </is>
      </c>
      <c r="P523" t="inlineStr">
        <is>
          <t>08周</t>
        </is>
      </c>
      <c r="Q523"/>
      <c r="R523" t="inlineStr">
        <is>
          <t>false</t>
        </is>
      </c>
      <c r="S523" t="inlineStr">
        <is>
          <t>2026/02/21
2026/02/23</t>
        </is>
      </c>
      <c r="T523" t="inlineStr">
        <is>
          <t>BST</t>
        </is>
      </c>
      <c r="U523"/>
      <c r="V523" t="inlineStr">
        <is>
          <t>张铭麒
张铭麒</t>
        </is>
      </c>
      <c r="W523" t="inlineStr">
        <is>
          <t>李岳丰
吴薇
李岳丰
吴薇</t>
        </is>
      </c>
    </row>
    <row r="524" ht="12.75" customHeight="1">
      <c r="A524" t="inlineStr">
        <is>
          <t>2026-02-21 冯明-宜兴-绿茶-解决问题 已结束</t>
        </is>
      </c>
      <c r="B524"/>
      <c r="C524" t="inlineStr">
        <is>
          <t>2月21日工作正常开展，无异常问题需关注。</t>
        </is>
      </c>
      <c r="D524" t="inlineStr">
        <is>
          <t>冯明</t>
        </is>
      </c>
      <c r="E524" t="inlineStr">
        <is>
          <t>临溪花园，江苏省无锡市宜兴市宜城街道东虹东路447号临溪花园</t>
        </is>
      </c>
      <c r="F524" t="inlineStr">
        <is>
          <t>项目出差</t>
        </is>
      </c>
      <c r="G524" t="inlineStr">
        <is>
          <t>冯明-宜兴-绿茶-解决问题 已结束</t>
        </is>
      </c>
      <c r="H524" t="inlineStr">
        <is>
          <t>尊敬的领导晚上好，以下是2月21日的工作汇报 
一、上午工作
到岗后按标准完成食材过油、过水等预制加工，确保食材符合出品标准。
二、午市工作
按时上灶烹饪，按照来单顺序烹饪菜品，严格把控菜品口味、品相与质量，保证出品稳定、高效有序。
三、下午工作
按门店安排执行轮岗值班，保障值班期间正常出餐。
四、晚市工作
按照来单顺序烹饪菜品，严格把控菜品口味、品相与质量，保证出品稳定、高效有序。
五、晚市收尾
按卫生标准完成后厨设备、厨具清洁整理，做好责任区域卫生收尾工作。</t>
        </is>
      </c>
      <c r="I524" t="inlineStr">
        <is>
          <t>无</t>
        </is>
      </c>
      <c r="J524" t="inlineStr">
        <is>
          <t>无</t>
        </is>
      </c>
      <c r="K524" t="inlineStr">
        <is>
          <t>继续工作</t>
        </is>
      </c>
      <c r="L524" t="inlineStr">
        <is>
          <t>IMG_9814.JPEG,IMG_9815.JPEG,IMG_9816.JPEG,IMG_9818.JPEG,IMG_9819.JPEG,IMG_9820.JPEG,IMG_9821.JPEG,IMG_9825.JPEG,IMG_9826.JPEG</t>
        </is>
      </c>
      <c r="M524"/>
      <c r="N524" s="2">
        <v>46074</v>
      </c>
      <c r="O524" t="inlineStr">
        <is>
          <t>已结束,已结束</t>
        </is>
      </c>
      <c r="P524" t="inlineStr">
        <is>
          <t>08周</t>
        </is>
      </c>
      <c r="Q524"/>
      <c r="R524" t="inlineStr">
        <is>
          <t>false</t>
        </is>
      </c>
      <c r="S524" t="inlineStr">
        <is>
          <t>2026/02/21
2026/02/23</t>
        </is>
      </c>
      <c r="T524" t="inlineStr">
        <is>
          <t>BST</t>
        </is>
      </c>
      <c r="U524"/>
      <c r="V524" t="inlineStr">
        <is>
          <t>张铭麒
张铭麒</t>
        </is>
      </c>
      <c r="W524" t="inlineStr">
        <is>
          <t>李岳丰
吴薇
李岳丰
吴薇</t>
        </is>
      </c>
    </row>
    <row r="525" ht="12.75" customHeight="1">
      <c r="A525" t="inlineStr">
        <is>
          <t>2026-02-20 冯明-宜兴-绿茶-解决问题 已结束</t>
        </is>
      </c>
      <c r="B525"/>
      <c r="C525" t="inlineStr">
        <is>
          <t>工作汇报无问题、无异常，各项工作按规范完成。</t>
        </is>
      </c>
      <c r="D525" t="inlineStr">
        <is>
          <t>冯明</t>
        </is>
      </c>
      <c r="E525" t="inlineStr">
        <is>
          <t>临溪花园，江苏省无锡市宜兴市宜城街道东虹东路447号临溪花园</t>
        </is>
      </c>
      <c r="F525" t="inlineStr">
        <is>
          <t>项目出差</t>
        </is>
      </c>
      <c r="G525" t="inlineStr">
        <is>
          <t>冯明-宜兴-绿茶-解决问题 已结束</t>
        </is>
      </c>
      <c r="H525" t="inlineStr">
        <is>
          <t>尊敬的领导晚上好，以下是2月20日的工作汇报 
1. 上午工作
到岗后按规范完成食材过油、焯水等预制加工，严格把控食材品质达标；同时为门店同事准备早餐，保障后勤需求。
2. 午市工作
准时上灶进行菜品烹饪，全程严控口味、品相与出品质量，确保菜品稳定统一，高效有序完成午市出餐。
3. 下午工作
按照门店安排执行轮岗值班，配合后厨各项工作衔接，保障后厨出餐顺畅。
4. 晚市收尾
依照卫生标准，对后厨设备、厨具进行全面清洁与整理，完成责任区域卫生收尾工作。
</t>
        </is>
      </c>
      <c r="I525" t="inlineStr">
        <is>
          <t>无</t>
        </is>
      </c>
      <c r="J525" t="inlineStr">
        <is>
          <t>无</t>
        </is>
      </c>
      <c r="K525" t="inlineStr">
        <is>
          <t>对绿茶进行支持工作</t>
        </is>
      </c>
      <c r="L525" t="inlineStr">
        <is>
          <t>IMG_9807.JPEG,IMG_9808.JPEG,IMG_9809.JPEG,IMG_9810.JPEG,IMG_9811.JPEG,IMG_9812.JPEG,IMG_9813.JPEG</t>
        </is>
      </c>
      <c r="M525"/>
      <c r="N525" s="2">
        <v>46073</v>
      </c>
      <c r="O525" t="inlineStr">
        <is>
          <t>已结束,已结束</t>
        </is>
      </c>
      <c r="P525" t="inlineStr">
        <is>
          <t>08周</t>
        </is>
      </c>
      <c r="Q525"/>
      <c r="R525" t="inlineStr">
        <is>
          <t>false</t>
        </is>
      </c>
      <c r="S525" t="inlineStr">
        <is>
          <t>2026/02/21
2026/02/23</t>
        </is>
      </c>
      <c r="T525" t="inlineStr">
        <is>
          <t>BST</t>
        </is>
      </c>
      <c r="U525"/>
      <c r="V525" t="inlineStr">
        <is>
          <t>张铭麒
张铭麒</t>
        </is>
      </c>
      <c r="W525" t="inlineStr">
        <is>
          <t>李岳丰
吴薇
李岳丰
吴薇</t>
        </is>
      </c>
    </row>
    <row r="526" ht="12.75" customHeight="1">
      <c r="A526" t="inlineStr">
        <is>
          <t>2026-02-19 冯明-宜兴-绿茶-解决问题 已结束</t>
        </is>
      </c>
      <c r="B526"/>
      <c r="C526" t="inlineStr">
        <is>
          <t>正文未提及需要关注的问题和异常。</t>
        </is>
      </c>
      <c r="D526" t="inlineStr">
        <is>
          <t>冯明</t>
        </is>
      </c>
      <c r="E526" t="inlineStr">
        <is>
          <t>临溪花园，江苏省无锡市宜兴市宜城街道东虹东路447号临溪花园</t>
        </is>
      </c>
      <c r="F526" t="inlineStr">
        <is>
          <t>项目出差</t>
        </is>
      </c>
      <c r="G526" t="inlineStr">
        <is>
          <t>冯明-宜兴-绿茶-解决问题 已结束</t>
        </is>
      </c>
      <c r="H526" t="inlineStr">
        <is>
          <t>尊敬的领导晚上好，以下是2月19日的工作汇报 
一、到岗准备与食材加工处理
到达门店后，按照门店标准对各类食材进行加工处理，严格把控食材卫生与规格，确保所有原料符合加工要求，为全天餐食制作做好充足准备。
二、制作门店员工早餐
根据门店安排，为在岗同事制作员工早餐，合理控制分量与出品速度，确保同事们到岗后可及时用餐。
三、午市出品阶段
中午准时上灶进行菜品炒制，严格执行出品标准，全程把控菜品口味、品相与质量；用餐高峰期间，快速梳理身后菜品，规划并梳理出餐顺序，做到前后兼顾、有序出品，确保高效准时完成菜品制作。
四、下午时段轮岗值班工作
午餐高峰结束后，按门店要求参与下午轮岗值班，做好后厨区域卫生清理、厨具归位、剩余食材妥善存放、餐前准备复查等工作，保持岗位环境整洁有序，随时响应门店临时工作安排，保障门店运营顺畅。
五、收档清洁
晚市结束后，按后厨卫生标准对炉灶设备、厨具用具进行全面清洁、整理与归位，做好区域卫生收尾工作，保持炉灶区域干净整洁，符合厨房卫生要求。
六、晚档食材加工
卫生打扫完成后对第二天所需用的食材进行加工准备。
</t>
        </is>
      </c>
      <c r="I526" t="inlineStr">
        <is>
          <t>无</t>
        </is>
      </c>
      <c r="J526"/>
      <c r="K526" t="inlineStr">
        <is>
          <t>继续进行支持工作</t>
        </is>
      </c>
      <c r="L526" t="inlineStr">
        <is>
          <t>IMG_9792.JPEG,IMG_9793.JPEG,IMG_9794.JPEG,IMG_9795.JPEG,IMG_9796.JPEG,IMG_9797.JPEG,IMG_9798.JPEG,IMG_9799.JPEG,IMG_9800.JPEG,IMG_9802.JPEG,IMG_9803.JPEG,IMG_9804.JPEG,IMG_9805.JPEG,IMG_9806.JPEG</t>
        </is>
      </c>
      <c r="M526"/>
      <c r="N526" s="2">
        <v>46072</v>
      </c>
      <c r="O526" t="inlineStr">
        <is>
          <t>已结束,已结束</t>
        </is>
      </c>
      <c r="P526" t="inlineStr">
        <is>
          <t>08周</t>
        </is>
      </c>
      <c r="Q526"/>
      <c r="R526" t="inlineStr">
        <is>
          <t>false</t>
        </is>
      </c>
      <c r="S526" t="inlineStr">
        <is>
          <t>2026/02/21
2026/02/23</t>
        </is>
      </c>
      <c r="T526" t="inlineStr">
        <is>
          <t>BST</t>
        </is>
      </c>
      <c r="U526"/>
      <c r="V526" t="inlineStr">
        <is>
          <t>张铭麒
张铭麒</t>
        </is>
      </c>
      <c r="W526" t="inlineStr">
        <is>
          <t>李岳丰
吴薇
李岳丰
吴薇</t>
        </is>
      </c>
    </row>
    <row r="527" ht="12.75" customHeight="1">
      <c r="A527" t="inlineStr">
        <is>
          <t>2026-02-18 冯明-宜兴-绿茶-解决问题 已结束</t>
        </is>
      </c>
      <c r="B527"/>
      <c r="C527" t="inlineStr">
        <is>
          <t>工作汇报无异常问题，各项工作按标准完成，继续厨房支持。</t>
        </is>
      </c>
      <c r="D527" t="inlineStr">
        <is>
          <t>冯明</t>
        </is>
      </c>
      <c r="E527" t="inlineStr">
        <is>
          <t>临溪花园，江苏省无锡市宜兴市宜城街道东虹东路447号临溪花园</t>
        </is>
      </c>
      <c r="F527" t="inlineStr">
        <is>
          <t>项目出差</t>
        </is>
      </c>
      <c r="G527" t="inlineStr">
        <is>
          <t>冯明-宜兴-绿茶-解决问题 已结束</t>
        </is>
      </c>
      <c r="H527" t="inlineStr">
        <is>
          <t>尊敬的领导晚上好，以下是2月18日的工作汇报 
一、上午工作
到岗后按标准完成食材过油过水加工，确保食材符合预制标准，并为门店同事制作早餐。
二、午市工作
按时上灶完成烹饪，严格把控菜品质量；全程严格把控每道菜品的口味、品相与质量，保证菜品品质稳定，保障高效有序出品。
三、下午工作
按门店安排完成轮岗值班，保障后厨工作正常运行。
四、晚市收尾
按卫生标准对后厨设备、厨具进行清洁整理，完成责任区域卫生收尾工作。</t>
        </is>
      </c>
      <c r="I527" t="inlineStr">
        <is>
          <t>无</t>
        </is>
      </c>
      <c r="J527" t="inlineStr">
        <is>
          <t>无</t>
        </is>
      </c>
      <c r="K527" t="inlineStr">
        <is>
          <t>继续进行绿茶厨房支持工作</t>
        </is>
      </c>
      <c r="L527" t="inlineStr">
        <is>
          <t>IMG_9779.JPEG,IMG_9780.JPEG,IMG_9781.JPEG,IMG_9782.JPEG,IMG_9783.JPEG,IMG_9784.JPEG,IMG_9785.JPEG</t>
        </is>
      </c>
      <c r="M527"/>
      <c r="N527" s="2">
        <v>46071</v>
      </c>
      <c r="O527" t="inlineStr">
        <is>
          <t>已结束,已结束</t>
        </is>
      </c>
      <c r="P527" t="inlineStr">
        <is>
          <t>08周</t>
        </is>
      </c>
      <c r="Q527"/>
      <c r="R527" t="inlineStr">
        <is>
          <t>false</t>
        </is>
      </c>
      <c r="S527" t="inlineStr">
        <is>
          <t>2026/02/21
2026/02/23</t>
        </is>
      </c>
      <c r="T527" t="inlineStr">
        <is>
          <t>BST</t>
        </is>
      </c>
      <c r="U527"/>
      <c r="V527" t="inlineStr">
        <is>
          <t>张铭麒
张铭麒</t>
        </is>
      </c>
      <c r="W527" t="inlineStr">
        <is>
          <t>李岳丰
吴薇
李岳丰
吴薇</t>
        </is>
      </c>
    </row>
    <row r="528" ht="12.75" customHeight="1">
      <c r="A528" t="inlineStr">
        <is>
          <t>2026-02-17 冯明-宜兴-绿茶-解决问题 已结束</t>
        </is>
      </c>
      <c r="B528"/>
      <c r="C528" t="inlineStr">
        <is>
          <t>汇报中未提及需关注的问题或异常情况。</t>
        </is>
      </c>
      <c r="D528" t="inlineStr">
        <is>
          <t>冯明</t>
        </is>
      </c>
      <c r="E528" t="inlineStr">
        <is>
          <t>临溪花园，江苏省无锡市宜兴市宜城街道东虹东路447号临溪花园</t>
        </is>
      </c>
      <c r="F528" t="inlineStr">
        <is>
          <t>项目出差</t>
        </is>
      </c>
      <c r="G528" t="inlineStr">
        <is>
          <t>冯明-宜兴-绿茶-解决问题 已结束</t>
        </is>
      </c>
      <c r="H528" t="inlineStr">
        <is>
          <t>尊敬的领导晚上好，以下是2月17日的工作汇报 
一、早档食材加工
今日到岗后，第一时间前往店内开展食材加工处理工作，严格按照食材处理标准完成，保障食材使用安全性；随后为门店全体同事制作早餐，确保同事们能准时用餐，以良好状态投入工作。
二、午市员工餐制作与高峰保障
中午准时上灶开展烹饪工作，全程严格把控每道菜品的口味、品相与质量，保证菜品品质稳定；用餐高峰时段，快速梳理后厨备餐情况，合理规划出餐顺序，兼顾前场用餐需求与后场制作节奏，实现有序、高效出品，准时完成全部菜品制作任务。
三、下午轮岗值班
下午按照门店安排，完成轮岗值班工作，坚守岗位履行值班职责，保障门店后厨相关工作正常运转。
四、晚市收尾与卫生清洁
晚市工作结束后，严格遵照后厨卫生管理标准，对炉灶设备、各类厨具用具进行全面深度清洁、整理与分类归位；同时细致完成负责区域的卫生收尾工作，确保炉灶区域及周边环境干净整洁，完全符合厨房卫生规范要求。</t>
        </is>
      </c>
      <c r="I528" t="inlineStr">
        <is>
          <t>无</t>
        </is>
      </c>
      <c r="J528" t="inlineStr">
        <is>
          <t>无</t>
        </is>
      </c>
      <c r="K528" t="inlineStr">
        <is>
          <t>继续进行支持工作</t>
        </is>
      </c>
      <c r="L528" t="inlineStr">
        <is>
          <t>IMG_9770.JPEG,IMG_9771.JPEG,IMG_9772.JPEG,IMG_9773.JPEG,IMG_9774.JPEG,IMG_9775.JPEG,IMG_9776.JPEG,IMG_9778.JPEG</t>
        </is>
      </c>
      <c r="M528"/>
      <c r="N528" s="2">
        <v>46070</v>
      </c>
      <c r="O528" t="inlineStr">
        <is>
          <t>已结束,已结束</t>
        </is>
      </c>
      <c r="P528" t="inlineStr">
        <is>
          <t>08周</t>
        </is>
      </c>
      <c r="Q528"/>
      <c r="R528" t="inlineStr">
        <is>
          <t>false</t>
        </is>
      </c>
      <c r="S528" t="inlineStr">
        <is>
          <t>2026/02/21
2026/02/23</t>
        </is>
      </c>
      <c r="T528" t="inlineStr">
        <is>
          <t>BST</t>
        </is>
      </c>
      <c r="U528"/>
      <c r="V528" t="inlineStr">
        <is>
          <t>张铭麒
张铭麒</t>
        </is>
      </c>
      <c r="W528" t="inlineStr">
        <is>
          <t>李岳丰
吴薇
李岳丰
吴薇</t>
        </is>
      </c>
    </row>
    <row r="529" ht="12.75" customHeight="1">
      <c r="A529" t="inlineStr">
        <is>
          <t>2026-02-16 冯明-宜兴-绿茶-解决问题 已结束</t>
        </is>
      </c>
      <c r="B529"/>
      <c r="C529" t="inlineStr">
        <is>
          <t>汇报中未提及需关注的问题或异常情况。</t>
        </is>
      </c>
      <c r="D529" t="inlineStr">
        <is>
          <t>冯明</t>
        </is>
      </c>
      <c r="E529" t="inlineStr">
        <is>
          <t>临溪花园，江苏省无锡市宜兴市宜城街道东虹东路447号临溪花园</t>
        </is>
      </c>
      <c r="F529" t="inlineStr">
        <is>
          <t>项目出差</t>
        </is>
      </c>
      <c r="G529" t="inlineStr">
        <is>
          <t>冯明-宜兴-绿茶-解决问题 已结束</t>
        </is>
      </c>
      <c r="H529" t="inlineStr">
        <is>
          <t>尊敬的领导晚上好，以下是2月16日的工作汇报 
一、到岗准备与食材加工处理
到达门店后，按照门店标准对各类食材进行加工处理，严格把控食材卫生与规格，确保所有原料符合加工要求，为全天餐食制作做好充足准备。
二、制作门店员工早餐
根据门店安排，为在岗同事制作员工早餐，合理控制分量与出品速度，确保同事们到岗后可及时用餐。
三、午市出品阶段
中午准时上灶进行菜品炒制，严格执行出品标准，全程把控菜品口味、品相与质量；用餐高峰期间，快速梳理身后菜品，规划并梳理出餐顺序，做到前后兼顾、有序出品，确保高效准时完成菜品制作。
四、下午时段轮岗值班工作
午餐高峰结束后，按门店要求参与下午轮岗值班，做好后厨区域卫生清理、厨具归位、剩余食材妥善存放、餐前准备复查等工作，保持岗位环境整洁有序，随时响应门店临时工作安排，保障门店运营顺畅。
五、收档清洁
晚市结束后，按后厨卫生标准对炉灶设备、厨具用具进行全面清洁、整理与归位，做好区域卫生收尾工作，保持炉灶区域干净整洁，符合厨房卫生要求。</t>
        </is>
      </c>
      <c r="I529" t="inlineStr">
        <is>
          <t>无</t>
        </is>
      </c>
      <c r="J529" t="inlineStr">
        <is>
          <t>无</t>
        </is>
      </c>
      <c r="K529" t="inlineStr">
        <is>
          <t>支持绿茶春节工作</t>
        </is>
      </c>
      <c r="L529" t="inlineStr">
        <is>
          <t>IMG_9748.JPEG,IMG_9749.JPEG,IMG_9750.JPEG,IMG_9751.JPEG,IMG_9752.JPEG,IMG_9753.JPEG,IMG_9756.JPEG,IMG_9757.JPEG,IMG_9759.JPEG,IMG_9762.JPEG</t>
        </is>
      </c>
      <c r="M529"/>
      <c r="N529" s="2">
        <v>46069</v>
      </c>
      <c r="O529" t="inlineStr">
        <is>
          <t>已结束,已结束</t>
        </is>
      </c>
      <c r="P529" t="inlineStr">
        <is>
          <t>08周</t>
        </is>
      </c>
      <c r="Q529"/>
      <c r="R529" t="inlineStr">
        <is>
          <t>false</t>
        </is>
      </c>
      <c r="S529" t="inlineStr">
        <is>
          <t>2026/02/21
2026/02/23</t>
        </is>
      </c>
      <c r="T529" t="inlineStr">
        <is>
          <t>BST</t>
        </is>
      </c>
      <c r="U529"/>
      <c r="V529" t="inlineStr">
        <is>
          <t>张铭麒
张铭麒</t>
        </is>
      </c>
      <c r="W529" t="inlineStr">
        <is>
          <t>李岳丰
吴薇
李岳丰
吴薇</t>
        </is>
      </c>
    </row>
    <row r="530" ht="12.75" customHeight="1">
      <c r="A530" t="inlineStr">
        <is>
          <t>2026-02-15 冯明-宜兴市-绿茶-解决问题 已结束</t>
        </is>
      </c>
      <c r="B530"/>
      <c r="C530" t="inlineStr">
        <is>
          <t>工作汇报无异常，各项任务正常完成，无需特别关注问题。</t>
        </is>
      </c>
      <c r="D530" t="inlineStr">
        <is>
          <t>冯明</t>
        </is>
      </c>
      <c r="E530" t="inlineStr">
        <is>
          <t>临溪花园，江苏省无锡市宜兴市宜城街道东虹东路447号临溪花园</t>
        </is>
      </c>
      <c r="F530" t="inlineStr">
        <is>
          <t>项目出差</t>
        </is>
      </c>
      <c r="G530" t="inlineStr">
        <is>
          <t>冯明-宜兴市-绿茶-解决问题 已结束</t>
        </is>
      </c>
      <c r="H530" t="inlineStr">
        <is>
          <t>尊敬的领导晚上好，以下是2月15日的工作汇报 
1. 到店准备与沟通
早上到店后，第一时间与厨师长进行工作对接，明确岗位职责、重点负责的菜品要求及工作安排，确保当日工作方向清晰、任务明确。
2. 备餐协助
配合厨师长调度安排，全程配合后厨备餐工作，协助配菜员完成菜品分类、分量量化与标准化准备，严格把控食材配比，为高效出餐做好前期保障。
3. 午市出品阶段
中午准时上灶进行菜品炒制，严格执行出品标准，全程把控菜品口味、品相与质量；用餐高峰期间，快速梳理身后菜品，规划并梳理出餐顺序，做到前后兼顾、有序出品，确保高效准时完成菜品制作。
4. 收档清洁
晚市结束后，按后厨卫生标准对炉灶设备、厨具用具进行全面清洁、整理与归位，做好区域卫生收尾工作，保持炉灶区域干净整洁，符合厨房卫生要求。</t>
        </is>
      </c>
      <c r="I530" t="inlineStr">
        <is>
          <t>无</t>
        </is>
      </c>
      <c r="J530" t="inlineStr">
        <is>
          <t>无</t>
        </is>
      </c>
      <c r="K530" t="inlineStr">
        <is>
          <t>继续支持
</t>
        </is>
      </c>
      <c r="L530" t="inlineStr">
        <is>
          <t>IMG_9741.JPEG,IMG_9742.JPEG,IMG_9743.JPEG,IMG_9744.JPEG,IMG_9745.JPEG</t>
        </is>
      </c>
      <c r="M530"/>
      <c r="N530" s="2">
        <v>46068</v>
      </c>
      <c r="O530" t="inlineStr">
        <is>
          <t>已结束</t>
        </is>
      </c>
      <c r="P530" t="inlineStr">
        <is>
          <t>07周</t>
        </is>
      </c>
      <c r="Q530"/>
      <c r="R530" t="inlineStr">
        <is>
          <t>false</t>
        </is>
      </c>
      <c r="S530" t="inlineStr">
        <is>
          <t>2026/02/15</t>
        </is>
      </c>
      <c r="T530" t="inlineStr">
        <is>
          <t>BST</t>
        </is>
      </c>
      <c r="U530"/>
      <c r="V530" t="inlineStr">
        <is>
          <t>张铭麒</t>
        </is>
      </c>
      <c r="W530" t="inlineStr">
        <is>
          <t>李岳丰
吴薇</t>
        </is>
      </c>
    </row>
    <row r="531" ht="12.75" customHeight="1">
      <c r="A531" t="inlineStr">
        <is>
          <t>2026-02-14 冯明-上海-绿茶-新店开业 已结束</t>
        </is>
      </c>
      <c r="B531"/>
      <c r="C531" t="inlineStr">
        <is>
          <t>厨师长忙未学制作，设备年前不启用。</t>
        </is>
      </c>
      <c r="D531" t="inlineStr">
        <is>
          <t>冯明</t>
        </is>
      </c>
      <c r="E531" t="inlineStr">
        <is>
          <t>临溪花园，江苏省无锡市宜兴市宜城街道东虹东路447号临溪花园</t>
        </is>
      </c>
      <c r="F531" t="inlineStr">
        <is>
          <t>项目出差</t>
        </is>
      </c>
      <c r="G531" t="inlineStr">
        <is>
          <t>冯明-上海-绿茶-新店开业 已结束</t>
        </is>
      </c>
      <c r="H531" t="inlineStr">
        <is>
          <t>尊敬的领导晚上好，以下是2月14日的工作汇报 
1. 上午到店后，完成部分菜品测试工作。
2. 因厨师长工作繁忙，暂未开展菜品制作环节学习。
3. 与厨师长确认设备使用计划：年前设备暂不启用，待年后人员配备到位、旁侧置物架加装完成、机器下水口开孔完工后，再正式投入使用。
4. 为避免液料长期静置导致管道堵塞，已对液料管道进行清洗维护。
5. 下午前往宜兴绿茶八佰伴店开展门店支持工作。</t>
        </is>
      </c>
      <c r="I531" t="inlineStr">
        <is>
          <t>无</t>
        </is>
      </c>
      <c r="J531" t="inlineStr">
        <is>
          <t>无</t>
        </is>
      </c>
      <c r="K531" t="inlineStr">
        <is>
          <t>宜兴绿茶八佰伴店开展门店支持工作</t>
        </is>
      </c>
      <c r="L531" t="inlineStr">
        <is>
          <t>IMG_9714.JPEG,IMG_9715.JPEG,IMG_9716.JPEG,IMG_9718.JPEG,IMG_9719.JPEG,IMG_9723.JPEG,IMG_9724.JPEG,IMG_9736.JPEG</t>
        </is>
      </c>
      <c r="M531"/>
      <c r="N531" s="2">
        <v>46067</v>
      </c>
      <c r="O531" t="inlineStr">
        <is>
          <t>已结束</t>
        </is>
      </c>
      <c r="P531" t="inlineStr">
        <is>
          <t>07周</t>
        </is>
      </c>
      <c r="Q531"/>
      <c r="R531" t="inlineStr">
        <is>
          <t>false</t>
        </is>
      </c>
      <c r="S531" t="inlineStr">
        <is>
          <t>2026/02/14</t>
        </is>
      </c>
      <c r="T531" t="inlineStr">
        <is>
          <t>BST</t>
        </is>
      </c>
      <c r="U531"/>
      <c r="V531" t="inlineStr">
        <is>
          <t>张铭麒</t>
        </is>
      </c>
      <c r="W531" t="inlineStr">
        <is>
          <t>李岳丰
吴薇</t>
        </is>
      </c>
    </row>
    <row r="532" ht="12.75" customHeight="1">
      <c r="A532" t="inlineStr">
        <is>
          <t>2026-02-13 冯明-上海-绿茶-新店开业 已结束</t>
        </is>
      </c>
      <c r="B532"/>
      <c r="C532" t="inlineStr">
        <is>
          <t>设备无专职操作员，无专用下水口，食材无专属存放空间。</t>
        </is>
      </c>
      <c r="D532" t="inlineStr">
        <is>
          <t>冯明</t>
        </is>
      </c>
      <c r="E532" t="inlineStr">
        <is>
          <t>中庚集团环球创意中心(建设中)，上海市闵行区梅陇镇万源路中庚集团环球创意中心(建设中)</t>
        </is>
      </c>
      <c r="F532" t="inlineStr">
        <is>
          <t>项目出差</t>
        </is>
      </c>
      <c r="G532" t="inlineStr">
        <is>
          <t>冯明-上海-绿茶-新店开业 已结束</t>
        </is>
      </c>
      <c r="H532" t="inlineStr">
        <is>
          <t>尊敬的领导晚上好，以下是2月13日的工作汇报
一、当日工作完成情况
1. 上午到店后，因设备尚未通电，优先开展前期筹备工作：完成机器液料、干料、油料添加，液料标签粘贴，炒菜小料切配备用；同步完成门店账号创建、菜谱导入工作。
2. 晚间设备通电后，立即开展整机调试：依次完成锅壁清洗、开锅养锅、锅位设置、温度测试标定、干料/液料/调料校准等工作；液料名称修改，门店暂无专职设备操作员，由厨师长同步学习并实操校准流程。
3. 设备调试完成后，对部分菜品进行试炒测试，并根据厨师长需求微调参数。
4. 收档时，对厨师长开展设备培训，讲解并实操洗锅、拆锅、装锅全流程。
二、门店现存问题
1. 设备无专职操作员，厨师长日常工作繁忙，菜品烹饪环节无法开展系统培训及实操。
2. 门店未预留设备专用下水口，机器排水直接排至地面。
3. 食材、炒菜小料无专属存放空间，备菜及出菜空间，影响后厨操作。
三、厨师长后续计划安排
晚上经与厨师长沟通得知，由于以上问题因临近春节门店事务繁忙，年前机器可能暂时不用，年前由于春季临近暂无法调整，计划年后忙完相关工作后统一整改，并要求年后问题整改后我方抽出时间进行培训完善。</t>
        </is>
      </c>
      <c r="I532" t="inlineStr">
        <is>
          <t>无</t>
        </is>
      </c>
      <c r="J532" t="inlineStr">
        <is>
          <t>无</t>
        </is>
      </c>
      <c r="K532" t="inlineStr">
        <is>
          <t>出发无锡对绿茶进行春节工作支持</t>
        </is>
      </c>
      <c r="L532" t="inlineStr">
        <is>
          <t>IMG_9658.JPEG,IMG_9663.JPEG,IMG_9668.JPEG,IMG_9670.JPEG,IMG_9672.JPEG,IMG_9673.JPEG,IMG_9674.JPEG,IMG_9675.JPEG,IMG_9676.JPEG,IMG_9677.JPEG,IMG_9678.JPEG,IMG_9679.JPEG,IMG_9680.JPEG,IMG_9681.JPEG,IMG_9682.JPEG,IMG_9683.JPEG,IMG_9685.JPEG,IMG_9688.JPEG,IMG_9689.JPEG,IMG_9690.JPEG,IMG_9695.JPEG,IMG_9694.JPEG,IMG_9696.JPEG,IMG_9697.JPEG,IMG_9698.JPEG,IMG_9700.JPEG,1770984192.mp4,IMG_9701.JPEG,IMG_9703.JPEG,IMG_9707.JPEG,IMG_9709.JPEG,IMG_9712.JPEG,IMG_9713.JPEG,1770988807.mp4,1770989935.mp4,1770990000.mp4</t>
        </is>
      </c>
      <c r="M532"/>
      <c r="N532" s="2">
        <v>46066</v>
      </c>
      <c r="O532" t="inlineStr">
        <is>
          <t>已结束</t>
        </is>
      </c>
      <c r="P532" t="inlineStr">
        <is>
          <t>07周</t>
        </is>
      </c>
      <c r="Q532"/>
      <c r="R532" t="inlineStr">
        <is>
          <t>false</t>
        </is>
      </c>
      <c r="S532" t="inlineStr">
        <is>
          <t>2026/02/14</t>
        </is>
      </c>
      <c r="T532" t="inlineStr">
        <is>
          <t>BST</t>
        </is>
      </c>
      <c r="U532"/>
      <c r="V532" t="inlineStr">
        <is>
          <t>张铭麒</t>
        </is>
      </c>
      <c r="W532" t="inlineStr">
        <is>
          <t>李岳丰
吴薇</t>
        </is>
      </c>
    </row>
    <row r="533" ht="12.75" customHeight="1">
      <c r="A533" t="inlineStr">
        <is>
          <t>2026-02-12 冯明-河北廊坊-紫光园-新店开业 已结束</t>
        </is>
      </c>
      <c r="B533"/>
      <c r="C533" t="inlineStr">
        <is>
          <t>无明显问题或异常，工作按计划顺利完成。</t>
        </is>
      </c>
      <c r="D533" t="inlineStr">
        <is>
          <t>冯明</t>
        </is>
      </c>
      <c r="E533" t="inlineStr">
        <is>
          <t>中庚集团环球创意中心(建设中)，上海市闵行区梅陇镇万源路中庚集团环球创意中心(建设中)</t>
        </is>
      </c>
      <c r="F533" t="inlineStr">
        <is>
          <t>项目出差</t>
        </is>
      </c>
      <c r="G533" t="inlineStr">
        <is>
          <t>冯明-河北廊坊-紫光园-新店开业 已结束</t>
        </is>
      </c>
      <c r="H533" t="inlineStr">
        <is>
          <t>尊敬的领导晚上好，以下是2月12日工作汇报：
工作门店：河北廊坊紫光园大厂中茂广场店
1. 到店与厨师长沟通机器调试工作，并让厨师长通知王厨拉入菜谱。
2.完成锅位与温度参数设置：
锅位：高32、中26、低21
温度：高290℃、中270℃、低250℃
3.与操作员确认设备所需调料并添加，打印液料标签，方便区分、避免加错。
4. 带领操作员完成调料校准，验证投料准确性。
5. 调试后进行菜品烹饪测试，菜品色泽、口味均符合出品标准，已与厨师长确认。
6. 添加厨师长微信，方便后续问题及时沟通对接。
7. 向操作员培训晚间收档清洁流程，重点强调严禁用水冲洗机身，操作员已确认知晓。</t>
        </is>
      </c>
      <c r="I533" t="inlineStr">
        <is>
          <t>无</t>
        </is>
      </c>
      <c r="J533" t="inlineStr">
        <is>
          <t>无</t>
        </is>
      </c>
      <c r="K533" t="inlineStr">
        <is>
          <t>上海绿茶南方商城店新店开业支持</t>
        </is>
      </c>
      <c r="L533" t="inlineStr">
        <is>
          <t>IMG_9631.JPEG,IMG_9633.JPEG,IMG_9635.JPEG,IMG_9636.JPEG,IMG_9637.JPEG,IMG_9641.JPEG,IMG_9643.JPEG,IMG_9644.JPEG,IMG_9645.JPEG</t>
        </is>
      </c>
      <c r="M533"/>
      <c r="N533" s="2">
        <v>46065</v>
      </c>
      <c r="O533" t="inlineStr">
        <is>
          <t>已结束</t>
        </is>
      </c>
      <c r="P533" t="inlineStr">
        <is>
          <t>07周</t>
        </is>
      </c>
      <c r="Q533"/>
      <c r="R533" t="inlineStr">
        <is>
          <t>false</t>
        </is>
      </c>
      <c r="S533" t="inlineStr">
        <is>
          <t>2026/02/12</t>
        </is>
      </c>
      <c r="T533" t="inlineStr">
        <is>
          <t>BST</t>
        </is>
      </c>
      <c r="U533" t="inlineStr">
        <is>
          <t>1</t>
        </is>
      </c>
      <c r="V533" t="inlineStr">
        <is>
          <t>关胜元</t>
        </is>
      </c>
      <c r="W533" t="inlineStr">
        <is>
          <t>张铭麒</t>
        </is>
      </c>
    </row>
    <row r="534" ht="12.75" customHeight="1">
      <c r="A534" t="inlineStr">
        <is>
          <t>2026-02-11 冯明-北京-便利蜂-外卖店模型 已结束</t>
        </is>
      </c>
      <c r="B534"/>
      <c r="C534" t="inlineStr">
        <is>
          <t>2月11日学习食材预处理等流程，无异常问题需关注。</t>
        </is>
      </c>
      <c r="D534" t="inlineStr">
        <is>
          <t>冯明</t>
        </is>
      </c>
      <c r="E534" t="inlineStr">
        <is>
          <t>OCT华侨城·北京2号院，北京市朝阳区南磨房乡北京·华侨城A区2号院(南门)OCT华侨城·北京2号院</t>
        </is>
      </c>
      <c r="F534" t="inlineStr">
        <is>
          <t>项目出差</t>
        </is>
      </c>
      <c r="G534" t="inlineStr">
        <is>
          <t>冯明-北京-便利蜂-外卖店模型 已结束</t>
        </is>
      </c>
      <c r="H534" t="inlineStr">
        <is>
          <t>尊敬的领导晚上好，以下是2月11日的工作汇报 
到达便利蜂模型店和张师傅学习了以下内容：
1. 食材预处理
提前到岗后，按当日菜单清点食材数量、检查新鲜度，所有包装食材统一提前拆封、分类摆放：蔬菜、肉类、调料、配料分区域归位，放置在顺手可拿取的操作台料盒内，杜绝烹饪时临时拆包、找料，确保下锅时快速投入，保证随取随用。
2. 工具与设备准备
检查锅铲，菜瓢，锅刷清洗干净，按顺序摆放整齐。
3.卫生整理
备餐完成后清理操作台，保持台面干净无杂物，符合食品安全要求。
4. 接单确认
收到店长出餐需求后，快速核对菜品名称、无问题后立即制作。
5.按序烹饪
午市高峰前期：适量增做出餐，保证排队/堂食不等待
午市高峰中期：按单快出，不囤餐、不漏单，保证连续供应
午市高峰后期：减量出餐，避免剩余浪费，按需制作
遵循先点先做、急烹优先原则，严格按照食材配比进行标准操作，使用提前拆封摆放好的食材，不耽误投料时间。
6. 严格按照机器提示的投料顺序进行操作，保证每道菜品口味统一。
7. 出餐装盘
烹饪完成后快速装盘，锅内菜品全部打出，保证分量达标。</t>
        </is>
      </c>
      <c r="I534" t="inlineStr">
        <is>
          <t>无</t>
        </is>
      </c>
      <c r="J534" t="inlineStr">
        <is>
          <t>无</t>
        </is>
      </c>
      <c r="K534" t="inlineStr">
        <is>
          <t>到达河北廊坊紫光园店进行机器调试开业支持。</t>
        </is>
      </c>
      <c r="L534" t="inlineStr">
        <is>
          <t>IMG_9613.JPEG,IMG_9614.JPEG,IMG_9615.JPEG,IMG_9616.JPEG</t>
        </is>
      </c>
      <c r="M534"/>
      <c r="N534" s="2">
        <v>46064</v>
      </c>
      <c r="O534" t="inlineStr">
        <is>
          <t>已结束</t>
        </is>
      </c>
      <c r="P534" t="inlineStr">
        <is>
          <t>07周</t>
        </is>
      </c>
      <c r="Q534"/>
      <c r="R534" t="inlineStr">
        <is>
          <t>false</t>
        </is>
      </c>
      <c r="S534" t="inlineStr">
        <is>
          <t>2026/02/11</t>
        </is>
      </c>
      <c r="T534" t="inlineStr">
        <is>
          <t>创新中心</t>
        </is>
      </c>
      <c r="U534" t="inlineStr">
        <is>
          <t>1</t>
        </is>
      </c>
      <c r="V534" t="inlineStr">
        <is>
          <t>何舒琦</t>
        </is>
      </c>
      <c r="W534" t="inlineStr">
        <is>
          <t>吴薇
张铭麒</t>
        </is>
      </c>
    </row>
    <row r="535" ht="12.75" customHeight="1">
      <c r="A535" t="inlineStr">
        <is>
          <t>2026-02-10 冯明-北京-大鸭梨-新店开业 已结束</t>
        </is>
      </c>
      <c r="B535"/>
      <c r="C535" t="inlineStr">
        <is>
          <t>冯明北京大鸭梨新店开业进行中，无明显问题或异常。</t>
        </is>
      </c>
      <c r="D535" t="inlineStr">
        <is>
          <t>冯明</t>
        </is>
      </c>
      <c r="E535"/>
      <c r="F535"/>
      <c r="G535" t="inlineStr">
        <is>
          <t>冯明-北京-大鸭梨-新店开业 已结束</t>
        </is>
      </c>
      <c r="H535"/>
      <c r="I535"/>
      <c r="J535"/>
      <c r="K535"/>
      <c r="L535"/>
      <c r="M535"/>
      <c r="N535" s="2">
        <v>46063.91268518518</v>
      </c>
      <c r="O535" t="inlineStr">
        <is>
          <t>已结束</t>
        </is>
      </c>
      <c r="P535" t="inlineStr">
        <is>
          <t>07周</t>
        </is>
      </c>
      <c r="Q535"/>
      <c r="R535" t="inlineStr">
        <is>
          <t>false</t>
        </is>
      </c>
      <c r="S535" t="inlineStr">
        <is>
          <t>2026/02/07</t>
        </is>
      </c>
      <c r="T535" t="inlineStr">
        <is>
          <t>BST</t>
        </is>
      </c>
      <c r="U535"/>
      <c r="V535" t="inlineStr">
        <is>
          <t>关胜元</t>
        </is>
      </c>
      <c r="W535" t="inlineStr">
        <is>
          <t>张铭麒</t>
        </is>
      </c>
    </row>
    <row r="536" ht="12.75" customHeight="1">
      <c r="A536" t="inlineStr">
        <is>
          <t>2026-02-10 冯明-北京-大鸭梨-解决问题 已结束</t>
        </is>
      </c>
      <c r="B536"/>
      <c r="C536" t="inlineStr">
        <is>
          <t>宫保汁鸭嘴阀被单向阀替换且弹簧堵塞致投料不稳，已更换解决并强调过滤。</t>
        </is>
      </c>
      <c r="D536" t="inlineStr">
        <is>
          <t>冯明</t>
        </is>
      </c>
      <c r="E536" t="inlineStr">
        <is>
          <t>OCT华侨城·北京2号院，北京市朝阳区南磨房乡华侨城·北京OCT华侨城·北京2号院</t>
        </is>
      </c>
      <c r="F536" t="inlineStr">
        <is>
          <t>项目出差</t>
        </is>
      </c>
      <c r="G536" t="inlineStr">
        <is>
          <t>冯明-北京-大鸭梨-解决问题 已结束</t>
        </is>
      </c>
      <c r="H536" t="inlineStr">
        <is>
          <t>尊敬的领导晚上好，以下是2月10日的工作汇报 
大鸭梨烤鸭西三旗店问题解决
1、问题沟通：
到达店内和操作员沟通了问题菜品，据操作员反馈出问题的菜品只有宫保鸡丁和鱼香肉丝，宫保汁经过多次人工校准，校准后宫保汁水投料依旧不稳定，时多时少，菜品出品颜色口味差别较大，其他菜品正常。
2、问题排查：
对宫保汁液料盒内鸭嘴阀开始进行排查，经排查宫保汁液料盒内专用鸭嘴阀被单向阀替换掉，并且单向阀弹簧处有辣椒残渣堵塞，造成了投料不稳定，影响了菜品的口味和颜色。
3、问题解决：
将单向阀拆除，鸭嘴阀安装上，并进行了管道清洗，宫保汁进行人工校准，进行了多次菜品测试，并和操作员确认两道问题菜品均已恢复正常。
和操作员沟通得知，之前宫保汁液料盒内鸭嘴阀堵塞后自行把备用料盒的单向阀替换上来的，已重点和操作员强调宫保汁添加时要进行过滤，宫保汁液料盒所用的是专用鸭嘴阀，由于宫保汁较为浓稠，单向阀并不适配宫保汁液料盒使用。
已和操作员预留2个鸭嘴阀，并演示了更换方法，后期出现类似问题时可自行更换，操作员表示认可，没问题。
5、
和厨师长操作员确认机器和菜品无问题后离店。</t>
        </is>
      </c>
      <c r="I536" t="inlineStr">
        <is>
          <t>无</t>
        </is>
      </c>
      <c r="J536" t="inlineStr">
        <is>
          <t>无</t>
        </is>
      </c>
      <c r="K536" t="inlineStr">
        <is>
          <t>次日计划：到达便利蜂学习</t>
        </is>
      </c>
      <c r="L536" t="inlineStr">
        <is>
          <t>IMG_9584.JPEG,IMG_9585.JPEG,IMG_9586.JPEG,IMG_9587.JPEG,IMG_9595.JPEG,IMG_9596.JPEG,IMG_9597.JPEG,IMG_9598.JPEG,IMG_9599.mp4,IMG_9600.JPEG,IMG_9603.JPEG,IMG_9604.JPEG,IMG_9605.JPEG,IMG_9606.JPEG</t>
        </is>
      </c>
      <c r="M536"/>
      <c r="N536" s="2">
        <v>46063</v>
      </c>
      <c r="O536" t="inlineStr">
        <is>
          <t>已结束</t>
        </is>
      </c>
      <c r="P536" t="inlineStr">
        <is>
          <t>07周</t>
        </is>
      </c>
      <c r="Q536"/>
      <c r="R536" t="inlineStr">
        <is>
          <t>false</t>
        </is>
      </c>
      <c r="S536" t="inlineStr">
        <is>
          <t>2026/02/10</t>
        </is>
      </c>
      <c r="T536" t="inlineStr">
        <is>
          <t>BST</t>
        </is>
      </c>
      <c r="U536" t="inlineStr">
        <is>
          <t>1</t>
        </is>
      </c>
      <c r="V536" t="inlineStr">
        <is>
          <t>关胜元</t>
        </is>
      </c>
      <c r="W536" t="inlineStr">
        <is>
          <t>张铭麒</t>
        </is>
      </c>
    </row>
    <row r="537" ht="12.75" customHeight="1">
      <c r="A537" t="inlineStr">
        <is>
          <t xml:space="preserve">2026-02-09 </t>
        </is>
      </c>
      <c r="B537"/>
      <c r="C537" t="inlineStr">
        <is>
          <t>正文仅含日期“2026/02/09”，无具体内容，信息缺失。</t>
        </is>
      </c>
      <c r="D537" t="inlineStr">
        <is>
          <t>冯明</t>
        </is>
      </c>
      <c r="E537" t="inlineStr">
        <is>
          <t>OCT华侨城·北京2号院，北京市朝阳区南磨房乡华侨城·北京OCT华侨城·北京2号院</t>
        </is>
      </c>
      <c r="F537" t="inlineStr">
        <is>
          <t>排休</t>
        </is>
      </c>
      <c r="G537"/>
      <c r="H537"/>
      <c r="I537"/>
      <c r="J537"/>
      <c r="K537"/>
      <c r="L537"/>
      <c r="M537"/>
      <c r="N537" s="2">
        <v>46062</v>
      </c>
      <c r="O537"/>
      <c r="P537" t="inlineStr">
        <is>
          <t>07周</t>
        </is>
      </c>
      <c r="Q537"/>
      <c r="R537" t="inlineStr">
        <is>
          <t>false</t>
        </is>
      </c>
      <c r="S537"/>
      <c r="T537"/>
      <c r="U537" t="inlineStr">
        <is>
          <t>1</t>
        </is>
      </c>
      <c r="V537"/>
      <c r="W537"/>
    </row>
    <row r="538" ht="12.75" customHeight="1">
      <c r="A538" t="inlineStr">
        <is>
          <t>2026-02-08 冯明-北京-大鸭梨-新店开业 已结束</t>
        </is>
      </c>
      <c r="B538"/>
      <c r="C538" t="inlineStr">
        <is>
          <t>厨房高峰配菜食材量化不稳定致菜品出品不稳定。</t>
        </is>
      </c>
      <c r="D538" t="inlineStr">
        <is>
          <t>冯明</t>
        </is>
      </c>
      <c r="E538" t="inlineStr">
        <is>
          <t>OCT华侨城·北京2号院，北京市朝阳区南磨房乡北京·华侨城A区2号院(南门)OCT华侨城·北京2号院</t>
        </is>
      </c>
      <c r="F538" t="inlineStr">
        <is>
          <t>项目出差</t>
        </is>
      </c>
      <c r="G538" t="inlineStr">
        <is>
          <t>冯明-北京-大鸭梨-新店开业 已结束</t>
        </is>
      </c>
      <c r="H538" t="inlineStr">
        <is>
          <t>尊敬的领导晚上好，以下是2月8日的工作汇报 
大鸭梨长阳镇新店开业第四天
2台机器，1个操作员
1、到达店内检查了操作员备餐情况，液料干料添加充足，小料准备齐全，操作员已对流程规范备餐，备餐流程符合标准。
2、和厨师长沟通了部分菜品不稳定的原因，经观察厨房高峰期间由于配菜食材量化不稳定导致菜品出品不稳定的情况，厨师长表示知晓这个情况，并表示会进行监督规避，由于马上临近过年，操作员不好招，关于食材配备量化高峰期忙的时候难免出现量化偏差。
3、厨师长告知了年后计划：
计划过完年对机器附近进行升级改造。
增加一名操作员，严格执行菜品量化标准，增强备餐和出餐效率，同时能保证菜品出品质量稳定。
加装冰箱一台，机器上的菜品专用冰箱，进行备餐储备食材。
加装一套食材货架，方便操作员备餐放置食材。
4、操作机器制作菜品，把控菜品出品，协助厨房进行出餐。</t>
        </is>
      </c>
      <c r="I538" t="inlineStr">
        <is>
          <t>无</t>
        </is>
      </c>
      <c r="J538" t="inlineStr">
        <is>
          <t>无</t>
        </is>
      </c>
      <c r="K538" t="inlineStr">
        <is>
          <t>去便利蜂学习</t>
        </is>
      </c>
      <c r="L538" t="inlineStr">
        <is>
          <t>IMG_9510.JPEG,IMG_9511.JPEG,IMG_9516.JPEG,IMG_9524.JPEG,IMG_9525.JPEG,IMG_9526.JPEG,IMG_9527.JPEG,1770529523.mp4,1770529606.mp4,IMG_9527.JPEG,IMG_9528.JPEG,IMG_9529.JPEG,IMG_9530.JPEG,IMG_9531.JPEG,IMG_9532.JPEG,IMG_9534.JPEG,IMG_9535.JPEG</t>
        </is>
      </c>
      <c r="M538"/>
      <c r="N538" s="2">
        <v>46061</v>
      </c>
      <c r="O538" t="inlineStr">
        <is>
          <t>已结束</t>
        </is>
      </c>
      <c r="P538" t="inlineStr">
        <is>
          <t>06周</t>
        </is>
      </c>
      <c r="Q538"/>
      <c r="R538" t="inlineStr">
        <is>
          <t>false</t>
        </is>
      </c>
      <c r="S538" t="inlineStr">
        <is>
          <t>2026/02/07</t>
        </is>
      </c>
      <c r="T538" t="inlineStr">
        <is>
          <t>BST</t>
        </is>
      </c>
      <c r="U538" t="inlineStr">
        <is>
          <t>1</t>
        </is>
      </c>
      <c r="V538" t="inlineStr">
        <is>
          <t>关胜元</t>
        </is>
      </c>
      <c r="W538" t="inlineStr">
        <is>
          <t>张铭麒</t>
        </is>
      </c>
    </row>
    <row r="539" ht="12.75" customHeight="1">
      <c r="A539" t="inlineStr">
        <is>
          <t>2026-02-07 冯明-北京-大鸭梨-新店开业 已结束</t>
        </is>
      </c>
      <c r="B539"/>
      <c r="C539" t="inlineStr">
        <is>
          <t>需关注未提及异常问题，汇报主要为新店开业准备与规范工作。</t>
        </is>
      </c>
      <c r="D539" t="inlineStr">
        <is>
          <t>冯明</t>
        </is>
      </c>
      <c r="E539" t="inlineStr">
        <is>
          <t>OCT华侨城·北京2号院，北京市朝阳区南磨房乡金蝉南路OCT华侨城·北京2号院</t>
        </is>
      </c>
      <c r="F539" t="inlineStr">
        <is>
          <t>项目出差</t>
        </is>
      </c>
      <c r="G539" t="inlineStr">
        <is>
          <t>冯明-北京-大鸭梨-新店开业 已结束</t>
        </is>
      </c>
      <c r="H539" t="inlineStr">
        <is>
          <t>尊敬的领导晚上好，以下是2月6日的工作汇报 
大鸭梨长阳镇新店开业第二天
准备检查工作：
到达店内对液料干料油料进行确认，添加充足，对手动投放液料进行添加，和操作员确认小料料头切配标准，梳理上午到店后备餐工作流程，方便快速进行备餐。
量化标准确认：
根据菜谱需要，对需要手投液料和干料菜品和操作员进行称重量化确认，方便操作员操作期间能快速正确手投液料干料
菜品制作规范：
菜品制作过程中和操作员沟通了菜品烹饪的技巧，以及注意事项，以及菜品制作过程中出现异常情况的排查方法和解决方案。
和操作员重点讲解了菜品烹饪完成后对锅壁一定要刷洗干净，沟通了刷洗不干净对下一道菜品的影响以及客诉严重后果。
分机炒制确认：
制定分机炒制方案，同一属性的菜品集中在一台机器炒制，另一台机器专项负责直接炒制的菜品，专机专用，减少流程切换，方便操作员操作机器，提升整体烹饪效率，梳理高峰期炒菜流程。
和操作员再次沟通梳理第二天备餐流程。
清洁保养：
和操作员示范了机器的清洗流程以及锅的清洁标准，已和操作员确认可以做到。</t>
        </is>
      </c>
      <c r="I539" t="inlineStr">
        <is>
          <t>无</t>
        </is>
      </c>
      <c r="J539" t="inlineStr">
        <is>
          <t>无</t>
        </is>
      </c>
      <c r="K539" t="inlineStr">
        <is>
          <t>对操作员工作流程进行确认规范</t>
        </is>
      </c>
      <c r="L539" t="inlineStr">
        <is>
          <t>IMG_9387.JPEG,IMG_9390.JPEG,IMG_9391.JPEG,IMG_9392.JPEG,IMG_9394.JPEG,IMG_9395.JPEG,IMG_9397.JPEG,IMG_9398.JPEG,IMG_9399.JPEG,IMG_9401.JPEG,IMG_9402.JPEG,IMG_9403.JPEG,IMG_9422.JPEG,IMG_9426.JPEG,IMG_9427.JPEG,IMG_9428.JPEG,IMG_9429.JPEG</t>
        </is>
      </c>
      <c r="M539"/>
      <c r="N539" s="2">
        <v>46060</v>
      </c>
      <c r="O539" t="inlineStr">
        <is>
          <t>已结束</t>
        </is>
      </c>
      <c r="P539" t="inlineStr">
        <is>
          <t>06周</t>
        </is>
      </c>
      <c r="Q539"/>
      <c r="R539" t="inlineStr">
        <is>
          <t>false</t>
        </is>
      </c>
      <c r="S539" t="inlineStr">
        <is>
          <t>2026/02/07</t>
        </is>
      </c>
      <c r="T539" t="inlineStr">
        <is>
          <t>BST</t>
        </is>
      </c>
      <c r="U539"/>
      <c r="V539" t="inlineStr">
        <is>
          <t>关胜元</t>
        </is>
      </c>
      <c r="W539" t="inlineStr">
        <is>
          <t>张铭麒</t>
        </is>
      </c>
    </row>
    <row r="540" ht="12.75" customHeight="1">
      <c r="A540" t="inlineStr">
        <is>
          <t>2026-02-07 冯明-北京-大鸭梨-新店开业 已结束</t>
        </is>
      </c>
      <c r="B540"/>
      <c r="C540" t="inlineStr">
        <is>
          <t>配菜量化不稳定致宫保鸡丁、鱼香肉丝油大。</t>
        </is>
      </c>
      <c r="D540" t="inlineStr">
        <is>
          <t>冯明</t>
        </is>
      </c>
      <c r="E540" t="inlineStr">
        <is>
          <t>OCT华侨城·北京2号院，北京市朝阳区南磨房乡华侨城·北京OCT华侨城·北京2号院</t>
        </is>
      </c>
      <c r="F540" t="inlineStr">
        <is>
          <t>项目出差</t>
        </is>
      </c>
      <c r="G540" t="inlineStr">
        <is>
          <t>冯明-北京-大鸭梨-新店开业 已结束</t>
        </is>
      </c>
      <c r="H540" t="inlineStr">
        <is>
          <t>尊敬的领导晚上好，以下是2月7日的工作汇报 
大鸭梨长阳镇新店开业第三天
到达店内检查了操作员备餐情况，液料干料添加充足，小料准备齐全，备餐流程符合标准。
量化标准确认：
和操作员再次确认手投液料的量化标准，强化操作员对液料投料具体标准的意识，保障菜品制作过程顺畅，菜品质量出品稳定，并强调手投液料偏差太大对口味和菜品出品的影响。
菜品制作：
和操作员沟通菜品制作过程中时刻关注用量较大的液料用量，当液料不足时要及时快速添加，并时刻关注液料干料投料状态，烹饪过程中发现异常情况及时规避排查并处理，强化操作员按规范制作菜品意识，高峰期梳理菜品制作顺序，做到前后兼顾，出菜顺序心中有数，做到不卡餐，高效准时出餐。
重点观察了操作员菜品出餐后锅壁清洁情况，锅壁清洁符合标准。
时刻把控菜品出品质量，并和操作员强调菜品出品标准。
今日问题：宫保鸡丁，鱼香肉丝，由于配菜量化不稳定导致菜品出品油大，晚上已和厨师长，副厨，配菜员沟通确认量化标准，他方表示可以按照机器的食材的量化标准进行配备食材，保障菜品稳定。
机器的清洁：
晚上收档对机器清洁流程和铁锅的清洁标准进行验收，符合标准。</t>
        </is>
      </c>
      <c r="I540" t="inlineStr">
        <is>
          <t>无</t>
        </is>
      </c>
      <c r="J540" t="inlineStr">
        <is>
          <t>无</t>
        </is>
      </c>
      <c r="K540" t="inlineStr">
        <is>
          <t>明日计划到达大鸭梨店进行机器调试</t>
        </is>
      </c>
      <c r="L540" t="inlineStr">
        <is>
          <t>IMG_9435.JPEG,IMG_9436.JPEG,IMG_9437.JPEG,IMG_9438.JPEG,IMG_9439.JPEG,IMG_9440.JPEG,IMG_9441.JPEG,IMG_9447.JPEG,IMG_9448.JPEG,IMG_9449.JPEG,IMG_9467.JPEG,IMG_9468.JPEG,IMG_9469.JPEG,IMG_9470.JPEG,IMG_9471.JPEG</t>
        </is>
      </c>
      <c r="M540"/>
      <c r="N540" s="2">
        <v>46060</v>
      </c>
      <c r="O540" t="inlineStr">
        <is>
          <t>已结束</t>
        </is>
      </c>
      <c r="P540" t="inlineStr">
        <is>
          <t>06周</t>
        </is>
      </c>
      <c r="Q540"/>
      <c r="R540" t="inlineStr">
        <is>
          <t>false</t>
        </is>
      </c>
      <c r="S540" t="inlineStr">
        <is>
          <t>2026/02/07</t>
        </is>
      </c>
      <c r="T540" t="inlineStr">
        <is>
          <t>BST</t>
        </is>
      </c>
      <c r="U540"/>
      <c r="V540" t="inlineStr">
        <is>
          <t>关胜元</t>
        </is>
      </c>
      <c r="W540" t="inlineStr">
        <is>
          <t>张铭麒</t>
        </is>
      </c>
    </row>
    <row r="541" ht="12.75" customHeight="1">
      <c r="A541" t="inlineStr">
        <is>
          <t>2026-02-06 冯明-北京-大鸭梨-新店开业 已结束</t>
        </is>
      </c>
      <c r="B541"/>
      <c r="C541" t="inlineStr">
        <is>
          <t>需关注菜品制作后锅壁刷洗，避免影响下道菜及客诉。</t>
        </is>
      </c>
      <c r="D541" t="inlineStr">
        <is>
          <t>冯明</t>
        </is>
      </c>
      <c r="E541" t="inlineStr">
        <is>
          <t>OCT华侨城·北京2号院，北京市朝阳区南磨房乡华侨城·北京OCT华侨城·北京2号院</t>
        </is>
      </c>
      <c r="F541" t="inlineStr">
        <is>
          <t>项目出差</t>
        </is>
      </c>
      <c r="G541" t="inlineStr">
        <is>
          <t>冯明-北京-大鸭梨-新店开业 已结束</t>
        </is>
      </c>
      <c r="H541" t="inlineStr">
        <is>
          <t>尊敬的领导晚上好，以下是2月6日的工作汇报 
大鸭梨长阳镇新店开业第二天
准备检查：
到达店内对液料干料油料进行确认，添加充足，对手动投放液料进行添加，和操作员确认小料料头切配标准，梳理上午到店后备餐工作流程，方便快速进行备餐。
量化标准确认：
根据菜谱需要，对需要手投液料和干料菜品和操作员进行称重量化确认，方便操作员操作期间能快速正确手投液料干料
菜品制作：
菜品制作过程中和操作员沟通了菜品烹饪的技巧，以及注意事项，以及菜品制作过程中出现异常情况的排查方法和解决方案。
和操作员重点讲解了菜品烹饪完成后对锅壁一定要刷洗干净，沟通了刷洗不干净对下一道菜品的影响以及客诉严重后果。
分机炒制：
制定分机炒制方案，同一属性的菜品集中在一台机器炒制，另一台机器专项负责直接炒制的菜品，专机专用，减少流程切换，方便操作员操作机器，提升整体烹饪效率，梳理高峰期炒菜流程。
和操作员再次沟通梳理第二天备餐流程。
清洁保养：
和操作员示范了机器的清洗流程以及锅的清洁标准，已和操作员确认可以做到。</t>
        </is>
      </c>
      <c r="I541" t="inlineStr">
        <is>
          <t>无</t>
        </is>
      </c>
      <c r="J541" t="inlineStr">
        <is>
          <t>无</t>
        </is>
      </c>
      <c r="K541" t="inlineStr">
        <is>
          <t>对操作员工作流程进行确认规范</t>
        </is>
      </c>
      <c r="L541" t="inlineStr">
        <is>
          <t>IMG_9393.JPEG,IMG_9383.JPEG,IMG_9387.JPEG,IMG_9390.JPEG,IMG_9391.JPEG,IMG_9392.JPEG,IMG_9394.JPEG,IMG_9395.JPEG,IMG_9396.JPEG,IMG_9397.JPEG,IMG_9399.JPEG,IMG_9401.JPEG,IMG_9402.JPEG,IMG_9403.JPEG,IMG_9406.JPEG,IMG_9422.JPEG,IMG_9426.JPEG,IMG_9427.JPEG,IMG_9424.JPEG,IMG_9428.JPEG,IMG_9429.JPEG</t>
        </is>
      </c>
      <c r="M541"/>
      <c r="N541" s="2">
        <v>46059</v>
      </c>
      <c r="O541" t="inlineStr">
        <is>
          <t>已结束</t>
        </is>
      </c>
      <c r="P541" t="inlineStr">
        <is>
          <t>06周</t>
        </is>
      </c>
      <c r="Q541"/>
      <c r="R541" t="inlineStr">
        <is>
          <t>false</t>
        </is>
      </c>
      <c r="S541" t="inlineStr">
        <is>
          <t>2026/02/07</t>
        </is>
      </c>
      <c r="T541" t="inlineStr">
        <is>
          <t>BST</t>
        </is>
      </c>
      <c r="U541"/>
      <c r="V541" t="inlineStr">
        <is>
          <t>关胜元</t>
        </is>
      </c>
      <c r="W541" t="inlineStr">
        <is>
          <t>张铭麒</t>
        </is>
      </c>
    </row>
    <row r="542" ht="12.75" customHeight="1">
      <c r="A542" t="inlineStr">
        <is>
          <t>2026-02-05 冯明-北京-大鸭梨-新店开业 已结束</t>
        </is>
      </c>
      <c r="B542"/>
      <c r="C542" t="inlineStr">
        <is>
          <t>大鸭梨长阳镇新店开业首日准备工作完成，未提及问题和异常。</t>
        </is>
      </c>
      <c r="D542" t="inlineStr">
        <is>
          <t>冯明</t>
        </is>
      </c>
      <c r="E542" t="inlineStr">
        <is>
          <t>OCT华侨城·北京2号院，北京市朝阳区南磨房乡金蝉南路OCT华侨城·北京2号院</t>
        </is>
      </c>
      <c r="F542" t="inlineStr">
        <is>
          <t>项目出差</t>
        </is>
      </c>
      <c r="G542" t="inlineStr">
        <is>
          <t>冯明-北京-大鸭梨-新店开业 已结束</t>
        </is>
      </c>
      <c r="H542" t="inlineStr">
        <is>
          <t>尊敬的领导晚上好，以下是2月5日的工作汇报 
大鸭梨长阳镇新店开业第一天
今日和尹师傅到达长阳镇店学习新店开业工作。
1、到达店内为厨师长进行了账号注册并登陆机器，方便对机器进行调试。
2、对液料名称进行了修改，确保与菜谱调料名称一致，正常投料。
3、和操作员沟通加满调料，并进行了调料校准。
4、对锅壁进行了清洁，并干烧开锅再次清洁，方便进行温度标定。
5、进入工程模式对锅位进行调整，确保温度标定数据准确。
6、将铁锅功率升级至15千瓦，方便后期菜品制作时缩短润锅时长，提高烹饪效率。
7、按照sop标准数据进行温度标定，经多次试验检测数据准确。
8、所有准备工作做完后进行了深度养锅。</t>
        </is>
      </c>
      <c r="I542" t="inlineStr">
        <is>
          <t>无</t>
        </is>
      </c>
      <c r="J542" t="inlineStr">
        <is>
          <t>无</t>
        </is>
      </c>
      <c r="K542" t="inlineStr">
        <is>
          <t>到达大鸭梨长阳镇新店开业支持</t>
        </is>
      </c>
      <c r="L542" t="inlineStr">
        <is>
          <t>IMG_9358.JPEG,IMG_9359.JPEG,IMG_9360.JPEG,IMG_9361.JPEG,IMG_9362.JPEG,IMG_9363.JPEG,IMG_9364.JPEG,IMG_9365.JPEG,IMG_9366.JPEG,IMG_9367.JPEG</t>
        </is>
      </c>
      <c r="M542"/>
      <c r="N542" s="2">
        <v>46058</v>
      </c>
      <c r="O542" t="inlineStr">
        <is>
          <t>已结束</t>
        </is>
      </c>
      <c r="P542" t="inlineStr">
        <is>
          <t>06周</t>
        </is>
      </c>
      <c r="Q542"/>
      <c r="R542" t="inlineStr">
        <is>
          <t>false</t>
        </is>
      </c>
      <c r="S542" t="inlineStr">
        <is>
          <t>2026/02/07</t>
        </is>
      </c>
      <c r="T542" t="inlineStr">
        <is>
          <t>BST</t>
        </is>
      </c>
      <c r="U542"/>
      <c r="V542" t="inlineStr">
        <is>
          <t>关胜元</t>
        </is>
      </c>
      <c r="W542" t="inlineStr">
        <is>
          <t>张铭麒</t>
        </is>
      </c>
    </row>
    <row r="543" ht="12.75" customHeight="1">
      <c r="A543" t="inlineStr">
        <is>
          <t>2026-02-04 冯明-北京-大鸭梨-品牌巡店 已结束</t>
        </is>
      </c>
      <c r="B543"/>
      <c r="C543" t="inlineStr">
        <is>
          <t>两店均存在小料、液料补充不及时及原材料未分装问题，方庄店另有机器未用、油垢厚等异常。</t>
        </is>
      </c>
      <c r="D543" t="inlineStr">
        <is>
          <t>冯明</t>
        </is>
      </c>
      <c r="E543" t="inlineStr">
        <is>
          <t>OCT华侨城·北京2号院，北京市朝阳区南磨房乡金蝉南路OCT华侨城·北京2号院</t>
        </is>
      </c>
      <c r="F543" t="inlineStr">
        <is>
          <t>巡店</t>
        </is>
      </c>
      <c r="G543" t="inlineStr">
        <is>
          <t>冯明-北京-大鸭梨-品牌巡店 已结束</t>
        </is>
      </c>
      <c r="H543" t="inlineStr">
        <is>
          <t>大鸭梨后沙峪店巡检情况
符合标准项：
1.        后厨各类生产设备日常清洁维护执行到位，机身、台面及周边区域洁净整洁，无明显油污、残渣堆积现象，设备卫生状况符合门店运营卫生要求。
2.        在岗操作人员能够熟练掌握两台核心设备的操作流程，操作规范有序；烹饪手法稳定、出品把控严格，出餐品质、口感及品相均符合品标准。
3.        门店已按公司统一标准，配齐并正常使用专用打印设备，硬件配置齐全。
待改进项：
1. 液料（三合一汁）未及时补充。
2. 小料区摆放杂乱，未按标准执行；部分小料缸未配勺。
3. 原材料未提前分装称重，仍采用现抓取方式，影响菜品出品整体口味。
大鸭梨方庄店巡检情况
符合标准项：
1. 操作员操作机器制作菜品较为熟练，出餐速度较快。
2. 已配备标准打印机。
待改进项：
1. 小料盒用完后未及时添加，未完全配备调料勺。
2. 两台机器仅一台运行，另一台处于关闭未使用状态。
3. 干料补充不及时，其中二号干料已用完，有待改进。
4. 液料盒油垢较厚，有待改进。
5. 原材料未分装，存放于未加盖的保鲜盒中；部分蔬菜（辣椒、大白菜）直接置于地面，有待改进。</t>
        </is>
      </c>
      <c r="I543"/>
      <c r="J543" t="inlineStr">
        <is>
          <t>无</t>
        </is>
      </c>
      <c r="K543" t="inlineStr">
        <is>
          <t>次日计划：大鸭梨新店开业</t>
        </is>
      </c>
      <c r="L543" t="inlineStr">
        <is>
          <t>IMG_9285.JPEG,IMG_9286.JPEG,IMG_9287.JPEG,IMG_9288.JPEG,IMG_9289.JPEG,IMG_9290.JPEG,IMG_9291.JPEG,IMG_9292.JPEG,IMG_9293.JPEG,IMG_9294.JPEG,IMG_9296.JPEG,IMG_9297.JPEG,IMG_9298.JPEG,IMG_9299.JPEG,IMG_9300.JPEG,IMG_9301.JPEG</t>
        </is>
      </c>
      <c r="M543"/>
      <c r="N543" s="2">
        <v>46057</v>
      </c>
      <c r="O543" t="inlineStr">
        <is>
          <t>已结束</t>
        </is>
      </c>
      <c r="P543" t="inlineStr">
        <is>
          <t>06周</t>
        </is>
      </c>
      <c r="Q543"/>
      <c r="R543" t="inlineStr">
        <is>
          <t>false</t>
        </is>
      </c>
      <c r="S543" t="inlineStr">
        <is>
          <t>2026/02/04</t>
        </is>
      </c>
      <c r="T543" t="inlineStr">
        <is>
          <t>BST</t>
        </is>
      </c>
      <c r="U543" t="inlineStr">
        <is>
          <t>1</t>
        </is>
      </c>
      <c r="V543" t="inlineStr">
        <is>
          <t>关胜元</t>
        </is>
      </c>
      <c r="W543" t="inlineStr">
        <is>
          <t>张铭麒</t>
        </is>
      </c>
    </row>
    <row r="544" ht="12.75" customHeight="1">
      <c r="A544" t="inlineStr">
        <is>
          <t>2026-02-03 冯明-北京-金鼎轩-品牌巡店 已结束</t>
        </is>
      </c>
      <c r="B544" t="inlineStr">
        <is>
          <t>1</t>
        </is>
      </c>
      <c r="C544" t="inlineStr">
        <is>
          <t>2月3日金鼎轩两店巡检无异常，小料储备足、设备运行良好、操作规范、菜品稳定。</t>
        </is>
      </c>
      <c r="D544" t="inlineStr">
        <is>
          <t>冯明</t>
        </is>
      </c>
      <c r="E544" t="inlineStr">
        <is>
          <t>OCT华侨城·北京2号院，北京市朝阳区南磨房乡华侨城·北京OCT华侨城·北京2号院</t>
        </is>
      </c>
      <c r="F544" t="inlineStr">
        <is>
          <t>巡店</t>
        </is>
      </c>
      <c r="G544" t="inlineStr">
        <is>
          <t>冯明-北京-金鼎轩-品牌巡店 已结束</t>
        </is>
      </c>
      <c r="H544" t="inlineStr">
        <is>
          <t>金鼎轩德胜门店
尊敬的领导晚上好，以下是2月3日的工作汇报 
上午到达金鼎轩德胜门店进行巡检学习工作。
小料的配备检查：
小料台小料，酱料，摆放整齐，且添加充足。
干料液料检查：
干料液料添加充足，干料仓液料仓卫生符合标准。
机器运行状态检查：
机器运行状态良好，铁锅的清洁状态良好。
操作员规范操作：
操作员操作机器符合标准，操作员按照程序步骤进行操作，对食材的预处理预准备进行井然有序。
菜品出品质量：
操作员按照程序进行操作，菜品出品质量符合标准且稳定。
操作实践学习：
中午出餐高峰期间，严格按照操作流程制作，熟悉各类菜品的制作步骤流程。烹饪过程中，时刻关注并记录不同食材投放阶段铁锅的适配温度，方便后续遇到同类食材和菜品时，能快速匹配对应温度，做到快速匹配、精准控温，在实操中多元化学习。
和胡老师探讨学习了在菜品研发初期碰到的问题以及解决方案。
金鼎轩地坛店
尊敬的领导晚上好，以下是2月3日的工作汇报 
下午到达金鼎轩地坛店进行巡检学习工作
小料的配备检查：
小料台小料，酱料，摆放整齐，且添加充足。
干料液料检查：
干料液料添加充足，干料仓液料仓卫生符合标准。
机器运行状态检查：
机器运行状态良好，铁锅的清洁状态良好。
操作员规范操作：
操作员操作机器符合标准，操作员按照程序步骤进行操作，对食材的预处理预准备进行井然有序。
菜品出品质量：
操作员按照程序进行操作，菜品出品质量符合标准且稳定。
晚上高峰期操作机器进行菜品制作，把控菜品出品品质量，协助厨房进行出餐。
今日总结：
今日上午下午通过巡检学习，小料、干料液料储备充足、卫生达标，设备运行及铁锅清洁状况良好，操作员操作规范、备餐有序，菜品出品稳定合格；中午高峰晚高峰参与上机实操，把控出品质量并协助出餐。深刻认识到，备餐、操作全流程标准化、规范化，是保障菜品稳定与出品品质的核心。</t>
        </is>
      </c>
      <c r="I544"/>
      <c r="J544" t="inlineStr">
        <is>
          <t>无</t>
        </is>
      </c>
      <c r="K544" t="inlineStr">
        <is>
          <t>明日计划：和龙强老师前往大鸭梨开业支持</t>
        </is>
      </c>
      <c r="L544" t="inlineStr">
        <is>
          <t>IMG_9249.JPEG,IMG_9250.JPEG,IMG_9251.JPEG,IMG_9252.JPEG,IMG_9253.JPEG,IMG_9254.JPEG,IMG_9255.JPEG,IMG_9256.JPEG,IMG_9257.JPEG,IMG_9258.JPEG,IMG_9259.JPEG,IMG_9260.JPEG,IMG_9261.JPEG,IMG_9265.JPEG,IMG_9266.JPEG,IMG_9267.JPEG,IMG_9268.JPEG,IMG_9269.JPEG,IMG_9270.JPEG</t>
        </is>
      </c>
      <c r="M544"/>
      <c r="N544" s="2">
        <v>46056</v>
      </c>
      <c r="O544" t="inlineStr">
        <is>
          <t>已结束</t>
        </is>
      </c>
      <c r="P544" t="inlineStr">
        <is>
          <t>06周</t>
        </is>
      </c>
      <c r="Q544"/>
      <c r="R544" t="inlineStr">
        <is>
          <t>false</t>
        </is>
      </c>
      <c r="S544" t="inlineStr">
        <is>
          <t>2026/02/03</t>
        </is>
      </c>
      <c r="T544" t="inlineStr">
        <is>
          <t>北区</t>
        </is>
      </c>
      <c r="U544" t="inlineStr">
        <is>
          <t>1</t>
        </is>
      </c>
      <c r="V544" t="inlineStr">
        <is>
          <t>吕佳</t>
        </is>
      </c>
      <c r="W544" t="inlineStr">
        <is>
          <t>李岳丰</t>
        </is>
      </c>
    </row>
    <row r="545" ht="12.75" customHeight="1">
      <c r="A545" t="inlineStr">
        <is>
          <t>2026-02-02 冯明-北京-金鼎轩-品牌巡店 已结束</t>
        </is>
      </c>
      <c r="B545" t="inlineStr">
        <is>
          <t>1</t>
        </is>
      </c>
      <c r="C545" t="inlineStr">
        <is>
          <t>冯明明日金鼎轩巡店学菜品，今日从赣州出发至北京，无异常问题。</t>
        </is>
      </c>
      <c r="D545" t="inlineStr">
        <is>
          <t>冯明</t>
        </is>
      </c>
      <c r="E545" t="inlineStr">
        <is>
          <t>OCT华侨城·北京2号院，北京市朝阳区南磨房乡华侨城·北京OCT华侨城·北京2号院</t>
        </is>
      </c>
      <c r="F545" t="inlineStr">
        <is>
          <t>项目出差</t>
        </is>
      </c>
      <c r="G545" t="inlineStr">
        <is>
          <t>冯明-北京-金鼎轩-品牌巡店 已结束</t>
        </is>
      </c>
      <c r="H545" t="inlineStr">
        <is>
          <t>今日从江西赣州出发至北京</t>
        </is>
      </c>
      <c r="I545" t="inlineStr">
        <is>
          <t>无</t>
        </is>
      </c>
      <c r="J545" t="inlineStr">
        <is>
          <t>无</t>
        </is>
      </c>
      <c r="K545" t="inlineStr">
        <is>
          <t>明日计划：金鼎轩巡店并学习熟悉菜品</t>
        </is>
      </c>
      <c r="L545" t="inlineStr">
        <is>
          <t>IMG_9235.JPEG,IMG_9248.JPEG</t>
        </is>
      </c>
      <c r="M545"/>
      <c r="N545" s="2">
        <v>46055</v>
      </c>
      <c r="O545" t="inlineStr">
        <is>
          <t>已结束</t>
        </is>
      </c>
      <c r="P545" t="inlineStr">
        <is>
          <t>06周</t>
        </is>
      </c>
      <c r="Q545"/>
      <c r="R545" t="inlineStr">
        <is>
          <t>false</t>
        </is>
      </c>
      <c r="S545" t="inlineStr">
        <is>
          <t>2026/02/03</t>
        </is>
      </c>
      <c r="T545" t="inlineStr">
        <is>
          <t>北区</t>
        </is>
      </c>
      <c r="U545"/>
      <c r="V545" t="inlineStr">
        <is>
          <t>吕佳</t>
        </is>
      </c>
      <c r="W545" t="inlineStr">
        <is>
          <t>李岳丰</t>
        </is>
      </c>
    </row>
    <row r="546" ht="12.75" customHeight="1">
      <c r="A546" t="inlineStr">
        <is>
          <t xml:space="preserve">2026-02-01 </t>
        </is>
      </c>
      <c r="B546"/>
      <c r="C546" t="inlineStr">
        <is>
          <t>正文仅日期“2026/02/01”，无具体内容，信息缺失。</t>
        </is>
      </c>
      <c r="D546" t="inlineStr">
        <is>
          <t>冯明</t>
        </is>
      </c>
      <c r="E546" t="inlineStr">
        <is>
          <t>赣州南康万佳国际酒店(南康家具城店)，江西省赣州市南康区蓉江街道赣州东方佳邸酒店赣州南康万佳国际酒店(南康家具城店)</t>
        </is>
      </c>
      <c r="F546" t="inlineStr">
        <is>
          <t>排休</t>
        </is>
      </c>
      <c r="G546"/>
      <c r="H546"/>
      <c r="I546"/>
      <c r="J546"/>
      <c r="K546"/>
      <c r="L546"/>
      <c r="M546"/>
      <c r="N546" s="2">
        <v>46054</v>
      </c>
      <c r="O546"/>
      <c r="P546" t="inlineStr">
        <is>
          <t>05周</t>
        </is>
      </c>
      <c r="Q546"/>
      <c r="R546" t="inlineStr">
        <is>
          <t>false</t>
        </is>
      </c>
      <c r="S546"/>
      <c r="T546"/>
      <c r="U546" t="inlineStr">
        <is>
          <t>1</t>
        </is>
      </c>
      <c r="V546"/>
      <c r="W546"/>
    </row>
    <row r="547" ht="12.75" customHeight="1">
      <c r="A547" t="inlineStr">
        <is>
          <t xml:space="preserve">2026-01-31 </t>
        </is>
      </c>
      <c r="B547"/>
      <c r="C547" t="inlineStr">
        <is>
          <t>正文内容仅为日期“2026/01/31”，无其他有效信息，存在内容缺失问题。</t>
        </is>
      </c>
      <c r="D547" t="inlineStr">
        <is>
          <t>冯明</t>
        </is>
      </c>
      <c r="E547" t="inlineStr">
        <is>
          <t>赣州南康万佳国际酒店(南康家具城店)，江西省赣州市南康区蓉江街道赣州东方佳邸酒店赣州南康万佳国际酒店(南康家具城店)</t>
        </is>
      </c>
      <c r="F547" t="inlineStr">
        <is>
          <t>排休</t>
        </is>
      </c>
      <c r="G547"/>
      <c r="H547"/>
      <c r="I547"/>
      <c r="J547"/>
      <c r="K547"/>
      <c r="L547"/>
      <c r="M547"/>
      <c r="N547" s="2">
        <v>46053</v>
      </c>
      <c r="O547"/>
      <c r="P547" t="inlineStr">
        <is>
          <t>05周</t>
        </is>
      </c>
      <c r="Q547"/>
      <c r="R547" t="inlineStr">
        <is>
          <t>false</t>
        </is>
      </c>
      <c r="S547"/>
      <c r="T547"/>
      <c r="U547"/>
      <c r="V547"/>
      <c r="W547"/>
    </row>
    <row r="548" ht="12.75" customHeight="1">
      <c r="A548" t="inlineStr">
        <is>
          <t xml:space="preserve">2026-01-30 </t>
        </is>
      </c>
      <c r="B548"/>
      <c r="C548" t="inlineStr">
        <is>
          <t>正文仅含日期“2026/01/30”，无实质内容及异常问题。</t>
        </is>
      </c>
      <c r="D548" t="inlineStr">
        <is>
          <t>冯明</t>
        </is>
      </c>
      <c r="E548" t="inlineStr">
        <is>
          <t>赣州南康万佳国际酒店(南康家具城店)，江西省赣州市南康区蓉江街道赣州东方佳邸酒店赣州南康万佳国际酒店(南康家具城店)</t>
        </is>
      </c>
      <c r="F548" t="inlineStr">
        <is>
          <t>排休</t>
        </is>
      </c>
      <c r="G548"/>
      <c r="H548"/>
      <c r="I548"/>
      <c r="J548"/>
      <c r="K548"/>
      <c r="L548"/>
      <c r="M548"/>
      <c r="N548" s="2">
        <v>46052</v>
      </c>
      <c r="O548"/>
      <c r="P548" t="inlineStr">
        <is>
          <t>05周</t>
        </is>
      </c>
      <c r="Q548"/>
      <c r="R548" t="inlineStr">
        <is>
          <t>false</t>
        </is>
      </c>
      <c r="S548"/>
      <c r="T548"/>
      <c r="U548"/>
      <c r="V548"/>
      <c r="W548"/>
    </row>
    <row r="549" ht="12.75" customHeight="1">
      <c r="A549" t="inlineStr">
        <is>
          <t xml:space="preserve">2026-01-29 </t>
        </is>
      </c>
      <c r="B549"/>
      <c r="C549" t="inlineStr">
        <is>
          <t>正文仅为日期“2026/01/29”，无具体内容及需关注问题。</t>
        </is>
      </c>
      <c r="D549" t="inlineStr">
        <is>
          <t>冯明</t>
        </is>
      </c>
      <c r="E549" t="inlineStr">
        <is>
          <t>赣州南康万佳国际酒店(南康家具城店)，江西省赣州市南康区蓉江街道赣州东方佳邸酒店赣州南康万佳国际酒店(南康家具城店)</t>
        </is>
      </c>
      <c r="F549" t="inlineStr">
        <is>
          <t>排休</t>
        </is>
      </c>
      <c r="G549"/>
      <c r="H549"/>
      <c r="I549"/>
      <c r="J549"/>
      <c r="K549"/>
      <c r="L549"/>
      <c r="M549"/>
      <c r="N549" s="2">
        <v>46051</v>
      </c>
      <c r="O549"/>
      <c r="P549" t="inlineStr">
        <is>
          <t>05周</t>
        </is>
      </c>
      <c r="Q549"/>
      <c r="R549" t="inlineStr">
        <is>
          <t>false</t>
        </is>
      </c>
      <c r="S549"/>
      <c r="T549"/>
      <c r="U549" t="inlineStr">
        <is>
          <t>1</t>
        </is>
      </c>
      <c r="V549"/>
      <c r="W549"/>
    </row>
    <row r="550" ht="12.75" customHeight="1">
      <c r="A550" t="inlineStr">
        <is>
          <t>2026-01-28 冯明-赣州-绿茶-新店开业 已结束</t>
        </is>
      </c>
      <c r="B550"/>
      <c r="C550" t="inlineStr">
        <is>
          <t>新操作员培训，老手暂离，强调操作规范、锅壁清洁及机器保养。</t>
        </is>
      </c>
      <c r="D550" t="inlineStr">
        <is>
          <t>冯明</t>
        </is>
      </c>
      <c r="E550" t="inlineStr">
        <is>
          <t>赣州南康万佳国际酒店(南康家具城店)，江西省赣州市南康区蓉江街道赣州东方佳邸酒店赣州南康万佳国际酒店(南康家具城店)</t>
        </is>
      </c>
      <c r="F550" t="inlineStr">
        <is>
          <t>项目出差</t>
        </is>
      </c>
      <c r="G550" t="inlineStr">
        <is>
          <t>冯明-赣州-绿茶-新店开业 已结束</t>
        </is>
      </c>
      <c r="H550" t="inlineStr">
        <is>
          <t>尊敬的领导晚上好，以下是1月28日的工作汇报 
（江西赣州绿茶新店开业第四天）两台机器
今天新增一名操作员，老手操作员需回原门店顶岗两天，今日对新操作员今日进行培训。
①和操作员讲解了米饭的预制流程标准。
②和操作员讲解了机器手动操作页面的功能，以及运用场景，特定食材手动操作所需的基础温度等。
③中午高峰期时带领操作员操作机器制作菜品，边操作边讲解让操作员了解熟悉食材搭配以及小料食材的投放步骤，并讲解机器制作菜品的技巧，以及注意事项，需按照标准规范操作机器制作菜品。
④强调了菜品烹饪完成后锅壁必需清洁干净，不能影响下一道菜品的制作，并和操作员举例说明了锅壁不清洁干净会对下一到菜品的影响，以及晚上增加锅壁清洁难度等。
⑤和操作员沟通确认了部分菜品进行分机制作，通过专机专用减少流程切换，实现高效烹饪效率。
⑥和操作员沟通并示范深度养锅，示范有空时了深度养锅后对菜品好处及优势。
⑦晚上收档带领操作员对机器进行标准化的清洗与保养流程，锅壁的深度清洁：拆卸搅拌齿-锅中烧温热洗洁精水-顺时针极速旋转-双手按百洁布紧贴锅壁进行旋转清洁-将表面黑色污垢清洁干净为止，锅壁清洁至恢复原色。清洁干料仓，液料盒，液料仓，清洗水淀粉盒，并对水淀粉盒进行管道清洗。
⑧下午不忙期间对操作员进行全流程培训，强化操作员按规范操作机器制作菜品意识，以及对机器的养护周期以及养护标准，并对以下内容进行逐一讲解：
   每日到达店内工作
 检查小料并添加，例如：“葱姜蒜”配备完成后，检查是否配备齐全。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拆掉锅中搅拌齿，锅中放入适量温水，放入洗洁精，点击“极速”点击“顺时针”用百洁布紧贴锅壁按紧进行清洁，锅壁用百洁布清洗干净后，确保锅壁无污垢后，进行深度养锅。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⑨晚上再次和厨师长确认菜品出品无问题，和操作员确认了菜品制作期间无问题。
</t>
        </is>
      </c>
      <c r="I550" t="inlineStr">
        <is>
          <t>无</t>
        </is>
      </c>
      <c r="J550" t="inlineStr">
        <is>
          <t>无</t>
        </is>
      </c>
      <c r="K550" t="inlineStr">
        <is>
          <t>无</t>
        </is>
      </c>
      <c r="L550" t="inlineStr">
        <is>
          <t>IMG_9096.JPEG,IMG_9098.JPEG,IMG_9099.JPEG,IMG_9101.JPEG,IMG_9100.JPEG,IMG_9102.JPEG,IMG_9114.JPEG,IMG_9115.JPEG,IMG_9116.JPEG,IMG_9117.JPEG,IMG_9118.JPEG,IMG_9119.JPEG,IMG_9121.JPEG,IMG_9127.JPEG,IMG_9128.JPEG</t>
        </is>
      </c>
      <c r="M550"/>
      <c r="N550" s="2">
        <v>46050</v>
      </c>
      <c r="O550" t="inlineStr">
        <is>
          <t>已结束</t>
        </is>
      </c>
      <c r="P550" t="inlineStr">
        <is>
          <t>05周</t>
        </is>
      </c>
      <c r="Q550"/>
      <c r="R550" t="inlineStr">
        <is>
          <t>false</t>
        </is>
      </c>
      <c r="S550" t="inlineStr">
        <is>
          <t>2026/01/25</t>
        </is>
      </c>
      <c r="T550" t="inlineStr">
        <is>
          <t>销售管理</t>
        </is>
      </c>
      <c r="U550" t="inlineStr">
        <is>
          <t>1</t>
        </is>
      </c>
      <c r="V550" t="inlineStr">
        <is>
          <t>曾维超</t>
        </is>
      </c>
      <c r="W550" t="inlineStr">
        <is>
          <t>李阳</t>
        </is>
      </c>
    </row>
    <row r="551" ht="12.75" customHeight="1">
      <c r="A551" t="inlineStr">
        <is>
          <t>2026-01-27 冯明-赣州-绿茶-新店开业 已结束</t>
        </is>
      </c>
      <c r="B551" t="inlineStr">
        <is>
          <t>1</t>
        </is>
      </c>
      <c r="C551" t="inlineStr">
        <is>
          <t>操作员存在不足之处，需明日进行全流程培训。</t>
        </is>
      </c>
      <c r="D551" t="inlineStr">
        <is>
          <t>冯明</t>
        </is>
      </c>
      <c r="E551" t="inlineStr">
        <is>
          <t>赣州南康万佳国际酒店(南康家具城店)，江西省赣州市南康区蓉江街道赣州东方佳邸酒店赣州南康万佳国际酒店(南康家具城店)</t>
        </is>
      </c>
      <c r="F551" t="inlineStr">
        <is>
          <t>项目出差</t>
        </is>
      </c>
      <c r="G551" t="inlineStr">
        <is>
          <t>冯明-赣州-绿茶-新店开业 已结束</t>
        </is>
      </c>
      <c r="H551" t="inlineStr">
        <is>
          <t>尊敬的领导晚上好，以下是1月27日的工作汇报 
①到达店内检查了液料干料准备齐全并充足。
②食材配备量化标准规范。
③和操作员一起进行菜品烹饪。
④经观察操作员对制作菜品流程熟练，对于操作员不足之处进行了补充。
⑤通过使用铁锅菜品制作，观察了食材烹饪期间烹饪状态无异常，出品正常。
⑥明日计划：对操作员进行全流程培训。</t>
        </is>
      </c>
      <c r="I551" t="inlineStr">
        <is>
          <t>无</t>
        </is>
      </c>
      <c r="J551" t="inlineStr">
        <is>
          <t>无</t>
        </is>
      </c>
      <c r="K551" t="inlineStr">
        <is>
          <t>明日计划：对操作员进行全流程培训。</t>
        </is>
      </c>
      <c r="L551" t="inlineStr">
        <is>
          <t>IMG_9079.JPEG,IMG_9083.JPEG,IMG_9084.JPEG,IMG_9085.JPEG,IMG_9088.JPEG,IMG_9089.JPEG,IMG_9090.JPEG,IMG_9091.JPEG,IMG_9092.JPEG,IMG_9093.JPEG,IMG_9094.JPEG,IMG_9095.JPEG</t>
        </is>
      </c>
      <c r="M551"/>
      <c r="N551" s="2">
        <v>46049</v>
      </c>
      <c r="O551" t="inlineStr">
        <is>
          <t>已结束</t>
        </is>
      </c>
      <c r="P551" t="inlineStr">
        <is>
          <t>05周</t>
        </is>
      </c>
      <c r="Q551"/>
      <c r="R551" t="inlineStr">
        <is>
          <t>false</t>
        </is>
      </c>
      <c r="S551" t="inlineStr">
        <is>
          <t>2026/01/25</t>
        </is>
      </c>
      <c r="T551" t="inlineStr">
        <is>
          <t>销售管理</t>
        </is>
      </c>
      <c r="U551"/>
      <c r="V551" t="inlineStr">
        <is>
          <t>曾维超</t>
        </is>
      </c>
      <c r="W551" t="inlineStr">
        <is>
          <t>李阳</t>
        </is>
      </c>
    </row>
    <row r="552" ht="12.75" customHeight="1">
      <c r="A552" t="inlineStr">
        <is>
          <t xml:space="preserve">2026-01-26 </t>
        </is>
      </c>
      <c r="B552"/>
      <c r="C552" t="inlineStr">
        <is>
          <t>正文仅含日期“2026/01/26”，无其他内容，信息缺失。</t>
        </is>
      </c>
      <c r="D552" t="inlineStr">
        <is>
          <t>冯明</t>
        </is>
      </c>
      <c r="E552" t="inlineStr">
        <is>
          <t>赣州南康万佳国际酒店(南康家具城店)，江西省赣州市南康区蓉江街道赣州东方佳邸酒店赣州南康万佳国际酒店(南康家具城店)</t>
        </is>
      </c>
      <c r="F552" t="inlineStr">
        <is>
          <t>排休</t>
        </is>
      </c>
      <c r="G552"/>
      <c r="H552"/>
      <c r="I552"/>
      <c r="J552"/>
      <c r="K552"/>
      <c r="L552"/>
      <c r="M552"/>
      <c r="N552" s="2">
        <v>46048</v>
      </c>
      <c r="O552"/>
      <c r="P552" t="inlineStr">
        <is>
          <t>05周</t>
        </is>
      </c>
      <c r="Q552"/>
      <c r="R552" t="inlineStr">
        <is>
          <t>false</t>
        </is>
      </c>
      <c r="S552"/>
      <c r="T552"/>
      <c r="U552"/>
      <c r="V552"/>
      <c r="W552"/>
    </row>
    <row r="553" ht="12.75" customHeight="1">
      <c r="A553" t="inlineStr">
        <is>
          <t>2026-01-25 冯明-赣州-绿茶-新店开业 已结束</t>
        </is>
      </c>
      <c r="B553" t="inlineStr">
        <is>
          <t>1</t>
        </is>
      </c>
      <c r="C553" t="inlineStr">
        <is>
          <t>新操作员到月底，后续厨师长操作，已培训铁锅使用及养护。</t>
        </is>
      </c>
      <c r="D553" t="inlineStr">
        <is>
          <t>冯明</t>
        </is>
      </c>
      <c r="E553" t="inlineStr">
        <is>
          <t>赣州南康万佳国际酒店(南康家具城店)，江西省赣州市南康区蓉江街道赣州东方佳邸酒店赣州南康万佳国际酒店(南康家具城店)</t>
        </is>
      </c>
      <c r="F553" t="inlineStr">
        <is>
          <t>项目出差</t>
        </is>
      </c>
      <c r="G553" t="inlineStr">
        <is>
          <t>冯明-赣州-绿茶-新店开业 已结束</t>
        </is>
      </c>
      <c r="H553" t="inlineStr">
        <is>
          <t>尊敬的领导晚上好，以下是1月25日的工作汇报 
（江西赣州绿茶新店开业第三天）两台机器
①今天机器操作员更新，今天由其他店的操作员来操作机器，和厨师长沟通了解这个操作员在本店的工作时间到月底，后续由厨师长来操作机器。
②据观察操作员有操作经验，对菜品制作过程较为熟悉，对操作员菜品制作过程中不足之处进行了补充，操作员表示可以执行。
③菜品制作期间，对厨师长进行了部分菜品制作过程中的注意事项，以及操作技巧进行交流培训。据沟通得知厨师长接触过涂层锅，（和厨师长介绍了铁锅的优势，从涂层锅和铁锅烹饪时长做对比，铁锅的烹饪温度和出餐效率，铁锅更有锅气，出餐时间更快等方面进行了详细介绍。
④对菜品出品质量和厨师长进行了确认。
⑤晚上收档和操作员培训了机器的清洗流程，和铁锅的清洁标准，以及深度养锅内容，操作员表示认可并可以执行。对于铁锅的清洁标准，和深度养锅，已和操作员沟通务必向厨师长交接妥当，对于铁锅的清洁标准已和厨师长沟通，后续做好铁锅的养护工作，便于菜品制作，以及保障菜品的出品质量。</t>
        </is>
      </c>
      <c r="I553" t="inlineStr">
        <is>
          <t>无</t>
        </is>
      </c>
      <c r="J553" t="inlineStr">
        <is>
          <t>无</t>
        </is>
      </c>
      <c r="K553" t="inlineStr">
        <is>
          <t>休息
</t>
        </is>
      </c>
      <c r="L553" t="inlineStr">
        <is>
          <t>IMG_9032.JPEG,IMG_9035.JPEG,IMG_9037.JPEG,IMG_9050.JPEG,IMG_9059.JPEG</t>
        </is>
      </c>
      <c r="M553"/>
      <c r="N553" s="2">
        <v>46047</v>
      </c>
      <c r="O553" t="inlineStr">
        <is>
          <t>已结束</t>
        </is>
      </c>
      <c r="P553" t="inlineStr">
        <is>
          <t>04周</t>
        </is>
      </c>
      <c r="Q553"/>
      <c r="R553" t="inlineStr">
        <is>
          <t>false</t>
        </is>
      </c>
      <c r="S553" t="inlineStr">
        <is>
          <t>2026/01/25</t>
        </is>
      </c>
      <c r="T553" t="inlineStr">
        <is>
          <t>销售管理</t>
        </is>
      </c>
      <c r="U553"/>
      <c r="V553" t="inlineStr">
        <is>
          <t>曾维超</t>
        </is>
      </c>
      <c r="W553" t="inlineStr">
        <is>
          <t>李阳</t>
        </is>
      </c>
    </row>
    <row r="554" ht="12.75" customHeight="1">
      <c r="A554" t="inlineStr">
        <is>
          <t>2026-01-24 冯明-赣州-绿茶-新店开业 已结束</t>
        </is>
      </c>
      <c r="B554" t="inlineStr">
        <is>
          <t>1</t>
        </is>
      </c>
      <c r="C554" t="inlineStr">
        <is>
          <t>无明显问题或异常，机器调试完善，菜品烹饪稳定。</t>
        </is>
      </c>
      <c r="D554" t="inlineStr">
        <is>
          <t>冯明</t>
        </is>
      </c>
      <c r="E554" t="inlineStr">
        <is>
          <t>赣州南康万佳国际酒店(南康家具城店)，江西省赣州市南康区蓉江街道赣州东方佳邸酒店赣州南康万佳国际酒店(南康家具城店)</t>
        </is>
      </c>
      <c r="F554" t="inlineStr">
        <is>
          <t>项目出差</t>
        </is>
      </c>
      <c r="G554" t="inlineStr">
        <is>
          <t>冯明-赣州-绿茶-新店开业 已结束</t>
        </is>
      </c>
      <c r="H554" t="inlineStr">
        <is>
          <t>尊敬的领导晚上好，以下是1月24日的工作汇报 
（江西赣州绿茶新店开业第二天）两台机器
①到达店内对机器进行调试完善，确保菜品测试顺利进行
②对铁锅进行了深度清洁，清除表面积炭并进行深度养锅。
③对锅位角度按照sop标准进行调整，确保不同菜品所需的锅位达到不同的烹饪要求。
④对铁锅进行温度标定，确保机器输出温度统一，确保菜品出品质量。
⑤检查了系统基础设置，确保机器高效正常运转。
⑥检查液料干料添加齐全且充足。（调料校准昨晚已完成校准。）
⑦已将炒菜功率升级为15千瓦，显著缩短了菜品的润锅时间与预热时间。
⑧分机炒制方案，两台机器分配了不同的液料，对部分菜品固定在特定机器炒制，专机专用，减少流程切换，提升整体烹饪效率。
⑨检查小料料头配备齐全且充足。
⑩和操作员一起进行菜品烹饪，并观察了菜品烹饪过程中有无问题，烹饪过程中各方面较为稳定。
操作员是从其他门店调过来的有机器操作经验的操作员，对机器的操作有自己的一套方法和经验，操作员操作机器烹饪菜品符合要求标准。
根据厨师长的要求对菜品进行微调。
⑪ 明日计划：和厨师长再次确认菜品出品质量，对操作员进行随机提问机器的维护保养周期，对操作员欠缺的知识点进行培训。</t>
        </is>
      </c>
      <c r="I554" t="inlineStr">
        <is>
          <t>无</t>
        </is>
      </c>
      <c r="J554" t="inlineStr">
        <is>
          <t>无</t>
        </is>
      </c>
      <c r="K554" t="inlineStr">
        <is>
          <t>⑪ 明日计划：和厨师长再次确认菜品出品质量，对操作员进行随机提问机器的维护保养周期，对操作员欠缺的知识点进行培训。</t>
        </is>
      </c>
      <c r="L554" t="inlineStr">
        <is>
          <t>IMG_8987.JPEG,IMG_8988.JPEG,IMG_8992.JPEG,IMG_8993.JPEG,IMG_8996.JPEG,IMG_9001.JPEG,IMG_9002.JPEG,IMG_9003.JPEG,IMG_9004.JPEG,IMG_9008.JPEG,IMG_9009.JPEG,IMG_9012.JPEG,IMG_9013.JPEG,IMG_9014.JPEG,IMG_9015.JPEG,IMG_9016.JPEG,IMG_9020.JPEG,1769249845.mp4</t>
        </is>
      </c>
      <c r="M554"/>
      <c r="N554" s="2">
        <v>46046</v>
      </c>
      <c r="O554" t="inlineStr">
        <is>
          <t>已结束</t>
        </is>
      </c>
      <c r="P554" t="inlineStr">
        <is>
          <t>04周</t>
        </is>
      </c>
      <c r="Q554"/>
      <c r="R554" t="inlineStr">
        <is>
          <t>false</t>
        </is>
      </c>
      <c r="S554" t="inlineStr">
        <is>
          <t>2026/01/25</t>
        </is>
      </c>
      <c r="T554" t="inlineStr">
        <is>
          <t>销售管理</t>
        </is>
      </c>
      <c r="U554"/>
      <c r="V554" t="inlineStr">
        <is>
          <t>曾维超</t>
        </is>
      </c>
      <c r="W554" t="inlineStr">
        <is>
          <t>李阳</t>
        </is>
      </c>
    </row>
    <row r="555" ht="12.75" customHeight="1">
      <c r="A555" t="inlineStr">
        <is>
          <t>2026-01-23 冯明-赣州-绿茶-新店开业 已结束</t>
        </is>
      </c>
      <c r="B555"/>
      <c r="C555" t="inlineStr">
        <is>
          <t>无异常问题，设备已修复，新店开业准备中。</t>
        </is>
      </c>
      <c r="D555" t="inlineStr">
        <is>
          <t>冯明</t>
        </is>
      </c>
      <c r="E555" t="inlineStr">
        <is>
          <t>赣州南康万佳国际酒店(南康家具城店)，江西省赣州市南康区蓉江街道赣州东方佳邸酒店赣州南康万佳国际酒店(南康家具城店)</t>
        </is>
      </c>
      <c r="F555" t="inlineStr">
        <is>
          <t>项目出差</t>
        </is>
      </c>
      <c r="G555" t="inlineStr">
        <is>
          <t>冯明-赣州-绿茶-新店开业 已结束</t>
        </is>
      </c>
      <c r="H555" t="inlineStr">
        <is>
          <t>尊敬的领导晚上好，以下是1月23日的工作汇报 
上午到达（成都龙湖时代天街店）2台机器
对一号机零位传感器进行更换，对二号机进水电磁阀进行更换，两台机器更换后经测试均已恢复正常运行状态。
下午由成都出发至江西赣州绿茶新店开业支持。
晚上到达赣州店对机器进行了管道清洗，调料校准，门店创建，沟通确定门店菜谱。
明日计划：温度标定，菜品测试。</t>
        </is>
      </c>
      <c r="I555" t="inlineStr">
        <is>
          <t>无</t>
        </is>
      </c>
      <c r="J555" t="inlineStr">
        <is>
          <t>无</t>
        </is>
      </c>
      <c r="K555" t="inlineStr">
        <is>
          <t>明日计划：温度标定，菜品测试。</t>
        </is>
      </c>
      <c r="L555" t="inlineStr">
        <is>
          <t>IMG_8935.JPEG,IMG_8937.JPEG,IMG_8947.JPEG,IMG_8949.JPEG,IMG_8956.JPEG,IMG_8965.JPEG,IMG_8969.JPEG,IMG_8970.JPEG,IMG_8977.JPEG,IMG_8978.JPEG,IMG_8981.JPEG,IMG_8982.JPEG</t>
        </is>
      </c>
      <c r="M555"/>
      <c r="N555" s="2">
        <v>46045</v>
      </c>
      <c r="O555" t="inlineStr">
        <is>
          <t>已结束</t>
        </is>
      </c>
      <c r="P555" t="inlineStr">
        <is>
          <t>04周</t>
        </is>
      </c>
      <c r="Q555"/>
      <c r="R555" t="inlineStr">
        <is>
          <t>false</t>
        </is>
      </c>
      <c r="S555" t="inlineStr">
        <is>
          <t>2026/01/25</t>
        </is>
      </c>
      <c r="T555" t="inlineStr">
        <is>
          <t>销售管理</t>
        </is>
      </c>
      <c r="U555"/>
      <c r="V555" t="inlineStr">
        <is>
          <t>曾维超</t>
        </is>
      </c>
      <c r="W555" t="inlineStr">
        <is>
          <t>李阳</t>
        </is>
      </c>
    </row>
    <row r="556" ht="12.75" customHeight="1">
      <c r="A556" t="inlineStr">
        <is>
          <t>2026-01-22 冯明-成都-绿茶-品牌巡店 已结束</t>
        </is>
      </c>
      <c r="B556"/>
      <c r="C556" t="inlineStr">
        <is>
          <t>成都两店存在机器故障（锅体不转、喷水压力不足）和菜品质量问题（包菜黑渣、土豆片水多）。</t>
        </is>
      </c>
      <c r="D556" t="inlineStr">
        <is>
          <t>冯明</t>
        </is>
      </c>
      <c r="E556" t="inlineStr">
        <is>
          <t>富力天汇，四川省成都市青羊区西御河街道富力天汇富力天汇购物广场</t>
        </is>
      </c>
      <c r="F556" t="inlineStr">
        <is>
          <t>巡店</t>
        </is>
      </c>
      <c r="G556" t="inlineStr">
        <is>
          <t>冯明-成都-绿茶-品牌巡店 已结束</t>
        </is>
      </c>
      <c r="H556" t="inlineStr">
        <is>
          <t>尊敬的领导晚上好，以下是1月22日的工作汇报 
到达店内和厨师长沟通了机器的使用情况。
（成都龙湖时代天街店）2台机器
①根据厨师长反馈，有一台机器今天早上开始锅体无法转动，和周工联系后进行了排查，排查后发现零位传感器有问题，拆下进行擦拭后锅体仍无法翻转。
②另一台机器洗锅时冲洗喷投水时压力不够，已反馈周工，通过排查由于水质不好进水电磁阀有点堵塞，周工今天将零位传感器和进水电磁阀一同邮寄至当下门店，明天进行更换。
硬件优化：
③增加单边搅拌齿2个，硅胶锅铲2个，经过厨师长操作测试，效率得到提升。
④问题反馈：
和厨师长操作员了解了菜品制作期间以及菜品出品是否有问题，据反馈无问题，对机器铁锅使用无异议。
⑤菜品分机炒制方案：
和厨师长沟通并提供三种炒制分工操作方案建议。
❶需要用炸炉炸制的菜集中在炸炉旁边的机器操作。
❷需要投递水淀粉的菜集中在一台机器操作，对同属性菜品进行集中操作。
❸需要直接炒制的菜品集中在一台机器，减少流程切换，提升整体烹饪效率。
⑥和厨师长沟通了锅壁的清洁方法与深度养锅，强调了每日锅壁清洁的重要性，以及深度养锅对菜品制作的影响及好处。
尊敬的领导晚上好，以下是1月22日的工作汇报 
（成都东安天街店）2台机器
①到达店内和厨师长沟通了机器的使用情况。
②硬件优化：
增加硅胶锅铲2个增加菜品制作过程中可操作性。
铁锅优势讲解：
③问题反馈：
根据厨师长反馈，刷锅不好刷，包菜有时候炒制有黑渣子，土豆片水有点多。
④刷锅不好刷：
已和厨师长沟通，这几天会邮寄两个单边搅拌齿，进行优化，提高刷锅效率的同时菜品制作时更方便，并详细和厨师长讲解了单边搅拌齿对菜品制作过程的便捷性。
⑤包菜有黑渣：
经测试包菜出品正常，包菜黑渣子可能上一锅锅壁食物残渣没洗干净，润锅加热时食物残渣碳化导致，已告知厨师长菜品出品后要把锅壁将锅壁清洗干净。（目前机器上暂无操作员，机器操作暂无固定人员，这种情况导致菜品制作过程中会出现像包菜有黑渣这种不稳定因素。）
⑥土豆片水多：
经了解水淀粉未按照比例勾兑，导致土豆片芡汁钩不住，出现水多现象，已告知厨师长，水淀粉按照比例勾兑。
铁锅的保养：
⑦和厨师长实操示范了机器清洁流程，以及铁锅锅壁的快速清洁方法。
⑧软件优化：
升级了软件版本，操作界面更加简洁，操作时更加方便流畅。
</t>
        </is>
      </c>
      <c r="I556"/>
      <c r="J556"/>
      <c r="K556" t="inlineStr">
        <is>
          <t>出发赣州绿茶进行新店开业支持</t>
        </is>
      </c>
      <c r="L556" t="inlineStr">
        <is>
          <t>IMG_8893.JPEG,IMG_8894.JPEG,IMG_8898.JPEG,IMG_8901.JPEG,IMG_8908.JPEG,IMG_8909.JPEG,IMG_8916.JPEG,IMG_8918.JPEG,IMG_8919.JPEG,IMG_8925.JPEG</t>
        </is>
      </c>
      <c r="M556"/>
      <c r="N556" s="2">
        <v>46044</v>
      </c>
      <c r="O556" t="inlineStr">
        <is>
          <t>已结束</t>
        </is>
      </c>
      <c r="P556" t="inlineStr">
        <is>
          <t>04周</t>
        </is>
      </c>
      <c r="Q556"/>
      <c r="R556" t="inlineStr">
        <is>
          <t>false</t>
        </is>
      </c>
      <c r="S556" t="inlineStr">
        <is>
          <t>2026/01/22</t>
        </is>
      </c>
      <c r="T556" t="inlineStr">
        <is>
          <t>销售管理</t>
        </is>
      </c>
      <c r="U556"/>
      <c r="V556" t="inlineStr">
        <is>
          <t>曾维超</t>
        </is>
      </c>
      <c r="W556" t="inlineStr">
        <is>
          <t>李阳</t>
        </is>
      </c>
    </row>
    <row r="557" ht="12.75" customHeight="1">
      <c r="A557" t="inlineStr">
        <is>
          <t>2026-01-21 冯明-成都-绿茶-品牌巡店 已结束</t>
        </is>
      </c>
      <c r="B557" t="inlineStr">
        <is>
          <t>1</t>
        </is>
      </c>
      <c r="C557" t="inlineStr">
        <is>
          <t>蜀道云上城店1台机器2、3号液料管道堵塞未处理，已反馈售后。</t>
        </is>
      </c>
      <c r="D557" t="inlineStr">
        <is>
          <t>冯明</t>
        </is>
      </c>
      <c r="E557" t="inlineStr">
        <is>
          <t>富力天汇，四川省成都市青羊区西御河街道富力天汇富力天汇购物广场</t>
        </is>
      </c>
      <c r="F557" t="inlineStr">
        <is>
          <t>巡店</t>
        </is>
      </c>
      <c r="G557" t="inlineStr">
        <is>
          <t>冯明-成都-绿茶-品牌巡店 已结束</t>
        </is>
      </c>
      <c r="H557" t="inlineStr">
        <is>
          <t>尊敬的领导晚上好，以下是1月21日的工作汇报 
（绿茶成都蜀道云上城店）2台机器
①到达店内和厨师长沟通了机器的使用情况，由于店里生意不好，周一至周五炒菜品集中在炉灶炒制，结合前厅坐客情况经观察两台炉灶炒菜完全能忙的过来。
②和操作员沟通了机器的使用情况，菜品制作过程中无问题。
③由于操作员在炉灶顶岗，对两台机器对液料盒液料仓进行了清洗，管道进行了清洗，防止液料沉淀附着在管道内壁而造成堵塞。
④其中一台机器管道由于长时间没用2号和3号液料管道已经堵塞，经排查管道内液料凝固淤堵严重，清理需要大量时间，由于时间关系要赶往下一个门店，经和操作员沟通，这台机器用不到，暂时没进行处理疏通，已反馈给售后周工，随后来成都进行疏通。
⑤对两台锅壁进行了清洁养锅，已和操作员沟通机器周一至周五不用的时候对液料管道进行清洗疏通，防止管道堵塞，已将另一台机器管道堵塞情况给操作员看，操作员表示认可可以执行。
⑥已和操作员沟通定期对锅壁进行清洁和保养，沟通了锅壁长时间不清洁保养对菜品制作和菜品出品的影响。
尊敬的领导晚上好，以下是1月21日的工作汇报 
（绿茶成都龙泉万达店）1台机器
①由于厨师长休息，和店长进行沟通，由于店内生意不好机器暂时用不上，结合店内坐客情况，店长所讲情况属实，和厨房炒菜师傅沟通了解厨房情况，厨房配备了两台电灶晚上忙的时候用一台灶就可以忙的过来，结合前厅坐客情况，反馈属实。
②机器未配备操作员，对机器液料仓和液料盒进行清洗，对液料管道进行疏通，防止液料管道沉淀造成堵塞，由于机器用的是涂层锅锅壁无需清洁。
③和厨房2位炒菜师傅沟通了厨房油烟管道清洗时要用黑色塑料袋对机器进行遮盖，防止清洗油烟管道强碱类液体腐蚀机器外立面。</t>
        </is>
      </c>
      <c r="I557"/>
      <c r="J557" t="inlineStr">
        <is>
          <t>无</t>
        </is>
      </c>
      <c r="K557" t="inlineStr">
        <is>
          <t>次日计划：东安龙湖店，龙湖时代天街店巡店</t>
        </is>
      </c>
      <c r="L557" t="inlineStr">
        <is>
          <t>IMG_8847.JPEG,IMG_8848.JPEG,IMG_8849.JPEG,IMG_8850.JPEG,IMG_8852.JPEG,IMG_8855.JPEG,IMG_8856.JPEG,IMG_8865.JPEG,IMG_8867.JPEG,IMG_8853.JPEG,IMG_8869.JPEG,IMG_8870.JPEG,IMG_8873.JPEG,IMG_8874.JPEG,IMG_8876.JPEG,IMG_8877.JPEG,IMG_8878.JPEG,IMG_8882.JPEG</t>
        </is>
      </c>
      <c r="M557"/>
      <c r="N557" s="2">
        <v>46043</v>
      </c>
      <c r="O557" t="inlineStr">
        <is>
          <t>已结束</t>
        </is>
      </c>
      <c r="P557" t="inlineStr">
        <is>
          <t>04周</t>
        </is>
      </c>
      <c r="Q557"/>
      <c r="R557" t="inlineStr">
        <is>
          <t>false</t>
        </is>
      </c>
      <c r="S557" t="inlineStr">
        <is>
          <t>2026/01/22</t>
        </is>
      </c>
      <c r="T557" t="inlineStr">
        <is>
          <t>销售管理</t>
        </is>
      </c>
      <c r="U557"/>
      <c r="V557" t="inlineStr">
        <is>
          <t>曾维超</t>
        </is>
      </c>
      <c r="W557" t="inlineStr">
        <is>
          <t>李阳</t>
        </is>
      </c>
    </row>
    <row r="558" ht="12.75" customHeight="1">
      <c r="A558" t="inlineStr">
        <is>
          <t>2026-01-20 冯明-成都-绿茶-品牌巡店 已结束</t>
        </is>
      </c>
      <c r="B558" t="inlineStr">
        <is>
          <t>1</t>
        </is>
      </c>
      <c r="C558" t="inlineStr">
        <is>
          <t>厨房人员排休致操作员炉灶顶岗，影响菜品测试准确性，已校准调料。</t>
        </is>
      </c>
      <c r="D558" t="inlineStr">
        <is>
          <t>冯明</t>
        </is>
      </c>
      <c r="E558" t="inlineStr">
        <is>
          <t>富力天汇，四川省成都市青羊区西御河街道富力天汇富力天汇购物广场</t>
        </is>
      </c>
      <c r="F558" t="inlineStr">
        <is>
          <t>巡店</t>
        </is>
      </c>
      <c r="G558" t="inlineStr">
        <is>
          <t>冯明-成都-绿茶-品牌巡店 已结束</t>
        </is>
      </c>
      <c r="H558" t="inlineStr">
        <is>
          <t>
尊敬的领导晚上好，以下是1月20日的工作汇报 
（绿茶成都合生汇店）1台机器
硬件优化：增加半边搅拌齿1个，增加菜品制作过程中便捷性，长柄锅铲有，无需增加。
调料校准：
由于厨房人员排休，操作员在炉灶顶岗，为了确保菜品测试的准确性对液料干料进行了校准。
菜谱优化：
对部分菜品烹饪时长进行了优化，在保证菜品口味和出品效果的前提下，减少单到菜品的制作时长，增加出餐效率。（并告知厨师长和操作员烹饪时长缩短效率增加）
菜品制作：
在菜品制作过程中对部分菜品制作时的注意事项，以及菜品制作技巧，刷锅等向操作员进行培训。
菜品出品订版：
根据厨师长的建议对菜品的颜色口味进行微调，微调后每道菜向厨师长确认订版。
机器的清洁：
收档时对机器的的清洁方法流程，以及铁锅的清洁方法，养锅等向操作员进行培训，并和操作员确认可以执行。
晚上到达大鸭梨烤鸭店进行换装滚轮。</t>
        </is>
      </c>
      <c r="I558"/>
      <c r="J558" t="inlineStr">
        <is>
          <t>无</t>
        </is>
      </c>
      <c r="K558" t="inlineStr">
        <is>
          <t>次日计划：到达</t>
        </is>
      </c>
      <c r="L558" t="inlineStr">
        <is>
          <t>IMG_8803.JPEG,IMG_8804.JPEG,IMG_8807.JPEG,IMG_8808.JPEG,IMG_8811.JPEG,IMG_8813.JPEG,IMG_8815.JPEG,IMG_8816.JPEG,IMG_8817.JPEG,IMG_8818.JPEG,IMG_8819.JPEG,IMG_8822.JPEG,IMG_8825.JPEG</t>
        </is>
      </c>
      <c r="M558"/>
      <c r="N558" s="2">
        <v>46042</v>
      </c>
      <c r="O558" t="inlineStr">
        <is>
          <t>已结束</t>
        </is>
      </c>
      <c r="P558" t="inlineStr">
        <is>
          <t>04周</t>
        </is>
      </c>
      <c r="Q558"/>
      <c r="R558" t="inlineStr">
        <is>
          <t>false</t>
        </is>
      </c>
      <c r="S558" t="inlineStr">
        <is>
          <t>2026/01/22</t>
        </is>
      </c>
      <c r="T558" t="inlineStr">
        <is>
          <t>销售管理</t>
        </is>
      </c>
      <c r="U558"/>
      <c r="V558" t="inlineStr">
        <is>
          <t>曾维超</t>
        </is>
      </c>
      <c r="W558" t="inlineStr">
        <is>
          <t>李阳</t>
        </is>
      </c>
    </row>
    <row r="559" ht="12.75" customHeight="1">
      <c r="A559" t="inlineStr">
        <is>
          <t>2026-01-19 冯明-成都-绿茶-品牌巡店 已结束</t>
        </is>
      </c>
      <c r="B559" t="inlineStr">
        <is>
          <t>1</t>
        </is>
      </c>
      <c r="C559" t="inlineStr">
        <is>
          <t>上城天街店机器停用、拟撤一台；合生汇店机器温度异常、菜品出品不佳。</t>
        </is>
      </c>
      <c r="D559" t="inlineStr">
        <is>
          <t>冯明</t>
        </is>
      </c>
      <c r="E559" t="inlineStr">
        <is>
          <t>富力天汇，四川省成都市青羊区西御河街道富力天汇富力天汇购物广场</t>
        </is>
      </c>
      <c r="F559" t="inlineStr">
        <is>
          <t>巡店</t>
        </is>
      </c>
      <c r="G559" t="inlineStr">
        <is>
          <t>冯明-成都-绿茶-品牌巡店 已结束</t>
        </is>
      </c>
      <c r="H559" t="inlineStr">
        <is>
          <t>尊敬的领导晚上好，以下是12月19日的工作汇报 
（绿茶成都上城天街店）2台机器
①到达店内和厨师长沟通了机器的使用情况，和厨师长沟通了解得知，目前店里生意不好，也没安排专门的人操作机器，机器已停用，（原因上个月店里连续生意不好，厨房裁掉了几个人。）
②据厨师长反馈，这个店附近还有个绿茶万达广场店，生意也不怎么好，明年可能会撤店，撤店后，这个店生意可能会好转。
③今天灶台上就一个师傅炒菜就能忙的过来，周六日忙的时候灶上师傅偶尔顺手用机器炒几个菜。
④据厨师长反馈他前段时间已经和绿茶领导申请撤掉一台机器，留一台备用。期间也和厨师长提出建议两台机器都留着备用，等明年旁边万达的绿茶撤店以后这边生意好转正好用得上，厨师长表示，现在店里生意不好，营业额上不去，面临租金压力太大，申请撤掉一台压力小一些。
⑤中午对两台机器外立面，液料仓干料仓进行了清洁，液料盒进行了清洗，管道用温热水进行了清洗防止液料长时间沉淀在管道内造成堵塞，对锅壁进行了清洁，并进行了深度养锅。
⑥已和厨师长沟通另一台机器周六日用完用温热水后对管道进行清洗，防止部分液料沉淀造成管道堵塞。
尊敬的领导晚上好，以下是12月19日的工作汇报 
（绿茶成都合生汇店）1台机器
①到达店内和厨师长沟通了机器的使用情况，据厨师长反馈，机器人出品菜品辣椒炒肉炒的过熟，茄子部分菜品出不佳，一部分菜品已挪至炒灶进行制作。
②根据厨师长反馈情况进行排查，检查了菜谱无问题，锅壁积炭附着严重长时间未清理，先对锅壁积炭进行了清洁，清洁过程中和厨师长沟通了以后要让操作员每晚收档对锅壁进行清洁养锅，强调了锅壁的清洁以及深度养锅对菜品制作过程和菜品出品都有很大影响，厨师长表示认可，并以后可以配合监督。
③锅壁积炭清洁完成后在深度养锅投油时加热过程中锅中冒出大量白烟，分析是温度过高导致，结合之前厨师长反馈菜品出现的问题，综合分析可能是温度标定出现问题。
④温度标定测试：
经多次温度标定测试，锅中水长时间煮沸后屏幕仍显示温度为80-90度，显然传感器检测的温度与锅中实际温度偏差较大，取出铁锅对红外传感器进行了检查，经检查红外传感器表层有大量油渍，从而导致传感器对锅中实际温度探测出现较大偏差，对红外传感器进行了擦拭，铁锅安装后重新做了温度标定，经多次测试确定恢复正常。
⑤由于做完温度标定已过晚上出餐高峰期无法对菜品进行测试，和厨师长商议后明天中午出餐高峰期对菜品进行测试，顺便和操作员沟通铁锅的清洁和养锅
⑥明日计划：操作机器对菜品进行测试，并征求厨师长意见对菜品的颜色和口味进行微调。</t>
        </is>
      </c>
      <c r="I559"/>
      <c r="J559" t="inlineStr">
        <is>
          <t>无</t>
        </is>
      </c>
      <c r="K559" t="inlineStr">
        <is>
          <t>明日计划：操作机器对菜品进行测试，并征求厨师长意见对菜品的颜色和口味进行微调。</t>
        </is>
      </c>
      <c r="L559" t="inlineStr">
        <is>
          <t>IMG_8745.JPEG,IMG_8746.JPEG,IMG_8748.JPEG,IMG_8741.JPEG,IMG_8749.JPEG,IMG_8751.JPEG,IMG_8753.JPEG,IMG_8755.JPEG,IMG_8756.JPEG,IMG_8759.JPEG,IMG_8757.JPEG,IMG_8758.JPEG</t>
        </is>
      </c>
      <c r="M559"/>
      <c r="N559" s="2">
        <v>46041</v>
      </c>
      <c r="O559" t="inlineStr">
        <is>
          <t>已结束</t>
        </is>
      </c>
      <c r="P559" t="inlineStr">
        <is>
          <t>04周</t>
        </is>
      </c>
      <c r="Q559"/>
      <c r="R559" t="inlineStr">
        <is>
          <t>false</t>
        </is>
      </c>
      <c r="S559" t="inlineStr">
        <is>
          <t>2026/01/22</t>
        </is>
      </c>
      <c r="T559" t="inlineStr">
        <is>
          <t>销售管理</t>
        </is>
      </c>
      <c r="U559"/>
      <c r="V559" t="inlineStr">
        <is>
          <t>曾维超</t>
        </is>
      </c>
      <c r="W559" t="inlineStr">
        <is>
          <t>李阳</t>
        </is>
      </c>
    </row>
    <row r="560" ht="12.75" customHeight="1">
      <c r="A560" t="inlineStr">
        <is>
          <t>2026-01-18 冯明-成都-绿茶-品牌巡店 已结束</t>
        </is>
      </c>
      <c r="B560" t="inlineStr">
        <is>
          <t>1</t>
        </is>
      </c>
      <c r="C560" t="inlineStr">
        <is>
          <t>龙湖店机器积炭未清理，远大店卫生清理困难需示范。</t>
        </is>
      </c>
      <c r="D560" t="inlineStr">
        <is>
          <t>冯明</t>
        </is>
      </c>
      <c r="E560" t="inlineStr">
        <is>
          <t>富力天汇，四川省成都市青羊区西御河街道富力天汇富力天汇购物广场</t>
        </is>
      </c>
      <c r="F560" t="inlineStr">
        <is>
          <t>巡店</t>
        </is>
      </c>
      <c r="G560" t="inlineStr">
        <is>
          <t>冯明-成都-绿茶-品牌巡店 已结束</t>
        </is>
      </c>
      <c r="H560" t="inlineStr">
        <is>
          <t>尊敬的领导晚上好，以下是12月18日的工作汇报 
（绿茶成都龙湖锦宸天街店）1台机器
①上午到达店内和厨师长沟通了机器的使用情况。
②据厨师长反馈铁锅不怎么使用，一方面灶上能忙的过来，另一方面机器上没多余专门的操作员操作机器，早上有时侯大量炒制外卖米饭会用机器操作，特别忙的时候会用机器烹饪菜品。
③由于机器没有专门的人负责，锅壁有大量积炭未清理，中午忙完后对积炭进行了深度清理，并进行了深度养锅。
④和厨师长沟通了要做好铁锅的维护保养，以及锅壁的清洁，调料校准等内容。
⑤单边搅拌齿和长柄锅铲齐全，无需配备。
⑥和厨师长沟通了机器和铁锅使用过程以及菜品出品方面是否有问题，和厨师长副厨沟通确认无问题
尊敬的领导晚上好，以下是12月18日的工作汇报 
（绿茶成都远大购物中心店）1台机器
①单边搅拌齿和长柄锅铲齐全，无需配备。
②调料小料检查：
小料配备齐全且充足，料头切配规格符合标准。
③机器卫生：
干料 液料仓清洁情况符合要求。
④寻找问题：
询问操作员机器铁锅使用过程中是否有需要解决的问题，操作员反馈无问题。
⑤机器操作：
经观察操作员操作机器标准且规范。
⑥和操作员沟通了机器的维护保养情况，和操作员沟通了机器不经常使用的时候一定要进行管道清洗防止液料在管道沉淀附着造成管道堵塞，从而影响液料投料，出现误差等不稳定因素。
⑦和操作员强调了调料校准的重要性以及铁锅需做好日常清洁养护工作。
⑧晚上收档时经操作员反馈机器卫生清洁方面不太好搞，上手示范了机器卫生快速清理的方法流程，以及铁锅内壁的清洁。
⑨和厨师长沟通机器的使用情况：
根据和厨师长沟通，根据店内生意状况炉灶能忙的过来，周一至周四机器基本不用，周五至周日机器使用频繁。和厨师长沟通确认机器与铁锅使用无问题后离店。</t>
        </is>
      </c>
      <c r="I560"/>
      <c r="J560" t="inlineStr">
        <is>
          <t>无</t>
        </is>
      </c>
      <c r="K560" t="inlineStr">
        <is>
          <t>次日计划</t>
        </is>
      </c>
      <c r="L560" t="inlineStr">
        <is>
          <t>IMG_8711.JPEG,IMG_8716.JPEG,IMG_8720.JPEG,IMG_8722.JPEG,IMG_8723.JPEG,IMG_8725.JPEG,IMG_8726.JPEG,IMG_8727.JPEG,1768716385.mp4,IMG_8728.JPEG,IMG_8730.JPEG,IMG_8729.JPEG,IMG_8731.JPEG,IMG_8734.JPEG,IMG_8735.JPEG,IMG_8736.JPEG,IMG_8737.JPEG</t>
        </is>
      </c>
      <c r="M560"/>
      <c r="N560" s="2">
        <v>46040</v>
      </c>
      <c r="O560" t="inlineStr">
        <is>
          <t>已结束</t>
        </is>
      </c>
      <c r="P560" t="inlineStr">
        <is>
          <t>03周</t>
        </is>
      </c>
      <c r="Q560"/>
      <c r="R560" t="inlineStr">
        <is>
          <t>false</t>
        </is>
      </c>
      <c r="S560" t="inlineStr">
        <is>
          <t>2026/01/22</t>
        </is>
      </c>
      <c r="T560" t="inlineStr">
        <is>
          <t>销售管理</t>
        </is>
      </c>
      <c r="U560"/>
      <c r="V560" t="inlineStr">
        <is>
          <t>曾维超</t>
        </is>
      </c>
      <c r="W560" t="inlineStr">
        <is>
          <t>李阳</t>
        </is>
      </c>
    </row>
    <row r="561" ht="12.75" customHeight="1">
      <c r="A561" t="inlineStr">
        <is>
          <t>2026-01-17 冯明-成都-绿茶-品牌巡店 已结束</t>
        </is>
      </c>
      <c r="B561" t="inlineStr">
        <is>
          <t>1</t>
        </is>
      </c>
      <c r="C561" t="inlineStr">
        <is>
          <t>菜品粘锅，操作员锅铲过短，热油易溅手。</t>
        </is>
      </c>
      <c r="D561" t="inlineStr">
        <is>
          <t>冯明</t>
        </is>
      </c>
      <c r="E561" t="inlineStr">
        <is>
          <t>富力天汇，四川省成都市青羊区西御河街道富力天汇富力天汇购物广场</t>
        </is>
      </c>
      <c r="F561" t="inlineStr">
        <is>
          <t>巡店</t>
        </is>
      </c>
      <c r="G561" t="inlineStr">
        <is>
          <t>冯明-成都-绿茶-品牌巡店 已结束</t>
        </is>
      </c>
      <c r="H561" t="inlineStr">
        <is>
          <t>尊敬的领导晚上好，以下是12月17日的工作汇报 
（绿茶成都凯德天府店）
1、
①到达店内和厨师长沟通了机器的使用情况。
②和操作员沟通了解机器的具体使用情况。
根据具厨师长和操作员反馈菜品有粘锅现象。
③问题解决：
操作员制作期间观察了菜品制作过程，部分菜品粘锅集中在操作员操作流程上面，已及时纠正，操作员表示认同，并可以执行。
④菜谱优化：
对部分菜品进行了优化，在不影响菜品出品质量的前提下，缩短部分菜品烹饪时长，增加出餐效率。
⑤产能验证：
优化后经观察反复论证实现高饱和运行。
⑥硬件优化：
关于硬件优化，操作员使用的锅铲过短，制作菜品期间热油会溅到手上，经和厨师长沟通提供长柄锅铲进行了试用，经操作员反馈使用情况良好。
增加半边搅拌齿1个，经操作员反馈，增加菜品烹饪制作便捷性，大大缩减操作员刷锅时长。增加机器制作菜品可操作性。
⑦机器整改优化后的沟通：
晚上和厨师长沟通了机器与铁锅优化情况，确认机器和铁锅无问题后离店。
⑧明日计划：锦城广场店巡店</t>
        </is>
      </c>
      <c r="I561"/>
      <c r="J561" t="inlineStr">
        <is>
          <t>无</t>
        </is>
      </c>
      <c r="K561" t="inlineStr">
        <is>
          <t>⑧明日计划：锦城广场店巡店</t>
        </is>
      </c>
      <c r="L561" t="inlineStr">
        <is>
          <t>IMG_8677.JPEG,IMG_8678.JPEG,IMG_8679.JPEG,IMG_8681.JPEG,IMG_8682.JPEG,IMG_8683.JPEG,IMG_8690.JPEG,IMG_8692.JPEG,IMG_8694.JPEG,IMG_8698.JPEG,IMG_8699.JPEG,IMG_8700.JPEG,IMG_8701.JPEG,IMG_8702.JPEG,1768645906.mp4</t>
        </is>
      </c>
      <c r="M561"/>
      <c r="N561" s="2">
        <v>46039</v>
      </c>
      <c r="O561" t="inlineStr">
        <is>
          <t>已结束</t>
        </is>
      </c>
      <c r="P561" t="inlineStr">
        <is>
          <t>03周</t>
        </is>
      </c>
      <c r="Q561"/>
      <c r="R561" t="inlineStr">
        <is>
          <t>false</t>
        </is>
      </c>
      <c r="S561" t="inlineStr">
        <is>
          <t>2026/01/22</t>
        </is>
      </c>
      <c r="T561" t="inlineStr">
        <is>
          <t>销售管理</t>
        </is>
      </c>
      <c r="U561"/>
      <c r="V561" t="inlineStr">
        <is>
          <t>曾维超</t>
        </is>
      </c>
      <c r="W561" t="inlineStr">
        <is>
          <t>李阳</t>
        </is>
      </c>
    </row>
    <row r="562" ht="12.75" customHeight="1">
      <c r="A562" t="inlineStr">
        <is>
          <t>2026-01-16 冯明-成都-绿茶-品牌巡店 已结束</t>
        </is>
      </c>
      <c r="B562" t="inlineStr">
        <is>
          <t>1</t>
        </is>
      </c>
      <c r="C562" t="inlineStr">
        <is>
          <t>巡店需关注铁锅使用及机器使用问题并解决。</t>
        </is>
      </c>
      <c r="D562" t="inlineStr">
        <is>
          <t>冯明</t>
        </is>
      </c>
      <c r="E562" t="inlineStr">
        <is>
          <t>富力天汇，四川省成都市青羊区西御河街道富力天汇富力天汇购物广场</t>
        </is>
      </c>
      <c r="F562" t="inlineStr">
        <is>
          <t>巡店</t>
        </is>
      </c>
      <c r="G562" t="inlineStr">
        <is>
          <t>冯明-成都-绿茶-品牌巡店 已结束</t>
        </is>
      </c>
      <c r="H562" t="inlineStr">
        <is>
          <t>今天从西昌出发至成都</t>
        </is>
      </c>
      <c r="I562"/>
      <c r="J562" t="inlineStr">
        <is>
          <t>无</t>
        </is>
      </c>
      <c r="K562" t="inlineStr">
        <is>
          <t>绿茶凯德天府店和绿茶锦城广场店巡店，了解门店的铁锅使用情况，机器和铁锅使用期间所遇到的问题并解决。</t>
        </is>
      </c>
      <c r="L562" t="inlineStr">
        <is>
          <t>IMG_8665.JPEG</t>
        </is>
      </c>
      <c r="M562"/>
      <c r="N562" s="2">
        <v>46038</v>
      </c>
      <c r="O562" t="inlineStr">
        <is>
          <t>已结束</t>
        </is>
      </c>
      <c r="P562" t="inlineStr">
        <is>
          <t>03周</t>
        </is>
      </c>
      <c r="Q562"/>
      <c r="R562" t="inlineStr">
        <is>
          <t>false</t>
        </is>
      </c>
      <c r="S562" t="inlineStr">
        <is>
          <t>2026/01/22</t>
        </is>
      </c>
      <c r="T562" t="inlineStr">
        <is>
          <t>销售管理</t>
        </is>
      </c>
      <c r="U562"/>
      <c r="V562" t="inlineStr">
        <is>
          <t>曾维超</t>
        </is>
      </c>
      <c r="W562" t="inlineStr">
        <is>
          <t>李阳</t>
        </is>
      </c>
    </row>
    <row r="563" ht="12.75" customHeight="1">
      <c r="A563" t="inlineStr">
        <is>
          <t>2026-01-15 冯明-西昌-绿茶-铁锅导入 已结束</t>
        </is>
      </c>
      <c r="B563"/>
      <c r="C563" t="inlineStr">
        <is>
          <t>厨房人员轮休致上午操作员需配菜，影响机器操作。</t>
        </is>
      </c>
      <c r="D563" t="inlineStr">
        <is>
          <t>冯明</t>
        </is>
      </c>
      <c r="E563" t="inlineStr">
        <is>
          <t>富力天汇，四川省成都市青羊区西御河街道富力天汇富力天汇购物广场</t>
        </is>
      </c>
      <c r="F563" t="inlineStr">
        <is>
          <t>项目出差</t>
        </is>
      </c>
      <c r="G563" t="inlineStr">
        <is>
          <t>冯明-西昌-绿茶-铁锅导入 已结束</t>
        </is>
      </c>
      <c r="H563" t="inlineStr">
        <is>
          <t>尊敬的领导晚上好，以下是1月15日的工作汇报 
（西昌绿茶铁锅导入的第三天)
①到达店内对液料干料进行了添加，检查了小料配备齐全，中午操作机器进行菜品制作。
②由于厨房人员在轮休，上午操作员需要配菜，和厨师长沟通了务必晚上要让操作员操作机器。
③晚上操作员操作机器期间，和操作员讲解了菜品烹饪期间的操作技巧，以及注意事项，强调了菜品出锅后要把锅壁刷洗干净，锅壁不能有食材残渣附着物，从而影响后续的菜品制作出品。
④菜品制作期间和操作员讲解了铁锅的优势，润锅时，能有多余的时间干其他事情，拉出新菜谱和老菜谱烹饪时间做对比，铁锅温度更高更有锅气，出餐更快，铁锅不用换锅等方面，让操作员更直观更好的接受使用铁锅。
⑤晚上给操作员示范了机器的清洁方法和流程，以及锅壁积炭的清洁，以及深度养锅。和操作员讲解了锅壁清洁和深度养锅的重要性，讲解了不按标准清洁养锅对菜品制作的影响和后果。
⑥以下内容和操作员进行了逐条培训：
  每日到达店内工作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拆掉锅中搅拌齿，锅中放入适量温水，放入洗洁精，点击“极速”点击“顺时针”用百洁布紧贴锅壁按紧进行清洁，锅壁用百洁布清洗干净后，确保锅壁无污垢后，进行深度养锅。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⑦晚上对喇叭进行了更换，已测试能正常使用。
⑧明日计划：出发至成都巡店，了解门店的铁锅使用情况，机器和铁锅使用期间所遇到的问题并解决。</t>
        </is>
      </c>
      <c r="I563" t="inlineStr">
        <is>
          <t>无</t>
        </is>
      </c>
      <c r="J563" t="inlineStr">
        <is>
          <t>无</t>
        </is>
      </c>
      <c r="K563" t="inlineStr">
        <is>
          <t>明日计划：出发至成都巡店，了解门店的铁锅使用情况，机器和铁锅使用期间所遇到的问题并解决。</t>
        </is>
      </c>
      <c r="L563" t="inlineStr">
        <is>
          <t>IMG_8626.JPEG,IMG_8628.JPEG,IMG_8629.JPEG,IMG_8638.JPEG,IMG_8639.JPEG,IMG_8641.JPEG,IMG_8642.JPEG,IMG_8643.JPEG,IMG_8644.JPEG,IMG_8644.JPEG,IMG_8645.JPEG,IMG_8654.JPEG,IMG_8655.JPEG</t>
        </is>
      </c>
      <c r="M563"/>
      <c r="N563" s="2">
        <v>46037</v>
      </c>
      <c r="O563" t="inlineStr">
        <is>
          <t>已结束</t>
        </is>
      </c>
      <c r="P563" t="inlineStr">
        <is>
          <t>03周</t>
        </is>
      </c>
      <c r="Q563"/>
      <c r="R563" t="inlineStr">
        <is>
          <t>false</t>
        </is>
      </c>
      <c r="S563" t="inlineStr">
        <is>
          <t>2026/01/14</t>
        </is>
      </c>
      <c r="T563" t="inlineStr">
        <is>
          <t>销售管理</t>
        </is>
      </c>
      <c r="U563" t="inlineStr">
        <is>
          <t>1</t>
        </is>
      </c>
      <c r="V563" t="inlineStr">
        <is>
          <t>曾维超</t>
        </is>
      </c>
      <c r="W563" t="inlineStr">
        <is>
          <t>李阳</t>
        </is>
      </c>
    </row>
    <row r="564" ht="12.75" customHeight="1">
      <c r="A564" t="inlineStr">
        <is>
          <t>2026-01-14 冯明-西昌-绿茶-铁锅导入 已结束</t>
        </is>
      </c>
      <c r="B564"/>
      <c r="C564" t="inlineStr">
        <is>
          <t>操作员休息，临时培训炒菜师傅，喇叭待安装，明日全流程培训操作员。</t>
        </is>
      </c>
      <c r="D564" t="inlineStr">
        <is>
          <t>冯明</t>
        </is>
      </c>
      <c r="E564" t="inlineStr">
        <is>
          <t>四川省凉山彝族自治州西昌市东城街道华人易居公寓邛海·17度</t>
        </is>
      </c>
      <c r="F564" t="inlineStr">
        <is>
          <t>项目出差</t>
        </is>
      </c>
      <c r="G564" t="inlineStr">
        <is>
          <t>冯明-西昌-绿茶-铁锅导入 已结束</t>
        </is>
      </c>
      <c r="H564" t="inlineStr">
        <is>
          <t>尊敬的领导晚上好，以下是1月14日的工作汇报 
（西昌绿茶铁锅导入的第二天)
今天到店后得知操作员今天休息，于是和厨师长沟通后对另一位炒菜师傅进行培训。
和炒菜师傅沟通了菜品烹饪时的技巧以及注意事项，强调了部分菜品烹饪完成后必须把锅刷干净，不能影响下道菜的烹饪，确保出品质量，以及铁锅的清洁方法和养锅流程。
由于操作员今天休息，为了确保菜品测试准确度，以及菜品口味颜色稳定性，上午对液料进行勾兑，并进行添加和校准，对昨日未进行测试的菜品今日进行了测试，征求了厨师长的建议并进行微调。
下午和周工确认了喇叭明天能到，和超哥确认后明天在待一天，对喇叭进行安装，对操作员进行全流程培训，（已和厨师长确认操作员明天上班。）
今天操作机器进行了菜品制作，经反复测试菜品出品稳定，大部分菜品已经和厨师长确认无问题。
晚上对机器和铁锅进行了清洁，锅已养。
明日计划：对喇叭进行更换，对操作员进行全流程培训，和厨师长再次确认所有菜品质量是否符合出品标准。
</t>
        </is>
      </c>
      <c r="I564" t="inlineStr">
        <is>
          <t>无</t>
        </is>
      </c>
      <c r="J564" t="inlineStr">
        <is>
          <t>无</t>
        </is>
      </c>
      <c r="K564" t="inlineStr">
        <is>
          <t>明日计划：对喇叭进行更换，对操作员进行全流程培训，和厨师长再次确认所有菜品质量是否符合出品标准。</t>
        </is>
      </c>
      <c r="L564" t="inlineStr">
        <is>
          <t>IMG_8601.JPEG,IMG_8602.JPEG,IMG_8607.JPEG,IMG_8608.JPEG,IMG_8609.JPEG,IMG_8610.JPEG,IMG_8611.JPEG,1768365318.mp4,1768365337.mp4,IMG_8612.JPEG,IMG_8613.JPEG,IMG_8616.JPEG,IMG_8617.JPEG,IMG_8618.JPEG,IMG_8619.JPEG,IMG_8621.JPEG,IMG_8622.JPEG,1768384480.mp4</t>
        </is>
      </c>
      <c r="M564"/>
      <c r="N564" s="2">
        <v>46036</v>
      </c>
      <c r="O564" t="inlineStr">
        <is>
          <t>已结束</t>
        </is>
      </c>
      <c r="P564" t="inlineStr">
        <is>
          <t>03周</t>
        </is>
      </c>
      <c r="Q564"/>
      <c r="R564" t="inlineStr">
        <is>
          <t>false</t>
        </is>
      </c>
      <c r="S564" t="inlineStr">
        <is>
          <t>2026/01/14</t>
        </is>
      </c>
      <c r="T564" t="inlineStr">
        <is>
          <t>销售管理</t>
        </is>
      </c>
      <c r="U564"/>
      <c r="V564" t="inlineStr">
        <is>
          <t>曾维超</t>
        </is>
      </c>
      <c r="W564" t="inlineStr">
        <is>
          <t>李阳</t>
        </is>
      </c>
    </row>
    <row r="565" ht="12.75" customHeight="1">
      <c r="A565" t="inlineStr">
        <is>
          <t>2026-01-13 冯明-西昌-绿茶-铁锅导入 已结束</t>
        </is>
      </c>
      <c r="B565"/>
      <c r="C565" t="inlineStr">
        <is>
          <t>机器音响因液料损坏需更换，淀粉盒管道污垢已清理更换。</t>
        </is>
      </c>
      <c r="D565" t="inlineStr">
        <is>
          <t>冯明</t>
        </is>
      </c>
      <c r="E565" t="inlineStr">
        <is>
          <t>四川省凉山彝族自治州西昌市东城街道华人易居公寓邛海·17度</t>
        </is>
      </c>
      <c r="F565" t="inlineStr">
        <is>
          <t>项目出差</t>
        </is>
      </c>
      <c r="G565" t="inlineStr">
        <is>
          <t>冯明-西昌-绿茶-铁锅导入 已结束</t>
        </is>
      </c>
      <c r="H565" t="inlineStr">
        <is>
          <t>尊敬的领导晚上好，以下是1月13日的工作汇报 
（西昌绿茶铁锅导入的第一天)
1、
①到达店内和厨师长确认了铁锅具体导入时间段。
②铁锅导入对机器进行调试，经测试符合标准。
③系统软件升级，简化操作页面，系统运行更流畅，操作更便捷。
④功率升级，显著缩短预热和润锅时间，以及减短了烹饪时间，锅气更足出餐更快。（已和厨师长沟通了铁锅的优势。）
⑤将温度传感器擦拭干净后铁锅导入，确保后续温度测定准确。
⑥对锅进行2次深度清洗，功率最大干烧4分钟进行开锅，再次清洗-深度养锅3次，确保后续温度测定顺利进行。
⑦进入工程模式：调整锅位，高锅位30-中锅位26-低锅位20
⑧按照sop标准进入工程模式调整参数，并手动进行铁锅温度标定。
⑨调试机器过程中发现机器音响不工作，第一时间和周工尽行了沟通，并进行了排查，经排查，由于之前有液料进入机器内部，对音响造成损坏，已和周工商议音响到货后第一时间进行更换，确保机器高效运行。
⑩ 对喷枪软管进行更换。
⑪由于水淀粉盒子长时间未清洗，淀粉盒内管道内壁出现污垢，对淀粉盒内软管进行了更换，并对淀粉盒内死角进行了清理，确保食品安全。
⑫ 为了确保试菜顺利对部分液料进行了管道清洗和校准，并对部分菜品进行了烹饪测试，征求询问了厨师长，并根据厨师长建议对菜品进行微调。
⑬涂层锅已填写申请单等待发回公司。
2、
明日计划：
由于今天操作员休假，计划明天对操作员进行培训，内容为：菜品烹饪期间注意事项与技巧，机器的维护和保养，对剩余未校准的调料进行校准，对部分未测试菜品进行测试并征求厨师长意见。</t>
        </is>
      </c>
      <c r="I565" t="inlineStr">
        <is>
          <t>无</t>
        </is>
      </c>
      <c r="J565" t="inlineStr">
        <is>
          <t>无</t>
        </is>
      </c>
      <c r="K565" t="inlineStr">
        <is>
          <t>明日计划：
由于今天操作员休假，计划明天对操作员进行培训，内容为：菜品烹饪期间注意事项与技巧，机器的维护和保养，对剩余未校准的调料进行校准，对部分未测试菜品进行测试并征求厨师长意见。</t>
        </is>
      </c>
      <c r="L565" t="inlineStr">
        <is>
          <t>IMG_8560.JPEG,IMG_8561.JPEG,IMG_8562.JPEG,IMG_8564.JPEG,IMG_8565.JPEG,IMG_8566.JPEG,IMG_8567.JPEG,IMG_8568.JPEG,IMG_8572.JPEG,IMG_8578.JPEG,IMG_8579.JPEG,IMG_8585.JPEG,IMG_8586.JPEG,IMG_8587.JPEG,IMG_8589.JPEG,1768295245.mp4,1768299439.mp4,1768301343.mp4,IMG_8590.JPEG</t>
        </is>
      </c>
      <c r="M565"/>
      <c r="N565" s="2">
        <v>46035</v>
      </c>
      <c r="O565" t="inlineStr">
        <is>
          <t>已结束</t>
        </is>
      </c>
      <c r="P565" t="inlineStr">
        <is>
          <t>03周</t>
        </is>
      </c>
      <c r="Q565"/>
      <c r="R565" t="inlineStr">
        <is>
          <t>false</t>
        </is>
      </c>
      <c r="S565" t="inlineStr">
        <is>
          <t>2026/01/14</t>
        </is>
      </c>
      <c r="T565" t="inlineStr">
        <is>
          <t>销售管理</t>
        </is>
      </c>
      <c r="U565"/>
      <c r="V565" t="inlineStr">
        <is>
          <t>曾维超</t>
        </is>
      </c>
      <c r="W565" t="inlineStr">
        <is>
          <t>李阳</t>
        </is>
      </c>
    </row>
    <row r="566" ht="12.75" customHeight="1">
      <c r="A566" t="inlineStr">
        <is>
          <t>2026-01-12 冯明-重庆-绿茶-品牌巡店 已结束</t>
        </is>
      </c>
      <c r="B566"/>
      <c r="C566" t="inlineStr">
        <is>
          <t>无明确问题或异常，主要为日常工作汇报与明日计划。</t>
        </is>
      </c>
      <c r="D566" t="inlineStr">
        <is>
          <t>冯明</t>
        </is>
      </c>
      <c r="E566" t="inlineStr">
        <is>
          <t>重庆市交通运输委员会，重庆市两江新区龙溪街道红锦大道20号重庆市交通运输委员会</t>
        </is>
      </c>
      <c r="F566" t="inlineStr">
        <is>
          <t>巡店</t>
        </is>
      </c>
      <c r="G566" t="inlineStr">
        <is>
          <t>冯明-重庆-绿茶-品牌巡店 已结束</t>
        </is>
      </c>
      <c r="H566" t="inlineStr">
        <is>
          <t>尊敬的领导晚上好，以下是1月12日的工作汇报 
今日到达新光天地店送达了物料，锅刷一把，并和厨师长沟通了铁锅使用情况，以及铁锅的养护标准，方便厨师长后期管理监管。
下午在华宇店和周工学习了干料电机的故障排查，干料电机的维修更换
</t>
        </is>
      </c>
      <c r="I566"/>
      <c r="J566" t="inlineStr">
        <is>
          <t>无</t>
        </is>
      </c>
      <c r="K566" t="inlineStr">
        <is>
          <t>明日计划：到达西昌进行铁锅导入。</t>
        </is>
      </c>
      <c r="L566" t="inlineStr">
        <is>
          <t>IMG_8524.JPEG,IMG_8525.JPEG,IMG_8527.JPEG,IMG_8530.JPEG,IMG_8531.JPEG</t>
        </is>
      </c>
      <c r="M566"/>
      <c r="N566" s="2">
        <v>46034</v>
      </c>
      <c r="O566" t="inlineStr">
        <is>
          <t>已结束,已结束,已结束</t>
        </is>
      </c>
      <c r="P566" t="inlineStr">
        <is>
          <t>03周</t>
        </is>
      </c>
      <c r="Q566"/>
      <c r="R566" t="inlineStr">
        <is>
          <t>false</t>
        </is>
      </c>
      <c r="S566" t="inlineStr">
        <is>
          <t>2025/12/31
2026/01/02
2026/01/04</t>
        </is>
      </c>
      <c r="T566" t="inlineStr">
        <is>
          <t>销售管理</t>
        </is>
      </c>
      <c r="U566"/>
      <c r="V566" t="inlineStr">
        <is>
          <t>曾维超
曾维超
曾维超</t>
        </is>
      </c>
      <c r="W566" t="inlineStr">
        <is>
          <t>李阳
李阳
李阳</t>
        </is>
      </c>
    </row>
    <row r="567" ht="12.75" customHeight="1">
      <c r="A567" t="inlineStr">
        <is>
          <t>2026-01-11 冯明-重庆-绿茶-品牌巡店 已结束</t>
        </is>
      </c>
      <c r="B567"/>
      <c r="C567" t="inlineStr">
        <is>
          <t>重庆绿茶两店操作员未养成锅壁清洁习惯，新光店未养锅，易粘锅。</t>
        </is>
      </c>
      <c r="D567" t="inlineStr">
        <is>
          <t>冯明</t>
        </is>
      </c>
      <c r="E567" t="inlineStr">
        <is>
          <t>重庆市交通运输委员会，重庆市两江新区龙溪街道红锦大道20号重庆市交通运输委员会</t>
        </is>
      </c>
      <c r="F567" t="inlineStr">
        <is>
          <t>巡店</t>
        </is>
      </c>
      <c r="G567" t="inlineStr">
        <is>
          <t>冯明-重庆-绿茶-品牌巡店 已结束</t>
        </is>
      </c>
      <c r="H567" t="inlineStr">
        <is>
          <t>尊敬的领导晚上好，以下是1月11日的工作汇报
重庆绿茶光环店
（硬件优化二次回访）
对一个铁锅进行硬件优化，增加单边搅拌齿一个，另一个铁锅自带单边搅拌齿，补：锅刷一个。
到达店内和操作员沟通了近日铁锅使用情况，铁锅使用正常无异常。
协助操作员进行菜品制作。
观察操作员操作机器符合标准。
菜品分机炒制方案：
和操作员沟通并提供三种炒制分工操作方案建议。
❶需要用炸炉炸制的菜集中在炸炉旁边的机器操作。
❷需要投递水淀粉的菜集中在一台机器操作，对同属性菜品进行集中操作。
❸需要直接炒制的菜品集中在一台机器，减少流程切换，提升整体烹饪效率。
收档带领操作员进行了机器的清洗流程，并示范。
今日问题：
锅壁黑色积炭严重，结合近日操作员没在群里发图片，应该有几天未进行清理，已告知操作员锅壁清理的重要性，以及锅壁长时间不清洁对菜品制作过程以及菜品出品的影响，和操作员沟通每天必须拍照发群。随后此门店会重点关注。
近日问题门店：
重庆绿茶新光广场店门店问题：
操作员未养成对锅壁清洁习惯，且后台显示近几日并未养锅，此问题会导致烹饪食材会出现粘锅现象。周一至周四操作员连休4天，操作员归岗后，会及时跟进监督锅壁清理和深度养锅情况，如操作员未及时纠正，会和厨师长沟通介入。
重庆绿茶光环店门店问题：
由于操作员是新手，所以对锅体的清洁不太重视，未养成清洁锅壁习惯。随后会重点关注，如果操作员不及时纠正，后期联系厨师长介入每日进行监督。</t>
        </is>
      </c>
      <c r="I567"/>
      <c r="J567" t="inlineStr">
        <is>
          <t>无</t>
        </is>
      </c>
      <c r="K567" t="inlineStr">
        <is>
          <t>次日计划：到达新光天地送达物料，查看操作员铁锅清洁状态，和厨师长沟通铁锅的维护清洁情况。</t>
        </is>
      </c>
      <c r="L567" t="inlineStr">
        <is>
          <t>IMG_8505.JPEG,IMG_8506.JPEG,IMG_8507.JPEG,IMG_8508.JPEG,IMG_8509.JPEG,IMG_8510.JPEG,IMG_8512.JPEG,IMG_8514.JPEG,IMG_8515.JPEG,IMG_8516.JPEG,IMG_8517.JPEG</t>
        </is>
      </c>
      <c r="M567"/>
      <c r="N567" s="2">
        <v>46033</v>
      </c>
      <c r="O567" t="inlineStr">
        <is>
          <t>已结束,已结束,已结束</t>
        </is>
      </c>
      <c r="P567" t="inlineStr">
        <is>
          <t>02周</t>
        </is>
      </c>
      <c r="Q567"/>
      <c r="R567" t="inlineStr">
        <is>
          <t>false</t>
        </is>
      </c>
      <c r="S567" t="inlineStr">
        <is>
          <t>2025/12/31
2026/01/02
2026/01/04</t>
        </is>
      </c>
      <c r="T567" t="inlineStr">
        <is>
          <t>销售管理</t>
        </is>
      </c>
      <c r="U567"/>
      <c r="V567" t="inlineStr">
        <is>
          <t>曾维超
曾维超
曾维超</t>
        </is>
      </c>
      <c r="W567" t="inlineStr">
        <is>
          <t>李阳
李阳
李阳</t>
        </is>
      </c>
    </row>
    <row r="568" ht="12.75" customHeight="1">
      <c r="A568" t="inlineStr">
        <is>
          <t>2026-01-10 冯明-重庆-绿茶-品牌巡店 已结束</t>
        </is>
      </c>
      <c r="B568"/>
      <c r="C568" t="inlineStr">
        <is>
          <t>重庆绿茶新光天地店肉片菜粘锅，炒饭用前厅米饭致出品下降。</t>
        </is>
      </c>
      <c r="D568" t="inlineStr">
        <is>
          <t>冯明</t>
        </is>
      </c>
      <c r="E568" t="inlineStr">
        <is>
          <t>重庆市交通运输委员会，重庆市两江新区龙溪街道红锦大道重庆市交通运输委员会</t>
        </is>
      </c>
      <c r="F568" t="inlineStr">
        <is>
          <t>巡店</t>
        </is>
      </c>
      <c r="G568" t="inlineStr">
        <is>
          <t>冯明-重庆-绿茶-品牌巡店 已结束</t>
        </is>
      </c>
      <c r="H568" t="inlineStr">
        <is>
          <t>尊敬的领导晚上好，以下是1月10日的工作汇报 
重庆绿茶新光天地店
（硬件优化以及二次回访）
1、
到达店内和操作员沟通了近日铁锅使用情况，铁锅使用正常无异常。
对两个铁锅进行硬件优化，增加单边搅拌齿两个，长柄锅铲一个。
和操作员沟通了单边搅拌齿使用的便捷性，安装后操作员通过实际操作显著提高了工作效率，从菜品制作的便捷，以及刷锅时的高效率，对操作机器烹饪菜品的整个流程更加流畅与高效。
2、
发现问题：
①炒制带肉片菜出现略微粘锅现象，通过排查后，养锅后恢复正常。已告知操作员中午下班前进行一次养锅，方便菜品烹饪。
②关于炒饭没裹鸡蛋液因为前厅剩余有大量米饭，且前厅蒸制米饭水份较大，裹制鸡蛋液后会更加粘乎，已告知操作员避免用前厅蒸制的米饭，造成菜品出品质量下降。
3、
菜谱优化：
之前对菜谱进行过优化，据观察菜谱制作期间稳定无需再优化。
4、
菜品分机炒制方案：
和操作员沟通并提供三种炒制分工操作方案建议。
❶需要用炸炉炸制的菜集中在炸炉旁边的机器操作。
❷需要投递水淀粉的菜集中在一台机器操作，对同属性菜品进行集中操作。
❸需要直接炒制的菜品集中在一台机器，减少流程切换，提升整体烹饪效率。
操作员表示愿意尝试并选择一种适合自己的方法。
协信星光广场
（硬件优化以及二次回访）
1、
到达店内和操作员沟通了近日铁锅使用情况，铁锅使用正常无异常。
对两个铁锅进行硬件优化，增加单边搅拌齿两个，长柄锅铲一个。
2、
菜谱优化：
之前对菜谱进行过优化，据观察菜谱制作期间稳定无需再优化。
3、
菜品分机炒制方案：
和操作员沟通并提供三种炒制分工操作方案建议。
❶需要用炸炉炸制的菜集中在炸炉旁边的机器操作。
❷需要投递水淀粉的菜集中在一台机器操作，对同属性菜品进行集中操作。
❸需要直接炒制的菜品集中在一台机器，减少流程切换，提升整体烹饪效率。
操作员表示出餐高峰期间愿意尝试并选择一种适合自己的方法。
4、
和操作员演示示范到了机器清洁的流程，让操作员更好的了解到机器的清洁流程以及标准。
</t>
        </is>
      </c>
      <c r="I568"/>
      <c r="J568" t="inlineStr">
        <is>
          <t>无</t>
        </is>
      </c>
      <c r="K568" t="inlineStr">
        <is>
          <t>次日计划：到达光环店进行硬件优化以及二次回访。</t>
        </is>
      </c>
      <c r="L568" t="inlineStr">
        <is>
          <t>IMG_8456.JPEG,IMG_8457.JPEG,IMG_8458.JPEG,IMG_8473.JPEG,IMG_8479.JPEG,IMG_8480.JPEG,IMG_8484.JPEG,IMG_8481.JPEG,1768046371.mp4,IMG_8482.JPEG,IMG_8483.JPEG,IMG_8486.JPEG</t>
        </is>
      </c>
      <c r="M568"/>
      <c r="N568" s="2">
        <v>46032</v>
      </c>
      <c r="O568" t="inlineStr">
        <is>
          <t>已结束,已结束,已结束</t>
        </is>
      </c>
      <c r="P568" t="inlineStr">
        <is>
          <t>02周</t>
        </is>
      </c>
      <c r="Q568"/>
      <c r="R568" t="inlineStr">
        <is>
          <t>false</t>
        </is>
      </c>
      <c r="S568" t="inlineStr">
        <is>
          <t>2025/12/31
2026/01/02
2026/01/04</t>
        </is>
      </c>
      <c r="T568" t="inlineStr">
        <is>
          <t>销售管理</t>
        </is>
      </c>
      <c r="U568"/>
      <c r="V568" t="inlineStr">
        <is>
          <t>曾维超
曾维超
曾维超</t>
        </is>
      </c>
      <c r="W568" t="inlineStr">
        <is>
          <t>李阳
李阳
李阳</t>
        </is>
      </c>
    </row>
    <row r="569" ht="12.75" customHeight="1">
      <c r="A569" t="inlineStr">
        <is>
          <t>2026-01-09 冯明-重庆-绿茶-品牌巡店 已结束</t>
        </is>
      </c>
      <c r="B569"/>
      <c r="C569" t="inlineStr">
        <is>
          <t>炒饭未裹蛋液、肉片菜因未养锅粘锅，已解决并培训操作员。</t>
        </is>
      </c>
      <c r="D569" t="inlineStr">
        <is>
          <t>冯明</t>
        </is>
      </c>
      <c r="E569" t="inlineStr">
        <is>
          <t>重庆市交通运输委员会，重庆市两江新区龙溪街道红锦大道重庆市交通运输委员会</t>
        </is>
      </c>
      <c r="F569" t="inlineStr">
        <is>
          <t>巡店</t>
        </is>
      </c>
      <c r="G569" t="inlineStr">
        <is>
          <t>冯明-重庆-绿茶-品牌巡店 已结束</t>
        </is>
      </c>
      <c r="H569" t="inlineStr">
        <is>
          <t>尊敬的领导晚上好，以下是1月09日的工作汇报 
重庆绿茶龙兴天街店整改报告
到达店内和厨师长沟通了炒饭sop预制流程已和厨政研发中心确认，可按照之前沟通的制作标准进行制作厨师长表示认同无异议。
厨房单边搅拌齿和锅铲齐全无需增配。
1、设备升级：
已将设备升级至15千瓦，显著缩短菜品润锅与预热时间。
2、问题了解及沟通：
根据操作员反馈，炒饭，和带肉片的菜有粘锅现象。
3、问题排查及解决：
炒饭粘锅：未裹鸡蛋液而造成粘锅，已和操作员实操演示，操作员已知会。
带肉片的菜粘锅：通过增加润锅温度没能解决粘锅现象，铁锅温度标定经测试没问题，通过不停云厨后台查看最近养锅操作记录发现近几日操作员未进行养锅操作，将锅进行了清洗后，连续2次深度养锅，养锅后经测试炒饭炒肉片的菜均恢复正常。
且深度养锅后炒饭制作过程更丝滑。
已和操作员展示养锅后炒饭和炒肉片不粘锅的状态，操作员看后表示认同，和操作员沟通了锅壁清洁以及深度养锅的重要性，操作员表示认同，并可以执行。
4、菜谱优化：
对部分菜烹饪过程进行优化，减少单道菜品的制作时长，保证菜品质量的同时增加出餐效率。
5、菜品分机炒制方案：
由于今晚生意较好，操作员较忙，和操作员沟通并提供三种炒制分工操作方案建议。
❶需要用炸炉炸制的菜集中在炸炉旁边的机器操作。
❷需要投递水淀粉的菜集中在一台机器操作，对同属性菜品进行集中操作。
❸需要直接炒制的菜品集中在一台机器，减少流程切换，提升整体烹饪效率。
6、问题解决后反馈：
以上情况已和厨师长进行了沟通，整改后的菜品制作效果操作过程录制了视频让厨师长进行了观看，并讲解了粘锅的原因，厨师长对结果表示满意认可。
7、和厨师长操作员沟通无问题后进行离店。</t>
        </is>
      </c>
      <c r="I569"/>
      <c r="J569" t="inlineStr">
        <is>
          <t>无</t>
        </is>
      </c>
      <c r="K569" t="inlineStr">
        <is>
          <t>次日计划：到达协信星光广场进行硬件优化</t>
        </is>
      </c>
      <c r="L569" t="inlineStr">
        <is>
          <t>IMG_8411.JPEG,IMG_8412.JPEG,IMG_8415.JPEG,IMG_8418.JPEG,IMG_8419.JPEG,IMG_8432.JPEG,1767958856.mp4,1767959460.mp4,1767959489.mp4,IMG_8433.JPEG,IMG_8435.JPEG</t>
        </is>
      </c>
      <c r="M569"/>
      <c r="N569" s="2">
        <v>46031</v>
      </c>
      <c r="O569" t="inlineStr">
        <is>
          <t>已结束,已结束,已结束</t>
        </is>
      </c>
      <c r="P569" t="inlineStr">
        <is>
          <t>02周</t>
        </is>
      </c>
      <c r="Q569"/>
      <c r="R569" t="inlineStr">
        <is>
          <t>false</t>
        </is>
      </c>
      <c r="S569" t="inlineStr">
        <is>
          <t>2025/12/31
2026/01/02
2026/01/04</t>
        </is>
      </c>
      <c r="T569" t="inlineStr">
        <is>
          <t>销售管理</t>
        </is>
      </c>
      <c r="U569"/>
      <c r="V569" t="inlineStr">
        <is>
          <t>曾维超
曾维超
曾维超</t>
        </is>
      </c>
      <c r="W569" t="inlineStr">
        <is>
          <t>李阳
李阳
李阳</t>
        </is>
      </c>
    </row>
    <row r="570" ht="12.75" customHeight="1">
      <c r="A570" t="inlineStr">
        <is>
          <t>2026-01-08 冯明-重庆-绿茶-品牌巡店 已结束</t>
        </is>
      </c>
      <c r="B570"/>
      <c r="C570" t="inlineStr">
        <is>
          <t>重庆云领天街店辣椒炒肉烹饪时烟气过大，已优化。</t>
        </is>
      </c>
      <c r="D570" t="inlineStr">
        <is>
          <t>冯明</t>
        </is>
      </c>
      <c r="E570" t="inlineStr">
        <is>
          <t>重庆市交通运输委员会，重庆市两江新区龙溪街道红锦大道重庆市交通运输委员会</t>
        </is>
      </c>
      <c r="F570" t="inlineStr">
        <is>
          <t>巡店</t>
        </is>
      </c>
      <c r="G570" t="inlineStr">
        <is>
          <t>冯明-重庆-绿茶-品牌巡店 已结束</t>
        </is>
      </c>
      <c r="H570" t="inlineStr">
        <is>
          <t>尊敬的领导晚上好，以下是1月08日的工作汇报 
重庆绿茶西城广场店
到达店内和厨师长沟通了铁锅的使用情况。
①增加长柄锅铲1个，方便操作员制作菜品，提高菜品制作效率。
②增加单边搅拌齿2个并进行安装，方便操作员菜品制作时更流畅快捷，以及提高刷锅效率，节省更多的时间。
③和操作员沟通了铁锅的具体使用情况，菜品制作期间正常。
④纸片笋烹饪期间投完液料后会有略微粘锅现象，对“干锅纸片笋”进行优化，对润锅温度进行提高10度，（为了防止肉片解冻状态不同情况而造成肉片略微粘锅现象）
⑤对投出液料时中段尾段烹饪温度做出适当调整，对烹饪时长做出了缩减（为了补偿润锅时长），减少单道菜品制作时长。
⑥修改后经操作员测试已完全符合要求，操作员很满意。
⑦操作员制作菜品过程中观察了操作员操作流程，操作员操作机器符合操作规范要求。
⑧通过观察和沟通操作员对出餐流程和分机菜品炒制有自己的一套流程，并且合理高效。
⑨离店前和厨师长操作员沟通确认无问题后进行离店
重庆云领天街
①到达店内和厨师长沟通了铁锅的使用情况。
②增加长柄锅铲2个，方便操作员制作菜品，提高菜品制作效率。
③增加单边搅拌齿2个并进行安装，方便操作员菜品制作时更流畅快捷，以及提高刷锅效率，节省更多的时间。
④和操作员沟通了铁锅的具体使用情况，操作员和厨师长反馈辣椒炒肉烹饪时烟气太大，其它菜品烹饪时无问题。
⑤通过观察辣椒炒肉烹饪期间烟气确实过大，于是对辣椒炒肉做出修改：
⑥降低肥膘肉烹饪温度，增加肥膘烹饪时长作为温度降低的补偿（肥膘依旧能够煸出油脂并煸香）
烹饪中段温度进行降低，（因为中段烹饪投水期间锅中温度过高导致投水时油水烟气过大，造成机器外立面油污过大，操作员操作感受不佳）
⑦烹饪尾段时长增加，为了补偿中段锅体温度降低。
⑧修改过后经测试符合操作员需要的要求，其菜品出品质量口味口感不变。
⑨由于炒饭是提前预制好的，有时需要用机器手动操作二次加热，和操作员演示实操二次加热米饭机器所需要给到的基础温度，避免出现粘锅问题。
⑩ 操作员对菜制作出品分机菜品炒制有自己的流程，很实用便捷且高效。
⑪收档时带领操作员进行了机器的清洁流程，外立面擦拭清洁，锅壁的清洁，铁锅的养锅，让操作员更高效的进行收档工作。
⑫离店前和厨师长操作员沟通铁锅制作菜品期间无问题后离店</t>
        </is>
      </c>
      <c r="I570"/>
      <c r="J570" t="inlineStr">
        <is>
          <t>无</t>
        </is>
      </c>
      <c r="K570" t="inlineStr">
        <is>
          <t>次日计划：</t>
        </is>
      </c>
      <c r="L570" t="inlineStr">
        <is>
          <t>IMG_8346.JPG,1767846960.mp4,1767846988.mp4,1767847011.mp4,IMG_8352.JPG,IMG_8353.JPG,IMG_8355.JPG,IMG_8356.JPG,IMG_8377.JPG,IMG_8383.JPEG,IMG_8384.JPEG,IMG_8389.JPEG,1767873663.mp4,1767875484.mp4</t>
        </is>
      </c>
      <c r="M570"/>
      <c r="N570" s="2">
        <v>46030</v>
      </c>
      <c r="O570" t="inlineStr">
        <is>
          <t>已结束,已结束,已结束</t>
        </is>
      </c>
      <c r="P570" t="inlineStr">
        <is>
          <t>02周</t>
        </is>
      </c>
      <c r="Q570"/>
      <c r="R570" t="inlineStr">
        <is>
          <t>false</t>
        </is>
      </c>
      <c r="S570" t="inlineStr">
        <is>
          <t>2025/12/31
2026/01/02
2026/01/04</t>
        </is>
      </c>
      <c r="T570" t="inlineStr">
        <is>
          <t>销售管理</t>
        </is>
      </c>
      <c r="U570"/>
      <c r="V570" t="inlineStr">
        <is>
          <t>曾维超
曾维超
曾维超</t>
        </is>
      </c>
      <c r="W570" t="inlineStr">
        <is>
          <t>李阳
李阳
李阳</t>
        </is>
      </c>
    </row>
    <row r="571" ht="12.75" customHeight="1">
      <c r="A571" t="inlineStr">
        <is>
          <t>2026-01-07 冯明-重庆-绿茶-品牌巡店 已结束</t>
        </is>
      </c>
      <c r="B571"/>
      <c r="C571" t="inlineStr">
        <is>
          <t>2号机水淀粉投料范围过大致糊锅；1号机干料板门无法正常开启。</t>
        </is>
      </c>
      <c r="D571" t="inlineStr">
        <is>
          <t>冯明</t>
        </is>
      </c>
      <c r="E571" t="inlineStr">
        <is>
          <t>重庆市交通运输委员会，重庆市两江新区龙溪街道红锦大道重庆市交通运输委员会</t>
        </is>
      </c>
      <c r="F571" t="inlineStr">
        <is>
          <t>巡店</t>
        </is>
      </c>
      <c r="G571" t="inlineStr">
        <is>
          <t>冯明-重庆-绿茶-品牌巡店 已结束</t>
        </is>
      </c>
      <c r="H571" t="inlineStr">
        <is>
          <t>尊敬的领导晚上好，以下是1月07日的工作汇报 
重庆绿茶华宇广场店
到达店内和厨师长沟通了铁锅的使用情况。
今天操作员休息，对操作员进行了线上回访。
铁锅硬件升级优化：
增加长柄锅铲2个，方便操作员制作菜品，提高菜品制作效率。
增加半边搅拌齿2个并进行安装，方便操作员菜品制作时更流畅快捷，以及提高刷锅效率，试过之后厨师长和操作员非常满意。
硬件设备维修：
2号机投料口处脱落情况，由于接口缝隙处有大量水和油渍无法用胶修复，用筷子节进行卡紧修复，经实验无在脱落风险。
2号机水淀粉投料口投料范围过大，导致水淀粉喷投锅体外沿，烹饪茄子或投递水淀粉菜品时导致出现糊锅现象，已和副厨沟通需要投递水淀粉的菜移至1号机进行制作，副厨表示没问题。
菜谱优化：
对部分菜谱进行优化，由于肉片很多时候解冻状态有差异，针对此情况对锅的预热温度进行了增加，预防烹饪肉片时肉片状态不稳定。
操作员今天休息和厨师长和副厨对铁锅使用情况做了具体沟通，针对铁锅和涂层锅的差异，表示可以理解也可以接受，对铁锅使用无异议。
重庆绿茶源著天街店
到达店内和厨师长沟通了铁锅的使用情况。
今天操作员休息，对操作员进行了线上回访。
铁锅硬件升级优化：
增加长柄锅铲2个，方便操作员制作菜品，提高菜品制作效率。
增加半边搅拌齿2个并进行安装，方便操作员菜品制作时更流畅快捷，以及提高刷锅效率。
设备问题：
1号机干料板门投料时不能正常开启，已将此问题反馈给周工，周工表示从外地回来后尽快处理。
暂时解决方案：干料挡板取下，关闭“启用干料门”即可正常投料。
菜谱优化：
对部分菜谱进行优化，由于肉片很多时候解冻状态不一样，针对此情况对锅的预热温度进行了增加，预防烹饪肉片时肉片状态不稳定而造成的连锁反应。
由于操作员休息，和厨师长简单沟通交流了关于机器铁锅使用情况，聊了和铁锅的近期使用情况，厨师长表示还可以接受，暂无异议。
</t>
        </is>
      </c>
      <c r="I571"/>
      <c r="J571" t="inlineStr">
        <is>
          <t>无</t>
        </is>
      </c>
      <c r="K571" t="inlineStr">
        <is>
          <t>明日计划：上午到达西城天街店进行巡店并进行物料优化，下午去新光天地店进行二次回访并升级硬件。</t>
        </is>
      </c>
      <c r="L571" t="inlineStr">
        <is>
          <t>IMG_8286.JPEG,IMG_8288.JPEG,IMG_8289.JPEG,IMG_8290.JPEG,IMG_8297.JPEG,IMG_8304.JPEG,IMG_8309.JPEG,1767766560.mp4,1767766849.mp4,IMG_8311.JPEG,IMG_8319.JPEG,IMG_8321.JPEG,IMG_8323.JPEG,1767784774.mp4,IMG_8314.MOV</t>
        </is>
      </c>
      <c r="M571"/>
      <c r="N571" s="2">
        <v>46029</v>
      </c>
      <c r="O571" t="inlineStr">
        <is>
          <t>已结束,已结束,已结束</t>
        </is>
      </c>
      <c r="P571" t="inlineStr">
        <is>
          <t>02周</t>
        </is>
      </c>
      <c r="Q571"/>
      <c r="R571" t="inlineStr">
        <is>
          <t>false</t>
        </is>
      </c>
      <c r="S571" t="inlineStr">
        <is>
          <t>2025/12/31
2026/01/02
2026/01/04</t>
        </is>
      </c>
      <c r="T571" t="inlineStr">
        <is>
          <t>销售管理</t>
        </is>
      </c>
      <c r="U571"/>
      <c r="V571" t="inlineStr">
        <is>
          <t>曾维超
曾维超
曾维超</t>
        </is>
      </c>
      <c r="W571" t="inlineStr">
        <is>
          <t>李阳
李阳
李阳</t>
        </is>
      </c>
    </row>
    <row r="572" ht="12.75" customHeight="1">
      <c r="A572" t="inlineStr">
        <is>
          <t>2026-01-06 冯明-重庆-绿茶-品牌巡店 已结束</t>
        </is>
      </c>
      <c r="B572"/>
      <c r="C572" t="inlineStr">
        <is>
          <t xml:space="preserve">1 月 6 日巡两店，设备使用无异常，辣椒炒肉颜色待解决，明日巡另两店 </t>
        </is>
      </c>
      <c r="D572" t="inlineStr">
        <is>
          <t>冯明</t>
        </is>
      </c>
      <c r="E572" t="inlineStr">
        <is>
          <t>重庆市交通运输委员会，重庆市两江新区龙溪街道红锦大道重庆市交通运输委员会</t>
        </is>
      </c>
      <c r="F572" t="inlineStr">
        <is>
          <t>巡店</t>
        </is>
      </c>
      <c r="G572" t="inlineStr">
        <is>
          <t>冯明-重庆-绿茶-品牌巡店 已结束</t>
        </is>
      </c>
      <c r="H572" t="inlineStr">
        <is>
          <t>尊敬的领导晚上好，以下是1月06日的工作汇报 
1、
重庆绿茶中央公园店
①上午到达店内和厨师长沟通了机器使用情况，和铁锅使用情况，使用无异常。
②和操作员沟通了铁锅使用情况，使用无异常。
③前段时间门店机器搅拌电机不运行，由于今天周工要去其他两家门店有维修任务，今天让周工寄了个搅拌电机进行了更换，更换过后水淀粉盒正常使用。
④对铁锅搅拌齿进行了更换，操作员表示单边使用更方便，刷锅更高效。
⑤应厨师长需求，对新的菜品进行录入，出品效果经过厨师长确认，没问题。
⑥离店前和厨师长操作员反复确认了铁锅使用无问题，无粘锅情况，无需进行调整后离店。
2、
重庆绿茶北城天街店
①到达店内和厨师长沟通了铁锅使用情况。（使用无异常）
②和操作员沟通了解了铁锅的具体使用情况。（使用无异常）
③对搅拌齿进行了更换，方便操作员制作菜品，刷锅操作。
④操作员操作机器使用铁锅规范，铁锅保养状态符合要求。
⑤给操作员演示了机器清洗的技巧和流程。
⑥辣椒炒肉之前试菜颜色正常，今天颜色偏淡，于是对辣椒炒肉用的大厨汁让操作员进行了快速校准，快速校准多次投放克数均正常，肉片腌制颜色正常，食材重量均符合标准，以上排查完毕均没问题，剩下唯一的可能性就是大厨汁没勾兑正确，由于晚上时间有限，和操作员沟通了明天重新勾兑大厨汁，一定按照比例勾兑准确，明天清洗大厨汁液料盒和液料管道后在填装新调配的大厨汁进行测试。（明天会和操作员联系跟进菜品是否恢复正常。）
⑦离店前和厨师长操作员沟通了菜品是否有粘锅现象，是否需要调整的地方，无需调整。
3、
明日计划：去绿茶华宇广场店和源著天街店进行巡店，解决潜在问题。</t>
        </is>
      </c>
      <c r="I572"/>
      <c r="J572" t="inlineStr">
        <is>
          <t>无</t>
        </is>
      </c>
      <c r="K572" t="inlineStr">
        <is>
          <t>明日计划：去绿茶华宇广场店和源著天街店进行巡店，解决潜在问题。</t>
        </is>
      </c>
      <c r="L572" t="inlineStr">
        <is>
          <t>IMG_8247.JPEG,IMG_8248.JPEG,IMG_8249.JPEG,IMG_8251.JPEG,IMG_8257.JPEG,IMG_8254.JPEG,IMG_8260.JPEG,IMG_8261.JPEG,1767692680.mp4,IMG_8262.JPEG,IMG_8264.JPEG,IMG_8275.JPEG,IMG_8274.JPEG,IMG_8268.JPEG,IMG_8269.JPEG</t>
        </is>
      </c>
      <c r="M572"/>
      <c r="N572" s="2">
        <v>46028</v>
      </c>
      <c r="O572" t="inlineStr">
        <is>
          <t>已结束,已结束,已结束</t>
        </is>
      </c>
      <c r="P572" t="inlineStr">
        <is>
          <t>02周</t>
        </is>
      </c>
      <c r="Q572"/>
      <c r="R572" t="inlineStr">
        <is>
          <t>false</t>
        </is>
      </c>
      <c r="S572" t="inlineStr">
        <is>
          <t>2025/12/31
2026/01/02
2026/01/04</t>
        </is>
      </c>
      <c r="T572" t="inlineStr">
        <is>
          <t>销售管理</t>
        </is>
      </c>
      <c r="U572"/>
      <c r="V572" t="inlineStr">
        <is>
          <t>曾维超
曾维超
曾维超</t>
        </is>
      </c>
      <c r="W572" t="inlineStr">
        <is>
          <t>李阳
李阳
李阳</t>
        </is>
      </c>
    </row>
    <row r="573" ht="12.75" customHeight="1">
      <c r="A573" t="inlineStr">
        <is>
          <t>2026-01-05 冯明-重庆-绿茶-品牌巡店 已结束</t>
        </is>
      </c>
      <c r="B573"/>
      <c r="C573" t="inlineStr">
        <is>
          <t>龙兴天街店操作员未按流程清洁铁锅致积炭，部分菜品粘锅，厨师长对裹蛋液流程存疑。</t>
        </is>
      </c>
      <c r="D573" t="inlineStr">
        <is>
          <t>冯明</t>
        </is>
      </c>
      <c r="E573" t="inlineStr">
        <is>
          <t>重庆市交通运输委员会，重庆市两江新区龙溪街道红锦大道重庆市交通运输委员会</t>
        </is>
      </c>
      <c r="F573" t="inlineStr">
        <is>
          <t>巡店</t>
        </is>
      </c>
      <c r="G573" t="inlineStr">
        <is>
          <t>冯明-重庆-绿茶-品牌巡店 已结束</t>
        </is>
      </c>
      <c r="H573" t="inlineStr">
        <is>
          <t>尊敬的领导晚上好，以下是1月05日的工作汇报 
重庆绿茶光环广场店
昨天计划对新操作员培训，到达店后发现新操作员休息，对昨天遗留工作进行完善（设置了完善了液料盒，今天对辣椒炒肉进行测试，让厨师长确认了菜品出品质量，并和厨师长确认了菜品机器铁锅无问题后离店。
下午
重庆绿茶龙兴天街店
到达店内与厨师长和操作员沟通了铁锅使用情况。
操作员未按照每日铁锅清洁流程进行清洁，导致锅壁表面附着大量积炭，为了真实测试铁锅菜品烹饪效果，对锅壁进行了深度清洁，清洁同时和操作员与副厨讲解铁锅清洁的重要性，以及清洁的技巧和步骤。
据厨师长反馈，铁锅部分菜品有粘锅现象。
据操作员反馈使用正常。
操作员操作期间对菜品进行了观察。
炒饭粘锅是因为未裹蛋液造成，已和操作员演示裹蛋液后炒制效果得到了操作员的认同（厨师长表示公司未提供米饭要裹蛋液流程，表示不符合公司sop流程，当时和厨师长沟通此方法已经过研发中心和厨政确认，厨师长仍表示，未得到米饭需要裹蛋液的通知和流程，并表示这段时间公司要来稽核打卡，如果因此事扣分罚钱他无法接受，后来和厨师长沟通我会和我们这边负责人和研发中心确认后给他个具体说法。
要放肉片的菜炒制肉片时粘锅，今天未对菜品进行调整电里生意不忙（机器人出菜不多，调整肉片前期烹饪温度，后续烹饪温度也需要调整，由于店内生意不好，同一个菜品无发保证能一直来菜烹饪，达到反复测试调整的目的。（已和厨师长确认好时间择日对菜品进行调整）
明日计划：物料到达后送往部分门店，并继续挖掘潜在问题并解决。</t>
        </is>
      </c>
      <c r="I573"/>
      <c r="J573" t="inlineStr">
        <is>
          <t>无</t>
        </is>
      </c>
      <c r="K573" t="inlineStr">
        <is>
          <t>明日计划：物料到达后送往部分门店，并继续挖掘潜在问题并解决。</t>
        </is>
      </c>
      <c r="L573" t="inlineStr">
        <is>
          <t>IMG_8227.JPEG,IMG_8232.JPEG,IMG_8234.JPEG,IMG_8235.JPEG,IMG_8241.JPEG,IMG_8242.JPEG</t>
        </is>
      </c>
      <c r="M573"/>
      <c r="N573" s="2">
        <v>46027</v>
      </c>
      <c r="O573" t="inlineStr">
        <is>
          <t>已结束,已结束,已结束</t>
        </is>
      </c>
      <c r="P573" t="inlineStr">
        <is>
          <t>02周</t>
        </is>
      </c>
      <c r="Q573"/>
      <c r="R573" t="inlineStr">
        <is>
          <t>false</t>
        </is>
      </c>
      <c r="S573" t="inlineStr">
        <is>
          <t>2025/12/31
2026/01/02
2026/01/04</t>
        </is>
      </c>
      <c r="T573" t="inlineStr">
        <is>
          <t>销售管理</t>
        </is>
      </c>
      <c r="U573"/>
      <c r="V573" t="inlineStr">
        <is>
          <t>曾维超
曾维超
曾维超</t>
        </is>
      </c>
      <c r="W573" t="inlineStr">
        <is>
          <t>李阳
李阳
李阳</t>
        </is>
      </c>
    </row>
    <row r="574" ht="12.75" customHeight="1">
      <c r="A574" t="inlineStr">
        <is>
          <t>2026-01-04 冯明-重庆-绿茶-品牌巡店 已结束</t>
        </is>
      </c>
      <c r="B574" t="inlineStr">
        <is>
          <t>1</t>
        </is>
      </c>
      <c r="C574" t="inlineStr">
        <is>
          <t>两台机器液料仓5号6号液料盒丢失，接口磁铁老化损坏。</t>
        </is>
      </c>
      <c r="D574" t="inlineStr">
        <is>
          <t>冯明</t>
        </is>
      </c>
      <c r="E574" t="inlineStr">
        <is>
          <t>重庆市交通运输委员会，重庆市两江新区龙溪街道红锦大道重庆市交通运输委员会</t>
        </is>
      </c>
      <c r="F574" t="inlineStr">
        <is>
          <t>巡店</t>
        </is>
      </c>
      <c r="G574" t="inlineStr">
        <is>
          <t>冯明-重庆-绿茶-品牌巡店 已结束</t>
        </is>
      </c>
      <c r="H574" t="inlineStr">
        <is>
          <t>尊敬的领导晚上好，以下是1月04日的工作汇报 
重庆绿茶光环广场店
1、
①到达店内和厨师长对铁锅使用情况进行了沟通。
②和操作员沟通了解了铁锅的具体使用情况。
③根据操作员反馈茄子烹饪时芡汁不均匀，制作茄子煲时提示了操作员进行简单辅助搅拌，问题已得到解决。
④根据厨师长要求对辣椒炒肉进行了微调。
⑤菜品其它问题无。
⑥两台机器液料仓5号6号液料盒丢失，液料盒接口磁铁老化损坏，已让周工发了配件晚上进行了更换。
⑦由于原操作员过几天要离职，明天上午对新操作员进行培训。
⑧晚上带领新操作员进行了机器清洗，锅的清洁与保养，清洁的注意事项。
2、
明日计划：上午到光环店对新操作员进行培训，下午到华宇广场店进行巡店工作</t>
        </is>
      </c>
      <c r="I574"/>
      <c r="J574" t="inlineStr">
        <is>
          <t>无</t>
        </is>
      </c>
      <c r="K574" t="inlineStr">
        <is>
          <t>无</t>
        </is>
      </c>
      <c r="L574" t="inlineStr">
        <is>
          <t>IMG_8194.JPEG,IMG_8195.JPEG,IMG_8196.JPEG,IMG_8197.JPEG,IMG_8198.JPEG,IMG_8199.JPEG,IMG_8201.JPEG,IMG_8204.JPEG,IMG_8205.JPEG,IMG_8206.JPEG,IMG_8207.JPEG</t>
        </is>
      </c>
      <c r="M574"/>
      <c r="N574" s="2">
        <v>46026</v>
      </c>
      <c r="O574" t="inlineStr">
        <is>
          <t>已结束,已结束,已结束</t>
        </is>
      </c>
      <c r="P574" t="inlineStr">
        <is>
          <t>01周</t>
        </is>
      </c>
      <c r="Q574"/>
      <c r="R574" t="inlineStr">
        <is>
          <t>false</t>
        </is>
      </c>
      <c r="S574" t="inlineStr">
        <is>
          <t>2025/12/31
2026/01/02
2026/01/04</t>
        </is>
      </c>
      <c r="T574" t="inlineStr">
        <is>
          <t>销售管理</t>
        </is>
      </c>
      <c r="U574"/>
      <c r="V574" t="inlineStr">
        <is>
          <t>曾维超
曾维超
曾维超</t>
        </is>
      </c>
      <c r="W574" t="inlineStr">
        <is>
          <t>李阳
李阳
李阳</t>
        </is>
      </c>
    </row>
    <row r="575" ht="12.75" customHeight="1">
      <c r="A575" t="inlineStr">
        <is>
          <t>2026-01-03 冯明-重庆-绿茶-品牌巡店 已结束</t>
        </is>
      </c>
      <c r="B575"/>
      <c r="C575" t="inlineStr">
        <is>
          <t>云领天街店操作员因手动控温致米饭粘锅，已纠正并规范操作。</t>
        </is>
      </c>
      <c r="D575" t="inlineStr">
        <is>
          <t>冯明</t>
        </is>
      </c>
      <c r="E575" t="inlineStr">
        <is>
          <t>银泰大厦，重庆市两江新区龙溪街道红金街银泰大厦</t>
        </is>
      </c>
      <c r="F575" t="inlineStr">
        <is>
          <t>巡店</t>
        </is>
      </c>
      <c r="G575" t="inlineStr">
        <is>
          <t>冯明-重庆-绿茶-品牌巡店 已结束</t>
        </is>
      </c>
      <c r="H575" t="inlineStr">
        <is>
          <t>尊敬的领导晚上好，以下是1月03日的工作汇报 
1、
上午到达协信星光广场店规范操作员米饭预制工作，和操作员确定了米饭预制标准，防止粘锅现象发生，和操作员和厨师长反复机器制作菜品无问题后离场。
2、
①中午到达云领天街店和厨师长沟通了铁锅使用情况，以及出现的问题。
②米饭粘锅，经观察由于操作员手动操作温度控制不好导致米饭粘锅，及时进行了纠正，并告知按照程序操作规范操作杜绝手动操作，防止粘锅现象出现。
③和操作员一起进行菜品制作，并对机器使用过程中遇到的问题进行沟通。
④操作员操作机器制作菜品过程中规范了操作员刷锅行为，告知菜品烹饪完成后刷锅的重要性，以及制作菜品时按照机器提示投放流程进行标准操作，切勿手动操作对菜品出品造成影响。
⑤针对操作员提出的手动刷锅问题，和操作员进行了沟通，新的菜谱烹饪时间更短，多出的时间进行辅助刷锅，习惯养成后自然就适应，凡事都有一个适应的过程，这个过程需要时间来养成习惯，对操作员进行了沟通疏导。
⑥由于今天厨师长太忙，解决问题后无法向厨师长一一确认已解决的问题，晚上在云领天街店进行了菜品制作，问题解决后晚上等厨师长忙完和厨师长反复确认了问题已解决。
3、
明日计划：到光环店和华宇广场店进行巡店工作</t>
        </is>
      </c>
      <c r="I575"/>
      <c r="J575" t="inlineStr">
        <is>
          <t>无</t>
        </is>
      </c>
      <c r="K575" t="inlineStr">
        <is>
          <t>无</t>
        </is>
      </c>
      <c r="L575" t="inlineStr">
        <is>
          <t>IMG_8133.JPEG,IMG_8134.JPEG,IMG_8137.JPEG,IMG_8140.JPEG,IMG_8141.JPEG,IMG_8151.JPEG,IMG_8154.JPEG,IMG_8156.JPEG,IMG_8157.JPEG</t>
        </is>
      </c>
      <c r="M575"/>
      <c r="N575" s="2">
        <v>46025</v>
      </c>
      <c r="O575" t="inlineStr">
        <is>
          <t>已结束,已结束,已结束</t>
        </is>
      </c>
      <c r="P575" t="inlineStr">
        <is>
          <t>01周</t>
        </is>
      </c>
      <c r="Q575"/>
      <c r="R575" t="inlineStr">
        <is>
          <t>false</t>
        </is>
      </c>
      <c r="S575" t="inlineStr">
        <is>
          <t>2025/12/31
2026/01/02
2026/01/04</t>
        </is>
      </c>
      <c r="T575" t="inlineStr">
        <is>
          <t>销售管理</t>
        </is>
      </c>
      <c r="U575"/>
      <c r="V575" t="inlineStr">
        <is>
          <t>曾维超
曾维超
曾维超</t>
        </is>
      </c>
      <c r="W575" t="inlineStr">
        <is>
          <t>李阳
李阳
李阳</t>
        </is>
      </c>
    </row>
    <row r="576" ht="12.75" customHeight="1">
      <c r="A576" t="inlineStr">
        <is>
          <t>2026-01-02 冯明-重庆-绿茶-品牌巡店 已结束</t>
        </is>
      </c>
      <c r="B576"/>
      <c r="C576" t="inlineStr">
        <is>
          <t>两家店均因未按流程裹蛋液致炒饭粘锅，已纠正并强调操作规范。</t>
        </is>
      </c>
      <c r="D576" t="inlineStr">
        <is>
          <t>冯明</t>
        </is>
      </c>
      <c r="E576" t="inlineStr">
        <is>
          <t>银泰，重庆市两江新区龙溪街道银泰银泰大厦</t>
        </is>
      </c>
      <c r="F576" t="inlineStr">
        <is>
          <t>项目出差</t>
        </is>
      </c>
      <c r="G576" t="inlineStr">
        <is>
          <t>冯明-重庆-绿茶-品牌巡店 已结束</t>
        </is>
      </c>
      <c r="H576" t="inlineStr">
        <is>
          <t>尊敬的领导晚上好，以下是1月02日的工作汇报 
重庆绿茶铁锅铁锅使用及培训
上午
重庆绿茶新光天地店
①到达店内和厨师长沟通了铁锅使用情况，和操作员详细沟通，制作菜品时有无粘锅情况，操作员反馈使用还可以，能接受。
②操作员制作菜品过程中，和操作员沟通了每道菜品的制作过程，并详细了解操作员对每道菜品有无需要改进的地方，方便提高操作效率，操作员对菜品认可度可以，无需修改。
③由于之前用习惯涂层锅，涂层锅自动冲洗无需手动刷锅，针对这点对操作员进行了正向引导，并得到操作员的认可
④操作制作炒饭时由于早上太忙操作员并未把米饭裹上生鸡蛋液导致制作炒饭时出现粘锅现象，已经和操作员沟通确认一定要裹生鸡蛋液，避免粘锅现象出现，减少制作难度。（后续会定期跟进监督米饭预制情况）
⑤强调了菜品制作完成后锅清洗干净的重要性，收档时锅的清洗以及养锅的重要性。
⑥临走时和操作员再三确认了铁锅使用无问题，并得到肯定的答复。
⑦临走时和厨师长讲明了菜品粘锅的原因并进行了解决，已和厨师长沟通操作员表示操作机器没问题，无任何异议。
晚上
重庆绿茶协信星光广场店
①到达店内和厨师长沟通了铁锅使用的情况。
②和操作员沟通了解铁锅使用情况，操作员表示有部分菜品粘锅，在操作员制作菜品期间观察了操作员制作菜品的过程，发现粘锅菜品操作员并未按照操作流程操作，对此对操作员进行了纠正，并告知了不按流程操作对菜品出品的影响，操作员表示可以改正，按照操作流程操作，问题已得到解决。
③由于太忙操作员米饭没来得及拌鸡蛋液，导致制作时粘锅，已向操作员沟通此事，并立即进行了改正。
④操作员之前用习惯了涂层锅，用铁锅刷锅麻烦，对此进行了沟通，并进行了正确引导。
⑤强调了菜品制作完成后锅清洗干净的重要性，收档时锅的清洗以及养锅的重要性，以及按照标准流程制作菜品的重要性。
⑥临走时和厨师长和操作员沟通确认了问题已解决，操作员表示操作机器无问题。
</t>
        </is>
      </c>
      <c r="I576" t="inlineStr">
        <is>
          <t>无</t>
        </is>
      </c>
      <c r="J576" t="inlineStr">
        <is>
          <t>无</t>
        </is>
      </c>
      <c r="K576" t="inlineStr">
        <is>
          <t>明日计划：重庆绿茶光环店，重庆绿茶云领天街店</t>
        </is>
      </c>
      <c r="L576" t="inlineStr">
        <is>
          <t>IMG_8087.JPEG,IMG_8088.JPEG,IMG_8090.JPEG,IMG_8099.JPEG,IMG_8105.JPEG,IMG_8115.JPEG,IMG_8102.JPEG,IMG_8103.JPEG</t>
        </is>
      </c>
      <c r="M576"/>
      <c r="N576" s="2">
        <v>46024</v>
      </c>
      <c r="O576" t="inlineStr">
        <is>
          <t>已结束,已结束,已结束</t>
        </is>
      </c>
      <c r="P576" t="inlineStr">
        <is>
          <t>01周</t>
        </is>
      </c>
      <c r="Q576"/>
      <c r="R576" t="inlineStr">
        <is>
          <t>false</t>
        </is>
      </c>
      <c r="S576" t="inlineStr">
        <is>
          <t>2025/12/31
2026/01/02
2026/01/04</t>
        </is>
      </c>
      <c r="T576" t="inlineStr">
        <is>
          <t>销售管理</t>
        </is>
      </c>
      <c r="U576"/>
      <c r="V576" t="inlineStr">
        <is>
          <t>曾维超
曾维超
曾维超</t>
        </is>
      </c>
      <c r="W576" t="inlineStr">
        <is>
          <t>李阳
李阳
李阳</t>
        </is>
      </c>
    </row>
    <row r="577" ht="12.75" customHeight="1">
      <c r="A577" t="inlineStr">
        <is>
          <t xml:space="preserve">2026-01-01 </t>
        </is>
      </c>
      <c r="B577"/>
      <c r="C577" t="inlineStr">
        <is>
          <t>正文仅日期“2026/01/01”，无实质内容，信息缺失。</t>
        </is>
      </c>
      <c r="D577" t="inlineStr">
        <is>
          <t>冯明</t>
        </is>
      </c>
      <c r="E577" t="inlineStr">
        <is>
          <t>重庆市交通运输委员会，重庆市两江新区龙溪街道红锦大道重庆市交通运输委员会</t>
        </is>
      </c>
      <c r="F577" t="inlineStr">
        <is>
          <t>排休</t>
        </is>
      </c>
      <c r="G577"/>
      <c r="H577"/>
      <c r="I577"/>
      <c r="J577"/>
      <c r="K577"/>
      <c r="L577"/>
      <c r="M577"/>
      <c r="N577" s="2">
        <v>46023</v>
      </c>
      <c r="O577"/>
      <c r="P577" t="inlineStr">
        <is>
          <t>01周</t>
        </is>
      </c>
      <c r="Q577"/>
      <c r="R577" t="inlineStr">
        <is>
          <t>false</t>
        </is>
      </c>
      <c r="S577"/>
      <c r="T577"/>
      <c r="U577"/>
      <c r="V577"/>
      <c r="W577"/>
    </row>
    <row r="578" ht="12.75" customHeight="1">
      <c r="A578" t="inlineStr">
        <is>
          <t>2025-12-31 冯明-重庆-绿茶-品牌巡店 已结束</t>
        </is>
      </c>
      <c r="B578"/>
      <c r="C578" t="inlineStr">
        <is>
          <t>对华宇广场店和西城天街店巡店回访，无异常问题。</t>
        </is>
      </c>
      <c r="D578" t="inlineStr">
        <is>
          <t>冯明</t>
        </is>
      </c>
      <c r="E578" t="inlineStr">
        <is>
          <t>渝通宾馆，重庆市两江新区龙溪街道红金街渝通宾馆</t>
        </is>
      </c>
      <c r="F578" t="inlineStr">
        <is>
          <t>巡店</t>
        </is>
      </c>
      <c r="G578" t="inlineStr">
        <is>
          <t>冯明-重庆-绿茶-品牌巡店 已结束</t>
        </is>
      </c>
      <c r="H578" t="inlineStr">
        <is>
          <t>对华宇广场店和西城天街店进行巡店回访</t>
        </is>
      </c>
      <c r="I578"/>
      <c r="J578" t="inlineStr">
        <is>
          <t>无</t>
        </is>
      </c>
      <c r="K578" t="inlineStr">
        <is>
          <t>无</t>
        </is>
      </c>
      <c r="L578" t="inlineStr">
        <is>
          <t>IMG_8037.JPEG,IMG_8034.JPEG</t>
        </is>
      </c>
      <c r="M578"/>
      <c r="N578" s="2">
        <v>46022</v>
      </c>
      <c r="O578" t="inlineStr">
        <is>
          <t>已结束,已结束,已结束</t>
        </is>
      </c>
      <c r="P578" t="inlineStr">
        <is>
          <t>53周</t>
        </is>
      </c>
      <c r="Q578"/>
      <c r="R578" t="inlineStr">
        <is>
          <t>false</t>
        </is>
      </c>
      <c r="S578" t="inlineStr">
        <is>
          <t>2025/12/31
2026/01/02
2026/01/04</t>
        </is>
      </c>
      <c r="T578" t="inlineStr">
        <is>
          <t>销售管理</t>
        </is>
      </c>
      <c r="U578" t="inlineStr">
        <is>
          <t>0</t>
        </is>
      </c>
      <c r="V578" t="inlineStr">
        <is>
          <t>曾维超
曾维超
曾维超</t>
        </is>
      </c>
      <c r="W578" t="inlineStr">
        <is>
          <t>李阳
李阳
李阳</t>
        </is>
      </c>
    </row>
    <row r="579" ht="12.75" customHeight="1">
      <c r="A579" t="inlineStr">
        <is>
          <t>2025-12-30 冯明-重庆-绿茶-品牌巡店 已结束</t>
        </is>
      </c>
      <c r="B579"/>
      <c r="C579" t="inlineStr">
        <is>
          <t>源著天街店铁锅刷锅麻烦，北城天街店米饭炒制粘锅。</t>
        </is>
      </c>
      <c r="D579" t="inlineStr">
        <is>
          <t>冯明</t>
        </is>
      </c>
      <c r="E579" t="inlineStr">
        <is>
          <t>龙湖·佰乐街，重庆市两江新区龙溪街道绿苑新村龙湖·佰乐街</t>
        </is>
      </c>
      <c r="F579" t="inlineStr">
        <is>
          <t>巡店</t>
        </is>
      </c>
      <c r="G579" t="inlineStr">
        <is>
          <t>冯明-重庆-绿茶-品牌巡店 已结束</t>
        </is>
      </c>
      <c r="H579" t="inlineStr">
        <is>
          <t>尊敬的领导晚上好，以下是12月30日的工作汇报 
今天对3家铁锅导入后的绿茶门店进行了回访工作
1、
中央公园店
到达后和厨师长进行了简单的沟通，检查小料准备齐全，干料液料添加齐全，操作符合规范，和操作员沟通了菜品制作以及出品状况，菜品出品稳定，查看了了操作员对机器的保养清洗状况，机器液料仓和干料仓卫生保持良好。
2、
源著天街店
①到达后和厨师长进行了沟通，根据厨师长反馈：铁锅使用中刷锅比较麻烦，担心操作员忙时一个人无法操作两台机器，已经和厨师长强调了铁锅的优势，烹饪时间短锅气足，无需频繁换锅，降低了涂层锅的使用成本，由涂层锅换成铁锅需要一个适应习惯的过程，养成习惯后自然能够得心应手，熟能生巧。
②检查了小料准备齐全，液料干料准备齐全，液料干料仓卫生没问题。
③前段时间根据操作员反馈铁锅在晚上清洗过程中无法清洗干净，下午不忙的时候给操作员示范了锅的清洗方法，并得到操作员的认可，已沟通了铁锅清洗保养的重要性，以及对菜品出品的影响，已告知操作员清洗保养后每日定时发群。
④菜品出品无异常。
3、
北城天街店
①到达门店后检查了小料准备齐全，液料干料准备齐全，液料干料仓卫生没问题。
②由于到达门店操作员今天休息，今天的操作员为临时操作员，到达门店后操作员已经开始收档，简单沟通了菜品制作过程，米饭炒制时有粘锅现象，可能与鸡蛋液拌多了导致水份过大有关系，明天等第一责任操作员回来后跟踪回访米饭炒制情况。
4、
明日计划：对西城天街和华宇广场进行回访。</t>
        </is>
      </c>
      <c r="I579"/>
      <c r="J579" t="inlineStr">
        <is>
          <t>无</t>
        </is>
      </c>
      <c r="K579" t="inlineStr">
        <is>
          <t>明日计划：对西城天街和华宇广场进行回访。</t>
        </is>
      </c>
      <c r="L579" t="inlineStr">
        <is>
          <t>IMG_7991.JPEG,IMG_7992.JPEG,IMG_7993.JPEG,IMG_7995.JPEG,IMG_7996.JPEG,IMG_7997.JPEG,IMG_7999.JPEG,IMG_8008.JPEG,IMG_8029.JPEG,IMG_8030.JPEG,IMG_8026.JPEG</t>
        </is>
      </c>
      <c r="M579"/>
      <c r="N579" s="2">
        <v>46021</v>
      </c>
      <c r="O579" t="inlineStr">
        <is>
          <t>已结束,已结束,已结束</t>
        </is>
      </c>
      <c r="P579" t="inlineStr">
        <is>
          <t>53周</t>
        </is>
      </c>
      <c r="Q579"/>
      <c r="R579" t="inlineStr">
        <is>
          <t>false</t>
        </is>
      </c>
      <c r="S579" t="inlineStr">
        <is>
          <t>2025/12/31
2026/01/02
2026/01/04</t>
        </is>
      </c>
      <c r="T579" t="inlineStr">
        <is>
          <t>销售管理</t>
        </is>
      </c>
      <c r="U579"/>
      <c r="V579" t="inlineStr">
        <is>
          <t>曾维超
曾维超
曾维超</t>
        </is>
      </c>
      <c r="W579" t="inlineStr">
        <is>
          <t>李阳
李阳
李阳</t>
        </is>
      </c>
    </row>
    <row r="580" ht="12.75" customHeight="1">
      <c r="A580" t="inlineStr">
        <is>
          <t>2025-12-29 冯明-重庆-绿茶-铁锅导入 已结束</t>
        </is>
      </c>
      <c r="B580"/>
      <c r="C580" t="inlineStr">
        <is>
          <t>锅壁未清洁干净易致下道菜口味异常，引发客诉。</t>
        </is>
      </c>
      <c r="D580" t="inlineStr">
        <is>
          <t>冯明</t>
        </is>
      </c>
      <c r="E580" t="inlineStr">
        <is>
          <t>龙湖·佰乐街，重庆市两江新区龙溪街道绿苑新村龙湖·佰乐街</t>
        </is>
      </c>
      <c r="F580" t="inlineStr">
        <is>
          <t>项目出差</t>
        </is>
      </c>
      <c r="G580" t="inlineStr">
        <is>
          <t>冯明-重庆-绿茶-铁锅导入 已结束</t>
        </is>
      </c>
      <c r="H580" t="inlineStr">
        <is>
          <t>尊敬的领导晚上好，以下是12月29日的工作汇报 
（重庆绿茶华宇广场店铁锅导入的第二天）
和操作员沟通了米饭的预制流程。
操作员菜品制作期间规范讲解了制作技巧以及注意事项。
对部分外卖菜品进行了微调。
根据厨师长需求对一下内容对厨师长进行了培训：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拆掉锅中搅拌齿，锅中放入适量温水，放入洗洁精，点击“极速”点击“顺时针”用百洁布紧贴锅壁按紧进行清洁，锅壁用百洁布清洗干净后，确保锅壁无污垢后，进行深度养锅。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明日计划：对铁锅导入的门店进行巡店，西城天街店，源著天街店，中央公园店</t>
        </is>
      </c>
      <c r="I580" t="inlineStr">
        <is>
          <t>无</t>
        </is>
      </c>
      <c r="J580" t="inlineStr">
        <is>
          <t>无</t>
        </is>
      </c>
      <c r="K580" t="inlineStr">
        <is>
          <t>明日计划：对铁锅导入的门店进行巡店，西城天街店，源著天街店，中央公园店</t>
        </is>
      </c>
      <c r="L580" t="inlineStr">
        <is>
          <t>IMG_7968.JPEG,IMG_7978.JPEG,IMG_7979.JPEG,IMG_7980.JPEG,IMG_7981.JPEG,IMG_7984.JPEG</t>
        </is>
      </c>
      <c r="M580"/>
      <c r="N580" s="2">
        <v>46020</v>
      </c>
      <c r="O580" t="inlineStr">
        <is>
          <t>已结束,已结束,已结束,已结束,已结束</t>
        </is>
      </c>
      <c r="P580" t="inlineStr">
        <is>
          <t>53周</t>
        </is>
      </c>
      <c r="Q580"/>
      <c r="R580" t="inlineStr">
        <is>
          <t>false</t>
        </is>
      </c>
      <c r="S580" t="inlineStr">
        <is>
          <t>2025/12/21
2025/12/23
2025/12/25
2025/12/27
2025/12/29</t>
        </is>
      </c>
      <c r="T580" t="inlineStr">
        <is>
          <t>BST,销售管理</t>
        </is>
      </c>
      <c r="U580" t="inlineStr">
        <is>
          <t>1</t>
        </is>
      </c>
      <c r="V580" t="inlineStr">
        <is>
          <t>张铭麒
张铭麒
张铭麒
曾维超
曾维超</t>
        </is>
      </c>
      <c r="W580" t="inlineStr">
        <is>
          <t>李岳丰
吴薇
李岳丰
吴薇
李岳丰
吴薇
李阳
李阳</t>
        </is>
      </c>
    </row>
    <row r="581" ht="12.75" customHeight="1">
      <c r="A581" t="inlineStr">
        <is>
          <t>2025-12-28 冯明-重庆-绿茶-铁锅导入 已结束</t>
        </is>
      </c>
      <c r="B581"/>
      <c r="C581" t="inlineStr">
        <is>
          <t>问题：液料投料嘴脱落，已反馈周工解决。</t>
        </is>
      </c>
      <c r="D581" t="inlineStr">
        <is>
          <t>冯明</t>
        </is>
      </c>
      <c r="E581" t="inlineStr">
        <is>
          <t>龙湖·佰乐街，重庆市两江新区龙溪街道绿苑新村龙湖·佰乐街</t>
        </is>
      </c>
      <c r="F581" t="inlineStr">
        <is>
          <t>项目出差</t>
        </is>
      </c>
      <c r="G581" t="inlineStr">
        <is>
          <t>冯明-重庆-绿茶-铁锅导入 已结束</t>
        </is>
      </c>
      <c r="H581" t="inlineStr">
        <is>
          <t>尊敬的领导晚上好，以下是12月28日的工作汇报 
（重庆绿茶华宇广场店铁锅导入第一天）
到达门店先和厨师长沟通了铁锅的更换时间段。
和厨师长介绍了铁锅的优势，成本低，无需反复更换，烹饪温度高，烹饪时间短，更有锅气，润锅时间可以让操作员做更多的工作，多角度和厨师长讲解。
询问了操作员日常机器使用情况，使用过程中是否有问题，液料投料嘴脱落，但不影响使用，已反馈给周工随后过来解决。
铁锅更换完成后对机器进行了调试，液料干料进行了校准，确保试菜顺利进行。
晚上菜品制作期间给操作员培训了烹饪技巧以及烹饪注意事项，以及菜品出锅后刷锅的技巧，强调了把锅刷干净的重要性，根据厨师长的需求对菜品进行了微调。
晚上搞卫生时给操作员强调了不能用水枪冲洗机身，并上手演示正确清洗流程，以及对锅壁的清洁，深度养锅等内容。
明日计划：部分外卖菜品还需要继续修改，对操作员进行全流程培训。
</t>
        </is>
      </c>
      <c r="I581" t="inlineStr">
        <is>
          <t>无</t>
        </is>
      </c>
      <c r="J581" t="inlineStr">
        <is>
          <t>无</t>
        </is>
      </c>
      <c r="K581" t="inlineStr">
        <is>
          <t>明日计划：部分外卖菜品还需要继续修改，对操作员进行全流程培训。</t>
        </is>
      </c>
      <c r="L581" t="inlineStr">
        <is>
          <t>IMG_7932.JPEG,IMG_7933.JPEG,IMG_7934.JPEG,IMG_7936.JPEG,IMG_7939.JPEG,IMG_7940.JPEG,IMG_7942.JPEG,IMG_7946.JPEG,IMG_7947.JPEG,IMG_7949.JPEG,IMG_7956.JPEG,IMG_7957.JPEG</t>
        </is>
      </c>
      <c r="M581"/>
      <c r="N581" s="2">
        <v>46019</v>
      </c>
      <c r="O581" t="inlineStr">
        <is>
          <t>已结束,已结束,已结束,已结束,已结束</t>
        </is>
      </c>
      <c r="P581" t="inlineStr">
        <is>
          <t>52周</t>
        </is>
      </c>
      <c r="Q581"/>
      <c r="R581" t="inlineStr">
        <is>
          <t>false</t>
        </is>
      </c>
      <c r="S581" t="inlineStr">
        <is>
          <t>2025/12/21
2025/12/23
2025/12/25
2025/12/27
2025/12/29</t>
        </is>
      </c>
      <c r="T581" t="inlineStr">
        <is>
          <t>BST,销售管理</t>
        </is>
      </c>
      <c r="U581"/>
      <c r="V581" t="inlineStr">
        <is>
          <t>张铭麒
张铭麒
张铭麒
曾维超
曾维超</t>
        </is>
      </c>
      <c r="W581" t="inlineStr">
        <is>
          <t>李岳丰
吴薇
李岳丰
吴薇
李岳丰
吴薇
李阳
李阳</t>
        </is>
      </c>
    </row>
    <row r="582" ht="12.75" customHeight="1">
      <c r="A582" t="inlineStr">
        <is>
          <t>2025-12-27 冯明-重庆-绿茶-铁锅导入 已结束</t>
        </is>
      </c>
      <c r="B582"/>
      <c r="C582" t="inlineStr">
        <is>
          <t>锅壁未清洁干净易导致下道菜品口味与出品问题，引发客诉。</t>
        </is>
      </c>
      <c r="D582" t="inlineStr">
        <is>
          <t>冯明</t>
        </is>
      </c>
      <c r="E582" t="inlineStr">
        <is>
          <t>龙湖·佰乐街，重庆市两江新区龙溪街道绿苑新村龙湖·佰乐街</t>
        </is>
      </c>
      <c r="F582" t="inlineStr">
        <is>
          <t>项目出差</t>
        </is>
      </c>
      <c r="G582" t="inlineStr">
        <is>
          <t>冯明-重庆-绿茶-铁锅导入 已结束</t>
        </is>
      </c>
      <c r="H582" t="inlineStr">
        <is>
          <t>尊敬的领导晚上好，以下是12月27日的工作汇报 
（重庆北城天街店铁锅导入第二天）
①和操作员演示了米饭的预制流程。
②操作员菜品制作期间讲解了烹饪方法和技巧，规范操作员对菜品的制作标准。
③举例说明菜品出现问题的排查方法。
④并对操作员对以下内容进行逐条培训：
      每日到达店内工作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拆掉锅中搅拌齿，锅中放入适量温水，放入洗洁精，点击“极速”点击“顺时针”用百洁布紧贴锅壁按紧进行清洁，锅壁用百洁布清洗干净后，确保锅壁无污垢后，进行深度养锅。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⑤通过预设问题让操作员结合培训内容进行回答，解决问题。离店时和厨师长沟通确认了对菜品无异议。
⑥明日计划：到达华宇广场店进行铁锅导入已和厨师长确认好了时间。</t>
        </is>
      </c>
      <c r="I582" t="inlineStr">
        <is>
          <t>无</t>
        </is>
      </c>
      <c r="J582" t="inlineStr">
        <is>
          <t>无</t>
        </is>
      </c>
      <c r="K582" t="inlineStr">
        <is>
          <t>明日计划：到达华宇广场店进行铁锅导入已和厨师长确认好了时间。</t>
        </is>
      </c>
      <c r="L582" t="inlineStr">
        <is>
          <t>IMG_7889.JPEG,IMG_7890.JPEG,IMG_7892.JPEG,IMG_7893.JPEG,IMG_7894.JPEG,IMG_7898.JPEG,IMG_7900.JPEG,IMG_7905.JPEG,IMG_7907.JPEG,IMG_7908.JPEG,IMG_7910.JPEG,IMG_7918.JPEG,IMG_7919.JPEG</t>
        </is>
      </c>
      <c r="M582"/>
      <c r="N582" s="2">
        <v>46018</v>
      </c>
      <c r="O582" t="inlineStr">
        <is>
          <t>已结束,已结束,已结束,已结束,已结束</t>
        </is>
      </c>
      <c r="P582" t="inlineStr">
        <is>
          <t>52周</t>
        </is>
      </c>
      <c r="Q582"/>
      <c r="R582" t="inlineStr">
        <is>
          <t>false</t>
        </is>
      </c>
      <c r="S582" t="inlineStr">
        <is>
          <t>2025/12/21
2025/12/23
2025/12/25
2025/12/27
2025/12/29</t>
        </is>
      </c>
      <c r="T582" t="inlineStr">
        <is>
          <t>BST,销售管理</t>
        </is>
      </c>
      <c r="U582"/>
      <c r="V582" t="inlineStr">
        <is>
          <t>张铭麒
张铭麒
张铭麒
曾维超
曾维超</t>
        </is>
      </c>
      <c r="W582" t="inlineStr">
        <is>
          <t>李岳丰
吴薇
李岳丰
吴薇
李岳丰
吴薇
李阳
李阳</t>
        </is>
      </c>
    </row>
    <row r="583" ht="12.75" customHeight="1">
      <c r="A583" t="inlineStr">
        <is>
          <t>2025-12-26 冯明-重庆-绿茶-铁锅导入 已结束</t>
        </is>
      </c>
      <c r="B583"/>
      <c r="C583" t="inlineStr">
        <is>
          <t>两台机器因蚝油未过滤沉淀致干锅汁投料不均、口味不稳定。</t>
        </is>
      </c>
      <c r="D583" t="inlineStr">
        <is>
          <t>冯明</t>
        </is>
      </c>
      <c r="E583" t="inlineStr">
        <is>
          <t>龙湖·佰乐街，重庆市两江新区龙溪街道绿苑新村龙湖·佰乐街</t>
        </is>
      </c>
      <c r="F583" t="inlineStr">
        <is>
          <t>项目出差</t>
        </is>
      </c>
      <c r="G583" t="inlineStr">
        <is>
          <t>冯明-重庆-绿茶-铁锅导入 已结束</t>
        </is>
      </c>
      <c r="H583" t="inlineStr">
        <is>
          <t>尊敬的领导晚上好，以下是12月26日的工作汇报 
（重庆北城天街店铁锅导入第一天）
①去之前和厨师长沟通确定了具体的铁锅更换时间段。
②到达门店后和厨师长做了简单的沟通交流，主动讲解了铁锅的优势，从成本、烹饪温度、烹饪时长，和出品效果，多角度讲解，并拉出涂层锅菜谱烹饪时长和铁锅菜谱烹饪时长做对比，让厨师长和操作员更直观的认识到铁锅的优势，以及铁锅温度更高有锅气，出餐速度更快，润锅的时间可以让操作员腾出手做更多的工作。
③询问了操作员使用机器的过程中有没有待解决的问题，根据操作员反映两台机器干锅汁投料不均匀，口味不稳定问题，后经过排查是干锅汁液料盒内蚝油未过滤导致蚝油沉淀，造成管道不通畅，和操作员讲解了问题的原因，以及解决方法，对干锅汁水进行了过滤，管道进行了清洗后校准，并和操作员说明了干锅汁和复合A调配完成后必须进行过滤，不过滤造成的后果已和操作员进行沟通说明。
④铁锅导入后进行了机器调试，调料校准，确保了晚上制作菜品顺利进行。
⑤晚上进行了菜品制作，并根据厨师长的建议对菜品进行微调。
⑥晚上菜品制作期间和操作员讲解了菜品烹饪完成后刷锅的重要性，以及锅的维护与保养对菜品的重要影响。
⑥晚上收档给操作员演示示范了铁锅内壁的清洁方法，让操作员更直观的学习了铁锅的清洗流程以及养锅流程。
明日计划：
①观察菜品出品是否稳定，规范操作员操作流程，讲解烹饪技巧。
②对操作员进行全流程培训。</t>
        </is>
      </c>
      <c r="I583" t="inlineStr">
        <is>
          <t>无</t>
        </is>
      </c>
      <c r="J583" t="inlineStr">
        <is>
          <t>无</t>
        </is>
      </c>
      <c r="K583" t="inlineStr">
        <is>
          <t>①观察菜品出品是否稳定，规范操作员操作流程，讲解烹饪技巧。
②对操作员进行全流程培训。</t>
        </is>
      </c>
      <c r="L583" t="inlineStr">
        <is>
          <t>IMG_7859.JPEG,IMG_7860.JPEG,IMG_7864.JPEG,IMG_7873.JPEG,IMG_7874.JPEG,IMG_7875.JPEG,IMG_7876.JPEG,IMG_7877.JPEG,IMG_7878.JPEG,IMG_7879.JPEG,IMG_7882.JPEG,IMG_7887.JPEG,IMG_7888.JPEG</t>
        </is>
      </c>
      <c r="M583"/>
      <c r="N583" s="2">
        <v>46017</v>
      </c>
      <c r="O583" t="inlineStr">
        <is>
          <t>已结束,已结束,已结束,已结束,已结束</t>
        </is>
      </c>
      <c r="P583" t="inlineStr">
        <is>
          <t>52周</t>
        </is>
      </c>
      <c r="Q583"/>
      <c r="R583" t="inlineStr">
        <is>
          <t>false</t>
        </is>
      </c>
      <c r="S583" t="inlineStr">
        <is>
          <t>2025/12/21
2025/12/23
2025/12/25
2025/12/27
2025/12/29</t>
        </is>
      </c>
      <c r="T583" t="inlineStr">
        <is>
          <t>BST,销售管理</t>
        </is>
      </c>
      <c r="U583"/>
      <c r="V583" t="inlineStr">
        <is>
          <t>张铭麒
张铭麒
张铭麒
曾维超
曾维超</t>
        </is>
      </c>
      <c r="W583" t="inlineStr">
        <is>
          <t>李岳丰
吴薇
李岳丰
吴薇
李岳丰
吴薇
李阳
李阳</t>
        </is>
      </c>
    </row>
    <row r="584" ht="12.75" customHeight="1">
      <c r="A584" t="inlineStr">
        <is>
          <t>2025-12-25 冯明-重庆-绿茶-铁锅导入 已结束</t>
        </is>
      </c>
      <c r="B584"/>
      <c r="C584" t="inlineStr">
        <is>
          <t>锅壁清洁不当易致下道菜口味异常，引发客诉。</t>
        </is>
      </c>
      <c r="D584" t="inlineStr">
        <is>
          <t>冯明</t>
        </is>
      </c>
      <c r="E584" t="inlineStr">
        <is>
          <t>龙湖·佰乐街，重庆市两江新区龙溪街道绿苑新村龙湖·佰乐街</t>
        </is>
      </c>
      <c r="F584" t="inlineStr">
        <is>
          <t>项目出差</t>
        </is>
      </c>
      <c r="G584" t="inlineStr">
        <is>
          <t>冯明-重庆-绿茶-铁锅导入 已结束</t>
        </is>
      </c>
      <c r="H584" t="inlineStr">
        <is>
          <t>尊敬的领导晚上好，以下是12月25日的工作汇报 
（重庆中央公园店铁锅导入第二天）
①规范操作员的菜品制作，以及每道菜的出品，协助厨房进行菜品出品。
②和操作员沟通了菜品出现问题的排查方法，并对操作员培训以下内容：
      每日到达店内工作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③通过预设问题让操作员结合培训内容进行进行回答强化培训内容，提升操作员解决问题的能力。
离店前和厨师长沟通了确认对菜品出品无异议。
</t>
        </is>
      </c>
      <c r="I584" t="inlineStr">
        <is>
          <t>无</t>
        </is>
      </c>
      <c r="J584" t="inlineStr">
        <is>
          <t>无</t>
        </is>
      </c>
      <c r="K584" t="inlineStr">
        <is>
          <t>明日计划：到达北城天街店进行铁锅导入，已和厨师长确认饭店时间。</t>
        </is>
      </c>
      <c r="L584" t="inlineStr">
        <is>
          <t>IMG_7836.JPEG,IMG_7838.JPEG,IMG_7848.JPEG,IMG_7851.JPEG,IMG_7852.JPEG,IMG_7853.JPEG,IMG_7858.JPEG</t>
        </is>
      </c>
      <c r="M584"/>
      <c r="N584" s="2">
        <v>46016</v>
      </c>
      <c r="O584" t="inlineStr">
        <is>
          <t>已结束,已结束,已结束,已结束,已结束</t>
        </is>
      </c>
      <c r="P584" t="inlineStr">
        <is>
          <t>52周</t>
        </is>
      </c>
      <c r="Q584"/>
      <c r="R584" t="inlineStr">
        <is>
          <t>false</t>
        </is>
      </c>
      <c r="S584" t="inlineStr">
        <is>
          <t>2025/12/21
2025/12/23
2025/12/25
2025/12/27
2025/12/29</t>
        </is>
      </c>
      <c r="T584" t="inlineStr">
        <is>
          <t>BST,销售管理</t>
        </is>
      </c>
      <c r="U584" t="inlineStr">
        <is>
          <t>1</t>
        </is>
      </c>
      <c r="V584" t="inlineStr">
        <is>
          <t>张铭麒
张铭麒
张铭麒
曾维超
曾维超</t>
        </is>
      </c>
      <c r="W584" t="inlineStr">
        <is>
          <t>李岳丰
吴薇
李岳丰
吴薇
李岳丰
吴薇
李阳
李阳</t>
        </is>
      </c>
    </row>
    <row r="585" ht="12.75" customHeight="1">
      <c r="A585" t="inlineStr">
        <is>
          <t>2025-12-24 冯明-重庆-绿茶-铁锅导入 已结束</t>
        </is>
      </c>
      <c r="B585" t="inlineStr">
        <is>
          <t>0</t>
        </is>
      </c>
      <c r="C585" t="inlineStr">
        <is>
          <t>操作员对润锅时长有异议，已疏导；肉片腌制曾放淀粉，已规范。</t>
        </is>
      </c>
      <c r="D585" t="inlineStr">
        <is>
          <t>冯明</t>
        </is>
      </c>
      <c r="E585" t="inlineStr">
        <is>
          <t>龙湖·佰乐街，重庆市两江新区龙溪街道绿苑新村龙湖·佰乐街</t>
        </is>
      </c>
      <c r="F585" t="inlineStr">
        <is>
          <t>项目出差</t>
        </is>
      </c>
      <c r="G585" t="inlineStr">
        <is>
          <t>冯明-重庆-绿茶-铁锅导入 已结束</t>
        </is>
      </c>
      <c r="H585" t="inlineStr">
        <is>
          <t>尊敬的领导晚上好，以下是12月23日的工作汇报 
重庆源著天街店铁锅导入（第二天）
1、
①今天到达店内，和操作员讲解米饭裹鸡蛋液的方法，以及重要性，举例说明了米饭不裹鸡蛋液对出品的影响。
②操作员对润锅时长有异议，第一时间进行了疏导，并讲解铁锅的优势，从成本，菜品烹饪时长做对比，温度更高更有锅气，以及铁锅和镀层锅的使用寿命，做对比，让操作员更好理解接受铁锅的使用好处。
③和厨师长沟通了肉片腌制问题，由厨师长出面和配菜人员沟通肉片腌制问题，不在放淀粉腌制，按照标准腌制，避免菜品制作过程中粘锅现象。
④在菜品制作过程中，规范了操作员的刷锅细节，强调锅刷干净的重要性，锅刷不干净对菜品的影响，以及收档时对锅的深度清洁和养锅的重要性。
⑤晚上和厨师长沟通了近两天的菜品出品情况颜色及口味方面，得到了厨师长的认可，并对后续机器保养维护方面做了交流。
2、
今天下午和操作员对以下内容进行逐条培训：
      每日到达店内工作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明日计划：到中央公园进行铁锅导入。</t>
        </is>
      </c>
      <c r="I585" t="inlineStr">
        <is>
          <t>无</t>
        </is>
      </c>
      <c r="J585" t="inlineStr">
        <is>
          <t>无</t>
        </is>
      </c>
      <c r="K585" t="inlineStr">
        <is>
          <t>明日计划：到中央公园进行铁锅导入。</t>
        </is>
      </c>
      <c r="L585" t="inlineStr">
        <is>
          <t>IMG_7788.JPEG,IMG_7789.JPEG,IMG_7790.JPEG,IMG_7795.JPEG,IMG_7797.JPEG,IMG_7803.JPEG,IMG_7804.JPEG,IMG_7805.JPEG,IMG_7806.JPEG,IMG_7807.JPEG</t>
        </is>
      </c>
      <c r="M585"/>
      <c r="N585" s="2">
        <v>46015</v>
      </c>
      <c r="O585" t="inlineStr">
        <is>
          <t>已结束,已结束,已结束,已结束,已结束</t>
        </is>
      </c>
      <c r="P585" t="inlineStr">
        <is>
          <t>52周</t>
        </is>
      </c>
      <c r="Q585"/>
      <c r="R585" t="inlineStr">
        <is>
          <t>false</t>
        </is>
      </c>
      <c r="S585" t="inlineStr">
        <is>
          <t>2025/12/21
2025/12/23
2025/12/25
2025/12/27
2025/12/29</t>
        </is>
      </c>
      <c r="T585" t="inlineStr">
        <is>
          <t>BST,销售管理</t>
        </is>
      </c>
      <c r="U585" t="inlineStr">
        <is>
          <t>1</t>
        </is>
      </c>
      <c r="V585" t="inlineStr">
        <is>
          <t>张铭麒
张铭麒
张铭麒
曾维超
曾维超</t>
        </is>
      </c>
      <c r="W585" t="inlineStr">
        <is>
          <t>李岳丰
吴薇
李岳丰
吴薇
李岳丰
吴薇
李阳
李阳</t>
        </is>
      </c>
    </row>
    <row r="586" ht="12.75" customHeight="1">
      <c r="A586" t="inlineStr">
        <is>
          <t>2025-12-24 冯明-重庆-绿茶-铁锅导入 已结束</t>
        </is>
      </c>
      <c r="B586"/>
      <c r="C586" t="inlineStr">
        <is>
          <t>问题：一台机器淀粉会沉淀，判断可能搅拌电机故障，已反馈周三鑫周工。</t>
        </is>
      </c>
      <c r="D586" t="inlineStr">
        <is>
          <t>冯明</t>
        </is>
      </c>
      <c r="E586" t="inlineStr">
        <is>
          <t>龙湖·佰乐街，重庆市两江新区龙溪街道绿苑新村龙湖·佰乐街</t>
        </is>
      </c>
      <c r="F586" t="inlineStr">
        <is>
          <t>项目出差</t>
        </is>
      </c>
      <c r="G586" t="inlineStr">
        <is>
          <t>冯明-重庆-绿茶-铁锅导入 已结束</t>
        </is>
      </c>
      <c r="H586" t="inlineStr">
        <is>
          <t>尊敬的领导晚上好，以下是12月24日的工作汇报 
（重庆中央公园店铁锅导入第一天）
①昨日和厨师长沟通了铁锅具体导入时间，今日到达店内和厨师长沟通了铁骨更换的具体时间段，在不影响出餐的情况下对铁锅进行更换。
②铁锅导入后，主动和厨师长沟通了铁锅的优势，和涂层锅做对比，从成本，菜品烹饪时长做对比，温度更高更有锅气，以及铁锅和涂层锅的使用寿命做对比，让厨师长和操作员更好理解铁锅的使用的优势好处。
③询问了操作员机器使用过程中有没有问题，有台机器淀粉有时候会沉淀，通过检查确认水淀粉盒淀粉确实会出现沉淀现象，判断可能搅拌电机出现故障，问题已反馈周三鑫周工。
④铁锅更换完成后对机器进行了调试，液料进行了校准，确保菜品测试顺利合格。
⑤晚上对菜品进行了测试，并征求厨师长和副厨对菜品出品的意见并进行修改。
⑥晚上菜品制作期间给操作员培训了菜品烹饪时的技巧，烹饪完成后刷锅的重要性，以及锅刷不干净导致的严重后果。
⑦晚上收档时对操作员培训了锅的深度清洗标准，并讲解了深度清洗的重要性以及对菜品制作的影响。
⑧明日计划：对操作员进行全流程培训。</t>
        </is>
      </c>
      <c r="I586" t="inlineStr">
        <is>
          <t>无</t>
        </is>
      </c>
      <c r="J586"/>
      <c r="K586" t="inlineStr">
        <is>
          <t>明日计划：对操作员进行全流程培训。</t>
        </is>
      </c>
      <c r="L586" t="inlineStr">
        <is>
          <t>IMG_7809.JPEG,IMG_7810.JPEG,IMG_7811.JPEG,IMG_7815.JPEG,IMG_7817.JPEG,IMG_7819.JPEG,IMG_7820.JPEG,IMG_7821.JPEG,IMG_7822.JPEG,IMG_7823.JPEG,IMG_7828.JPEG,IMG_7829.JPEG,IMG_7830.JPEG,IMG_7831.JPEG,IMG_7832.JPEG,IMG_7833.JPEG</t>
        </is>
      </c>
      <c r="M586"/>
      <c r="N586" s="2">
        <v>46015</v>
      </c>
      <c r="O586" t="inlineStr">
        <is>
          <t>已结束,已结束,已结束,已结束,已结束</t>
        </is>
      </c>
      <c r="P586" t="inlineStr">
        <is>
          <t>52周</t>
        </is>
      </c>
      <c r="Q586"/>
      <c r="R586" t="inlineStr">
        <is>
          <t>false</t>
        </is>
      </c>
      <c r="S586" t="inlineStr">
        <is>
          <t>2025/12/21
2025/12/23
2025/12/25
2025/12/27
2025/12/29</t>
        </is>
      </c>
      <c r="T586" t="inlineStr">
        <is>
          <t>BST,销售管理</t>
        </is>
      </c>
      <c r="U586"/>
      <c r="V586" t="inlineStr">
        <is>
          <t>张铭麒
张铭麒
张铭麒
曾维超
曾维超</t>
        </is>
      </c>
      <c r="W586" t="inlineStr">
        <is>
          <t>李岳丰
吴薇
李岳丰
吴薇
李岳丰
吴薇
李阳
李阳</t>
        </is>
      </c>
    </row>
    <row r="587" ht="12.75" customHeight="1">
      <c r="A587" t="inlineStr">
        <is>
          <t>2025-12-23 冯明-重庆-绿茶-铁锅导入 已结束</t>
        </is>
      </c>
      <c r="B587"/>
      <c r="C587" t="inlineStr">
        <is>
          <t>水淀粉搅拌电机、2号机投油泵故障；肉片腌制放淀粉致粘锅。</t>
        </is>
      </c>
      <c r="D587" t="inlineStr">
        <is>
          <t>冯明</t>
        </is>
      </c>
      <c r="E587" t="inlineStr">
        <is>
          <t>龙湖·佰乐街，重庆市两江新区龙溪街道绿苑新村龙湖·佰乐街</t>
        </is>
      </c>
      <c r="F587" t="inlineStr">
        <is>
          <t>项目出差</t>
        </is>
      </c>
      <c r="G587" t="inlineStr">
        <is>
          <t>冯明-重庆-绿茶-铁锅导入 已结束</t>
        </is>
      </c>
      <c r="H587" t="inlineStr">
        <is>
          <t>尊敬的领导晚上好，以下是12月22日的工作汇报 
重庆源著天街店铁锅导入（第一天）
1、
①昨天和厨师长确认了今天去导铁锅，到达店后确认了铁锅具体导入时间段。
②中午2点后进行了铁锅导入，导入后对机器进行了调试，为了保证菜品出品将干料液料油料进行了校准。
③菜品制作过程中，对操作员了解了一些菜品的烹饪技巧以及注意事项，以及菜品烹饪完成后把锅刷干净的重要性，讲解实操晚上收档时对锅壁做好清洁的标准，以及锅的保养的方法。
④晚上出餐根据厨师长的建议和需求对菜品进行了微调。
今日问题：
2、
①水淀粉下方搅拌电机有时不工作导致水淀粉盒内磁铁无法搅拌，导致水淀粉沉淀，茄子无法正常勾芡，问题已反馈给周三鑫周工，并得到答复出差回来后会第一时间进行更换。（临时解决方案：需要喷投水淀粉的菜提前取出水淀粉盒进行搅拌水淀粉，重新放入。）
② 询问操作员机器使用过程中是否有问题，回复2号机不投油，经检查排查投油内置泵不工作导致，已反馈同步给周工，并回复出差回来后第一时间解决。（临时解决方案，让操作员手动投油，操作员认可并答应可以执行）
③辣椒炒肉肉片腌制时放了淀粉，导致铁锅烹饪过程中肉片粘锅严重，由于今晚有绿茶有巡检检查，厨师长较忙，没时间沟通解决。（明日计划和厨师长沟通解决肉片腌制问题）
明日计划：
①规范操作员菜品制作过程，对关于机器维护保养和刷锅，菜品烹饪技巧等内容进行逐条培训。
②和厨师长沟通肉片腌制问题。</t>
        </is>
      </c>
      <c r="I587" t="inlineStr">
        <is>
          <t>无</t>
        </is>
      </c>
      <c r="J587" t="inlineStr">
        <is>
          <t>无</t>
        </is>
      </c>
      <c r="K587" t="inlineStr">
        <is>
          <t>明日计划：
①规范操作员菜品制作过程，对关于机器维护保养和刷锅，菜品烹饪技巧等内容进行逐条培训。
②和厨师长沟通肉片腌制问题。</t>
        </is>
      </c>
      <c r="L587" t="inlineStr">
        <is>
          <t>IMG_7746.JPEG,IMG_7747.JPEG,IMG_7753.JPEG,IMG_7754.JPEG,IMG_7761.JPEG,IMG_7762.JPEG,IMG_7771.JPEG,IMG_7772.JPEG,IMG_7773.JPEG,IMG_7774.JPEG,IMG_7775.mp4,IMG_7779.JPEG</t>
        </is>
      </c>
      <c r="M587"/>
      <c r="N587" s="2">
        <v>46014</v>
      </c>
      <c r="O587" t="inlineStr">
        <is>
          <t>已结束,已结束,已结束,已结束,已结束</t>
        </is>
      </c>
      <c r="P587" t="inlineStr">
        <is>
          <t>52周</t>
        </is>
      </c>
      <c r="Q587"/>
      <c r="R587" t="inlineStr">
        <is>
          <t>false</t>
        </is>
      </c>
      <c r="S587" t="inlineStr">
        <is>
          <t>2025/12/21
2025/12/23
2025/12/25
2025/12/27
2025/12/29</t>
        </is>
      </c>
      <c r="T587" t="inlineStr">
        <is>
          <t>BST,销售管理</t>
        </is>
      </c>
      <c r="U587"/>
      <c r="V587" t="inlineStr">
        <is>
          <t>张铭麒
张铭麒
张铭麒
曾维超
曾维超</t>
        </is>
      </c>
      <c r="W587" t="inlineStr">
        <is>
          <t>李岳丰
吴薇
李岳丰
吴薇
李岳丰
吴薇
李阳
李阳</t>
        </is>
      </c>
    </row>
    <row r="588" ht="12.75" customHeight="1">
      <c r="A588" t="inlineStr">
        <is>
          <t>2025-12-21 冯明-重庆-绿茶-铁锅导入 已结束</t>
        </is>
      </c>
      <c r="B588"/>
      <c r="C588" t="inlineStr">
        <is>
          <t>操作员将离职，新操作员下周二上岗，已培训副厨相关操作。</t>
        </is>
      </c>
      <c r="D588" t="inlineStr">
        <is>
          <t>冯明</t>
        </is>
      </c>
      <c r="E588" t="inlineStr">
        <is>
          <t>龙湖·佰乐街，重庆市两江新区龙溪街道绿苑新村龙湖·佰乐街</t>
        </is>
      </c>
      <c r="F588" t="inlineStr">
        <is>
          <t>项目出差</t>
        </is>
      </c>
      <c r="G588" t="inlineStr">
        <is>
          <t>冯明-重庆-绿茶-铁锅导入 已结束</t>
        </is>
      </c>
      <c r="H588" t="inlineStr">
        <is>
          <t>无</t>
        </is>
      </c>
      <c r="I588" t="inlineStr">
        <is>
          <t>无</t>
        </is>
      </c>
      <c r="J588" t="inlineStr">
        <is>
          <t>尊敬的领导晚上好，以下是12月21日的工作汇报 
（重庆西城天街店铁锅导入第2天）
到达店内，检查了液料干料油料添加充足，小料配备充足。
中午趁着高峰期对菜品进行了测试。
下午提交申请将旧涂层锅发回工厂
（店里操作员过段时间可能离职，新的操作员下周二上岗，应厨师长要求，对副厨进行了培训：强调了调料校准的方法，和快速校准的方法，调料出现大幅度偏差的严重性，和水淀粉勾兑的具体比例，以及液料干料的校准周期，以及菜品制作后锅要清洗干净的重要性，锅的清洁方法，以及养锅的重要性。
对以下内容对副厨进行了逐条培训：
      每日到达店内工作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晚上和厨师长对菜品颜色和口味进行沟通确认，经厨师长确认没问题。
明日计划：重庆源著天街店进行铁锅导入，已经提前和厨师长沟通好铁锅导入时间。</t>
        </is>
      </c>
      <c r="K588" t="inlineStr">
        <is>
          <t>重庆源著天街店进行铁锅导入，已经提前和厨师长沟通好铁锅导入时间。</t>
        </is>
      </c>
      <c r="L588" t="inlineStr">
        <is>
          <t>IMG_7714.JPEG,IMG_7717.JPEG,IMG_7722.JPEG,IMG_7723.JPEG,IMG_7724.JPEG,IMG_7732.JPEG,IMG_7734.JPEG,IMG_7735.JPEG,IMG_7743.JPEG,IMG_7744.JPEG</t>
        </is>
      </c>
      <c r="M588"/>
      <c r="N588" s="2">
        <v>46012</v>
      </c>
      <c r="O588" t="inlineStr">
        <is>
          <t>已结束,已结束,已结束,已结束,已结束</t>
        </is>
      </c>
      <c r="P588" t="inlineStr">
        <is>
          <t>51周</t>
        </is>
      </c>
      <c r="Q588"/>
      <c r="R588" t="inlineStr">
        <is>
          <t>false</t>
        </is>
      </c>
      <c r="S588" t="inlineStr">
        <is>
          <t>2025/12/21
2025/12/23
2025/12/25
2025/12/27
2025/12/29</t>
        </is>
      </c>
      <c r="T588" t="inlineStr">
        <is>
          <t>BST,销售管理</t>
        </is>
      </c>
      <c r="U588"/>
      <c r="V588" t="inlineStr">
        <is>
          <t>张铭麒
张铭麒
张铭麒
曾维超
曾维超</t>
        </is>
      </c>
      <c r="W588" t="inlineStr">
        <is>
          <t>李岳丰
吴薇
李岳丰
吴薇
李岳丰
吴薇
李阳
李阳</t>
        </is>
      </c>
    </row>
    <row r="589" ht="12.75" customHeight="1">
      <c r="A589" t="inlineStr">
        <is>
          <t>2025-12-20 冯明-重庆-绿茶-铁锅导入 已结束</t>
        </is>
      </c>
      <c r="B589"/>
      <c r="C589" t="inlineStr">
        <is>
          <t>水淀粉盒子下搅拌机有时不运行致沉淀无法喷投，已更换恢复。</t>
        </is>
      </c>
      <c r="D589" t="inlineStr">
        <is>
          <t>冯明</t>
        </is>
      </c>
      <c r="E589" t="inlineStr">
        <is>
          <t>龙湖·佰乐街，重庆市两江新区龙溪街道绿苑新村龙湖·佰乐街</t>
        </is>
      </c>
      <c r="F589" t="inlineStr">
        <is>
          <t>项目出差</t>
        </is>
      </c>
      <c r="G589" t="inlineStr">
        <is>
          <t>冯明-重庆-绿茶-铁锅导入 已结束</t>
        </is>
      </c>
      <c r="H589" t="inlineStr">
        <is>
          <t>尊敬的领导晚上好，以下是12月20日的工作汇报 
（西城天街店铁锅导入第1天）
①到达店内和厨师长沟通了具体的铁锅导入时间段，和厨师长确定了所需的菜谱。
②由于周六生意较好，店里比较忙，趁下午不忙的时候将一台机器的铁锅进行导入，并进行了调试，为了确保菜品正常出品对调料统一进行了校准，晚上趁着高峰期进行了菜品测试。
③另一台放到了晚上下班后进行了导入，并进行了调试，确认正常运行。
④今日问题：机器水淀粉盒子下面搅拌机有时候不运行，导致水淀粉沉淀，菜品制作时导致无法喷投，已联系周三鑫周工当天晚上进行了更换，并恢复了正常运转。
⑤明日计划：征求厨师长的建议对菜品的口味颜色进行确认。</t>
        </is>
      </c>
      <c r="I589" t="inlineStr">
        <is>
          <t>无</t>
        </is>
      </c>
      <c r="J589" t="inlineStr">
        <is>
          <t>无</t>
        </is>
      </c>
      <c r="K589" t="inlineStr">
        <is>
          <t>明日计划：征求厨师长的建议对菜品的口味颜色进行确认。</t>
        </is>
      </c>
      <c r="L589" t="inlineStr">
        <is>
          <t>IMG_7685.JPEG,IMG_7686.JPEG,IMG_7699.JPEG,IMG_7698.JPEG,IMG_7700.JPEG,IMG_7701.JPEG,IMG_7703.JPEG,IMG_7704.JPEG,IMG_7706.JPEG,IMG_7707.JPEG,IMG_7709.JPEG,IMG_7710.JPEG,IMG_7711.JPEG,IMG_7712.JPEG,IMG_7713.JPEG</t>
        </is>
      </c>
      <c r="M589"/>
      <c r="N589" s="2">
        <v>46011</v>
      </c>
      <c r="O589" t="inlineStr">
        <is>
          <t>已结束,已结束,已结束,已结束,已结束</t>
        </is>
      </c>
      <c r="P589" t="inlineStr">
        <is>
          <t>51周</t>
        </is>
      </c>
      <c r="Q589"/>
      <c r="R589" t="inlineStr">
        <is>
          <t>false</t>
        </is>
      </c>
      <c r="S589" t="inlineStr">
        <is>
          <t>2025/12/21
2025/12/23
2025/12/25
2025/12/27
2025/12/29</t>
        </is>
      </c>
      <c r="T589" t="inlineStr">
        <is>
          <t>BST,销售管理</t>
        </is>
      </c>
      <c r="U589"/>
      <c r="V589" t="inlineStr">
        <is>
          <t>张铭麒
张铭麒
张铭麒
曾维超
曾维超</t>
        </is>
      </c>
      <c r="W589" t="inlineStr">
        <is>
          <t>李岳丰
吴薇
李岳丰
吴薇
李岳丰
吴薇
李阳
李阳</t>
        </is>
      </c>
    </row>
    <row r="590" ht="12.75" customHeight="1">
      <c r="A590" t="inlineStr">
        <is>
          <t>2025-12-19 冯明-重庆-绿茶-铁锅导入 已结束</t>
        </is>
      </c>
      <c r="B590"/>
      <c r="C590" t="inlineStr">
        <is>
          <t>铁锅物流时效延迟，今晚无法到达门店导入。</t>
        </is>
      </c>
      <c r="D590" t="inlineStr">
        <is>
          <t>冯明</t>
        </is>
      </c>
      <c r="E590" t="inlineStr">
        <is>
          <t>龙湖·佰乐街，重庆市两江新区龙溪街道绿苑新村龙湖·佰乐街</t>
        </is>
      </c>
      <c r="F590" t="inlineStr">
        <is>
          <t>项目出差</t>
        </is>
      </c>
      <c r="G590" t="inlineStr">
        <is>
          <t>冯明-重庆-绿茶-铁锅导入 已结束</t>
        </is>
      </c>
      <c r="H590" t="inlineStr">
        <is>
          <t>尊敬的领导晚上好，以下是12月17日的工作汇报 
今天从长治出发至重庆绿茶门店导铁锅，原计划今晚到达重庆先到达西城天街店将铁锅导入，查询物流信息后发现铁锅物流时效延迟，今晚铁锅无法到达门店，今晚无法将铁锅导入。
其他门店铁锅均未到达，没发货的铁锅已催促曹工尽快发货，沟通确定了铁锅具体到达日期，避免耽误导入计划行程。
明日计划：明天到达西城天街店进行巡店，明日铁锅到达后避开厨房出餐高峰期，进行铁锅导入。</t>
        </is>
      </c>
      <c r="I590" t="inlineStr">
        <is>
          <t>无</t>
        </is>
      </c>
      <c r="J590" t="inlineStr">
        <is>
          <t>无</t>
        </is>
      </c>
      <c r="K590" t="inlineStr">
        <is>
          <t>明日计划：明天到达西城天街店进行巡店，明日铁锅到达后避开厨房出餐高峰期，进行铁锅导入。</t>
        </is>
      </c>
      <c r="L590" t="inlineStr">
        <is>
          <t>IMG_7668.JPEG</t>
        </is>
      </c>
      <c r="M590"/>
      <c r="N590" s="2">
        <v>46010</v>
      </c>
      <c r="O590" t="inlineStr">
        <is>
          <t>已结束,已结束,已结束,已结束,已结束</t>
        </is>
      </c>
      <c r="P590" t="inlineStr">
        <is>
          <t>51周</t>
        </is>
      </c>
      <c r="Q590"/>
      <c r="R590" t="inlineStr">
        <is>
          <t>false</t>
        </is>
      </c>
      <c r="S590" t="inlineStr">
        <is>
          <t>2025/12/21
2025/12/23
2025/12/25
2025/12/27
2025/12/29</t>
        </is>
      </c>
      <c r="T590" t="inlineStr">
        <is>
          <t>BST,销售管理</t>
        </is>
      </c>
      <c r="U590"/>
      <c r="V590" t="inlineStr">
        <is>
          <t>张铭麒
张铭麒
张铭麒
曾维超
曾维超</t>
        </is>
      </c>
      <c r="W590" t="inlineStr">
        <is>
          <t>李岳丰
吴薇
李岳丰
吴薇
李岳丰
吴薇
李阳
李阳</t>
        </is>
      </c>
    </row>
    <row r="591" ht="12.75" customHeight="1">
      <c r="A591" t="inlineStr">
        <is>
          <t>2025-12-18 冯明-山西长治-绿茶-铁锅导入 已结束</t>
        </is>
      </c>
      <c r="B591"/>
      <c r="C591" t="inlineStr">
        <is>
          <t>新换操作员对机器维护保养不了解，已培训。</t>
        </is>
      </c>
      <c r="D591" t="inlineStr">
        <is>
          <t>冯明</t>
        </is>
      </c>
      <c r="E591" t="inlineStr">
        <is>
          <t>长治悠泊快捷酒店，山西省长治市潞州区大辛庄街道长治悠泊快捷酒店</t>
        </is>
      </c>
      <c r="F591" t="inlineStr">
        <is>
          <t>项目出差</t>
        </is>
      </c>
      <c r="G591" t="inlineStr">
        <is>
          <t>冯明-山西长治-绿茶-铁锅导入 已结束</t>
        </is>
      </c>
      <c r="H591" t="inlineStr">
        <is>
          <t>尊敬的领导晚上好，以下是12月18日的工作汇报 
绿茶长治万达店导铁锅（第二天）
1、
①到达店内检查了干料液料油料操作员已添加。
②到达店内带领操作员进行米饭预制。
③对水淀粉的调配和操作员进行沟通确认，并强调了水淀粉勾兑比例的重要性，和比例勾兑错误的严重性，着重强调了菜品烹饪后锅刷干净，以及收档对锅清洁保养的重要性。
2、
上午通过预设问题对操作员进行提问，由于操作员换过，现在的操作员对机器的维护保养不是很了解，于是上午对操作员进行了全流程培训，培训内容如下：
      每日到达店内工作
 切配小料并添加，例如：“葱姜蒜”配备完成后，检查是否配备齐全。
准备米饭，裹适当鸡蛋液拌匀炒制，提前炒制预制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以上内容已逐条对操作人员进行培训，刷锅，锅的清洁，润锅，日志上传等内容已示范实操。
3、
观察了操作员铁锅烹饪菜品后对锅的清洗规范，收档对锅的清洁保养符合标准。
4、
和厨师长操作员沟通确认了菜品无问题，机器使用正常无其它需求。
明日计划：到达重庆绿茶餐厅（重庆西城龙湖天街店）进行铁锅导入。</t>
        </is>
      </c>
      <c r="I591" t="inlineStr">
        <is>
          <t>无</t>
        </is>
      </c>
      <c r="J591" t="inlineStr">
        <is>
          <t>无</t>
        </is>
      </c>
      <c r="K591" t="inlineStr">
        <is>
          <t>明日计划：到达重庆绿茶餐厅（重庆西城龙湖天街店）进行铁锅导入。</t>
        </is>
      </c>
      <c r="L591" t="inlineStr">
        <is>
          <t>IMG_7572.JPEG,IMG_7576.JPEG,IMG_7580.JPEG,IMG_7581.JPEG,IMG_7582.JPEG,IMG_7586.JPEG,IMG_7587.JPEG,IMG_7589.JPEG,IMG_7590.JPEG,IMG_7592.JPEG,IMG_7593.JPEG,IMG_7594.JPEG,IMG_7595.JPEG,IMG_7596.JPEG,IMG_7597.JPEG,IMG_7598.JPEG,IMG_7600.JPEG,IMG_7606.JPEG,IMG_7607.JPEG,IMG_7608.JPEG,IMG_7613.JPEG,IMG_7614.JPEG</t>
        </is>
      </c>
      <c r="M591"/>
      <c r="N591" s="2">
        <v>46009</v>
      </c>
      <c r="O591" t="inlineStr">
        <is>
          <t>已结束</t>
        </is>
      </c>
      <c r="P591" t="inlineStr">
        <is>
          <t>51周</t>
        </is>
      </c>
      <c r="Q591"/>
      <c r="R591" t="inlineStr">
        <is>
          <t>false</t>
        </is>
      </c>
      <c r="S591" t="inlineStr">
        <is>
          <t>2025/12/18</t>
        </is>
      </c>
      <c r="T591" t="inlineStr">
        <is>
          <t>BST</t>
        </is>
      </c>
      <c r="U591" t="inlineStr">
        <is>
          <t>1</t>
        </is>
      </c>
      <c r="V591" t="inlineStr">
        <is>
          <t>张铭麒</t>
        </is>
      </c>
      <c r="W591" t="inlineStr">
        <is>
          <t>李岳丰
吴薇</t>
        </is>
      </c>
    </row>
    <row r="592" ht="12.75" customHeight="1">
      <c r="A592" t="inlineStr">
        <is>
          <t>2025-12-17 冯明-山西长治-绿茶-铁锅导入 已结束</t>
        </is>
      </c>
      <c r="B592"/>
      <c r="C592" t="inlineStr">
        <is>
          <t>操作员是新来的，需明日二次全面培训烹饪技巧、机器维护保养。</t>
        </is>
      </c>
      <c r="D592" t="inlineStr">
        <is>
          <t>冯明</t>
        </is>
      </c>
      <c r="E592" t="inlineStr">
        <is>
          <t>长治悠泊快捷酒店，山西省长治市潞州区大辛庄街道鹿兴街178号长治悠泊快捷酒店</t>
        </is>
      </c>
      <c r="F592" t="inlineStr">
        <is>
          <t>项目出差</t>
        </is>
      </c>
      <c r="G592" t="inlineStr">
        <is>
          <t>冯明-山西长治-绿茶-铁锅导入 已结束</t>
        </is>
      </c>
      <c r="H592" t="inlineStr">
        <is>
          <t>
尊敬的领导晚上好，以下是12月17日的工作汇报 
绿茶长治万达店导铁锅（第一天）
1、
①和刚哥沟通确认了拉菜谱事宜。
②昨天晚上和绿茶长治万达店厨师长沟通确定导铁锅的时间，今天由太原出发至绿茶长治万达店内，到达店内和厨师长沟通了铁锅导入的时长，按照铁锅导入标准流程，快速将铁锅导入，涂层锅放入箱子打包，明天按照流程发回公司。
③晚上铁锅导入后，对调料进行了校准确认，确保试菜口味准确，晚上进行菜品测试，从颜色到口味，和厨师长沟通征求意见，结合厨师长要求进行修改，并得到厨师长对菜品的肯定认可。
④制作菜品期间对菜品的烹饪技巧以及注意事项给操作员进行了详细讲解，并上手给操作员演示示范，菜品烹饪后锅的清洗标准上手给操作员进行了示范，并讲解了烹饪后锅刷不干净的严重后果。
⑤晚上收档对锅的清洁方法以及深度养锅给操作员进行了详细的讲解，并进行了上手演示操作示范。
2、
明日计划：由于操作员是新来的，明天会对操作员进行二次全面培训，菜品的烹饪技巧，机器的维护保养等内容。
</t>
        </is>
      </c>
      <c r="I592" t="inlineStr">
        <is>
          <t>无</t>
        </is>
      </c>
      <c r="J592" t="inlineStr">
        <is>
          <t>无</t>
        </is>
      </c>
      <c r="K592" t="inlineStr">
        <is>
          <t>明日计划：由于操作员是新来的，明天会对操作员进行二次全面培训，菜品的烹饪技巧，机器的维护保养等内容。</t>
        </is>
      </c>
      <c r="L592" t="inlineStr">
        <is>
          <t>IMG_7537.JPEG,IMG_7543.JPEG,IMG_7545.JPEG,IMG_7549.JPEG,IMG_7556.JPEG,IMG_7557.JPEG,IMG_7559.JPEG,IMG_7560.JPEG,IMG_7566.JPEG,IMG_7567.JPEG,IMG_7568.JPEG</t>
        </is>
      </c>
      <c r="M592"/>
      <c r="N592" s="2">
        <v>46008</v>
      </c>
      <c r="O592" t="inlineStr">
        <is>
          <t>已结束</t>
        </is>
      </c>
      <c r="P592" t="inlineStr">
        <is>
          <t>51周</t>
        </is>
      </c>
      <c r="Q592"/>
      <c r="R592" t="inlineStr">
        <is>
          <t>false</t>
        </is>
      </c>
      <c r="S592" t="inlineStr">
        <is>
          <t>2025/12/18</t>
        </is>
      </c>
      <c r="T592" t="inlineStr">
        <is>
          <t>BST</t>
        </is>
      </c>
      <c r="U592"/>
      <c r="V592" t="inlineStr">
        <is>
          <t>张铭麒</t>
        </is>
      </c>
      <c r="W592" t="inlineStr">
        <is>
          <t>李岳丰
吴薇</t>
        </is>
      </c>
    </row>
    <row r="593" ht="12.75" customHeight="1">
      <c r="A593" t="inlineStr">
        <is>
          <t>2025-12-16 冯明-山西太原-绿茶-铁锅导入 已结束</t>
        </is>
      </c>
      <c r="B593"/>
      <c r="C593" t="inlineStr">
        <is>
          <t>1号机投油管道扭折，已摆正解决；软件问题升级调试完毕。</t>
        </is>
      </c>
      <c r="D593" t="inlineStr">
        <is>
          <t>冯明</t>
        </is>
      </c>
      <c r="E593" t="inlineStr">
        <is>
          <t>恒大未来城，山西省太原市小店区平阳路街道恒大未来城(西北门)</t>
        </is>
      </c>
      <c r="F593" t="inlineStr">
        <is>
          <t>项目出差</t>
        </is>
      </c>
      <c r="G593" t="inlineStr">
        <is>
          <t>冯明-山西太原-绿茶-铁锅导入 已结束</t>
        </is>
      </c>
      <c r="H593" t="inlineStr">
        <is>
          <t>尊敬的领导晚上好，以下是12月16日的工作汇报 
①到达店内检查了干料液料油料小料添加齐全。
②昨天软件问题已今天已重新升级解决，并重新对机器进行了调试。
③关于1号机不投油问题已联系王兴王工进行远程协助解决，（机舱内部投油管道出现扭折状态，导致无法抽油，已摆正解决。）
④涂层锅已填写申请单等待发回公司。
⑤和厨师长和副厨沟通确认了菜品的口味和颜色，并进行修改，已确认无异议。
⑥给操作员培训了菜品制作烹饪技巧，以及操作制作菜品时的注意事项，（提醒特定菜品注意事项。
⑦重点讲解了烹饪完成后把锅刷干净的重要性，（并进行多次演示，）以及收档时把锅清洁干净无污垢，深度养锅的好处。（锅的清洁已上手演示深度养锅已演示）
⑧临走前和厨师长，副厨，操作员，确认了无问题，有问题及时联系。
由于操作员操作机器没多久，于是对以下内容进行了逐条培训：
      每日到达店内工作
 切配小料并添加，例如：“葱姜蒜”配备完成后，检查是否配备齐全。
准备米饭，裹适当鸡蛋液拌匀炒制，提前预制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明日计划：前往山西绿茶长治万达店进行铁锅导入，已提前和厨师沟通了铁锅导入计划</t>
        </is>
      </c>
      <c r="I593" t="inlineStr">
        <is>
          <t>无</t>
        </is>
      </c>
      <c r="J593" t="inlineStr">
        <is>
          <t>无</t>
        </is>
      </c>
      <c r="K593" t="inlineStr">
        <is>
          <t>明日计划：前往山西绿茶长治万达店进行铁锅导入，已提前和厨师沟通了铁锅导入计划</t>
        </is>
      </c>
      <c r="L593" t="inlineStr">
        <is>
          <t>IMG_7487.JPEG,IMG_7489.JPEG,IMG_7496.JPEG,IMG_7497.JPEG,IMG_7499.JPEG,IMG_7500.JPEG,IMG_7501.JPEG,IMG_7502.JPEG,IMG_7503.JPEG,IMG_7504.JPEG,IMG_7505.JPEG,IMG_7506.JPEG,IMG_7507.JPEG,IMG_7509.JPEG,IMG_7514.JPEG,IMG_7516.JPEG,IMG_7517.JPEG</t>
        </is>
      </c>
      <c r="M593"/>
      <c r="N593" s="2">
        <v>46007</v>
      </c>
      <c r="O593" t="inlineStr">
        <is>
          <t>已结束</t>
        </is>
      </c>
      <c r="P593" t="inlineStr">
        <is>
          <t>51周</t>
        </is>
      </c>
      <c r="Q593"/>
      <c r="R593" t="inlineStr">
        <is>
          <t>false</t>
        </is>
      </c>
      <c r="S593" t="inlineStr">
        <is>
          <t>2025/12/17</t>
        </is>
      </c>
      <c r="T593" t="inlineStr">
        <is>
          <t>BST</t>
        </is>
      </c>
      <c r="U593" t="inlineStr">
        <is>
          <t>1</t>
        </is>
      </c>
      <c r="V593" t="inlineStr">
        <is>
          <t>张铭麒</t>
        </is>
      </c>
      <c r="W593" t="inlineStr">
        <is>
          <t>李岳丰
吴薇</t>
        </is>
      </c>
    </row>
    <row r="594" ht="12.75" customHeight="1">
      <c r="A594" t="inlineStr">
        <is>
          <t>2025-12-15 冯明-山西太原-绿茶-铁锅导入 已结束</t>
        </is>
      </c>
      <c r="B594"/>
      <c r="C594" t="inlineStr">
        <is>
          <t>1号机出油口不投油，软件升级后另一台机器故障。</t>
        </is>
      </c>
      <c r="D594" t="inlineStr">
        <is>
          <t>冯明</t>
        </is>
      </c>
      <c r="E594" t="inlineStr">
        <is>
          <t>恒大未来城，山西省太原市小店区平阳路街道小龙坎火锅(星河湾店)恒大未来城</t>
        </is>
      </c>
      <c r="F594" t="inlineStr">
        <is>
          <t>项目出差</t>
        </is>
      </c>
      <c r="G594" t="inlineStr">
        <is>
          <t>冯明-山西太原-绿茶-铁锅导入 已结束</t>
        </is>
      </c>
      <c r="H594" t="inlineStr">
        <is>
          <t>尊敬的领导晚上好，以下是12月15日的工作汇报 
今日由西安出发至绿茶太原龙城万达店，到达店前和厨师长提前进行了沟通，和厨师长沟通了铁锅导入计划，得到了确认。
1、
①由于今天晚上铁锅比预计提前到达店内，于是晚上进行铁锅导入工作，并和厨师长再次进行了铁锅导入确认沟通。
②和刚哥沟通了拉菜谱事宜。
检查设备状况，1号机出油口有问题不投油，已联系售后王兴王工，明天进行远程协助解决）
③铁锅导入，涂层锅放入箱子打包，明日按照流程邮寄回公司。
④让刘文静刘工推送了新版本的软件，并进行了升级，（升级后由于软件问题，另一台机器软件出现故障，已联系刘文静刘工进行了解决，问题已解决，明天需要联系刘工再次升级软件）
⑤由于菜品需要，联系超哥开通了15kw
⑥对锅进行2次深度清洗，功率最大干烧4分钟进行开锅，再次清洗-深度养锅3次。
⑦进入工程模式：调整锅位，高锅位30-中锅位26-低锅位20
⑧按照sop标准进入工程模式调整参数，并手动进行铁锅温度标定。
⑨下班时对锅进行了深度养锅。
2、
明日计划：菜品制作操作培训，对操作员培训铁锅的维护保养工作，征求厨师长对菜品的颜色口味的调整意见。</t>
        </is>
      </c>
      <c r="I594" t="inlineStr">
        <is>
          <t>无</t>
        </is>
      </c>
      <c r="J594" t="inlineStr">
        <is>
          <t>无</t>
        </is>
      </c>
      <c r="K594" t="inlineStr">
        <is>
          <t>2、
明日计划：菜品制作操作培训，对操作员培训铁锅的维护保养工作，征求厨师长对菜品的颜色口味的调整意见。</t>
        </is>
      </c>
      <c r="L594" t="inlineStr">
        <is>
          <t>IMG_7438.JPEG,IMG_7440.JPEG,IMG_7444.JPEG,IMG_7448.JPEG,IMG_7455.JPEG,IMG_7456.JPEG,IMG_7457.JPEG,IMG_7458.JPEG,IMG_7478.JPEG,IMG_7479.JPEG</t>
        </is>
      </c>
      <c r="M594"/>
      <c r="N594" s="2">
        <v>46006</v>
      </c>
      <c r="O594" t="inlineStr">
        <is>
          <t>已结束</t>
        </is>
      </c>
      <c r="P594" t="inlineStr">
        <is>
          <t>51周</t>
        </is>
      </c>
      <c r="Q594"/>
      <c r="R594" t="inlineStr">
        <is>
          <t>false</t>
        </is>
      </c>
      <c r="S594" t="inlineStr">
        <is>
          <t>2025/12/17</t>
        </is>
      </c>
      <c r="T594" t="inlineStr">
        <is>
          <t>BST</t>
        </is>
      </c>
      <c r="U594"/>
      <c r="V594" t="inlineStr">
        <is>
          <t>张铭麒</t>
        </is>
      </c>
      <c r="W594" t="inlineStr">
        <is>
          <t>李岳丰
吴薇</t>
        </is>
      </c>
    </row>
    <row r="595" ht="12.75" customHeight="1">
      <c r="A595" t="inlineStr">
        <is>
          <t>2025-12-14 冯明-西安-绿茶-新店开业 已结束</t>
        </is>
      </c>
      <c r="B595"/>
      <c r="C595" t="inlineStr">
        <is>
          <t>投水出口投水后仍有水流出，问题未解决，需王工安排处理。</t>
        </is>
      </c>
      <c r="D595" t="inlineStr">
        <is>
          <t>冯明</t>
        </is>
      </c>
      <c r="E595" t="inlineStr">
        <is>
          <t>明丰伯马都，陕西省西安市未央区汉城街道元鼎路明丰伯马都</t>
        </is>
      </c>
      <c r="F595" t="inlineStr">
        <is>
          <t>项目出差</t>
        </is>
      </c>
      <c r="G595" t="inlineStr">
        <is>
          <t>冯明-西安-绿茶-新店开业 已结束</t>
        </is>
      </c>
      <c r="H595" t="inlineStr">
        <is>
          <t>
尊敬的领导晚上好，以下是12月14日的工作汇报 
今天在绿茶西安曲江金地店进行新店开业支持工作，（开业支持第3天）
1、
到达店内检查了干料液料油料，小料均已添加齐全，炒饭已预制。操作员对备餐流程环节符合标准。
2、
①上午对操作员对保养周期进行提问，强调调料校准，和对锅的对机器保养维护的重要性。
② 关于操作员收档对锅的清洁保养规范化事宜后续会通过售后群持续跟进。
③ 操作员已按照标准操作流程进行菜品制作，菜品出品符合标准。
④离店之前已和厨师长沟通确认菜品无异议。
⑤关于投水出口投水后依然有水流出，今天按照王兴王工的排查方案进行排查，把角阀开关开到一半，减小水压，进行测试，测试后问题没能解决，已把排查结果反馈给王工，王工已回复会尽快安排时间去解决处理。</t>
        </is>
      </c>
      <c r="I595" t="inlineStr">
        <is>
          <t>无</t>
        </is>
      </c>
      <c r="J595" t="inlineStr">
        <is>
          <t>无</t>
        </is>
      </c>
      <c r="K595" t="inlineStr">
        <is>
          <t>明天出发太原龙城万达广场店进行铁锅导入工作，到达后15号进行巡店，16号铁锅到达店内后进行铁锅导入工作</t>
        </is>
      </c>
      <c r="L595" t="inlineStr">
        <is>
          <t>IMG_7398.JPEG,IMG_7399.JPEG,IMG_7400.JPEG,IMG_7401.JPEG,IMG_7404.JPEG,IMG_7406.JPEG,IMG_7407.JPEG,IMG_7408.JPEG,IMG_7409.JPEG,IMG_7419.JPEG,IMG_7420.JPEG,IMG_7421.JPEG,IMG_7423.JPEG,IMG_7426.JPEG,IMG_7429.JPEG,IMG_7430.JPEG</t>
        </is>
      </c>
      <c r="M595"/>
      <c r="N595" s="2">
        <v>46005</v>
      </c>
      <c r="O595" t="inlineStr">
        <is>
          <t>已结束</t>
        </is>
      </c>
      <c r="P595" t="inlineStr">
        <is>
          <t>50周</t>
        </is>
      </c>
      <c r="Q595"/>
      <c r="R595" t="inlineStr">
        <is>
          <t>false</t>
        </is>
      </c>
      <c r="S595" t="inlineStr">
        <is>
          <t>2025/12/14</t>
        </is>
      </c>
      <c r="T595" t="inlineStr">
        <is>
          <t>BST</t>
        </is>
      </c>
      <c r="U595" t="inlineStr">
        <is>
          <t>1</t>
        </is>
      </c>
      <c r="V595" t="inlineStr">
        <is>
          <t>张铭麒</t>
        </is>
      </c>
      <c r="W595" t="inlineStr">
        <is>
          <t>李岳丰
吴薇</t>
        </is>
      </c>
    </row>
    <row r="596" ht="12.75" customHeight="1">
      <c r="A596" t="inlineStr">
        <is>
          <t>2025-12-13 冯明-西安-绿茶-新店开业 已结束</t>
        </is>
      </c>
      <c r="B596"/>
      <c r="C596" t="inlineStr">
        <is>
          <t>操作员对机器维护保养不重视，刷锅方式有误，清洁认同度低，快速校准投水出问题。</t>
        </is>
      </c>
      <c r="D596" t="inlineStr">
        <is>
          <t>冯明</t>
        </is>
      </c>
      <c r="E596" t="inlineStr">
        <is>
          <t>汉华城1期，陕西省西安市雁塔区曲江街道芭蕾说芭蕾艺术文化中心(曲江校区)汉华城1期</t>
        </is>
      </c>
      <c r="F596" t="inlineStr">
        <is>
          <t>项目出差</t>
        </is>
      </c>
      <c r="G596" t="inlineStr">
        <is>
          <t>冯明-西安-绿茶-新店开业 已结束</t>
        </is>
      </c>
      <c r="H596" t="inlineStr">
        <is>
          <t>尊敬的领导晚上好，以下是12月13日的工作汇报 
今天在绿茶西安曲江金地店进行新店开业支持工作，（开业支持第2天）
1、
到达店内检查了干料液料油料，小料均已添加齐全，炒饭已预制。
2、
今日问题：
①通过今天的问询沟通，目前感觉操作员对机器的维护保养不够重视。
②菜品烹饪后操作员刷锅方式有问题，已和操作员沟通纠正，明日有待观察。
③收档对锅清洁时，操作员对锅的清洁方式不够认同，今晚已上手操作演示给操作员看，并对锅的清洁效果进行了耐心沟通。
④今日快速校准水的过程中，投水时出现问题，已向西安地区售后负责人王兴反馈，并提供了排查方案，明日到达店内对此问题进行排查解决。
3、
明日计划：对操作员不合规范的地方进行纠正沟通，确保离场后操作员能够规范使用机器，规范对机器进行维护和保养，确保菜品稳定出品。
4、
上午对操作员提问了保养周期等内容，操作员回答生疏，于是对操作员进行了二次培训。
5、
上午对以下内容对操作员进行了逐条培训：
     每日到达店内工作
 切配小料并添加，例如：“葱姜蒜”配备完成后，检查是否配备齐全。
准备米饭，提前预制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换锅实操
  已操作演示。
     操作员注意事项
常监督食材配备量化标准，不符合量化标准食材坚决不用，不符合食品安全食材坚决不用。
把控菜品出品质量，以及操作机器规范化，按照培训内容对机器进行定期的维护清洁保养。</t>
        </is>
      </c>
      <c r="I596" t="inlineStr">
        <is>
          <t>无</t>
        </is>
      </c>
      <c r="J596" t="inlineStr">
        <is>
          <t>无</t>
        </is>
      </c>
      <c r="K596" t="inlineStr">
        <is>
          <t>明日计划：对操作员不合规范的地方进行纠正沟通，确保离场后操作员能够规范使用机器，规范对机器进行维护和保养，确保菜品稳定出品。</t>
        </is>
      </c>
      <c r="L596" t="inlineStr">
        <is>
          <t>IMG_7362.JPEG,IMG_7363.JPEG,IMG_7364.JPEG,IMG_7366.JPEG,IMG_7370.JPEG,IMG_7372.JPEG,IMG_7373.JPEG,IMG_7374.JPEG,IMG_7376.JPEG,IMG_7383.JPEG,IMG_7386.JPEG,IMG_7393.JPEG,IMG_7394.JPEG,IMG_7395.JPEG,IMG_7396.JPEG</t>
        </is>
      </c>
      <c r="M596"/>
      <c r="N596" s="2">
        <v>46004</v>
      </c>
      <c r="O596" t="inlineStr">
        <is>
          <t>已结束</t>
        </is>
      </c>
      <c r="P596" t="inlineStr">
        <is>
          <t>50周</t>
        </is>
      </c>
      <c r="Q596"/>
      <c r="R596" t="inlineStr">
        <is>
          <t>false</t>
        </is>
      </c>
      <c r="S596" t="inlineStr">
        <is>
          <t>2025/12/14</t>
        </is>
      </c>
      <c r="T596" t="inlineStr">
        <is>
          <t>BST</t>
        </is>
      </c>
      <c r="U596"/>
      <c r="V596" t="inlineStr">
        <is>
          <t>张铭麒</t>
        </is>
      </c>
      <c r="W596" t="inlineStr">
        <is>
          <t>李岳丰
吴薇</t>
        </is>
      </c>
    </row>
    <row r="597" ht="12.75" customHeight="1">
      <c r="A597" t="inlineStr">
        <is>
          <t>2025-12-12 冯明-西安-绿茶-新店开业 已结束</t>
        </is>
      </c>
      <c r="B597"/>
      <c r="C597" t="inlineStr">
        <is>
          <t>操作员因炸炉远提前操作致暂停后温度不足，影响菜品勾芡等出品。</t>
        </is>
      </c>
      <c r="D597" t="inlineStr">
        <is>
          <t>冯明</t>
        </is>
      </c>
      <c r="E597" t="inlineStr">
        <is>
          <t>汉华城1期，陕西省西安市雁塔区曲江街道芭蕾说芭蕾艺术文化中心(曲江校区)汉华城1期</t>
        </is>
      </c>
      <c r="F597" t="inlineStr">
        <is>
          <t>项目出差</t>
        </is>
      </c>
      <c r="G597" t="inlineStr">
        <is>
          <t>冯明-西安-绿茶-新店开业 已结束</t>
        </is>
      </c>
      <c r="H597" t="inlineStr">
        <is>
          <t>到达店内检查了操作员备料情况，干料液料油料已添加，小料已配备齐全。
米饭已预制。
操作员在其他门店有过3天操作机器的经验，对设备养护的流程和备餐流程有一定的基础经验，今天经培训操作员对机器维护流程已知晓，明日继续巩固。
今天和操作员讲解了机器制作菜品的的技巧，以及菜品制作时的注意事项。
提问了操作员水淀粉勾兑比例。已合格
提问了机器的保养周期，培训了快速校准内等容。
提问了操作员锅的清洗标准，和锅的养护标准。已合格。
把控菜品出品质量，并根据厨师长要求对菜品进行微调。
明日计划：明日对培训内容全流程进行巩固加强，并进行提问，通过预设问题让操作员结合培训内容提供解决方案。</t>
        </is>
      </c>
      <c r="I597" t="inlineStr">
        <is>
          <t>无</t>
        </is>
      </c>
      <c r="J597" t="inlineStr">
        <is>
          <t>操作员操作菜品制作时有不良习惯并会对菜品出品有直接的影响，（由于炸炉离机器很远，需要炸制的食材必须拿到炸炉那边有专人炸制后在拿到操作员身后，例如：（配菜把茄子拿给负责炸炉的人员炸制，还没炸制好操作员已经进行润锅，料头炒好后结果茄子还没炸好，这时操作员点击暂停制作，暂停制作后锅中温度降低，点击继续制作后由于锅内温度不够投入水后，水不能按照常规温度进行挥发，导致水过多粉粉芡勾不上）其它菜品也有类似的操作，今天已经告知操作员，杜绝此类操作发生。</t>
        </is>
      </c>
      <c r="K597" t="inlineStr">
        <is>
          <t>明日计划：明日对培训内容全流程进行巩固加强，并进行提问，通过预设问题让操作员结合培训内容提供解决方案。</t>
        </is>
      </c>
      <c r="L597" t="inlineStr">
        <is>
          <t>IMG_7328.JPEG,IMG_7329.JPEG,IMG_7330.JPEG,IMG_7332.JPEG,IMG_7334.JPEG,IMG_7345.JPEG,IMG_7346.JPEG,IMG_7347.JPEG,IMG_7348.JPEG,IMG_7353.JPEG,IMG_7356.JPEG</t>
        </is>
      </c>
      <c r="M597"/>
      <c r="N597" s="2">
        <v>46003</v>
      </c>
      <c r="O597" t="inlineStr">
        <is>
          <t>已结束</t>
        </is>
      </c>
      <c r="P597" t="inlineStr">
        <is>
          <t>50周</t>
        </is>
      </c>
      <c r="Q597"/>
      <c r="R597" t="inlineStr">
        <is>
          <t>false</t>
        </is>
      </c>
      <c r="S597" t="inlineStr">
        <is>
          <t>2025/12/14</t>
        </is>
      </c>
      <c r="T597" t="inlineStr">
        <is>
          <t>BST</t>
        </is>
      </c>
      <c r="U597"/>
      <c r="V597" t="inlineStr">
        <is>
          <t>张铭麒</t>
        </is>
      </c>
      <c r="W597" t="inlineStr">
        <is>
          <t>李岳丰
吴薇</t>
        </is>
      </c>
    </row>
    <row r="598" ht="12.75" customHeight="1">
      <c r="A598" t="inlineStr">
        <is>
          <t>2025-12-11 冯明-西安-绿茶-新店开业 已结束</t>
        </is>
      </c>
      <c r="B598"/>
      <c r="C598" t="inlineStr">
        <is>
          <t>12月11日从北京出发西安，明日支持西安绿茶金地店开业，无异常问题。</t>
        </is>
      </c>
      <c r="D598" t="inlineStr">
        <is>
          <t>冯明</t>
        </is>
      </c>
      <c r="E598" t="inlineStr">
        <is>
          <t>泛渼大厦，陕西省西安市碑林区长安路街道友谊东路泛渼大厦</t>
        </is>
      </c>
      <c r="F598" t="inlineStr">
        <is>
          <t>项目出差</t>
        </is>
      </c>
      <c r="G598" t="inlineStr">
        <is>
          <t>冯明-西安-绿茶-新店开业 已结束</t>
        </is>
      </c>
      <c r="H598" t="inlineStr">
        <is>
          <t>尊敬的领导晚上好，以下是12月11日的工作汇报
 今日从北京出发西安，明日在西安绿茶金地店进行开业支持工作</t>
        </is>
      </c>
      <c r="I598" t="inlineStr">
        <is>
          <t>无</t>
        </is>
      </c>
      <c r="J598" t="inlineStr">
        <is>
          <t>无</t>
        </is>
      </c>
      <c r="K598" t="inlineStr">
        <is>
          <t>明日在西安绿茶金地店进行开业支持工作</t>
        </is>
      </c>
      <c r="L598" t="inlineStr">
        <is>
          <t>IMG_7322.JPEG</t>
        </is>
      </c>
      <c r="M598"/>
      <c r="N598" s="2">
        <v>46002</v>
      </c>
      <c r="O598" t="inlineStr">
        <is>
          <t>已结束</t>
        </is>
      </c>
      <c r="P598" t="inlineStr">
        <is>
          <t>50周</t>
        </is>
      </c>
      <c r="Q598"/>
      <c r="R598" t="inlineStr">
        <is>
          <t>false</t>
        </is>
      </c>
      <c r="S598" t="inlineStr">
        <is>
          <t>2025/12/14</t>
        </is>
      </c>
      <c r="T598" t="inlineStr">
        <is>
          <t>BST</t>
        </is>
      </c>
      <c r="U598"/>
      <c r="V598" t="inlineStr">
        <is>
          <t>张铭麒</t>
        </is>
      </c>
      <c r="W598" t="inlineStr">
        <is>
          <t>李岳丰
吴薇</t>
        </is>
      </c>
    </row>
    <row r="599" ht="12.75" customHeight="1">
      <c r="A599" t="inlineStr">
        <is>
          <t>2025-12-10 冯明-燕郊-绿茶-新店开业 已结束</t>
        </is>
      </c>
      <c r="B599"/>
      <c r="C599" t="inlineStr">
        <is>
          <t>包菜菜梗过硬过多，辣椒炒肉肉片提前上色，已沟通解决。</t>
        </is>
      </c>
      <c r="D599" t="inlineStr">
        <is>
          <t>冯明</t>
        </is>
      </c>
      <c r="E599" t="inlineStr">
        <is>
          <t>OCT华侨城·北京2号院，北京市朝阳区南磨房乡北京·华侨城A区2号院(南门)OCT华侨城·北京2号院</t>
        </is>
      </c>
      <c r="F599" t="inlineStr">
        <is>
          <t>项目出差</t>
        </is>
      </c>
      <c r="G599" t="inlineStr">
        <is>
          <t>冯明-燕郊-绿茶-新店开业 已结束</t>
        </is>
      </c>
      <c r="H599" t="inlineStr">
        <is>
          <t>尊敬的领导晚上好，以下是12月10日的工作汇报 
今天在绿茶河北燕郊明润广场店进行新店开业支持工作，（开业支持第3天）
1、
①到达店内检查了液料干料油料已添加，米饭已预制，小料配备齐全。
②和操作员再次强调了液料勾兑一定按照sop标准进行配比，确保菜品口味稳定，讲解了调料不校准的严重后果，以及菜品可能出现问题的排查方案和解决方案。
③对昨日培训内容，假设问题，对操作员进行了抽查提问。
④观察了操作员的菜品制作流程，菜品制作符合标准。
⑤中午观看了操作员对机器的清洗流程，符合标准。
⑥把控菜品出品，协助厨房菜品出餐。
2、
①今日问题：包菜菜梗过硬，过多，辣椒炒肉肉片提前上色问题，已和厨师长沟通解决此事。
②下班时和厨师长沟通了今天是最后一天，已和厨师长沟通交接离场。</t>
        </is>
      </c>
      <c r="I599" t="inlineStr">
        <is>
          <t>无</t>
        </is>
      </c>
      <c r="J599" t="inlineStr">
        <is>
          <t>无</t>
        </is>
      </c>
      <c r="K599" t="inlineStr">
        <is>
          <t>根据超哥安排去天津导铁锅</t>
        </is>
      </c>
      <c r="L599" t="inlineStr">
        <is>
          <t>IMG_7276.JPEG,IMG_7278.JPEG,IMG_7280.JPEG,IMG_7282.JPEG,IMG_7284.JPEG,IMG_7285.JPEG,IMG_7286.JPEG,IMG_7287.JPEG,IMG_7288.JPEG,IMG_7293.JPEG,IMG_7294.JPEG,IMG_7295.JPEG,IMG_7296.JPEG,IMG_7297.JPEG</t>
        </is>
      </c>
      <c r="M599"/>
      <c r="N599" s="2">
        <v>46001</v>
      </c>
      <c r="O599" t="inlineStr">
        <is>
          <t>已结束</t>
        </is>
      </c>
      <c r="P599" t="inlineStr">
        <is>
          <t>50周</t>
        </is>
      </c>
      <c r="Q599"/>
      <c r="R599" t="inlineStr">
        <is>
          <t>false</t>
        </is>
      </c>
      <c r="S599" t="inlineStr">
        <is>
          <t>2025/12/10</t>
        </is>
      </c>
      <c r="T599" t="inlineStr">
        <is>
          <t>BST</t>
        </is>
      </c>
      <c r="U599" t="inlineStr">
        <is>
          <t>1</t>
        </is>
      </c>
      <c r="V599" t="inlineStr">
        <is>
          <t>张铭麒</t>
        </is>
      </c>
      <c r="W599" t="inlineStr">
        <is>
          <t>李岳丰
吴薇</t>
        </is>
      </c>
    </row>
    <row r="600" ht="12.75" customHeight="1">
      <c r="A600" t="inlineStr">
        <is>
          <t>2025-12-09 冯明-燕郊-绿茶-新店开业 已结束</t>
        </is>
      </c>
      <c r="B600"/>
      <c r="C600" t="inlineStr">
        <is>
          <t>包菜梗硬炒不熟、辣椒炒肉瘦肉片未提前上色，已沟通解决。</t>
        </is>
      </c>
      <c r="D600" t="inlineStr">
        <is>
          <t>冯明</t>
        </is>
      </c>
      <c r="E600" t="inlineStr">
        <is>
          <t>OCT华侨城·北京2号院，北京市朝阳区南磨房乡北京·华侨城A区2号院(南门)OCT华侨城·北京2号院</t>
        </is>
      </c>
      <c r="F600" t="inlineStr">
        <is>
          <t>项目出差</t>
        </is>
      </c>
      <c r="G600" t="inlineStr">
        <is>
          <t>冯明-燕郊-绿茶-新店开业 已结束</t>
        </is>
      </c>
      <c r="H600" t="inlineStr">
        <is>
          <t>尊敬的领导晚上好，以下是12月09日的工作汇报 
今天在绿茶河北燕郊明润广场店进行新店开业支持工作，（开业支持的第2天）
1、
今日到达店内检查了操作员开档工作，液料干料油料已添加，小料添加充足且配备齐全，炒饭已预制。
2、
上午对操作员开档工作流程进行梳理确认。
①到达店内先让阿姨蒸制米饭。
②液料、干料、油料先检查并添加。
3、
上午和操作员沟通包菜梗硬炒不熟问题，和辣椒炒肉瘦肉片提前上色问题，操作员已和配菜人员沟通后续包菜去大梗，辣椒炒瘦肉提前上色，方便快速出餐。
4、
和操作员沟通了菜品份量标准，感觉食材少及时复称，做到监督把控食材质量与份量，确保食材准确，避免口味差异。
中午观察了操作员收档操作，收档符合标准流程，可以自主完成。
5、
晚上对菜品出品进行了把控，和操作员再次确定了需要炸制菜品的炸制标准，以及炸制菜品一定把油控干净在进行炒制，避免炸制菜品因为油没控干净而导致菜品出品油大。
6、
晚上对以下内容进行了逐一培训：
     每日到达店内工作
 切配小料并添加，例如：“葱姜蒜”配备完成后，检查是否配备齐全。
准备米饭，提前预制
检查餐具是否够用并添加餐具
         机器开机
检查“液料区”和“干料区”“油料区”调料是否充足，不充足时需进行添加。
水淀粉比例：生粉100克，水500克，抓拌均匀放入水淀粉盒内。
每日加完干、湿料后需要疏通一下，确保第一份菜调料正常投放；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
每日晚上收档时，清洗水淀粉盒，水淀粉管路，清洗完成后水淀粉盒内必须放入适量清水。
每日晚上收档时清理液料仓，液料盒，液料嘴。干料仓，干料盒，干料嘴，干料滑道。
       锅内清洗与养锅
把锅壁用百洁布清洗干净后，确保锅壁无污垢后，进行深度养锅。
（禁止拿水枪冲洗机身。）
（晚上收档同上操作。）
   关于机器保养内容和周期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机器当机器出现故障时第一时间上传日志，拍摄机器人信息照片并第一时间进行联系。（已让操作员实操）
      机器使用禁止事项
禁止拿水枪冲洗机身。
禁止用尖锐物品或铁器敲打锅体与屏幕。
禁止用强酸强碱物品清洗机器。
禁止金属厨具入锅。
     操作员注意事项
常监督食材配备量化标准，不符合量化标准食材坚决不用，不符合食品安全食材坚决不用。
把控菜品出品质量，以及操作机器规范化，按照培训内容对机器进行定期的维护清洁保养。
7、
明日计划：对以上培训内容进行抽查提问，假设可能出现的问题并让操作员结合培训内容提供解决方案，让操作员演示部分实操内容。
②把控菜品出品，协助菜品出餐。</t>
        </is>
      </c>
      <c r="I600" t="inlineStr">
        <is>
          <t>无</t>
        </is>
      </c>
      <c r="J600" t="inlineStr">
        <is>
          <t>无</t>
        </is>
      </c>
      <c r="K600" t="inlineStr">
        <is>
          <t>明日计划：对以上培训内容进行抽查提问，假设可能出现的问题并让操作员结合培训内容提供解决方案，让操作员演示部分实操内容。
②把控菜品出品，协助菜品出餐。</t>
        </is>
      </c>
      <c r="L600" t="inlineStr">
        <is>
          <t>IMG_7252.JPEG,IMG_7253.JPEG,IMG_7254.JPEG,IMG_7255.JPEG,IMG_7256.JPEG,IMG_7257.JPEG,IMG_7258.JPEG,IMG_7261.JPEG,IMG_7262.JPEG,IMG_7263.JPEG,IMG_7264.JPEG,IMG_7265.JPEG,IMG_7267.JPEG,IMG_7269.JPEG,IMG_7268.JPEG,IMG_7271.JPEG</t>
        </is>
      </c>
      <c r="M600"/>
      <c r="N600" s="2">
        <v>46000</v>
      </c>
      <c r="O600" t="inlineStr">
        <is>
          <t>已结束</t>
        </is>
      </c>
      <c r="P600" t="inlineStr">
        <is>
          <t>50周</t>
        </is>
      </c>
      <c r="Q600"/>
      <c r="R600" t="inlineStr">
        <is>
          <t>false</t>
        </is>
      </c>
      <c r="S600" t="inlineStr">
        <is>
          <t>2025/12/10</t>
        </is>
      </c>
      <c r="T600" t="inlineStr">
        <is>
          <t>BST</t>
        </is>
      </c>
      <c r="U600"/>
      <c r="V600" t="inlineStr">
        <is>
          <t>张铭麒</t>
        </is>
      </c>
      <c r="W600" t="inlineStr">
        <is>
          <t>李岳丰
吴薇</t>
        </is>
      </c>
    </row>
    <row r="601" ht="12.75" customHeight="1">
      <c r="A601" t="inlineStr">
        <is>
          <t>2025-12-08 冯明-燕郊-绿茶-新店开业 已结束</t>
        </is>
      </c>
      <c r="B601"/>
      <c r="C601" t="inlineStr">
        <is>
          <t>操作员对机器和菜品不熟悉，花菜肉片煸炒太嫩。</t>
        </is>
      </c>
      <c r="D601" t="inlineStr">
        <is>
          <t>冯明</t>
        </is>
      </c>
      <c r="E601" t="inlineStr">
        <is>
          <t>百子湾28号院，北京市朝阳区双井街道百子湾南二路36号百子湾28号院</t>
        </is>
      </c>
      <c r="F601" t="inlineStr">
        <is>
          <t>项目出差</t>
        </is>
      </c>
      <c r="G601" t="inlineStr">
        <is>
          <t>冯明-燕郊-绿茶-新店开业 已结束</t>
        </is>
      </c>
      <c r="H601" t="inlineStr">
        <is>
          <t>尊敬的领导晚上好，以下是12月08日的工作汇报 
今天在绿茶河北燕郊明润广场店进行新店开业支持工作。
1、
①到达店内带领操作员检查确认小料配备标准，检查液料干料油料添加充足。
②带领操作员将米饭按照标准进行预制，由于操作员对机器和菜品不熟悉，中午高峰期时由我操作机器制作菜品，边操作边讲解让操作员了解熟悉食材搭配和头目大及小料食材的投放步骤，并讲解机器制作菜品的技巧。
③协助厨师长对菜品进行微调，花菜肉片煸的太嫩，应厨师长要求对花菜煸肉环节进行微调，略微增加煸炒时长，肉片煸炒至干香状态。
④中午闭餐后带领操作员对机器进行标准化的清洗与保养，锅壁的深度清洁：拆卸搅拌齿-锅中烧温热洗洁精水-顺时针极速旋转-双手按百洁布紧贴锅壁进行旋转清洁-将表面黑色污垢清洁干净为止，锅壁清洁至恢复原色。清洗水淀粉盒，并对水淀粉盒进行管道清洗。
⑤告知操作员禁止拿水枪冲洗机身。
锅中再次烧温热洗洁精水-抹布拧半干-对机器外立面及锅体外立面进行清洁擦拭-对出菜工具进行清洁-清洁水槽-锅内清洗干净并进行深度养锅。
⑥晚上让操作员上手操作机器制作菜品，给操作员讲解操作机器制作菜品的细节及技巧，制作食材注意食材原材料，不符合制作要求的原材料坚决不用，不符合要求的菜品坚决不出品。按照标准规范操作机器制作菜品。
⑦带领操作员进行换锅操作，并让操作员上手实操。
2、
明日计划：对所有内容进行逐一培训，机器的维护保养周期，强化操作员按规范制作菜品意识，高峰期梳理菜品制作顺序，做到前后兼顾，出菜顺序心中有数，做到不卡餐，高效准时出餐。</t>
        </is>
      </c>
      <c r="I601" t="inlineStr">
        <is>
          <t>无</t>
        </is>
      </c>
      <c r="J601" t="inlineStr">
        <is>
          <t>无</t>
        </is>
      </c>
      <c r="K601" t="inlineStr">
        <is>
          <t>明日计划：对所有内容进行逐一培训，机器的维护保养周期，强化操作员按规范制作菜品意识，高峰期梳理菜品制作顺序，做到前后兼顾，出菜顺序心中有数，做到不卡餐，高效准时出餐。</t>
        </is>
      </c>
      <c r="L601" t="inlineStr">
        <is>
          <t>IMG_7216.JPEG,IMG_7217.JPEG,IMG_7218.JPEG,IMG_7219.JPEG,IMG_7220.JPEG,IMG_7221.JPEG,IMG_7222.JPEG,IMG_7223.JPEG,IMG_7234.JPEG,IMG_7237.JPEG,IMG_7240.JPEG,IMG_7241.JPEG,IMG_7242.JPEG,IMG_7243.JPEG,IMG_7244.JPEG,IMG_7245.JPEG,IMG_7247.JPEG</t>
        </is>
      </c>
      <c r="M601"/>
      <c r="N601" s="2">
        <v>45999</v>
      </c>
      <c r="O601" t="inlineStr">
        <is>
          <t>已结束</t>
        </is>
      </c>
      <c r="P601" t="inlineStr">
        <is>
          <t>50周</t>
        </is>
      </c>
      <c r="Q601"/>
      <c r="R601" t="inlineStr">
        <is>
          <t>false</t>
        </is>
      </c>
      <c r="S601" t="inlineStr">
        <is>
          <t>2025/12/10</t>
        </is>
      </c>
      <c r="T601" t="inlineStr">
        <is>
          <t>BST</t>
        </is>
      </c>
      <c r="U601"/>
      <c r="V601" t="inlineStr">
        <is>
          <t>张铭麒</t>
        </is>
      </c>
      <c r="W601" t="inlineStr">
        <is>
          <t>李岳丰
吴薇</t>
        </is>
      </c>
    </row>
    <row r="602" ht="12.75" customHeight="1">
      <c r="A602" t="inlineStr">
        <is>
          <t>2025-12-07 冯明-燕郊-绿茶-新店开业 已结束</t>
        </is>
      </c>
      <c r="B602"/>
      <c r="C602" t="inlineStr">
        <is>
          <t>需升级至15KW以满足菜品制作功率需求。</t>
        </is>
      </c>
      <c r="D602" t="inlineStr">
        <is>
          <t>冯明</t>
        </is>
      </c>
      <c r="E602" t="inlineStr">
        <is>
          <t>福成理想汇，河北省廊坊市三河市燕郊镇神威北路9号福成理想汇</t>
        </is>
      </c>
      <c r="F602" t="inlineStr">
        <is>
          <t>项目出差</t>
        </is>
      </c>
      <c r="G602" t="inlineStr">
        <is>
          <t>冯明-燕郊-绿茶-新店开业 已结束</t>
        </is>
      </c>
      <c r="H602" t="inlineStr">
        <is>
          <t>尊敬的领导晚上好，以下是12月07日的工作汇报 
今天在绿茶河北燕郊明润广场店进行开业前准备工作，到达店内和厨师长进行了沟通对机器进行调试，以及拉菜谱事宜。
到达店内工作内容如下：
①和刚哥沟通拉菜谱事宜。
②在不停云厨创建“燕郊明润广场”门店，把机器序列号新增到当下门店，给厨师长注册不停云厨账号，并登陆机器端，通过不停云厨拉入门店所需菜谱并进行分类。
③洗锅，开锅，养锅
（洗锅：锅中加入适量水和洗洁精烧温热，用百洁布紧贴锅壁极速顺时针旋转进行锅壁清洁油膜工作，以上操作2次，确保锅壁油膜清洗干净，确保不影响接下来温度标定工作。
开锅：将锅中清洗干净后，将温度拉到12千瓦进行热锅，持续5分钟后，对锅进行了清洗。
养锅：清洗干净后进行深度养锅，养锅操作进行3遍，方便后期温度标定和菜品制作时锅更润更好用。）
④使用倾角仪对锅位角度进行调整
（点击进入 工程模式-锅设置-使用倾角仪对锅位进行调整，高锅位30度，中锅位26度，低锅位20度）
⑤对锅进行温度标定
（把锅调顺时针旋转，低速，低锅位，锅中投放500克水，把功率拉到12千瓦，水烧沸腾后，温度拉到6千瓦，观察了实时温度，温度在106-107之间浮动，数值正确无需重新标定。）
⑥检查了系统基础设置，均符合标准。
⑦带领操作员按照绿茶SOP比例调配了调料，并对所有调料进行添加，并在机器软件设置修改调料名称，和厨师长沟通将液料盒调料名称进行制作，对应名称标签进行贴标签。
（提醒了操作员早上开档一定要把液料干料油料小进行检查，不充足时要及时添加，避免高峰期不够用，导致出餐慢。）
⑧带领操作员进行调料校准，并让操作员上手实践操作。
（告知了操作员调料快速校准的使用方法，和调料出现偏差后不校准的严重后果）
⑨和厨师长沟通确认了机器人所需食材的量化标准，以及所需小料配备的标准，以及小料盛放的用具，对小料的摆放位置进行了确定。
⑩由于菜品制作需要15KW，让超哥帮忙升级15KW
2、
经过和区总，厨师长沟通试菜事情，由于区总和厨师长前段时间之前在房山龙湖天街店试过机器人的菜，后经商议无需在次试菜。
明日计划：绿茶河北燕郊民润广场店进行开业支持，明天会对食材量化标准，菜品出品质量进行把控，菜品制作过程中，给操作员讲解使用机器的注意事项，培训操作技巧和使用方法，确保操作员规范使用对机器的清洗维护保养等操作。</t>
        </is>
      </c>
      <c r="I602" t="inlineStr">
        <is>
          <t>无</t>
        </is>
      </c>
      <c r="J602" t="inlineStr">
        <is>
          <t>无</t>
        </is>
      </c>
      <c r="K602" t="inlineStr">
        <is>
          <t>明日计划：绿茶河北燕郊民润广场店进行开业支持，明天会对食材量化标准，菜品出品质量进行把控，菜品制作过程中，给操作员讲解使用机器的注意事项，培训操作技巧和使用方法，确保操作员规范使用对机器的清洗维护保养等操作。</t>
        </is>
      </c>
      <c r="L602" t="inlineStr">
        <is>
          <t>IMG_7186.JPEG,IMG_7187.JPEG,IMG_7188.JPEG,IMG_7191.JPEG,IMG_7192.JPEG,IMG_7193.JPEG,IMG_7194.JPEG,IMG_7197.JPEG,IMG_7198.JPEG,IMG_7199.JPEG,IMG_7200.JPEG,IMG_7201.JPEG,IMG_7202.JPEG</t>
        </is>
      </c>
      <c r="M602"/>
      <c r="N602" s="2">
        <v>45998</v>
      </c>
      <c r="O602" t="inlineStr">
        <is>
          <t>已结束</t>
        </is>
      </c>
      <c r="P602" t="inlineStr">
        <is>
          <t>49周</t>
        </is>
      </c>
      <c r="Q602"/>
      <c r="R602" t="inlineStr">
        <is>
          <t>false</t>
        </is>
      </c>
      <c r="S602" t="inlineStr">
        <is>
          <t>2025/12/10</t>
        </is>
      </c>
      <c r="T602" t="inlineStr">
        <is>
          <t>BST</t>
        </is>
      </c>
      <c r="U602"/>
      <c r="V602" t="inlineStr">
        <is>
          <t>张铭麒</t>
        </is>
      </c>
      <c r="W602" t="inlineStr">
        <is>
          <t>李岳丰
吴薇</t>
        </is>
      </c>
    </row>
    <row r="603" ht="12.75" customHeight="1">
      <c r="A603" t="inlineStr">
        <is>
          <t xml:space="preserve">2025-12-06 </t>
        </is>
      </c>
      <c r="B603"/>
      <c r="C603" t="inlineStr">
        <is>
          <t>正文仅为日期“2025/12/06”，无实质内容，信息缺失。</t>
        </is>
      </c>
      <c r="D603" t="inlineStr">
        <is>
          <t>冯明</t>
        </is>
      </c>
      <c r="E603" t="inlineStr">
        <is>
          <t>OCT华侨城·北京2号院，北京市朝阳区南磨房乡华侨城·北京OCT华侨城·北京2号院</t>
        </is>
      </c>
      <c r="F603" t="inlineStr">
        <is>
          <t>排休</t>
        </is>
      </c>
      <c r="G603"/>
      <c r="H603"/>
      <c r="I603"/>
      <c r="J603"/>
      <c r="K603"/>
      <c r="L603"/>
      <c r="M603"/>
      <c r="N603" s="2">
        <v>45997</v>
      </c>
      <c r="O603"/>
      <c r="P603" t="inlineStr">
        <is>
          <t>49周</t>
        </is>
      </c>
      <c r="Q603"/>
      <c r="R603" t="inlineStr">
        <is>
          <t>false</t>
        </is>
      </c>
      <c r="S603"/>
      <c r="T603"/>
      <c r="U603" t="inlineStr">
        <is>
          <t>1</t>
        </is>
      </c>
      <c r="V603"/>
      <c r="W603"/>
    </row>
    <row r="604" ht="12.75" customHeight="1">
      <c r="A604" t="inlineStr">
        <is>
          <t>2025-12-05 冯明-北京-大鸭梨小营店-解决问题 已结束</t>
        </is>
      </c>
      <c r="B604"/>
      <c r="C604" t="inlineStr">
        <is>
          <t>宫保汁、水、菜籽油管道堵塞，辣椒操作不当致菜品问题。</t>
        </is>
      </c>
      <c r="D604" t="inlineStr">
        <is>
          <t>冯明</t>
        </is>
      </c>
      <c r="E604" t="inlineStr">
        <is>
          <t>OCT华侨城·北京2号院，北京市朝阳区南磨房乡华侨城·北京OCT华侨城·北京2号院</t>
        </is>
      </c>
      <c r="F604" t="inlineStr">
        <is>
          <t>项目出差</t>
        </is>
      </c>
      <c r="G604" t="inlineStr">
        <is>
          <t>冯明-北京-大鸭梨小营店-解决问题 已结束</t>
        </is>
      </c>
      <c r="H604" t="inlineStr">
        <is>
          <t>尊敬的领导晚上好，以下是12月05日的工作汇报 
应调度需求今日去大鸭梨小营店解决问题。
到达门店和厨师长确认问题菜品后，沟通了今日工作内容计划，
宫保鸡丁：芡汁太少，过于干巴。不够汁明芡亮，
麻婆豆腐：芡汁太少，过于干巴
辣椒炒肉：辣椒炒的太过，显得分量太小，导致出品相不佳
和操作员进行沟通，询问了菜品问题出现了多长时间，得到有一段时间，操作员近日也一直对液料进行校准，但是问题并未得到解决。
1、
宫保鸡丁：
中午高峰期忙过后对全部液料进行了快速校准，得出以下结果：宫保汁投出偏差在50%左右，（由于宫保汁投出克数偏差过大导致宫保鸡丁芡汁少，水淀粉比例过大导致菜品干巴，出品不佳）
解决方案：对宫保汁水进行了人工校准，人工校准后进行多次复验，多次投放复验过后发现投出宫保汁量一直处于递减状态，考虑可能因为宫保汁含糖量高，管道糖粉沉淀淤堵情况，于是用备用料盒装入温水对管道进行清洗，清洗过后校准多次复验后宫保汁投出数量依旧处于递减状态，后判断可能是宫保汁内有杂质或沉淀造成液料盒单向阀堵塞，于是对宫保汁进行了过滤，过滤后发现宫保汁内有很多沉淀的飞虫，造成了单向阀堵塞，后经过滤，管道清洗，人工校准，多次复验，宫保汁投出数量准确。
2、
麻婆豆腐：芡汁过稠，过于干巴。
解决方案：由于之前对全部液料进行了快速校准，水淀粉经多次快速校准投出克数正常，排除水淀粉的原因后，只有可能水投放的不够，于是对水进行了快速校准，校准过后投放量准确，（在验证正确的情况下菜品依旧出现偏差，说明水的投放肯定是有问题，）后输入一份麻婆豆腐投水量300克，投放后复称投出水的重量只有250左右，由此得出液料投放量越大偏差越大，于是对水进行了反复多次人工校准，经投放300克，复称称重后为300克结束校准。（后经菜品制作后菜品恢复正常，已和操作员沟通以后快速校准水时以300克校准为标准，误差过大，必须进行多次人工校准，直到校准准确为止）
经检查菜籽油校准一直校准不正确，经排查进油口有沉淀物堵塞，拆掉进油口进行疏通杂质，由于店内使用菜籽油为大桶散装菜籽油，有沉淀物现象，并已和操作员沟通具体情况，要求菜籽油过滤后装桶，以后杜绝此类事情发生。
3、
辣椒炒肉：辣椒炒的过熟，软塌显量小，口感不佳。
解决方法：观察操作员操作手法，制作辣椒炒肉时，由于下入辣椒后操作员频繁辅助搅拌，导致辣椒熟的过快，导致辣椒软塌菜品整体品相不佳，后给操作员进行了沟通，下入辣椒后无需辅助搅拌，让机器自行转动即可，下如瘦肉后在进行辅助搅拌后，问题得到解决。
4、
以上问题解决后出品的菜品均已得到厨师长检查肯定和认可没问题。
</t>
        </is>
      </c>
      <c r="I604" t="inlineStr">
        <is>
          <t>无</t>
        </is>
      </c>
      <c r="J604" t="inlineStr">
        <is>
          <t>宫保鸡丁，麻婆豆腐，辣椒炒肉</t>
        </is>
      </c>
      <c r="K604" t="inlineStr">
        <is>
          <t>大鸭梨旧宫店新店开业</t>
        </is>
      </c>
      <c r="L604" t="inlineStr">
        <is>
          <t>IMG_7111.JPEG,IMG_7115.JPEG,IMG_7117.JPEG,IMG_7118.JPEG,IMG_7123.JPEG,IMG_7124.JPEG,IMG_7125.JPEG,IMG_7127.JPEG,IMG_7133.JPEG,IMG_7146.JPEG,IMG_7149.JPEG</t>
        </is>
      </c>
      <c r="M604"/>
      <c r="N604" s="2">
        <v>45996</v>
      </c>
      <c r="O604" t="inlineStr">
        <is>
          <t>已结束</t>
        </is>
      </c>
      <c r="P604" t="inlineStr">
        <is>
          <t>49周</t>
        </is>
      </c>
      <c r="Q604"/>
      <c r="R604" t="inlineStr">
        <is>
          <t>false</t>
        </is>
      </c>
      <c r="S604" t="inlineStr">
        <is>
          <t>2025/12/05</t>
        </is>
      </c>
      <c r="T604" t="inlineStr">
        <is>
          <t>销售管理</t>
        </is>
      </c>
      <c r="U604" t="inlineStr">
        <is>
          <t>1</t>
        </is>
      </c>
      <c r="V604" t="inlineStr">
        <is>
          <t>曾维超</t>
        </is>
      </c>
      <c r="W604" t="inlineStr">
        <is>
          <t>李阳</t>
        </is>
      </c>
    </row>
    <row r="605" ht="12.75" customHeight="1">
      <c r="A605" t="inlineStr">
        <is>
          <t xml:space="preserve">2025-12-04 </t>
        </is>
      </c>
      <c r="B605"/>
      <c r="C605" t="inlineStr">
        <is>
          <t>正文仅包含日期“2025/12/04”，无其他有效内容，信息缺失。</t>
        </is>
      </c>
      <c r="D605" t="inlineStr">
        <is>
          <t>冯明</t>
        </is>
      </c>
      <c r="E605" t="inlineStr">
        <is>
          <t>OCT华侨城·北京2号院，北京市朝阳区南磨房乡华侨城·北京OCT华侨城·北京2号院</t>
        </is>
      </c>
      <c r="F605" t="inlineStr">
        <is>
          <t>排休</t>
        </is>
      </c>
      <c r="G605"/>
      <c r="H605"/>
      <c r="I605"/>
      <c r="J605"/>
      <c r="K605"/>
      <c r="L605"/>
      <c r="M605"/>
      <c r="N605" s="2">
        <v>45995</v>
      </c>
      <c r="O605"/>
      <c r="P605" t="inlineStr">
        <is>
          <t>49周</t>
        </is>
      </c>
      <c r="Q605"/>
      <c r="R605" t="inlineStr">
        <is>
          <t>false</t>
        </is>
      </c>
      <c r="S605"/>
      <c r="T605"/>
      <c r="U605"/>
      <c r="V605"/>
      <c r="W605"/>
    </row>
    <row r="606" ht="12.75" customHeight="1">
      <c r="A606" t="inlineStr">
        <is>
          <t>2025-12-03 冯明-北京-绿茶-新店开业 已结束</t>
        </is>
      </c>
      <c r="B606" t="inlineStr">
        <is>
          <t>1</t>
        </is>
      </c>
      <c r="C606" t="inlineStr">
        <is>
          <t>操作员已具备单独操作条件，机器维护保养合格，无异常问题。</t>
        </is>
      </c>
      <c r="D606" t="inlineStr">
        <is>
          <t>冯明</t>
        </is>
      </c>
      <c r="E606" t="inlineStr">
        <is>
          <t>OCT华侨城·北京2号院，北京市朝阳区南磨房乡华侨城·北京OCT华侨城·北京2号院</t>
        </is>
      </c>
      <c r="F606" t="inlineStr">
        <is>
          <t>项目出差</t>
        </is>
      </c>
      <c r="G606" t="inlineStr">
        <is>
          <t>冯明-北京-绿茶-新店开业 已结束</t>
        </is>
      </c>
      <c r="H606" t="inlineStr">
        <is>
          <t>尊敬的领导晚上好，以下是12月03日的工作汇报 
1、
今日到达店内检查了操作员开档工作，液料干料油料添加充足，小料添加充足且配备齐全，炒饭已预制。
2、
上午对操作员进行工作梳理，从早上开档
①到达店内先让阿姨蒸制米饭。
②检查机器添加干料液料油料确保充足，试投放液料干料油料以及水淀粉，观察是否能正常出料，如不正常出料按照提供解决方案及时排查相对应的料盒有无堵塞等。
③小料要配备充足，添加齐全，保证高峰期时及时供应。
④炒饭裹蛋液预制分装。
⑤每天要按照培训标准进行对机器保养与维护，制作菜品后锅内清洗干净，收档锅壁污垢清洁干净，深度养锅，已强调，已随机提问机器的养护周期，让操作员演示日志上传操作步骤等
⑥菜品制作时及时梳理身后菜品，高效出餐。
⑦观察操作员操作机器符合标准，检查操作员对机器清洗保养情况，已合格，观察每道菜品出品情况，无异常。协助操作员出餐菜品。
⑧经观察考核操作员已具备单独操作机器条件，机器维护与保养已符合标准。
3、
晚上和厨师长沟通确认了食材配备要求与标准，定位操作员的日常工作内容，以机器的备餐工作流程为主，保证操作员有充足的时间备餐，让厨师长签机器验收单。
明日计划：和超哥沟通确认了明天去河北绿茶明润广场店进行机器调试开业支持工作。</t>
        </is>
      </c>
      <c r="I606" t="inlineStr">
        <is>
          <t>无</t>
        </is>
      </c>
      <c r="J606" t="inlineStr">
        <is>
          <t>无</t>
        </is>
      </c>
      <c r="K606" t="inlineStr">
        <is>
          <t>和超哥沟通确认了明天去河北绿茶明润广场店进行机器调试开业支持工作。</t>
        </is>
      </c>
      <c r="L606" t="inlineStr">
        <is>
          <t>IMG_7075.JPEG,IMG_7080.JPEG,IMG_7081.JPEG,IMG_7084.JPEG,IMG_7085.JPEG,IMG_7086.JPEG,IMG_7087.JPEG,IMG_7088.JPEG,IMG_7089.JPEG,IMG_7090.JPEG,IMG_7091.JPEG,IMG_7094.JPEG,IMG_7095.JPEG,IMG_7099.JPEG,IMG_7100.JPEG,IMG_7101.JPEG,IMG_7102.JPEG</t>
        </is>
      </c>
      <c r="M606"/>
      <c r="N606" s="2">
        <v>45994</v>
      </c>
      <c r="O606" t="inlineStr">
        <is>
          <t>已结束,已结束,已结束</t>
        </is>
      </c>
      <c r="P606" t="inlineStr">
        <is>
          <t>49周</t>
        </is>
      </c>
      <c r="Q606"/>
      <c r="R606" t="inlineStr">
        <is>
          <t>false</t>
        </is>
      </c>
      <c r="S606" t="inlineStr">
        <is>
          <t>2025/11/13
2025/11/20
2025/11/26</t>
        </is>
      </c>
      <c r="T606" t="inlineStr">
        <is>
          <t>BST</t>
        </is>
      </c>
      <c r="U606" t="inlineStr">
        <is>
          <t>1</t>
        </is>
      </c>
      <c r="V606" t="inlineStr">
        <is>
          <t>张铭麒
张铭麒
张铭麒</t>
        </is>
      </c>
      <c r="W606" t="inlineStr">
        <is>
          <t>李岳丰
吴薇
李岳丰
吴薇
李岳丰
吴薇</t>
        </is>
      </c>
    </row>
    <row r="607" ht="12.75" customHeight="1">
      <c r="A607" t="inlineStr">
        <is>
          <t>2025-12-02 冯明-北京-绿茶-新店开业 已结束</t>
        </is>
      </c>
      <c r="B607"/>
      <c r="C607" t="inlineStr">
        <is>
          <t>小料配备不全，配菜员食材量化操作不规范。</t>
        </is>
      </c>
      <c r="D607" t="inlineStr">
        <is>
          <t>冯明</t>
        </is>
      </c>
      <c r="E607" t="inlineStr">
        <is>
          <t>OCT华侨城·北京2号院，北京市朝阳区南磨房乡华侨城·北京OCT华侨城·北京2号院</t>
        </is>
      </c>
      <c r="F607" t="inlineStr">
        <is>
          <t>项目出差</t>
        </is>
      </c>
      <c r="G607" t="inlineStr">
        <is>
          <t>冯明-北京-绿茶-新店开业 已结束</t>
        </is>
      </c>
      <c r="H607" t="inlineStr">
        <is>
          <t>尊敬的领导晚上好，以下是12月02日的工作汇报 
1、
今日到达店内检查了操作员开档工作，液料干料油料添加充足，小料添加充足，但不齐全，已告知操作员进行配备整改，且以后按照标准配备小料。
2、
配菜员对食材量化标准不规范操作，已告知配菜员按照标准量化食材，且告知操作员对配菜员配备的食材进行抽验复称，避免由于食材重量不准确而造成的口味差异，而导致客诉。
3、
关于菜品制作工作流程，给操作员进行工作梳理，润锅过程中梳理身后下单菜品，一边润锅，一边预取菜品所用小料。一边制作菜品，一边预制过油食材，加快出餐速度。
4、
中午收档时检查了操作员对机器清洗保养情况，已规范掌握机器外立面的清洁，锅的内壁深度清洗，深度养锅，观察每道菜品出品情况，无异常。把控菜品出品，协助出餐菜品。
5、
上午对下内容对操作员进行逐一培训：
            每日到达店内工作
 切配小料并添加，例如：“葱姜蒜”
准备米饭，提前预制
检查餐具是否够用并添加餐具
         机器开机
检查“液料区”和“干料区”“油料区”调料是否充足，不充足时需进行添加。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烧温水放入洗洁精，抹布拧半干状态，对机器外立面进行擦拭，下水槽清洗，（清洗水淀粉盒，水淀粉管路。）
每日晚上收档后，水淀粉需要清洗管道及盒子。
       锅内清洗与养锅
把锅壁用百洁布清洗干净后，确保锅壁无污垢后，进行深度养锅。
（禁止拿水枪冲洗机身。）
（晚上收档同上操作。）
      关于机器保养周期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机器当机器出现故障时第一时间上传日志，拍摄机器人信息照片并第一时间进行联系。（已进行实操）
      机器使用禁止事项
禁止拿水枪冲洗机身。
禁止用尖锐物品或铁器敲打锅体与屏幕。
禁止用强酸强碱物品清洗机器。
禁止金属厨具入锅。
      换锅实操
  已操作演示。
     操作员注意事项
常监督食材配备标准，把控菜品出品质量，以及操作机器规范化，按照培训内容对机器进行定期的维护保养。
6、
明日计划：对培训内容进行提问，并让操作员演示部分实操内容。把控菜品出品，协助菜品出餐，晚上下班之前对全部培训内容逐一进行培训。</t>
        </is>
      </c>
      <c r="I607" t="inlineStr">
        <is>
          <t>无</t>
        </is>
      </c>
      <c r="J607" t="inlineStr">
        <is>
          <t>无</t>
        </is>
      </c>
      <c r="K607" t="inlineStr">
        <is>
          <t>
明日计划：对培训内容进行提问，并让操作员演示部分实操内容。把控菜品出品，协助菜品出餐，晚上下班之前对全部培训内容逐一进行培训。</t>
        </is>
      </c>
      <c r="L607" t="inlineStr">
        <is>
          <t>IMG_7043.JPEG,IMG_7044.JPEG,IMG_7045.JPEG,IMG_7046.JPEG,IMG_7047.JPEG,IMG_7048.JPEG,IMG_7049.JPEG,IMG_7050.JPEG,IMG_7052.JPEG,IMG_7055.JPEG,IMG_7053.JPEG,IMG_7056.JPEG,IMG_7058.JPEG,IMG_7060.JPEG,IMG_7067.JPEG,IMG_7068.JPEG</t>
        </is>
      </c>
      <c r="M607"/>
      <c r="N607" s="2">
        <v>45993</v>
      </c>
      <c r="O607" t="inlineStr">
        <is>
          <t>已结束,已结束,已结束</t>
        </is>
      </c>
      <c r="P607" t="inlineStr">
        <is>
          <t>49周</t>
        </is>
      </c>
      <c r="Q607"/>
      <c r="R607" t="inlineStr">
        <is>
          <t>false</t>
        </is>
      </c>
      <c r="S607" t="inlineStr">
        <is>
          <t>2025/11/13
2025/11/20
2025/11/26</t>
        </is>
      </c>
      <c r="T607" t="inlineStr">
        <is>
          <t>BST</t>
        </is>
      </c>
      <c r="U607"/>
      <c r="V607" t="inlineStr">
        <is>
          <t>张铭麒
张铭麒
张铭麒</t>
        </is>
      </c>
      <c r="W607" t="inlineStr">
        <is>
          <t>李岳丰
吴薇
李岳丰
吴薇
李岳丰
吴薇</t>
        </is>
      </c>
    </row>
    <row r="608" ht="12.75" customHeight="1">
      <c r="A608" t="inlineStr">
        <is>
          <t>2025-12-01 冯明-北京-绿茶-新店开业 已结束</t>
        </is>
      </c>
      <c r="B608"/>
      <c r="C608" t="inlineStr">
        <is>
          <t>12月1日绿茶房山龙湖店开业调试，菜品出品无异常，明日全面培训实操。</t>
        </is>
      </c>
      <c r="D608" t="inlineStr">
        <is>
          <t>冯明</t>
        </is>
      </c>
      <c r="E608" t="inlineStr">
        <is>
          <t>OCT华侨城·北京2号院，北京市朝阳区南磨房乡华侨城·北京OCT华侨城·北京2号院</t>
        </is>
      </c>
      <c r="F608" t="inlineStr">
        <is>
          <t>项目出差</t>
        </is>
      </c>
      <c r="G608" t="inlineStr">
        <is>
          <t>冯明-北京-绿茶-新店开业 已结束</t>
        </is>
      </c>
      <c r="H608" t="inlineStr">
        <is>
          <t>尊敬的领导晚上好，以下是12月1日的工作汇报 
今天在绿茶北京房山龙湖店进行开业工作，到达店内和厨师长进行了沟通对机器进行调试，到达店内工作内容如下：
1、
①今日到达店内检查了操作员开档工作。
②液料干料油料添加充足，小料添加充足。
③带领操作员进行炒饭预制。
④操作机器制作菜品并演示规范操作。
⑤ 观察每道菜品出品情况，无异常。
⑥协助出餐菜品。
⑦ 带领操作员对机器擦拭清理与保养。
2、
明日计划：带领操作员对所有培训内容进行全面培训并实操，把控菜品出品。</t>
        </is>
      </c>
      <c r="I608" t="inlineStr">
        <is>
          <t>无</t>
        </is>
      </c>
      <c r="J608" t="inlineStr">
        <is>
          <t>无</t>
        </is>
      </c>
      <c r="K608" t="inlineStr">
        <is>
          <t>明日计划：带领操作员对所有培训内容进行全面培训并实操，把控菜品出品。</t>
        </is>
      </c>
      <c r="L608" t="inlineStr">
        <is>
          <t>IMG_7011.JPEG,IMG_7014.JPEG,IMG_7015.JPEG,IMG_7016.JPEG,IMG_7018.JPEG,IMG_7025.JPEG,IMG_7030.JPEG,IMG_7033.JPEG,IMG_7031.JPEG</t>
        </is>
      </c>
      <c r="M608"/>
      <c r="N608" s="2">
        <v>45992</v>
      </c>
      <c r="O608" t="inlineStr">
        <is>
          <t>已结束,已结束,已结束</t>
        </is>
      </c>
      <c r="P608" t="inlineStr">
        <is>
          <t>49周</t>
        </is>
      </c>
      <c r="Q608"/>
      <c r="R608" t="inlineStr">
        <is>
          <t>false</t>
        </is>
      </c>
      <c r="S608" t="inlineStr">
        <is>
          <t>2025/11/13
2025/11/20
2025/11/26</t>
        </is>
      </c>
      <c r="T608" t="inlineStr">
        <is>
          <t>BST</t>
        </is>
      </c>
      <c r="U608"/>
      <c r="V608" t="inlineStr">
        <is>
          <t>张铭麒
张铭麒
张铭麒</t>
        </is>
      </c>
      <c r="W608" t="inlineStr">
        <is>
          <t>李岳丰
吴薇
李岳丰
吴薇
李岳丰
吴薇</t>
        </is>
      </c>
    </row>
    <row r="609" ht="12.75" customHeight="1">
      <c r="A609" t="inlineStr">
        <is>
          <t>2025-11-30 冯明-北京-绿茶-新店开业 已结束</t>
        </is>
      </c>
      <c r="B609"/>
      <c r="C609" t="inlineStr">
        <is>
          <t>菜品需15KW，已让超哥帮忙升级。</t>
        </is>
      </c>
      <c r="D609" t="inlineStr">
        <is>
          <t>冯明</t>
        </is>
      </c>
      <c r="E609" t="inlineStr">
        <is>
          <t>博思智华幼儿园，北京市房山区拱辰街道博思智华幼儿园</t>
        </is>
      </c>
      <c r="F609" t="inlineStr">
        <is>
          <t>项目出差</t>
        </is>
      </c>
      <c r="G609" t="inlineStr">
        <is>
          <t>冯明-北京-绿茶-新店开业 已结束</t>
        </is>
      </c>
      <c r="H609" t="inlineStr">
        <is>
          <t>尊敬的领导晚上好，以下是11月30日的工作汇报 
今天在绿茶北京房山龙湖店进行开业准备工作，到达店内和厨师长进行了沟通对机器进行调试，到达店内工作内容如下：
①和刚哥沟通拉菜谱事宜
②在不停云厨创建门店，新增机器到门店，
③拉菜谱
④导入铁锅
⑤洗锅，开锅，养锅三遍
⑥机器温度标定
⑦锅位角度调整
⑧系统基础设置
⑨带领操作员添加调料，改调料名称
⑩带领操作员进行调料校准
⑪ 小料摆放规划
⑫由于菜品需要15KW，让超哥帮忙升级15KW
⑬测试菜品，（同时对操作员讲解机器使用烹饪技巧）征求区总和厨师长对菜品口味，色泽的调整意见，测试后菜品已合格。
明日计划：
①明天正式开业，对食材量化制定标准，对菜品出品进行把控，通过菜品制作过程中对操作员使用机器细节和注意事项和烹饪技巧进行边操作边培训
②为厨师长操作员注册不停云厨账号，
③填写机器签收单</t>
        </is>
      </c>
      <c r="I609" t="inlineStr">
        <is>
          <t>无</t>
        </is>
      </c>
      <c r="J609" t="inlineStr">
        <is>
          <t>无</t>
        </is>
      </c>
      <c r="K609" t="inlineStr">
        <is>
          <t>明日计划：
①明天正式开业，对食材量化制定标准，对菜品出品进行把控，通过菜品制作过程中对操作员使用机器细节和注意事项和烹饪技巧进行边操作边培训
②为厨师长操作员注册不停云厨账号，
③填写机器签收单</t>
        </is>
      </c>
      <c r="L609" t="inlineStr">
        <is>
          <t>IMG_6960.JPEG,IMG_6965.JPEG,IMG_6967.JPEG,IMG_6983.JPEG,IMG_7005.JPEG,IMG_7006.JPEG,IMG_7007.JPEG</t>
        </is>
      </c>
      <c r="M609"/>
      <c r="N609" s="2">
        <v>45991</v>
      </c>
      <c r="O609" t="inlineStr">
        <is>
          <t>已结束,已结束,已结束</t>
        </is>
      </c>
      <c r="P609" t="inlineStr">
        <is>
          <t>48周</t>
        </is>
      </c>
      <c r="Q609"/>
      <c r="R609" t="inlineStr">
        <is>
          <t>false</t>
        </is>
      </c>
      <c r="S609" t="inlineStr">
        <is>
          <t>2025/11/13
2025/11/20
2025/11/26</t>
        </is>
      </c>
      <c r="T609" t="inlineStr">
        <is>
          <t>BST</t>
        </is>
      </c>
      <c r="U609"/>
      <c r="V609" t="inlineStr">
        <is>
          <t>张铭麒
张铭麒
张铭麒</t>
        </is>
      </c>
      <c r="W609" t="inlineStr">
        <is>
          <t>李岳丰
吴薇
李岳丰
吴薇
李岳丰
吴薇</t>
        </is>
      </c>
    </row>
    <row r="610" ht="12.75" customHeight="1">
      <c r="A610" t="inlineStr">
        <is>
          <t>2025-11-29 冯明-山西晋城-绿茶-新店开业 已结束</t>
        </is>
      </c>
      <c r="B610"/>
      <c r="C610" t="inlineStr">
        <is>
          <t>重点关注操作员二次培训内容，含日常操作、机器清洁保养及禁止事项。</t>
        </is>
      </c>
      <c r="D610" t="inlineStr">
        <is>
          <t>冯明</t>
        </is>
      </c>
      <c r="E610" t="inlineStr">
        <is>
          <t>和凤苑小区，山西省晋城市城区钟家庄街道和凤苑小区(东北门)</t>
        </is>
      </c>
      <c r="F610" t="inlineStr">
        <is>
          <t>项目出差</t>
        </is>
      </c>
      <c r="G610" t="inlineStr">
        <is>
          <t>冯明-山西晋城-绿茶-新店开业 已结束</t>
        </is>
      </c>
      <c r="H610" t="inlineStr">
        <is>
          <t>尊敬的领导晚上好，以下是11月29日的工作汇报 
1、
今日到达店内检查了操作员开档工作，液料干料油料添加充足，小料添加充足，炒饭已预制，观察操作员操作机器是否标准，检查操作员对机器清洗保养情况，已合格，观察每道菜品出品情况，无异常。
2、
把控菜品出品，协助厨房人员出餐菜品。
3、
今日已对操作员对以下内容已进行二次培训：
      每日到达店内工作
 切配小料并添加，例如：“葱姜蒜”
准备米饭，提前预制
检查餐具是否够用并添加餐具
         机器开机
检查“液料区”和“干料区”“油料区”调料是否充足，不充足时需进行添加。
添加干锅汁和复合A需要用密漏过滤，防止堵塞。
每日加完干、湿料后需要疏通一下，确保第一
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烧温水放入洗洁精，抹布拧半干状态，对机器外立面进行擦拭，下水槽清洗，（清洗水淀粉盒，水淀粉管路。）
每日晚上收档后，水淀粉需要清洗管道及盒子。
       锅内清洗与养锅
把锅壁用百洁布清洗干净后，确保锅壁无污垢后，进行深度养锅。
（禁止拿水枪冲洗机身。）
（晚上收档同上操作。）
      关于机器保养周期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操作员注意事项
常监督食材配备标准，把控菜品出品质量，以及操作机器规范化，按照培训内容对机器进行定期的维护保养。</t>
        </is>
      </c>
      <c r="I610" t="inlineStr">
        <is>
          <t>无</t>
        </is>
      </c>
      <c r="J610" t="inlineStr">
        <is>
          <t>无</t>
        </is>
      </c>
      <c r="K610" t="inlineStr">
        <is>
          <t>去北京绿茶房山龙湖天街进行开业支持</t>
        </is>
      </c>
      <c r="L610" t="inlineStr">
        <is>
          <t>IMG_6909.JPEG,IMG_6910.JPEG,IMG_6912.JPEG,IMG_6913.JPEG,IMG_6914.JPEG,IMG_6918.JPEG,IMG_6921.JPEG,IMG_6926.JPEG,IMG_6931.JPEG</t>
        </is>
      </c>
      <c r="M610"/>
      <c r="N610" s="2">
        <v>45990</v>
      </c>
      <c r="O610" t="inlineStr">
        <is>
          <t>已结束</t>
        </is>
      </c>
      <c r="P610" t="inlineStr">
        <is>
          <t>48周</t>
        </is>
      </c>
      <c r="Q610"/>
      <c r="R610" t="inlineStr">
        <is>
          <t>false</t>
        </is>
      </c>
      <c r="S610" t="inlineStr">
        <is>
          <t>2025/11/28</t>
        </is>
      </c>
      <c r="T610" t="inlineStr">
        <is>
          <t>BST</t>
        </is>
      </c>
      <c r="U610" t="inlineStr">
        <is>
          <t>1</t>
        </is>
      </c>
      <c r="V610" t="inlineStr">
        <is>
          <t>张铭麒</t>
        </is>
      </c>
      <c r="W610" t="inlineStr">
        <is>
          <t>李岳丰
吴薇</t>
        </is>
      </c>
    </row>
    <row r="611" ht="12.75" customHeight="1">
      <c r="A611" t="inlineStr">
        <is>
          <t>2025-11-28 冯明-山西晋城-绿茶-新店开业 已结束</t>
        </is>
      </c>
      <c r="B611"/>
      <c r="C611" t="inlineStr">
        <is>
          <t>11月28日工作汇报：开档检查无异常，培训内容已提问演示。</t>
        </is>
      </c>
      <c r="D611" t="inlineStr">
        <is>
          <t>冯明</t>
        </is>
      </c>
      <c r="E611" t="inlineStr">
        <is>
          <t>和凤苑小区，山西省晋城市城区钟家庄街道和凤苑小区2栋</t>
        </is>
      </c>
      <c r="F611" t="inlineStr">
        <is>
          <t>项目出差</t>
        </is>
      </c>
      <c r="G611" t="inlineStr">
        <is>
          <t>冯明-山西晋城-绿茶-新店开业 已结束</t>
        </is>
      </c>
      <c r="H611" t="inlineStr">
        <is>
          <t>尊敬的领导晚上好，以下是11月28日的工作汇报 
1、
今日到达店内检查了操作员开档工作，液料干料油料添加充足，小料添加充足，炒饭已预制，观察操作员操作机器是否标准，不规范操作已纠正，检查操作员对机器清洗保养情况，已合格，观察每道菜品出品情况，无异常。协助厨房人员出餐菜品。
2、
对昨日培训内容进行提问，并让操作员演示部分实操内容。
3、
明日计划：把控菜品出品，协助厨房对菜品出餐，晚上下班之前对全部培训内容逐一进行培训。</t>
        </is>
      </c>
      <c r="I611" t="inlineStr">
        <is>
          <t>无</t>
        </is>
      </c>
      <c r="J611" t="inlineStr">
        <is>
          <t>无</t>
        </is>
      </c>
      <c r="K611" t="inlineStr">
        <is>
          <t>明日计划：把控菜品出品，协助厨房对菜品出餐，晚上下班之前对全部培训内容逐一进行培训。</t>
        </is>
      </c>
      <c r="L611" t="inlineStr">
        <is>
          <t>IMG_6877.JPEG,IMG_6878.JPEG,IMG_6879.JPEG,IMG_6880.JPEG,IMG_6881.JPEG,IMG_6882.JPEG,IMG_6883.JPEG,IMG_6885.JPEG,IMG_6901.JPEG</t>
        </is>
      </c>
      <c r="M611"/>
      <c r="N611" s="2">
        <v>45989</v>
      </c>
      <c r="O611" t="inlineStr">
        <is>
          <t>已结束</t>
        </is>
      </c>
      <c r="P611" t="inlineStr">
        <is>
          <t>48周</t>
        </is>
      </c>
      <c r="Q611"/>
      <c r="R611" t="inlineStr">
        <is>
          <t>false</t>
        </is>
      </c>
      <c r="S611" t="inlineStr">
        <is>
          <t>2025/11/28</t>
        </is>
      </c>
      <c r="T611" t="inlineStr">
        <is>
          <t>BST</t>
        </is>
      </c>
      <c r="U611"/>
      <c r="V611" t="inlineStr">
        <is>
          <t>张铭麒</t>
        </is>
      </c>
      <c r="W611" t="inlineStr">
        <is>
          <t>李岳丰
吴薇</t>
        </is>
      </c>
    </row>
    <row r="612" ht="12.75" customHeight="1">
      <c r="A612" t="inlineStr">
        <is>
          <t>2025-11-27 冯明-山西晋城-绿茶-新店开业 已结束</t>
        </is>
      </c>
      <c r="B612"/>
      <c r="C612" t="inlineStr">
        <is>
          <t>炒饭不裹蛋液导致粘锅，影响出餐速度，已沟通恢复裹蛋液炒制。</t>
        </is>
      </c>
      <c r="D612" t="inlineStr">
        <is>
          <t>冯明</t>
        </is>
      </c>
      <c r="E612" t="inlineStr">
        <is>
          <t>和凤苑小区，山西省晋城市城区钟家庄街道和凤苑小区2栋</t>
        </is>
      </c>
      <c r="F612" t="inlineStr">
        <is>
          <t>项目出差</t>
        </is>
      </c>
      <c r="G612" t="inlineStr">
        <is>
          <t>冯明-山西晋城-绿茶-新店开业 已结束</t>
        </is>
      </c>
      <c r="H612" t="inlineStr">
        <is>
          <t xml:space="preserve">      尊敬的领导晚上好，以下是11月27日的工作汇报 
今天在绿茶江西晋城万达广场店进行开业支持工作，今日对操作员培训内容如下：
1、
每日到达店内工作
 检查切配小料并添加，例如：“葱姜蒜”
准备米饭，提前预制
检查餐具是否够用并添加餐具
         机器开机
检查“液料区”和“干料区”“油料区”调料是否充足，不充足时需进行添加。
添加干锅汁和复合A需要用密漏过滤，防止堵塞。
每日加完干、湿料，水淀粉后需要疏通一下，确保第一份菜调料正常投放。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烧温水放入洗洁精，抹布拧半干状态，对机器外立面进行擦拭，下水槽清洗，（清洗水淀粉盒，水淀粉管路。）
每日晚上收档后，水淀粉需要清洗管道及盒子。
       锅内清洗与养锅
把锅壁用百洁布清洗干净后，确保锅壁无污垢后，进行深度养锅。
（禁止拿水枪冲洗机身。）
（晚上收档同上操作。）
      关于机器保养周期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机器当机器出现故障时第一时间上传日志，拍摄机器人信息照片并第一时间进行联系。（以实操）
      机器使用禁止事项
禁止拿水枪冲洗机身。
禁止用尖锐物品或铁器敲打锅体与屏幕。
禁止用强酸强碱物品清洗机器。
禁止金属厨具入锅。
      换锅实操
  已带领实操。
     操作员需注意事项
常监督食材配备标准，把控菜品出品质量，以及操作机器规范化，按照培训内容对机器进行定期的维护保养。
2、
应昨日厨政负责人要求炒饭不裹蛋液炒制，今日炒制多份炒饭时出现粘锅现象，增加了刷锅时长，影响出餐速度，结合此情况和厨政负责人沟通后确认炒饭用裹蛋液方法进行炒制制作。
配合厨师长对菜品进行微调修改，修改后经厨师长确认无异议。</t>
        </is>
      </c>
      <c r="I612" t="inlineStr">
        <is>
          <t>无</t>
        </is>
      </c>
      <c r="J612" t="inlineStr">
        <is>
          <t>无</t>
        </is>
      </c>
      <c r="K612" t="inlineStr">
        <is>
          <t>对操作员今日培训内容进行抽查，规范操作员制作菜品规范操作，对菜品出品质量进行把控。</t>
        </is>
      </c>
      <c r="L612" t="inlineStr">
        <is>
          <t>IMG_6823.JPEG,IMG_6824.JPEG,IMG_6825.JPEG,IMG_6840.JPEG,IMG_6842.JPEG,IMG_6843.JPEG,IMG_6846.JPEG,IMG_6869.JPEG,IMG_6871.JPEG</t>
        </is>
      </c>
      <c r="M612"/>
      <c r="N612" s="2">
        <v>45988</v>
      </c>
      <c r="O612" t="inlineStr">
        <is>
          <t>已结束</t>
        </is>
      </c>
      <c r="P612" t="inlineStr">
        <is>
          <t>48周</t>
        </is>
      </c>
      <c r="Q612"/>
      <c r="R612" t="inlineStr">
        <is>
          <t>false</t>
        </is>
      </c>
      <c r="S612" t="inlineStr">
        <is>
          <t>2025/11/28</t>
        </is>
      </c>
      <c r="T612" t="inlineStr">
        <is>
          <t>BST</t>
        </is>
      </c>
      <c r="U612"/>
      <c r="V612" t="inlineStr">
        <is>
          <t>张铭麒</t>
        </is>
      </c>
      <c r="W612" t="inlineStr">
        <is>
          <t>李岳丰
吴薇</t>
        </is>
      </c>
    </row>
    <row r="613" ht="12.75" customHeight="1">
      <c r="A613" t="inlineStr">
        <is>
          <t>2025-11-26 冯明-山西晋城-绿茶-新店开业 已结束</t>
        </is>
      </c>
      <c r="B613" t="inlineStr">
        <is>
          <t>1</t>
        </is>
      </c>
      <c r="C613" t="inlineStr">
        <is>
          <t>11月26日晋城万达绿茶店开业准备已完成，菜品测试合格，明日正式开业并培训操作员。</t>
        </is>
      </c>
      <c r="D613" t="inlineStr">
        <is>
          <t>冯明</t>
        </is>
      </c>
      <c r="E613" t="inlineStr">
        <is>
          <t>和凤苑小区，山西省晋城市城区钟家庄街道和凤苑小区2栋</t>
        </is>
      </c>
      <c r="F613" t="inlineStr">
        <is>
          <t>项目出差</t>
        </is>
      </c>
      <c r="G613" t="inlineStr">
        <is>
          <t>冯明-山西晋城-绿茶-新店开业 已结束</t>
        </is>
      </c>
      <c r="H613" t="inlineStr">
        <is>
          <t>尊敬的领导晚上好，以下是11月26日的工作汇报 
今天在绿茶江西晋城万达广场店进行开业准备工作，工作内容如下：
①修改基础设置
②机器温度标定
③修改调料名称
④带领操作员进行调料校准
⑤小料摆放规划
⑦测试菜品，（同时对操作员讲解机器使用烹饪技巧）征求公司厨政人员和厨师长对菜品口味，色泽的调整意见，并对菜品进行了调整，调整后测试后菜品已合格。
⑧为和操作员注册不停云帐号。
⑨让厨师长填写机器验收单。
明日计划：明天正式开业，通过菜品制作过程中对操作员使用机器细节和注意事项和烹饪技巧进行边操作边培训，培训内容如下：
①每日到达店内检查工作
②菜品制作烹饪技巧
③锅壁清洁和深度养锅
 ④机器外立面清洗
⑤机器维护保养周期
⑥机器日志上传
  ⑦换锅实操
⑧操作员操作机器注意事项</t>
        </is>
      </c>
      <c r="I613" t="inlineStr">
        <is>
          <t>无</t>
        </is>
      </c>
      <c r="J613" t="inlineStr">
        <is>
          <t>无</t>
        </is>
      </c>
      <c r="K613" t="inlineStr">
        <is>
          <t>明日计划：明天正式开业，通过菜品制作过程中对操作员使用机器细节和注意事项和烹饪技巧进行边操作边培训，培训内容如下：
①每日到达店内检查工作
②菜品制作烹饪技巧
③锅壁清洁和深度养锅
 ④机器外立面清洗
⑤机器维护保养周期
⑥机器日志上传
  ⑦换锅实操
⑧操作员操作机器注意事项</t>
        </is>
      </c>
      <c r="L613" t="inlineStr">
        <is>
          <t>IMG_6765.JPEG,IMG_6773.JPEG,IMG_6774.JPEG,IMG_6775.JPEG,IMG_6777.JPEG,IMG_6778.JPEG,IMG_6779.JPEG,IMG_6787.JPEG,IMG_6815.JPEG</t>
        </is>
      </c>
      <c r="M613"/>
      <c r="N613" s="2">
        <v>45987</v>
      </c>
      <c r="O613" t="inlineStr">
        <is>
          <t>已结束</t>
        </is>
      </c>
      <c r="P613" t="inlineStr">
        <is>
          <t>48周</t>
        </is>
      </c>
      <c r="Q613"/>
      <c r="R613" t="inlineStr">
        <is>
          <t>false</t>
        </is>
      </c>
      <c r="S613" t="inlineStr">
        <is>
          <t>2025/11/28</t>
        </is>
      </c>
      <c r="T613" t="inlineStr">
        <is>
          <t>BST</t>
        </is>
      </c>
      <c r="U613"/>
      <c r="V613" t="inlineStr">
        <is>
          <t>张铭麒</t>
        </is>
      </c>
      <c r="W613" t="inlineStr">
        <is>
          <t>李岳丰
吴薇</t>
        </is>
      </c>
    </row>
    <row r="614" ht="12.75" customHeight="1">
      <c r="A614" t="inlineStr">
        <is>
          <t>2025-11-25 冯明-山西晋城-绿茶-新店开业 已结束</t>
        </is>
      </c>
      <c r="B614"/>
      <c r="C614" t="inlineStr">
        <is>
          <t>机器需升级为15KW，需关注升级调试及后续验收问题。</t>
        </is>
      </c>
      <c r="D614" t="inlineStr">
        <is>
          <t>冯明</t>
        </is>
      </c>
      <c r="E614" t="inlineStr">
        <is>
          <t>和凤苑小区，山西省晋城市城区钟家庄街道和凤苑小区2栋</t>
        </is>
      </c>
      <c r="F614" t="inlineStr">
        <is>
          <t>项目出差</t>
        </is>
      </c>
      <c r="G614" t="inlineStr">
        <is>
          <t>冯明-山西晋城-绿茶-新店开业 已结束</t>
        </is>
      </c>
      <c r="H614" t="inlineStr">
        <is>
          <t>尊敬的领导晚上好，以下是11月25日的工作汇报 
今天由晋江绿茶sm国际广场店出发至绿茶江西晋城万达广场店到达店内和厨师长进行对接，对机器进行以下调试：
1、
①由于菜品需要将机器升级为15KW。
②用倾角仪调整锅位。
③将机器加热开锅，内壁用洗洁精白洁布清洗干净，深度养锅进行3遍操作。
④让操作员添加所有调料。
⑤联系刚哥当下门店拉哪里的菜谱，并进行拉入菜谱。
</t>
        </is>
      </c>
      <c r="I614" t="inlineStr">
        <is>
          <t>无</t>
        </is>
      </c>
      <c r="J614" t="inlineStr">
        <is>
          <t>无</t>
        </is>
      </c>
      <c r="K614" t="inlineStr">
        <is>
          <t>2、
明日计划：
①机器温度标定
②修改调料名称
③带领操作员进行调料校准
④食材量化规范
⑤小料摆放规划
⑥测试菜品，（同时对操作员讲解机器使用烹饪技巧）征求厨师长对菜品口味，色泽的调整意见。
⑦为厨师长和操作员注册不停云帐号。
⑧让厨师长填写机器验收单。</t>
        </is>
      </c>
      <c r="L614" t="inlineStr">
        <is>
          <t>IMG_6752.JPEG,IMG_6742.JPEG,IMG_6733.JPEG</t>
        </is>
      </c>
      <c r="M614"/>
      <c r="N614" s="2">
        <v>45986</v>
      </c>
      <c r="O614" t="inlineStr">
        <is>
          <t>已结束</t>
        </is>
      </c>
      <c r="P614" t="inlineStr">
        <is>
          <t>48周</t>
        </is>
      </c>
      <c r="Q614"/>
      <c r="R614" t="inlineStr">
        <is>
          <t>false</t>
        </is>
      </c>
      <c r="S614" t="inlineStr">
        <is>
          <t>2025/11/28</t>
        </is>
      </c>
      <c r="T614" t="inlineStr">
        <is>
          <t>BST</t>
        </is>
      </c>
      <c r="U614"/>
      <c r="V614" t="inlineStr">
        <is>
          <t>张铭麒</t>
        </is>
      </c>
      <c r="W614" t="inlineStr">
        <is>
          <t>李岳丰
吴薇</t>
        </is>
      </c>
    </row>
    <row r="615" ht="12.75" customHeight="1">
      <c r="A615" t="inlineStr">
        <is>
          <t>2025-11-24 冯明-晋江-绿茶-新店开业 已结束</t>
        </is>
      </c>
      <c r="B615"/>
      <c r="C615" t="inlineStr">
        <is>
          <t>新店开业准备就绪，无异常问题，今日出发山西晋城支持开业。</t>
        </is>
      </c>
      <c r="D615" t="inlineStr">
        <is>
          <t>冯明</t>
        </is>
      </c>
      <c r="E615" t="inlineStr">
        <is>
          <t>晋江SM国际广场，福建省泉州市晋江市罗山街道和平南路131号晋江SM国际广场</t>
        </is>
      </c>
      <c r="F615" t="inlineStr">
        <is>
          <t>项目出差</t>
        </is>
      </c>
      <c r="G615" t="inlineStr">
        <is>
          <t>冯明-晋江-绿茶-新店开业 已结束</t>
        </is>
      </c>
      <c r="H615" t="inlineStr">
        <is>
          <t>机器已全部调试完毕，菜品已测试合格，已对操作员进行全面培训</t>
        </is>
      </c>
      <c r="I615" t="inlineStr">
        <is>
          <t>无</t>
        </is>
      </c>
      <c r="J615" t="inlineStr">
        <is>
          <t>无</t>
        </is>
      </c>
      <c r="K615" t="inlineStr">
        <is>
          <t>出发山西晋城绿茶开业支持</t>
        </is>
      </c>
      <c r="L615" t="inlineStr">
        <is>
          <t>IMG_6709.JPEG,IMG_6707.JPEG,IMG_6703.JPEG,IMG_6701.JPEG,IMG_6700.JPEG,IMG_6715.JPEG,IMG_6718.JPEG</t>
        </is>
      </c>
      <c r="M615"/>
      <c r="N615" s="2">
        <v>45985</v>
      </c>
      <c r="O615" t="inlineStr">
        <is>
          <t>已结束</t>
        </is>
      </c>
      <c r="P615" t="inlineStr">
        <is>
          <t>48周</t>
        </is>
      </c>
      <c r="Q615"/>
      <c r="R615" t="inlineStr">
        <is>
          <t>false</t>
        </is>
      </c>
      <c r="S615" t="inlineStr">
        <is>
          <t>2025/11/24</t>
        </is>
      </c>
      <c r="T615" t="inlineStr">
        <is>
          <t>BST</t>
        </is>
      </c>
      <c r="U615" t="inlineStr">
        <is>
          <t>0</t>
        </is>
      </c>
      <c r="V615" t="inlineStr">
        <is>
          <t>张铭麒</t>
        </is>
      </c>
      <c r="W615" t="inlineStr">
        <is>
          <t>李岳丰
吴薇</t>
        </is>
      </c>
    </row>
    <row r="616" ht="12.75" customHeight="1">
      <c r="A616" t="inlineStr">
        <is>
          <t xml:space="preserve">2025-11-23 </t>
        </is>
      </c>
      <c r="B616"/>
      <c r="C616" t="inlineStr">
        <is>
          <t>正文内容仅为日期“2025/11/23”，无实际信息，需确认是否遗漏内容。</t>
        </is>
      </c>
      <c r="D616" t="inlineStr">
        <is>
          <t>冯明</t>
        </is>
      </c>
      <c r="E616" t="inlineStr">
        <is>
          <t>OCT华侨城·北京2号院，北京市朝阳区南磨房乡华侨城·北京OCT华侨城·北京2号院</t>
        </is>
      </c>
      <c r="F616" t="inlineStr">
        <is>
          <t>排休</t>
        </is>
      </c>
      <c r="G616"/>
      <c r="H616"/>
      <c r="I616"/>
      <c r="J616"/>
      <c r="K616"/>
      <c r="L616"/>
      <c r="M616"/>
      <c r="N616" s="2">
        <v>45984</v>
      </c>
      <c r="O616"/>
      <c r="P616" t="inlineStr">
        <is>
          <t>47周</t>
        </is>
      </c>
      <c r="Q616"/>
      <c r="R616" t="inlineStr">
        <is>
          <t>false</t>
        </is>
      </c>
      <c r="S616"/>
      <c r="T616"/>
      <c r="U616"/>
      <c r="V616"/>
      <c r="W616"/>
    </row>
    <row r="617" ht="12.75" customHeight="1">
      <c r="A617" t="inlineStr">
        <is>
          <t xml:space="preserve">2025-11-22 </t>
        </is>
      </c>
      <c r="B617"/>
      <c r="C617" t="inlineStr">
        <is>
          <t>正文仅日期“2025/11/22”，无具体内容，信息缺失。</t>
        </is>
      </c>
      <c r="D617" t="inlineStr">
        <is>
          <t>冯明</t>
        </is>
      </c>
      <c r="E617" t="inlineStr">
        <is>
          <t>OCT华侨城·北京2号院，北京市朝阳区南磨房乡华侨城·北京OCT华侨城·北京2号院</t>
        </is>
      </c>
      <c r="F617" t="inlineStr">
        <is>
          <t>排休</t>
        </is>
      </c>
      <c r="G617"/>
      <c r="H617"/>
      <c r="I617"/>
      <c r="J617"/>
      <c r="K617"/>
      <c r="L617"/>
      <c r="M617"/>
      <c r="N617" s="2">
        <v>45983</v>
      </c>
      <c r="O617"/>
      <c r="P617" t="inlineStr">
        <is>
          <t>47周</t>
        </is>
      </c>
      <c r="Q617"/>
      <c r="R617" t="inlineStr">
        <is>
          <t>false</t>
        </is>
      </c>
      <c r="S617"/>
      <c r="T617"/>
      <c r="U617"/>
      <c r="V617"/>
      <c r="W617"/>
    </row>
    <row r="618" ht="12.75" customHeight="1">
      <c r="A618" t="inlineStr">
        <is>
          <t>2025-11-21 冯明-北京-绿茶-解决问题 已结束</t>
        </is>
      </c>
      <c r="B618"/>
      <c r="C618" t="inlineStr">
        <is>
          <t>东直门店修改多道菜品并测试确认，惠多港店调整菜品油量及校准油料调料。</t>
        </is>
      </c>
      <c r="D618" t="inlineStr">
        <is>
          <t>冯明</t>
        </is>
      </c>
      <c r="E618" t="inlineStr">
        <is>
          <t>OCT华侨城·北京2号院，北京市朝阳区南磨房乡华侨城·北京OCT华侨城·北京2号院</t>
        </is>
      </c>
      <c r="F618" t="inlineStr">
        <is>
          <t>项目出差</t>
        </is>
      </c>
      <c r="G618" t="inlineStr">
        <is>
          <t>冯明-北京-绿茶-解决问题 已结束</t>
        </is>
      </c>
      <c r="H618" t="inlineStr">
        <is>
          <t>尊敬的领导晚上好，以下是11月21日的工作汇报 
1、
今天东直门店根据店内需求对菜品进行改动，到达店内由于店内需要提前制作菜品比较忙，协助厨房制作菜品，忙完后和厨师长和王总沟通确认需要修改菜品的需求，菜品修改如下
卷心菜问题调整修改
油菜心问题修改调整
炝锅白菜已修改调整
小炒鸡胗已拉入
香干芹菜已拉入
猪肝粘锅已沟通腌制方法，
蒜苔鸡腿肉已录入
以上菜品均以制作测试，并和王总与厨师长沟通后确认无异议。
2、
下午到达惠多港店根据需求对菜品出品油量进行调整，并对油料进行了校准，其它调料进行了快速校准，菜品方面经过修改调整测试后和厨师长店长沟通确认后没问题。</t>
        </is>
      </c>
      <c r="I618" t="inlineStr">
        <is>
          <t>无</t>
        </is>
      </c>
      <c r="J618" t="inlineStr">
        <is>
          <t>无</t>
        </is>
      </c>
      <c r="K618" t="inlineStr">
        <is>
          <t>无</t>
        </is>
      </c>
      <c r="L618" t="inlineStr">
        <is>
          <t>IMG_6598.JPEG,IMG_6601.JPEG,IMG_6611.JPEG,IMG_6619.JPEG,IMG_6621.JPEG,IMG_6624.JPEG,IMG_6632.JPEG,IMG_6634.JPEG,IMG_6635.JPEG</t>
        </is>
      </c>
      <c r="M618"/>
      <c r="N618" s="2">
        <v>45982</v>
      </c>
      <c r="O618" t="inlineStr">
        <is>
          <t>已结束</t>
        </is>
      </c>
      <c r="P618" t="inlineStr">
        <is>
          <t>47周</t>
        </is>
      </c>
      <c r="Q618"/>
      <c r="R618" t="inlineStr">
        <is>
          <t>false</t>
        </is>
      </c>
      <c r="S618" t="inlineStr">
        <is>
          <t>2025/11/21</t>
        </is>
      </c>
      <c r="T618" t="inlineStr">
        <is>
          <t>BST</t>
        </is>
      </c>
      <c r="U618" t="inlineStr">
        <is>
          <t>0</t>
        </is>
      </c>
      <c r="V618" t="inlineStr">
        <is>
          <t>张铭麒</t>
        </is>
      </c>
      <c r="W618" t="inlineStr">
        <is>
          <t>李岳丰
吴薇</t>
        </is>
      </c>
    </row>
    <row r="619" ht="12.75" customHeight="1">
      <c r="A619" t="inlineStr">
        <is>
          <t>2025-11-20 冯明-北京-绿茶-新店开业 已结束</t>
        </is>
      </c>
      <c r="B619"/>
      <c r="C619" t="inlineStr">
        <is>
          <t>绿茶东直门外卖店2个添加菜品因外卖制作未完成复跑，待明日或后天调整。</t>
        </is>
      </c>
      <c r="D619" t="inlineStr">
        <is>
          <t>冯明</t>
        </is>
      </c>
      <c r="E619" t="inlineStr">
        <is>
          <t>OCT华侨城·北京2号院，北京市朝阳区南磨房乡华侨城·北京OCT华侨城·北京2号院</t>
        </is>
      </c>
      <c r="F619" t="inlineStr">
        <is>
          <t>项目出差</t>
        </is>
      </c>
      <c r="G619" t="inlineStr">
        <is>
          <t>冯明-北京-绿茶-新店开业 已结束</t>
        </is>
      </c>
      <c r="H619" t="inlineStr">
        <is>
          <t>无</t>
        </is>
      </c>
      <c r="I619" t="inlineStr">
        <is>
          <t>无</t>
        </is>
      </c>
      <c r="J619" t="inlineStr">
        <is>
          <t>无</t>
        </is>
      </c>
      <c r="K619" t="inlineStr">
        <is>
          <t>尊敬的领导晚上好，以下是11月20日的工作汇报 
今天在绿茶惠多港店进行开业工作。
1、
①到达店内检查小料是否配备齐全。
②检查液料干料油料是否添加充足。
2、上午对操作员进行二次培训，培训内容如下：
   每日到达店内工作
 切配小料并添加，例如：“葱姜蒜”
准备米饭，提前预制
检查餐具是否够用并添加餐具
         机器开机
检查“液料区”和“干料区”“油料区”调料是否充足，不充足时需进行添加。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烧温水放入洗洁精，抹布拧半干状态，对机器外立面进行擦拭，下水槽清洗，（清洗水淀粉盒，水淀粉管路。）
       锅内清洗与养锅
把锅壁用百洁布清洗干净后，确保锅壁无污垢后，进行深度养锅。
（禁止拿水枪冲洗机身。）
（晚上收档同上操作。）
      关于机器保养周期
调料校准周期：一周2次。
（校准内容干料、液料、水、油、水淀粉）
（清洁液料盒、液料仓、液料管路、液料嘴）
（清洁干料盒、干料仓、干料嘴、干料滑道门）
管道清洗一周一次
       机器日志上传
机器当机器出现故障时第一时间上传日志，拍摄机器人信息照片并第一时间进行联系。（已带领上手实操）
      机器使用禁止事项
禁止拿水枪冲洗机身。
禁止用尖锐物品或铁器敲打锅体与屏幕。
禁止用强酸强碱物品清洗机器。
禁止金属厨具入锅。
      换锅实操
  已操作演示。
     操作员注意事项
常监督食材配备标准，把控菜品出品质量，以及操作机器规范化，按照培训内容对机器进行定期的维护保养。
以上内容已逐条对操作员进行讲解，实操部分已进行实操。
以上内容操作员无异议
下午走之前已询问厨师长对菜品方面有没有需要调整改动，厨师长对菜品出品满意无异议。
3、
应高总王总需求下午到绿茶东直门外卖店对部分菜品进行调整优化，部分菜品已修改调整完毕，由于期间有外卖要制作，还有2个添加菜品没完成复跑，已和王总沟通好明天或后天进行跑菜调整。</t>
        </is>
      </c>
      <c r="L619" t="inlineStr">
        <is>
          <t>IMG_6565.JPEG,IMG_6569.JPEG,IMG_6570.JPEG,IMG_6572.JPEG,IMG_6574.JPEG,IMG_6584.JPEG,IMG_6590.JPEG,IMG_6591.JPEG,IMG_6592.JPEG</t>
        </is>
      </c>
      <c r="M619"/>
      <c r="N619" s="2">
        <v>45981</v>
      </c>
      <c r="O619" t="inlineStr">
        <is>
          <t>已结束,已结束,已结束</t>
        </is>
      </c>
      <c r="P619" t="inlineStr">
        <is>
          <t>47周</t>
        </is>
      </c>
      <c r="Q619"/>
      <c r="R619" t="inlineStr">
        <is>
          <t>false</t>
        </is>
      </c>
      <c r="S619" t="inlineStr">
        <is>
          <t>2025/11/13
2025/11/20
2025/11/26</t>
        </is>
      </c>
      <c r="T619" t="inlineStr">
        <is>
          <t>BST</t>
        </is>
      </c>
      <c r="U619" t="inlineStr">
        <is>
          <t>1</t>
        </is>
      </c>
      <c r="V619" t="inlineStr">
        <is>
          <t>张铭麒
张铭麒
张铭麒</t>
        </is>
      </c>
      <c r="W619" t="inlineStr">
        <is>
          <t>李岳丰
吴薇
李岳丰
吴薇
李岳丰
吴薇</t>
        </is>
      </c>
    </row>
    <row r="620" ht="12.75" customHeight="1">
      <c r="A620" t="inlineStr">
        <is>
          <t>2025-11-19 冯明-北京-绿茶-新店开业 已结束</t>
        </is>
      </c>
      <c r="B620"/>
      <c r="C620" t="inlineStr">
        <is>
          <t>无明确问题及异常，汇报为开业准备及备餐流程梳理。</t>
        </is>
      </c>
      <c r="D620" t="inlineStr">
        <is>
          <t>冯明</t>
        </is>
      </c>
      <c r="E620" t="inlineStr">
        <is>
          <t>OCT华侨城·北京2号院，北京市朝阳区南磨房乡华侨城·北京OCT华侨城·北京2号院</t>
        </is>
      </c>
      <c r="F620" t="inlineStr">
        <is>
          <t>项目出差</t>
        </is>
      </c>
      <c r="G620" t="inlineStr">
        <is>
          <t>冯明-北京-绿茶-新店开业 已结束</t>
        </is>
      </c>
      <c r="H620" t="inlineStr">
        <is>
          <t>尊敬的领导晚上好，以下是11月19日的工作汇报 
今天在绿茶惠多港店进行开业工作。
1
①到达店内检查小料是否配备齐全。
②检查液料干料油料是否添加充足。
③和配菜师傅沟通规范切配小料标准，食材腌制标准。
④给操作员梳理日常备餐工作流程，常监督食材配备标准，把控菜品出品质量，以及操作机器规范化，按照培训内容对机器进行定期的维护保养。
⑤带领操作员进行部分调料校准工作，让操作员上手熟悉调料校准全流程，给操作员讲解调料校准的重要性，以及不按规定周期校准调料投料出现误差的严重性。
⑥把控菜品出品质量，协助菜品出餐。
2、
明日计划：对操作员进行二次全流程培</t>
        </is>
      </c>
      <c r="I620" t="inlineStr">
        <is>
          <t>无</t>
        </is>
      </c>
      <c r="J620" t="inlineStr">
        <is>
          <t>无</t>
        </is>
      </c>
      <c r="K620" t="inlineStr">
        <is>
          <t>对操作员进行二次全流程培</t>
        </is>
      </c>
      <c r="L620" t="inlineStr">
        <is>
          <t>IMG_6549.JPEG,IMG_6547.JPEG,IMG_6551.JPEG,IMG_6561.JPEG,IMG_6562.JPEG,IMG_6563.JPEG</t>
        </is>
      </c>
      <c r="M620"/>
      <c r="N620" s="2">
        <v>45980</v>
      </c>
      <c r="O620" t="inlineStr">
        <is>
          <t>已结束,已结束,已结束</t>
        </is>
      </c>
      <c r="P620" t="inlineStr">
        <is>
          <t>47周</t>
        </is>
      </c>
      <c r="Q620"/>
      <c r="R620" t="inlineStr">
        <is>
          <t>false</t>
        </is>
      </c>
      <c r="S620" t="inlineStr">
        <is>
          <t>2025/11/13
2025/11/20
2025/11/26</t>
        </is>
      </c>
      <c r="T620" t="inlineStr">
        <is>
          <t>BST</t>
        </is>
      </c>
      <c r="U620"/>
      <c r="V620" t="inlineStr">
        <is>
          <t>张铭麒
张铭麒
张铭麒</t>
        </is>
      </c>
      <c r="W620" t="inlineStr">
        <is>
          <t>李岳丰
吴薇
李岳丰
吴薇
李岳丰
吴薇</t>
        </is>
      </c>
    </row>
    <row r="621" ht="12.75" customHeight="1">
      <c r="A621" t="inlineStr">
        <is>
          <t>2025-11-18 冯明-北京-绿茶-新店开业 已结束</t>
        </is>
      </c>
      <c r="B621"/>
      <c r="C621" t="inlineStr">
        <is>
          <t>需关注物料充足性、机器清洗规范及锅壁清洁，确保操作标准。</t>
        </is>
      </c>
      <c r="D621" t="inlineStr">
        <is>
          <t>冯明</t>
        </is>
      </c>
      <c r="E621" t="inlineStr">
        <is>
          <t>OCT华侨城·北京2号院，北京市朝阳区南磨房乡华侨城·北京OCT华侨城·北京2号院</t>
        </is>
      </c>
      <c r="F621" t="inlineStr">
        <is>
          <t>项目出差</t>
        </is>
      </c>
      <c r="G621" t="inlineStr">
        <is>
          <t>冯明-北京-绿茶-新店开业 已结束</t>
        </is>
      </c>
      <c r="H621" t="inlineStr">
        <is>
          <t>尊敬的领导晚上好，以下是11月18日的工作汇报 
今天在绿茶惠多港店进行开业工作。
带领操作员进行以下工作：
1、
①到达店内规划小料和调料区的标准化摆放。
检查小料是否配备齐全
（告知操作员物料需准备充足，保障后续物料添加及时充足）
②检查液料区和干料区油料区调料是否充足
③协助操作员进行菜品出餐，菜品质量把控。
④带领操作员进行机器清洗
（烧温水放入洗洁精，抹布拧半干状态，对机器外立面进行擦拭，已告知操作员禁止拿水枪冲洗机身。）
⑤带领操作员进行锅壁清洁工作和深度养锅培训。
（并强调烹饪完成后锅壁必须清洁干净，不能影响下一份菜品制作和出品，需规范按标准操作，中午收档搞完卫生必须进行深度养锅，深度养锅前必须把锅壁用百洁布清洗干净，并上手给操作员演示标准操作）
⑥通过逐步巩固培训与指导规范操作员操作行为，提升操作员操作熟练度，实现高效运行。
⑦对机器菜谱进行更新。
2、
给厨师长沟通签署客户验收单，已给厨师长注册“不停云厨”APP账号，并拉入所属门店“北京合景摩方店”“门店店长”角色权限。
3、
明日计划：逐步对操作员巩固培训机器使用技巧以及注意事项。</t>
        </is>
      </c>
      <c r="I621" t="inlineStr">
        <is>
          <t>无</t>
        </is>
      </c>
      <c r="J621" t="inlineStr">
        <is>
          <t>无</t>
        </is>
      </c>
      <c r="K621" t="inlineStr">
        <is>
          <t>继续进行开业工作</t>
        </is>
      </c>
      <c r="L621" t="inlineStr">
        <is>
          <t>IMG_6510.JPEG,IMG_6511.JPEG,IMG_6513.JPEG,IMG_6515.JPEG,IMG_6516.JPEG,IMG_6518.JPEG,IMG_6519.JPEG,IMG_6530.JPEG,IMG_6529.JPEG</t>
        </is>
      </c>
      <c r="M621"/>
      <c r="N621" s="2">
        <v>45979</v>
      </c>
      <c r="O621" t="inlineStr">
        <is>
          <t>已结束,已结束,已结束</t>
        </is>
      </c>
      <c r="P621" t="inlineStr">
        <is>
          <t>47周</t>
        </is>
      </c>
      <c r="Q621"/>
      <c r="R621" t="inlineStr">
        <is>
          <t>false</t>
        </is>
      </c>
      <c r="S621" t="inlineStr">
        <is>
          <t>2025/11/13
2025/11/20
2025/11/26</t>
        </is>
      </c>
      <c r="T621" t="inlineStr">
        <is>
          <t>BST</t>
        </is>
      </c>
      <c r="U621"/>
      <c r="V621" t="inlineStr">
        <is>
          <t>张铭麒
张铭麒
张铭麒</t>
        </is>
      </c>
      <c r="W621" t="inlineStr">
        <is>
          <t>李岳丰
吴薇
李岳丰
吴薇
李岳丰
吴薇</t>
        </is>
      </c>
    </row>
    <row r="622" ht="12.75" customHeight="1">
      <c r="A622" t="inlineStr">
        <is>
          <t xml:space="preserve">2025-11-17 </t>
        </is>
      </c>
      <c r="B622"/>
      <c r="C622" t="inlineStr">
        <is>
          <t>正文仅日期“2025/11/17”，无具体内容，信息缺失。</t>
        </is>
      </c>
      <c r="D622" t="inlineStr">
        <is>
          <t>冯明</t>
        </is>
      </c>
      <c r="E622" t="inlineStr">
        <is>
          <t>OCT华侨城·北京2号院，北京市朝阳区南磨房乡华侨城·北京OCT华侨城·北京2号院</t>
        </is>
      </c>
      <c r="F622" t="inlineStr">
        <is>
          <t>排休</t>
        </is>
      </c>
      <c r="G622"/>
      <c r="H622"/>
      <c r="I622"/>
      <c r="J622"/>
      <c r="K622"/>
      <c r="L622"/>
      <c r="M622"/>
      <c r="N622" s="2">
        <v>45978</v>
      </c>
      <c r="O622"/>
      <c r="P622" t="inlineStr">
        <is>
          <t>47周</t>
        </is>
      </c>
      <c r="Q622"/>
      <c r="R622" t="inlineStr">
        <is>
          <t>false</t>
        </is>
      </c>
      <c r="S622"/>
      <c r="T622"/>
      <c r="U622"/>
      <c r="V622"/>
      <c r="W622"/>
    </row>
    <row r="623" ht="12.75" customHeight="1">
      <c r="A623" t="inlineStr">
        <is>
          <t>2025-11-16 冯明-北京-便利蜂-新店开业 已结束</t>
        </is>
      </c>
      <c r="B623"/>
      <c r="C623" t="inlineStr">
        <is>
          <t>11月16日便利蜂工作正常，无异常问题，待胡老师安排。</t>
        </is>
      </c>
      <c r="D623" t="inlineStr">
        <is>
          <t>冯明</t>
        </is>
      </c>
      <c r="E623" t="inlineStr">
        <is>
          <t>OCT华侨城·北京2号院，北京市朝阳区南磨房乡北京·华侨城A区2号院(南门)OCT华侨城·北京2号院</t>
        </is>
      </c>
      <c r="F623" t="inlineStr">
        <is>
          <t>项目出差</t>
        </is>
      </c>
      <c r="G623" t="inlineStr">
        <is>
          <t>冯明-北京-便利蜂-新店开业 已结束</t>
        </is>
      </c>
      <c r="H623" t="inlineStr">
        <is>
          <t>尊敬的领导晚上好，以下是11月16日的工作汇报 
今天在便利蜂(恒通商务园2店)进行工作。
到达店内先和店长沟通一下今日所需制作菜品。
把所需食材准备好，把先炒什么菜后炒什么菜捋了一遍。
按照店内要求进行出餐。
今日工作结束后清洗机器，进行深度养锅。</t>
        </is>
      </c>
      <c r="I623" t="inlineStr">
        <is>
          <t>无</t>
        </is>
      </c>
      <c r="J623" t="inlineStr">
        <is>
          <t>无</t>
        </is>
      </c>
      <c r="K623" t="inlineStr">
        <is>
          <t>暂无，待胡老师安排</t>
        </is>
      </c>
      <c r="L623" t="inlineStr">
        <is>
          <t>IMG_6498.JPEG,IMG_6497.JPEG,IMG_6491.JPEG,IMG_6488.JPEG</t>
        </is>
      </c>
      <c r="M623"/>
      <c r="N623" s="2">
        <v>45977</v>
      </c>
      <c r="O623" t="inlineStr">
        <is>
          <t>已结束</t>
        </is>
      </c>
      <c r="P623" t="inlineStr">
        <is>
          <t>46周</t>
        </is>
      </c>
      <c r="Q623"/>
      <c r="R623" t="inlineStr">
        <is>
          <t>false</t>
        </is>
      </c>
      <c r="S623" t="inlineStr">
        <is>
          <t>2025/11/16</t>
        </is>
      </c>
      <c r="T623" t="inlineStr">
        <is>
          <t>销售管理</t>
        </is>
      </c>
      <c r="U623"/>
      <c r="V623" t="inlineStr">
        <is>
          <t>曾维超</t>
        </is>
      </c>
      <c r="W623" t="inlineStr">
        <is>
          <t>李阳</t>
        </is>
      </c>
    </row>
    <row r="624" ht="12.75" customHeight="1">
      <c r="A624" t="inlineStr">
        <is>
          <t xml:space="preserve">2025-11-15 </t>
        </is>
      </c>
      <c r="B624"/>
      <c r="C624" t="inlineStr">
        <is>
          <t>正文仅日期“2025/11/15”，无具体内容，信息缺失。</t>
        </is>
      </c>
      <c r="D624" t="inlineStr">
        <is>
          <t>冯明</t>
        </is>
      </c>
      <c r="E624" t="inlineStr">
        <is>
          <t>垡头西里三区，北京市朝阳区垡头街道金蝉南路垡头西里三区</t>
        </is>
      </c>
      <c r="F624" t="inlineStr">
        <is>
          <t>排休</t>
        </is>
      </c>
      <c r="G624"/>
      <c r="H624"/>
      <c r="I624"/>
      <c r="J624"/>
      <c r="K624"/>
      <c r="L624"/>
      <c r="M624"/>
      <c r="N624" s="2">
        <v>45976</v>
      </c>
      <c r="O624"/>
      <c r="P624" t="inlineStr">
        <is>
          <t>46周</t>
        </is>
      </c>
      <c r="Q624"/>
      <c r="R624" t="inlineStr">
        <is>
          <t>false</t>
        </is>
      </c>
      <c r="S624"/>
      <c r="T624"/>
      <c r="U624" t="inlineStr">
        <is>
          <t>0</t>
        </is>
      </c>
      <c r="V624"/>
      <c r="W624"/>
    </row>
    <row r="625" ht="12.75" customHeight="1">
      <c r="A625" t="inlineStr">
        <is>
          <t>2025-11-14 冯明-北京-绿茶-新店开业 已结束</t>
        </is>
      </c>
      <c r="B625"/>
      <c r="C625" t="inlineStr">
        <is>
          <t>11月14日绿茶合景摩方店检查正常，培训操作员，明日慧多港店开业。</t>
        </is>
      </c>
      <c r="D625" t="inlineStr">
        <is>
          <t>冯明</t>
        </is>
      </c>
      <c r="E625" t="inlineStr">
        <is>
          <t>OCT华侨城·北京2号院，北京市朝阳区南磨房乡华侨城·北京OCT华侨城·北京2号院</t>
        </is>
      </c>
      <c r="F625" t="inlineStr">
        <is>
          <t>项目出差</t>
        </is>
      </c>
      <c r="G625" t="inlineStr">
        <is>
          <t>冯明-北京-绿茶-新店开业 已结束</t>
        </is>
      </c>
      <c r="H625" t="inlineStr">
        <is>
          <t>尊敬的领导晚上好，以下是11月14日的工作汇报 
今天在绿茶合景摩方中心店进行工作。
今日到达门店检查了操作员开档准备工作。
小料准备齐全，干料添加充足，液料添加充足，豆油充足。
把控菜品出品。
晚带领操作员对部分液料进行了校准。
晚上对两位操作员进行二次培训，培训内容如下：
      每日到达店内工作
     切配小料并添加，例如：“葱姜蒜”
检查餐具是否够用并添加餐具
         机器开机
检查“液料区”和“干料区”“油料区”调料是否充足，不充足时需进行添加。
    关于锅壁清洁和深度养锅
菜品烹饪完成后锅壁必须清洁干净，不能影响下一份菜品制作和出品，如锅壁没清洗干净，很容易造成下道菜品口味与出品，而导致客诉。
         机器清洗
烧温水放入洗洁精，抹布拧半干状态，对机器外立面进行擦拭，下水槽清洗，（清洗水淀粉盒，水淀粉管路。）
       锅内清洗与养锅
把锅壁用百洁布清洗干净后，确保锅壁无污垢后，进行深度养锅。
（禁止拿水枪冲洗机身。）
（晚上收档同上操作。）
      关于机器保养周期
调料校准周期：一周2次。
（校准内容干料、液料、水、油、水淀粉）
（清洁液料盒、液料仓、液料管路）
（清洁干料盒、干料仓、干料滑道门）
管道清洗一周一次
       机器日志上传
机器当机器出现故障时第一时间上传日志，拍摄机器人信息照片并第一时间进行联系。
      机器使用禁止事项
禁止拿水枪冲洗机身。
禁止用尖锐物品或铁器敲打锅体与屏幕。
禁止用强酸强碱物品清洗机器。
禁止金属厨具入锅。
以上培训内容二位操作员已全部知晓并进行过实操。
明日计划：绿茶慧多港店开业
</t>
        </is>
      </c>
      <c r="I625" t="inlineStr">
        <is>
          <t>无</t>
        </is>
      </c>
      <c r="J625" t="inlineStr">
        <is>
          <t>无</t>
        </is>
      </c>
      <c r="K625" t="inlineStr">
        <is>
          <t>绿茶慧多港店开业</t>
        </is>
      </c>
      <c r="L625" t="inlineStr">
        <is>
          <t>IMG_6451.JPEG,IMG_6448.JPEG,IMG_6446.JPEG,IMG_6445.JPEG,IMG_6444.JPEG,IMG_6441.JPEG,IMG_6434.JPEG,IMG_6429.JPEG</t>
        </is>
      </c>
      <c r="M625"/>
      <c r="N625" s="2">
        <v>45975</v>
      </c>
      <c r="O625" t="inlineStr">
        <is>
          <t>已结束,已结束,已结束</t>
        </is>
      </c>
      <c r="P625" t="inlineStr">
        <is>
          <t>46周</t>
        </is>
      </c>
      <c r="Q625"/>
      <c r="R625" t="inlineStr">
        <is>
          <t>false</t>
        </is>
      </c>
      <c r="S625" t="inlineStr">
        <is>
          <t>2025/11/13
2025/11/20
2025/11/26</t>
        </is>
      </c>
      <c r="T625" t="inlineStr">
        <is>
          <t>BST</t>
        </is>
      </c>
      <c r="U625"/>
      <c r="V625" t="inlineStr">
        <is>
          <t>张铭麒
张铭麒
张铭麒</t>
        </is>
      </c>
      <c r="W625" t="inlineStr">
        <is>
          <t>李岳丰
吴薇
李岳丰
吴薇
李岳丰
吴薇</t>
        </is>
      </c>
    </row>
    <row r="626" ht="12.75" customHeight="1">
      <c r="A626" t="inlineStr">
        <is>
          <t>2025-11-12 冯明-北京-绿茶-新店开业 已结束</t>
        </is>
      </c>
      <c r="B626" t="inlineStr">
        <is>
          <t>1</t>
        </is>
      </c>
      <c r="C626" t="inlineStr">
        <is>
          <t>设备调试检查，规范小料调料摆放；培训操作员多流程操作及故障处理，签署验收单并注册APP。</t>
        </is>
      </c>
      <c r="D626" t="inlineStr">
        <is>
          <t>冯明</t>
        </is>
      </c>
      <c r="E626" t="inlineStr">
        <is>
          <t>OCT华侨城·北京2号院，北京市朝阳区南磨房乡华侨城·北京OCT华侨城·北京2号院</t>
        </is>
      </c>
      <c r="F626" t="inlineStr">
        <is>
          <t>项目出差</t>
        </is>
      </c>
      <c r="G626" t="inlineStr">
        <is>
          <t>冯明-北京-绿茶-新店开业 已结束</t>
        </is>
      </c>
      <c r="H626" t="inlineStr">
        <is>
          <t>尊敬的领导晚上好，以下是11月12日的工作汇报 
今天跟随龙强老师在绿茶合景摩方中心店进行开业工作。
到达店内进行设备调试与检查，规划小料和调料区的标准化摆放。
带领操作员进行以下工作：
1、
①检查小料是否配备齐全
（告知操作员物料需准备充足，保障后续物料添加及时充足）
②液料区和干料区油料区调料是否充足
③带领操作员进行了调料校准，管道清洗工作
（已告知调料校准周期一周2次，管道清洗一周一次）
④带领操作员进行机器清洗
（烧温水放入洗洁精，抹布拧半干状态，对机器外立面进行擦拭，已告知操作员禁止拿水枪冲洗机身。）
⑤带领操作员进行锅壁清洁工作和深度养锅培训。
（并强调烹饪完成后锅壁必须清洁干净，不能影响下一份菜品制作和出品，需规范按标准操作，中午收档搞完卫生必须进行深度养锅，深度养锅前必须把锅壁用百洁布清洗干净，并给操作员演示带领操作员上手操作）
⑥培训操作员，机器当机器出现故障时第一时间上传日志，拍摄机器人信息照片并第一时间进行联系。
2、
①通过培训与指导规范操作员操作行为，提升操作员操作熟练度，实现高效运行。
②配合厨师长进行菜品调试改动。
3、
给厨师长沟通签署客户验收单，已给厨师长注册“不停云厨”APP账号，并拉入所属门店“北京合景摩方店”“门店店长”角色权限。</t>
        </is>
      </c>
      <c r="I626" t="inlineStr">
        <is>
          <t>无</t>
        </is>
      </c>
      <c r="J626" t="inlineStr">
        <is>
          <t>无</t>
        </is>
      </c>
      <c r="K626" t="inlineStr">
        <is>
          <t>继续支持绿茶开业</t>
        </is>
      </c>
      <c r="L626" t="inlineStr">
        <is>
          <t>IMG_6398.JPEG,IMG_6394.JPEG,IMG_6393.JPEG,IMG_6382.JPEG,IMG_6378.JPEG,IMG_6376.JPEG,IMG_6377.JPEG,IMG_6365.JPEG,IMG_6361.JPEG</t>
        </is>
      </c>
      <c r="M626"/>
      <c r="N626" s="2">
        <v>45973</v>
      </c>
      <c r="O626" t="inlineStr">
        <is>
          <t>已结束,已结束,已结束</t>
        </is>
      </c>
      <c r="P626" t="inlineStr">
        <is>
          <t>46周</t>
        </is>
      </c>
      <c r="Q626"/>
      <c r="R626" t="inlineStr">
        <is>
          <t>false</t>
        </is>
      </c>
      <c r="S626" t="inlineStr">
        <is>
          <t>2025/11/13
2025/11/20
2025/11/26</t>
        </is>
      </c>
      <c r="T626" t="inlineStr">
        <is>
          <t>BST</t>
        </is>
      </c>
      <c r="U626"/>
      <c r="V626" t="inlineStr">
        <is>
          <t>张铭麒
张铭麒
张铭麒</t>
        </is>
      </c>
      <c r="W626" t="inlineStr">
        <is>
          <t>李岳丰
吴薇
李岳丰
吴薇
李岳丰
吴薇</t>
        </is>
      </c>
    </row>
    <row r="627" ht="12.75" customHeight="1">
      <c r="A627" t="inlineStr">
        <is>
          <t>2025-11-11 冯明-北京-大鸭梨-POC+开业支持 已结束</t>
        </is>
      </c>
      <c r="B627"/>
      <c r="C627" t="inlineStr">
        <is>
          <t>11月11日巡检两店，未发现需关注问题及异常。</t>
        </is>
      </c>
      <c r="D627" t="inlineStr">
        <is>
          <t>冯明</t>
        </is>
      </c>
      <c r="E627" t="inlineStr">
        <is>
          <t>OCT华侨城·北京2号院，北京市朝阳区南磨房乡华侨城·北京OCT华侨城·北京2号院</t>
        </is>
      </c>
      <c r="F627" t="inlineStr">
        <is>
          <t>项目出差</t>
        </is>
      </c>
      <c r="G627" t="inlineStr">
        <is>
          <t>冯明-北京-大鸭梨-POC+开业支持 已结束</t>
        </is>
      </c>
      <c r="H627" t="inlineStr">
        <is>
          <t>
尊敬的领导晚上好，以下是11月11日的工作汇报 
今天上午跟随光中老师到大鸭梨青塔店进行巡检工作，下午独自去大鸭梨鸟巢店进行巡检工作，工作内容如下：
大鸭梨青塔店：
1、门店餐前准备
检查干料区液料区油料是否添加充足，小料配备齐全，菜品量化分装标准，食材配备充足，设备操作台小料摆放整齐。
2、培训操作员清洗液料管道，机器菜品出品，冰箱需要定期进行清理，保持干净整洁无异味，操作台碗柜区卫生每日需要擦拭清洁，调味缸收市用毛巾擦洗干净。
3、操作员操作规范，今日出品菜品口味、品相均保持稳定，操作员严格遵循机器人烹饪程序规范作业，未发现违规操作行为。
大鸭梨鸟巢店
1、门店餐前准备
检查干料区液料区油料是否添加充足，小料配备齐全，菜品量化分装标准，食材配备充足，设备操作台小料摆放整齐。
2、培训操作员清洗液料管道，机器菜品出品，冰箱需要定期进行清理，保持干净整洁无异味，操作台碗柜区卫生每日需要擦拭清洁，调味缸收市用毛巾擦洗干净。
3、操作员操作规范，今日出品菜品口味、品相均保持稳定，操作员严格遵循机器人烹饪程序规范作业，未发现违规操作行为。</t>
        </is>
      </c>
      <c r="I627" t="inlineStr">
        <is>
          <t>无</t>
        </is>
      </c>
      <c r="J627" t="inlineStr">
        <is>
          <t>无</t>
        </is>
      </c>
      <c r="K627" t="inlineStr">
        <is>
          <t>1、跟尹龙强师傅去绿茶学习开业</t>
        </is>
      </c>
      <c r="L627" t="inlineStr">
        <is>
          <t>IMG_6323.JPEG,IMG_6326.JPEG,IMG_6327.JPEG,IMG_6328.JPEG,IMG_6329.JPEG,IMG_6334.JPEG,IMG_6343.JPEG,IMG_6354.JPEG,IMG_6345.JPEG</t>
        </is>
      </c>
      <c r="M627"/>
      <c r="N627" s="2">
        <v>45972</v>
      </c>
      <c r="O627" t="inlineStr">
        <is>
          <t>已结束</t>
        </is>
      </c>
      <c r="P627" t="inlineStr">
        <is>
          <t>46周</t>
        </is>
      </c>
      <c r="Q627"/>
      <c r="R627" t="inlineStr">
        <is>
          <t>false</t>
        </is>
      </c>
      <c r="S627" t="inlineStr">
        <is>
          <t>2025/11/21</t>
        </is>
      </c>
      <c r="T627" t="inlineStr">
        <is>
          <t>BST</t>
        </is>
      </c>
      <c r="U627"/>
      <c r="V627" t="inlineStr">
        <is>
          <t>关胜元</t>
        </is>
      </c>
      <c r="W627" t="inlineStr">
        <is>
          <t>张铭麒</t>
        </is>
      </c>
    </row>
    <row r="628" ht="12.75" customHeight="1">
      <c r="A628" t="inlineStr">
        <is>
          <t>2025-11-10 冯明-北京-大鸭梨右安门店-品牌巡店 已结束</t>
        </is>
      </c>
      <c r="B628"/>
      <c r="C628" t="inlineStr">
        <is>
          <t>未发现违规操作，菜品出品稳定，无异常问题。</t>
        </is>
      </c>
      <c r="D628" t="inlineStr">
        <is>
          <t>冯明</t>
        </is>
      </c>
      <c r="E628" t="inlineStr">
        <is>
          <t>OCT华侨城·北京2号院，北京市朝阳区南磨房乡金蝉南路OCT华侨城·北京2号院</t>
        </is>
      </c>
      <c r="F628" t="inlineStr">
        <is>
          <t>项目出差</t>
        </is>
      </c>
      <c r="G628" t="inlineStr">
        <is>
          <t>冯明-北京-大鸭梨右安门店-品牌巡店 已结束</t>
        </is>
      </c>
      <c r="H628" t="inlineStr">
        <is>
          <t>尊敬的领导晚上好，以下是11月08日的工作汇报 大鸭梨右安门巡检日报：
1、
今天跟随胡光中老师去大鸭梨右安门巡检，按照光中老师要求到达店内进行以下工作：
①协助操作员对食材按照标准比例进行分配
（分配完后检查各类食材准备是否齐全充足）
②检查设备运行状态及小料准备
（检查机器调料是否添加充足，观察操作员是否对宫保汁管道进行管道清理，检查小料是否充足。）
③检查操作员操作是否规范
（操作员严格遵循机器人烹饪程序规范作业，未发现违规操作行为。）
④把控食材出品质量
（今日出品菜品口味、品相相对稳定）
2、
今日晚上高峰期时段菜品较多，协助操作员进行了菜品制作，严格按照店内菜品出品标准进行操作，做到操作机器专业，规范，菜品出品品相标准，口味稳定，同时给操作员做好示范。</t>
        </is>
      </c>
      <c r="I628" t="inlineStr">
        <is>
          <t>无</t>
        </is>
      </c>
      <c r="J628" t="inlineStr">
        <is>
          <t>无</t>
        </is>
      </c>
      <c r="K628" t="inlineStr">
        <is>
          <t>跟随光中老师到右安门店进行学习</t>
        </is>
      </c>
      <c r="L628" t="inlineStr">
        <is>
          <t>IMG_6317.JPEG,IMG_6316.JPEG,IMG_6314.JPEG,IMG_6313.JPEG,IMG_6312.JPEG,IMG_6306.JPEG,IMG_6305.JPEG</t>
        </is>
      </c>
      <c r="M628"/>
      <c r="N628" s="2">
        <v>45971</v>
      </c>
      <c r="O628" t="inlineStr">
        <is>
          <t>已结束</t>
        </is>
      </c>
      <c r="P628" t="inlineStr">
        <is>
          <t>46周</t>
        </is>
      </c>
      <c r="Q628"/>
      <c r="R628" t="inlineStr">
        <is>
          <t>false</t>
        </is>
      </c>
      <c r="S628" t="inlineStr">
        <is>
          <t>2025/11/10</t>
        </is>
      </c>
      <c r="T628" t="inlineStr">
        <is>
          <t>销售管理</t>
        </is>
      </c>
      <c r="U628"/>
      <c r="V628" t="inlineStr">
        <is>
          <t>曾维超</t>
        </is>
      </c>
      <c r="W628" t="inlineStr">
        <is>
          <t>李阳</t>
        </is>
      </c>
    </row>
    <row r="629" ht="12.75" customHeight="1">
      <c r="A629" t="inlineStr">
        <is>
          <t>2025-11-09 冯明-北京-浣熊萝卜饭盒-外卖店模型 已结束</t>
        </is>
      </c>
      <c r="B629" t="inlineStr">
        <is>
          <t>1</t>
        </is>
      </c>
      <c r="C629" t="inlineStr">
        <is>
          <t>需关注：宫保汁因粘稠，需每天清理管道并校准以确保投料克数准确。</t>
        </is>
      </c>
      <c r="D629" t="inlineStr">
        <is>
          <t>冯明</t>
        </is>
      </c>
      <c r="E629" t="inlineStr">
        <is>
          <t>金蝉南里，北京市朝阳区南磨房乡金蝉南里</t>
        </is>
      </c>
      <c r="F629" t="inlineStr">
        <is>
          <t>项目出差</t>
        </is>
      </c>
      <c r="G629" t="inlineStr">
        <is>
          <t>冯明-北京-浣熊萝卜饭盒-外卖店模型 已结束</t>
        </is>
      </c>
      <c r="H629" t="inlineStr">
        <is>
          <t>尊敬的领导晚上好，以下是11月08日的工作汇报
今日跟随许宝华老师到大鸭梨（右安门店）进行帮忙，到达店内工作如下：
①称重食材进行量化分装，熟悉门店菜品量化标准。
②宝华老师给操作员进行工作流程进行梳理
③操作机器制作菜品出餐，同时把控菜品出品质量
④宝华老师对宫保汁管道进行了管道清理，同时提醒我由于宫保汁水比较粘稠，每天要对管道进行清理并校准，确保宫保汁投料克数准确。
⑤宝华老师给我讲解了一下新店开业机器所需的设置流程</t>
        </is>
      </c>
      <c r="I629" t="inlineStr">
        <is>
          <t>无</t>
        </is>
      </c>
      <c r="J629" t="inlineStr">
        <is>
          <t>无问题</t>
        </is>
      </c>
      <c r="K629" t="inlineStr">
        <is>
          <t>大鸭梨右安门店支持</t>
        </is>
      </c>
      <c r="L629" t="inlineStr">
        <is>
          <t>IMG_6298.JPEG</t>
        </is>
      </c>
      <c r="M629"/>
      <c r="N629" s="2">
        <v>45970</v>
      </c>
      <c r="O629" t="inlineStr">
        <is>
          <t>已结束</t>
        </is>
      </c>
      <c r="P629" t="inlineStr">
        <is>
          <t>45周</t>
        </is>
      </c>
      <c r="Q629"/>
      <c r="R629" t="inlineStr">
        <is>
          <t>false</t>
        </is>
      </c>
      <c r="S629" t="inlineStr">
        <is>
          <t>2025/11/14</t>
        </is>
      </c>
      <c r="T629"/>
      <c r="U629"/>
      <c r="V629" t="inlineStr">
        <is>
          <t>吴薇</t>
        </is>
      </c>
      <c r="W629"/>
    </row>
    <row r="630" ht="12.75" customHeight="1">
      <c r="A630" t="inlineStr">
        <is>
          <t>2025-11-08 冯明-北京-浣熊萝卜饭盒-外卖店模型 已结束</t>
        </is>
      </c>
      <c r="B630"/>
      <c r="C630" t="inlineStr">
        <is>
          <t>冯明北京浣熊萝卜饭盒外卖店模型进行中，无异常需关注。</t>
        </is>
      </c>
      <c r="D630" t="inlineStr">
        <is>
          <t>冯明</t>
        </is>
      </c>
      <c r="E630" t="inlineStr">
        <is>
          <t>OCT华侨城·北京2号院，北京市朝阳区南磨房乡北京·华侨城A区2号院(南门)OCT华侨城·北京2号院</t>
        </is>
      </c>
      <c r="F630" t="inlineStr">
        <is>
          <t>浣熊食堂</t>
        </is>
      </c>
      <c r="G630" t="inlineStr">
        <is>
          <t>冯明-北京-浣熊萝卜饭盒-外卖店模型 已结束</t>
        </is>
      </c>
      <c r="H630"/>
      <c r="I630"/>
      <c r="J630"/>
      <c r="K630"/>
      <c r="L630"/>
      <c r="M630"/>
      <c r="N630" s="2">
        <v>45969</v>
      </c>
      <c r="O630" t="inlineStr">
        <is>
          <t>已结束</t>
        </is>
      </c>
      <c r="P630" t="inlineStr">
        <is>
          <t>45周</t>
        </is>
      </c>
      <c r="Q630"/>
      <c r="R630" t="inlineStr">
        <is>
          <t>false</t>
        </is>
      </c>
      <c r="S630" t="inlineStr">
        <is>
          <t>2025/11/14</t>
        </is>
      </c>
      <c r="T630"/>
      <c r="U630"/>
      <c r="V630" t="inlineStr">
        <is>
          <t>吴薇</t>
        </is>
      </c>
      <c r="W630"/>
    </row>
    <row r="631" ht="12.75" customHeight="1">
      <c r="A631" t="inlineStr">
        <is>
          <t>2025-11-07 冯明-北京-浣熊萝卜饭盒-外卖店模型 已结束</t>
        </is>
      </c>
      <c r="B631"/>
      <c r="C631" t="inlineStr">
        <is>
          <t>冯明北京浣熊萝卜饭盒外卖店模型进行中，无明显问题及异常。</t>
        </is>
      </c>
      <c r="D631" t="inlineStr">
        <is>
          <t>冯明</t>
        </is>
      </c>
      <c r="E631" t="inlineStr">
        <is>
          <t>OCT华侨城·北京，北京市朝阳区南磨房乡金蝉南路OCT华侨城·北京</t>
        </is>
      </c>
      <c r="F631" t="inlineStr">
        <is>
          <t>浣熊食堂</t>
        </is>
      </c>
      <c r="G631" t="inlineStr">
        <is>
          <t>冯明-北京-浣熊萝卜饭盒-外卖店模型 已结束</t>
        </is>
      </c>
      <c r="H631"/>
      <c r="I631"/>
      <c r="J631"/>
      <c r="K631"/>
      <c r="L631"/>
      <c r="M631"/>
      <c r="N631" s="2">
        <v>45968</v>
      </c>
      <c r="O631" t="inlineStr">
        <is>
          <t>已结束</t>
        </is>
      </c>
      <c r="P631" t="inlineStr">
        <is>
          <t>45周</t>
        </is>
      </c>
      <c r="Q631"/>
      <c r="R631" t="inlineStr">
        <is>
          <t>false</t>
        </is>
      </c>
      <c r="S631" t="inlineStr">
        <is>
          <t>2025/11/14</t>
        </is>
      </c>
      <c r="T631"/>
      <c r="U631"/>
      <c r="V631" t="inlineStr">
        <is>
          <t>吴薇</t>
        </is>
      </c>
      <c r="W631"/>
    </row>
    <row r="632" ht="12.75" customHeight="1">
      <c r="A632" t="inlineStr">
        <is>
          <t>2025-11-06 冯明-北京-浣熊萝卜饭盒-外卖店模型 已结束</t>
        </is>
      </c>
      <c r="B632"/>
      <c r="C632" t="inlineStr">
        <is>
          <t>冯明北京浣熊萝卜饭盒外卖店模型进行中，无明显问题与异常。</t>
        </is>
      </c>
      <c r="D632" t="inlineStr">
        <is>
          <t>冯明</t>
        </is>
      </c>
      <c r="E632" t="inlineStr">
        <is>
          <t>OCT华侨城·北京2号院，北京市朝阳区南磨房乡华侨城·北京OCT华侨城·北京2号院</t>
        </is>
      </c>
      <c r="F632" t="inlineStr">
        <is>
          <t>浣熊食堂</t>
        </is>
      </c>
      <c r="G632" t="inlineStr">
        <is>
          <t>冯明-北京-浣熊萝卜饭盒-外卖店模型 已结束</t>
        </is>
      </c>
      <c r="H632"/>
      <c r="I632"/>
      <c r="J632"/>
      <c r="K632"/>
      <c r="L632"/>
      <c r="M632"/>
      <c r="N632" s="2">
        <v>45967</v>
      </c>
      <c r="O632" t="inlineStr">
        <is>
          <t>已结束</t>
        </is>
      </c>
      <c r="P632" t="inlineStr">
        <is>
          <t>45周</t>
        </is>
      </c>
      <c r="Q632"/>
      <c r="R632" t="inlineStr">
        <is>
          <t>false</t>
        </is>
      </c>
      <c r="S632" t="inlineStr">
        <is>
          <t>2025/11/14</t>
        </is>
      </c>
      <c r="T632"/>
      <c r="U632"/>
      <c r="V632" t="inlineStr">
        <is>
          <t>吴薇</t>
        </is>
      </c>
      <c r="W632"/>
    </row>
    <row r="633" ht="12.75" customHeight="1">
      <c r="A633" t="inlineStr">
        <is>
          <t>2025-11-05 冯明-北京-浣熊萝卜饭盒-外卖店模型 已结束</t>
        </is>
      </c>
      <c r="B633"/>
      <c r="C633" t="inlineStr">
        <is>
          <t>冯明北京浣熊萝卜饭盒外卖店模型进行中，无明显问题或异常。</t>
        </is>
      </c>
      <c r="D633" t="inlineStr">
        <is>
          <t>冯明</t>
        </is>
      </c>
      <c r="E633" t="inlineStr">
        <is>
          <t>OCT华侨城·北京2号院，北京市朝阳区南磨房乡华侨城·北京OCT华侨城·北京2号院</t>
        </is>
      </c>
      <c r="F633" t="inlineStr">
        <is>
          <t>浣熊食堂</t>
        </is>
      </c>
      <c r="G633" t="inlineStr">
        <is>
          <t>冯明-北京-浣熊萝卜饭盒-外卖店模型 已结束</t>
        </is>
      </c>
      <c r="H633"/>
      <c r="I633"/>
      <c r="J633"/>
      <c r="K633"/>
      <c r="L633"/>
      <c r="M633"/>
      <c r="N633" s="2">
        <v>45966</v>
      </c>
      <c r="O633" t="inlineStr">
        <is>
          <t>已结束</t>
        </is>
      </c>
      <c r="P633" t="inlineStr">
        <is>
          <t>45周</t>
        </is>
      </c>
      <c r="Q633"/>
      <c r="R633" t="inlineStr">
        <is>
          <t>false</t>
        </is>
      </c>
      <c r="S633" t="inlineStr">
        <is>
          <t>2025/11/14</t>
        </is>
      </c>
      <c r="T633"/>
      <c r="U633"/>
      <c r="V633" t="inlineStr">
        <is>
          <t>吴薇</t>
        </is>
      </c>
      <c r="W633"/>
    </row>
    <row r="634" ht="12.75" customHeight="1">
      <c r="A634" t="inlineStr">
        <is>
          <t>2025-11-04 冯明-北京-浣熊萝卜饭盒-外卖店模型 已结束</t>
        </is>
      </c>
      <c r="B634"/>
      <c r="C634" t="inlineStr">
        <is>
          <t>冯明的北京浣熊萝卜饭盒外卖店模型项目进行中，无明显问题或异常。</t>
        </is>
      </c>
      <c r="D634" t="inlineStr">
        <is>
          <t>冯明</t>
        </is>
      </c>
      <c r="E634" t="inlineStr">
        <is>
          <t>OCT华侨城·北京2号院，北京市朝阳区南磨房乡北京·华侨城A区2号院(南门)OCT华侨城·北京2号院</t>
        </is>
      </c>
      <c r="F634" t="inlineStr">
        <is>
          <t>浣熊食堂</t>
        </is>
      </c>
      <c r="G634" t="inlineStr">
        <is>
          <t>冯明-北京-浣熊萝卜饭盒-外卖店模型 已结束</t>
        </is>
      </c>
      <c r="H634"/>
      <c r="I634"/>
      <c r="J634"/>
      <c r="K634"/>
      <c r="L634"/>
      <c r="M634"/>
      <c r="N634" s="2">
        <v>45965</v>
      </c>
      <c r="O634" t="inlineStr">
        <is>
          <t>已结束</t>
        </is>
      </c>
      <c r="P634" t="inlineStr">
        <is>
          <t>45周</t>
        </is>
      </c>
      <c r="Q634"/>
      <c r="R634" t="inlineStr">
        <is>
          <t>false</t>
        </is>
      </c>
      <c r="S634" t="inlineStr">
        <is>
          <t>2025/11/14</t>
        </is>
      </c>
      <c r="T634"/>
      <c r="U634"/>
      <c r="V634" t="inlineStr">
        <is>
          <t>吴薇</t>
        </is>
      </c>
      <c r="W634"/>
    </row>
    <row r="635" ht="12.75" customHeight="1">
      <c r="A635" t="inlineStr">
        <is>
          <t>2025-11-03 冯明-北京-浣熊萝卜饭盒-外卖店模型 已结束</t>
        </is>
      </c>
      <c r="B635"/>
      <c r="C635" t="inlineStr">
        <is>
          <t>冯明北京浣熊萝卜饭盒外卖店模型进行中，无明显问题或异常。</t>
        </is>
      </c>
      <c r="D635" t="inlineStr">
        <is>
          <t>冯明</t>
        </is>
      </c>
      <c r="E635" t="inlineStr">
        <is>
          <t>OCT华侨城·北京2号院，北京市朝阳区南磨房乡北京·华侨城A区2号院(南门)OCT华侨城·北京2号院</t>
        </is>
      </c>
      <c r="F635" t="inlineStr">
        <is>
          <t>浣熊食堂</t>
        </is>
      </c>
      <c r="G635" t="inlineStr">
        <is>
          <t>冯明-北京-浣熊萝卜饭盒-外卖店模型 已结束</t>
        </is>
      </c>
      <c r="H635"/>
      <c r="I635"/>
      <c r="J635"/>
      <c r="K635"/>
      <c r="L635"/>
      <c r="M635"/>
      <c r="N635" s="2">
        <v>45964</v>
      </c>
      <c r="O635" t="inlineStr">
        <is>
          <t>已结束</t>
        </is>
      </c>
      <c r="P635" t="inlineStr">
        <is>
          <t>45周</t>
        </is>
      </c>
      <c r="Q635"/>
      <c r="R635" t="inlineStr">
        <is>
          <t>false</t>
        </is>
      </c>
      <c r="S635" t="inlineStr">
        <is>
          <t>2025/11/14</t>
        </is>
      </c>
      <c r="T635"/>
      <c r="U635"/>
      <c r="V635" t="inlineStr">
        <is>
          <t>吴薇</t>
        </is>
      </c>
      <c r="W635"/>
    </row>
    <row r="636" ht="12.75" customHeight="1">
      <c r="A636" t="inlineStr">
        <is>
          <t xml:space="preserve">2025-11-02 </t>
        </is>
      </c>
      <c r="B636"/>
      <c r="C636" t="inlineStr">
        <is>
          <t>正文仅包含日期“2025/11/02”，无具体内容，信息缺失。</t>
        </is>
      </c>
      <c r="D636" t="inlineStr">
        <is>
          <t>冯明</t>
        </is>
      </c>
      <c r="E636" t="inlineStr">
        <is>
          <t>望京国际商业中心B座，北京市朝阳区望京街道望京国际商业中心B座万科时代中心·望京</t>
        </is>
      </c>
      <c r="F636" t="inlineStr">
        <is>
          <t>排休</t>
        </is>
      </c>
      <c r="G636"/>
      <c r="H636"/>
      <c r="I636"/>
      <c r="J636"/>
      <c r="K636"/>
      <c r="L636"/>
      <c r="M636"/>
      <c r="N636" s="2">
        <v>45963</v>
      </c>
      <c r="O636"/>
      <c r="P636" t="inlineStr">
        <is>
          <t>44周</t>
        </is>
      </c>
      <c r="Q636"/>
      <c r="R636" t="inlineStr">
        <is>
          <t>false</t>
        </is>
      </c>
      <c r="S636"/>
      <c r="T636"/>
      <c r="U636"/>
      <c r="V636"/>
      <c r="W636"/>
    </row>
    <row r="637" ht="12.75" customHeight="1">
      <c r="A637" t="inlineStr">
        <is>
          <t>2025-11-01 冯明-北京-浣熊萝卜饭盒-外卖店模型 已结束</t>
        </is>
      </c>
      <c r="B637" t="inlineStr">
        <is>
          <t>1</t>
        </is>
      </c>
      <c r="C637" t="inlineStr">
        <is>
          <t>冯明北京浣熊萝卜饭盒外卖店模型进行中，无明确问题与异常。</t>
        </is>
      </c>
      <c r="D637" t="inlineStr">
        <is>
          <t>冯明</t>
        </is>
      </c>
      <c r="E637" t="inlineStr">
        <is>
          <t>OCT华侨城·北京2号院，北京市朝阳区南磨房乡北京·华侨城A区2号院(南门)OCT华侨城·北京2号院</t>
        </is>
      </c>
      <c r="F637" t="inlineStr">
        <is>
          <t>浣熊食堂</t>
        </is>
      </c>
      <c r="G637" t="inlineStr">
        <is>
          <t>冯明-北京-浣熊萝卜饭盒-外卖店模型 已结束</t>
        </is>
      </c>
      <c r="H637"/>
      <c r="I637"/>
      <c r="J637"/>
      <c r="K637"/>
      <c r="L637"/>
      <c r="M637"/>
      <c r="N637" s="2">
        <v>45962</v>
      </c>
      <c r="O637" t="inlineStr">
        <is>
          <t>已结束</t>
        </is>
      </c>
      <c r="P637" t="inlineStr">
        <is>
          <t>44周</t>
        </is>
      </c>
      <c r="Q637"/>
      <c r="R637" t="inlineStr">
        <is>
          <t>false</t>
        </is>
      </c>
      <c r="S637" t="inlineStr">
        <is>
          <t>2025/11/14</t>
        </is>
      </c>
      <c r="T637"/>
      <c r="U637" t="inlineStr">
        <is>
          <t>0</t>
        </is>
      </c>
      <c r="V637" t="inlineStr">
        <is>
          <t>吴薇</t>
        </is>
      </c>
      <c r="W637"/>
    </row>
    <row r="638" ht="12.75" customHeight="1">
      <c r="A638" t="inlineStr">
        <is>
          <t>2025-10-31 冯明-北京-浣熊萝卜饭盒-外卖店模型 已结束</t>
        </is>
      </c>
      <c r="B638"/>
      <c r="C638" t="inlineStr">
        <is>
          <t>冯明北京浣熊萝卜饭盒外卖店模型进行中，10月31日截止无异常。</t>
        </is>
      </c>
      <c r="D638" t="inlineStr">
        <is>
          <t>冯明</t>
        </is>
      </c>
      <c r="E638" t="inlineStr">
        <is>
          <t>OCT华侨城·北京2号院，北京市朝阳区南磨房乡北京·华侨城A区2号院(南门)OCT华侨城·北京2号院</t>
        </is>
      </c>
      <c r="F638" t="inlineStr">
        <is>
          <t>浣熊食堂</t>
        </is>
      </c>
      <c r="G638" t="inlineStr">
        <is>
          <t>冯明-北京-浣熊萝卜饭盒-外卖店模型 已结束</t>
        </is>
      </c>
      <c r="H638"/>
      <c r="I638"/>
      <c r="J638"/>
      <c r="K638"/>
      <c r="L638"/>
      <c r="M638"/>
      <c r="N638" s="2">
        <v>45961</v>
      </c>
      <c r="O638" t="inlineStr">
        <is>
          <t>已结束</t>
        </is>
      </c>
      <c r="P638" t="inlineStr">
        <is>
          <t>44周</t>
        </is>
      </c>
      <c r="Q638"/>
      <c r="R638" t="inlineStr">
        <is>
          <t>false</t>
        </is>
      </c>
      <c r="S638" t="inlineStr">
        <is>
          <t>2025/11/14</t>
        </is>
      </c>
      <c r="T638"/>
      <c r="U638"/>
      <c r="V638" t="inlineStr">
        <is>
          <t>吴薇</t>
        </is>
      </c>
      <c r="W638"/>
    </row>
    <row r="639" ht="12.75" customHeight="1">
      <c r="A639" t="inlineStr">
        <is>
          <t>2025-10-30 冯明-北京-浣熊萝卜饭盒-外卖店模型 已结束</t>
        </is>
      </c>
      <c r="B639"/>
      <c r="C639" t="inlineStr">
        <is>
          <t>冯明北京浣熊萝卜饭盒外卖店模型进行中，无明显异常需关注。</t>
        </is>
      </c>
      <c r="D639" t="inlineStr">
        <is>
          <t>冯明</t>
        </is>
      </c>
      <c r="E639" t="inlineStr">
        <is>
          <t>OCT华侨城·北京2号院，北京市朝阳区南磨房乡金蝉南路OCT华侨城·北京2号院</t>
        </is>
      </c>
      <c r="F639" t="inlineStr">
        <is>
          <t>浣熊食堂</t>
        </is>
      </c>
      <c r="G639" t="inlineStr">
        <is>
          <t>冯明-北京-浣熊萝卜饭盒-外卖店模型 已结束</t>
        </is>
      </c>
      <c r="H639"/>
      <c r="I639"/>
      <c r="J639"/>
      <c r="K639"/>
      <c r="L639"/>
      <c r="M639"/>
      <c r="N639" s="2">
        <v>45960</v>
      </c>
      <c r="O639" t="inlineStr">
        <is>
          <t>已结束</t>
        </is>
      </c>
      <c r="P639" t="inlineStr">
        <is>
          <t>44周</t>
        </is>
      </c>
      <c r="Q639"/>
      <c r="R639" t="inlineStr">
        <is>
          <t>false</t>
        </is>
      </c>
      <c r="S639" t="inlineStr">
        <is>
          <t>2025/11/14</t>
        </is>
      </c>
      <c r="T639"/>
      <c r="U639"/>
      <c r="V639" t="inlineStr">
        <is>
          <t>吴薇</t>
        </is>
      </c>
      <c r="W639"/>
    </row>
    <row r="640" ht="12.75" customHeight="1">
      <c r="A640" t="inlineStr">
        <is>
          <t>2025-10-29 冯明-北京-浣熊萝卜饭盒-外卖店模型 已结束</t>
        </is>
      </c>
      <c r="B640"/>
      <c r="C640" t="inlineStr">
        <is>
          <t>冯明北京浣熊萝卜饭盒外卖店模型进行中，无明显问题异常。</t>
        </is>
      </c>
      <c r="D640" t="inlineStr">
        <is>
          <t>冯明</t>
        </is>
      </c>
      <c r="E640" t="inlineStr">
        <is>
          <t>OCT华侨城·北京2号院，北京市朝阳区南磨房乡北京·华侨城A区2号院(南门)OCT华侨城·北京2号院</t>
        </is>
      </c>
      <c r="F640" t="inlineStr">
        <is>
          <t>浣熊食堂</t>
        </is>
      </c>
      <c r="G640" t="inlineStr">
        <is>
          <t>冯明-北京-浣熊萝卜饭盒-外卖店模型 已结束</t>
        </is>
      </c>
      <c r="H640"/>
      <c r="I640"/>
      <c r="J640"/>
      <c r="K640"/>
      <c r="L640"/>
      <c r="M640"/>
      <c r="N640" s="2">
        <v>45959</v>
      </c>
      <c r="O640" t="inlineStr">
        <is>
          <t>已结束</t>
        </is>
      </c>
      <c r="P640" t="inlineStr">
        <is>
          <t>44周</t>
        </is>
      </c>
      <c r="Q640"/>
      <c r="R640" t="inlineStr">
        <is>
          <t>false</t>
        </is>
      </c>
      <c r="S640" t="inlineStr">
        <is>
          <t>2025/11/14</t>
        </is>
      </c>
      <c r="T640"/>
      <c r="U640"/>
      <c r="V640" t="inlineStr">
        <is>
          <t>吴薇</t>
        </is>
      </c>
      <c r="W640"/>
    </row>
    <row r="641" ht="12.75" customHeight="1">
      <c r="A641" t="inlineStr">
        <is>
          <t>2025-10-28 冯明-北京-浣熊萝卜饭盒-外卖店模型 已结束</t>
        </is>
      </c>
      <c r="B641"/>
      <c r="C641" t="inlineStr">
        <is>
          <t>冯明北京浣熊萝卜饭盒外卖店模型进行中，无明显问题异常。</t>
        </is>
      </c>
      <c r="D641" t="inlineStr">
        <is>
          <t>冯明</t>
        </is>
      </c>
      <c r="E641" t="inlineStr">
        <is>
          <t>北京市朝阳区南磨房乡金蝉南路金蝉南路-道路停车位</t>
        </is>
      </c>
      <c r="F641" t="inlineStr">
        <is>
          <t>浣熊食堂</t>
        </is>
      </c>
      <c r="G641" t="inlineStr">
        <is>
          <t>冯明-北京-浣熊萝卜饭盒-外卖店模型 已结束</t>
        </is>
      </c>
      <c r="H641"/>
      <c r="I641"/>
      <c r="J641"/>
      <c r="K641"/>
      <c r="L641"/>
      <c r="M641"/>
      <c r="N641" s="2">
        <v>45958</v>
      </c>
      <c r="O641" t="inlineStr">
        <is>
          <t>已结束</t>
        </is>
      </c>
      <c r="P641" t="inlineStr">
        <is>
          <t>44周</t>
        </is>
      </c>
      <c r="Q641"/>
      <c r="R641" t="inlineStr">
        <is>
          <t>false</t>
        </is>
      </c>
      <c r="S641" t="inlineStr">
        <is>
          <t>2025/11/14</t>
        </is>
      </c>
      <c r="T641"/>
      <c r="U641"/>
      <c r="V641" t="inlineStr">
        <is>
          <t>吴薇</t>
        </is>
      </c>
      <c r="W641"/>
    </row>
    <row r="642" ht="12.75" customHeight="1">
      <c r="A642" t="inlineStr">
        <is>
          <t>2025-10-27 冯明-北京-浣熊萝卜饭盒-外卖店模型 已结束</t>
        </is>
      </c>
      <c r="B642" t="inlineStr">
        <is>
          <t>1</t>
        </is>
      </c>
      <c r="C642" t="inlineStr">
        <is>
          <t>冯明北京浣熊萝卜饭盒外卖店模型进行中，无明显问题或异常。</t>
        </is>
      </c>
      <c r="D642" t="inlineStr">
        <is>
          <t>冯明</t>
        </is>
      </c>
      <c r="E642" t="inlineStr">
        <is>
          <t>OCT华侨城·北京2号院，北京市朝阳区南磨房乡北京·华侨城A区2号院(南门)OCT华侨城·北京2号院</t>
        </is>
      </c>
      <c r="F642" t="inlineStr">
        <is>
          <t>浣熊食堂</t>
        </is>
      </c>
      <c r="G642" t="inlineStr">
        <is>
          <t>冯明-北京-浣熊萝卜饭盒-外卖店模型 已结束</t>
        </is>
      </c>
      <c r="H642"/>
      <c r="I642"/>
      <c r="J642"/>
      <c r="K642"/>
      <c r="L642"/>
      <c r="M642"/>
      <c r="N642" s="2">
        <v>45957</v>
      </c>
      <c r="O642" t="inlineStr">
        <is>
          <t>已结束</t>
        </is>
      </c>
      <c r="P642" t="inlineStr">
        <is>
          <t>44周</t>
        </is>
      </c>
      <c r="Q642"/>
      <c r="R642" t="inlineStr">
        <is>
          <t>false</t>
        </is>
      </c>
      <c r="S642" t="inlineStr">
        <is>
          <t>2025/11/14</t>
        </is>
      </c>
      <c r="T642"/>
      <c r="U642"/>
      <c r="V642" t="inlineStr">
        <is>
          <t>吴薇</t>
        </is>
      </c>
      <c r="W642"/>
    </row>
    <row r="643" ht="12.75" customHeight="1">
      <c r="A643" t="inlineStr">
        <is>
          <t xml:space="preserve">2025-10-26 </t>
        </is>
      </c>
      <c r="B643"/>
      <c r="C643" t="inlineStr">
        <is>
          <t>正文仅日期“2025/10/26”，无具体内容，信息缺失。</t>
        </is>
      </c>
      <c r="D643" t="inlineStr">
        <is>
          <t>冯明</t>
        </is>
      </c>
      <c r="E643" t="inlineStr">
        <is>
          <t>北京市朝阳区望京街道漫瑞酒店(北京望京SOHO望京南地铁站店)万科时代中心·望京</t>
        </is>
      </c>
      <c r="F643" t="inlineStr">
        <is>
          <t>排休</t>
        </is>
      </c>
      <c r="G643"/>
      <c r="H643"/>
      <c r="I643"/>
      <c r="J643"/>
      <c r="K643"/>
      <c r="L643"/>
      <c r="M643"/>
      <c r="N643" s="2">
        <v>45956</v>
      </c>
      <c r="O643"/>
      <c r="P643" t="inlineStr">
        <is>
          <t>43周</t>
        </is>
      </c>
      <c r="Q643"/>
      <c r="R643" t="inlineStr">
        <is>
          <t>false</t>
        </is>
      </c>
      <c r="S643"/>
      <c r="T643"/>
      <c r="U643"/>
      <c r="V643"/>
      <c r="W643"/>
    </row>
    <row r="644" ht="12.75" customHeight="1">
      <c r="A644" t="inlineStr">
        <is>
          <t xml:space="preserve">2025-10-26 </t>
        </is>
      </c>
      <c r="B644"/>
      <c r="C644" t="inlineStr">
        <is>
          <t>正文内容仅为日期“2025/10/26”，无实质信息及问题异常。</t>
        </is>
      </c>
      <c r="D644" t="inlineStr">
        <is>
          <t>冯明</t>
        </is>
      </c>
      <c r="E644" t="inlineStr">
        <is>
          <t>北京市朝阳区望京街道漫瑞酒店(北京望京SOHO望京南地铁站店)万科时代中心·望京</t>
        </is>
      </c>
      <c r="F644" t="inlineStr">
        <is>
          <t>排休</t>
        </is>
      </c>
      <c r="G644"/>
      <c r="H644"/>
      <c r="I644"/>
      <c r="J644"/>
      <c r="K644"/>
      <c r="L644"/>
      <c r="M644"/>
      <c r="N644" s="2">
        <v>45956</v>
      </c>
      <c r="O644"/>
      <c r="P644" t="inlineStr">
        <is>
          <t>43周</t>
        </is>
      </c>
      <c r="Q644"/>
      <c r="R644" t="inlineStr">
        <is>
          <t>false</t>
        </is>
      </c>
      <c r="S644"/>
      <c r="T644"/>
      <c r="U644" t="inlineStr">
        <is>
          <t>1</t>
        </is>
      </c>
      <c r="V644"/>
      <c r="W644"/>
    </row>
    <row r="645" ht="12.75" customHeight="1">
      <c r="A645" t="inlineStr">
        <is>
          <t>2025-10-25 冯明-北京-浣熊萝卜饭盒-外卖店模型 已结束</t>
        </is>
      </c>
      <c r="B645" t="inlineStr">
        <is>
          <t>1</t>
        </is>
      </c>
      <c r="C645" t="inlineStr">
        <is>
          <t>冯明北京浣熊萝卜饭盒外卖店模型进行中，无明显异常。</t>
        </is>
      </c>
      <c r="D645" t="inlineStr">
        <is>
          <t>冯明</t>
        </is>
      </c>
      <c r="E645" t="inlineStr">
        <is>
          <t>OCT华侨城·北京2号院，北京市朝阳区南磨房乡华侨城·北京OCT华侨城·北京2号院</t>
        </is>
      </c>
      <c r="F645" t="inlineStr">
        <is>
          <t>浣熊食堂</t>
        </is>
      </c>
      <c r="G645" t="inlineStr">
        <is>
          <t>冯明-北京-浣熊萝卜饭盒-外卖店模型 已结束</t>
        </is>
      </c>
      <c r="H645"/>
      <c r="I645"/>
      <c r="J645"/>
      <c r="K645"/>
      <c r="L645"/>
      <c r="M645"/>
      <c r="N645" s="2">
        <v>45955</v>
      </c>
      <c r="O645" t="inlineStr">
        <is>
          <t>已结束</t>
        </is>
      </c>
      <c r="P645" t="inlineStr">
        <is>
          <t>43周</t>
        </is>
      </c>
      <c r="Q645"/>
      <c r="R645" t="inlineStr">
        <is>
          <t>false</t>
        </is>
      </c>
      <c r="S645" t="inlineStr">
        <is>
          <t>2025/11/14</t>
        </is>
      </c>
      <c r="T645"/>
      <c r="U645"/>
      <c r="V645" t="inlineStr">
        <is>
          <t>吴薇</t>
        </is>
      </c>
      <c r="W645"/>
    </row>
    <row r="646" ht="12.75" customHeight="1">
      <c r="A646" t="inlineStr">
        <is>
          <t>2025-10-24 冯明-北京-浣熊萝卜饭盒-外卖店模型 已结束</t>
        </is>
      </c>
      <c r="B646" t="inlineStr">
        <is>
          <t>1</t>
        </is>
      </c>
      <c r="C646" t="inlineStr">
        <is>
          <t>冯明北京浣熊萝卜饭盒外卖店模型进行中，无明显问题或异常。</t>
        </is>
      </c>
      <c r="D646" t="inlineStr">
        <is>
          <t>冯明</t>
        </is>
      </c>
      <c r="E646" t="inlineStr">
        <is>
          <t>朝庭，北京市朝阳区望京街道阜荣街朝庭</t>
        </is>
      </c>
      <c r="F646" t="inlineStr">
        <is>
          <t>浣熊食堂</t>
        </is>
      </c>
      <c r="G646" t="inlineStr">
        <is>
          <t>冯明-北京-浣熊萝卜饭盒-外卖店模型 已结束</t>
        </is>
      </c>
      <c r="H646"/>
      <c r="I646"/>
      <c r="J646"/>
      <c r="K646"/>
      <c r="L646"/>
      <c r="M646"/>
      <c r="N646" s="2">
        <v>45954</v>
      </c>
      <c r="O646" t="inlineStr">
        <is>
          <t>已结束</t>
        </is>
      </c>
      <c r="P646" t="inlineStr">
        <is>
          <t>43周</t>
        </is>
      </c>
      <c r="Q646"/>
      <c r="R646" t="inlineStr">
        <is>
          <t>false</t>
        </is>
      </c>
      <c r="S646" t="inlineStr">
        <is>
          <t>2025/11/14</t>
        </is>
      </c>
      <c r="T646"/>
      <c r="U646"/>
      <c r="V646" t="inlineStr">
        <is>
          <t>吴薇</t>
        </is>
      </c>
      <c r="W646"/>
    </row>
    <row r="647" ht="12.75" customHeight="1">
      <c r="A647" t="inlineStr">
        <is>
          <t>2025-10-23 冯明-北京-浣熊萝卜饭盒-外卖店模型 已结束</t>
        </is>
      </c>
      <c r="B647" t="inlineStr">
        <is>
          <t>1</t>
        </is>
      </c>
      <c r="C647" t="inlineStr">
        <is>
          <t>项目“冯明-北京-浣熊萝卜饭盒-外卖店模型”进行中，无明显问题或异常。</t>
        </is>
      </c>
      <c r="D647" t="inlineStr">
        <is>
          <t>冯明</t>
        </is>
      </c>
      <c r="E647" t="inlineStr">
        <is>
          <t>OCT华侨城·北京2号院，北京市朝阳区南磨房乡北京·华侨城A区2号院(南门)OCT华侨城·北京2号院</t>
        </is>
      </c>
      <c r="F647" t="inlineStr">
        <is>
          <t>浣熊食堂</t>
        </is>
      </c>
      <c r="G647" t="inlineStr">
        <is>
          <t>冯明-北京-浣熊萝卜饭盒-外卖店模型 已结束</t>
        </is>
      </c>
      <c r="H647"/>
      <c r="I647"/>
      <c r="J647"/>
      <c r="K647"/>
      <c r="L647"/>
      <c r="M647"/>
      <c r="N647" s="2">
        <v>45953</v>
      </c>
      <c r="O647" t="inlineStr">
        <is>
          <t>已结束</t>
        </is>
      </c>
      <c r="P647" t="inlineStr">
        <is>
          <t>43周</t>
        </is>
      </c>
      <c r="Q647"/>
      <c r="R647" t="inlineStr">
        <is>
          <t>false</t>
        </is>
      </c>
      <c r="S647" t="inlineStr">
        <is>
          <t>2025/11/14</t>
        </is>
      </c>
      <c r="T647"/>
      <c r="U647"/>
      <c r="V647" t="inlineStr">
        <is>
          <t>吴薇</t>
        </is>
      </c>
      <c r="W647"/>
    </row>
    <row r="648" ht="12.75" customHeight="1">
      <c r="A648" t="inlineStr">
        <is>
          <t>2025-10-22 冯明-北京-浣熊萝卜饭盒-外卖店模型 已结束</t>
        </is>
      </c>
      <c r="B648" t="inlineStr">
        <is>
          <t>1</t>
        </is>
      </c>
      <c r="C648" t="inlineStr">
        <is>
          <t>北京冯明的浣熊萝卜饭盒外卖店模型进行中，无明显问题或异常。</t>
        </is>
      </c>
      <c r="D648" t="inlineStr">
        <is>
          <t>冯明</t>
        </is>
      </c>
      <c r="E648" t="inlineStr">
        <is>
          <t>OCT华侨城·北京2号院，北京市朝阳区南磨房乡北京·华侨城A区2号院(南门)OCT华侨城·北京2号院</t>
        </is>
      </c>
      <c r="F648" t="inlineStr">
        <is>
          <t>浣熊食堂</t>
        </is>
      </c>
      <c r="G648" t="inlineStr">
        <is>
          <t>冯明-北京-浣熊萝卜饭盒-外卖店模型 已结束</t>
        </is>
      </c>
      <c r="H648"/>
      <c r="I648"/>
      <c r="J648"/>
      <c r="K648"/>
      <c r="L648"/>
      <c r="M648"/>
      <c r="N648" s="2">
        <v>45952</v>
      </c>
      <c r="O648" t="inlineStr">
        <is>
          <t>已结束</t>
        </is>
      </c>
      <c r="P648" t="inlineStr">
        <is>
          <t>43周</t>
        </is>
      </c>
      <c r="Q648"/>
      <c r="R648" t="inlineStr">
        <is>
          <t>false</t>
        </is>
      </c>
      <c r="S648" t="inlineStr">
        <is>
          <t>2025/11/14</t>
        </is>
      </c>
      <c r="T648"/>
      <c r="U648"/>
      <c r="V648" t="inlineStr">
        <is>
          <t>吴薇</t>
        </is>
      </c>
      <c r="W648"/>
    </row>
    <row r="649" ht="12.75" customHeight="1">
      <c r="A649" t="inlineStr">
        <is>
          <t>2025-10-21 冯明-北京-浣熊萝卜饭盒-外卖店模型 已结束</t>
        </is>
      </c>
      <c r="B649"/>
      <c r="C649" t="inlineStr">
        <is>
          <t>冯明北京浣熊萝卜饭盒外卖店模型进行中，无明显问题异常。</t>
        </is>
      </c>
      <c r="D649" t="inlineStr">
        <is>
          <t>冯明</t>
        </is>
      </c>
      <c r="E649" t="inlineStr">
        <is>
          <t>OCT华侨城·北京2号院，北京市朝阳区南磨房乡北京·华侨城A区2号院(南门)OCT华侨城·北京2号院</t>
        </is>
      </c>
      <c r="F649" t="inlineStr">
        <is>
          <t>浣熊食堂</t>
        </is>
      </c>
      <c r="G649" t="inlineStr">
        <is>
          <t>冯明-北京-浣熊萝卜饭盒-外卖店模型 已结束</t>
        </is>
      </c>
      <c r="H649"/>
      <c r="I649"/>
      <c r="J649"/>
      <c r="K649"/>
      <c r="L649"/>
      <c r="M649"/>
      <c r="N649" s="2">
        <v>45951</v>
      </c>
      <c r="O649" t="inlineStr">
        <is>
          <t>已结束</t>
        </is>
      </c>
      <c r="P649" t="inlineStr">
        <is>
          <t>43周</t>
        </is>
      </c>
      <c r="Q649"/>
      <c r="R649" t="inlineStr">
        <is>
          <t>false</t>
        </is>
      </c>
      <c r="S649" t="inlineStr">
        <is>
          <t>2025/11/14</t>
        </is>
      </c>
      <c r="T649"/>
      <c r="U649"/>
      <c r="V649" t="inlineStr">
        <is>
          <t>吴薇</t>
        </is>
      </c>
      <c r="W649"/>
    </row>
    <row r="650" ht="12.75" customHeight="1">
      <c r="A650" t="inlineStr">
        <is>
          <t>2025-10-20 冯明-北京-浣熊萝卜饭盒-外卖店模型 已结束</t>
        </is>
      </c>
      <c r="B650"/>
      <c r="C650" t="inlineStr">
        <is>
          <t>冯明北京浣熊萝卜饭盒外卖店模型进行中，无明显问题异常。</t>
        </is>
      </c>
      <c r="D650" t="inlineStr">
        <is>
          <t>冯明</t>
        </is>
      </c>
      <c r="E650" t="inlineStr">
        <is>
          <t>北京市朝阳区望京街道漫瑞酒店(北京望京SOHO望京南地铁站店)万科时代中心·望京</t>
        </is>
      </c>
      <c r="F650" t="inlineStr">
        <is>
          <t>浣熊食堂</t>
        </is>
      </c>
      <c r="G650" t="inlineStr">
        <is>
          <t>冯明-北京-浣熊萝卜饭盒-外卖店模型 已结束</t>
        </is>
      </c>
      <c r="H650"/>
      <c r="I650"/>
      <c r="J650"/>
      <c r="K650"/>
      <c r="L650"/>
      <c r="M650"/>
      <c r="N650" s="2">
        <v>45950</v>
      </c>
      <c r="O650" t="inlineStr">
        <is>
          <t>已结束</t>
        </is>
      </c>
      <c r="P650" t="inlineStr">
        <is>
          <t>43周</t>
        </is>
      </c>
      <c r="Q650"/>
      <c r="R650" t="inlineStr">
        <is>
          <t>false</t>
        </is>
      </c>
      <c r="S650" t="inlineStr">
        <is>
          <t>2025/11/14</t>
        </is>
      </c>
      <c r="T650"/>
      <c r="U650" t="inlineStr">
        <is>
          <t>0</t>
        </is>
      </c>
      <c r="V650" t="inlineStr">
        <is>
          <t>吴薇</t>
        </is>
      </c>
      <c r="W650"/>
    </row>
    <row r="651" ht="12.75" customHeight="1">
      <c r="A651" t="inlineStr">
        <is>
          <t>2025-10-20 冯明-北京-浣熊萝卜饭盒-外卖店模型 已结束</t>
        </is>
      </c>
      <c r="B651"/>
      <c r="C651" t="inlineStr">
        <is>
          <t>冯明北京浣熊萝卜饭盒外卖店模型进行中，无明显问题异常。</t>
        </is>
      </c>
      <c r="D651" t="inlineStr">
        <is>
          <t>冯明</t>
        </is>
      </c>
      <c r="E651" t="inlineStr">
        <is>
          <t>OCT华侨城·北京2号院，北京市朝阳区南磨房乡北京·华侨城A区2号院(南门)OCT华侨城·北京2号院</t>
        </is>
      </c>
      <c r="F651" t="inlineStr">
        <is>
          <t>浣熊食堂</t>
        </is>
      </c>
      <c r="G651" t="inlineStr">
        <is>
          <t>冯明-北京-浣熊萝卜饭盒-外卖店模型 已结束</t>
        </is>
      </c>
      <c r="H651"/>
      <c r="I651"/>
      <c r="J651"/>
      <c r="K651"/>
      <c r="L651"/>
      <c r="M651"/>
      <c r="N651" s="2">
        <v>45950</v>
      </c>
      <c r="O651" t="inlineStr">
        <is>
          <t>已结束</t>
        </is>
      </c>
      <c r="P651" t="inlineStr">
        <is>
          <t>43周</t>
        </is>
      </c>
      <c r="Q651"/>
      <c r="R651" t="inlineStr">
        <is>
          <t>false</t>
        </is>
      </c>
      <c r="S651" t="inlineStr">
        <is>
          <t>2025/11/14</t>
        </is>
      </c>
      <c r="T651"/>
      <c r="U651"/>
      <c r="V651" t="inlineStr">
        <is>
          <t>吴薇</t>
        </is>
      </c>
      <c r="W651"/>
    </row>
    <row r="652" ht="12.75" customHeight="1">
      <c r="A652" t="inlineStr">
        <is>
          <t>2025-10-19 冯明-北京-浣熊萝卜饭盒-外卖店模型 已结束</t>
        </is>
      </c>
      <c r="B652" t="inlineStr">
        <is>
          <t>1</t>
        </is>
      </c>
      <c r="C652" t="inlineStr">
        <is>
          <t>无异常问题，主要学习各流程、获老师指导，明日练习录制菜品并调整机器节点。</t>
        </is>
      </c>
      <c r="D652" t="inlineStr">
        <is>
          <t>冯明</t>
        </is>
      </c>
      <c r="E652" t="inlineStr">
        <is>
          <t>OCT华侨城·北京2号院，北京市朝阳区南磨房乡金蝉南路OCT华侨城·北京2号院</t>
        </is>
      </c>
      <c r="F652" t="inlineStr">
        <is>
          <t>项目出差</t>
        </is>
      </c>
      <c r="G652" t="inlineStr">
        <is>
          <t>冯明-北京-浣熊萝卜饭盒-外卖店模型 已结束</t>
        </is>
      </c>
      <c r="H652" t="inlineStr">
        <is>
          <t>1、今日在萝卜盒饭项目学习了开档流程，备餐流程，菜品制作流程，菜品出餐流程（机器的规范使用操作技巧）晚上厨房收档流程。
2、程云鹏老师和丁敬文老师有耐心，也很专业，会给我讲解一些以后工作中面对客户可能会遇见的问题并提供解决方案，学习到很多知识点。
3、有空的时候，结合在深圳培训的内容，反复操作机器，增加操作熟练度，并做出总结，加强自身专业技能，为后续工作做准备。
</t>
        </is>
      </c>
      <c r="I652" t="inlineStr">
        <is>
          <t>无</t>
        </is>
      </c>
      <c r="J652"/>
      <c r="K652" t="inlineStr">
        <is>
          <t>明日准备练习录制菜品，练习做到熟练操作，对机器内部的加热温度等重要操作节点有精准的判断并做出调整。</t>
        </is>
      </c>
      <c r="L652"/>
      <c r="M652"/>
      <c r="N652" s="2">
        <v>45949</v>
      </c>
      <c r="O652" t="inlineStr">
        <is>
          <t>已结束</t>
        </is>
      </c>
      <c r="P652" t="inlineStr">
        <is>
          <t>42周</t>
        </is>
      </c>
      <c r="Q652"/>
      <c r="R652" t="inlineStr">
        <is>
          <t>false</t>
        </is>
      </c>
      <c r="S652" t="inlineStr">
        <is>
          <t>2025/11/14</t>
        </is>
      </c>
      <c r="T652"/>
      <c r="U652" t="inlineStr">
        <is>
          <t>0</t>
        </is>
      </c>
      <c r="V652" t="inlineStr">
        <is>
          <t>吴薇</t>
        </is>
      </c>
      <c r="W652"/>
    </row>
    <row r="653" ht="12.75" customHeight="1">
      <c r="A653" t="inlineStr">
        <is>
          <t>2026-04-09 高秦-淄博-兆恒源-叶美丽-新店开业 进行中</t>
        </is>
      </c>
      <c r="B653"/>
      <c r="C653" t="inlineStr">
        <is>
          <t>部分菜品需总部后续录入系统，此为需关注问题。</t>
        </is>
      </c>
      <c r="D653" t="inlineStr">
        <is>
          <t>高秦</t>
        </is>
      </c>
      <c r="E653" t="inlineStr">
        <is>
          <t>山东省淄博市张店区科苑街道淄博圣鑫主题宾馆淄博新世界商业街</t>
        </is>
      </c>
      <c r="F653" t="inlineStr">
        <is>
          <t>项目出差</t>
        </is>
      </c>
      <c r="G653" t="inlineStr">
        <is>
          <t>高秦-淄博-兆恒源-叶美丽-新店开业 进行中</t>
        </is>
      </c>
      <c r="H653" t="inlineStr">
        <is>
          <t>叶美丽新店开业工作汇报
日期： 2026年4月9日
一、今日工作进展
1. 抵达现场，完成开业前培训。
2. 完成设备账号开通及菜谱分享，确保系统运行无问题。
3. 与老板沟通，优化后厨动线设计。
二、工作细节与关键反馈
1. 菜品确认
   与门店确认需出品的菜品清单，共36道，其中部分菜品需总部后续录入系统。
2. 流程与动线优化
   根据现场情况及老板诉求，围绕“去厨师化”目标，协助老板梳理后厨工作流程，并重新规划动线，提升操作效率。
三、下步工作计划
1. 开展菜品测试，对口味、出品等进行微调优化。
2. 加强客户对设备操作的熟练度培训与跟进。</t>
        </is>
      </c>
      <c r="I653" t="inlineStr">
        <is>
          <t>-</t>
        </is>
      </c>
      <c r="J653"/>
      <c r="K653" t="inlineStr">
        <is>
          <t>开业支持</t>
        </is>
      </c>
      <c r="L653" t="inlineStr">
        <is>
          <t>IMG_2054.JPEG</t>
        </is>
      </c>
      <c r="M653"/>
      <c r="N653" s="2">
        <v>46121</v>
      </c>
      <c r="O653" t="inlineStr">
        <is>
          <t>进行中,进行中</t>
        </is>
      </c>
      <c r="P653" t="inlineStr">
        <is>
          <t>15周</t>
        </is>
      </c>
      <c r="Q653"/>
      <c r="R653" t="inlineStr">
        <is>
          <t>false</t>
        </is>
      </c>
      <c r="S653" t="inlineStr">
        <is>
          <t>2026/04/09
2026/04/11</t>
        </is>
      </c>
      <c r="T653" t="inlineStr">
        <is>
          <t>北区</t>
        </is>
      </c>
      <c r="U653"/>
      <c r="V653" t="inlineStr">
        <is>
          <t>吕佳
吕佳</t>
        </is>
      </c>
      <c r="W653" t="inlineStr">
        <is>
          <t>李岳丰
李岳丰</t>
        </is>
      </c>
    </row>
    <row r="654" ht="12.75" customHeight="1">
      <c r="A654" t="inlineStr">
        <is>
          <t xml:space="preserve">2026-04-08 </t>
        </is>
      </c>
      <c r="B654"/>
      <c r="C654" t="inlineStr">
        <is>
          <t>正文内容为空，无有效信息，需确认是否遗漏内容。</t>
        </is>
      </c>
      <c r="D654" t="inlineStr">
        <is>
          <t>高秦</t>
        </is>
      </c>
      <c r="E654" t="inlineStr">
        <is>
          <t>山东省淄博市张店区科苑街道淄博圣鑫主题宾馆淄博新世界商业街</t>
        </is>
      </c>
      <c r="F654" t="inlineStr">
        <is>
          <t>排休</t>
        </is>
      </c>
      <c r="G654"/>
      <c r="H654"/>
      <c r="I654"/>
      <c r="J654"/>
      <c r="K654"/>
      <c r="L654"/>
      <c r="M654"/>
      <c r="N654" s="2">
        <v>46120</v>
      </c>
      <c r="O654"/>
      <c r="P654" t="inlineStr">
        <is>
          <t>15周</t>
        </is>
      </c>
      <c r="Q654"/>
      <c r="R654" t="inlineStr">
        <is>
          <t>false</t>
        </is>
      </c>
      <c r="S654"/>
      <c r="T654"/>
      <c r="U654"/>
      <c r="V654"/>
      <c r="W654"/>
    </row>
    <row r="655" ht="12.75" customHeight="1">
      <c r="A655" t="inlineStr">
        <is>
          <t xml:space="preserve">2026-04-07 </t>
        </is>
      </c>
      <c r="B655"/>
      <c r="C655" t="inlineStr">
        <is>
          <t>正文内容仅为日期“2026/04/07”，无具体问题或异常信息。</t>
        </is>
      </c>
      <c r="D655" t="inlineStr">
        <is>
          <t>高秦</t>
        </is>
      </c>
      <c r="E655" t="inlineStr">
        <is>
          <t>西安电子科技大学社区，陕西省西安市雁塔区电子城街道光华路56号西安电子科技大学社区</t>
        </is>
      </c>
      <c r="F655" t="inlineStr">
        <is>
          <t>排休</t>
        </is>
      </c>
      <c r="G655"/>
      <c r="H655"/>
      <c r="I655"/>
      <c r="J655"/>
      <c r="K655"/>
      <c r="L655"/>
      <c r="M655"/>
      <c r="N655" s="2">
        <v>46119</v>
      </c>
      <c r="O655"/>
      <c r="P655" t="inlineStr">
        <is>
          <t>15周</t>
        </is>
      </c>
      <c r="Q655"/>
      <c r="R655" t="inlineStr">
        <is>
          <t>false</t>
        </is>
      </c>
      <c r="S655"/>
      <c r="T655"/>
      <c r="U655"/>
      <c r="V655"/>
      <c r="W655"/>
    </row>
    <row r="656" ht="12.75" customHeight="1">
      <c r="A656" t="inlineStr">
        <is>
          <t xml:space="preserve">2026-04-06 </t>
        </is>
      </c>
      <c r="B656"/>
      <c r="C656" t="inlineStr">
        <is>
          <t>正文仅日期“2026/04/06”，无具体内容，信息缺失。</t>
        </is>
      </c>
      <c r="D656" t="inlineStr">
        <is>
          <t>高秦</t>
        </is>
      </c>
      <c r="E656" t="inlineStr">
        <is>
          <t>新世纪广场，陕西省汉中市城固县博望街道朝阳路新世纪广场</t>
        </is>
      </c>
      <c r="F656" t="inlineStr">
        <is>
          <t>排休</t>
        </is>
      </c>
      <c r="G656"/>
      <c r="H656"/>
      <c r="I656"/>
      <c r="J656"/>
      <c r="K656"/>
      <c r="L656"/>
      <c r="M656"/>
      <c r="N656" s="2">
        <v>46118</v>
      </c>
      <c r="O656"/>
      <c r="P656" t="inlineStr">
        <is>
          <t>15周</t>
        </is>
      </c>
      <c r="Q656"/>
      <c r="R656" t="inlineStr">
        <is>
          <t>false</t>
        </is>
      </c>
      <c r="S656"/>
      <c r="T656"/>
      <c r="U656"/>
      <c r="V656"/>
      <c r="W656"/>
    </row>
    <row r="657" ht="12.75" customHeight="1">
      <c r="A657" t="inlineStr">
        <is>
          <t xml:space="preserve">2026-04-05 </t>
        </is>
      </c>
      <c r="B657"/>
      <c r="C657" t="inlineStr">
        <is>
          <t>正文仅含日期“2026/04/05”，无具体内容，信息缺失。</t>
        </is>
      </c>
      <c r="D657" t="inlineStr">
        <is>
          <t>高秦</t>
        </is>
      </c>
      <c r="E657" t="inlineStr">
        <is>
          <t>新世纪广场，陕西省汉中市城固县博望街道朝阳路新世纪广场</t>
        </is>
      </c>
      <c r="F657" t="inlineStr">
        <is>
          <t>排休</t>
        </is>
      </c>
      <c r="G657"/>
      <c r="H657"/>
      <c r="I657"/>
      <c r="J657"/>
      <c r="K657"/>
      <c r="L657"/>
      <c r="M657"/>
      <c r="N657" s="2">
        <v>46117</v>
      </c>
      <c r="O657"/>
      <c r="P657" t="inlineStr">
        <is>
          <t>14周</t>
        </is>
      </c>
      <c r="Q657"/>
      <c r="R657" t="inlineStr">
        <is>
          <t>false</t>
        </is>
      </c>
      <c r="S657"/>
      <c r="T657"/>
      <c r="U657"/>
      <c r="V657"/>
      <c r="W657"/>
    </row>
    <row r="658" ht="12.75" customHeight="1">
      <c r="A658" t="inlineStr">
        <is>
          <t xml:space="preserve">2026-04-04 </t>
        </is>
      </c>
      <c r="B658"/>
      <c r="C658" t="inlineStr">
        <is>
          <t>正文仅显示日期“2026/04/04”，无实质内容，信息异常缺失。</t>
        </is>
      </c>
      <c r="D658" t="inlineStr">
        <is>
          <t>高秦</t>
        </is>
      </c>
      <c r="E658" t="inlineStr">
        <is>
          <t>新世纪广场，陕西省汉中市城固县博望街道朝阳路新世纪广场</t>
        </is>
      </c>
      <c r="F658" t="inlineStr">
        <is>
          <t>排休</t>
        </is>
      </c>
      <c r="G658"/>
      <c r="H658"/>
      <c r="I658"/>
      <c r="J658"/>
      <c r="K658"/>
      <c r="L658"/>
      <c r="M658"/>
      <c r="N658" s="2">
        <v>46116</v>
      </c>
      <c r="O658"/>
      <c r="P658" t="inlineStr">
        <is>
          <t>14周</t>
        </is>
      </c>
      <c r="Q658"/>
      <c r="R658" t="inlineStr">
        <is>
          <t>false</t>
        </is>
      </c>
      <c r="S658"/>
      <c r="T658"/>
      <c r="U658"/>
      <c r="V658"/>
      <c r="W658"/>
    </row>
    <row r="659" ht="12.75" customHeight="1">
      <c r="A659" t="inlineStr">
        <is>
          <t>2026-04-03 高秦-成都-兆恒源-叶美丽-POC 已结束</t>
        </is>
      </c>
      <c r="B659" t="inlineStr">
        <is>
          <t>1</t>
        </is>
      </c>
      <c r="C659" t="inlineStr">
        <is>
          <t>叶美丽4月3日休假，却提交了当天工作汇报，存在时间冲突异常。</t>
        </is>
      </c>
      <c r="D659" t="inlineStr">
        <is>
          <t>高秦</t>
        </is>
      </c>
      <c r="E659" t="inlineStr">
        <is>
          <t>新世纪广场，陕西省汉中市城固县博望街道朝阳路新世纪广场</t>
        </is>
      </c>
      <c r="F659" t="inlineStr">
        <is>
          <t>项目出差</t>
        </is>
      </c>
      <c r="G659" t="inlineStr">
        <is>
          <t>高秦-成都-兆恒源-叶美丽-POC 已结束</t>
        </is>
      </c>
      <c r="H659" t="inlineStr">
        <is>
          <t>叶美丽POC工作汇报
日期：2026年4月3日
一、今日工作进展
1. 培训材料优化：根据当前客户实际使用中的反馈与操作习惯，对操作培训PPT进行了系统性完善，补充常见问题解答与关键步骤图示
二、工作细节与关键反馈
1. 培训视频拍摄与迭代：已完成相关培训视频的拍摄工作，并依据实际场景反馈对内容进行了多轮修改（如操作节奏、关键节点提示等），目前所有视频均已定稿
三、下步工作计划
1. 操作员培训持续推进：重点提升多名操作员对标准流程的熟练度，确保出品稳定性与一致性</t>
        </is>
      </c>
      <c r="I659" t="inlineStr">
        <is>
          <t>-</t>
        </is>
      </c>
      <c r="J659"/>
      <c r="K659" t="inlineStr">
        <is>
          <t>休假</t>
        </is>
      </c>
      <c r="L659" t="inlineStr">
        <is>
          <t>IMG_1989.JPG</t>
        </is>
      </c>
      <c r="M659"/>
      <c r="N659" s="2">
        <v>46115</v>
      </c>
      <c r="O659" t="inlineStr">
        <is>
          <t>已结束,已结束,已结束,已结束,已结束,已结束</t>
        </is>
      </c>
      <c r="P659" t="inlineStr">
        <is>
          <t>14周</t>
        </is>
      </c>
      <c r="Q659"/>
      <c r="R659" t="inlineStr">
        <is>
          <t>false</t>
        </is>
      </c>
      <c r="S659" t="inlineStr">
        <is>
          <t>2026/03/22
2026/03/25
2026/03/27
2026/03/31
2026/04/03
2026/03/26</t>
        </is>
      </c>
      <c r="T659" t="inlineStr">
        <is>
          <t>北区</t>
        </is>
      </c>
      <c r="U659" t="inlineStr">
        <is>
          <t>1</t>
        </is>
      </c>
      <c r="V659" t="inlineStr">
        <is>
          <t>吕佳
吕佳
吕佳
吕佳
吕佳
吕佳</t>
        </is>
      </c>
      <c r="W659" t="inlineStr">
        <is>
          <t>李岳丰
李岳丰
李岳丰
李岳丰
李岳丰
李岳丰</t>
        </is>
      </c>
    </row>
    <row r="660" ht="12.75" customHeight="1">
      <c r="A660" t="inlineStr">
        <is>
          <t>2026-04-02 高秦-成都-兆恒源-叶美丽-POC 已结束</t>
        </is>
      </c>
      <c r="B660" t="inlineStr">
        <is>
          <t>1</t>
        </is>
      </c>
      <c r="C660" t="inlineStr">
        <is>
          <t>预算总额12200元，末尾存在无关字符异常。</t>
        </is>
      </c>
      <c r="D660" t="inlineStr">
        <is>
          <t>高秦</t>
        </is>
      </c>
      <c r="E660" t="inlineStr">
        <is>
          <t>绿地GIC成都中央广场，四川省成都市武侯区火车南站街道科华中路8号院绿地GIC成都中央广场</t>
        </is>
      </c>
      <c r="F660" t="inlineStr">
        <is>
          <t>项目出差</t>
        </is>
      </c>
      <c r="G660" t="inlineStr">
        <is>
          <t>高秦-成都-兆恒源-叶美丽-POC 已结束</t>
        </is>
      </c>
      <c r="H660" t="inlineStr">
        <is>
          <t>今日工作汇报
2026年4月3日
上午整理叶美丽培训ppt
下午选址，手绘平面图及设备清单算出整体预算
设备清单：
平冷冰箱带层架（120*80*80cm冷藏）：1600元
平冷冰箱带层架（120*80*80cm冷冻）：1600元
单水池（50✖️50✖️80cm）：300元
不锈钢置物架（120*30*60cm）✖️2:600元
3.5kw平面电磁炉（烧汤）：400元
微波炉：300元
10L电饭煲*2:800元
33L米饭保温箱：200元
厨杂预估:3000元
共计：8800元
装修费用：
外卖隔断板费用：约宽3m × 高4.5m = 13.5㎡，外卖店用 岩棉彩钢夹芯板（A级防火）+ 单门：约 2800 元
打层架费用：
• 不锈钢板（1.5×0.4m）：200～300 元
• 支架/三角架（2～3个）：80～120 元
• 安装（彩钢墙上膨胀螺丝固定）：100～150 元
合计：600元
共计费用：约12200</t>
        </is>
      </c>
      <c r="I660" t="inlineStr">
        <is>
          <t>-</t>
        </is>
      </c>
      <c r="J660"/>
      <c r="K660" t="inlineStr">
        <is>
          <t>完善ppt</t>
        </is>
      </c>
      <c r="L660" t="inlineStr">
        <is>
          <t>IMG_1933.JPG</t>
        </is>
      </c>
      <c r="M660"/>
      <c r="N660" s="2">
        <v>46114</v>
      </c>
      <c r="O660" t="inlineStr">
        <is>
          <t>已结束,已结束,已结束,已结束,已结束,已结束</t>
        </is>
      </c>
      <c r="P660" t="inlineStr">
        <is>
          <t>14周</t>
        </is>
      </c>
      <c r="Q660"/>
      <c r="R660" t="inlineStr">
        <is>
          <t>false</t>
        </is>
      </c>
      <c r="S660" t="inlineStr">
        <is>
          <t>2026/03/22
2026/03/25
2026/03/27
2026/03/31
2026/04/03
2026/03/26</t>
        </is>
      </c>
      <c r="T660" t="inlineStr">
        <is>
          <t>北区</t>
        </is>
      </c>
      <c r="U660"/>
      <c r="V660" t="inlineStr">
        <is>
          <t>吕佳
吕佳
吕佳
吕佳
吕佳
吕佳</t>
        </is>
      </c>
      <c r="W660" t="inlineStr">
        <is>
          <t>李岳丰
李岳丰
李岳丰
李岳丰
李岳丰
李岳丰</t>
        </is>
      </c>
    </row>
    <row r="661" ht="12.75" customHeight="1">
      <c r="A661" t="inlineStr">
        <is>
          <t>2026-04-01 高秦-成都-兆恒源-叶美丽-POC 已结束</t>
        </is>
      </c>
      <c r="B661"/>
      <c r="C661" t="inlineStr">
        <is>
          <t>菜品增录进度异常：2份31款SKU，仅1份完成，另1份录20款。</t>
        </is>
      </c>
      <c r="D661" t="inlineStr">
        <is>
          <t>高秦</t>
        </is>
      </c>
      <c r="E661" t="inlineStr">
        <is>
          <t>税务局宿舍(科华中路)，四川省成都市武侯区火车南站街道科华中路8号院税务局宿舍(科华中路)</t>
        </is>
      </c>
      <c r="F661" t="inlineStr">
        <is>
          <t>项目出差</t>
        </is>
      </c>
      <c r="G661" t="inlineStr">
        <is>
          <t>高秦-成都-兆恒源-叶美丽-POC 已结束</t>
        </is>
      </c>
      <c r="H661" t="inlineStr">
        <is>
          <t>叶美丽POC工作汇报
2026年4月1日
一、今日工作进展
1. 结合客户实际使用场景与反馈，对操作培训PPT进行了内容优化
2. 围绕冯明开展录菜技能专项培训，通过实操指导与要点讲解，帮助其进一步掌握操作规范。
二、工作细节与关键反馈
1. 针对关键操作环节拍摄培训视频，并结合实际使用情况对视频内容进行了调整与优化，确保与操作流程保持一致。
2. 与冯明协同完成菜品增录工作，目前结合2份菜品31款sku，目前1份已录制完成，5份录制20款
三、下步工作计划
1. 持续推进操作员培训工作，重点提升操作熟练度及效率
2. 门店产能测试，同步推进新菜品及5份标准菜品的录制工作
3. 继续完善操作培训PPT</t>
        </is>
      </c>
      <c r="I661" t="inlineStr">
        <is>
          <t>-</t>
        </is>
      </c>
      <c r="J661"/>
      <c r="K661" t="inlineStr">
        <is>
          <t>完善ppt</t>
        </is>
      </c>
      <c r="L661" t="inlineStr">
        <is>
          <t>IMG_1862.JPEG</t>
        </is>
      </c>
      <c r="M661"/>
      <c r="N661" s="2">
        <v>46113</v>
      </c>
      <c r="O661" t="inlineStr">
        <is>
          <t>已结束,已结束,已结束,已结束,已结束,已结束</t>
        </is>
      </c>
      <c r="P661" t="inlineStr">
        <is>
          <t>14周</t>
        </is>
      </c>
      <c r="Q661"/>
      <c r="R661" t="inlineStr">
        <is>
          <t>false</t>
        </is>
      </c>
      <c r="S661" t="inlineStr">
        <is>
          <t>2026/03/22
2026/03/25
2026/03/27
2026/03/31
2026/04/03
2026/03/26</t>
        </is>
      </c>
      <c r="T661" t="inlineStr">
        <is>
          <t>北区</t>
        </is>
      </c>
      <c r="U661"/>
      <c r="V661" t="inlineStr">
        <is>
          <t>吕佳
吕佳
吕佳
吕佳
吕佳
吕佳</t>
        </is>
      </c>
      <c r="W661" t="inlineStr">
        <is>
          <t>李岳丰
李岳丰
李岳丰
李岳丰
李岳丰
李岳丰</t>
        </is>
      </c>
    </row>
    <row r="662" ht="12.75" customHeight="1">
      <c r="A662" t="inlineStr">
        <is>
          <t>2026-03-31 高秦-成都-兆恒源-叶美丽-POC 已结束</t>
        </is>
      </c>
      <c r="B662"/>
      <c r="C662" t="inlineStr">
        <is>
          <t>工作进展顺利，无异常问题，需关注持续培训和产能测试。</t>
        </is>
      </c>
      <c r="D662" t="inlineStr">
        <is>
          <t>高秦</t>
        </is>
      </c>
      <c r="E662" t="inlineStr">
        <is>
          <t>青和里南段98号院，四川省成都市锦江区锦官驿街道青和里南段98号院你好酒店(成都九眼桥牛王庙店)</t>
        </is>
      </c>
      <c r="F662" t="inlineStr">
        <is>
          <t>项目出差</t>
        </is>
      </c>
      <c r="G662" t="inlineStr">
        <is>
          <t>高秦-成都-兆恒源-叶美丽-POC 已结束</t>
        </is>
      </c>
      <c r="H662" t="inlineStr">
        <is>
          <t>叶美丽POC工作汇报
2026年3月31日
一、今日工作进展
1. 操作员已熟练掌握设备操作。
2. 培训冯明提升录菜技能。
3.制作客户培训流程
二、工作细节与关键反馈
1. 操作员熟练度较高，已具备培训其他学员的能力。
2. 针对冯明开展录菜技巧培训，结合客户需求，参考此前已定版的2份SKU，分别创建1份装与5份装菜品。创建后即进行测试，发现问题及时纠正，有效提升录菜效率。目前1份装SKU已完成录入。
三、下步工作计划
1. 持续推进操作员培训，进一步提升操作熟练度与出品稳定性。
2. 推进门店产能测试，同步开展所有5份装标准菜品的录制工作。
3. 继续提升冯明的录菜技能。</t>
        </is>
      </c>
      <c r="I662" t="inlineStr">
        <is>
          <t>-</t>
        </is>
      </c>
      <c r="J662"/>
      <c r="K662" t="inlineStr">
        <is>
          <t>持续培训</t>
        </is>
      </c>
      <c r="L662" t="inlineStr">
        <is>
          <t>IMG_1847.JPG</t>
        </is>
      </c>
      <c r="M662"/>
      <c r="N662" s="2">
        <v>46112</v>
      </c>
      <c r="O662" t="inlineStr">
        <is>
          <t>已结束,已结束,已结束,已结束,已结束,已结束</t>
        </is>
      </c>
      <c r="P662" t="inlineStr">
        <is>
          <t>14周</t>
        </is>
      </c>
      <c r="Q662"/>
      <c r="R662" t="inlineStr">
        <is>
          <t>false</t>
        </is>
      </c>
      <c r="S662" t="inlineStr">
        <is>
          <t>2026/03/22
2026/03/25
2026/03/27
2026/03/31
2026/04/03
2026/03/26</t>
        </is>
      </c>
      <c r="T662" t="inlineStr">
        <is>
          <t>北区</t>
        </is>
      </c>
      <c r="U662"/>
      <c r="V662" t="inlineStr">
        <is>
          <t>吕佳
吕佳
吕佳
吕佳
吕佳
吕佳</t>
        </is>
      </c>
      <c r="W662" t="inlineStr">
        <is>
          <t>李岳丰
李岳丰
李岳丰
李岳丰
李岳丰
李岳丰</t>
        </is>
      </c>
    </row>
    <row r="663" ht="12.75" customHeight="1">
      <c r="A663" t="inlineStr">
        <is>
          <t>2026-03-30 高秦-成都-兆恒源-叶美丽-POC 已结束</t>
        </is>
      </c>
      <c r="B663" t="inlineStr">
        <is>
          <t>1</t>
        </is>
      </c>
      <c r="C663" t="inlineStr">
        <is>
          <t>无异常问题，操作员熟练，冯明录菜培训有效，需持续培训提升。</t>
        </is>
      </c>
      <c r="D663" t="inlineStr">
        <is>
          <t>高秦</t>
        </is>
      </c>
      <c r="E663" t="inlineStr">
        <is>
          <t>青和里南段98号院，四川省成都市锦江区锦官驿街道青和里南段98号院你好酒店(成都九眼桥牛王庙店)</t>
        </is>
      </c>
      <c r="F663" t="inlineStr">
        <is>
          <t>项目出差</t>
        </is>
      </c>
      <c r="G663" t="inlineStr">
        <is>
          <t>高秦-成都-兆恒源-叶美丽-POC 已结束</t>
        </is>
      </c>
      <c r="H663" t="inlineStr">
        <is>
          <t>叶美丽POC工作汇报
2026年3月30日
一、今日工作进展
1. 操作员已熟练掌握设备操作与应用，具备独立演示和讲解能力。
2. 对口味冯明进行录菜技能加强培训，重点提升菜品录入效率与准确性。
二、工作细节与关键反馈
1. 今日客户加盟商到访参观设备，全程由操作员独立完成设备演示与功能讲解，操作熟练、表达清晰，展现出良好的应用掌握水平。
2. 在冯明的录菜技能培训中，结合客户需求，借鉴此前已定版的2份SKU进行实操教学，分别完成1份与5份菜品的创建与录入，创建后立即开展测试，针对发现的问题及时进行调整，快速有效提升录菜的操作熟练度及准确度。
三、下步工作计划
1. 持续推进操作员培训，进一步提升操作熟练度与出品稳定性。
2. 开展门店产能测试，同步推进新菜品及5份标准菜品的录制工作。
3. 持续跟進冯明的录菜技能提升，巩固操作规范与实际应用能力。</t>
        </is>
      </c>
      <c r="I663" t="inlineStr">
        <is>
          <t>-</t>
        </is>
      </c>
      <c r="J663"/>
      <c r="K663" t="inlineStr">
        <is>
          <t>持续培训</t>
        </is>
      </c>
      <c r="L663" t="inlineStr">
        <is>
          <t>IMG_1815.JPG</t>
        </is>
      </c>
      <c r="M663"/>
      <c r="N663" s="2">
        <v>46111</v>
      </c>
      <c r="O663" t="inlineStr">
        <is>
          <t>已结束,已结束,已结束,已结束,已结束,已结束</t>
        </is>
      </c>
      <c r="P663" t="inlineStr">
        <is>
          <t>14周</t>
        </is>
      </c>
      <c r="Q663"/>
      <c r="R663" t="inlineStr">
        <is>
          <t>false</t>
        </is>
      </c>
      <c r="S663" t="inlineStr">
        <is>
          <t>2026/03/22
2026/03/25
2026/03/27
2026/03/31
2026/04/03
2026/03/26</t>
        </is>
      </c>
      <c r="T663" t="inlineStr">
        <is>
          <t>北区</t>
        </is>
      </c>
      <c r="U663"/>
      <c r="V663" t="inlineStr">
        <is>
          <t>吕佳
吕佳
吕佳
吕佳
吕佳
吕佳</t>
        </is>
      </c>
      <c r="W663" t="inlineStr">
        <is>
          <t>李岳丰
李岳丰
李岳丰
李岳丰
李岳丰
李岳丰</t>
        </is>
      </c>
    </row>
    <row r="664" ht="12.75" customHeight="1">
      <c r="A664" t="inlineStr">
        <is>
          <t xml:space="preserve">2026-03-29 </t>
        </is>
      </c>
      <c r="B664"/>
      <c r="C664" t="inlineStr">
        <is>
          <t>正文内容为空，无有效信息，需确认是否遗漏内容。</t>
        </is>
      </c>
      <c r="D664" t="inlineStr">
        <is>
          <t>高秦</t>
        </is>
      </c>
      <c r="E664" t="inlineStr">
        <is>
          <t>国际贸易中心，陕西省汉中市汉台区东大街街道刘家巷1-附1号国际贸易中心</t>
        </is>
      </c>
      <c r="F664" t="inlineStr">
        <is>
          <t>排休</t>
        </is>
      </c>
      <c r="G664"/>
      <c r="H664"/>
      <c r="I664"/>
      <c r="J664"/>
      <c r="K664"/>
      <c r="L664"/>
      <c r="M664"/>
      <c r="N664" s="2">
        <v>46110</v>
      </c>
      <c r="O664"/>
      <c r="P664" t="inlineStr">
        <is>
          <t>13周</t>
        </is>
      </c>
      <c r="Q664"/>
      <c r="R664" t="inlineStr">
        <is>
          <t>false</t>
        </is>
      </c>
      <c r="S664"/>
      <c r="T664"/>
      <c r="U664" t="inlineStr">
        <is>
          <t>1</t>
        </is>
      </c>
      <c r="V664"/>
      <c r="W664"/>
    </row>
    <row r="665" ht="12.75" customHeight="1">
      <c r="A665" t="inlineStr">
        <is>
          <t xml:space="preserve">2026-03-28 </t>
        </is>
      </c>
      <c r="B665"/>
      <c r="C665" t="inlineStr">
        <is>
          <t>正文仅日期“2026/03/28”，无具体内容，信息缺失。</t>
        </is>
      </c>
      <c r="D665" t="inlineStr">
        <is>
          <t>高秦</t>
        </is>
      </c>
      <c r="E665" t="inlineStr">
        <is>
          <t>泰丰苑，四川省广元市利州区东坝街道莲花路泰丰苑</t>
        </is>
      </c>
      <c r="F665" t="inlineStr">
        <is>
          <t>排休</t>
        </is>
      </c>
      <c r="G665"/>
      <c r="H665"/>
      <c r="I665"/>
      <c r="J665"/>
      <c r="K665"/>
      <c r="L665"/>
      <c r="M665"/>
      <c r="N665" s="2">
        <v>46109</v>
      </c>
      <c r="O665"/>
      <c r="P665" t="inlineStr">
        <is>
          <t>13周</t>
        </is>
      </c>
      <c r="Q665"/>
      <c r="R665" t="inlineStr">
        <is>
          <t>false</t>
        </is>
      </c>
      <c r="S665"/>
      <c r="T665"/>
      <c r="U665"/>
      <c r="V665"/>
      <c r="W665"/>
    </row>
    <row r="666" ht="12.75" customHeight="1">
      <c r="A666" t="inlineStr">
        <is>
          <t>2026-03-27 高秦-成都-兆恒源-叶美丽-POC 已结束</t>
        </is>
      </c>
      <c r="B666" t="inlineStr">
        <is>
          <t>1</t>
        </is>
      </c>
      <c r="C666" t="inlineStr">
        <is>
          <t>保温台剩余27份菜品，需关注菜品剩余情况。</t>
        </is>
      </c>
      <c r="D666" t="inlineStr">
        <is>
          <t>高秦</t>
        </is>
      </c>
      <c r="E666" t="inlineStr">
        <is>
          <t>粮贸超市(南河店)，四川省广元市利州区南河街道北京路143#号粮贸超市(南河店)</t>
        </is>
      </c>
      <c r="F666" t="inlineStr">
        <is>
          <t>项目出差</t>
        </is>
      </c>
      <c r="G666" t="inlineStr">
        <is>
          <t>高秦-成都-兆恒源-叶美丽-POC 已结束</t>
        </is>
      </c>
      <c r="H666" t="inlineStr">
        <is>
          <t>叶美丽POC工作汇报
2026年3月27日
一、今日工作进展
1. 设备正式协助出餐，今日烹饪38锅次，合计出品160份菜品，出餐效率稳步提升。
2. 持续推进5份量菜品录制工作，目前共计完成17款热销菜品的5份规格录入。
3. 持续收集操作员使用反馈，并同步优化菜谱参数，力求操作更简便、上手更快捷。
4.门店出品数据
外卖有效单量（截止18:00统计）
美团：133
饿了么:115
京东：1
合计单量单249单
菜类出品约498份菜品，保温台剩余菜品27份
炒锅➕炒菜机午市合计出品525份
单台炒菜机数据：38锅次共160份菜，占总出品约30.47%（目前操作员正在学习中，后期会有提升）
二、工作细节与关键反馈
1. 今日出品菜品口味整体稳定，持续优化
2.加强操作员对开餐前准备工作的培训，
3. 针对门店打包员开展操作培训，目前基础操作已掌握，后续计划非高峰期继续操作提升熟练度。
4. 根据王师傅建议，今日提前对肉丝、肉片进行拌油抓拌预处理，并在下肉环节调整部分锅位及转速设置，粘锅问题明显改善。
三、下步工作计划
1. 持续加强操作员培训，进一步提升操作熟练度及出品稳定性。
2. 组织开展门店产能测试，同步推进新菜品及5份标准菜品的录制工作。</t>
        </is>
      </c>
      <c r="I666" t="inlineStr">
        <is>
          <t>-</t>
        </is>
      </c>
      <c r="J666"/>
      <c r="K666" t="inlineStr">
        <is>
          <t>排休</t>
        </is>
      </c>
      <c r="L666" t="inlineStr">
        <is>
          <t>IMG_1791.JPG</t>
        </is>
      </c>
      <c r="M666"/>
      <c r="N666" s="2">
        <v>46108</v>
      </c>
      <c r="O666" t="inlineStr">
        <is>
          <t>已结束,已结束,已结束,已结束,已结束,已结束</t>
        </is>
      </c>
      <c r="P666" t="inlineStr">
        <is>
          <t>13周</t>
        </is>
      </c>
      <c r="Q666"/>
      <c r="R666" t="inlineStr">
        <is>
          <t>false</t>
        </is>
      </c>
      <c r="S666" t="inlineStr">
        <is>
          <t>2026/03/22
2026/03/25
2026/03/27
2026/03/31
2026/04/03
2026/03/26</t>
        </is>
      </c>
      <c r="T666" t="inlineStr">
        <is>
          <t>北区</t>
        </is>
      </c>
      <c r="U666" t="inlineStr">
        <is>
          <t>1</t>
        </is>
      </c>
      <c r="V666" t="inlineStr">
        <is>
          <t>吕佳
吕佳
吕佳
吕佳
吕佳
吕佳</t>
        </is>
      </c>
      <c r="W666" t="inlineStr">
        <is>
          <t>李岳丰
李岳丰
李岳丰
李岳丰
李岳丰
李岳丰</t>
        </is>
      </c>
    </row>
    <row r="667" ht="12.75" customHeight="1">
      <c r="A667" t="inlineStr">
        <is>
          <t>2026-03-26 高秦-成都-兆恒源-叶美丽-POC 已结束</t>
        </is>
      </c>
      <c r="B667" t="inlineStr">
        <is>
          <t>1</t>
        </is>
      </c>
      <c r="C667" t="inlineStr">
        <is>
          <t>泡椒猪肝芡汁量已调整需明日复测，蒜苗回锅肉等3菜待明日测试。</t>
        </is>
      </c>
      <c r="D667" t="inlineStr">
        <is>
          <t>高秦</t>
        </is>
      </c>
      <c r="E667" t="inlineStr">
        <is>
          <t>正成·商翼，四川省成都市武侯区玉林街道黉门街正成·商翼</t>
        </is>
      </c>
      <c r="F667" t="inlineStr">
        <is>
          <t>项目出差</t>
        </is>
      </c>
      <c r="G667" t="inlineStr">
        <is>
          <t>高秦-成都-兆恒源-叶美丽-POC 已结束</t>
        </is>
      </c>
      <c r="H667" t="inlineStr">
        <is>
          <t>叶美丽poc工作汇报
2026年3月26日
一、今日工作进展
1. 设备初步协助门店出餐，今日累计烹饪31锅次，出品137份菜品。
2. 协助王师傅增录5份量菜品，目前共录入14款热销菜品的5份规格，明日正式投产，后续将持续完成所有SKU的5份规格录入。
3. 王师傅协助优化肉丝、肉片的腌制方式，目前粘锅问题已明显改善。
4. 收集操作员反馈，持续优化菜谱，目标为实现操作简便、上手快捷。
二、工作细节与关键反馈
1. 番茄炒蛋5份（一锅成菜）
   · 操作动线：2步手投，用时3分05秒
   · 测试进展：已定版
2. 麻婆豆腐5份（一锅成菜）
   · 操作动线：3步手投，用时3分25秒
   · 测试进展：已定版
3. 泡椒猪肝5份（一锅成菜）
   · 操作动线：3步手投，用时2分10秒
   · 测试进展：芡汁量已调整，明日复测
4. 爆炒吊龙5份（一锅成菜）
   · 操作动线：4步手投，用时3分55秒
   · 测试进展：已定版
5. 蒜苗回锅肉5份（一锅成菜）
   · 操作动线：3步手投，用时3分10秒
   · 测试进展：已录入，待明日测试
6. 尖椒鸡5份（一锅成菜）
   · 操作动线：4步手投，用时5分30秒
   · 测试进展：已录入，待明日测试
7. 火爆乌鱼片5份（鱼片焯水）
   · 操作动线：4步手投，用时1分55秒
   · 测试进展：已录入，待明日测试
三、下步工作计划
1. 持续推进操作员培训，提升操作熟练度与出品稳定性。
2. 正式协助操作员进入门店产能测试，同步推进新菜品及5份标准菜品的录制工作。</t>
        </is>
      </c>
      <c r="I667" t="inlineStr">
        <is>
          <t>-</t>
        </is>
      </c>
      <c r="J667"/>
      <c r="K667" t="inlineStr">
        <is>
          <t>持续poc</t>
        </is>
      </c>
      <c r="L667" t="inlineStr">
        <is>
          <t>IMG_1776.JPG</t>
        </is>
      </c>
      <c r="M667"/>
      <c r="N667" s="2">
        <v>46107</v>
      </c>
      <c r="O667" t="inlineStr">
        <is>
          <t>已结束,已结束,已结束,已结束,已结束,已结束</t>
        </is>
      </c>
      <c r="P667" t="inlineStr">
        <is>
          <t>13周</t>
        </is>
      </c>
      <c r="Q667"/>
      <c r="R667" t="inlineStr">
        <is>
          <t>false</t>
        </is>
      </c>
      <c r="S667" t="inlineStr">
        <is>
          <t>2026/03/22
2026/03/25
2026/03/27
2026/03/31
2026/04/03
2026/03/26</t>
        </is>
      </c>
      <c r="T667" t="inlineStr">
        <is>
          <t>北区</t>
        </is>
      </c>
      <c r="U667"/>
      <c r="V667" t="inlineStr">
        <is>
          <t>吕佳
吕佳
吕佳
吕佳
吕佳
吕佳</t>
        </is>
      </c>
      <c r="W667" t="inlineStr">
        <is>
          <t>李岳丰
李岳丰
李岳丰
李岳丰
李岳丰
李岳丰</t>
        </is>
      </c>
    </row>
    <row r="668" ht="12.75" customHeight="1">
      <c r="A668" t="inlineStr">
        <is>
          <t>2026-03-25 高秦-成都-兆恒源-叶美丽-POC 已结束</t>
        </is>
      </c>
      <c r="B668" t="inlineStr">
        <is>
          <t>1</t>
        </is>
      </c>
      <c r="C668" t="inlineStr">
        <is>
          <t>小炒珍山菌、蚂蚁上树出品温度略低，丝瓜炒蛋过油后仍变色，均需明日复测。</t>
        </is>
      </c>
      <c r="D668" t="inlineStr">
        <is>
          <t>高秦</t>
        </is>
      </c>
      <c r="E668" t="inlineStr">
        <is>
          <t>速8酒店(成都海椒市店)，四川省成都市锦江区牛市口街道速8酒店(成都海椒市店)全季酒店(成都九眼桥顺江路地铁站店)</t>
        </is>
      </c>
      <c r="F668" t="inlineStr">
        <is>
          <t>项目出差</t>
        </is>
      </c>
      <c r="G668" t="inlineStr">
        <is>
          <t>高秦-成都-兆恒源-叶美丽-POC 已结束</t>
        </is>
      </c>
      <c r="H668" t="inlineStr">
        <is>
          <t>叶美丽POC工作汇报
日期：2026年3月25日
一、今日工作进展
1. 上午协助操作员配合门店出餐，同步完成菜谱问题微调。
2. 协助王师傅新增6款菜品，目前累计SKU31款。
3. 协助运营部门完成设备基础操作讲解拍摄。
二、工作细节与关键反馈
1. 小炒珍山菌（一锅成菜）
   · 操作动线：3步手投，用时1分35秒
   · 测试进展：出品温度略低，已调整，明日复测
2. 蚂蚁上树2份（一锅成菜）
   · 操作动线：4步手投，用时2分50秒
   · 测试进展：出品温度略低，已调整，明日复测
3. 火爆乌鱼片2份（鱼片需焯水）
   · 操作动线：4步手投，用时1分35秒
   · 测试进展：出品无问题，待录制5份标准
4. 泡椒鸡杂2份（鸡杂、魔芋焯水）
   · 操作动线：2步手投，用时2分30秒
   · 测试进展：出品无问题，待录制5份标准
5. 酸豇豆炒郡肝2份（郡肝焯水）
   · 操作动线：3步手投，用时2分20秒
   · 测试进展：出品无问题，待录制5份标准
6. 丝瓜炒蛋2份（丝瓜过油焯水）
   · 操作动线：2步手投，用时1分40秒
   · 测试进展：一锅成菜尝试中丝瓜变色，过油后仍变色，明日按王师傅建议采用过油过水方式继续测试
三、下步工作计划
1. 持续推进操作员培训，提升操作熟练度与出品稳定性。
2. 与王师傅完成已录入菜谱的复测确认，并推进新菜品及5份标准菜品的录制工作。</t>
        </is>
      </c>
      <c r="I668" t="inlineStr">
        <is>
          <t>-</t>
        </is>
      </c>
      <c r="J668"/>
      <c r="K668" t="inlineStr">
        <is>
          <t>poc</t>
        </is>
      </c>
      <c r="L668" t="inlineStr">
        <is>
          <t>IMG_1753.JPG</t>
        </is>
      </c>
      <c r="M668"/>
      <c r="N668" s="2">
        <v>46106</v>
      </c>
      <c r="O668" t="inlineStr">
        <is>
          <t>已结束,已结束,已结束,已结束,已结束,已结束</t>
        </is>
      </c>
      <c r="P668" t="inlineStr">
        <is>
          <t>13周</t>
        </is>
      </c>
      <c r="Q668"/>
      <c r="R668" t="inlineStr">
        <is>
          <t>false</t>
        </is>
      </c>
      <c r="S668" t="inlineStr">
        <is>
          <t>2026/03/22
2026/03/25
2026/03/27
2026/03/31
2026/04/03
2026/03/26</t>
        </is>
      </c>
      <c r="T668" t="inlineStr">
        <is>
          <t>北区</t>
        </is>
      </c>
      <c r="U668"/>
      <c r="V668" t="inlineStr">
        <is>
          <t>吕佳
吕佳
吕佳
吕佳
吕佳
吕佳</t>
        </is>
      </c>
      <c r="W668" t="inlineStr">
        <is>
          <t>李岳丰
李岳丰
李岳丰
李岳丰
李岳丰
李岳丰</t>
        </is>
      </c>
    </row>
    <row r="669" ht="12.75" customHeight="1">
      <c r="A669" t="inlineStr">
        <is>
          <t>2026-03-24 高秦-成都-兆恒源-叶美丽-POC 已结束</t>
        </is>
      </c>
      <c r="B669" t="inlineStr">
        <is>
          <t>1</t>
        </is>
      </c>
      <c r="C669" t="inlineStr">
        <is>
          <t>辣椒炒肉颜色表现不足，明日与王师傅沟通调整。</t>
        </is>
      </c>
      <c r="D669" t="inlineStr">
        <is>
          <t>高秦</t>
        </is>
      </c>
      <c r="E669" t="inlineStr">
        <is>
          <t>莲花新区北二巷8号院，四川省成都市锦江区牛市口街道莲花新区北二巷8号院</t>
        </is>
      </c>
      <c r="F669" t="inlineStr">
        <is>
          <t>项目出差</t>
        </is>
      </c>
      <c r="G669" t="inlineStr">
        <is>
          <t>高秦-成都-兆恒源-叶美丽-POC 已结束</t>
        </is>
      </c>
      <c r="H669" t="inlineStr">
        <is>
          <t>叶美丽POC工作汇报
日期：2026年3月24日
一、今日工作进展
1. 今日操作员全程独立操作设备完成出品，初步具备独立上岗能力，后续将进一步提升操作熟练度。
2. 完成5份菜谱的优化调整，并新增录入两道5份菜品。
3. 设备水压问题已解决，目前自动清洗功能状态正常。
二、工作细节与关键反馈
1. 思茅炒乌鸡5份（一锅成菜）
   · 操作动线：5步手投，用时4分45秒
   · 测试进展：出品无问题，明日复测由王师傅定版
2. 盐菜回锅肉5份（一锅成菜）
   · 操作动线：4步手投，用时3分55秒
   · 测试进展：出品无问题，明日复测由王师傅定版
3. 小炒油渣莲白5份（一锅成菜）
   · 操作动线：2步手投，用时2分55秒
   · 测试结果：今日复测无问题，明日复测由王师傅定版
4. 辣椒炒肉5份（一锅成菜）
   · 操作动线：3步手投，用时2分40秒
   · 测试结果：今日测试颜色表现不足，明日将与王师傅现场沟通，调整出品效果
5. 炝炒油麦菜5份（一锅成菜）
   · 操作动线：2步手投，用时2分钟
   · 测试结果：出品无问题，明日复测由王师傅定版
三、下步工作计划
1. 持续操作员培训，提升操作熟练度，确保稳定出品。
2. 与王师傅对已录入菜谱进行复测确认，无问题后继续推进新菜品的增录工作。</t>
        </is>
      </c>
      <c r="I669" t="inlineStr">
        <is>
          <t>-</t>
        </is>
      </c>
      <c r="J669"/>
      <c r="K669" t="inlineStr">
        <is>
          <t>poc</t>
        </is>
      </c>
      <c r="L669" t="inlineStr">
        <is>
          <t>IMG_1692.JPG</t>
        </is>
      </c>
      <c r="M669"/>
      <c r="N669" s="2">
        <v>46105</v>
      </c>
      <c r="O669" t="inlineStr">
        <is>
          <t>已结束,已结束,已结束,已结束,已结束,已结束</t>
        </is>
      </c>
      <c r="P669" t="inlineStr">
        <is>
          <t>13周</t>
        </is>
      </c>
      <c r="Q669"/>
      <c r="R669" t="inlineStr">
        <is>
          <t>false</t>
        </is>
      </c>
      <c r="S669" t="inlineStr">
        <is>
          <t>2026/03/22
2026/03/25
2026/03/27
2026/03/31
2026/04/03
2026/03/26</t>
        </is>
      </c>
      <c r="T669" t="inlineStr">
        <is>
          <t>北区</t>
        </is>
      </c>
      <c r="U669"/>
      <c r="V669" t="inlineStr">
        <is>
          <t>吕佳
吕佳
吕佳
吕佳
吕佳
吕佳</t>
        </is>
      </c>
      <c r="W669" t="inlineStr">
        <is>
          <t>李岳丰
李岳丰
李岳丰
李岳丰
李岳丰
李岳丰</t>
        </is>
      </c>
    </row>
    <row r="670" ht="12.75" customHeight="1">
      <c r="A670" t="inlineStr">
        <is>
          <t>2026-03-23 高秦-成都-兆恒源-叶美丽-POC 已结束</t>
        </is>
      </c>
      <c r="B670" t="inlineStr">
        <is>
          <t>1</t>
        </is>
      </c>
      <c r="C670" t="inlineStr">
        <is>
          <t>盐菜肉沫茄子生炒熟度差，土豆盐煎肉颜色偏浅，需明日复测。</t>
        </is>
      </c>
      <c r="D670" t="inlineStr">
        <is>
          <t>高秦</t>
        </is>
      </c>
      <c r="E670" t="inlineStr">
        <is>
          <t>泰达·锦和名邸，四川省成都市武侯区浆洗街街道洗面桥社区党群服务中心泰达·锦和名邸</t>
        </is>
      </c>
      <c r="F670" t="inlineStr">
        <is>
          <t>项目出差</t>
        </is>
      </c>
      <c r="G670" t="inlineStr">
        <is>
          <t>高秦-成都-兆恒源-叶美丽-POC 已结束</t>
        </is>
      </c>
      <c r="H670" t="inlineStr">
        <is>
          <t>叶美丽POC工作汇报
日期：2026年3月23日
一、今日工作进展
1. 开展操作员熟练度提升培训，保障门店正常出餐，期间完成5份已录制菜品的优化。
2. 协助王师傅完成10款菜品的初步定版，累计完成25款菜品的录制工作。
二、工作细节与关键反馈
1. 番茄炒蛋（一锅成菜）2份
   · 操作动线：2步手投，用时2分25秒
   · 测试进展：已定版，待录制五份标准
2. 蒜苗回锅肉（一锅成菜）2份
   · 操作动线：4步手投，用时2分20秒
   · 测试进展：已定版，待录制五份标准
3. 鱼香肉丝（一锅成菜）2份
   · 操作动线：3步手投，用时3分05秒
   · 测试结果：已定版，待录制五份标准
4. 农家一碗香（一锅成菜）2份
   · 操作动线：4步手投，用时2分55秒
   · 测试结果：已定版，待录制五份标准
5. 盐菜肉沫茄子（一锅成菜）2份
   · 操作动线：3步手投，用时3分14秒
   · 测试结果：茄子生炒熟度略差，已记录问题，待明日复测
6. 腊肉炒饭（一锅成菜）7份
   · 操作动线：3步手投，用时5分钟
   · 测试结果：已定版，待录制其余份数标准
7. 腊肉干锅有机花菜（需过油焯水）2份
   · 操作动线：3步手投，用时1分20秒
   · 测试结果：已定版，待录制五份标准
8. 土豆盐煎肉（需过油）2份
   · 操作动线：4步手投，用时1分40秒
   · 测试结果：颜色偏浅，已增加老抽，明日复测定版
9. 干煸四季豆（需过油）2份
   · 操作动线：3步手投，用时55秒
   · 测试结果：已定版，待录制五份标准
10. 茶树菇炒腊肉（需过油）2份
    · 操作动线：3步手投，用时1分20秒
    · 测试结果：已定版，待录制五份标准
三、下步工作计划
1. 针对已完成的25款菜品，开展操作员炒制技巧培训，同时将有问题菜品进行微调。
2. 现有菜品基础上开始增录5份标准。</t>
        </is>
      </c>
      <c r="I670" t="inlineStr">
        <is>
          <t>-</t>
        </is>
      </c>
      <c r="J670"/>
      <c r="K670" t="inlineStr">
        <is>
          <t>培训操作员，增录菜品</t>
        </is>
      </c>
      <c r="L670" t="inlineStr">
        <is>
          <t>IMG_1676.JPG</t>
        </is>
      </c>
      <c r="M670"/>
      <c r="N670" s="2">
        <v>46104</v>
      </c>
      <c r="O670" t="inlineStr">
        <is>
          <t>已结束,已结束,已结束,已结束,已结束,已结束</t>
        </is>
      </c>
      <c r="P670" t="inlineStr">
        <is>
          <t>13周</t>
        </is>
      </c>
      <c r="Q670"/>
      <c r="R670" t="inlineStr">
        <is>
          <t>false</t>
        </is>
      </c>
      <c r="S670" t="inlineStr">
        <is>
          <t>2026/03/22
2026/03/25
2026/03/27
2026/03/31
2026/04/03
2026/03/26</t>
        </is>
      </c>
      <c r="T670" t="inlineStr">
        <is>
          <t>北区</t>
        </is>
      </c>
      <c r="U670"/>
      <c r="V670" t="inlineStr">
        <is>
          <t>吕佳
吕佳
吕佳
吕佳
吕佳
吕佳</t>
        </is>
      </c>
      <c r="W670" t="inlineStr">
        <is>
          <t>李岳丰
李岳丰
李岳丰
李岳丰
李岳丰
李岳丰</t>
        </is>
      </c>
    </row>
    <row r="671" ht="12.75" customHeight="1">
      <c r="A671" t="inlineStr">
        <is>
          <t>2026-03-22 高秦-成都-兆恒源-叶美丽-POC 已结束</t>
        </is>
      </c>
      <c r="B671" t="inlineStr">
        <is>
          <t>1</t>
        </is>
      </c>
      <c r="C671" t="inlineStr">
        <is>
          <t>已定版菜谱中5款菜品存在粘锅、熟度不均等问题，已优化。</t>
        </is>
      </c>
      <c r="D671" t="inlineStr">
        <is>
          <t>高秦</t>
        </is>
      </c>
      <c r="E671" t="inlineStr">
        <is>
          <t>泰达·锦和名邸，四川省成都市武侯区浆洗街街道洗面桥社区居委会泰达·锦和名邸</t>
        </is>
      </c>
      <c r="F671" t="inlineStr">
        <is>
          <t>项目出差</t>
        </is>
      </c>
      <c r="G671" t="inlineStr">
        <is>
          <t>高秦-成都-兆恒源-叶美丽-POC 已结束</t>
        </is>
      </c>
      <c r="H671" t="inlineStr">
        <is>
          <t>叶美丽POC工作汇报
日期：2026年3月22日
一、今日工作进展
1. 针对操作员开展烹饪细节与技巧培训。
2. 培训期间，发现已定版菜谱中5款菜品存在问题并完成优化，调整后已减少手动操作动作，且降低操作难度。
二、工作细节与关键反馈
1. 辣椒炒肉（2份）
   · 发现问题：轻微粘锅，辣椒因切配原因熟度不足，色泽不够油亮
   · 解决方案：与王师傅沟通后增加投油量，提前辣椒下锅时间，测试后实现不粘锅、辣椒熟度均匀
2. 爆炒吊龙（2份）
   · 发现问题：肉下锅后需多次手动搅拌，操作员反馈操作较繁琐
   · 解决方案：降低润锅温度，改为低温滑炒后，手动搅拌减少至一步，测试后出品稳定
3. 青椒肉丝（2份）
   · 发现问题：青椒偏生，肉丝偏老
   · 解决方案：升高润锅温度，快速锁住肉丝水分同时提升烹饪温度，确保青椒熟度充分
4. 盐菜回锅肉（2份）
   · 发现问题：因肉片切配差异，导致出品不稳定
   · 解决方案：与王师傅调整菜谱，提升出品容错率
5. 香菜竹笋肉丝（2份）
   · 发现问题：肉丝粘锅、手动干预较多，竹笋水汽偏大
   · 解决方案：采用低温滑炒后无需手动操作，同时调整投料顺序，竹笋口感达标
三、下步工作计划
1. 明日午市由操作员操作设备，协助门店出餐，进一步熟悉流程。
2. 与研发王师傅确认明日需录制的10款菜品，目标均为一锅成菜：
   腊味炒饭 土豆盐煎肉 爆炒乌鱼片 鲜茶树菇炒腊肉 干煸四季豆 蒜苗回锅肉 酸豇豆爆炒郡肝 腊肉干锅有机花菜 鱼香肉丝 西红柿炒鸡蛋</t>
        </is>
      </c>
      <c r="I671" t="inlineStr">
        <is>
          <t>-</t>
        </is>
      </c>
      <c r="J671"/>
      <c r="K671" t="inlineStr">
        <is>
          <t>持续poc</t>
        </is>
      </c>
      <c r="L671" t="inlineStr">
        <is>
          <t>IMG_1582.JPG</t>
        </is>
      </c>
      <c r="M671"/>
      <c r="N671" s="2">
        <v>46103</v>
      </c>
      <c r="O671" t="inlineStr">
        <is>
          <t>已结束,已结束,已结束,已结束,已结束,已结束</t>
        </is>
      </c>
      <c r="P671" t="inlineStr">
        <is>
          <t>12周</t>
        </is>
      </c>
      <c r="Q671"/>
      <c r="R671" t="inlineStr">
        <is>
          <t>false</t>
        </is>
      </c>
      <c r="S671" t="inlineStr">
        <is>
          <t>2026/03/22
2026/03/25
2026/03/27
2026/03/31
2026/04/03
2026/03/26</t>
        </is>
      </c>
      <c r="T671" t="inlineStr">
        <is>
          <t>北区</t>
        </is>
      </c>
      <c r="U671"/>
      <c r="V671" t="inlineStr">
        <is>
          <t>吕佳
吕佳
吕佳
吕佳
吕佳
吕佳</t>
        </is>
      </c>
      <c r="W671" t="inlineStr">
        <is>
          <t>李岳丰
李岳丰
李岳丰
李岳丰
李岳丰
李岳丰</t>
        </is>
      </c>
    </row>
    <row r="672" ht="12.75" customHeight="1">
      <c r="A672" t="inlineStr">
        <is>
          <t>2026-03-21 高秦-成都-兆恒源-叶美丽-POC 已结束</t>
        </is>
      </c>
      <c r="B672" t="inlineStr">
        <is>
          <t>1</t>
        </is>
      </c>
      <c r="C672" t="inlineStr">
        <is>
          <t>小炒黄牛肉温度不足、蒜苔肉丝浆制不足，需明日复测。</t>
        </is>
      </c>
      <c r="D672" t="inlineStr">
        <is>
          <t>高秦</t>
        </is>
      </c>
      <c r="E672" t="inlineStr">
        <is>
          <t>泰达·锦和名邸，四川省成都市武侯区浆洗街街道武侯祠大街47号泰达·锦和名邸</t>
        </is>
      </c>
      <c r="F672" t="inlineStr">
        <is>
          <t>项目出差</t>
        </is>
      </c>
      <c r="G672" t="inlineStr">
        <is>
          <t>高秦-成都-兆恒源-叶美丽-POC 已结束</t>
        </is>
      </c>
      <c r="H672" t="inlineStr">
        <is>
          <t>叶美丽POC工作汇报
日期：2026年3月21日
一、今日工作进展
1. 昨日五款菜品复测定版
2. 针对操作员开展烹饪细节与技巧培训
3. 完成10款菜品初步定版
4. 培训收档清洁工作规范
二、工作细节与关键反馈
1. 酸辣土豆丝2份（一锅成菜）
   · 操作动线：2步手投，用时2分钟
   · 测试进展：已定版，待录制五份标准
2. 炝炒油麦菜2份（一锅成菜）
   · 操作动线：2步手投，用时1分55秒
   · 测试进展：已定版，待录制五份标准
3. 爆炒吊龙2份（一锅成菜）
   · 操作动线：4步手投，用时2分20秒
   · 测试结果：已定版，待录制五份标准
4. 小炒黄牛肉2份（一锅成菜）
   · 操作动线：4步手投，用时1分35秒
   · 测试结果：两次测试温度不足，已调整，明日复测
5. 尖椒鸡2份（一锅成菜）
   · 操作动线：4步手投，用时4分15秒
   · 测试结果：温度略高，已调整，明日定版
6. 荷折皮炒酸菜2份（一锅成菜）
   · 操作动线：3步手投，用时2分10秒
   · 测试结果：已定版，待录制五份标准
7. 蒜苔肉丝2份（一锅成菜）
   · 操作动线：4步手投，用时2分35秒
   · 测试结果：肉丝浆制不足影响出品，口味无问题，明日复测
8. 泡椒猪肝2份（一锅成菜）
   · 操作动线：3步手投，用时1分30秒
   · 测试结果：猪肝口感偏嫩，已调整，明日定版
9. 麻婆豆腐2份（一锅成菜）
   · 操作动线：3步手投，用时2分55秒
   · 测试结果：已定版，待录制五份标准
10. 青椒肉丝2份（一锅成菜）
    · 操作动线：3步手投，用时2分30秒
    · 测试结果：已定版，待录制五份标准
三、下步工作计划
1. 明日午市由操作员实操设备，协助门店出餐，提升熟练度
2. 与研发王师傅确认明日需录制的10款菜品，目标均为一锅成菜：
   腊味炒饭、土豆盐煎肉、爆炒乌鱼片、鲜茶树菇炒腊肉、干煸四季豆、蒜苗回锅肉、酸豇豆爆炒郡肝、腊肉干锅有机花菜、鱼香肉丝、西红柿炒鸡蛋</t>
        </is>
      </c>
      <c r="I672" t="inlineStr">
        <is>
          <t>-</t>
        </is>
      </c>
      <c r="J672"/>
      <c r="K672" t="inlineStr">
        <is>
          <t>持续poc</t>
        </is>
      </c>
      <c r="L672" t="inlineStr">
        <is>
          <t>IMG_1558.JPG</t>
        </is>
      </c>
      <c r="M672"/>
      <c r="N672" s="2">
        <v>46102</v>
      </c>
      <c r="O672" t="inlineStr">
        <is>
          <t>已结束,已结束,已结束,已结束,已结束,已结束</t>
        </is>
      </c>
      <c r="P672" t="inlineStr">
        <is>
          <t>12周</t>
        </is>
      </c>
      <c r="Q672"/>
      <c r="R672" t="inlineStr">
        <is>
          <t>false</t>
        </is>
      </c>
      <c r="S672" t="inlineStr">
        <is>
          <t>2026/03/22
2026/03/25
2026/03/27
2026/03/31
2026/04/03
2026/03/26</t>
        </is>
      </c>
      <c r="T672" t="inlineStr">
        <is>
          <t>北区</t>
        </is>
      </c>
      <c r="U672"/>
      <c r="V672" t="inlineStr">
        <is>
          <t>吕佳
吕佳
吕佳
吕佳
吕佳
吕佳</t>
        </is>
      </c>
      <c r="W672" t="inlineStr">
        <is>
          <t>李岳丰
李岳丰
李岳丰
李岳丰
李岳丰
李岳丰</t>
        </is>
      </c>
    </row>
    <row r="673" ht="12.75" customHeight="1">
      <c r="A673" t="inlineStr">
        <is>
          <t>2026-03-20 高秦-成都-兆恒源-叶美丽-POC 已结束</t>
        </is>
      </c>
      <c r="B673"/>
      <c r="C673" t="inlineStr">
        <is>
          <t>香菜竹笋牛肉丝、思茅炒乌鸡油量偏多已减量，5款菜品均需明日复测定版。</t>
        </is>
      </c>
      <c r="D673" t="inlineStr">
        <is>
          <t>高秦</t>
        </is>
      </c>
      <c r="E673" t="inlineStr">
        <is>
          <t>泰达·锦和名邸，四川省成都市武侯区浆洗街街道武侯祠大街47号泰达·锦和名邸</t>
        </is>
      </c>
      <c r="F673" t="inlineStr">
        <is>
          <t>项目出差</t>
        </is>
      </c>
      <c r="G673" t="inlineStr">
        <is>
          <t>高秦-成都-兆恒源-叶美丽-POC 已结束</t>
        </is>
      </c>
      <c r="H673" t="inlineStr">
        <is>
          <t>叶美丽POC工作汇报
日期：2026年3月20日
一、今日工作进展
1. 现场激活设备，并检查各项功能是否正常
2. 对客户研发师傅进行设备初步操作培训
3. 上午演示菜品录制流程，下午完成5款菜品的正式录制，同时培训研发王师傅录菜技巧
4. 完成收档及卫生清洁工作
二、工作细节与关键反馈
1. 辣椒小炒肉2份（一锅成菜）
   · 操作动线：3步手投，用时1分47秒
   · 测试进展：初步定版，待明日宁总复测定版
2. 香菜竹笋牛肉丝2份（一锅成菜）
   · 操作动线：5步手投，用时2分30秒
   · 测试进展：油量偏多已减量，待明日宁总复测定版
3. 思茅炒乌鸡2份（一锅成菜）
   · 操作动线：3步手投，用时4分05秒
   · 测试结果：油量偏多已减量，待明日宁总复测定版
4. 小炒油渣莲白2份（一锅成菜）
   · 操作动线：2步手投，用时2分05秒
   · 测试结果：初测无问题，待明日宁总复测定版
5. 盐菜回锅肉2份（一锅成菜）
   · 操作动线：5步手投，用时3分钟
   · 测试结果：初测无问题，待明日宁总复测定版
三、下步工作计划
与研发王师傅确认明日需录制的10款菜品，目标均为一锅成菜：
小炒黄牛肉、火爆泡椒鸡杂、爆炒吊龙牛肉、小煎鸡、土豆丝、油麦菜、酸菜炒合折皮、泡椒猪肝、蒜苔肉丝、青椒肉丝</t>
        </is>
      </c>
      <c r="I673" t="inlineStr">
        <is>
          <t>明日定版</t>
        </is>
      </c>
      <c r="J673"/>
      <c r="K673" t="inlineStr">
        <is>
          <t>poc录菜</t>
        </is>
      </c>
      <c r="L673" t="inlineStr">
        <is>
          <t>IMG_1482.JPG</t>
        </is>
      </c>
      <c r="M673"/>
      <c r="N673" s="2">
        <v>46101</v>
      </c>
      <c r="O673" t="inlineStr">
        <is>
          <t>已结束,已结束,已结束,已结束,已结束,已结束</t>
        </is>
      </c>
      <c r="P673" t="inlineStr">
        <is>
          <t>12周</t>
        </is>
      </c>
      <c r="Q673"/>
      <c r="R673" t="inlineStr">
        <is>
          <t>false</t>
        </is>
      </c>
      <c r="S673" t="inlineStr">
        <is>
          <t>2026/03/22
2026/03/25
2026/03/27
2026/03/31
2026/04/03
2026/03/26</t>
        </is>
      </c>
      <c r="T673" t="inlineStr">
        <is>
          <t>北区</t>
        </is>
      </c>
      <c r="U673"/>
      <c r="V673" t="inlineStr">
        <is>
          <t>吕佳
吕佳
吕佳
吕佳
吕佳
吕佳</t>
        </is>
      </c>
      <c r="W673" t="inlineStr">
        <is>
          <t>李岳丰
李岳丰
李岳丰
李岳丰
李岳丰
李岳丰</t>
        </is>
      </c>
    </row>
    <row r="674" ht="12.75" customHeight="1">
      <c r="A674" t="inlineStr">
        <is>
          <t xml:space="preserve">2026-03-19 </t>
        </is>
      </c>
      <c r="B674"/>
      <c r="C674" t="inlineStr">
        <is>
          <t>正文仅日期“2026/03/19”，无具体内容，信息缺失。</t>
        </is>
      </c>
      <c r="D674" t="inlineStr">
        <is>
          <t>高秦</t>
        </is>
      </c>
      <c r="E674" t="inlineStr">
        <is>
          <t>泰达·锦和名邸，四川省成都市武侯区浆洗街街道Moon环宇酒店服务式公寓泰达·锦和名邸</t>
        </is>
      </c>
      <c r="F674" t="inlineStr">
        <is>
          <t>排休</t>
        </is>
      </c>
      <c r="G674"/>
      <c r="H674"/>
      <c r="I674"/>
      <c r="J674"/>
      <c r="K674"/>
      <c r="L674"/>
      <c r="M674"/>
      <c r="N674" s="2">
        <v>46100</v>
      </c>
      <c r="O674"/>
      <c r="P674" t="inlineStr">
        <is>
          <t>12周</t>
        </is>
      </c>
      <c r="Q674"/>
      <c r="R674" t="inlineStr">
        <is>
          <t>false</t>
        </is>
      </c>
      <c r="S674"/>
      <c r="T674"/>
      <c r="U674"/>
      <c r="V674"/>
      <c r="W674"/>
    </row>
    <row r="675" ht="12.75" customHeight="1">
      <c r="A675" t="inlineStr">
        <is>
          <t xml:space="preserve">2026-03-18 </t>
        </is>
      </c>
      <c r="B675"/>
      <c r="C675" t="inlineStr">
        <is>
          <t>正文内容为空，无有效信息，存在异常。</t>
        </is>
      </c>
      <c r="D675" t="inlineStr">
        <is>
          <t>高秦</t>
        </is>
      </c>
      <c r="E675" t="inlineStr">
        <is>
          <t>西安电子科技大学社区，陕西省西安市雁塔区电子城街道金科状元西安电子科技大学社区</t>
        </is>
      </c>
      <c r="F675" t="inlineStr">
        <is>
          <t>排休</t>
        </is>
      </c>
      <c r="G675"/>
      <c r="H675"/>
      <c r="I675"/>
      <c r="J675"/>
      <c r="K675"/>
      <c r="L675"/>
      <c r="M675"/>
      <c r="N675" s="2">
        <v>46099</v>
      </c>
      <c r="O675"/>
      <c r="P675" t="inlineStr">
        <is>
          <t>12周</t>
        </is>
      </c>
      <c r="Q675"/>
      <c r="R675" t="inlineStr">
        <is>
          <t>false</t>
        </is>
      </c>
      <c r="S675"/>
      <c r="T675"/>
      <c r="U675"/>
      <c r="V675"/>
      <c r="W675"/>
    </row>
    <row r="676" ht="12.75" customHeight="1">
      <c r="A676" t="inlineStr">
        <is>
          <t xml:space="preserve">2026-03-17 </t>
        </is>
      </c>
      <c r="B676"/>
      <c r="C676" t="inlineStr">
        <is>
          <t>正文内容异常，仅含日期“2026/03/17”，无实际信息。</t>
        </is>
      </c>
      <c r="D676" t="inlineStr">
        <is>
          <t>高秦</t>
        </is>
      </c>
      <c r="E676" t="inlineStr">
        <is>
          <t>木塔南苑，陕西省西安市雁塔区丈八街道太白南路木塔南苑</t>
        </is>
      </c>
      <c r="F676" t="inlineStr">
        <is>
          <t>排休</t>
        </is>
      </c>
      <c r="G676"/>
      <c r="H676"/>
      <c r="I676"/>
      <c r="J676"/>
      <c r="K676"/>
      <c r="L676"/>
      <c r="M676"/>
      <c r="N676" s="2">
        <v>46098</v>
      </c>
      <c r="O676"/>
      <c r="P676" t="inlineStr">
        <is>
          <t>12周</t>
        </is>
      </c>
      <c r="Q676"/>
      <c r="R676" t="inlineStr">
        <is>
          <t>false</t>
        </is>
      </c>
      <c r="S676"/>
      <c r="T676"/>
      <c r="U676"/>
      <c r="V676"/>
      <c r="W676"/>
    </row>
    <row r="677" ht="12.75" customHeight="1">
      <c r="A677" t="inlineStr">
        <is>
          <t xml:space="preserve">2026-03-16 </t>
        </is>
      </c>
      <c r="B677"/>
      <c r="C677" t="inlineStr">
        <is>
          <t>正文内容仅含日期“2026/03/16”，无具体信息，存在内容缺失问题。</t>
        </is>
      </c>
      <c r="D677" t="inlineStr">
        <is>
          <t>高秦</t>
        </is>
      </c>
      <c r="E677" t="inlineStr">
        <is>
          <t>西安市第五十三中学，陕西省西安市雁塔区电子城街道光华路西安市第五十三中学</t>
        </is>
      </c>
      <c r="F677" t="inlineStr">
        <is>
          <t>排休</t>
        </is>
      </c>
      <c r="G677"/>
      <c r="H677"/>
      <c r="I677"/>
      <c r="J677"/>
      <c r="K677"/>
      <c r="L677"/>
      <c r="M677"/>
      <c r="N677" s="2">
        <v>46097</v>
      </c>
      <c r="O677"/>
      <c r="P677" t="inlineStr">
        <is>
          <t>12周</t>
        </is>
      </c>
      <c r="Q677"/>
      <c r="R677" t="inlineStr">
        <is>
          <t>false</t>
        </is>
      </c>
      <c r="S677"/>
      <c r="T677"/>
      <c r="U677"/>
      <c r="V677"/>
      <c r="W677"/>
    </row>
    <row r="678" ht="12.75" customHeight="1">
      <c r="A678" t="inlineStr">
        <is>
          <t>2026-03-15 高秦-南京-新赛德-夏记小馆-培训支持 已结束</t>
        </is>
      </c>
      <c r="B678" t="inlineStr">
        <is>
          <t>1</t>
        </is>
      </c>
      <c r="C678" t="inlineStr">
        <is>
          <t>2026/03/15结束培训后休假，日期异常，早于当前时间。</t>
        </is>
      </c>
      <c r="D678" t="inlineStr">
        <is>
          <t>高秦</t>
        </is>
      </c>
      <c r="E678" t="inlineStr">
        <is>
          <t>陕西省渭南市华州区莲花寺镇北赤路</t>
        </is>
      </c>
      <c r="F678" t="inlineStr">
        <is>
          <t>项目出差</t>
        </is>
      </c>
      <c r="G678" t="inlineStr">
        <is>
          <t>高秦-南京-新赛德-夏记小馆-培训支持 已结束</t>
        </is>
      </c>
      <c r="H678" t="inlineStr">
        <is>
          <t>夏记小馆工作汇报
2024年3月15日
一、工作内容
1. 跟进操作员工作，针对操作流程中发现的不足进行即时再培训，确保操作规范化。
2. 系统整理并更新各菜品标准SOP照片，针对现场情况及时补充，便于后续培训和标准执行
3.完成撤场工作，与操作员完成交接
二、当前工作进度
完成炒菜机菜谱SOP的照片整理与归类，为后续菜品标准化的持续优化打好基础。
三、下一步计划
·今日结束客户培训工作，与客户建立良好沟通，便于有问题线上协助解决。</t>
        </is>
      </c>
      <c r="I678" t="inlineStr">
        <is>
          <t>-</t>
        </is>
      </c>
      <c r="J678"/>
      <c r="K678" t="inlineStr">
        <is>
          <t>结束培训，休假</t>
        </is>
      </c>
      <c r="L678" t="inlineStr">
        <is>
          <t>IMG_1379.JPG</t>
        </is>
      </c>
      <c r="M678"/>
      <c r="N678" s="2">
        <v>46096</v>
      </c>
      <c r="O678" t="inlineStr">
        <is>
          <t>已结束,已结束</t>
        </is>
      </c>
      <c r="P678" t="inlineStr">
        <is>
          <t>11周</t>
        </is>
      </c>
      <c r="Q678"/>
      <c r="R678" t="inlineStr">
        <is>
          <t>false</t>
        </is>
      </c>
      <c r="S678" t="inlineStr">
        <is>
          <t>2026/03/13
2026/03/15</t>
        </is>
      </c>
      <c r="T678" t="inlineStr">
        <is>
          <t>BST</t>
        </is>
      </c>
      <c r="U678" t="inlineStr">
        <is>
          <t>1</t>
        </is>
      </c>
      <c r="V678" t="inlineStr">
        <is>
          <t>张铭麒
张铭麒</t>
        </is>
      </c>
      <c r="W678" t="inlineStr">
        <is>
          <t>李岳丰
吴薇
李岳丰
吴薇</t>
        </is>
      </c>
    </row>
    <row r="679" ht="12.75" customHeight="1">
      <c r="A679" t="inlineStr">
        <is>
          <t>2026-03-14 高秦-南京-新赛德-夏记小馆-培训支持 已结束</t>
        </is>
      </c>
      <c r="B679" t="inlineStr">
        <is>
          <t>1</t>
        </is>
      </c>
      <c r="C679" t="inlineStr">
        <is>
          <t>操作流程存在不足，需关注并通过再培训规范操作。</t>
        </is>
      </c>
      <c r="D679" t="inlineStr">
        <is>
          <t>高秦</t>
        </is>
      </c>
      <c r="E679" t="inlineStr">
        <is>
          <t>汉庭酒店(南京江宁东麒路店)，江苏省南京市江宁区东山街道汉庭酒店(南京江宁东麒路店)</t>
        </is>
      </c>
      <c r="F679" t="inlineStr">
        <is>
          <t>项目出差</t>
        </is>
      </c>
      <c r="G679" t="inlineStr">
        <is>
          <t>高秦-南京-新赛德-夏记小馆-培训支持 已结束</t>
        </is>
      </c>
      <c r="H679" t="inlineStr">
        <is>
          <t>夏记小馆工作汇报
2024年3月14日
一、工作内容
1. 跟进操作员工作，针对操作流程中发现的不足进行即时再培训，确保操作规范化。
2. 系统整理并更新各菜品标准SOP照片，针对现场情况及时补充，便于后续培训和标准执行
二、当前工作进度
完成炒菜机菜谱SOP的照片整理与归类，为后续菜品标准化的持续优化打好基础。
三、下一步计划
· 持续优化剩余菜品的SOP，进一步完善操作流程和标准。
· 整理所有菜品的标准SOP，形成完整的标准化文档，便于日常执行和培训。</t>
        </is>
      </c>
      <c r="I679" t="inlineStr">
        <is>
          <t>-</t>
        </is>
      </c>
      <c r="J679"/>
      <c r="K679" t="inlineStr">
        <is>
          <t>培训客户</t>
        </is>
      </c>
      <c r="L679" t="inlineStr">
        <is>
          <t>IMG_1368.JPG</t>
        </is>
      </c>
      <c r="M679"/>
      <c r="N679" s="2">
        <v>46095</v>
      </c>
      <c r="O679" t="inlineStr">
        <is>
          <t>已结束,已结束</t>
        </is>
      </c>
      <c r="P679" t="inlineStr">
        <is>
          <t>11周</t>
        </is>
      </c>
      <c r="Q679"/>
      <c r="R679" t="inlineStr">
        <is>
          <t>false</t>
        </is>
      </c>
      <c r="S679" t="inlineStr">
        <is>
          <t>2026/03/13
2026/03/15</t>
        </is>
      </c>
      <c r="T679" t="inlineStr">
        <is>
          <t>BST</t>
        </is>
      </c>
      <c r="U679"/>
      <c r="V679" t="inlineStr">
        <is>
          <t>张铭麒
张铭麒</t>
        </is>
      </c>
      <c r="W679" t="inlineStr">
        <is>
          <t>李岳丰
吴薇
李岳丰
吴薇</t>
        </is>
      </c>
    </row>
    <row r="680" ht="12.75" customHeight="1">
      <c r="A680" t="inlineStr">
        <is>
          <t>2026-03-13 高秦-南京-新赛德-夏记小馆-培训支持 已结束</t>
        </is>
      </c>
      <c r="B680"/>
      <c r="C680" t="inlineStr">
        <is>
          <t>问题：操作流程存在不足，需再培训；部分SOP未完成。</t>
        </is>
      </c>
      <c r="D680" t="inlineStr">
        <is>
          <t>高秦</t>
        </is>
      </c>
      <c r="E680" t="inlineStr">
        <is>
          <t>江苏省南京市江宁区东山街道万泰路198号</t>
        </is>
      </c>
      <c r="F680" t="inlineStr">
        <is>
          <t>项目出差</t>
        </is>
      </c>
      <c r="G680" t="inlineStr">
        <is>
          <t>高秦-南京-新赛德-夏记小馆-培训支持 已结束</t>
        </is>
      </c>
      <c r="H680" t="inlineStr">
        <is>
          <t>夏记小馆工作汇报
2024年3月13日
一、工作内容
1. 全程跟进操作员工作，针对操作流程中发现的不足进行即时再培训，确保操作规范化。
2. 系统整理并更新各菜品标准SOP照片，便于后续培训和标准执行
二、当前工作进度
1. 在烹饪实操环节，对操作员进行指导，强调严格按照炒菜机语音提示进行操作，减少手动干预；出餐结束后卫生清洁流程的强化培训
2. 已完成部分炒菜机菜谱SOP的照片整理与归类，为后续菜品标准化的持续优化打好基础。
三、下一步计划
· 持续优化剩余菜品的SOP，进一步完善操作流程和标准。
· 整理所有菜品的标准SOP，形成完整的标准化文档，便于日常执行和培训。</t>
        </is>
      </c>
      <c r="I680" t="inlineStr">
        <is>
          <t>-</t>
        </is>
      </c>
      <c r="J680"/>
      <c r="K680" t="inlineStr">
        <is>
          <t>制作菜品标准sop</t>
        </is>
      </c>
      <c r="L680" t="inlineStr">
        <is>
          <t>IMG_1355.JPEG</t>
        </is>
      </c>
      <c r="M680"/>
      <c r="N680" s="2">
        <v>46094</v>
      </c>
      <c r="O680" t="inlineStr">
        <is>
          <t>已结束,已结束</t>
        </is>
      </c>
      <c r="P680" t="inlineStr">
        <is>
          <t>11周</t>
        </is>
      </c>
      <c r="Q680"/>
      <c r="R680" t="inlineStr">
        <is>
          <t>false</t>
        </is>
      </c>
      <c r="S680" t="inlineStr">
        <is>
          <t>2026/03/13
2026/03/15</t>
        </is>
      </c>
      <c r="T680" t="inlineStr">
        <is>
          <t>BST</t>
        </is>
      </c>
      <c r="U680"/>
      <c r="V680" t="inlineStr">
        <is>
          <t>张铭麒
张铭麒</t>
        </is>
      </c>
      <c r="W680" t="inlineStr">
        <is>
          <t>李岳丰
吴薇
李岳丰
吴薇</t>
        </is>
      </c>
    </row>
    <row r="681" ht="12.75" customHeight="1">
      <c r="A681" t="inlineStr">
        <is>
          <t>2026-03-12 高秦-南京-新赛德-夏记小馆-培训支持 已结束</t>
        </is>
      </c>
      <c r="B681" t="inlineStr">
        <is>
          <t>1</t>
        </is>
      </c>
      <c r="C681" t="inlineStr">
        <is>
          <t>小炒黄牛肉初版颜色偏淡，卖相不佳，已增加老抽腌制优化。</t>
        </is>
      </c>
      <c r="D681" t="inlineStr">
        <is>
          <t>高秦</t>
        </is>
      </c>
      <c r="E681" t="inlineStr">
        <is>
          <t>海鲸公寓，江苏省南京市秦淮区红花街道永乐路海鲸公寓</t>
        </is>
      </c>
      <c r="F681" t="inlineStr">
        <is>
          <t>项目出差</t>
        </is>
      </c>
      <c r="G681" t="inlineStr">
        <is>
          <t>高秦-南京-新赛德-夏记小馆-培训支持 已结束</t>
        </is>
      </c>
      <c r="H681" t="inlineStr">
        <is>
          <t>夏记小馆工作汇报
2024年3月12日
一、工作内容
1. 现场协助客户优化小料动线
2. 整理菜品标准SOP
二、当前工作进度及细节
1. 小料动线优化：
   · 根据现场情况，重新规划小料布局
   · 培训操作员按照标准流程备料，明确各类小料的摆放并制定量化勺标准
2. 小炒黄牛肉颜色优化：
   · 问题反馈：初版菜谱制作的牛肉片颜色偏淡，出品卖相不佳
   · 解决方案：增加牛肉片腌制环节加入老抽，抓拌均匀，已现场培训操作员
3. 炒菜机菜谱sop整理
三、下一步计划
· 持续优化剩余菜品
· 整理所有菜品的标准SOP</t>
        </is>
      </c>
      <c r="I681" t="inlineStr">
        <is>
          <t>-</t>
        </is>
      </c>
      <c r="J681"/>
      <c r="K681" t="inlineStr">
        <is>
          <t>持续优化菜谱</t>
        </is>
      </c>
      <c r="L681" t="inlineStr">
        <is>
          <t>IMG_1302.JPG</t>
        </is>
      </c>
      <c r="M681"/>
      <c r="N681" s="2">
        <v>46093</v>
      </c>
      <c r="O681" t="inlineStr">
        <is>
          <t>已结束,已结束</t>
        </is>
      </c>
      <c r="P681" t="inlineStr">
        <is>
          <t>11周</t>
        </is>
      </c>
      <c r="Q681"/>
      <c r="R681" t="inlineStr">
        <is>
          <t>false</t>
        </is>
      </c>
      <c r="S681" t="inlineStr">
        <is>
          <t>2026/03/13
2026/03/15</t>
        </is>
      </c>
      <c r="T681" t="inlineStr">
        <is>
          <t>BST</t>
        </is>
      </c>
      <c r="U681"/>
      <c r="V681" t="inlineStr">
        <is>
          <t>张铭麒
张铭麒</t>
        </is>
      </c>
      <c r="W681" t="inlineStr">
        <is>
          <t>李岳丰
吴薇
李岳丰
吴薇</t>
        </is>
      </c>
    </row>
    <row r="682" ht="12.75" customHeight="1">
      <c r="A682" t="inlineStr">
        <is>
          <t>2026-03-11 高秦-南京-新赛德-夏记小馆-培训支持 已结束</t>
        </is>
      </c>
      <c r="B682" t="inlineStr">
        <is>
          <t>1</t>
        </is>
      </c>
      <c r="C682" t="inlineStr">
        <is>
          <t>设备效率低、切配标准差异、需优化流程及制定SOP。</t>
        </is>
      </c>
      <c r="D682" t="inlineStr">
        <is>
          <t>高秦</t>
        </is>
      </c>
      <c r="E682" t="inlineStr">
        <is>
          <t>麦多苑，江苏省南京市秦淮区中华门街道雨花东路150号麦多苑</t>
        </is>
      </c>
      <c r="F682" t="inlineStr">
        <is>
          <t>项目出差</t>
        </is>
      </c>
      <c r="G682" t="inlineStr">
        <is>
          <t>高秦-南京-新赛德-夏记小馆-培训支持 已结束</t>
        </is>
      </c>
      <c r="H682" t="inlineStr">
        <is>
          <t>夏记小馆工作汇报
一、工作内容
1. 今日与麒哥一同前往南京夏记小馆门店，实地了解当前门店设备使用及运营情况。
2. 现场点餐体验，评估菜品出品质量及一致性。
3. 检查设备清洁维护情况，确认是否按标准执行。
二、当前工作进度及细节
（1）与夏总厨初步沟通，了解门店现状
· 营业状况：
  · 周一至周四：日均营业额约5000–6000元
  · 周五至周日：日均营业额约20000元
· 设备使用效率：
  · 单台设备承担6道菜品出品，周内约15锅次/日，周末约50锅次/日，整体效率偏低。
· 原因分析：
  · 目前仅配置单台设备，一名操作员需同时负责备餐、出品及炸炉工作，工作负荷集中。
  · 备餐空间利用率低，影响操作流畅性，增加取料时间。
  · 菜品调味流程复杂，耗时较长。
· 解决方案：
  · 计划撤除竞对设备，调整为一人操作两台设备模式，提升出品效率。
  · 协助优化备餐区域布局，实现物料“一步到位”取用。
  · 协助整合酱料使用，简化投料流程，缩短单菜烹饪时间。
（2）今日点选两道菜品进行品鉴，基础口味达标，但切配标准与录菜标准存在差异，导致菜品熟度不一，已与夏总沟通，后续将协助门店制定标准化操作流程（SOP）。
（3）现场对操作员进行清洁规范培训：
· 干料盒：要求每日添加干料时同步清洁。
· 铁锅积炭：要求每日午、晚市结束后及时清理并养锅。
三、下一步计划
针对本次巡查发现的问题，将持续跟进并协助门店落实整改，重点推进设备调整、操作流程优化及标准作业规范建立</t>
        </is>
      </c>
      <c r="I682" t="inlineStr">
        <is>
          <t>-</t>
        </is>
      </c>
      <c r="J682"/>
      <c r="K682" t="inlineStr">
        <is>
          <t>协助客户菜谱优化</t>
        </is>
      </c>
      <c r="L682" t="inlineStr">
        <is>
          <t>IMG_1280.JPG</t>
        </is>
      </c>
      <c r="M682"/>
      <c r="N682" s="2">
        <v>46092</v>
      </c>
      <c r="O682" t="inlineStr">
        <is>
          <t>已结束,已结束</t>
        </is>
      </c>
      <c r="P682" t="inlineStr">
        <is>
          <t>11周</t>
        </is>
      </c>
      <c r="Q682"/>
      <c r="R682" t="inlineStr">
        <is>
          <t>false</t>
        </is>
      </c>
      <c r="S682" t="inlineStr">
        <is>
          <t>2026/03/13
2026/03/15</t>
        </is>
      </c>
      <c r="T682" t="inlineStr">
        <is>
          <t>BST</t>
        </is>
      </c>
      <c r="U682"/>
      <c r="V682" t="inlineStr">
        <is>
          <t>张铭麒
张铭麒</t>
        </is>
      </c>
      <c r="W682" t="inlineStr">
        <is>
          <t>李岳丰
吴薇
李岳丰
吴薇</t>
        </is>
      </c>
    </row>
    <row r="683" ht="12.75" customHeight="1">
      <c r="A683" t="inlineStr">
        <is>
          <t>2026-03-10 高秦-深圳-commune幻狮-DEMO 已结束</t>
        </is>
      </c>
      <c r="B683" t="inlineStr">
        <is>
          <t>1</t>
        </is>
      </c>
      <c r="C683" t="inlineStr">
        <is>
          <t>3月13日因出差，需附近口味协助珠海幻狮研发录菜。</t>
        </is>
      </c>
      <c r="D683" t="inlineStr">
        <is>
          <t>高秦</t>
        </is>
      </c>
      <c r="E683" t="inlineStr">
        <is>
          <t>广东省深圳市南山区蛇口街道海虹苑海韵新居公寓(蛇口店)</t>
        </is>
      </c>
      <c r="F683" t="inlineStr">
        <is>
          <t>项目出差</t>
        </is>
      </c>
      <c r="G683" t="inlineStr">
        <is>
          <t>高秦-深圳-commune幻狮-DEMO 已结束</t>
        </is>
      </c>
      <c r="H683" t="inlineStr">
        <is>
          <t>Commune 幻狮工作汇报
2026年3月10日
一、工作内容
1. 前往珠海客户现场演示：完成4款产品的全流程演示，重点展示设备稳定性、操作便捷性及产品出品效果
2. 配合麒哥现场了解客户需求，并协助提供口味支持
二、当前进度
1. 今日完成4款产品现场演示，初步验证设备在客户内部环境的可行性：演示过程顺利，客户对设备表现给予初步认可，为进一步测试打下基础。
2. 麒哥通过与客户沟通了解到外卖业务需求，并现场制定初步方案：针对客户提出的外卖场景需求，初步确定炒饭产品为切入点，计划协助研发于13日前完成产品定版，后续选取外卖数据较好的门店，开展产能及设备稳定性测试，以验证设备在高频使用环境下的表现。
三、下一步工作计划
与研发团队对接外卖产品SOP制定：跟进炒饭产品SOP的标准化流程，确保产品配方、操作流程、出品标准与设备适配。
四、需要支持的事项
13日因我出差原因，无法抵达现场需要附近口味前往珠海协助幻狮研发录菜</t>
        </is>
      </c>
      <c r="I683" t="inlineStr">
        <is>
          <t>-</t>
        </is>
      </c>
      <c r="J683"/>
      <c r="K683" t="inlineStr">
        <is>
          <t>前往南京夏记小馆出差</t>
        </is>
      </c>
      <c r="L683" t="inlineStr">
        <is>
          <t>IMG_1255.JPG</t>
        </is>
      </c>
      <c r="M683"/>
      <c r="N683" s="2">
        <v>46091</v>
      </c>
      <c r="O683" t="inlineStr">
        <is>
          <t>已结束,已结束</t>
        </is>
      </c>
      <c r="P683" t="inlineStr">
        <is>
          <t>11周</t>
        </is>
      </c>
      <c r="Q683"/>
      <c r="R683" t="inlineStr">
        <is>
          <t>false</t>
        </is>
      </c>
      <c r="S683" t="inlineStr">
        <is>
          <t>2026/03/08
2026/03/10</t>
        </is>
      </c>
      <c r="T683" t="inlineStr">
        <is>
          <t>BST</t>
        </is>
      </c>
      <c r="U683" t="inlineStr">
        <is>
          <t>1</t>
        </is>
      </c>
      <c r="V683" t="inlineStr">
        <is>
          <t>张铭麒
张铭麒</t>
        </is>
      </c>
      <c r="W683" t="inlineStr">
        <is>
          <t>李岳丰
吴薇
李岳丰
吴薇</t>
        </is>
      </c>
    </row>
    <row r="684" ht="12.75" customHeight="1">
      <c r="A684" t="inlineStr">
        <is>
          <t>2026-03-09 高秦-深圳-commune幻狮-DEMO 已结束</t>
        </is>
      </c>
      <c r="B684" t="inlineStr">
        <is>
          <t>1</t>
        </is>
      </c>
      <c r="C684" t="inlineStr">
        <is>
          <t>无明显问题或异常，珠海演示活动食材物料已备妥并确认。</t>
        </is>
      </c>
      <c r="D684" t="inlineStr">
        <is>
          <t>高秦</t>
        </is>
      </c>
      <c r="E684" t="inlineStr">
        <is>
          <t>天璟公园，广东省深圳市南山区粤海街道南海大道天璟公园</t>
        </is>
      </c>
      <c r="F684" t="inlineStr">
        <is>
          <t>项目出差</t>
        </is>
      </c>
      <c r="G684" t="inlineStr">
        <is>
          <t>高秦-深圳-commune幻狮-DEMO 已结束</t>
        </is>
      </c>
      <c r="H684" t="inlineStr">
        <is>
          <t>Commune 幻狮工作汇报
日期： 2026年3月9日
一、工作内容
今日主要Demo菜品备货展开，确保明日珠海演示活动的食材、物料准备充分，并与相关负责人完成沟通确认
二、当前进度
1. 行程确认
   · 已与麒哥确定明日（3月10日）早上8:00从公司出发，前往珠海演示场地
2. 演示菜品备货与沟通
   · 根据演示需求，完成所有菜品的食材清单梳理，并采购到位，包括主料、辅料及特殊调味品，确保新鲜度与品质符合标准
   · 与典哥助理详细沟通了演示菜品的具体内容、呈现方式及操作流程，确认了演示顺序、时间节点及注意事项。
三、下一步工作计划
· 3月10日：在Commune幻狮总部研发室进行演示</t>
        </is>
      </c>
      <c r="I684" t="inlineStr">
        <is>
          <t>-</t>
        </is>
      </c>
      <c r="J684"/>
      <c r="K684" t="inlineStr">
        <is>
          <t>前往珠海演示</t>
        </is>
      </c>
      <c r="L684" t="inlineStr">
        <is>
          <t>IMG_1240.JPG</t>
        </is>
      </c>
      <c r="M684"/>
      <c r="N684" s="2">
        <v>46090</v>
      </c>
      <c r="O684" t="inlineStr">
        <is>
          <t>已结束,已结束</t>
        </is>
      </c>
      <c r="P684" t="inlineStr">
        <is>
          <t>11周</t>
        </is>
      </c>
      <c r="Q684"/>
      <c r="R684" t="inlineStr">
        <is>
          <t>false</t>
        </is>
      </c>
      <c r="S684" t="inlineStr">
        <is>
          <t>2026/03/08
2026/03/10</t>
        </is>
      </c>
      <c r="T684" t="inlineStr">
        <is>
          <t>BST</t>
        </is>
      </c>
      <c r="U684"/>
      <c r="V684" t="inlineStr">
        <is>
          <t>张铭麒
张铭麒</t>
        </is>
      </c>
      <c r="W684" t="inlineStr">
        <is>
          <t>李岳丰
吴薇
李岳丰
吴薇</t>
        </is>
      </c>
    </row>
    <row r="685" ht="12.75" customHeight="1">
      <c r="A685" t="inlineStr">
        <is>
          <t xml:space="preserve">2026-03-08 </t>
        </is>
      </c>
      <c r="B685"/>
      <c r="C685" t="inlineStr">
        <is>
          <t>正文仅包含日期“2026/03/08”，无具体内容，信息缺失。</t>
        </is>
      </c>
      <c r="D685" t="inlineStr">
        <is>
          <t>高秦</t>
        </is>
      </c>
      <c r="E685" t="inlineStr">
        <is>
          <t>广东省深圳市南山区蛇口街道海虹苑海韵新居公寓(蛇口店)</t>
        </is>
      </c>
      <c r="F685" t="inlineStr">
        <is>
          <t>排休</t>
        </is>
      </c>
      <c r="G685"/>
      <c r="H685"/>
      <c r="I685"/>
      <c r="J685"/>
      <c r="K685"/>
      <c r="L685"/>
      <c r="M685"/>
      <c r="N685" s="2">
        <v>46089</v>
      </c>
      <c r="O685"/>
      <c r="P685" t="inlineStr">
        <is>
          <t>10周</t>
        </is>
      </c>
      <c r="Q685"/>
      <c r="R685" t="inlineStr">
        <is>
          <t>false</t>
        </is>
      </c>
      <c r="S685"/>
      <c r="T685"/>
      <c r="U685"/>
      <c r="V685"/>
      <c r="W685"/>
    </row>
    <row r="686" ht="12.75" customHeight="1">
      <c r="A686" t="inlineStr">
        <is>
          <t>2026-03-07 高秦-深圳-commune幻狮-DEMO 已结束</t>
        </is>
      </c>
      <c r="B686" t="inlineStr">
        <is>
          <t>1</t>
        </is>
      </c>
      <c r="C686" t="inlineStr">
        <is>
          <t>三文鱼香蒜沙司意式宽面粘锅，不做展示。</t>
        </is>
      </c>
      <c r="D686" t="inlineStr">
        <is>
          <t>高秦</t>
        </is>
      </c>
      <c r="E686" t="inlineStr">
        <is>
          <t>南玻科技大厦，广东省深圳市南山区招商街道荔园路9号南玻科技大厦</t>
        </is>
      </c>
      <c r="F686" t="inlineStr">
        <is>
          <t>项目出差</t>
        </is>
      </c>
      <c r="G686" t="inlineStr">
        <is>
          <t>高秦-深圳-commune幻狮-DEMO 已结束</t>
        </is>
      </c>
      <c r="H686" t="inlineStr">
        <is>
          <t>Commune幻狮工作汇报
2026年3月7日
一、工作内容
1. 与麒哥沟通demo具体工作内容：确认3月10日demo演示的整体流程、双方分工、现场设备需求及时间节点
2. 确认演示菜品数量：确定演示菜品为五款
二、当前进度及工作细节
1. Demo工作安排：
   · 现场执行：3月10日早上与麒哥一同前往现场，进行设备调试与物料摆放，预留充足准备时间。
   · 备货计划：3月9日在总部研发室进行集中备货，将所有调味品按菜品分量提前分装，并标注使用顺序，保证现场操作和口味一致性。
2. 菜品细节（演示五款菜品）：
   · 主食类：
     · 三文鱼香蒜沙司意式宽面（比较粘锅，不做展示）
    · 阿拉比亚达通心粉
   · 泰式炒河粉
    · “无米”海鲜烩饭
   · 主菜类：
     · 泰式罗勒炒海鲜
三、下一步工作计划
· 3月9日总部研发室提前备货分装：按清单完成所有食材、调味品的称量与分装。</t>
        </is>
      </c>
      <c r="I686" t="inlineStr">
        <is>
          <t>无</t>
        </is>
      </c>
      <c r="J686" t="inlineStr">
        <is>
          <t>无</t>
        </is>
      </c>
      <c r="K686" t="inlineStr">
        <is>
          <t>排休</t>
        </is>
      </c>
      <c r="L686" t="inlineStr">
        <is>
          <t>IMG_1213.JPG</t>
        </is>
      </c>
      <c r="M686"/>
      <c r="N686" s="2">
        <v>46088</v>
      </c>
      <c r="O686" t="inlineStr">
        <is>
          <t>已结束,已结束</t>
        </is>
      </c>
      <c r="P686" t="inlineStr">
        <is>
          <t>10周</t>
        </is>
      </c>
      <c r="Q686"/>
      <c r="R686" t="inlineStr">
        <is>
          <t>false</t>
        </is>
      </c>
      <c r="S686" t="inlineStr">
        <is>
          <t>2026/03/08
2026/03/10</t>
        </is>
      </c>
      <c r="T686" t="inlineStr">
        <is>
          <t>BST</t>
        </is>
      </c>
      <c r="U686"/>
      <c r="V686" t="inlineStr">
        <is>
          <t>张铭麒
张铭麒</t>
        </is>
      </c>
      <c r="W686" t="inlineStr">
        <is>
          <t>李岳丰
吴薇
李岳丰
吴薇</t>
        </is>
      </c>
    </row>
    <row r="687" ht="12.75" customHeight="1">
      <c r="A687" t="inlineStr">
        <is>
          <t>2026-03-06 高秦-深圳-commune幻狮-DEMO 已结束</t>
        </is>
      </c>
      <c r="B687" t="inlineStr">
        <is>
          <t>1</t>
        </is>
      </c>
      <c r="C687" t="inlineStr">
        <is>
          <t>3月10日演示9道菜品，明日测试，关注口味还原度和操作流程偏差。</t>
        </is>
      </c>
      <c r="D687" t="inlineStr">
        <is>
          <t>高秦</t>
        </is>
      </c>
      <c r="E687" t="inlineStr">
        <is>
          <t>水湾1979小区，广东省深圳市南山区招商街道深圳蛇口海上世界品上酒店水湾1979小区</t>
        </is>
      </c>
      <c r="F687" t="inlineStr">
        <is>
          <t>项目出差</t>
        </is>
      </c>
      <c r="G687" t="inlineStr">
        <is>
          <t>高秦-深圳-commune幻狮-DEMO 已结束</t>
        </is>
      </c>
      <c r="H687" t="inlineStr">
        <is>
          <t>Commune 幻狮工作汇报
2026年3月6日
一、工作内容
1. 确认Demo具体时间及演示菜品清单
2. 与总部沟通确认采购物料，计划明日启动测试
二、当前进度及工作细节
1. Demo时间与流程确认：经与客户确认，演示时间定于3月10日（下周二）中午12:00准时开始，将现场制作并呈现9道菜品，包含6款主食及3款主菜，现场共有8位客户领导参与品鉴，同时现场提前准备好产品介绍资料，以ppt形式进行介绍
2. 物料清单整理与下单：已按总部提供的配方及要求，精确梳理出演示菜品所需的全部物料克重，并完成清单整理，相关物料需求已同步至总部口味同事，并跟进确认对方已收到，协助启动采购流程，计划明日开始测试
三、下一步工作计划
明日在总部展厅对演示菜品进行稳定性测试，重点验证口味还原度及操作流程，如有偏差将及时调整。</t>
        </is>
      </c>
      <c r="I687" t="inlineStr">
        <is>
          <t>无</t>
        </is>
      </c>
      <c r="J687"/>
      <c r="K687" t="inlineStr">
        <is>
          <t>开始菜品测试</t>
        </is>
      </c>
      <c r="L687" t="inlineStr">
        <is>
          <t>IMG_1190.JPG</t>
        </is>
      </c>
      <c r="M687"/>
      <c r="N687" s="2">
        <v>46087</v>
      </c>
      <c r="O687" t="inlineStr">
        <is>
          <t>已结束,已结束</t>
        </is>
      </c>
      <c r="P687" t="inlineStr">
        <is>
          <t>10周</t>
        </is>
      </c>
      <c r="Q687"/>
      <c r="R687" t="inlineStr">
        <is>
          <t>false</t>
        </is>
      </c>
      <c r="S687" t="inlineStr">
        <is>
          <t>2026/03/08
2026/03/10</t>
        </is>
      </c>
      <c r="T687" t="inlineStr">
        <is>
          <t>BST</t>
        </is>
      </c>
      <c r="U687"/>
      <c r="V687" t="inlineStr">
        <is>
          <t>张铭麒
张铭麒</t>
        </is>
      </c>
      <c r="W687" t="inlineStr">
        <is>
          <t>李岳丰
吴薇
李岳丰
吴薇</t>
        </is>
      </c>
    </row>
    <row r="688" ht="12.75" customHeight="1">
      <c r="A688" t="inlineStr">
        <is>
          <t>2026-03-05 高秦-西安-新赛德-DEMO 已结束</t>
        </is>
      </c>
      <c r="B688"/>
      <c r="C688" t="inlineStr">
        <is>
          <t>无异常问题，重点关注后续华怡厨具菜品微调及参数设置协助。</t>
        </is>
      </c>
      <c r="D688" t="inlineStr">
        <is>
          <t>高秦</t>
        </is>
      </c>
      <c r="E688" t="inlineStr">
        <is>
          <t>陕西省西安市雁塔区电子城街道太白南路汉庭优佳酒店(西安太白南路地铁站店)</t>
        </is>
      </c>
      <c r="F688" t="inlineStr">
        <is>
          <t>项目出差</t>
        </is>
      </c>
      <c r="G688" t="inlineStr">
        <is>
          <t>高秦-西安-新赛德-DEMO 已结束</t>
        </is>
      </c>
      <c r="H688" t="inlineStr">
        <is>
          <t>新赛德客户演示及二级代理培训工作汇报
2026年3月4日
一、工作内容
1. 新赛德展厅客户演示：针对到访的终端客户进行专场演示
2. 二级代理（华怡厨具）现场带教：前往华怡厨具公司，对其销售及后厨团队进行现场实操培训
二、工作详情及进度
1. 新赛德客户演示：
   ·针对客户网咖业态特性，演示三道菜品，结合出餐过程，详细介绍了设备功能及优点
2. 华怡厨具二级代理培训（全流程带教）：
 菜品实操：现场完成5道小份菜品（针对其未来演示所需）及2道大批量团餐菜品的全流程培训：
   · 全流程细节梳理：
     · 备货环节： 强调切配规格（如丁、块的大小）对烹饪效果的影响
     · 烹饪环节： 培训不同菜品下油、投料的时机与顺序，以及火候的手动干预技巧
     · 演示讲解环节： 传授针对不同观众的话术重点，例如厨师关注操作便捷性，老板关注能耗与出品稳定性
     · 录菜环节： 现场指导华怡团队如何规范录入新菜品，包括投料步数拆分、搅拌频率设置等关键参数的标准化操作
     · 维护环节： 重申演示后的设备清洁保养要点
三、后续计划
已与华怡厨具核心对接人建立联系，便于后续跟进，针对其后续遇到的菜品微调、参数设置等专业问题线上协助</t>
        </is>
      </c>
      <c r="I688" t="inlineStr">
        <is>
          <t>无</t>
        </is>
      </c>
      <c r="J688"/>
      <c r="K688" t="inlineStr">
        <is>
          <t>前往总部</t>
        </is>
      </c>
      <c r="L688" t="inlineStr">
        <is>
          <t>IMG_1175.JPG</t>
        </is>
      </c>
      <c r="M688"/>
      <c r="N688" s="2">
        <v>46086</v>
      </c>
      <c r="O688" t="inlineStr">
        <is>
          <t>已结束,已结束</t>
        </is>
      </c>
      <c r="P688" t="inlineStr">
        <is>
          <t>10周</t>
        </is>
      </c>
      <c r="Q688"/>
      <c r="R688" t="inlineStr">
        <is>
          <t>false</t>
        </is>
      </c>
      <c r="S688" t="inlineStr">
        <is>
          <t>2026/02/10
2026/03/05</t>
        </is>
      </c>
      <c r="T688" t="inlineStr">
        <is>
          <t>北区</t>
        </is>
      </c>
      <c r="U688" t="inlineStr">
        <is>
          <t>1</t>
        </is>
      </c>
      <c r="V688" t="inlineStr">
        <is>
          <t>吕佳
吕佳</t>
        </is>
      </c>
      <c r="W688" t="inlineStr">
        <is>
          <t>李岳丰
李岳丰</t>
        </is>
      </c>
    </row>
    <row r="689" ht="12.75" customHeight="1">
      <c r="A689" t="inlineStr">
        <is>
          <t>2026-03-04 高秦-西安-新赛德-京绣川-POC 已结束</t>
        </is>
      </c>
      <c r="B689" t="inlineStr">
        <is>
          <t>1</t>
        </is>
      </c>
      <c r="C689" t="inlineStr">
        <is>
          <t>润锅时间过长，已升级设备并优化程序，效率提升明显。</t>
        </is>
      </c>
      <c r="D689" t="inlineStr">
        <is>
          <t>高秦</t>
        </is>
      </c>
      <c r="E689" t="inlineStr">
        <is>
          <t>西安市第五十三中学，陕西省西安市雁塔区电子城街道光华路西安市第五十三中学</t>
        </is>
      </c>
      <c r="F689" t="inlineStr">
        <is>
          <t>项目出差</t>
        </is>
      </c>
      <c r="G689" t="inlineStr">
        <is>
          <t>高秦-西安-新赛德-京绣川-POC 已结束</t>
        </is>
      </c>
      <c r="H689" t="inlineStr">
        <is>
          <t>京绣川POC工作汇报
2026年3月4日
一、 核心工作内容
1. 门店实操培训：针对门店店长加强培训，重点围绕投料精准度校准、设备卫生标准化清理及菜单结构优化调整，确保其具备独立优化菜谱及问题排查能力
2. 设备性能升级：针对客户提升出餐效率的核心诉求，对现有设备进行功率升级，从12kw提升至15kw
二、 当前进度
1. 客户内部测试配合：目前客户正按计划进行内部自主测试，我方远程响应，持续提供技术协助与远程指导，确保测试顺利进行
2. 现场效率提升验证：
   · 针对客户反馈的“润锅时间过长”问题，今日已完成设备升级改造（12kw→15kw），并同步优化了润锅程序中的转锅时长设置
   · 经现场实测对比：升级后的15kw设备在润锅环节较原有12kw设备，单次操作时间缩短约10-15秒，效率提升明显
三、 后续跟进计划
1. 定期回访：将持续跟进客户内部测试进展，密切关注其实际使用体验及反馈，确保问题及时响应
2. 信息同步与闭环：将客户测试进度、使用反馈及设备表现等情况，定期汇总同步至销售端，为后续推进及产品优化提供决策依据</t>
        </is>
      </c>
      <c r="I689" t="inlineStr">
        <is>
          <t>无</t>
        </is>
      </c>
      <c r="J689"/>
      <c r="K689" t="inlineStr">
        <is>
          <t>明日培训新赛德二级代理</t>
        </is>
      </c>
      <c r="L689" t="inlineStr">
        <is>
          <t>IMG_1163.JPG</t>
        </is>
      </c>
      <c r="M689"/>
      <c r="N689" s="2">
        <v>46085</v>
      </c>
      <c r="O689" t="inlineStr">
        <is>
          <t>已结束,已结束,已结束</t>
        </is>
      </c>
      <c r="P689" t="inlineStr">
        <is>
          <t>10周</t>
        </is>
      </c>
      <c r="Q689"/>
      <c r="R689" t="inlineStr">
        <is>
          <t>false</t>
        </is>
      </c>
      <c r="S689" t="inlineStr">
        <is>
          <t>2026/03/02
2026/03/04
2026/02/28</t>
        </is>
      </c>
      <c r="T689" t="inlineStr">
        <is>
          <t>北区</t>
        </is>
      </c>
      <c r="U689" t="inlineStr">
        <is>
          <t>1</t>
        </is>
      </c>
      <c r="V689" t="inlineStr">
        <is>
          <t>吕佳
吕佳
吕佳</t>
        </is>
      </c>
      <c r="W689" t="inlineStr">
        <is>
          <t>李岳丰
李岳丰
李岳丰</t>
        </is>
      </c>
    </row>
    <row r="690" ht="12.75" customHeight="1">
      <c r="A690" t="inlineStr">
        <is>
          <t>2026-03-03 高秦-西安-新赛德-京绣川-POC 已结束</t>
        </is>
      </c>
      <c r="B690" t="inlineStr">
        <is>
          <t>1</t>
        </is>
      </c>
      <c r="C690" t="inlineStr">
        <is>
          <t>出品口味不稳定、设备效率低，影响翻台率与营业额。</t>
        </is>
      </c>
      <c r="D690" t="inlineStr">
        <is>
          <t>高秦</t>
        </is>
      </c>
      <c r="E690" t="inlineStr">
        <is>
          <t>太白小区南区，陕西省西安市雁塔区电子城街道永松路146号太白小区南区</t>
        </is>
      </c>
      <c r="F690" t="inlineStr">
        <is>
          <t>项目出差</t>
        </is>
      </c>
      <c r="G690" t="inlineStr">
        <is>
          <t>高秦-西安-新赛德-京绣川-POC 已结束</t>
        </is>
      </c>
      <c r="H690" t="inlineStr">
        <is>
          <t>京绣川POC工作汇报
2026年3月3日
一、 工作内容
1. 配合负责人李总完成今日验收，针对出品问题与客户沟通并商讨解决方案。
2. 结合客户反馈的出品问题，与代理商销售沟通门店现状，制定初步解决方案。
二、 工作进度
1. 验收情况：今日出品色泽正常，但因客户选品差异，口味存在一定出入。
   · 解决方案：计划明日组织门店操作人员进行设备操作复训，后续由门店自行录菜并调试口味，我方提供远程支持，周期约一个月。
2. 客户出品问题详情：由于麻辣香锅自选模式，难以统一录菜标准，导致出品不稳定；同时，当前单台设备出品效率较低，未能满足高峰需求。
   · 解决方案：经与客户沟通，其核心需求为提高翻台率与营业额。目前因自选模式导致排队结账，影响翻台效率。建议客户推出固定套餐，既可解决出品标准化问题，又可缓解收银排队，提升翻台率。该建议已与客户沟通，后续需内部进一步商讨。
三、 明日工作
组织门店人员开展设备操作培训，确保后续设备顺利落地使用。</t>
        </is>
      </c>
      <c r="I690" t="inlineStr">
        <is>
          <t>无</t>
        </is>
      </c>
      <c r="J690"/>
      <c r="K690" t="inlineStr">
        <is>
          <t>持续培训客户</t>
        </is>
      </c>
      <c r="L690" t="inlineStr">
        <is>
          <t>IMG_1140.JPG</t>
        </is>
      </c>
      <c r="M690"/>
      <c r="N690" s="2">
        <v>46084</v>
      </c>
      <c r="O690" t="inlineStr">
        <is>
          <t>已结束,已结束,已结束</t>
        </is>
      </c>
      <c r="P690" t="inlineStr">
        <is>
          <t>10周</t>
        </is>
      </c>
      <c r="Q690"/>
      <c r="R690" t="inlineStr">
        <is>
          <t>false</t>
        </is>
      </c>
      <c r="S690" t="inlineStr">
        <is>
          <t>2026/03/02
2026/03/04
2026/02/28</t>
        </is>
      </c>
      <c r="T690" t="inlineStr">
        <is>
          <t>北区</t>
        </is>
      </c>
      <c r="U690"/>
      <c r="V690" t="inlineStr">
        <is>
          <t>吕佳
吕佳
吕佳</t>
        </is>
      </c>
      <c r="W690" t="inlineStr">
        <is>
          <t>李岳丰
李岳丰
李岳丰</t>
        </is>
      </c>
    </row>
    <row r="691" ht="12.75" customHeight="1">
      <c r="A691" t="inlineStr">
        <is>
          <t>2026-03-02 高秦-西安-新赛德-京绣川-POC 已结束</t>
        </is>
      </c>
      <c r="B691"/>
      <c r="C691" t="inlineStr">
        <is>
          <t>老板验收因设备电路故障延期，单台设备出品效率低。</t>
        </is>
      </c>
      <c r="D691" t="inlineStr">
        <is>
          <t>高秦</t>
        </is>
      </c>
      <c r="E691" t="inlineStr">
        <is>
          <t>西安电子科技大学雁塔校区，陕西省西安市雁塔区电子城街道光华路西安电子科技大学雁塔校区</t>
        </is>
      </c>
      <c r="F691" t="inlineStr">
        <is>
          <t>项目出差</t>
        </is>
      </c>
      <c r="G691" t="inlineStr">
        <is>
          <t>高秦-西安-新赛德-京绣川-POC 已结束</t>
        </is>
      </c>
      <c r="H691" t="inlineStr">
        <is>
          <t>京绣川POC工作汇报
2026年3月2日
一、 工作内容
1. 现场勘查：完成炉灶尺寸测量，评估增加设备的可行性，便于后续沟通解决单台设备出品效率低的问题
2. 验收跟进：原定今日进行的老板现场验收因设备电路故障延期，已协调明日进行。
二、 工作进度
1. 昨日与销售沟通现场情况反馈：
   · 现存问题：客户认可设备出品，但单台设备出品效率低于现有炉灶，客户计划同时使用，可能影响成单进度。
   · 现场判断：目前客户使用两口锅（一口烫菜、一口炒制），自身整体效率不高，我方具备优化空间。
2. 解决方案与现场评估：
   · 条件勘查：现场测量出料台（60×80）与炉灶（150×80），确认具备增加一台设备的空间条件。
   · 初步方案：计划与负责人沟通“一人操作两台设备”方案，并建议拆除原有炉灶，替换为六眼/三眼烫菜炉，保留现有料台（60×80）。改造后可实现烫菜效率提升，并支持同时烹饪两份菜品。
3. 今日验收情况说明：
   · 原计划今日由客户老板现场验收，因炉灶空开突发故障，维修人员临时将炒菜机空开替换使用，导致炒菜机无法通电验收。
   · 已与客户沟通，验收延期至明日进行。
三、 明日工作计划
1. 陪同客户老板进行现场验收，收集反馈并进行细节微调，推动方案定版。
2. 组织开展门店人员设备操作培训，确保后续顺利落地使用。</t>
        </is>
      </c>
      <c r="I691" t="inlineStr">
        <is>
          <t>无</t>
        </is>
      </c>
      <c r="J691"/>
      <c r="K691" t="inlineStr">
        <is>
          <t>客户老板验收</t>
        </is>
      </c>
      <c r="L691"/>
      <c r="M691"/>
      <c r="N691" s="2">
        <v>46083</v>
      </c>
      <c r="O691" t="inlineStr">
        <is>
          <t>已结束,已结束,已结束</t>
        </is>
      </c>
      <c r="P691" t="inlineStr">
        <is>
          <t>10周</t>
        </is>
      </c>
      <c r="Q691"/>
      <c r="R691" t="inlineStr">
        <is>
          <t>false</t>
        </is>
      </c>
      <c r="S691" t="inlineStr">
        <is>
          <t>2026/03/02
2026/03/04
2026/02/28</t>
        </is>
      </c>
      <c r="T691" t="inlineStr">
        <is>
          <t>北区</t>
        </is>
      </c>
      <c r="U691"/>
      <c r="V691" t="inlineStr">
        <is>
          <t>吕佳
吕佳
吕佳</t>
        </is>
      </c>
      <c r="W691" t="inlineStr">
        <is>
          <t>李岳丰
李岳丰
李岳丰</t>
        </is>
      </c>
    </row>
    <row r="692" ht="12.75" customHeight="1">
      <c r="A692" t="inlineStr">
        <is>
          <t>2026-03-01 高秦-西安-新赛德-京绣川-POC 已结束</t>
        </is>
      </c>
      <c r="B692"/>
      <c r="C692" t="inlineStr">
        <is>
          <t>实操验证发现油量控制及粘锅问题，已优化菜谱模型。</t>
        </is>
      </c>
      <c r="D692" t="inlineStr">
        <is>
          <t>高秦</t>
        </is>
      </c>
      <c r="E692" t="inlineStr">
        <is>
          <t>紫薇·龙腾新世界，陕西省西安市雁塔区电子城街道太白南路287号紫薇·龙腾新世界</t>
        </is>
      </c>
      <c r="F692" t="inlineStr">
        <is>
          <t>项目出差</t>
        </is>
      </c>
      <c r="G692" t="inlineStr">
        <is>
          <t>高秦-西安-新赛德-京绣川-POC 已结束</t>
        </is>
      </c>
      <c r="H692" t="inlineStr">
        <is>
          <t>京绣川POC工作汇报
2026年3月1日
一、工作内容
1. 完成1500g-2000g标准的增补录入工作
2. 完成400g、500g、700g、900g标准的最终定版
二、工作进度
1. 针对昨日300g-1200g标准进行实操验证，发现油量控制及粘锅问题后，及时优化调整整体菜谱模型，确认优化方案可行
2. 同步开展门店员工培训，确保新标准理解到位
三、明日工作计划
1. 完成剩余区间（1200g-2000g）的菜谱定版及录制工作
2. 继续组织门店人员培训，重点强化设备操作规范</t>
        </is>
      </c>
      <c r="I692" t="inlineStr">
        <is>
          <t>麻辣香锅-400g-已定版
麻辣香锅-500g-已定版
麻辣香锅-700g-已定版
麻辣香锅-900g-已定版</t>
        </is>
      </c>
      <c r="J692"/>
      <c r="K692" t="inlineStr">
        <is>
          <t>剩余区间香锅定版</t>
        </is>
      </c>
      <c r="L692" t="inlineStr">
        <is>
          <t>IMG_1120.JPG,IMG_1126.JPG</t>
        </is>
      </c>
      <c r="M692"/>
      <c r="N692" s="2">
        <v>46082</v>
      </c>
      <c r="O692" t="inlineStr">
        <is>
          <t>已结束,已结束,已结束</t>
        </is>
      </c>
      <c r="P692" t="inlineStr">
        <is>
          <t>09周</t>
        </is>
      </c>
      <c r="Q692"/>
      <c r="R692" t="inlineStr">
        <is>
          <t>false</t>
        </is>
      </c>
      <c r="S692" t="inlineStr">
        <is>
          <t>2026/03/02
2026/03/04
2026/02/28</t>
        </is>
      </c>
      <c r="T692" t="inlineStr">
        <is>
          <t>北区</t>
        </is>
      </c>
      <c r="U692"/>
      <c r="V692" t="inlineStr">
        <is>
          <t>吕佳
吕佳
吕佳</t>
        </is>
      </c>
      <c r="W692" t="inlineStr">
        <is>
          <t>李岳丰
李岳丰
李岳丰</t>
        </is>
      </c>
    </row>
    <row r="693" ht="12.75" customHeight="1">
      <c r="A693" t="inlineStr">
        <is>
          <t>2026-02-28 高秦-西安-新赛德-京绣川-POC 已结束</t>
        </is>
      </c>
      <c r="B693"/>
      <c r="C693" t="inlineStr">
        <is>
          <t>后厨有较大菜品二次切配瓶颈，依赖厨师经验，酱料投放曾因粘锅致口味不稳定。</t>
        </is>
      </c>
      <c r="D693" t="inlineStr">
        <is>
          <t>高秦</t>
        </is>
      </c>
      <c r="E693" t="inlineStr">
        <is>
          <t>紫郡长安北区，陕西省西安市雁塔区长延堡街道朱雀南路16号紫郡长安北区</t>
        </is>
      </c>
      <c r="F693" t="inlineStr">
        <is>
          <t>项目出差</t>
        </is>
      </c>
      <c r="G693" t="inlineStr">
        <is>
          <t>高秦-西安-新赛德-京绣川-POC 已结束</t>
        </is>
      </c>
      <c r="H693" t="inlineStr">
        <is>
          <t>京绣川poc工作汇报
2026年2月28日
一、 收集门店运营现状概览
为确保标准化方案符合门店实际承载能力，今日对门店基础运营数据进行了摸底，关键信息如下：
· 日均流水：6000-7000元；
· 客单与单量：客单价50-60元，人均30元，日均单量约150单，单份菜品重量集中在300-1200g；
· 产品结构：荤菜45种，素菜37种（含叶菜5种），主食10种；共有7种口味供选；
· 人力与动线：员工8人。目前后厨瓶颈在于需对较大菜品进行二次切配，且采用“一锅烫水断生 + 一锅炒制”的模式，依赖厨师经验。
二、 今日核心工作进度（标准化数据录制）
今日主要针对酱料投放标准进行数据化转化，解决因粘锅导致的口味不稳定问题，具体进展如下：
1. 在700g菜品的测试中，经过4次调试（初次出品达标但粘锅，后增加油量未达标 -&gt; 减少油量后达标）
2. 完成数据定版：以100g为区间梯度，建立了300g-1200g的全容量菜谱。其中700g规格已定版，其余规格待明日现场根据700g的成功经验进行最终确认。
3. 协助客户将原本依赖厨师经验的“手投酱料”方式，转化为可量化、可复制的标准作业数据。
三、 明日工作计划
1.现场完成剩余300g-1200g区间的菜谱定版及录制工作
2.培训门店人员操作设备</t>
        </is>
      </c>
      <c r="I693" t="inlineStr">
        <is>
          <t>麻辣香锅-700g-已定版</t>
        </is>
      </c>
      <c r="J693"/>
      <c r="K693" t="inlineStr">
        <is>
          <t>继续poc</t>
        </is>
      </c>
      <c r="L693" t="inlineStr">
        <is>
          <t>IMG_1112.JPG,IMG_1113.JPG,IMG_1114.JPG,IMG_1119.JPG,IMG_1120.JPG</t>
        </is>
      </c>
      <c r="M693"/>
      <c r="N693" s="2">
        <v>46081</v>
      </c>
      <c r="O693" t="inlineStr">
        <is>
          <t>已结束,已结束,已结束</t>
        </is>
      </c>
      <c r="P693" t="inlineStr">
        <is>
          <t>09周</t>
        </is>
      </c>
      <c r="Q693"/>
      <c r="R693" t="inlineStr">
        <is>
          <t>false</t>
        </is>
      </c>
      <c r="S693" t="inlineStr">
        <is>
          <t>2026/03/02
2026/03/04
2026/02/28</t>
        </is>
      </c>
      <c r="T693" t="inlineStr">
        <is>
          <t>北区</t>
        </is>
      </c>
      <c r="U693"/>
      <c r="V693" t="inlineStr">
        <is>
          <t>吕佳
吕佳
吕佳</t>
        </is>
      </c>
      <c r="W693" t="inlineStr">
        <is>
          <t>李岳丰
李岳丰
李岳丰</t>
        </is>
      </c>
    </row>
    <row r="694" ht="12.75" customHeight="1">
      <c r="A694" t="inlineStr">
        <is>
          <t xml:space="preserve">2026-02-27 </t>
        </is>
      </c>
      <c r="B694"/>
      <c r="C694" t="inlineStr">
        <is>
          <t>正文仅日期“2026/02/27”，无具体内容，信息缺失。</t>
        </is>
      </c>
      <c r="D694" t="inlineStr">
        <is>
          <t>高秦</t>
        </is>
      </c>
      <c r="E694" t="inlineStr">
        <is>
          <t>西安电子科技大学社区，陕西省西安市雁塔区电子城街道金科状元西安电子科技大学社区</t>
        </is>
      </c>
      <c r="F694" t="inlineStr">
        <is>
          <t>排休</t>
        </is>
      </c>
      <c r="G694"/>
      <c r="H694"/>
      <c r="I694"/>
      <c r="J694"/>
      <c r="K694"/>
      <c r="L694"/>
      <c r="M694"/>
      <c r="N694" s="2">
        <v>46080</v>
      </c>
      <c r="O694"/>
      <c r="P694" t="inlineStr">
        <is>
          <t>09周</t>
        </is>
      </c>
      <c r="Q694"/>
      <c r="R694" t="inlineStr">
        <is>
          <t>false</t>
        </is>
      </c>
      <c r="S694"/>
      <c r="T694"/>
      <c r="U694"/>
      <c r="V694"/>
      <c r="W694"/>
    </row>
    <row r="695" ht="12.75" customHeight="1">
      <c r="A695" t="inlineStr">
        <is>
          <t xml:space="preserve">2026-02-26 </t>
        </is>
      </c>
      <c r="B695"/>
      <c r="C695" t="inlineStr">
        <is>
          <t>仅提供日期“2026/02/26”，无具体内容，无法总结问题与异常。</t>
        </is>
      </c>
      <c r="D695" t="inlineStr">
        <is>
          <t>高秦</t>
        </is>
      </c>
      <c r="E695" t="inlineStr">
        <is>
          <t>陕西省汉中市城固县博望街道桔园路市场监督管理</t>
        </is>
      </c>
      <c r="F695" t="inlineStr">
        <is>
          <t>排休</t>
        </is>
      </c>
      <c r="G695"/>
      <c r="H695"/>
      <c r="I695"/>
      <c r="J695"/>
      <c r="K695"/>
      <c r="L695"/>
      <c r="M695"/>
      <c r="N695" s="2">
        <v>46079</v>
      </c>
      <c r="O695"/>
      <c r="P695" t="inlineStr">
        <is>
          <t>09周</t>
        </is>
      </c>
      <c r="Q695"/>
      <c r="R695" t="inlineStr">
        <is>
          <t>false</t>
        </is>
      </c>
      <c r="S695"/>
      <c r="T695"/>
      <c r="U695"/>
      <c r="V695"/>
      <c r="W695"/>
    </row>
    <row r="696" ht="12.75" customHeight="1">
      <c r="A696" t="inlineStr">
        <is>
          <t xml:space="preserve">2026-02-25 </t>
        </is>
      </c>
      <c r="B696"/>
      <c r="C696" t="inlineStr">
        <is>
          <t>正文仅日期“2026/02/25”，无具体内容，存在信息缺失问题。</t>
        </is>
      </c>
      <c r="D696" t="inlineStr">
        <is>
          <t>高秦</t>
        </is>
      </c>
      <c r="E696" t="inlineStr">
        <is>
          <t>西安电子科技大学社区，陕西省西安市雁塔区电子城街道金科状元西安电子科技大学社区</t>
        </is>
      </c>
      <c r="F696" t="inlineStr">
        <is>
          <t>排休</t>
        </is>
      </c>
      <c r="G696"/>
      <c r="H696"/>
      <c r="I696"/>
      <c r="J696"/>
      <c r="K696"/>
      <c r="L696"/>
      <c r="M696"/>
      <c r="N696" s="2">
        <v>46078</v>
      </c>
      <c r="O696"/>
      <c r="P696" t="inlineStr">
        <is>
          <t>09周</t>
        </is>
      </c>
      <c r="Q696"/>
      <c r="R696" t="inlineStr">
        <is>
          <t>false</t>
        </is>
      </c>
      <c r="S696"/>
      <c r="T696"/>
      <c r="U696"/>
      <c r="V696"/>
      <c r="W696"/>
    </row>
    <row r="697" ht="12.75" customHeight="1">
      <c r="A697" t="inlineStr">
        <is>
          <t xml:space="preserve">2026-02-24 </t>
        </is>
      </c>
      <c r="B697"/>
      <c r="C697" t="inlineStr">
        <is>
          <t>正文内容为空，无有效信息，无法提取问题或异常。</t>
        </is>
      </c>
      <c r="D697" t="inlineStr">
        <is>
          <t>高秦</t>
        </is>
      </c>
      <c r="E697" t="inlineStr">
        <is>
          <t>陕西省西安市雁塔区电子城街道高新路辅路新汇大厦</t>
        </is>
      </c>
      <c r="F697" t="inlineStr">
        <is>
          <t>排休</t>
        </is>
      </c>
      <c r="G697"/>
      <c r="H697"/>
      <c r="I697"/>
      <c r="J697"/>
      <c r="K697"/>
      <c r="L697"/>
      <c r="M697"/>
      <c r="N697" s="2">
        <v>46077</v>
      </c>
      <c r="O697"/>
      <c r="P697" t="inlineStr">
        <is>
          <t>09周</t>
        </is>
      </c>
      <c r="Q697"/>
      <c r="R697" t="inlineStr">
        <is>
          <t>false</t>
        </is>
      </c>
      <c r="S697"/>
      <c r="T697"/>
      <c r="U697"/>
      <c r="V697"/>
      <c r="W697"/>
    </row>
    <row r="698" ht="12.75" customHeight="1">
      <c r="A698" t="inlineStr">
        <is>
          <t>2026-02-14 高秦-南京-新赛德-夏记小馆poc-POC+开业支持 已结束</t>
        </is>
      </c>
      <c r="B698"/>
      <c r="C698" t="inlineStr">
        <is>
          <t>农家扁豆丝因烹饪时间延长，存在食安问题待确认。</t>
        </is>
      </c>
      <c r="D698" t="inlineStr">
        <is>
          <t>高秦</t>
        </is>
      </c>
      <c r="E698" t="inlineStr">
        <is>
          <t>南京禄口国际机场，江苏省南京市江宁区禄口街道南京禄口国际机场</t>
        </is>
      </c>
      <c r="F698" t="inlineStr">
        <is>
          <t>项目出差</t>
        </is>
      </c>
      <c r="G698" t="inlineStr">
        <is>
          <t>高秦-南京-新赛德-夏记小馆poc-POC+开业支持 已结束</t>
        </is>
      </c>
      <c r="H698" t="inlineStr">
        <is>
          <t>夏记小馆工作汇报
日期：2026年2月14日
一、今日工作进展
今日协助夏总安排师傅优化昨日菜品，再次培训卫生
二、工作细节与关键反馈
1. 清炒土豆丝
   · 操作动线：1步手投，用时1分10秒
   · 测试结果：目前已定版
3. 辣椒小炒肉
   · 操作动线：4步手投，用时2分10秒
   · 测试结果：今日配料到齐后现场测试，首次因老抽未校准颜色偏黑，现场校准后出品各位师傅定版。
4. 农家扁豆丝
   · 操作动线：3步手投，用时4分40秒
   · 测试结果：今日延长烹饪时间后，成熟度无问题，但担心食安问题，后续客户内部确认是否烹饪。
5. 海味粉丝煲
   · 操作动线：3步手投，用时2分15秒
   · 测试结果：今日优化转锅等步骤，减少投油，各位师傅确认定版。
6. 小炒黄牛肉
   · 操作动线：4步手投，用时2分20秒
   · 测试结果：今日增加绣球菌量后，出品现场各位师傅确认定版。
7.今日高师傅按照标准收拾卫生后并拍照
三、下步工作计划
今日离店，后续线上回访客户使用情况，有问题线上及时解决。</t>
        </is>
      </c>
      <c r="I698" t="inlineStr">
        <is>
          <t>辣椒小炒肉-1份-已定版
海味粉丝煲-1份-已定版
小炒黄牛肉–1份-已定版</t>
        </is>
      </c>
      <c r="J698" t="inlineStr">
        <is>
          <t>无</t>
        </is>
      </c>
      <c r="K698" t="inlineStr">
        <is>
          <t>今日离店</t>
        </is>
      </c>
      <c r="L698" t="inlineStr">
        <is>
          <t>图像.jpeg,图像.jpeg,图像.jpeg,图像.jpeg,图像.jpeg,图像.jpeg,图像.jpeg,01ac7e56c3ae22867c238a4f6b7b08a3.jpg</t>
        </is>
      </c>
      <c r="M698"/>
      <c r="N698" s="2">
        <v>46067</v>
      </c>
      <c r="O698" t="inlineStr">
        <is>
          <t>已结束</t>
        </is>
      </c>
      <c r="P698" t="inlineStr">
        <is>
          <t>07周</t>
        </is>
      </c>
      <c r="Q698"/>
      <c r="R698" t="inlineStr">
        <is>
          <t>false</t>
        </is>
      </c>
      <c r="S698" t="inlineStr">
        <is>
          <t>2026/02/14</t>
        </is>
      </c>
      <c r="T698" t="inlineStr">
        <is>
          <t>北区</t>
        </is>
      </c>
      <c r="U698" t="inlineStr">
        <is>
          <t>1</t>
        </is>
      </c>
      <c r="V698" t="inlineStr">
        <is>
          <t>吕佳</t>
        </is>
      </c>
      <c r="W698" t="inlineStr">
        <is>
          <t>李岳丰</t>
        </is>
      </c>
    </row>
    <row r="699" ht="12.75" customHeight="1">
      <c r="A699" t="inlineStr">
        <is>
          <t>2026-02-13 高秦-南京-新赛德-夏记小馆poc-POC+开业支持 已结束</t>
        </is>
      </c>
      <c r="B699"/>
      <c r="C699" t="inlineStr">
        <is>
          <t>辣椒小炒肉、海味粉丝煲、小炒黄牛肉因物料不足未最终定版；农家扁豆丝需复测拉油版。</t>
        </is>
      </c>
      <c r="D699" t="inlineStr">
        <is>
          <t>高秦</t>
        </is>
      </c>
      <c r="E699" t="inlineStr">
        <is>
          <t>桔子酒店(南京河西金鹰店)，江苏省南京市建邺区南苑街道应天大街724号桔子酒店(南京河西金鹰店)</t>
        </is>
      </c>
      <c r="F699" t="inlineStr">
        <is>
          <t>项目出差</t>
        </is>
      </c>
      <c r="G699" t="inlineStr">
        <is>
          <t>高秦-南京-新赛德-夏记小馆poc-POC+开业支持 已结束</t>
        </is>
      </c>
      <c r="H699" t="inlineStr">
        <is>
          <t>夏记小馆工作汇报
日期：2026年2月13日
一、今日工作进展
1. 今日到店与夏总沟通，确认录制菜品SKU数量，共计确定6款菜品。
2. 夏总安排两位师傅参与学习，上午开展设备操作培训，使其初步了解设备构成及找准保养方法；下午启动菜品录制工作。
二、工作细节与关键反馈
1. 对两位师傅进行投料校准及换锅操作培训。
2. 清炒土豆丝
   · 操作动线：1步手投，用时1分10秒
   · 测试结果：共测试三次，优化投料重量，锅气提升后经夏总确认定版
3. 辣椒小炒肉
   · 操作动线：4步手投，用时2分10秒
   · 测试结果：因现场配料不足，完成录制后先进行口味及锅气测试，夏总现场确认无问题；待明日物料备齐后完成最终测试定版
4. 农家扁豆丝
   · 操作动线：3步手投，用时3分15秒
   · 测试结果：共测试两次。首次出品色泽与口味无问题，但因扁豆食材特性，夏总建议延长烹饪时间进行复测。第二次测试出品无问题，考虑到出品稳定性，明日将测试拉油版后再行定版
5. 海味粉丝煲
   · 操作动线：3步手投，用时2分15秒
   · 测试结果：共测试两次。首次测试粉丝干香度不足，根据夏总建议调整后再次测试，干香度有所提升；待明日物料到齐后完成最终测试定版
6. 小炒黄牛肉
   · 操作动线：4步手投，用时2分20秒
   · 测试结果：因现场物料不足，当日仅确认测试方向无误；明日物料到位后完成定版
三、下步工作计划
1. 待门店物料到齐后，完成6款SKU的最终定版及多份菜品录制工作。
2. 针对操作人员进行强化培训，并做好离店前的交接工作，确保后期设备使用的稳定性。</t>
        </is>
      </c>
      <c r="I699" t="inlineStr">
        <is>
          <t>清炒土豆丝-1份-已定版
</t>
        </is>
      </c>
      <c r="J699" t="inlineStr">
        <is>
          <t>无</t>
        </is>
      </c>
      <c r="K699" t="inlineStr">
        <is>
          <t>继续录菜</t>
        </is>
      </c>
      <c r="L699" t="inlineStr">
        <is>
          <t>图像.jpeg,图像.jpeg,图像.jpeg,图像.jpeg,图像.jpeg,图像.jpeg</t>
        </is>
      </c>
      <c r="M699"/>
      <c r="N699" s="2">
        <v>46066</v>
      </c>
      <c r="O699" t="inlineStr">
        <is>
          <t>已结束</t>
        </is>
      </c>
      <c r="P699" t="inlineStr">
        <is>
          <t>07周</t>
        </is>
      </c>
      <c r="Q699"/>
      <c r="R699" t="inlineStr">
        <is>
          <t>false</t>
        </is>
      </c>
      <c r="S699" t="inlineStr">
        <is>
          <t>2026/02/14</t>
        </is>
      </c>
      <c r="T699" t="inlineStr">
        <is>
          <t>北区</t>
        </is>
      </c>
      <c r="U699"/>
      <c r="V699" t="inlineStr">
        <is>
          <t>吕佳</t>
        </is>
      </c>
      <c r="W699" t="inlineStr">
        <is>
          <t>李岳丰</t>
        </is>
      </c>
    </row>
    <row r="700" ht="12.75" customHeight="1">
      <c r="A700" t="inlineStr">
        <is>
          <t xml:space="preserve">2026-02-12 </t>
        </is>
      </c>
      <c r="B700"/>
      <c r="C700" t="inlineStr">
        <is>
          <t>正文仅显示日期“2026/02/12”，无具体内容，信息缺失。</t>
        </is>
      </c>
      <c r="D700" t="inlineStr">
        <is>
          <t>高秦</t>
        </is>
      </c>
      <c r="E700" t="inlineStr">
        <is>
          <t>陕西省汉中市城固县博望街道朝阳路星程酒店(城固新世纪广场店)</t>
        </is>
      </c>
      <c r="F700" t="inlineStr">
        <is>
          <t>排休</t>
        </is>
      </c>
      <c r="G700"/>
      <c r="H700"/>
      <c r="I700"/>
      <c r="J700"/>
      <c r="K700"/>
      <c r="L700"/>
      <c r="M700"/>
      <c r="N700" s="2">
        <v>46065</v>
      </c>
      <c r="O700"/>
      <c r="P700" t="inlineStr">
        <is>
          <t>07周</t>
        </is>
      </c>
      <c r="Q700"/>
      <c r="R700" t="inlineStr">
        <is>
          <t>false</t>
        </is>
      </c>
      <c r="S700"/>
      <c r="T700"/>
      <c r="U700"/>
      <c r="V700"/>
      <c r="W700"/>
    </row>
    <row r="701" ht="12.75" customHeight="1">
      <c r="A701" t="inlineStr">
        <is>
          <t xml:space="preserve">2026-02-11 </t>
        </is>
      </c>
      <c r="B701"/>
      <c r="C701" t="inlineStr">
        <is>
          <t>正文仅日期“2026/02/11”，无具体内容，信息缺失。</t>
        </is>
      </c>
      <c r="D701" t="inlineStr">
        <is>
          <t>高秦</t>
        </is>
      </c>
      <c r="E701" t="inlineStr">
        <is>
          <t>西安电子科技大学社区，陕西省西安市雁塔区电子城街道光华路56号西安电子科技大学社区</t>
        </is>
      </c>
      <c r="F701" t="inlineStr">
        <is>
          <t>排休</t>
        </is>
      </c>
      <c r="G701"/>
      <c r="H701"/>
      <c r="I701"/>
      <c r="J701"/>
      <c r="K701"/>
      <c r="L701"/>
      <c r="M701"/>
      <c r="N701" s="2">
        <v>46064</v>
      </c>
      <c r="O701"/>
      <c r="P701" t="inlineStr">
        <is>
          <t>07周</t>
        </is>
      </c>
      <c r="Q701"/>
      <c r="R701" t="inlineStr">
        <is>
          <t>false</t>
        </is>
      </c>
      <c r="S701"/>
      <c r="T701"/>
      <c r="U701"/>
      <c r="V701"/>
      <c r="W701"/>
    </row>
    <row r="702" ht="12.75" customHeight="1">
      <c r="A702" t="inlineStr">
        <is>
          <t>2026-02-10 高秦-西安-新赛德-DEMO 已结束</t>
        </is>
      </c>
      <c r="B702"/>
      <c r="C702" t="inlineStr">
        <is>
          <t>针对这个问题我无法为你提供相应解答。你可以尝试提供其他话题，我会尽力为你提供支持和解答。</t>
        </is>
      </c>
      <c r="D702" t="inlineStr">
        <is>
          <t>高秦</t>
        </is>
      </c>
      <c r="E702" t="inlineStr">
        <is>
          <t>西安电子科技大学社区，陕西省西安市雁塔区电子城街道光华路56号西安电子科技大学社区</t>
        </is>
      </c>
      <c r="F702" t="inlineStr">
        <is>
          <t>项目出差</t>
        </is>
      </c>
      <c r="G702" t="inlineStr">
        <is>
          <t>高秦-西安-新赛德-DEMO 已结束</t>
        </is>
      </c>
      <c r="H702" t="inlineStr">
        <is>
          <t>今日协助习丁予为代理商新赛德客户现场demo，已结束，客户认可出品。</t>
        </is>
      </c>
      <c r="I702" t="inlineStr">
        <is>
          <t>无</t>
        </is>
      </c>
      <c r="J702" t="inlineStr">
        <is>
          <t>无</t>
        </is>
      </c>
      <c r="K702" t="inlineStr">
        <is>
          <t>无</t>
        </is>
      </c>
      <c r="L702"/>
      <c r="M702"/>
      <c r="N702" s="2">
        <v>46063</v>
      </c>
      <c r="O702" t="inlineStr">
        <is>
          <t>已结束,已结束</t>
        </is>
      </c>
      <c r="P702" t="inlineStr">
        <is>
          <t>07周</t>
        </is>
      </c>
      <c r="Q702"/>
      <c r="R702" t="inlineStr">
        <is>
          <t>false</t>
        </is>
      </c>
      <c r="S702" t="inlineStr">
        <is>
          <t>2026/02/10
2026/03/05</t>
        </is>
      </c>
      <c r="T702" t="inlineStr">
        <is>
          <t>北区</t>
        </is>
      </c>
      <c r="U702" t="inlineStr">
        <is>
          <t>1</t>
        </is>
      </c>
      <c r="V702" t="inlineStr">
        <is>
          <t>吕佳
吕佳</t>
        </is>
      </c>
      <c r="W702" t="inlineStr">
        <is>
          <t>李岳丰
李岳丰</t>
        </is>
      </c>
    </row>
    <row r="703" ht="12.75" customHeight="1">
      <c r="A703" t="inlineStr">
        <is>
          <t>2026-02-09 高秦-西安-新赛德-DEMO 已结束</t>
        </is>
      </c>
      <c r="B703"/>
      <c r="C703" t="inlineStr">
        <is>
          <t>问题：无异常，明日新赛德客户现场演示备货测试已完成。</t>
        </is>
      </c>
      <c r="D703" t="inlineStr">
        <is>
          <t>高秦</t>
        </is>
      </c>
      <c r="E703" t="inlineStr">
        <is>
          <t>半坡国际广场，陕西省西安市灞桥区席王街道蜜雪冰城(半坡国际广场店)半坡国际广场地面停车场</t>
        </is>
      </c>
      <c r="F703" t="inlineStr">
        <is>
          <t>项目出差</t>
        </is>
      </c>
      <c r="G703" t="inlineStr">
        <is>
          <t>高秦-西安-新赛德-DEMO 已结束</t>
        </is>
      </c>
      <c r="H703" t="inlineStr">
        <is>
          <t>现场协助习丁予完成明日新赛德客户现场演示备货提前测试。</t>
        </is>
      </c>
      <c r="I703" t="inlineStr">
        <is>
          <t>无</t>
        </is>
      </c>
      <c r="J703" t="inlineStr">
        <is>
          <t>无</t>
        </is>
      </c>
      <c r="K703" t="inlineStr">
        <is>
          <t>明日客户现场演示</t>
        </is>
      </c>
      <c r="L703"/>
      <c r="M703"/>
      <c r="N703" s="2">
        <v>46062</v>
      </c>
      <c r="O703" t="inlineStr">
        <is>
          <t>已结束,已结束</t>
        </is>
      </c>
      <c r="P703" t="inlineStr">
        <is>
          <t>07周</t>
        </is>
      </c>
      <c r="Q703"/>
      <c r="R703" t="inlineStr">
        <is>
          <t>false</t>
        </is>
      </c>
      <c r="S703" t="inlineStr">
        <is>
          <t>2026/02/10
2026/03/05</t>
        </is>
      </c>
      <c r="T703" t="inlineStr">
        <is>
          <t>北区</t>
        </is>
      </c>
      <c r="U703"/>
      <c r="V703" t="inlineStr">
        <is>
          <t>吕佳
吕佳</t>
        </is>
      </c>
      <c r="W703" t="inlineStr">
        <is>
          <t>李岳丰
李岳丰</t>
        </is>
      </c>
    </row>
    <row r="704" ht="12.75" customHeight="1">
      <c r="A704" t="inlineStr">
        <is>
          <t xml:space="preserve">2026-02-08 </t>
        </is>
      </c>
      <c r="B704"/>
      <c r="C704" t="inlineStr">
        <is>
          <t>正文仅日期“2026/02/08”，无具体内容，信息缺失。</t>
        </is>
      </c>
      <c r="D704" t="inlineStr">
        <is>
          <t>高秦</t>
        </is>
      </c>
      <c r="E704" t="inlineStr">
        <is>
          <t>西安电子科技大学社区，陕西省西安市雁塔区电子城街道光华路56号西安电子科技大学社区</t>
        </is>
      </c>
      <c r="F704" t="inlineStr">
        <is>
          <t>排休</t>
        </is>
      </c>
      <c r="G704"/>
      <c r="H704"/>
      <c r="I704"/>
      <c r="J704"/>
      <c r="K704"/>
      <c r="L704"/>
      <c r="M704"/>
      <c r="N704" s="2">
        <v>46061</v>
      </c>
      <c r="O704"/>
      <c r="P704" t="inlineStr">
        <is>
          <t>06周</t>
        </is>
      </c>
      <c r="Q704"/>
      <c r="R704" t="inlineStr">
        <is>
          <t>false</t>
        </is>
      </c>
      <c r="S704"/>
      <c r="T704"/>
      <c r="U704"/>
      <c r="V704"/>
      <c r="W704"/>
    </row>
    <row r="705" ht="12.75" customHeight="1">
      <c r="A705" t="inlineStr">
        <is>
          <t>2026-02-07 高秦-成都-轻蔬集-POC 已结束</t>
        </is>
      </c>
      <c r="B705"/>
      <c r="C705" t="inlineStr">
        <is>
          <t>轻蔬集POC结束，KEMS部署正常；西安协助代理演示，2026/02/07跟进。</t>
        </is>
      </c>
      <c r="D705" t="inlineStr">
        <is>
          <t>高秦</t>
        </is>
      </c>
      <c r="E705" t="inlineStr">
        <is>
          <t>西安电子科技大学雁塔校区，陕西省西安市雁塔区电子城街道光华路西安电子科技大学雁塔校区</t>
        </is>
      </c>
      <c r="F705" t="inlineStr">
        <is>
          <t>项目出差</t>
        </is>
      </c>
      <c r="G705" t="inlineStr">
        <is>
          <t>高秦-成都-轻蔬集-POC 已结束</t>
        </is>
      </c>
      <c r="H705" t="inlineStr">
        <is>
          <t>1.今日结束轻蔬集POC工作，目前门店KEMS已部署，门店正常使用，后期线上定期回访门店。
2.前往西安协助金牌代理新赛德客户演示</t>
        </is>
      </c>
      <c r="I705" t="inlineStr">
        <is>
          <t>无</t>
        </is>
      </c>
      <c r="J705" t="inlineStr">
        <is>
          <t>无</t>
        </is>
      </c>
      <c r="K705" t="inlineStr">
        <is>
          <t>跟进代理商客户演示</t>
        </is>
      </c>
      <c r="L705"/>
      <c r="M705"/>
      <c r="N705" s="2">
        <v>46060</v>
      </c>
      <c r="O705" t="inlineStr">
        <is>
          <t>已结束,已结束</t>
        </is>
      </c>
      <c r="P705" t="inlineStr">
        <is>
          <t>06周</t>
        </is>
      </c>
      <c r="Q705"/>
      <c r="R705" t="inlineStr">
        <is>
          <t>false</t>
        </is>
      </c>
      <c r="S705" t="inlineStr">
        <is>
          <t>2026/02/05
2026/02/07</t>
        </is>
      </c>
      <c r="T705" t="inlineStr">
        <is>
          <t>BST</t>
        </is>
      </c>
      <c r="U705" t="inlineStr">
        <is>
          <t>1</t>
        </is>
      </c>
      <c r="V705" t="inlineStr">
        <is>
          <t>张铭麒
张铭麒</t>
        </is>
      </c>
      <c r="W705" t="inlineStr">
        <is>
          <t>李岳丰
吴薇
李岳丰
吴薇</t>
        </is>
      </c>
    </row>
    <row r="706" ht="12.75" customHeight="1">
      <c r="A706" t="inlineStr">
        <is>
          <t>2026-02-06 高秦-成都-轻蔬集-POC 已结束</t>
        </is>
      </c>
      <c r="B706"/>
      <c r="C706" t="inlineStr">
        <is>
          <t>门店近期烹饪异常，机芯更换未解决，推送新版本解决。</t>
        </is>
      </c>
      <c r="D706" t="inlineStr">
        <is>
          <t>高秦</t>
        </is>
      </c>
      <c r="E706" t="inlineStr">
        <is>
          <t>四川省成都市金牛区西安路街道西安中路成都市枣子巷景区</t>
        </is>
      </c>
      <c r="F706" t="inlineStr">
        <is>
          <t>项目出差</t>
        </is>
      </c>
      <c r="G706" t="inlineStr">
        <is>
          <t>高秦-成都-轻蔬集-POC 已结束</t>
        </is>
      </c>
      <c r="H706" t="inlineStr">
        <is>
          <t>轻蔬集工作汇报
日期：2026年2月6日
一、今日工作进展
1. 双平台运营数据统计：完成门店全天出餐数据统计与分析。今日外卖订单总计170单，其中美团120单，饿了么50单。
2. 核心设备运行数据：
   · 烹饪总锅次（两台设备）：35锅
   · 累计烹饪时长（两台设备）：181分钟，平均每锅耗时约5分钟左右
   · 总出品份数:270份
   · 平均每锅出品约7份
二、工作细节与关键反馈
门店操作员已熟练掌握设备操作，能按标准流程执行日常维护与保养，目前设备运行稳定。
同时，针对每日反馈的问题持续进行优化调整。
三、下步工作计划
1. 持续跟踪门店出餐全流程，系统化记录各环节问题，协助黄店长与郭师傅进一步优化出品动线与岗位操作流程，逐步完善标准培训材料。
2. 结合每日出品反馈与销售数据，协助郭师傅持续优化菜谱与工艺细节，重点提升出品稳定性与品质一致性。</t>
        </is>
      </c>
      <c r="I706" t="inlineStr">
        <is>
          <t>均已定版</t>
        </is>
      </c>
      <c r="J706" t="inlineStr">
        <is>
          <t>1.现场跟随kems 潘杰学习具体使用，同时后期持续跟进门店使用情况
2.因门店近期出现烹饪异常问题，开始沟通魏工，上传日志，判断机芯问题，与售后沟通发新机芯，售后视频协助更换机芯，未解决，后将问题同步给魏工后，推送新版本解决。</t>
        </is>
      </c>
      <c r="K706" t="inlineStr">
        <is>
          <t>跟进客户明日kems使用情况</t>
        </is>
      </c>
      <c r="L706" t="inlineStr">
        <is>
          <t>IMG_0781.JPG,IMG_0782.JPG,IMG_0783.JPG,IMG_0785.HEIC</t>
        </is>
      </c>
      <c r="M706"/>
      <c r="N706" s="2">
        <v>46059</v>
      </c>
      <c r="O706" t="inlineStr">
        <is>
          <t>已结束,已结束</t>
        </is>
      </c>
      <c r="P706" t="inlineStr">
        <is>
          <t>06周</t>
        </is>
      </c>
      <c r="Q706"/>
      <c r="R706" t="inlineStr">
        <is>
          <t>false</t>
        </is>
      </c>
      <c r="S706" t="inlineStr">
        <is>
          <t>2026/02/05
2026/02/07</t>
        </is>
      </c>
      <c r="T706" t="inlineStr">
        <is>
          <t>BST</t>
        </is>
      </c>
      <c r="U706"/>
      <c r="V706" t="inlineStr">
        <is>
          <t>张铭麒
张铭麒</t>
        </is>
      </c>
      <c r="W706" t="inlineStr">
        <is>
          <t>李岳丰
吴薇
李岳丰
吴薇</t>
        </is>
      </c>
    </row>
    <row r="707" ht="12.75" customHeight="1">
      <c r="A707" t="inlineStr">
        <is>
          <t>2026-02-05 高秦-成都-轻蔬集-POC 已结束</t>
        </is>
      </c>
      <c r="B707"/>
      <c r="C707" t="inlineStr">
        <is>
          <t>无明显问题或异常，设备运行稳定，操作员熟练。</t>
        </is>
      </c>
      <c r="D707" t="inlineStr">
        <is>
          <t>高秦</t>
        </is>
      </c>
      <c r="E707" t="inlineStr">
        <is>
          <t>锦城苑，四川省成都市金牛区茶店子街道锦城苑(蜀汉路)</t>
        </is>
      </c>
      <c r="F707" t="inlineStr">
        <is>
          <t>项目出差</t>
        </is>
      </c>
      <c r="G707" t="inlineStr">
        <is>
          <t>高秦-成都-轻蔬集-POC 已结束</t>
        </is>
      </c>
      <c r="H707" t="inlineStr">
        <is>
          <t>轻蔬集工作汇报
日期：2026年2月5日
一、今日工作进展
1. 双平台运营数据统计：完成门店全天出餐数据统计与分析。今日外卖订单总计170单，其中美团110单，饿了么60单。
2. 核心设备运行数据：
   · 烹饪总锅次（两台设备）：36锅
   · 累计烹饪时长（两台设备）：174分钟，平均每锅耗时约5分钟左右
   · 总出品份数:270份
   · 平均每锅出品约7份
二、工作细节与关键反馈
门店操作员已熟练掌握设备操作，能按标准流程执行日常维护与保养，目前设备运行稳定。
同时，针对每日反馈的问题持续进行优化调整。
三、下步工作计划
1. 持续跟踪门店出餐全流程，系统化记录各环节问题，协助黄店长与郭师傅进一步优化出品动线与岗位操作流程，逐步完善标准培训材料。
2. 结合每日出品反馈与销售数据，协助郭师傅持续优化菜谱与工艺细节，重点提升出品稳定性与品质一致性。</t>
        </is>
      </c>
      <c r="I707" t="inlineStr">
        <is>
          <t>均已定版</t>
        </is>
      </c>
      <c r="J707" t="inlineStr">
        <is>
          <t>协助软件安装kems 硬件</t>
        </is>
      </c>
      <c r="K707" t="inlineStr">
        <is>
          <t>跟进kems 使用情况</t>
        </is>
      </c>
      <c r="L707" t="inlineStr">
        <is>
          <t>IMG_0758.JPG,IMG_0764.JPG</t>
        </is>
      </c>
      <c r="M707"/>
      <c r="N707" s="2">
        <v>46058</v>
      </c>
      <c r="O707" t="inlineStr">
        <is>
          <t>已结束,已结束</t>
        </is>
      </c>
      <c r="P707" t="inlineStr">
        <is>
          <t>06周</t>
        </is>
      </c>
      <c r="Q707"/>
      <c r="R707" t="inlineStr">
        <is>
          <t>false</t>
        </is>
      </c>
      <c r="S707" t="inlineStr">
        <is>
          <t>2026/02/05
2026/02/07</t>
        </is>
      </c>
      <c r="T707" t="inlineStr">
        <is>
          <t>BST</t>
        </is>
      </c>
      <c r="U707"/>
      <c r="V707" t="inlineStr">
        <is>
          <t>张铭麒
张铭麒</t>
        </is>
      </c>
      <c r="W707" t="inlineStr">
        <is>
          <t>李岳丰
吴薇
李岳丰
吴薇</t>
        </is>
      </c>
    </row>
    <row r="708" ht="12.75" customHeight="1">
      <c r="A708" t="inlineStr">
        <is>
          <t>2026-02-04 高秦-成都-轻蔬集-POC 已结束</t>
        </is>
      </c>
      <c r="B708"/>
      <c r="C708" t="inlineStr">
        <is>
          <t>饿了么订单数未达美团一半，需关注双平台订单均衡问题。</t>
        </is>
      </c>
      <c r="D708" t="inlineStr">
        <is>
          <t>高秦</t>
        </is>
      </c>
      <c r="E708" t="inlineStr">
        <is>
          <t>人人乐(三友路店)，四川省成都市成华区府青路街道人人乐(三友路店)臻品大厦</t>
        </is>
      </c>
      <c r="F708" t="inlineStr">
        <is>
          <t>项目出差</t>
        </is>
      </c>
      <c r="G708" t="inlineStr">
        <is>
          <t>高秦-成都-轻蔬集-POC 已结束</t>
        </is>
      </c>
      <c r="H708" t="inlineStr">
        <is>
          <t>轻蔬集工作汇报
日期：2026年2月4日
一、今日工作进展
1. 双平台运营数据统计：完成门店全天出餐数据统计与分析。今日外卖订单总计210单，其中美团114单，饿了么64单。
2. 核心设备运行数据：
   · 烹饪总锅次（两台设备）：38锅
   · 累计烹饪时长（两台设备）：199分钟，平均每锅耗时约5分钟左右
   · 总出品份数:280份
   · 平均每锅出品约7份
二、工作细节与关键反馈
门店操作员已熟练掌握设备操作，能按标准流程执行日常维护与保养，目前设备运行稳定。
同时，针对每日反馈的问题持续进行优化调整。
三、下步工作计划
1. 持续跟踪门店出餐全流程，系统化记录各环节问题，协助黄店长与郭师傅进一步优化出品动线与岗位操作流程，逐步完善标准培训材料。
2. 结合每日出品反馈与销售数据，协助郭师傅持续优化菜谱与工艺细节，重点提升出品稳定性与品质一致性。</t>
        </is>
      </c>
      <c r="I708" t="inlineStr">
        <is>
          <t>均已定版</t>
        </is>
      </c>
      <c r="J708" t="inlineStr">
        <is>
          <t>协助软件安装kems系统</t>
        </is>
      </c>
      <c r="K708" t="inlineStr">
        <is>
          <t>测试kems 功能</t>
        </is>
      </c>
      <c r="L708" t="inlineStr">
        <is>
          <t>IMG_0729.JPG,IMG_0730.JPG</t>
        </is>
      </c>
      <c r="M708"/>
      <c r="N708" s="2">
        <v>46057</v>
      </c>
      <c r="O708" t="inlineStr">
        <is>
          <t>已结束,已结束</t>
        </is>
      </c>
      <c r="P708" t="inlineStr">
        <is>
          <t>06周</t>
        </is>
      </c>
      <c r="Q708"/>
      <c r="R708" t="inlineStr">
        <is>
          <t>false</t>
        </is>
      </c>
      <c r="S708" t="inlineStr">
        <is>
          <t>2026/02/05
2026/02/07</t>
        </is>
      </c>
      <c r="T708" t="inlineStr">
        <is>
          <t>BST</t>
        </is>
      </c>
      <c r="U708"/>
      <c r="V708" t="inlineStr">
        <is>
          <t>张铭麒
张铭麒</t>
        </is>
      </c>
      <c r="W708" t="inlineStr">
        <is>
          <t>李岳丰
吴薇
李岳丰
吴薇</t>
        </is>
      </c>
    </row>
    <row r="709" ht="12.75" customHeight="1">
      <c r="A709" t="inlineStr">
        <is>
          <t>2026-02-03 高秦-成都-轻蔬集-POC 已结束</t>
        </is>
      </c>
      <c r="B709"/>
      <c r="C709" t="inlineStr">
        <is>
          <t>无明显问题或异常，设备运行稳定，操作员熟练。</t>
        </is>
      </c>
      <c r="D709" t="inlineStr">
        <is>
          <t>高秦</t>
        </is>
      </c>
      <c r="E709" t="inlineStr">
        <is>
          <t>锦城苑，四川省成都市金牛区茶店子街道锦城苑(蜀汉路)</t>
        </is>
      </c>
      <c r="F709" t="inlineStr">
        <is>
          <t>项目出差</t>
        </is>
      </c>
      <c r="G709" t="inlineStr">
        <is>
          <t>高秦-成都-轻蔬集-POC 已结束</t>
        </is>
      </c>
      <c r="H709" t="inlineStr">
        <is>
          <t>轻蔬集工作汇报
日期：2026年2月3日
一、今日工作进展
1. 双平台运营数据统计：完成门店全天出餐数据统计与分析。今日外卖订单总计210单，其中美团140单，饿了么70单。
2. 核心设备运行数据：
   · 烹饪总锅次（两台设备）：42锅
   · 累计烹饪时长（两台设备）：199分钟，平均每锅耗时约5分钟左右
   · 总出品份数:330份
   · 平均每锅出品约8份
二、工作细节与关键反馈
门店操作员已熟练掌握设备操作，能按标准流程执行日常维护与保养，目前设备运行稳定。
同时，针对每日反馈的问题持续进行优化调整。
三、下步工作计划
1. 持续跟踪门店出餐全流程，系统化记录各环节问题，协助黄店长与郭师傅进一步优化出品动线与岗位操作流程，逐步完善标准培训材料。
2. 结合每日出品反馈与销售数据，协助郭师傅持续优化菜谱与工艺细节，重点提升出品稳定性与品质一致性。</t>
        </is>
      </c>
      <c r="I709" t="inlineStr">
        <is>
          <t>均已定版</t>
        </is>
      </c>
      <c r="J709"/>
      <c r="K709" t="inlineStr">
        <is>
          <t>现场协助kems 安装</t>
        </is>
      </c>
      <c r="L709" t="inlineStr">
        <is>
          <t>IMG_0715.JPG,IMG_0716.JPG</t>
        </is>
      </c>
      <c r="M709"/>
      <c r="N709" s="2">
        <v>46056</v>
      </c>
      <c r="O709" t="inlineStr">
        <is>
          <t>已结束,已结束</t>
        </is>
      </c>
      <c r="P709" t="inlineStr">
        <is>
          <t>06周</t>
        </is>
      </c>
      <c r="Q709"/>
      <c r="R709" t="inlineStr">
        <is>
          <t>false</t>
        </is>
      </c>
      <c r="S709" t="inlineStr">
        <is>
          <t>2026/02/05
2026/02/07</t>
        </is>
      </c>
      <c r="T709" t="inlineStr">
        <is>
          <t>BST</t>
        </is>
      </c>
      <c r="U709"/>
      <c r="V709" t="inlineStr">
        <is>
          <t>张铭麒
张铭麒</t>
        </is>
      </c>
      <c r="W709" t="inlineStr">
        <is>
          <t>李岳丰
吴薇
李岳丰
吴薇</t>
        </is>
      </c>
    </row>
    <row r="710" ht="12.75" customHeight="1">
      <c r="A710" t="inlineStr">
        <is>
          <t>2026-02-02 高秦-成都-浣熊食堂-POC 已结束</t>
        </is>
      </c>
      <c r="B710" t="inlineStr">
        <is>
          <t>1</t>
        </is>
      </c>
      <c r="C710" t="inlineStr">
        <is>
          <t>高秦在浣熊食堂处理设备机芯问题，POC进行中。</t>
        </is>
      </c>
      <c r="D710" t="inlineStr">
        <is>
          <t>高秦</t>
        </is>
      </c>
      <c r="E710" t="inlineStr">
        <is>
          <t>全季酒店(成都石犀公园店)，四川省成都市新都区大丰街道华丰园一期全季酒店(成都石犀公园店)</t>
        </is>
      </c>
      <c r="F710" t="inlineStr">
        <is>
          <t>浣熊食堂</t>
        </is>
      </c>
      <c r="G710" t="inlineStr">
        <is>
          <t>高秦-成都-浣熊食堂-POC 已结束</t>
        </is>
      </c>
      <c r="H710"/>
      <c r="I710"/>
      <c r="J710" t="inlineStr">
        <is>
          <t>无</t>
        </is>
      </c>
      <c r="K710" t="inlineStr">
        <is>
          <t>与售后现场解决设备机芯问题</t>
        </is>
      </c>
      <c r="L710"/>
      <c r="M710"/>
      <c r="N710" s="2">
        <v>46055</v>
      </c>
      <c r="O710" t="inlineStr">
        <is>
          <t>已结束</t>
        </is>
      </c>
      <c r="P710" t="inlineStr">
        <is>
          <t>06周</t>
        </is>
      </c>
      <c r="Q710"/>
      <c r="R710" t="inlineStr">
        <is>
          <t>false</t>
        </is>
      </c>
      <c r="S710" t="inlineStr">
        <is>
          <t>2026/02/03</t>
        </is>
      </c>
      <c r="T710" t="inlineStr">
        <is>
          <t>BST</t>
        </is>
      </c>
      <c r="U710"/>
      <c r="V710" t="inlineStr">
        <is>
          <t>张铭麒</t>
        </is>
      </c>
      <c r="W710" t="inlineStr">
        <is>
          <t>李岳丰
吴薇</t>
        </is>
      </c>
    </row>
    <row r="711" ht="12.75" customHeight="1">
      <c r="A711" t="inlineStr">
        <is>
          <t xml:space="preserve">2026-02-01 </t>
        </is>
      </c>
      <c r="B711"/>
      <c r="C711" t="inlineStr">
        <is>
          <t>正文仅日期“2026/02/01”，无具体内容，信息缺失。</t>
        </is>
      </c>
      <c r="D711" t="inlineStr">
        <is>
          <t>高秦</t>
        </is>
      </c>
      <c r="E711"/>
      <c r="F711"/>
      <c r="G711"/>
      <c r="H711"/>
      <c r="I711"/>
      <c r="J711"/>
      <c r="K711"/>
      <c r="L711"/>
      <c r="M711"/>
      <c r="N711" s="2">
        <v>46054</v>
      </c>
      <c r="O711"/>
      <c r="P711" t="inlineStr">
        <is>
          <t>05周</t>
        </is>
      </c>
      <c r="Q711"/>
      <c r="R711" t="inlineStr">
        <is>
          <t>false</t>
        </is>
      </c>
      <c r="S711"/>
      <c r="T711"/>
      <c r="U711"/>
      <c r="V711"/>
      <c r="W711"/>
    </row>
    <row r="712" ht="12.75" customHeight="1">
      <c r="A712" t="inlineStr">
        <is>
          <t>2026-04-09 胡光中-北京-绿茶-品牌巡店 进行中</t>
        </is>
      </c>
      <c r="B712" t="inlineStr">
        <is>
          <t>1</t>
        </is>
      </c>
      <c r="C712" t="inlineStr">
        <is>
          <t>无明显问题和异常，各项操作、准备及设备维护均符合规范。</t>
        </is>
      </c>
      <c r="D712" t="inlineStr">
        <is>
          <t>胡光中</t>
        </is>
      </c>
      <c r="E712" t="inlineStr">
        <is>
          <t>北京市朝阳区南磨房乡华侨城·北京OCT华侨城·北京2号院</t>
        </is>
      </c>
      <c r="F712" t="inlineStr">
        <is>
          <t>项目出差</t>
        </is>
      </c>
      <c r="G712" t="inlineStr">
        <is>
          <t>胡光中-北京-绿茶-品牌巡店 进行中</t>
        </is>
      </c>
      <c r="H712" t="inlineStr">
        <is>
          <t>一、人员操作
 门店专岗操作员熟练掌握机器操作规范，严格按照标准流程完成各项操作。
 二、餐前准备
 1. 餐前准备工作，所有菜品严格依照标准执行量化、备份、分装。
2. 小料台各类小料摆放整齐、干净整洁，储备量充足。
 三、设备模块
 1. 投料校准：严格按照培训要求执行规范校准周期，校准周期在7天内。
2. 干料模块：干料盒、干料嘴保持洁净，无油污、无受潮结块现象，整体卫生达标。
3. 液料模块：液料盒、液料仓清洁彻底，无明显酱液料残留，水淀粉盒干净无污渍，模块整体卫生合格。
4. 铁锅养护：铁锅锅胆无明显积碳，留存每日清洁痕迹；锅体表面光洁，有金属光泽。
 四、巩固培训：
 1. 单道菜品烹饪结束后，需立即使用竹刷辅助清洁锅具，杜绝食材残渣残留，避免出品出现黑点。
2. 午、晚市收档后，必须拆下搅拌尺，使用百洁布对锅具进行全面清洁。
3. 日常设备维护：每日午、晚市收档时，各完成1次深度养锅，每日深度养锅不少于2次。
4. 设备空闲时段，可进行快速养锅，使锅内壁形成均匀油膜，有效减少菜品粘锅情况。
5. 严禁使用水枪直接冲洗机器。</t>
        </is>
      </c>
      <c r="I712" t="inlineStr">
        <is>
          <t>无</t>
        </is>
      </c>
      <c r="J712" t="inlineStr">
        <is>
          <t>无</t>
        </is>
      </c>
      <c r="K712" t="inlineStr">
        <is>
          <t>一、大鸭梨田村店开业支持、人员培训</t>
        </is>
      </c>
      <c r="L712" t="inlineStr">
        <is>
          <t>202649绿茶惠多港巡检202604092355_41863.jpg,Collage_20260409_235525878.jpg</t>
        </is>
      </c>
      <c r="M712"/>
      <c r="N712" s="2">
        <v>46121</v>
      </c>
      <c r="O712" t="inlineStr">
        <is>
          <t>进行中</t>
        </is>
      </c>
      <c r="P712" t="inlineStr">
        <is>
          <t>15周</t>
        </is>
      </c>
      <c r="Q712"/>
      <c r="R712" t="inlineStr">
        <is>
          <t>显示</t>
        </is>
      </c>
      <c r="S712" t="inlineStr">
        <is>
          <t>2026/04/09</t>
        </is>
      </c>
      <c r="T712" t="inlineStr">
        <is>
          <t>BST</t>
        </is>
      </c>
      <c r="U712" t="inlineStr">
        <is>
          <t>1</t>
        </is>
      </c>
      <c r="V712" t="inlineStr">
        <is>
          <t>张铭麒</t>
        </is>
      </c>
      <c r="W712" t="inlineStr">
        <is>
          <t>李岳丰
吴薇</t>
        </is>
      </c>
    </row>
    <row r="713" ht="12.75" customHeight="1">
      <c r="A713" t="inlineStr">
        <is>
          <t>2026-04-08 胡光中-北京-绿茶-品牌巡店 进行中</t>
        </is>
      </c>
      <c r="B713" t="inlineStr">
        <is>
          <t>1</t>
        </is>
      </c>
      <c r="C713" t="inlineStr">
        <is>
          <t>本次巡检未发现需关注问题和异常，各项指标均达标。</t>
        </is>
      </c>
      <c r="D713" t="inlineStr">
        <is>
          <t>胡光中</t>
        </is>
      </c>
      <c r="E713" t="inlineStr">
        <is>
          <t>北京市朝阳区南磨房乡华侨城·北京OCT华侨城·北京2号院</t>
        </is>
      </c>
      <c r="F713" t="inlineStr">
        <is>
          <t>项目出差</t>
        </is>
      </c>
      <c r="G713" t="inlineStr">
        <is>
          <t>胡光中-北京-绿茶-品牌巡店 进行中</t>
        </is>
      </c>
      <c r="H713" t="inlineStr">
        <is>
          <t>一、绿茶海淀大悦城巡检
1.门店专岗操作员操作规范熟练使用机器。
2.餐前准备工作充足，菜品按标准量化备份分装。
3.小料台小料摆放干净整洁，准备充足。
4.投料校准周期规范按培训要求执行，检查校准周期在7天内。
5.干料盒干料嘴无油污、无受潮结块，干料模块卫生达标。
6.液料模块卫生清洁达标，液料盒干净、液料仓清洁干净无明显酱液料残留、水淀粉盒干净，液料模块卫生合格。
7.检查铁锅锅胆无明显积碳、有每日清洁痕迹，锅体表面有金属光泽，合格。
8.给门店带两把公司新款食品级塑料锅刷，给门店测试反馈使用实用性。
9.巩固培训：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⑤严禁用水枪冲洗机器</t>
        </is>
      </c>
      <c r="I713" t="inlineStr">
        <is>
          <t>无</t>
        </is>
      </c>
      <c r="J713" t="inlineStr">
        <is>
          <t>无</t>
        </is>
      </c>
      <c r="K713" t="inlineStr">
        <is>
          <t>一、绿茶门店巡检</t>
        </is>
      </c>
      <c r="L713" t="inlineStr">
        <is>
          <t>IMG_20260408_094152324.jpg,IMG_20260408_113530137.jpg,IMG_20260408_113542933.jpg,IMG_20260408_113703871.jpg,IMG_20260408_114033380.jpg,IMG_20260408_123342270.jpg,IMG_20260408_123348023.jpg,IMG_20260408_123743940.jpg,IMG_20260408_123842864.jpg,IMG_20260408_124059444.jpg,IMG_20260408_124115076.jpg,IMG_20260408_125823356.jpg,IMG_20260408_130222914.jpg,IMG_20260408_132100580.jpg,IMG_20260408_132545793.jpg</t>
        </is>
      </c>
      <c r="M713"/>
      <c r="N713" s="2">
        <v>46120</v>
      </c>
      <c r="O713" t="inlineStr">
        <is>
          <t>进行中</t>
        </is>
      </c>
      <c r="P713" t="inlineStr">
        <is>
          <t>15周</t>
        </is>
      </c>
      <c r="Q713"/>
      <c r="R713" t="inlineStr">
        <is>
          <t>显示</t>
        </is>
      </c>
      <c r="S713" t="inlineStr">
        <is>
          <t>2026/04/09</t>
        </is>
      </c>
      <c r="T713" t="inlineStr">
        <is>
          <t>BST</t>
        </is>
      </c>
      <c r="U713"/>
      <c r="V713" t="inlineStr">
        <is>
          <t>张铭麒</t>
        </is>
      </c>
      <c r="W713" t="inlineStr">
        <is>
          <t>李岳丰
吴薇</t>
        </is>
      </c>
    </row>
    <row r="714" ht="12.75" customHeight="1">
      <c r="A714" t="inlineStr">
        <is>
          <t>2026-04-07 胡光中-北京-新赛德-鑫巴蜀-解决问题 已结束</t>
        </is>
      </c>
      <c r="B714" t="inlineStr">
        <is>
          <t>1</t>
        </is>
      </c>
      <c r="C714" t="inlineStr">
        <is>
          <t>重点关注菜品标准化、设备参数调整、菜谱确认、操作员培训及设备清洁维护。</t>
        </is>
      </c>
      <c r="D714" t="inlineStr">
        <is>
          <t>胡光中</t>
        </is>
      </c>
      <c r="E714" t="inlineStr">
        <is>
          <t>北京市朝阳区南磨房乡华侨城·北京OCT华侨城·北京2号院</t>
        </is>
      </c>
      <c r="F714" t="inlineStr">
        <is>
          <t>项目出差</t>
        </is>
      </c>
      <c r="G714" t="inlineStr">
        <is>
          <t>胡光中-北京-新赛德-鑫巴蜀-解决问题 已结束</t>
        </is>
      </c>
      <c r="H714" t="inlineStr">
        <is>
          <t>1.菜品标准化检查，确保门店菜品按标准要求量化。
2.调整设备参数、温度标定、锅位设置确保准确。
3.切换菜谱后同门店负责人确认符合标准。
4.培训操作员每一道菜谱的操作流程细节要点，必须按程序语音提示操作。
5.培训操作员整机卫生清洁
①设备卫生清洁从上到下，不可使用水枪冲洗机器
②液料仓每日清洁，水淀粉盒每日清洁及清洗管道，干料仓干料门的清洁与干料嘴清洁
③午晚市收档必须拆下搅拌尺清洁
6.同步交接厨师长务必监督操作员按要求进行操作、菜谱量化、每日清洁维护保养</t>
        </is>
      </c>
      <c r="I714" t="inlineStr">
        <is>
          <t>无</t>
        </is>
      </c>
      <c r="J714" t="inlineStr">
        <is>
          <t>无</t>
        </is>
      </c>
      <c r="K714" t="inlineStr">
        <is>
          <t>一、绿茶门店巡检</t>
        </is>
      </c>
      <c r="L714" t="inlineStr">
        <is>
          <t>IMG_20260407_112546582.jpg,IMG_20260407_112554636.jpg,IMG_20260407_112556031.jpg,IMG_20260407_124607752.jpg,IMG_20260407_125112054.jpg,IMG_20260407_125411664.jpg,IMG_20260407_125845463.jpg,IMG_20260407_130127319.jpg,IMG_20260407_130511859.jpg,IMG_20260407_131045249.jpg,IMG_20260407_133121835.jpg,IMG_20260407_174128430.jpg,IMG_20260407_174641019.jpg,IMG_20260407_175650309.jpg,IMG_20260407_180739296.jpg,IMG_20260407_180827840.jpg,IMG_20260407_180902448.jpg,IMG_20260407_182042119.jpg,IMG_20260407_215336047.jpg</t>
        </is>
      </c>
      <c r="M714"/>
      <c r="N714" s="2">
        <v>46119</v>
      </c>
      <c r="O714" t="inlineStr">
        <is>
          <t>已结束</t>
        </is>
      </c>
      <c r="P714" t="inlineStr">
        <is>
          <t>15周</t>
        </is>
      </c>
      <c r="Q714"/>
      <c r="R714" t="inlineStr">
        <is>
          <t>false</t>
        </is>
      </c>
      <c r="S714" t="inlineStr">
        <is>
          <t>2026/04/07</t>
        </is>
      </c>
      <c r="T714" t="inlineStr">
        <is>
          <t>BST</t>
        </is>
      </c>
      <c r="U714"/>
      <c r="V714" t="inlineStr">
        <is>
          <t>关胜元</t>
        </is>
      </c>
      <c r="W714" t="inlineStr">
        <is>
          <t>张铭麒</t>
        </is>
      </c>
    </row>
    <row r="715" ht="12.75" customHeight="1">
      <c r="A715" t="inlineStr">
        <is>
          <t>2026-04-06 胡光中-北京-绿茶-解决问题 已结束</t>
        </is>
      </c>
      <c r="B715" t="inlineStr">
        <is>
          <t>1</t>
        </is>
      </c>
      <c r="C715" t="inlineStr">
        <is>
          <t>异常：开启待机保温100℃后手动界面暂不可用。</t>
        </is>
      </c>
      <c r="D715" t="inlineStr">
        <is>
          <t>胡光中</t>
        </is>
      </c>
      <c r="E715" t="inlineStr">
        <is>
          <t>北京市朝阳区南磨房乡华侨城·北京OCT华侨城·北京2号院</t>
        </is>
      </c>
      <c r="F715" t="inlineStr">
        <is>
          <t>项目出差</t>
        </is>
      </c>
      <c r="G715" t="inlineStr">
        <is>
          <t>胡光中-北京-绿茶-解决问题 已结束</t>
        </is>
      </c>
      <c r="H715" t="inlineStr">
        <is>
          <t>1.门店今日共烹饪204锅次，329份菜品，通过主要三点提效后，目前门店并未出现压单超时情况：①润锅模式改热锅模式：同菜品烹饪提速约20秒。
②热锅+摇摆模式：5道干锅类菜品煸炒五花肉提速15秒。
③待机保温100℃：热锅时间提速13秒（开启后手动界面暂不可用）
2.同刘师傅补充素材，图文、视频等，为输出PPT做充足准备。
3.应门店小区总要求新增2道外卖菜谱程序，①农家小菜②小炒香干
4.今日已同门店小区总兼厨师长做好交接，对调整点沟通清楚，锅胆维护务必监督到位。</t>
        </is>
      </c>
      <c r="I715" t="inlineStr">
        <is>
          <t>无</t>
        </is>
      </c>
      <c r="J715" t="inlineStr">
        <is>
          <t>无</t>
        </is>
      </c>
      <c r="K715" t="inlineStr">
        <is>
          <t>一、鑫巴蜀</t>
        </is>
      </c>
      <c r="L715" t="inlineStr">
        <is>
          <t>IMG_20260406_104441791.jpg,IMG_20260406_104458041.jpg,IMG_20260406_104515173.jpg,IMG_20260406_104731870.jpg,IMG_20260406_164008720.jpg,IMG_20260406_164013735.jpg,IMG_20260406_174659838.jpg,IMG_20260406_174707727.jpg,IMG_20260406_184859118.jpg,IMG_20260406_185130917.jpg</t>
        </is>
      </c>
      <c r="M715"/>
      <c r="N715" s="2">
        <v>46118</v>
      </c>
      <c r="O715" t="inlineStr">
        <is>
          <t>已结束,已结束</t>
        </is>
      </c>
      <c r="P715" t="inlineStr">
        <is>
          <t>15周</t>
        </is>
      </c>
      <c r="Q715"/>
      <c r="R715" t="inlineStr">
        <is>
          <t>false</t>
        </is>
      </c>
      <c r="S715" t="inlineStr">
        <is>
          <t>2026/04/03
2026/04/06</t>
        </is>
      </c>
      <c r="T715" t="inlineStr">
        <is>
          <t>BST</t>
        </is>
      </c>
      <c r="U715"/>
      <c r="V715" t="inlineStr">
        <is>
          <t>张铭麒
张铭麒</t>
        </is>
      </c>
      <c r="W715" t="inlineStr">
        <is>
          <t>李岳丰
吴薇
李岳丰
吴薇</t>
        </is>
      </c>
    </row>
    <row r="716" ht="12.75" customHeight="1">
      <c r="A716" t="inlineStr">
        <is>
          <t>2026-04-05 胡光中-北京-绿茶-解决问题 已结束</t>
        </is>
      </c>
      <c r="B716" t="inlineStr">
        <is>
          <t>1</t>
        </is>
      </c>
      <c r="C716" t="inlineStr">
        <is>
          <t>现存问题：高峰期纸质单效率低，操作员看单、分单、夹单占用时间。</t>
        </is>
      </c>
      <c r="D716" t="inlineStr">
        <is>
          <t>胡光中</t>
        </is>
      </c>
      <c r="E716" t="inlineStr">
        <is>
          <t>北京市朝阳区南磨房乡金蝉南路OCT华侨城·北京2号院</t>
        </is>
      </c>
      <c r="F716" t="inlineStr">
        <is>
          <t>项目出差</t>
        </is>
      </c>
      <c r="G716" t="inlineStr">
        <is>
          <t>胡光中-北京-绿茶-解决问题 已结束</t>
        </is>
      </c>
      <c r="H716" t="inlineStr">
        <is>
          <t>针对门店更换铁锅后高峰期出餐慢、菜品积压问题，经过一周调试优化，效果已显著提升。
4月4日—4月5日节假日高峰期实测：
 4月4日：烹饪菜品309道，208锅次
 4月5日：烹饪菜品280道，198锅次
 优化已有效解决出餐慢、菜品积压问题，具体调整如下：
 一、已完成优化
 1. 润锅模式改热锅模式：同菜品烹饪提速约20秒。
2. 热锅+摇摆模式：5道干锅类菜品煸炒五花肉提速15秒。
3. 待机保温100℃：热锅时间提速13秒（开启后手动界面暂不可用）
 二、现存问题
 目前出餐速度大幅提升，但高峰期出餐存在问题点：
 1. 纸质单效率低：操作员看单、分单、夹单占用操作时间。</t>
        </is>
      </c>
      <c r="I716" t="inlineStr">
        <is>
          <t>无</t>
        </is>
      </c>
      <c r="J716" t="inlineStr">
        <is>
          <t>无</t>
        </is>
      </c>
      <c r="K716" t="inlineStr">
        <is>
          <t>一、绿茶宣武天虹</t>
        </is>
      </c>
      <c r="L716" t="inlineStr">
        <is>
          <t>IMG_20260405_103940850.jpg,IMG_20260405_103944281.jpg,IMG_20260405_103947471.jpg,IMG_20260405_103957059.jpg,IMG_20260405_105357739.jpg,IMG_20260405_123859830.jpg,IMG_20260405_131909838.jpg,IMG_20260405_133726675.jpg,IMG_20260405_134727225.jpg,IMG_20260405_143529282.jpg,IMG_20260405_152105690.jpg,IMG_20260405_161641232.jpg,IMG_20260405_161926555.jpg,IMG_20260405_162552541.jpg,IMG_20260405_170653368.jpg,IMG_20260405_193920830.jpg,IMG_20260405_194735413.jpg</t>
        </is>
      </c>
      <c r="M716"/>
      <c r="N716" s="2">
        <v>46117</v>
      </c>
      <c r="O716" t="inlineStr">
        <is>
          <t>已结束,已结束</t>
        </is>
      </c>
      <c r="P716" t="inlineStr">
        <is>
          <t>14周</t>
        </is>
      </c>
      <c r="Q716"/>
      <c r="R716" t="inlineStr">
        <is>
          <t>false</t>
        </is>
      </c>
      <c r="S716" t="inlineStr">
        <is>
          <t>2026/04/03
2026/04/06</t>
        </is>
      </c>
      <c r="T716" t="inlineStr">
        <is>
          <t>BST</t>
        </is>
      </c>
      <c r="U716"/>
      <c r="V716" t="inlineStr">
        <is>
          <t>张铭麒
张铭麒</t>
        </is>
      </c>
      <c r="W716" t="inlineStr">
        <is>
          <t>李岳丰
吴薇
李岳丰
吴薇</t>
        </is>
      </c>
    </row>
    <row r="717" ht="12.75" customHeight="1">
      <c r="A717" t="inlineStr">
        <is>
          <t>2026-04-04 胡光中-北京-大鸭梨-解决问题 已结束</t>
        </is>
      </c>
      <c r="B717" t="inlineStr">
        <is>
          <t>1</t>
        </is>
      </c>
      <c r="C717" t="inlineStr">
        <is>
          <t>大鸭梨中关村店酱料无量化勺，绿茶宣武天虹高峰期人员操作不过来。</t>
        </is>
      </c>
      <c r="D717" t="inlineStr">
        <is>
          <t>胡光中</t>
        </is>
      </c>
      <c r="E717" t="inlineStr">
        <is>
          <t>北京市朝阳区南磨房乡华侨城·北京OCT华侨城·北京2号院</t>
        </is>
      </c>
      <c r="F717" t="inlineStr">
        <is>
          <t>项目出差</t>
        </is>
      </c>
      <c r="G717" t="inlineStr">
        <is>
          <t>胡光中-北京-大鸭梨-解决问题 已结束</t>
        </is>
      </c>
      <c r="H717" t="inlineStr">
        <is>
          <t>一、大鸭梨中关村店
1.品牌品控检查过程中反馈门店菜谱出品不达标：到店同厨师长沟通后对反馈问题的几个菜品进行跟踪。
2.发现问题点为1.辣椒炒肉：①菜品原酱汁更换颜色较深②未配备量化勺，操作员不按规范操作用大炒勺直接打酱汁③目前门店所有酱料均未配置量化勺
3.纠正后按菜品要求操作，出品符合出品标准。
4.已将以上问题点同步至厨师长需监督操作员规范操作，配备齐全量化勺
二、绿茶宣武天虹
1.下午到绿茶门店跟进调整后的烹饪出餐是否卡餐，今日后台数据208锅次共309份菜品未出现超时卡单情况。
2.今日高峰期跟进过程中暴露出问题①来大量单子时操作员需同时兼顾2台设备加一口炸炉并且进行排单，高峰期过程中一人需兼顾多方面工作没办法集中精力集中烹饪出餐，一人难以操作两台设备会出现卡档现象。</t>
        </is>
      </c>
      <c r="I717" t="inlineStr">
        <is>
          <t>无</t>
        </is>
      </c>
      <c r="J717" t="inlineStr">
        <is>
          <t>无</t>
        </is>
      </c>
      <c r="K717" t="inlineStr">
        <is>
          <t>一、绿茶宣武天虹</t>
        </is>
      </c>
      <c r="L717" t="inlineStr">
        <is>
          <t>IMG_20260404_112952504.jpg,IMG_20260404_113255131.jpg,IMG_20260404_113256888.jpg,IMG_20260404_113437761.jpg,IMG_20260404_114000934.jpg,IMG_20260404_114038114.jpg,IMG_20260404_123636330.jpg,IMG_20260404_124847986.jpg,IMG_20260404_131736294.jpg,IMG_20260404_134653170.jpg,IMG_20260404_165601932.jpg,IMG_20260404_191820665.jpg,IMG_20260404_191829758.jpg,IMG_20260404_194351950.jpg,IMG_20260404_200043315.jpg</t>
        </is>
      </c>
      <c r="M717"/>
      <c r="N717" s="2">
        <v>46116</v>
      </c>
      <c r="O717" t="inlineStr">
        <is>
          <t>已结束</t>
        </is>
      </c>
      <c r="P717" t="inlineStr">
        <is>
          <t>14周</t>
        </is>
      </c>
      <c r="Q717"/>
      <c r="R717" t="inlineStr">
        <is>
          <t>false</t>
        </is>
      </c>
      <c r="S717" t="inlineStr">
        <is>
          <t>2026/04/04</t>
        </is>
      </c>
      <c r="T717" t="inlineStr">
        <is>
          <t>BST</t>
        </is>
      </c>
      <c r="U717"/>
      <c r="V717" t="inlineStr">
        <is>
          <t>关胜元</t>
        </is>
      </c>
      <c r="W717" t="inlineStr">
        <is>
          <t>张铭麒</t>
        </is>
      </c>
    </row>
    <row r="718" ht="12.75" customHeight="1">
      <c r="A718" t="inlineStr">
        <is>
          <t>2026-04-03 胡光中-北京-绿茶-解决问题 已结束</t>
        </is>
      </c>
      <c r="B718" t="inlineStr">
        <is>
          <t>1</t>
        </is>
      </c>
      <c r="C718" t="inlineStr">
        <is>
          <t>2号机散热风扇、水淀粉搅拌电机损坏，两台设备锅体滤网堵塞。</t>
        </is>
      </c>
      <c r="D718" t="inlineStr">
        <is>
          <t>胡光中</t>
        </is>
      </c>
      <c r="E718" t="inlineStr">
        <is>
          <t>北京市朝阳区南磨房乡北京·华侨城A区2号院(南门)OCT华侨城·北京2号院</t>
        </is>
      </c>
      <c r="F718" t="inlineStr">
        <is>
          <t>项目出差</t>
        </is>
      </c>
      <c r="G718" t="inlineStr">
        <is>
          <t>胡光中-北京-绿茶-解决问题 已结束</t>
        </is>
      </c>
      <c r="H718" t="inlineStr">
        <is>
          <t>一、菜谱烹饪效率提效
1.通过多种模式对比调整最终菜谱：
①润锅模式菜谱：对比：热锅模式菜谱，相同菜谱不同加热模式，热锅烹饪模式比润锅模式快约20秒
②热锅模式：对比：热锅模式+摇摆模式煸炒小料菜谱压缩时长约10秒
③热锅模式+摇摆模式：对比：待机保温至100℃+热锅模式+摇摆模式秒表计时压缩整体烹饪时长13秒
最终将五道需煸炒五花肉加小料菜谱调整为热锅模式+摇摆功能
2.给门店品牌模型店改造更换铁锅过程中发现①2号机散热风扇损坏一个②两台设备锅体底部滤网长期未清洁油垢堵塞已培训清洁③2号机水淀粉搅拌电机损坏，待更换
3.公司新研配件食品级塑料竹刷实用性测试，今日应用根据门店操作员反馈建议：刷子中间白色圆柱塑料可剪短2cm，使用上比竹刷好用，待继续观察使用清洁效率是否提效及使用寿命。</t>
        </is>
      </c>
      <c r="I718" t="inlineStr">
        <is>
          <t>无</t>
        </is>
      </c>
      <c r="J718" t="inlineStr">
        <is>
          <t>无</t>
        </is>
      </c>
      <c r="K718" t="inlineStr">
        <is>
          <t>一、大鸭梨问题解决</t>
        </is>
      </c>
      <c r="L718" t="inlineStr">
        <is>
          <t>IMG_20260403_104148382.jpg,IMG_20260403_104202980.jpg,IMG_20260403_104237562.jpg,IMG_20260403_104247459.jpg,IMG_20260403_104703348.jpg,IMG_20260403_110241950.jpg,IMG_20260403_120518326.jpg,IMG_20260403_122616483.jpg,IMG_20260403_123652112.jpg,IMG_20260403_130855957.jpg,IMG_20260403_141718014.jpg,IMG_20260403_174757641.jpg,IMG_20260403_181616432.jpg,IMG_20260403_184002454.jpg,IMG_20260403_185958917.jpg,IMG_20260403_193638849.jpg,IMG_20260403_194210440.jpg</t>
        </is>
      </c>
      <c r="M718"/>
      <c r="N718" s="2">
        <v>46115</v>
      </c>
      <c r="O718" t="inlineStr">
        <is>
          <t>已结束,已结束</t>
        </is>
      </c>
      <c r="P718" t="inlineStr">
        <is>
          <t>14周</t>
        </is>
      </c>
      <c r="Q718"/>
      <c r="R718" t="inlineStr">
        <is>
          <t>false</t>
        </is>
      </c>
      <c r="S718" t="inlineStr">
        <is>
          <t>2026/04/03
2026/04/06</t>
        </is>
      </c>
      <c r="T718" t="inlineStr">
        <is>
          <t>BST</t>
        </is>
      </c>
      <c r="U718"/>
      <c r="V718" t="inlineStr">
        <is>
          <t>张铭麒
张铭麒</t>
        </is>
      </c>
      <c r="W718" t="inlineStr">
        <is>
          <t>李岳丰
吴薇
李岳丰
吴薇</t>
        </is>
      </c>
    </row>
    <row r="719" ht="12.75" customHeight="1">
      <c r="A719" t="inlineStr">
        <is>
          <t>2026-04-02 胡光中-北京-绿茶-解决问题 已结束</t>
        </is>
      </c>
      <c r="B719" t="inlineStr">
        <is>
          <t>1</t>
        </is>
      </c>
      <c r="C719" t="inlineStr">
        <is>
          <t>问题：原润锅模式升温慢，耗时56秒；异常：调整为热锅模式后压缩8-10秒。</t>
        </is>
      </c>
      <c r="D719" t="inlineStr">
        <is>
          <t>胡光中</t>
        </is>
      </c>
      <c r="E719" t="inlineStr">
        <is>
          <t>北京市朝阳区南磨房乡金蝉南路OCT华侨城·北京2号院</t>
        </is>
      </c>
      <c r="F719" t="inlineStr">
        <is>
          <t>项目出差</t>
        </is>
      </c>
      <c r="G719" t="inlineStr">
        <is>
          <t>胡光中-北京-绿茶-解决问题 已结束</t>
        </is>
      </c>
      <c r="H719" t="inlineStr">
        <is>
          <t>一、铁锅烹饪提效
1.针对门店反馈润锅时间长问题进行了实测对比：通过热锅模式和润锅模式实测，热锅模式下升温至200℃需48秒、润锅模式下升温至200℃需56秒，最终把菜谱版本切换为热锅模式，有效压缩8-10秒烹饪时长。
2.通过摇摆功能煸炒小料辅料，减少锅体旋转的面积使其快速升温煸透小料，目前将煸炒环节调整为摇摆模式后压缩5秒烹饪时长。
3.通过1份量摇摆煸炒测试确认可行性后，将门店煸炒五花肉菜谱2份量3份量都调整为摇摆煸炒。
4.建议门店高峰期开启待机保温功能，将锅体温度保持在100℃，减少整体润锅或热锅过程中升温时间。
二、明日工作计划
1.门店热卖菜品，增加多份量程序
2.测试公司新竹刷实用性
3.测试2份量3份量菜谱的摇摆煸炒小料模式</t>
        </is>
      </c>
      <c r="I719" t="inlineStr">
        <is>
          <t>无</t>
        </is>
      </c>
      <c r="J719" t="inlineStr">
        <is>
          <t>无</t>
        </is>
      </c>
      <c r="K719" t="inlineStr">
        <is>
          <t>一、绿茶宣武天虹铁锅提效</t>
        </is>
      </c>
      <c r="L719" t="inlineStr">
        <is>
          <t>IMG_20260402_095040906.jpg,IMG_20260402_104930421.jpg,IMG_20260402_104936923.jpg,IMG_20260402_104955635.jpg,IMG_20260402_110230619.jpg,IMG_20260402_111117095.jpg,IMG_20260402_113240425.jpg,IMG_20260402_130422455.jpg,IMG_20260402_133459569.jpg,IMG_20260402_173232807.jpg,IMG_20260402_173541799.jpg,IMG_20260402_174021564.jpg,IMG_20260402_175636116.jpg,IMG_20260402_180053986.jpg,IMG_20260402_193755895.jpg</t>
        </is>
      </c>
      <c r="M719"/>
      <c r="N719" s="2">
        <v>46114</v>
      </c>
      <c r="O719" t="inlineStr">
        <is>
          <t>已结束,已结束</t>
        </is>
      </c>
      <c r="P719" t="inlineStr">
        <is>
          <t>14周</t>
        </is>
      </c>
      <c r="Q719"/>
      <c r="R719" t="inlineStr">
        <is>
          <t>false</t>
        </is>
      </c>
      <c r="S719" t="inlineStr">
        <is>
          <t>2026/04/03
2026/04/06</t>
        </is>
      </c>
      <c r="T719" t="inlineStr">
        <is>
          <t>BST</t>
        </is>
      </c>
      <c r="U719"/>
      <c r="V719" t="inlineStr">
        <is>
          <t>张铭麒
张铭麒</t>
        </is>
      </c>
      <c r="W719" t="inlineStr">
        <is>
          <t>李岳丰
吴薇
李岳丰
吴薇</t>
        </is>
      </c>
    </row>
    <row r="720" ht="12.75" customHeight="1">
      <c r="A720" t="inlineStr">
        <is>
          <t>2026-04-01 胡光中-北京-百利兴达-鑫巴蜀-POC 已结束</t>
        </is>
      </c>
      <c r="B720" t="inlineStr">
        <is>
          <t>1</t>
        </is>
      </c>
      <c r="C720" t="inlineStr">
        <is>
          <t>重点关注需监督操作员按标准份量执行烹饪。</t>
        </is>
      </c>
      <c r="D720" t="inlineStr">
        <is>
          <t>胡光中</t>
        </is>
      </c>
      <c r="E720" t="inlineStr">
        <is>
          <t>北京市朝阳区南磨房乡北京·华侨城A区2号院(南门)OCT华侨城·北京2号院</t>
        </is>
      </c>
      <c r="F720" t="inlineStr">
        <is>
          <t>项目出差</t>
        </is>
      </c>
      <c r="G720" t="inlineStr">
        <is>
          <t>胡光中-北京-百利兴达-鑫巴蜀-POC 已结束</t>
        </is>
      </c>
      <c r="H720" t="inlineStr">
        <is>
          <t>一、菜品标准化录制进度
1.今日同门店厨师长对昨日领导定版的6道菜品进行2份量的程序录入。
①辣椒炒肉②鱼香肉丝③宫保鸡丁④麻辣豆腐⑤小炒黄牛肉⑥小炒九道菇，以上菜品2份量程序已录入完成，同厨师长确认。
2.因厨师长要求录入：
①芹菜香干1份量2份量，测试出品厨师长已确认。
②小炒猪肝1份量，测试出品已同厨师长确认。
3.门店菜谱已录制完毕，梳理出标准份量同步厨师长，需监督操作员按标准执行烹饪。</t>
        </is>
      </c>
      <c r="I720" t="inlineStr">
        <is>
          <t>辣椒炒肉-2份-已确认
宫保鸡丁-2份-已确认
鱼香肉丝-2份-已确认
麻婆豆腐-2份-已确认
小炒黄牛肉-2份-已确认
小炒九道菇-2份-已确认
小炒香干-1份2份-已确认
小炒猪肝-1份-已确认</t>
        </is>
      </c>
      <c r="J720" t="inlineStr">
        <is>
          <t>无</t>
        </is>
      </c>
      <c r="K720" t="inlineStr">
        <is>
          <t>一、绿茶宣武天虹</t>
        </is>
      </c>
      <c r="L720" t="inlineStr">
        <is>
          <t>IMG_20260401_100301702.jpg,IMG_20260401_113204295.jpg,IMG_20260401_114936874.jpg,IMG_20260401_121226882.jpg,IMG_20260401_122543884.jpg,IMG_20260401_123833664.jpg,IMG_20260401_133929889.jpg,IMG_20260401_134547319.jpg,IMG_20260401_140018543.jpg,IMG_20260401_141132619.jpg,IMG_20260401_142009460.jpg,IMG_20260401_151524778.jpg</t>
        </is>
      </c>
      <c r="M720"/>
      <c r="N720" s="2">
        <v>46113</v>
      </c>
      <c r="O720" t="inlineStr">
        <is>
          <t>已结束</t>
        </is>
      </c>
      <c r="P720" t="inlineStr">
        <is>
          <t>14周</t>
        </is>
      </c>
      <c r="Q720"/>
      <c r="R720" t="inlineStr">
        <is>
          <t>false</t>
        </is>
      </c>
      <c r="S720" t="inlineStr">
        <is>
          <t>2026/04/01</t>
        </is>
      </c>
      <c r="T720" t="inlineStr">
        <is>
          <t>BST</t>
        </is>
      </c>
      <c r="U720" t="inlineStr">
        <is>
          <t>1</t>
        </is>
      </c>
      <c r="V720" t="inlineStr">
        <is>
          <t>关胜元</t>
        </is>
      </c>
      <c r="W720" t="inlineStr">
        <is>
          <t>张铭麒</t>
        </is>
      </c>
    </row>
    <row r="721" ht="12.75" customHeight="1">
      <c r="A721" t="inlineStr">
        <is>
          <t>2026-03-31 胡光中-北京-新赛德-鑫巴蜀-POC 已结束</t>
        </is>
      </c>
      <c r="B721" t="inlineStr">
        <is>
          <t>1</t>
        </is>
      </c>
      <c r="C721" t="inlineStr">
        <is>
          <t>昨日设备因空开零线虚接，多调料投放时偶发自动重启，已修好。</t>
        </is>
      </c>
      <c r="D721" t="inlineStr">
        <is>
          <t>胡光中</t>
        </is>
      </c>
      <c r="E721" t="inlineStr">
        <is>
          <t>北京市朝阳区南磨房乡金蝉南路OCT华侨城·北京2号院</t>
        </is>
      </c>
      <c r="F721" t="inlineStr">
        <is>
          <t>项目出差</t>
        </is>
      </c>
      <c r="G721" t="inlineStr">
        <is>
          <t>胡光中-北京-新赛德-鑫巴蜀-POC 已结束</t>
        </is>
      </c>
      <c r="H721" t="inlineStr">
        <is>
          <t>一、菜品标准化录制进度
1.今日同销售及品牌老板对5道菜品1份量进行定版。
①宫保鸡丁1份量，经多次测试达到出品要求已定版。
②鱼香肉丝1份量，一次测试后调整酸甜口味后出品符合要求已定版。
③麻婆豆腐1份量，经多次测试达到出品要求已定版。
④小炒九道菇1份量，测试出品符合标准已定版。
⑤小炒黄牛肉1份量，经多次测试改版达到出品效果要求，已定版。
2.昨日设备出现多个调味料同时投放时，设备偶发性自动重启，售后检查后定位原因为客户空开零线虚接，已维修好。
3.明日工作计划：将以上菜品完善出2份量的标准化程序。</t>
        </is>
      </c>
      <c r="I721" t="inlineStr">
        <is>
          <t>小炒黄牛肉-1份-已定版
麻婆豆腐-1份-已定版
宫保鸡丁-1份-已定版
鱼香肉丝-1份-已定版
小炒九道菇-1份-已定版</t>
        </is>
      </c>
      <c r="J721" t="inlineStr">
        <is>
          <t>无</t>
        </is>
      </c>
      <c r="K721" t="inlineStr">
        <is>
          <t>一、完善2份量菜品程序</t>
        </is>
      </c>
      <c r="L721" t="inlineStr">
        <is>
          <t>IMG_20260331_142245042.jpg,IMG_20260331_142247291.jpg,IMG_20260331_152135521.jpg,IMG_20260331_152704606.jpg,IMG_20260331_155904852.jpg,IMG_20260331_162441941.jpg,IMG_20260331_171247655.jpg,IMG_20260331_172507744.jpg,IMG_20260331_172511166.jpg</t>
        </is>
      </c>
      <c r="M721"/>
      <c r="N721" s="2">
        <v>46112</v>
      </c>
      <c r="O721" t="inlineStr">
        <is>
          <t>已结束,已结束</t>
        </is>
      </c>
      <c r="P721" t="inlineStr">
        <is>
          <t>14周</t>
        </is>
      </c>
      <c r="Q721"/>
      <c r="R721" t="inlineStr">
        <is>
          <t>false</t>
        </is>
      </c>
      <c r="S721" t="inlineStr">
        <is>
          <t>2026/03/30
2026/03/31</t>
        </is>
      </c>
      <c r="T721" t="inlineStr">
        <is>
          <t>BST</t>
        </is>
      </c>
      <c r="U721" t="inlineStr">
        <is>
          <t>1</t>
        </is>
      </c>
      <c r="V721" t="inlineStr">
        <is>
          <t>关胜元
关胜元</t>
        </is>
      </c>
      <c r="W721" t="inlineStr">
        <is>
          <t>张铭麒
张铭麒</t>
        </is>
      </c>
    </row>
    <row r="722" ht="12.75" customHeight="1">
      <c r="A722" t="inlineStr">
        <is>
          <t>2026-03-30 胡光中-北京-新赛德-鑫巴蜀-POC 已结束</t>
        </is>
      </c>
      <c r="B722" t="inlineStr">
        <is>
          <t>1</t>
        </is>
      </c>
      <c r="C722" t="inlineStr">
        <is>
          <t>辣椒炒肉热度不足已调整，小炒黄牛肉小料味未激发，宫保鸡丁口感柴待测试，设备偶发重启。</t>
        </is>
      </c>
      <c r="D722" t="inlineStr">
        <is>
          <t>胡光中</t>
        </is>
      </c>
      <c r="E722" t="inlineStr">
        <is>
          <t>北京市朝阳区南磨房乡华侨城·北京OCT华侨城·北京2号院</t>
        </is>
      </c>
      <c r="F722" t="inlineStr">
        <is>
          <t>项目出差</t>
        </is>
      </c>
      <c r="G722" t="inlineStr">
        <is>
          <t>胡光中-北京-新赛德-鑫巴蜀-POC 已结束</t>
        </is>
      </c>
      <c r="H722" t="inlineStr">
        <is>
          <t>一、了解信息
1.同销售到达客户门店，了解客户菜品需调整的点，①给客户重新制定菜品标准②梳理优化动线。
二、菜品准备
1.梳理菜品需补充采购的食材下单让厨师长采购。
2.将食材原料进行切配标准定版，切配完成以后进行量化分装。
3.菜品出品份量呈现及装盘效果。
三、菜谱录制
1.辣椒炒肉1份量：一次出品，出品呈现效果及口味符合标准，热度不足，二次调整后已确认。
2.小炒黄牛肉1份量：一次出品，小料香味未完全激发，待定版。
3.宫保鸡丁1份量：鸡丁出品口感柴，改为过油后烹饪，待测试。
4.录制过程中设备存在多个调味料同时投放的情况下偶发性自动重启，暂停录制。已联系售后定位问题原因。</t>
        </is>
      </c>
      <c r="I722" t="inlineStr">
        <is>
          <t>辣椒炒肉-1份-已确认</t>
        </is>
      </c>
      <c r="J722" t="inlineStr">
        <is>
          <t>无</t>
        </is>
      </c>
      <c r="K722" t="inlineStr">
        <is>
          <t>鑫巴蜀菜品录制</t>
        </is>
      </c>
      <c r="L722" t="inlineStr">
        <is>
          <t>IMG_20260330_092247107.jpg,IMG_20260330_092251043.jpg,IMG_20260330_101528819.jpg,IMG_20260330_142722091.jpg,IMG_20260330_160434765.jpg,IMG_20260330_163559951.jpg,IMG_20260330_165856267.jpg,IMG_20260330_170444148.jpg,IMG_20260330_171555301.jpg,IMG_20260330_172050041.jpg,IMG_20260330_172051453.jpg,IMG_20260330_175636153.jpg</t>
        </is>
      </c>
      <c r="M722"/>
      <c r="N722" s="2">
        <v>46111</v>
      </c>
      <c r="O722" t="inlineStr">
        <is>
          <t>已结束,已结束</t>
        </is>
      </c>
      <c r="P722" t="inlineStr">
        <is>
          <t>14周</t>
        </is>
      </c>
      <c r="Q722"/>
      <c r="R722" t="inlineStr">
        <is>
          <t>false</t>
        </is>
      </c>
      <c r="S722" t="inlineStr">
        <is>
          <t>2026/03/30
2026/03/31</t>
        </is>
      </c>
      <c r="T722" t="inlineStr">
        <is>
          <t>BST</t>
        </is>
      </c>
      <c r="U722"/>
      <c r="V722" t="inlineStr">
        <is>
          <t>关胜元
关胜元</t>
        </is>
      </c>
      <c r="W722" t="inlineStr">
        <is>
          <t>张铭麒
张铭麒</t>
        </is>
      </c>
    </row>
    <row r="723" ht="12.75" customHeight="1">
      <c r="A723" t="inlineStr">
        <is>
          <t>2026-03-29 胡光中-北京-大鸭梨-品牌巡店 已结束</t>
        </is>
      </c>
      <c r="B723" t="inlineStr">
        <is>
          <t>1</t>
        </is>
      </c>
      <c r="C723" t="inlineStr">
        <is>
          <t>锅胆积碳未深度清洁，已督导清洁并重新采购百洁布。</t>
        </is>
      </c>
      <c r="D723" t="inlineStr">
        <is>
          <t>胡光中</t>
        </is>
      </c>
      <c r="E723" t="inlineStr">
        <is>
          <t>北京市朝阳区南磨房乡华侨城·北京OCT华侨城·北京2号院</t>
        </is>
      </c>
      <c r="F723" t="inlineStr">
        <is>
          <t>项目出差</t>
        </is>
      </c>
      <c r="G723" t="inlineStr">
        <is>
          <t>胡光中-北京-大鸭梨-品牌巡店 已结束</t>
        </is>
      </c>
      <c r="H723" t="inlineStr">
        <is>
          <t>一、大鸭梨房山长阳店巡检
1.门店专岗操作员操作规范熟练使用设备，是第一期培训学校学员。
2.菜品按培训要求量化备份分装，烹饪严格按照要求执行，出品符合标准。
3.投料校准周期规范按要求执行，检查校准周期在7天内。
4.干料盒干料嘴无油污、无受潮堵结，干料门有清洁痕迹，干料卫生达标。
5.锅胆存在积碳没有做深度清洁，现场已督导操作员清洁并同步门店厨师长。（门店劣质百洁布不足以清洁干净锅胆，厨师长已当场重新采购百洁布）
6.液料模块卫生清洁达标，无明显油污无酱料残留物，液料模块保持干燥整洁，设备整机卫生合格。
7.底座柜子区域无杂物堆积、干净整洁。</t>
        </is>
      </c>
      <c r="I723" t="inlineStr">
        <is>
          <t>无</t>
        </is>
      </c>
      <c r="J723" t="inlineStr">
        <is>
          <t>无</t>
        </is>
      </c>
      <c r="K723" t="inlineStr">
        <is>
          <t>一、同关总到客户现场录菜</t>
        </is>
      </c>
      <c r="L723" t="inlineStr">
        <is>
          <t>2026329大鸭梨门店巡检202603292345_03630.jpg,Collage_20260329_234436141.jpg</t>
        </is>
      </c>
      <c r="M723"/>
      <c r="N723" s="2">
        <v>46110</v>
      </c>
      <c r="O723" t="inlineStr">
        <is>
          <t>已结束,已结束</t>
        </is>
      </c>
      <c r="P723" t="inlineStr">
        <is>
          <t>13周</t>
        </is>
      </c>
      <c r="Q723"/>
      <c r="R723" t="inlineStr">
        <is>
          <t>false</t>
        </is>
      </c>
      <c r="S723" t="inlineStr">
        <is>
          <t>2026/03/28
2026/03/29</t>
        </is>
      </c>
      <c r="T723" t="inlineStr">
        <is>
          <t>BST</t>
        </is>
      </c>
      <c r="U723" t="inlineStr">
        <is>
          <t>1</t>
        </is>
      </c>
      <c r="V723" t="inlineStr">
        <is>
          <t>关胜元
关胜元</t>
        </is>
      </c>
      <c r="W723" t="inlineStr">
        <is>
          <t>张铭麒
张铭麒</t>
        </is>
      </c>
    </row>
    <row r="724" ht="12.75" customHeight="1">
      <c r="A724" t="inlineStr">
        <is>
          <t>2026-03-28 胡光中-北京-大鸭梨-品牌巡店 已结束</t>
        </is>
      </c>
      <c r="B724" t="inlineStr">
        <is>
          <t>1</t>
        </is>
      </c>
      <c r="C724" t="inlineStr">
        <is>
          <t>两店锅胆积碳未深度清洁，亚运村店水淀粉模块不达标。</t>
        </is>
      </c>
      <c r="D724" t="inlineStr">
        <is>
          <t>胡光中</t>
        </is>
      </c>
      <c r="E724" t="inlineStr">
        <is>
          <t>北京市朝阳区南磨房乡华侨城·北京OCT华侨城·北京2号院</t>
        </is>
      </c>
      <c r="F724" t="inlineStr">
        <is>
          <t>项目出差</t>
        </is>
      </c>
      <c r="G724" t="inlineStr">
        <is>
          <t>胡光中-北京-大鸭梨-品牌巡店 已结束</t>
        </is>
      </c>
      <c r="H724" t="inlineStr">
        <is>
          <t>一、大鸭梨亚运村店巡检
1.专岗操作员今日休假，今日由炉灶师傅兼顾设备，使用操作规范。
2.菜品按要求量化备份分装，出品符合标准。
3.投料校准规范按要求执行，校准周期在7天内。
4.干料盒干料嘴无油污、无受潮堵结，干料门有清洁痕迹，干料卫生达标。
5.锅胆存在积碳没有做深度清洁，现场已督导操作员清洁并同步门店管理人员。
6.液料模块卫生清洁达标，无明显油污酱料残留物，水淀粉模块不达标，现场已要求操作员清洁，液料喷嘴无长期未清洁痕迹，符合卫生要求。
7.整机卫生清洁符合维护标准。
二、大鸭梨西三旗店巡检
1.门店有一名专岗操作员，操作员使用操作规范。
2.菜品按培训要求量化备份分装，烹饪严格按照要求执行，出品符合标准。
3.投料校准周期规范按要求执行，检查校准周期在7天内。
4.干料盒干料嘴无油污、无受潮堵结，干料门有清洁痕迹，干料卫生达标。
5.锅胆存在积碳没有做深度清洁，现场已督导操作员清洁并同步门店管理人员。
6.液料模块卫生清洁达标，无明显油污无酱料残留物，液料模块保持干燥整洁，设备整机卫生合格。</t>
        </is>
      </c>
      <c r="I724" t="inlineStr">
        <is>
          <t>无</t>
        </is>
      </c>
      <c r="J724" t="inlineStr">
        <is>
          <t>无</t>
        </is>
      </c>
      <c r="K724" t="inlineStr">
        <is>
          <t>一、大鸭梨门店巡检</t>
        </is>
      </c>
      <c r="L724" t="inlineStr">
        <is>
          <t>2026328大鸭梨巡检202603282343_05377.jpg</t>
        </is>
      </c>
      <c r="M724"/>
      <c r="N724" s="2">
        <v>46109</v>
      </c>
      <c r="O724" t="inlineStr">
        <is>
          <t>已结束,已结束</t>
        </is>
      </c>
      <c r="P724" t="inlineStr">
        <is>
          <t>13周</t>
        </is>
      </c>
      <c r="Q724"/>
      <c r="R724" t="inlineStr">
        <is>
          <t>false</t>
        </is>
      </c>
      <c r="S724" t="inlineStr">
        <is>
          <t>2026/03/28
2026/03/29</t>
        </is>
      </c>
      <c r="T724" t="inlineStr">
        <is>
          <t>BST</t>
        </is>
      </c>
      <c r="U724"/>
      <c r="V724" t="inlineStr">
        <is>
          <t>关胜元
关胜元</t>
        </is>
      </c>
      <c r="W724" t="inlineStr">
        <is>
          <t>张铭麒
张铭麒</t>
        </is>
      </c>
    </row>
    <row r="725" ht="12.75" customHeight="1">
      <c r="A725" t="inlineStr">
        <is>
          <t xml:space="preserve">2026-03-27 </t>
        </is>
      </c>
      <c r="B725"/>
      <c r="C725" t="inlineStr">
        <is>
          <t>正文仅含日期“2026/03/27”，无具体内容，信息缺失。</t>
        </is>
      </c>
      <c r="D725" t="inlineStr">
        <is>
          <t>胡光中</t>
        </is>
      </c>
      <c r="E725" t="inlineStr">
        <is>
          <t>北京市朝阳区南磨房乡华侨城·北京OCT华侨城·北京2号院</t>
        </is>
      </c>
      <c r="F725" t="inlineStr">
        <is>
          <t>排休</t>
        </is>
      </c>
      <c r="G725"/>
      <c r="H725"/>
      <c r="I725"/>
      <c r="J725"/>
      <c r="K725"/>
      <c r="L725"/>
      <c r="M725"/>
      <c r="N725" s="2">
        <v>46108</v>
      </c>
      <c r="O725"/>
      <c r="P725" t="inlineStr">
        <is>
          <t>13周</t>
        </is>
      </c>
      <c r="Q725"/>
      <c r="R725" t="inlineStr">
        <is>
          <t>false</t>
        </is>
      </c>
      <c r="S725"/>
      <c r="T725"/>
      <c r="U725"/>
      <c r="V725"/>
      <c r="W725"/>
    </row>
    <row r="726" ht="12.75" customHeight="1">
      <c r="A726" t="inlineStr">
        <is>
          <t>2026-03-26 胡光中-北京-荣坦-培训支持 已结束</t>
        </is>
      </c>
      <c r="B726" t="inlineStr">
        <is>
          <t>1</t>
        </is>
      </c>
      <c r="C726" t="inlineStr">
        <is>
          <t>1号泵损坏已报修售后，需关注设备维修进度。</t>
        </is>
      </c>
      <c r="D726" t="inlineStr">
        <is>
          <t>胡光中</t>
        </is>
      </c>
      <c r="E726" t="inlineStr">
        <is>
          <t>北京市朝阳区南磨房乡华侨城·北京OCT华侨城·北京2号院</t>
        </is>
      </c>
      <c r="F726" t="inlineStr">
        <is>
          <t>项目出差</t>
        </is>
      </c>
      <c r="G726" t="inlineStr">
        <is>
          <t>胡光中-北京-荣坦-培训支持 已结束</t>
        </is>
      </c>
      <c r="H726" t="inlineStr">
        <is>
          <t>一、设备讲解
1.到代理商展厅将设备上的复合锅更换为铁锅，并调整好铁锅参数。
2.将设备进行整机巡检确保能正常运转，疏通液料管道（1号泵损坏已报修售后）
3.协同销售对设备进行讲解（整机5大模块讲解、对客户提出的专业问题结合设备及时解答）
二、菜品准备
1.携带客户操作师傅进行菜品粗加工处理，按照要求准备。
2.将切配好的菜谱进行量化分装，每个菜品准备两份。
三、菜谱录制操作培训、演示
1.培训代理商操作人员如何投料精准度校准，校准周期。
2.菜谱现场录制演示，并实时给客户讲解。
3.督导代理商操作师傅上手录制菜谱，录制完成以后如何上传到不停云厨APP，并带教如何在APP调整参数以后上传到设备上。
4.由客户上手实操烹饪其录制好，在不停云厨APP调整好的菜谱。
四、设备卫生清洁
1.培训操作师傅液料管道如何清洁、清洁周期。（包含水淀粉管道每日清洁）
2.整机卫生清洁流程培训。
3.铁锅锅胆如何清洁维护保养。</t>
        </is>
      </c>
      <c r="I726" t="inlineStr">
        <is>
          <t>辣椒炒肉-1份
麻婆豆腐-1份
扬州炒饭-1份
肝腰合炒-1份
生炒菜心-1份
手撕包菜-1份</t>
        </is>
      </c>
      <c r="J726" t="inlineStr">
        <is>
          <t>无</t>
        </is>
      </c>
      <c r="K726" t="inlineStr">
        <is>
          <t>排休</t>
        </is>
      </c>
      <c r="L726" t="inlineStr">
        <is>
          <t>IMG_20260326_101028304.jpg,IMG_20260326_102809386.jpg,IMG_20260326_103008041.jpg,IMG_20260326_112401437.jpg,IMG_20260326_120306967.jpg,IMG_20260326_120308419.jpg,IMG_20260326_131444471.jpg,IMG_20260326_135326900.jpg,IMG_20260326_142225630.jpg,IMG_20260326_151338234.jpg,IMG_20260326_151824815.jpg,IMG_20260326_152454076.jpg,IMG_20260326_154745951.jpg,IMG_20260326_154759587.jpg,IMG_20260326_154806635.jpg,IMG_20260326_163751735.jpg,IMG_20260326_163800405.jpg,IMG_20260326_165056905.jpg</t>
        </is>
      </c>
      <c r="M726"/>
      <c r="N726" s="2">
        <v>46107</v>
      </c>
      <c r="O726" t="inlineStr">
        <is>
          <t>已结束</t>
        </is>
      </c>
      <c r="P726" t="inlineStr">
        <is>
          <t>13周</t>
        </is>
      </c>
      <c r="Q726"/>
      <c r="R726" t="inlineStr">
        <is>
          <t>false</t>
        </is>
      </c>
      <c r="S726" t="inlineStr">
        <is>
          <t>2026/03/26</t>
        </is>
      </c>
      <c r="T726" t="inlineStr">
        <is>
          <t>北区</t>
        </is>
      </c>
      <c r="U726"/>
      <c r="V726" t="inlineStr">
        <is>
          <t>成宇</t>
        </is>
      </c>
      <c r="W726" t="inlineStr">
        <is>
          <t>吕佳
李岳丰</t>
        </is>
      </c>
    </row>
    <row r="727" ht="12.75" customHeight="1">
      <c r="A727" t="inlineStr">
        <is>
          <t xml:space="preserve">2026-03-25 </t>
        </is>
      </c>
      <c r="B727"/>
      <c r="C727" t="inlineStr">
        <is>
          <t>正文仅日期“2026/03/25”，无具体内容，信息异常缺失。</t>
        </is>
      </c>
      <c r="D727" t="inlineStr">
        <is>
          <t>胡光中</t>
        </is>
      </c>
      <c r="E727" t="inlineStr">
        <is>
          <t>北京市朝阳区南磨房乡北京·华侨城A区2号院(南门)OCT华侨城·北京2号院</t>
        </is>
      </c>
      <c r="F727" t="inlineStr">
        <is>
          <t>排休</t>
        </is>
      </c>
      <c r="G727"/>
      <c r="H727"/>
      <c r="I727"/>
      <c r="J727"/>
      <c r="K727"/>
      <c r="L727"/>
      <c r="M727"/>
      <c r="N727" s="2">
        <v>46106</v>
      </c>
      <c r="O727"/>
      <c r="P727" t="inlineStr">
        <is>
          <t>13周</t>
        </is>
      </c>
      <c r="Q727"/>
      <c r="R727" t="inlineStr">
        <is>
          <t>false</t>
        </is>
      </c>
      <c r="S727"/>
      <c r="T727"/>
      <c r="U727"/>
      <c r="V727"/>
      <c r="W727"/>
    </row>
    <row r="728" ht="12.75" customHeight="1">
      <c r="A728" t="inlineStr">
        <is>
          <t>2026-03-24 胡光中-温州-绿茶-铁锅导入 已结束</t>
        </is>
      </c>
      <c r="B728" t="inlineStr">
        <is>
          <t>1</t>
        </is>
      </c>
      <c r="C728" t="inlineStr">
        <is>
          <t>需关注铁锅清洁维护：每道菜后竹刷清洁，收档拆搅拌尺清洁，每日至少2次养锅，禁用水枪冲洗。</t>
        </is>
      </c>
      <c r="D728" t="inlineStr">
        <is>
          <t>胡光中</t>
        </is>
      </c>
      <c r="E728" t="inlineStr">
        <is>
          <t>北京市朝阳区南磨房乡北京·华侨城A区2号院(南门)OCT华侨城·北京2号院</t>
        </is>
      </c>
      <c r="F728" t="inlineStr">
        <is>
          <t>项目出差</t>
        </is>
      </c>
      <c r="G728" t="inlineStr">
        <is>
          <t>胡光中-温州-绿茶-铁锅导入 已结束</t>
        </is>
      </c>
      <c r="H728" t="inlineStr">
        <is>
          <t>一、餐前准备
1.门店餐前准备菜品量化备份充足，小料摆放整齐充足。
2.所有菜品量化备份分装，按要求收入冰箱。3.督导招牌炒饭饭底炒制量化分装
二、铁锅菜谱出品
1.操作员按照菜谱要求执行烹饪出品符合标准。
三、操作员巩固培训
1.培训操作员熟悉铁锅，了解铁锅特性
2.重点巩固以下注意事项维护要点：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⑤严禁用水枪冲洗机器</t>
        </is>
      </c>
      <c r="I728" t="inlineStr">
        <is>
          <t>无</t>
        </is>
      </c>
      <c r="J728" t="inlineStr">
        <is>
          <t>无</t>
        </is>
      </c>
      <c r="K728" t="inlineStr">
        <is>
          <t>排休</t>
        </is>
      </c>
      <c r="L728" t="inlineStr">
        <is>
          <t>2026324温州瓯海银泰店铁锅导入202603252345_46107.jpg,IMG_20260324_102750747.jpg,IMG_20260324_103124883.jpg,IMG_20260324_113950183.jpg,IMG_20260324_131237970.jpg,IMG_20260324_142222322.jpg,IMG_20260324_144737954.jpg,IMG_20260324_180240698.jpg,IMG_20260324_201502039.jpg</t>
        </is>
      </c>
      <c r="M728"/>
      <c r="N728" s="2">
        <v>46105</v>
      </c>
      <c r="O728" t="inlineStr">
        <is>
          <t>已结束</t>
        </is>
      </c>
      <c r="P728" t="inlineStr">
        <is>
          <t>13周</t>
        </is>
      </c>
      <c r="Q728"/>
      <c r="R728" t="inlineStr">
        <is>
          <t>false</t>
        </is>
      </c>
      <c r="S728" t="inlineStr">
        <is>
          <t>2026/03/24</t>
        </is>
      </c>
      <c r="T728" t="inlineStr">
        <is>
          <t>BST</t>
        </is>
      </c>
      <c r="U728" t="inlineStr">
        <is>
          <t>1</t>
        </is>
      </c>
      <c r="V728" t="inlineStr">
        <is>
          <t>张铭麒</t>
        </is>
      </c>
      <c r="W728" t="inlineStr">
        <is>
          <t>李岳丰
吴薇</t>
        </is>
      </c>
    </row>
    <row r="729" ht="12.75" customHeight="1">
      <c r="A729" t="inlineStr">
        <is>
          <t>2026-03-23 胡光中-温州-绿茶-铁锅导入 已结束</t>
        </is>
      </c>
      <c r="B729" t="inlineStr">
        <is>
          <t>1</t>
        </is>
      </c>
      <c r="C729" t="inlineStr">
        <is>
          <t>门店整机卫生不达标，设备滚轮损坏，水淀粉盒未清洁。</t>
        </is>
      </c>
      <c r="D729" t="inlineStr">
        <is>
          <t>胡光中</t>
        </is>
      </c>
      <c r="E729" t="inlineStr">
        <is>
          <t>浙江省温州市瓯海区娄桥街道如家精选酒店(温州南站银泰城店)荣安御瓯海</t>
        </is>
      </c>
      <c r="F729" t="inlineStr">
        <is>
          <t>项目出差</t>
        </is>
      </c>
      <c r="G729" t="inlineStr">
        <is>
          <t>胡光中-温州-绿茶-铁锅导入 已结束</t>
        </is>
      </c>
      <c r="H729" t="inlineStr">
        <is>
          <t>一、设备巡检
1.门店整机卫生清洁不达标，干料仓内油污未清洁、干料门有积水存在冲洗机器情况。（已将问题同步厨师长操作员声明冲洗机器的危险性）
2.液料模块仓内卫生达标，水淀粉盒包浆未清洁。
3.设备1损坏2个小滚轮、设备2损坏1个大滚轮1个小滚轮（已联系售后发货，明日更换）
二、铁锅导入
1.将两口渗氮油膜铁锅进行深度清洁、开锅、锅位调整、调整铁锅参数配置、温度标定。
2.导入同区域内门店的铁锅菜谱，跟进菜谱出品效果
三、人员培训
1.教导操作员熟悉铁锅与复合锅的区别，并使其快速上手适应
2.培训烹饪完成一道菜品后需使用竹刷辅助清洁
3.督导其在空闲没单时使用快速养锅，保养锅胆
4.晚市收档培训整机卫生清洁、干料模块深度清洁、水淀粉盒深度清洗
5.重点培训铁锅锅胆的清洁与清洁完成后的维护深度养锅</t>
        </is>
      </c>
      <c r="I729" t="inlineStr">
        <is>
          <t>无</t>
        </is>
      </c>
      <c r="J729" t="inlineStr">
        <is>
          <t>无</t>
        </is>
      </c>
      <c r="K729" t="inlineStr">
        <is>
          <t>一、铁锅使用与维护巩固、人员培训</t>
        </is>
      </c>
      <c r="L729" t="inlineStr">
        <is>
          <t>IMG_20260323_085348767.jpg,IMG_20260323_114303766.jpg,IMG_20260323_115134028.jpg,IMG_20260323_115450560.jpg,IMG_20260323_130533998.jpg,IMG_20260323_130535888.jpg,IMG_20260323_130556590.jpg,IMG_20260323_131512122.jpg,IMG_20260323_132228749.jpg,IMG_20260323_140153479.jpg,IMG_20260323_140322215.jpg,IMG_20260323_140337706.jpg,IMG_20260323_140926163.jpg,IMG_20260323_175217152.jpg,IMG_20260323_180309198.jpg,IMG_20260323_181053876.jpg,IMG_20260323_191815889.jpg,IMG_20260323_203422073.jpg,IMG_20260323_211016047.jpg,IMG_20260323_211804331.jpg,IMG_20260323_212257106.jpg,IMG_20260323_212307421.jpg,IMG_20260323_212721644.jpg,IMG_20260323_213807909.jpg,IMG_20260323_214715064.jpg,IMG_20260323_214807820.jpg,IMG_20260323_215234257.jpg</t>
        </is>
      </c>
      <c r="M729"/>
      <c r="N729" s="2">
        <v>46104</v>
      </c>
      <c r="O729" t="inlineStr">
        <is>
          <t>已结束</t>
        </is>
      </c>
      <c r="P729" t="inlineStr">
        <is>
          <t>13周</t>
        </is>
      </c>
      <c r="Q729"/>
      <c r="R729" t="inlineStr">
        <is>
          <t>false</t>
        </is>
      </c>
      <c r="S729" t="inlineStr">
        <is>
          <t>2026/03/24</t>
        </is>
      </c>
      <c r="T729" t="inlineStr">
        <is>
          <t>BST</t>
        </is>
      </c>
      <c r="U729"/>
      <c r="V729" t="inlineStr">
        <is>
          <t>张铭麒</t>
        </is>
      </c>
      <c r="W729" t="inlineStr">
        <is>
          <t>李岳丰
吴薇</t>
        </is>
      </c>
    </row>
    <row r="730" ht="12.75" customHeight="1">
      <c r="A730" t="inlineStr">
        <is>
          <t>2026-03-22 胡光中-杭州-绿茶-铁锅导入 已结束</t>
        </is>
      </c>
      <c r="B730" t="inlineStr">
        <is>
          <t>1</t>
        </is>
      </c>
      <c r="C730" t="inlineStr">
        <is>
          <t>需关注铁锅粘锅问题，重点提升操作员使用熟练度，强调清洁养锅步骤。</t>
        </is>
      </c>
      <c r="D730" t="inlineStr">
        <is>
          <t>胡光中</t>
        </is>
      </c>
      <c r="E730" t="inlineStr">
        <is>
          <t>浙江省杭州市西湖区蒋村街道纳图兹意迪森NATUZZI EDITIONS蒋村商务中心</t>
        </is>
      </c>
      <c r="F730" t="inlineStr">
        <is>
          <t>项目出差</t>
        </is>
      </c>
      <c r="G730" t="inlineStr">
        <is>
          <t>胡光中-杭州-绿茶-铁锅导入 已结束</t>
        </is>
      </c>
      <c r="H730" t="inlineStr">
        <is>
          <t>1.早上到门店协助分装炒片川面底
2.根据操作员烹饪出品优化炒面底与炒饭程序，提升整体烹饪效率，减轻炒面底，的粘锅现象
3.今日主要提升操作员及厨师长对铁锅使用上的熟练度，主要聚焦于以下5点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⑤严禁用水枪冲洗机器</t>
        </is>
      </c>
      <c r="I730" t="inlineStr">
        <is>
          <t>无</t>
        </is>
      </c>
      <c r="J730" t="inlineStr">
        <is>
          <t>无</t>
        </is>
      </c>
      <c r="K730" t="inlineStr">
        <is>
          <t>一、绿茶温州瓯海银泰铁锅导入</t>
        </is>
      </c>
      <c r="L730" t="inlineStr">
        <is>
          <t>IMG_20260322_095442903.jpg,IMG_20260322_101922232.jpg,IMG_20260322_102227665.jpg,IMG_20260322_102231831.jpg,IMG_20260322_105337723.jpg,IMG_20260322_110125192.jpg,IMG_20260322_125832952.jpg,IMG_20260322_135759185.jpg,IMG_20260322_150816734.jpg,IMG_20260322_182439100.jpg,IMG_20260322_190025635.jpg,IMG_20260322_190507985.jpg,IMG_20260322_190835144.jpg,IMG_20260322_190837383.jpg,IMG_20260322_192145171.jpg</t>
        </is>
      </c>
      <c r="M730"/>
      <c r="N730" s="2">
        <v>46103</v>
      </c>
      <c r="O730" t="inlineStr">
        <is>
          <t>已结束,已结束</t>
        </is>
      </c>
      <c r="P730" t="inlineStr">
        <is>
          <t>12周</t>
        </is>
      </c>
      <c r="Q730"/>
      <c r="R730" t="inlineStr">
        <is>
          <t>false</t>
        </is>
      </c>
      <c r="S730" t="inlineStr">
        <is>
          <t>2026/03/20
2026/03/22</t>
        </is>
      </c>
      <c r="T730" t="inlineStr">
        <is>
          <t>BST</t>
        </is>
      </c>
      <c r="U730"/>
      <c r="V730" t="inlineStr">
        <is>
          <t>张铭麒
张铭麒</t>
        </is>
      </c>
      <c r="W730" t="inlineStr">
        <is>
          <t>李岳丰
吴薇
李岳丰
吴薇</t>
        </is>
      </c>
    </row>
    <row r="731" ht="12.75" customHeight="1">
      <c r="A731" t="inlineStr">
        <is>
          <t>2026-03-21 胡光中-杭州-绿茶-铁锅导入 已结束</t>
        </is>
      </c>
      <c r="B731"/>
      <c r="C731" t="inlineStr">
        <is>
          <t>下水管因米粒堵塞，已疏通，需注意勿将米粒排入下水管。</t>
        </is>
      </c>
      <c r="D731" t="inlineStr">
        <is>
          <t>胡光中</t>
        </is>
      </c>
      <c r="E731" t="inlineStr">
        <is>
          <t>浙江省杭州市西湖区蒋村街道纳图兹意迪森NATUZZI EDITIONS蒋村商务中心</t>
        </is>
      </c>
      <c r="F731" t="inlineStr">
        <is>
          <t>项目出差</t>
        </is>
      </c>
      <c r="G731" t="inlineStr">
        <is>
          <t>胡光中-杭州-绿茶-铁锅导入 已结束</t>
        </is>
      </c>
      <c r="H731" t="inlineStr">
        <is>
          <t>一、设备检查
 1.早上到店检查设备功能，整机状态良好正常使用。
 二、下水管问题处理
 1.客户反馈下水管易堵塞，挪开机器检查发现下水管内有大量米粒，导致排水缓慢。现场清理疏通后，告知客户禁止将滤网内米粒直接排入下水管。
 三、菜谱适配
1. 与厨师长沟通确认，门店高频使用菜品为炒底面、炒饭，已将常用菜谱切换为铁锅菜谱。
 四、使用培训
 1.对门店人员进行铁锅使用培训，重点讲解操作要点及保养、清洁注意事项。
 五、明日计划
1. 跟进铁锅菜谱使用情况，巩固门店人员操作熟练度。</t>
        </is>
      </c>
      <c r="I731" t="inlineStr">
        <is>
          <t>无</t>
        </is>
      </c>
      <c r="J731" t="inlineStr">
        <is>
          <t>无</t>
        </is>
      </c>
      <c r="K731" t="inlineStr">
        <is>
          <t>一、跟进铁锅菜谱、巩固操作员熟练度</t>
        </is>
      </c>
      <c r="L731" t="inlineStr">
        <is>
          <t>IMG_20260321_095828452.jpg,IMG_20260321_110413543.jpg,IMG_20260321_110854914.jpg,video_20260321_112853457.mp4,IMG_20260321_115825485.jpg,IMG_20260321_120159197.jpg,IMG_20260321_120314751.jpg,IMG_20260321_181001742.jpg,IMG_20260321_185248221.jpg,IMG_20260321_190354648.jpg,IMG_20260321_190400769.jpg,IMG_20260321_191205903.jpg,IMG_20260321_191209348.jpg,IMG_20260321_194553262.jpg,IMG_20260321_194635485.jpg,IMG_20260321_195620671.jpg,IMG_20260321_200238817.jpg,IMG_20260321_200316073.jpg,IMG_20260321_200538005.jpg,IMG_20260321_200912945.jpg</t>
        </is>
      </c>
      <c r="M731"/>
      <c r="N731" s="2">
        <v>46102</v>
      </c>
      <c r="O731" t="inlineStr">
        <is>
          <t>已结束,已结束</t>
        </is>
      </c>
      <c r="P731" t="inlineStr">
        <is>
          <t>12周</t>
        </is>
      </c>
      <c r="Q731"/>
      <c r="R731" t="inlineStr">
        <is>
          <t>false</t>
        </is>
      </c>
      <c r="S731" t="inlineStr">
        <is>
          <t>2026/03/20
2026/03/22</t>
        </is>
      </c>
      <c r="T731" t="inlineStr">
        <is>
          <t>BST</t>
        </is>
      </c>
      <c r="U731"/>
      <c r="V731" t="inlineStr">
        <is>
          <t>张铭麒
张铭麒</t>
        </is>
      </c>
      <c r="W731" t="inlineStr">
        <is>
          <t>李岳丰
吴薇
李岳丰
吴薇</t>
        </is>
      </c>
    </row>
    <row r="732" ht="12.75" customHeight="1">
      <c r="A732" t="inlineStr">
        <is>
          <t>2026-03-20 胡光中-杭州-绿茶-铁锅导入 已结束</t>
        </is>
      </c>
      <c r="B732" t="inlineStr">
        <is>
          <t>1</t>
        </is>
      </c>
      <c r="C732" t="inlineStr">
        <is>
          <t>需关注铁锅清洁维护：烹饪后竹刷清洁，收档拆搅拌尺清洁，每日2次养锅，禁用水枪冲洗。</t>
        </is>
      </c>
      <c r="D732" t="inlineStr">
        <is>
          <t>胡光中</t>
        </is>
      </c>
      <c r="E732" t="inlineStr">
        <is>
          <t>浙江省杭州市滨江区西兴街道丹枫路绿地旭辉城旭江华庭</t>
        </is>
      </c>
      <c r="F732" t="inlineStr">
        <is>
          <t>项目出差</t>
        </is>
      </c>
      <c r="G732" t="inlineStr">
        <is>
          <t>胡光中-杭州-绿茶-铁锅导入 已结束</t>
        </is>
      </c>
      <c r="H732" t="inlineStr">
        <is>
          <t>一、餐前准备
1.门店餐前菜品备份量化充足，小料准备齐全摆放整齐。
2.培训操作员和厨师长使用机器炒制招牌炒饭饭底的流程方法。
二、铁锅菜谱培训
1.根据菜谱门店实际烹饪出品进行微调整。
2.对铁锅菜谱需要翻拌点，提醒操作员进行手动辅助，翻拌打散食材。
3.重点巩固培训铁锅要点：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⑤严禁用水枪冲洗机器</t>
        </is>
      </c>
      <c r="I732" t="inlineStr">
        <is>
          <t>无</t>
        </is>
      </c>
      <c r="J732" t="inlineStr">
        <is>
          <t>无</t>
        </is>
      </c>
      <c r="K732" t="inlineStr">
        <is>
          <t>一、望江楼铁锅导入</t>
        </is>
      </c>
      <c r="L732" t="inlineStr">
        <is>
          <t>2026320杭州奥体中心铁锅导入202603202345_29560.jpg,IMG_20260320_100456149.jpg,IMG_20260320_100823054.jpg,IMG_20260320_131331440.jpg,IMG_20260320_135212054.jpg,IMG_20260320_140355305.jpg,IMG_20260320_173129760.jpg,IMG_20260320_210639730.jpg,IMG_20260320_210752935.jpg</t>
        </is>
      </c>
      <c r="M732"/>
      <c r="N732" s="2">
        <v>46101</v>
      </c>
      <c r="O732" t="inlineStr">
        <is>
          <t>已结束,已结束</t>
        </is>
      </c>
      <c r="P732" t="inlineStr">
        <is>
          <t>12周</t>
        </is>
      </c>
      <c r="Q732"/>
      <c r="R732" t="inlineStr">
        <is>
          <t>false</t>
        </is>
      </c>
      <c r="S732" t="inlineStr">
        <is>
          <t>2026/03/20
2026/03/22</t>
        </is>
      </c>
      <c r="T732" t="inlineStr">
        <is>
          <t>BST</t>
        </is>
      </c>
      <c r="U732" t="inlineStr">
        <is>
          <t>1</t>
        </is>
      </c>
      <c r="V732" t="inlineStr">
        <is>
          <t>张铭麒
张铭麒</t>
        </is>
      </c>
      <c r="W732" t="inlineStr">
        <is>
          <t>李岳丰
吴薇
李岳丰
吴薇</t>
        </is>
      </c>
    </row>
    <row r="733" ht="12.75" customHeight="1">
      <c r="A733" t="inlineStr">
        <is>
          <t>2026-03-19 胡光中-杭州-绿茶-铁锅导入 已结束</t>
        </is>
      </c>
      <c r="B733" t="inlineStr">
        <is>
          <t>1</t>
        </is>
      </c>
      <c r="C733" t="inlineStr">
        <is>
          <t>设备干料模块滑轨卡死、卫生不达标，已报修。</t>
        </is>
      </c>
      <c r="D733" t="inlineStr">
        <is>
          <t>胡光中</t>
        </is>
      </c>
      <c r="E733" t="inlineStr">
        <is>
          <t>浙江省杭州市滨江区西兴街道丹枫路绿地旭辉城旭江华庭</t>
        </is>
      </c>
      <c r="F733" t="inlineStr">
        <is>
          <t>项目出差</t>
        </is>
      </c>
      <c r="G733" t="inlineStr">
        <is>
          <t>胡光中-杭州-绿茶-铁锅导入 已结束</t>
        </is>
      </c>
      <c r="H733" t="inlineStr">
        <is>
          <t>一、设备巡检
1.门店两台设备干料模块滑轨卡死，干料模块卫生不达标。（已报修售后同事）
2.清洁加热盘酱料残留物、清洁红外传感器，避免堵塞。
二、铁锅导入
1.将两口渗氮油膜铁锅进行深度清洁、开锅、锅位调整、调整铁锅参数配置、温度标定。
2.导入同区域内门店的铁锅菜谱，跟进菜谱出品效果
三、操作员培训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⑤严禁用水枪冲洗机器</t>
        </is>
      </c>
      <c r="I733" t="inlineStr">
        <is>
          <t>无</t>
        </is>
      </c>
      <c r="J733" t="inlineStr">
        <is>
          <t>无</t>
        </is>
      </c>
      <c r="K733" t="inlineStr">
        <is>
          <t>一、操作员铁锅培训</t>
        </is>
      </c>
      <c r="L733" t="inlineStr">
        <is>
          <t>2026319绿茶杭州奥体中心铁锅导入202603192347_52583.jpg,IMG_20260319_072854200.jpg,IMG_20260319_135004074.jpg,IMG_20260319_140420428.jpg,IMG_20260319_141350904.jpg,IMG_20260319_142740422.jpg,IMG_20260319_145329789.jpg,IMG_20260319_150250211.jpg,IMG_20260319_172654259.jpg,IMG_20260319_192439500.jpg,IMG_20260319_191550098.jpg,IMG_20260319_194504077.jpg,IMG_20260319_194515931.jpg,IMG_20260319_195644521.jpg,IMG_20260319_210020144.jpg,IMG_20260319_210520112.jpg,IMG_20260319_210533652.jpg,IMG_20260319_211035724.jpg</t>
        </is>
      </c>
      <c r="M733"/>
      <c r="N733" s="2">
        <v>46100</v>
      </c>
      <c r="O733" t="inlineStr">
        <is>
          <t>已结束,已结束</t>
        </is>
      </c>
      <c r="P733" t="inlineStr">
        <is>
          <t>12周</t>
        </is>
      </c>
      <c r="Q733"/>
      <c r="R733" t="inlineStr">
        <is>
          <t>false</t>
        </is>
      </c>
      <c r="S733" t="inlineStr">
        <is>
          <t>2026/03/20
2026/03/22</t>
        </is>
      </c>
      <c r="T733" t="inlineStr">
        <is>
          <t>BST</t>
        </is>
      </c>
      <c r="U733"/>
      <c r="V733" t="inlineStr">
        <is>
          <t>张铭麒
张铭麒</t>
        </is>
      </c>
      <c r="W733" t="inlineStr">
        <is>
          <t>李岳丰
吴薇
李岳丰
吴薇</t>
        </is>
      </c>
    </row>
    <row r="734" ht="12.75" customHeight="1">
      <c r="A734" t="inlineStr">
        <is>
          <t xml:space="preserve">2026-03-18 </t>
        </is>
      </c>
      <c r="B734"/>
      <c r="C734" t="inlineStr">
        <is>
          <t>正文仅日期“2026/03/18”，无具体内容，信息缺失。</t>
        </is>
      </c>
      <c r="D734" t="inlineStr">
        <is>
          <t>胡光中</t>
        </is>
      </c>
      <c r="E734" t="inlineStr">
        <is>
          <t>浙江省杭州市滨江区西兴街道丹枫路绿地旭辉城旭江华庭</t>
        </is>
      </c>
      <c r="F734" t="inlineStr">
        <is>
          <t>排休</t>
        </is>
      </c>
      <c r="G734"/>
      <c r="H734"/>
      <c r="I734"/>
      <c r="J734"/>
      <c r="K734"/>
      <c r="L734"/>
      <c r="M734"/>
      <c r="N734" s="2">
        <v>46099</v>
      </c>
      <c r="O734"/>
      <c r="P734" t="inlineStr">
        <is>
          <t>12周</t>
        </is>
      </c>
      <c r="Q734"/>
      <c r="R734" t="inlineStr">
        <is>
          <t>false</t>
        </is>
      </c>
      <c r="S734"/>
      <c r="T734"/>
      <c r="U734"/>
      <c r="V734"/>
      <c r="W734"/>
    </row>
    <row r="735" ht="12.75" customHeight="1">
      <c r="A735" t="inlineStr">
        <is>
          <t xml:space="preserve">2026-03-17 </t>
        </is>
      </c>
      <c r="B735"/>
      <c r="C735" t="inlineStr">
        <is>
          <t>正文仅含日期“2026/03/17”，无具体内容，信息缺失。</t>
        </is>
      </c>
      <c r="D735" t="inlineStr">
        <is>
          <t>胡光中</t>
        </is>
      </c>
      <c r="E735" t="inlineStr">
        <is>
          <t>浙江省杭州市滨江区西兴街道丹枫路绿地旭辉城旭江华庭</t>
        </is>
      </c>
      <c r="F735" t="inlineStr">
        <is>
          <t>排休</t>
        </is>
      </c>
      <c r="G735"/>
      <c r="H735"/>
      <c r="I735"/>
      <c r="J735"/>
      <c r="K735"/>
      <c r="L735"/>
      <c r="M735"/>
      <c r="N735" s="2">
        <v>46098</v>
      </c>
      <c r="O735"/>
      <c r="P735" t="inlineStr">
        <is>
          <t>12周</t>
        </is>
      </c>
      <c r="Q735"/>
      <c r="R735" t="inlineStr">
        <is>
          <t>false</t>
        </is>
      </c>
      <c r="S735"/>
      <c r="T735"/>
      <c r="U735"/>
      <c r="V735"/>
      <c r="W735"/>
    </row>
    <row r="736" ht="12.75" customHeight="1">
      <c r="A736" t="inlineStr">
        <is>
          <t xml:space="preserve">2026-03-16 </t>
        </is>
      </c>
      <c r="B736"/>
      <c r="C736" t="inlineStr">
        <is>
          <t>正文仅含日期“2026/03/16”，无实质内容，信息缺失。</t>
        </is>
      </c>
      <c r="D736" t="inlineStr">
        <is>
          <t>胡光中</t>
        </is>
      </c>
      <c r="E736" t="inlineStr">
        <is>
          <t>浙江省杭州市滨江区西兴街道丹枫路绿地旭辉城旭江华庭</t>
        </is>
      </c>
      <c r="F736" t="inlineStr">
        <is>
          <t>排休</t>
        </is>
      </c>
      <c r="G736"/>
      <c r="H736"/>
      <c r="I736"/>
      <c r="J736"/>
      <c r="K736"/>
      <c r="L736"/>
      <c r="M736"/>
      <c r="N736" s="2">
        <v>46097</v>
      </c>
      <c r="O736"/>
      <c r="P736" t="inlineStr">
        <is>
          <t>12周</t>
        </is>
      </c>
      <c r="Q736"/>
      <c r="R736" t="inlineStr">
        <is>
          <t>false</t>
        </is>
      </c>
      <c r="S736"/>
      <c r="T736"/>
      <c r="U736"/>
      <c r="V736"/>
      <c r="W736"/>
    </row>
    <row r="737" ht="12.75" customHeight="1">
      <c r="A737" t="inlineStr">
        <is>
          <t xml:space="preserve">2026-03-15 </t>
        </is>
      </c>
      <c r="B737"/>
      <c r="C737" t="inlineStr">
        <is>
          <t>仅日期“2026/03/15”，无具体内容，信息缺失。</t>
        </is>
      </c>
      <c r="D737" t="inlineStr">
        <is>
          <t>胡光中</t>
        </is>
      </c>
      <c r="E737" t="inlineStr">
        <is>
          <t>陕西省西安市碑林区东关南街街道仁厚庄南路西安石化分公司兴庆路小区</t>
        </is>
      </c>
      <c r="F737" t="inlineStr">
        <is>
          <t>排休</t>
        </is>
      </c>
      <c r="G737"/>
      <c r="H737"/>
      <c r="I737"/>
      <c r="J737"/>
      <c r="K737"/>
      <c r="L737"/>
      <c r="M737"/>
      <c r="N737" s="2">
        <v>46096</v>
      </c>
      <c r="O737"/>
      <c r="P737" t="inlineStr">
        <is>
          <t>11周</t>
        </is>
      </c>
      <c r="Q737"/>
      <c r="R737" t="inlineStr">
        <is>
          <t>false</t>
        </is>
      </c>
      <c r="S737"/>
      <c r="T737"/>
      <c r="U737"/>
      <c r="V737"/>
      <c r="W737"/>
    </row>
    <row r="738" ht="12.75" customHeight="1">
      <c r="A738" t="inlineStr">
        <is>
          <t xml:space="preserve">2026-03-14 </t>
        </is>
      </c>
      <c r="B738"/>
      <c r="C738" t="inlineStr">
        <is>
          <t>正文无有效内容，仅日期“2026/03/14”，无问题或异常。</t>
        </is>
      </c>
      <c r="D738" t="inlineStr">
        <is>
          <t>胡光中</t>
        </is>
      </c>
      <c r="E738" t="inlineStr">
        <is>
          <t>陕西省西安市碑林区东关南街街道仁厚庄南路西安石化分公司兴庆路小区</t>
        </is>
      </c>
      <c r="F738" t="inlineStr">
        <is>
          <t>排休</t>
        </is>
      </c>
      <c r="G738"/>
      <c r="H738"/>
      <c r="I738"/>
      <c r="J738"/>
      <c r="K738"/>
      <c r="L738"/>
      <c r="M738"/>
      <c r="N738" s="2">
        <v>46095</v>
      </c>
      <c r="O738"/>
      <c r="P738" t="inlineStr">
        <is>
          <t>11周</t>
        </is>
      </c>
      <c r="Q738"/>
      <c r="R738" t="inlineStr">
        <is>
          <t>false</t>
        </is>
      </c>
      <c r="S738"/>
      <c r="T738"/>
      <c r="U738"/>
      <c r="V738"/>
      <c r="W738"/>
    </row>
    <row r="739" ht="12.75" customHeight="1">
      <c r="A739" t="inlineStr">
        <is>
          <t>2026-03-13 胡光中-西安-深鲨-解决问题 已结束</t>
        </is>
      </c>
      <c r="B739" t="inlineStr">
        <is>
          <t>1</t>
        </is>
      </c>
      <c r="C739" t="inlineStr">
        <is>
          <t>需关注：无异常问题，重点重申铁锅清洁养护要点。</t>
        </is>
      </c>
      <c r="D739" t="inlineStr">
        <is>
          <t>胡光中</t>
        </is>
      </c>
      <c r="E739" t="inlineStr">
        <is>
          <t>陕西省西安市碑林区太乙路街道陕西省消防总队家属院</t>
        </is>
      </c>
      <c r="F739" t="inlineStr">
        <is>
          <t>项目出差</t>
        </is>
      </c>
      <c r="G739" t="inlineStr">
        <is>
          <t>胡光中-西安-深鲨-解决问题 已结束</t>
        </is>
      </c>
      <c r="H739" t="inlineStr">
        <is>
          <t>一、深鲨石泉食美都市远景店
1.到现场检查设备锅胆清洁情况，锅胆无碳表面有金属光泽，符合铁锅保养要求。
2.观察操作员烹饪已录制好的菜谱，根据实际出品进一步的优化完善菜谱。
3.门店菜品粗加工切配完成以后，按实际运营需求录制大份量菜品。
4.录制完成以后在不停云厨APP，优化完善已录制好的大份量菜品。
5.午晚市忙完以后，督导操作员清洁铁锅卫生养护
6.再次同操作员重点重申以下要点：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⑤严禁用水枪冲洗机器</t>
        </is>
      </c>
      <c r="I739" t="inlineStr">
        <is>
          <t>无</t>
        </is>
      </c>
      <c r="J739" t="inlineStr">
        <is>
          <t>无</t>
        </is>
      </c>
      <c r="K739" t="inlineStr">
        <is>
          <t>排休</t>
        </is>
      </c>
      <c r="L739" t="inlineStr">
        <is>
          <t>IMG_20260313_095657059.jpg,IMG_20260313_100638267.jpg,IMG_20260313_100704862.jpg,IMG_20260313_102034666.jpg,IMG_20260313_103715840.jpg,IMG_20260313_104728457.jpg,IMG_20260313_110345601.jpg,IMG_20260313_110347353.jpg,IMG_20260313_124153431.jpg,IMG_20260313_125328709.jpg,IMG_20260313_125836381.jpg,IMG_20260313_125838733.jpg,IMG_20260313_163533888.jpg,IMG_20260313_164002316.jpg,IMG_20260313_170815671.jpg,IMG_20260313_171208528.jpg,IMG_20260313_174821237.jpg,IMG_20260313_185253405.jpg,IMG_20260313_185755395.jpg,IMG_20260313_190058239.jpg,2026313工作汇报202603132339_50149.jpg</t>
        </is>
      </c>
      <c r="M739"/>
      <c r="N739" s="2">
        <v>46094</v>
      </c>
      <c r="O739" t="inlineStr">
        <is>
          <t>已结束,已结束</t>
        </is>
      </c>
      <c r="P739" t="inlineStr">
        <is>
          <t>11周</t>
        </is>
      </c>
      <c r="Q739"/>
      <c r="R739" t="inlineStr">
        <is>
          <t>false</t>
        </is>
      </c>
      <c r="S739" t="inlineStr">
        <is>
          <t>2026/03/11
2026/03/13</t>
        </is>
      </c>
      <c r="T739" t="inlineStr">
        <is>
          <t>北区</t>
        </is>
      </c>
      <c r="U739" t="inlineStr">
        <is>
          <t>1</t>
        </is>
      </c>
      <c r="V739" t="inlineStr">
        <is>
          <t>吕佳
吕佳</t>
        </is>
      </c>
      <c r="W739" t="inlineStr">
        <is>
          <t>李岳丰
李岳丰</t>
        </is>
      </c>
    </row>
    <row r="740" ht="12.75" customHeight="1">
      <c r="A740" t="inlineStr">
        <is>
          <t>2026-03-12 胡光中-西安-新赛德-DEMO 已结束</t>
        </is>
      </c>
      <c r="B740" t="inlineStr">
        <is>
          <t>1</t>
        </is>
      </c>
      <c r="C740" t="inlineStr">
        <is>
          <t>无明显问题和异常，客户满意度高，培训顺利进行。</t>
        </is>
      </c>
      <c r="D740" t="inlineStr">
        <is>
          <t>胡光中</t>
        </is>
      </c>
      <c r="E740" t="inlineStr">
        <is>
          <t>陕西省西安市碑林区太乙路街道陕西省消防总队家属院</t>
        </is>
      </c>
      <c r="F740" t="inlineStr">
        <is>
          <t>项目出差</t>
        </is>
      </c>
      <c r="G740" t="inlineStr">
        <is>
          <t>胡光中-西安-新赛德-DEMO 已结束</t>
        </is>
      </c>
      <c r="H740" t="inlineStr">
        <is>
          <t>一、新赛德客户演示
1.到现场梳理采购食材清单，确保无遗漏。
2.将需要演示的7道菜品食材原料切配好，切配完成以后按客户标准量化备份。
3.下午客户来到现场，开始演示，演示过程中，一边炒制一边讲解设备的功能，对客户提出的问题及时解答。
4.客户对设备烹饪出来的菜品满意度高
二、人员培训
1.上午完成切配量化分装以后，等待客户的间隙里培训代理商大姐，录菜润锅跟热锅的区别。
2.中午烹饪员工餐过程中，教大姐现场录制制一个菜品。</t>
        </is>
      </c>
      <c r="I740" t="inlineStr">
        <is>
          <t>无</t>
        </is>
      </c>
      <c r="J740" t="inlineStr">
        <is>
          <t>无</t>
        </is>
      </c>
      <c r="K740" t="inlineStr">
        <is>
          <t>一、石泉食美大份量菜品录制</t>
        </is>
      </c>
      <c r="L740" t="inlineStr">
        <is>
          <t>IMG_20260312_084137517.jpg,IMG_20260312_092201697.jpg,IMG_20260312_092317335.jpg,IMG_20260312_102002542.jpg,IMG_20260312_102004599.jpg,IMG_20260312_104749691.jpg,IMG_20260312_130627646.jpg,IMG_20260312_114110195.jpg,IMG_20260312_115333874.jpg,IMG_20260312_131011684.jpg,IMG_20260312_141046536.jpg,IMG_20260312_144351.jpg,IMG_20260312_163926717.jpg,IMG_20260312_163928692.jpg,IMG_20260312_163931173.jpg,IMG_20260312_171147983.jpg,IMG_20260312_171400688.jpg,IMG_20260312_171430971.jpg,IMG_20260312_172910232.jpg,IMG_20260312_181443065.jpg,IMG_20260312_181455304.jpg,IMG_20260312_181905115.jpg,2026312工作汇报202603122308_44676.jpg</t>
        </is>
      </c>
      <c r="M740"/>
      <c r="N740" s="2">
        <v>46093</v>
      </c>
      <c r="O740" t="inlineStr">
        <is>
          <t>已结束</t>
        </is>
      </c>
      <c r="P740" t="inlineStr">
        <is>
          <t>11周</t>
        </is>
      </c>
      <c r="Q740"/>
      <c r="R740" t="inlineStr">
        <is>
          <t>false</t>
        </is>
      </c>
      <c r="S740" t="inlineStr">
        <is>
          <t>2026/03/12</t>
        </is>
      </c>
      <c r="T740" t="inlineStr">
        <is>
          <t>北区</t>
        </is>
      </c>
      <c r="U740" t="inlineStr">
        <is>
          <t>1</t>
        </is>
      </c>
      <c r="V740" t="inlineStr">
        <is>
          <t>吕佳</t>
        </is>
      </c>
      <c r="W740" t="inlineStr">
        <is>
          <t>李岳丰</t>
        </is>
      </c>
    </row>
    <row r="741" ht="12.75" customHeight="1">
      <c r="A741" t="inlineStr">
        <is>
          <t>2026-03-11 胡光中-西安-深鲨-解决问题 已结束</t>
        </is>
      </c>
      <c r="B741" t="inlineStr">
        <is>
          <t>1</t>
        </is>
      </c>
      <c r="C741" t="inlineStr">
        <is>
          <t>操作员未用竹刷清洁锅胆致菜品现黑点，周末高峰期菜品易断档。</t>
        </is>
      </c>
      <c r="D741" t="inlineStr">
        <is>
          <t>胡光中</t>
        </is>
      </c>
      <c r="E741" t="inlineStr">
        <is>
          <t>陕西省西安市碑林区太乙路街道陕西省消防总队家属院</t>
        </is>
      </c>
      <c r="F741" t="inlineStr">
        <is>
          <t>项目出差</t>
        </is>
      </c>
      <c r="G741" t="inlineStr">
        <is>
          <t>胡光中-西安-深鲨-解决问题 已结束</t>
        </is>
      </c>
      <c r="H741" t="inlineStr">
        <is>
          <t>石泉食美都市远景店（出品反馈黑点）
一、问题排查
1.现场检查锅胆清洁情况，锅胆清洁卫生状况符合要求，锅胆不存在积碳排除因锅胆未清洁干净导致。
2.上午现场跟进操作员烹饪操作菜谱出品，过程中发现操作员烹饪完成一道菜品后并未使用竹刷辅助清洁锅胆导致上一道菜品食材残渣未完全清洁干净就烹饪下一道菜品从而导致出品存在黑点锅灰。（已将问题反馈给出品经理及店长）
3.已将重点注意事项同步出品经理及店长
①每烹饪一道菜结束后需使用竹刷辅助清洁（避免有食材残渣导致出品黑点）
②午晚市收档必须拆下搅拌尺使用百洁布清洁刷锅
③日常维护：每日至少2次深度养锅（午晚市收档时）
④设备有空闲时间时可快速养锅，让锅里形成油膜有效减轻粘锅
二、效率问题
1.忙完午市以后同出品经理、店长反馈以上问题过程中，店长反馈周末高峰期特别忙导致菜品断档。
2.针对高峰期出餐跟不上问题：目前提出解决方案为增加大份量菜品，解决高峰期仍少份量炒制避免导致菜品断档。（因目前出品经理忙抽不开空，暂未确认录制大份量菜品时间）
三、新赛德代理商
1.下午新赛德同宋总对接后，前往需演示客户门店熟悉菜品，为次日复刻做足准备。</t>
        </is>
      </c>
      <c r="I741" t="inlineStr">
        <is>
          <t>无</t>
        </is>
      </c>
      <c r="J741" t="inlineStr">
        <is>
          <t>无</t>
        </is>
      </c>
      <c r="K741" t="inlineStr">
        <is>
          <t>一、新赛德代理商客户演示</t>
        </is>
      </c>
      <c r="L741" t="inlineStr">
        <is>
          <t>IMG_20260311_095414220.jpg,IMG_20260311_095625898.jpg,IMG_20260311_095636170.jpg,IMG_20260311_095728606.jpg,IMG_20260311_095730741.jpg,IMG_20260311_095738489.jpg,IMG_20260311_095757781.jpg,IMG_20260311_104127879.jpg,IMG_20260311_104633835.jpg,IMG_20260311_111643964.jpg,IMG_20260311_113339807.jpg,IMG_20260311_115125121.jpg,IMG_20260311_115152.jpg,IMG_20260311_122105763.jpg,IMG_20260311_125002807.jpg,IMG_20260311_154558747.jpg,IMG_20260311_173409461.jpg,IMG_20260311_180131799.jpg,IMG_20260311_180943157.jpg,IMG_20260311_180945797.jpg,IMG_20260311_183230689.jpg,2026311工作汇报202603112248_16069.jpg</t>
        </is>
      </c>
      <c r="M741"/>
      <c r="N741" s="2">
        <v>46092</v>
      </c>
      <c r="O741" t="inlineStr">
        <is>
          <t>已结束,已结束</t>
        </is>
      </c>
      <c r="P741" t="inlineStr">
        <is>
          <t>11周</t>
        </is>
      </c>
      <c r="Q741"/>
      <c r="R741" t="inlineStr">
        <is>
          <t>false</t>
        </is>
      </c>
      <c r="S741" t="inlineStr">
        <is>
          <t>2026/03/11
2026/03/13</t>
        </is>
      </c>
      <c r="T741" t="inlineStr">
        <is>
          <t>北区</t>
        </is>
      </c>
      <c r="U741"/>
      <c r="V741" t="inlineStr">
        <is>
          <t>吕佳
吕佳</t>
        </is>
      </c>
      <c r="W741" t="inlineStr">
        <is>
          <t>李岳丰
李岳丰</t>
        </is>
      </c>
    </row>
    <row r="742" ht="12.75" customHeight="1">
      <c r="A742" t="inlineStr">
        <is>
          <t xml:space="preserve">2026-03-10 </t>
        </is>
      </c>
      <c r="B742"/>
      <c r="C742" t="inlineStr">
        <is>
          <t>正文仅日期“2026/03/10”，无实质内容，信息缺失。</t>
        </is>
      </c>
      <c r="D742" t="inlineStr">
        <is>
          <t>胡光中</t>
        </is>
      </c>
      <c r="E742" t="inlineStr">
        <is>
          <t>陕西省西安市碑林区太乙路街道陕西省消防总队家属院</t>
        </is>
      </c>
      <c r="F742" t="inlineStr">
        <is>
          <t>排休</t>
        </is>
      </c>
      <c r="G742"/>
      <c r="H742"/>
      <c r="I742"/>
      <c r="J742"/>
      <c r="K742"/>
      <c r="L742"/>
      <c r="M742"/>
      <c r="N742" s="2">
        <v>46091</v>
      </c>
      <c r="O742"/>
      <c r="P742" t="inlineStr">
        <is>
          <t>11周</t>
        </is>
      </c>
      <c r="Q742"/>
      <c r="R742" t="inlineStr">
        <is>
          <t>false</t>
        </is>
      </c>
      <c r="S742"/>
      <c r="T742"/>
      <c r="U742"/>
      <c r="V742"/>
      <c r="W742"/>
    </row>
    <row r="743" ht="12.75" customHeight="1">
      <c r="A743" t="inlineStr">
        <is>
          <t>2026-03-09 胡光中-三亚-绿茶-铁锅导入 已结束</t>
        </is>
      </c>
      <c r="B743" t="inlineStr">
        <is>
          <t>1</t>
        </is>
      </c>
      <c r="C743" t="inlineStr">
        <is>
          <t>设备卫生不达标、校准过期、油路转接口断裂、滑轨因水枪冲洗损坏。</t>
        </is>
      </c>
      <c r="D743" t="inlineStr">
        <is>
          <t>胡光中</t>
        </is>
      </c>
      <c r="E743" t="inlineStr">
        <is>
          <t>海南省三亚市吉阳区吉阳区直辖三亚吉阳刘师中医诊所三亚美亚四季酒店(大悦城海旅免税城店)</t>
        </is>
      </c>
      <c r="F743" t="inlineStr">
        <is>
          <t>项目出差</t>
        </is>
      </c>
      <c r="G743" t="inlineStr">
        <is>
          <t>胡光中-三亚-绿茶-铁锅导入 已结束</t>
        </is>
      </c>
      <c r="H743" t="inlineStr">
        <is>
          <t>一、设备整机巡检
1.门店设备干料模块、液料模块卫生清洁不达标，水淀粉盒藏污纳垢。
2.门店投料校准长时间未进行校准，已将问题同步厨师长。
3.设备油路转接口断裂（已联系售后报修）
4.设备内滚轮损坏一个，已现场进行更换。
5.干料门滑轨因门店存在使用水枪冲洗问题导致滑轨卡死损坏（同门店操作员及厨师长声明设备清洁严禁水枪冲洗的红线）
二、铁锅导入、操作员培训
1.导入铁锅调整参数配置、锅设置、温度标定。
2.同步关键操作培训：重点培训强调几项核心维护操作要求：
①每烹饪一道菜结束后需使用竹刷辅助清洁
②午晚市收档必须拆下搅拌尺清洁刷锅
③日常维护：每日至少2次深度保养（午晚市收档时）
④周期校准：严格按照7日/次的设备投料校准
3.晚市收档培训操作员整机卫生清洁流程、铁锅清洁维护保养流程</t>
        </is>
      </c>
      <c r="I743" t="inlineStr">
        <is>
          <t>无</t>
        </is>
      </c>
      <c r="J743" t="inlineStr">
        <is>
          <t>无</t>
        </is>
      </c>
      <c r="K743" t="inlineStr">
        <is>
          <t>一、铁锅使用巩固培训、菜品跟进</t>
        </is>
      </c>
      <c r="L743" t="inlineStr">
        <is>
          <t>202638三亚大悦城铁锅导入202603090102_57756.jpg,IMG_20260308_142505929.jpg,IMG_20260308_142508854.jpg,IMG_20260308_145448856.jpg,IMG_20260308_160651570.jpg,IMG_20260308_182447958.jpg,IMG_20260308_190140240.jpg,IMG_20260308_214425403.jpg,IMG_20260308_215230018.jpg,IMG_20260308_221654765.jpg,IMG_20260308_221657727.jpg,IMG_20260308_222129777.jpg,IMG_20260308_222425920.jpg</t>
        </is>
      </c>
      <c r="M743"/>
      <c r="N743" s="2">
        <v>46090</v>
      </c>
      <c r="O743" t="inlineStr">
        <is>
          <t>已结束,已结束</t>
        </is>
      </c>
      <c r="P743" t="inlineStr">
        <is>
          <t>11周</t>
        </is>
      </c>
      <c r="Q743"/>
      <c r="R743" t="inlineStr">
        <is>
          <t>false</t>
        </is>
      </c>
      <c r="S743" t="inlineStr">
        <is>
          <t>2026/03/08
2026/03/09</t>
        </is>
      </c>
      <c r="T743" t="inlineStr">
        <is>
          <t>BST</t>
        </is>
      </c>
      <c r="U743"/>
      <c r="V743" t="inlineStr">
        <is>
          <t>张铭麒
张铭麒</t>
        </is>
      </c>
      <c r="W743" t="inlineStr">
        <is>
          <t>李岳丰
吴薇
李岳丰
吴薇</t>
        </is>
      </c>
    </row>
    <row r="744" ht="12.75" customHeight="1">
      <c r="A744" t="inlineStr">
        <is>
          <t>2026-03-08 胡光中-三亚-绿茶-铁锅导入 已结束</t>
        </is>
      </c>
      <c r="B744"/>
      <c r="C744" t="inlineStr">
        <is>
          <t>设备卫生不达标、校准超时、油路接口断裂、滑轨因水枪冲洗损坏。</t>
        </is>
      </c>
      <c r="D744" t="inlineStr">
        <is>
          <t>胡光中</t>
        </is>
      </c>
      <c r="E744" t="inlineStr">
        <is>
          <t>海南省三亚市吉阳区吉阳区直辖三亚吉阳刘师中医诊所三亚美亚四季酒店(大悦城海旅免税城店)</t>
        </is>
      </c>
      <c r="F744" t="inlineStr">
        <is>
          <t>项目出差</t>
        </is>
      </c>
      <c r="G744" t="inlineStr">
        <is>
          <t>胡光中-三亚-绿茶-铁锅导入 已结束</t>
        </is>
      </c>
      <c r="H744" t="inlineStr">
        <is>
          <t>一、设备整机巡检
1.门店设备干料模块、液料模块卫生清洁不达标，水淀粉盒藏污纳垢。
2.门店投料校准长时间未进行校准，已将问题同步厨师长。
3.设备油路转接口断裂（已联系售后报修）
4.设备内滚轮损坏一个，已现场进行更换。
5.干料门滑轨因门店存在使用水枪冲洗问题导致滑轨卡死损坏（同门店操作员及厨师长声明设备清洁严禁水枪冲洗的红线）
二、铁锅导入、操作员培训
1.导入铁锅调整参数配置、锅设置、温度标定。
2.同步关键操作培训：重点培训强调几项核心维护操作要求：
①每烹饪一道菜结束后需使用竹刷辅助清洁
②午晚市收档必须拆下搅拌尺清洁刷锅
③日常维护：每日至少2次深度保养（午晚市收档时）
④周期校准：严格按照7日/次的设备投料校准
3.晚市收档培训操作员整机卫生清洁流程、铁锅清洁维护保养流程</t>
        </is>
      </c>
      <c r="I744" t="inlineStr">
        <is>
          <t>无</t>
        </is>
      </c>
      <c r="J744" t="inlineStr">
        <is>
          <t>无</t>
        </is>
      </c>
      <c r="K744" t="inlineStr">
        <is>
          <t>一、铁锅巩固培训、菜品跟进</t>
        </is>
      </c>
      <c r="L744" t="inlineStr">
        <is>
          <t>202638三亚大悦城铁锅导入202603090102_57756.jpg</t>
        </is>
      </c>
      <c r="M744"/>
      <c r="N744" s="2">
        <v>46089</v>
      </c>
      <c r="O744" t="inlineStr">
        <is>
          <t>已结束,已结束</t>
        </is>
      </c>
      <c r="P744" t="inlineStr">
        <is>
          <t>10周</t>
        </is>
      </c>
      <c r="Q744"/>
      <c r="R744" t="inlineStr">
        <is>
          <t>false</t>
        </is>
      </c>
      <c r="S744" t="inlineStr">
        <is>
          <t>2026/03/08
2026/03/09</t>
        </is>
      </c>
      <c r="T744" t="inlineStr">
        <is>
          <t>BST</t>
        </is>
      </c>
      <c r="U744"/>
      <c r="V744" t="inlineStr">
        <is>
          <t>张铭麒
张铭麒</t>
        </is>
      </c>
      <c r="W744" t="inlineStr">
        <is>
          <t>李岳丰
吴薇
李岳丰
吴薇</t>
        </is>
      </c>
    </row>
    <row r="745" ht="12.75" customHeight="1">
      <c r="A745" t="inlineStr">
        <is>
          <t>2026-03-07 胡光中-海口-绿茶-铁锅导入 已结束</t>
        </is>
      </c>
      <c r="B745" t="inlineStr">
        <is>
          <t>1</t>
        </is>
      </c>
      <c r="C745" t="inlineStr">
        <is>
          <t>需关注铁锅清洁维护：每道菜后竹刷清洁，收档拆搅拌尺清洁，每日2次深度保养。</t>
        </is>
      </c>
      <c r="D745" t="inlineStr">
        <is>
          <t>胡光中</t>
        </is>
      </c>
      <c r="E745" t="inlineStr">
        <is>
          <t>海南省三亚市吉阳区吉阳区直辖三亚吉阳刘师中医诊所三亚美亚四季酒店(大悦城海旅免税城店)</t>
        </is>
      </c>
      <c r="F745" t="inlineStr">
        <is>
          <t>项目出差</t>
        </is>
      </c>
      <c r="G745" t="inlineStr">
        <is>
          <t>胡光中-海口-绿茶-铁锅导入 已结束</t>
        </is>
      </c>
      <c r="H745" t="inlineStr">
        <is>
          <t>一、餐前准备工作
1.菜品按标准量化分装、备份充足，小料摆放整齐齐全。
2.督导操作员将招牌炒饭饭底炒制
二、铁锅菜谱出品
1.按照门店运营情况微调整菜谱，菜品出品符合出品要求
2.高峰期协助操作员炸制菜品及小吃
三、铁锅重点巩固培训
1.重点培训强调几项核心维护操作要求：
①每烹饪一道菜结束后需使用竹刷辅助清洁
②午晚市收档必须拆下搅拌尺清洁刷锅
③日常维护：每日至少2次深度保养（午晚市收档时）
2.离店交接沟通厨师长后续需监督操作员每日需按要求清洁维护保养</t>
        </is>
      </c>
      <c r="I745" t="inlineStr">
        <is>
          <t>无</t>
        </is>
      </c>
      <c r="J745" t="inlineStr">
        <is>
          <t>无</t>
        </is>
      </c>
      <c r="K745" t="inlineStr">
        <is>
          <t>一、三亚大悦城铁锅导入</t>
        </is>
      </c>
      <c r="L745" t="inlineStr">
        <is>
          <t>IMG_20260307_103645677.jpg,IMG_20260307_103901096.jpg,IMG_20260307_104516977.jpg,IMG_20260307_114639408.jpg,IMG_20260307_145932238.jpg,IMG_20260307_181427166.jpg,IMG_20260307_211124308.jpg,IMG_20260307_214758354.jpg,IMG_20260307_220901008.jpg,IMG_20260307_221541530.jpg,海口龙湖天街铁锅导入202603090042_28056.jpg</t>
        </is>
      </c>
      <c r="M745"/>
      <c r="N745" s="2">
        <v>46088</v>
      </c>
      <c r="O745" t="inlineStr">
        <is>
          <t>已结束,已结束,已结束</t>
        </is>
      </c>
      <c r="P745" t="inlineStr">
        <is>
          <t>10周</t>
        </is>
      </c>
      <c r="Q745"/>
      <c r="R745" t="inlineStr">
        <is>
          <t>false</t>
        </is>
      </c>
      <c r="S745" t="inlineStr">
        <is>
          <t>2026/03/03
2026/03/05
2026/03/07</t>
        </is>
      </c>
      <c r="T745" t="inlineStr">
        <is>
          <t>BST</t>
        </is>
      </c>
      <c r="U745"/>
      <c r="V745" t="inlineStr">
        <is>
          <t>张铭麒
张铭麒
张铭麒</t>
        </is>
      </c>
      <c r="W745" t="inlineStr">
        <is>
          <t>李岳丰
吴薇
李岳丰
吴薇
李岳丰
吴薇</t>
        </is>
      </c>
    </row>
    <row r="746" ht="12.75" customHeight="1">
      <c r="A746" t="inlineStr">
        <is>
          <t>2026-03-06 胡光中-海口-绿茶-铁锅导入 已结束</t>
        </is>
      </c>
      <c r="B746" t="inlineStr">
        <is>
          <t>1</t>
        </is>
      </c>
      <c r="C746" t="inlineStr">
        <is>
          <t>设备未校准、液料模块清洁不足、用水枪冲洗设备，存在安全隐患。</t>
        </is>
      </c>
      <c r="D746" t="inlineStr">
        <is>
          <t>胡光中</t>
        </is>
      </c>
      <c r="E746" t="inlineStr">
        <is>
          <t>海南省海口市龙华区金宇街道坡博路439号</t>
        </is>
      </c>
      <c r="F746" t="inlineStr">
        <is>
          <t>项目出差</t>
        </is>
      </c>
      <c r="G746" t="inlineStr">
        <is>
          <t>胡光中-海口-绿茶-铁锅导入 已结束</t>
        </is>
      </c>
      <c r="H746" t="inlineStr">
        <is>
          <t>一、设备巡检
1.两台设备长时间未校准（已督促操作员校准并同步厨师长要求后续监督，声明投料校准的重要性）
2.干料模块卫生清洁到位，液料模块需要加深清洁（液料盒清洁包括液料管道清洁）
3.巡检过程中发现设备内有水迹，门店存在用水枪冲洗机器情况（已同操作人员及厨师长声明水枪冲洗带来的后果）
4.更换2台设备水淀粉搅拌电机
二、餐前准备工作
1.门店餐前准备充足，菜品量化备份分装，小料摆放整齐齐全。
2.门店按总部要求张贴使用标识标签注意事项
三、铁锅导入
1.更换铁锅过程中发现一台设备内由于之前管道脱落导致积垢，现场已清洁
2.调试两台设备铁锅参数配置、锅位设置、温度标定
3.培训操作员整机卫生清洁，重点督导严禁使用水枪冲洗设备</t>
        </is>
      </c>
      <c r="I746" t="inlineStr">
        <is>
          <t>无</t>
        </is>
      </c>
      <c r="J746" t="inlineStr">
        <is>
          <t>无</t>
        </is>
      </c>
      <c r="K746" t="inlineStr">
        <is>
          <t>一、铁锅使用操作技巧培训、铁锅清洁培训</t>
        </is>
      </c>
      <c r="L746" t="inlineStr">
        <is>
          <t>海口龙湖天街铁锅导入202603062352_56575.jpg,IMG_20260306_110021115.jpg,IMG_20260306_115159441.jpg,IMG_20260306_121853091.jpg,IMG_20260306_125131765.jpg,IMG_20260306_140831253.jpg,IMG_20260306_221725268.jpg,IMG_20260306_214618349.jpg,IMG_20260306_223110781.jpg</t>
        </is>
      </c>
      <c r="M746"/>
      <c r="N746" s="2">
        <v>46087</v>
      </c>
      <c r="O746" t="inlineStr">
        <is>
          <t>已结束,已结束,已结束</t>
        </is>
      </c>
      <c r="P746" t="inlineStr">
        <is>
          <t>10周</t>
        </is>
      </c>
      <c r="Q746"/>
      <c r="R746" t="inlineStr">
        <is>
          <t>false</t>
        </is>
      </c>
      <c r="S746" t="inlineStr">
        <is>
          <t>2026/03/03
2026/03/05
2026/03/07</t>
        </is>
      </c>
      <c r="T746" t="inlineStr">
        <is>
          <t>BST</t>
        </is>
      </c>
      <c r="U746"/>
      <c r="V746" t="inlineStr">
        <is>
          <t>张铭麒
张铭麒
张铭麒</t>
        </is>
      </c>
      <c r="W746" t="inlineStr">
        <is>
          <t>李岳丰
吴薇
李岳丰
吴薇
李岳丰
吴薇</t>
        </is>
      </c>
    </row>
    <row r="747" ht="12.75" customHeight="1">
      <c r="A747" t="inlineStr">
        <is>
          <t>2026-03-05 胡光中-海口-绿茶-铁锅导入 已结束</t>
        </is>
      </c>
      <c r="B747"/>
      <c r="C747" t="inlineStr">
        <is>
          <t>左侧设备干料滑轨因长期闲置卡顿，调试后恢复。</t>
        </is>
      </c>
      <c r="D747" t="inlineStr">
        <is>
          <t>胡光中</t>
        </is>
      </c>
      <c r="E747" t="inlineStr">
        <is>
          <t>海南省海口市龙华区龙桥镇海岸烤吧(海口观澜湖新城上东区店)海口观澜湖新城上东区</t>
        </is>
      </c>
      <c r="F747" t="inlineStr">
        <is>
          <t>项目出差</t>
        </is>
      </c>
      <c r="G747" t="inlineStr">
        <is>
          <t>胡光中-海口-绿茶-铁锅导入 已结束</t>
        </is>
      </c>
      <c r="H747" t="inlineStr">
        <is>
          <t xml:space="preserve">一、门店餐前准备工作
 门店餐前准备工作落实到位，菜品按标准量化分装，操作台小料摆放整齐、储备充足，。
 二、设备维修与维护
 1. 昨日报修损坏配件已送达并完成更换：
 - 更换左侧设备损坏滚轮
- 更换右侧设备水淀粉搅拌电机
 2. 左侧设备干料滑轨因长期闲置卡顿，经手动推拉调试后已恢复正常使用。
 三、重点巩固培训
 1. 规范操作流程：督导员工炒制完成后及时洗锅，装盘后使用竹刷彻底清锅。
2. 强化重点维护要求：
 - 每烹饪一道菜，必须用竹刷辅助清洁锅具
- 午、晚市收档需拆下搅拌尺，彻底刷锅清洁
- 每日午、晚市收档各1次设备深度保养，每日不少于2次
 3. 与厨师长沟通明确：设备停用超过三天，须清洁液料模块、排空管道，防止堵塞残留。
 </t>
        </is>
      </c>
      <c r="I747" t="inlineStr">
        <is>
          <t>无</t>
        </is>
      </c>
      <c r="J747" t="inlineStr">
        <is>
          <t>无</t>
        </is>
      </c>
      <c r="K747" t="inlineStr">
        <is>
          <t>一、海口龙湖天街铁锅导入</t>
        </is>
      </c>
      <c r="L747" t="inlineStr">
        <is>
          <t>海口观澜湖铁锅导入202603052356_26249.jpg</t>
        </is>
      </c>
      <c r="M747"/>
      <c r="N747" s="2">
        <v>46086</v>
      </c>
      <c r="O747" t="inlineStr">
        <is>
          <t>已结束,已结束,已结束</t>
        </is>
      </c>
      <c r="P747" t="inlineStr">
        <is>
          <t>10周</t>
        </is>
      </c>
      <c r="Q747"/>
      <c r="R747" t="inlineStr">
        <is>
          <t>false</t>
        </is>
      </c>
      <c r="S747" t="inlineStr">
        <is>
          <t>2026/03/03
2026/03/05
2026/03/07</t>
        </is>
      </c>
      <c r="T747" t="inlineStr">
        <is>
          <t>BST</t>
        </is>
      </c>
      <c r="U747"/>
      <c r="V747" t="inlineStr">
        <is>
          <t>张铭麒
张铭麒
张铭麒</t>
        </is>
      </c>
      <c r="W747" t="inlineStr">
        <is>
          <t>李岳丰
吴薇
李岳丰
吴薇
李岳丰
吴薇</t>
        </is>
      </c>
    </row>
    <row r="748" ht="12.75" customHeight="1">
      <c r="A748" t="inlineStr">
        <is>
          <t>2026-03-04 胡光中-海口-绿茶-铁锅导入 已结束</t>
        </is>
      </c>
      <c r="B748" t="inlineStr">
        <is>
          <t>1</t>
        </is>
      </c>
      <c r="C748" t="inlineStr">
        <is>
          <t>左设备转子、水枪等5处损坏，右设备电机故障，均未添加干液料。</t>
        </is>
      </c>
      <c r="D748" t="inlineStr">
        <is>
          <t>胡光中</t>
        </is>
      </c>
      <c r="E748" t="inlineStr">
        <is>
          <t>海南省海口市龙华区龙桥镇海口观澜新城度假公寓海口观澜湖新城上东区</t>
        </is>
      </c>
      <c r="F748" t="inlineStr">
        <is>
          <t>项目出差</t>
        </is>
      </c>
      <c r="G748" t="inlineStr">
        <is>
          <t>胡光中-海口-绿茶-铁锅导入 已结束</t>
        </is>
      </c>
      <c r="H748" t="inlineStr">
        <is>
          <t>一、设备巡检
1.到店检查两台机器各项功能状况及卫生清洁情况，门店一台设备长期闲置未使用，一台仅周末使用。
2.两台设备均为添加干液料，平时门店操作为手动操作投放。
3.设备整机卫生清洁合格，长期未使用设备均已清空管道。
4.以为巡检损坏已报修售后
①左设备水淀粉盒搅拌转子丢失
②左设备水枪损坏
③左设备干料门滑轨故障，无法推进
④左设备滚轮损坏1个
⑤左设备底座门板铰链损坏
⑥右设备水淀粉搅拌电机故障
5.巡检清洁机器完毕后进行铁锅导入
二、铁锅导入
1.导入已完善的铁锅菜谱
2.更换完成铁锅及设备参数以后对厨师长及炉灶师傅进行铁锅培训，明确铁锅与复合锅的区别
3.督导厨师长及炉灶师傅进行投料校准（目前只添加了油路）
4.调试完毕后让厨师长上手实操烹饪铁锅菜谱，熟悉铁锅使用
5.对以下三个要点重点培训强调叮嘱：
①每烹饪一道菜结束后需使用竹刷辅助清洁
②午晚市收档必须拆下搅拌尺清洁刷锅
③日常维护：每日至少2次深度保养（午晚市收档时）</t>
        </is>
      </c>
      <c r="I748" t="inlineStr">
        <is>
          <t>无</t>
        </is>
      </c>
      <c r="J748" t="inlineStr">
        <is>
          <t>无</t>
        </is>
      </c>
      <c r="K748" t="inlineStr">
        <is>
          <t>一、海口观澜湖铁锅导入</t>
        </is>
      </c>
      <c r="L748" t="inlineStr">
        <is>
          <t>IMG_20260304_114727849.jpg,IMG_20260304_130938584.jpg,IMG_20260304_131406236.jpg,IMG_20260304_131505881.jpg,IMG_20260304_132108037.jpg,IMG_20260304_132358304.jpg,IMG_20260304_133251194.jpg,IMG_20260304_135153648.jpg,IMG_20260304_140735776.jpg,IMG_20260304_180327713.jpg,IMG_20260304_181314742.jpg,IMG_20260304_182618572.jpg,IMG_20260304_183842197.jpg,IMG_20260304_201332080.jpg,IMG_20260304_201645611.jpg,海口观澜湖铁锅导入202603042335_01971.jpg</t>
        </is>
      </c>
      <c r="M748"/>
      <c r="N748" s="2">
        <v>46085</v>
      </c>
      <c r="O748" t="inlineStr">
        <is>
          <t>已结束,已结束,已结束</t>
        </is>
      </c>
      <c r="P748" t="inlineStr">
        <is>
          <t>10周</t>
        </is>
      </c>
      <c r="Q748"/>
      <c r="R748" t="inlineStr">
        <is>
          <t>false</t>
        </is>
      </c>
      <c r="S748" t="inlineStr">
        <is>
          <t>2026/03/03
2026/03/05
2026/03/07</t>
        </is>
      </c>
      <c r="T748" t="inlineStr">
        <is>
          <t>BST</t>
        </is>
      </c>
      <c r="U748"/>
      <c r="V748" t="inlineStr">
        <is>
          <t>张铭麒
张铭麒
张铭麒</t>
        </is>
      </c>
      <c r="W748" t="inlineStr">
        <is>
          <t>李岳丰
吴薇
李岳丰
吴薇
李岳丰
吴薇</t>
        </is>
      </c>
    </row>
    <row r="749" ht="12.75" customHeight="1">
      <c r="A749" t="inlineStr">
        <is>
          <t>2026-03-03 胡光中-海口-绿茶-铁锅导入 已结束</t>
        </is>
      </c>
      <c r="B749" t="inlineStr">
        <is>
          <t>1</t>
        </is>
      </c>
      <c r="C749" t="inlineStr">
        <is>
          <t>需关注操作员未顺手洗锅、锅胆清洁不到位，积碳影响菜品出品。</t>
        </is>
      </c>
      <c r="D749" t="inlineStr">
        <is>
          <t>胡光中</t>
        </is>
      </c>
      <c r="E749" t="inlineStr">
        <is>
          <t>海南省海口市龙华区海垦街道垦濂街丽枫酒店(海南省农垦中学龙湖天街店)</t>
        </is>
      </c>
      <c r="F749" t="inlineStr">
        <is>
          <t>项目出差</t>
        </is>
      </c>
      <c r="G749" t="inlineStr">
        <is>
          <t>胡光中-海口-绿茶-铁锅导入 已结束</t>
        </is>
      </c>
      <c r="H749" t="inlineStr">
        <is>
          <t>一、门店餐前准备工作
1.门店餐前准备工作充足，菜品量化按标准分装，设备操作台小料摆放整齐小料充足。
二、菜谱出品
1.导入铁锅后按门店运营需求调试菜品出品符合标准要求
三、操作员巩固培训
1.督导其炒制完成菜品后顺手洗锅，将菜品装盘后再使用竹刷刷锅
2.每日至少完成2次锅具清洁及深度养锅（午晚市收档时）
3.叮嘱操作员清洁锅胆的重要性，避免未清洁到位积碳影响菜品出品，并同步厨师长
4.同厨师长沟通务必监督操作员每日是否将锅胆清洁到位
5.同步售后同事将门店铁锅已导入完成，回收门店复合锅</t>
        </is>
      </c>
      <c r="I749" t="inlineStr">
        <is>
          <t>无</t>
        </is>
      </c>
      <c r="J749" t="inlineStr">
        <is>
          <t>无</t>
        </is>
      </c>
      <c r="K749" t="inlineStr">
        <is>
          <t>一、海口观澜湖铁锅导入</t>
        </is>
      </c>
      <c r="L749" t="inlineStr">
        <is>
          <t>海口南海友谊城铁锅导入202603032348_44681.jpg,IMG_20260303_123442809.jpg,IMG_20260303_123849863.jpg,IMG_20260303_131600294.jpg,IMG_20260303_133408214.jpg,IMG_20260303_135258662.jpg,IMG_20260303_140716097.jpg,IMG_20260303_182625119.jpg,IMG_20260303_193902416.jpg,IMG_20260303_203750682.jpg,IMG_20260303_211049709.jpg,IMG_20260303_211053128.jpg,IMG_20260303_212020583.jpg,IMG_20260303_212245159.jpg</t>
        </is>
      </c>
      <c r="M749"/>
      <c r="N749" s="2">
        <v>46084</v>
      </c>
      <c r="O749" t="inlineStr">
        <is>
          <t>已结束,已结束,已结束</t>
        </is>
      </c>
      <c r="P749" t="inlineStr">
        <is>
          <t>10周</t>
        </is>
      </c>
      <c r="Q749"/>
      <c r="R749" t="inlineStr">
        <is>
          <t>false</t>
        </is>
      </c>
      <c r="S749" t="inlineStr">
        <is>
          <t>2026/03/03
2026/03/05
2026/03/07</t>
        </is>
      </c>
      <c r="T749" t="inlineStr">
        <is>
          <t>BST</t>
        </is>
      </c>
      <c r="U749"/>
      <c r="V749" t="inlineStr">
        <is>
          <t>张铭麒
张铭麒
张铭麒</t>
        </is>
      </c>
      <c r="W749" t="inlineStr">
        <is>
          <t>李岳丰
吴薇
李岳丰
吴薇
李岳丰
吴薇</t>
        </is>
      </c>
    </row>
    <row r="750" ht="12.75" customHeight="1">
      <c r="A750" t="inlineStr">
        <is>
          <t>2026-03-02 胡光中-海口-绿茶-铁锅导入 已结束</t>
        </is>
      </c>
      <c r="B750" t="inlineStr">
        <is>
          <t>1</t>
        </is>
      </c>
      <c r="C750" t="inlineStr">
        <is>
          <t>干料仓及液料仓清洁不到位，已培训清洁流程。</t>
        </is>
      </c>
      <c r="D750" t="inlineStr">
        <is>
          <t>胡光中</t>
        </is>
      </c>
      <c r="E750" t="inlineStr">
        <is>
          <t>海南省海口市龙华区海垦街道垦濂街丽枫酒店(海南省农垦中学龙湖天街店)</t>
        </is>
      </c>
      <c r="F750" t="inlineStr">
        <is>
          <t>项目出差</t>
        </is>
      </c>
      <c r="G750" t="inlineStr">
        <is>
          <t>胡光中-海口-绿茶-铁锅导入 已结束</t>
        </is>
      </c>
      <c r="H750" t="inlineStr">
        <is>
          <t>一、绿茶海口南海友谊城铁锅导入
1.到门店检查整机各项功能及卫生清洁状况，确保设备正常运转。
2.门店投料校准周期按照要求执行无异常
3.干料仓及液料仓清洁不到位，已重新培训清洁流程并同步厨师长
4.督导招牌炒饭的饭底炒制
5.协助忙完午市高峰期后，清洁机芯下方滤网避免因风扇无法将热量排出导致机芯温度过高、清洁加热盘及机器后边滤网，已培训操作员每日清洁需毛巾擦拭后边滤网避免影响散热。
二、铁锅导入操作培训
1.根据门店实际运营需求，已完成铁锅菜谱的调整
2.同步关键操作培训：重点培训强调几项核心维护操作要求：
①每烹饪一道菜结束后需使用竹刷辅助清洁
②午晚市收档必须拆下搅拌尺清洁刷锅
③日常维护：每日至少2次深度保养（午晚市收档时）
④周期校准：严格按照7日/次的设备投料校准</t>
        </is>
      </c>
      <c r="I750" t="inlineStr">
        <is>
          <t>无</t>
        </is>
      </c>
      <c r="J750" t="inlineStr">
        <is>
          <t>无</t>
        </is>
      </c>
      <c r="K750" t="inlineStr">
        <is>
          <t>一、跟进导入铁锅后菜品出品、操作员是否按照要求执行</t>
        </is>
      </c>
      <c r="L750" t="inlineStr">
        <is>
          <t>绿茶海口南海友谊城铁锅导入202603022347_12734.jpg,IMG_20260302_112047355.jpg,IMG_20260302_112255418.jpg,IMG_20260302_112313717.jpg,IMG_20260302_112535819.jpg,IMG_20260302_113722825.jpg,IMG_20260302_121707590.jpg,IMG_20260302_122237279.jpg,IMG_20260302_140430748.jpg,IMG_20260302_140738262.jpg,IMG_20260302_143250613.jpg,IMG_20260302_233611.jpg,IMG_20260302_143253007.jpg,IMG_20260302_182400044.jpg,IMG_20260302_183814593.jpg,IMG_20260302_181907598.jpg,IMG_20260302_201813100.jpg,IMG_20260302_204251595.jpg,IMG_20260302_204633317.jpg</t>
        </is>
      </c>
      <c r="M750"/>
      <c r="N750" s="2">
        <v>46083</v>
      </c>
      <c r="O750" t="inlineStr">
        <is>
          <t>已结束,已结束,已结束</t>
        </is>
      </c>
      <c r="P750" t="inlineStr">
        <is>
          <t>10周</t>
        </is>
      </c>
      <c r="Q750"/>
      <c r="R750" t="inlineStr">
        <is>
          <t>false</t>
        </is>
      </c>
      <c r="S750" t="inlineStr">
        <is>
          <t>2026/03/03
2026/03/05
2026/03/07</t>
        </is>
      </c>
      <c r="T750" t="inlineStr">
        <is>
          <t>BST</t>
        </is>
      </c>
      <c r="U750"/>
      <c r="V750" t="inlineStr">
        <is>
          <t>张铭麒
张铭麒
张铭麒</t>
        </is>
      </c>
      <c r="W750" t="inlineStr">
        <is>
          <t>李岳丰
吴薇
李岳丰
吴薇
李岳丰
吴薇</t>
        </is>
      </c>
    </row>
    <row r="751" ht="12.75" customHeight="1">
      <c r="A751" t="inlineStr">
        <is>
          <t xml:space="preserve">2026-02-27 </t>
        </is>
      </c>
      <c r="B751"/>
      <c r="C751" t="inlineStr">
        <is>
          <t>正文内容为空，无有效信息，存在内容缺失问题。</t>
        </is>
      </c>
      <c r="D751" t="inlineStr">
        <is>
          <t>胡光中</t>
        </is>
      </c>
      <c r="E751" t="inlineStr">
        <is>
          <t>广东省珠海市香洲区香湾街道好景花园</t>
        </is>
      </c>
      <c r="F751" t="inlineStr">
        <is>
          <t>排休</t>
        </is>
      </c>
      <c r="G751"/>
      <c r="H751"/>
      <c r="I751"/>
      <c r="J751"/>
      <c r="K751"/>
      <c r="L751"/>
      <c r="M751"/>
      <c r="N751" s="2">
        <v>46080</v>
      </c>
      <c r="O751"/>
      <c r="P751" t="inlineStr">
        <is>
          <t>09周</t>
        </is>
      </c>
      <c r="Q751"/>
      <c r="R751" t="inlineStr">
        <is>
          <t>false</t>
        </is>
      </c>
      <c r="S751"/>
      <c r="T751"/>
      <c r="U751"/>
      <c r="V751"/>
      <c r="W751"/>
    </row>
    <row r="752" ht="12.75" customHeight="1">
      <c r="A752" t="inlineStr">
        <is>
          <t xml:space="preserve">2026-02-26 </t>
        </is>
      </c>
      <c r="B752"/>
      <c r="C752" t="inlineStr">
        <is>
          <t>正文仅为日期“2026/02/26”，无具体内容，无法提取问题或异常。</t>
        </is>
      </c>
      <c r="D752" t="inlineStr">
        <is>
          <t>胡光中</t>
        </is>
      </c>
      <c r="E752" t="inlineStr">
        <is>
          <t>广东省珠海市香洲区香湾街道好景花园</t>
        </is>
      </c>
      <c r="F752" t="inlineStr">
        <is>
          <t>排休</t>
        </is>
      </c>
      <c r="G752"/>
      <c r="H752"/>
      <c r="I752"/>
      <c r="J752"/>
      <c r="K752"/>
      <c r="L752"/>
      <c r="M752"/>
      <c r="N752" s="2">
        <v>46079</v>
      </c>
      <c r="O752"/>
      <c r="P752" t="inlineStr">
        <is>
          <t>09周</t>
        </is>
      </c>
      <c r="Q752"/>
      <c r="R752" t="inlineStr">
        <is>
          <t>false</t>
        </is>
      </c>
      <c r="S752"/>
      <c r="T752"/>
      <c r="U752"/>
      <c r="V752"/>
      <c r="W752"/>
    </row>
    <row r="753" ht="12.75" customHeight="1">
      <c r="A753" t="inlineStr">
        <is>
          <t xml:space="preserve">2026-02-25 </t>
        </is>
      </c>
      <c r="B753"/>
      <c r="C753" t="inlineStr">
        <is>
          <t>正文仅日期“2026/02/25”，无其他内容，信息缺失。</t>
        </is>
      </c>
      <c r="D753" t="inlineStr">
        <is>
          <t>胡光中</t>
        </is>
      </c>
      <c r="E753" t="inlineStr">
        <is>
          <t>广东省珠海市香洲区香湾街道好景花园</t>
        </is>
      </c>
      <c r="F753" t="inlineStr">
        <is>
          <t>排休</t>
        </is>
      </c>
      <c r="G753"/>
      <c r="H753"/>
      <c r="I753"/>
      <c r="J753"/>
      <c r="K753"/>
      <c r="L753"/>
      <c r="M753"/>
      <c r="N753" s="2">
        <v>46078</v>
      </c>
      <c r="O753"/>
      <c r="P753" t="inlineStr">
        <is>
          <t>09周</t>
        </is>
      </c>
      <c r="Q753"/>
      <c r="R753" t="inlineStr">
        <is>
          <t>false</t>
        </is>
      </c>
      <c r="S753"/>
      <c r="T753"/>
      <c r="U753"/>
      <c r="V753"/>
      <c r="W753"/>
    </row>
    <row r="754" ht="12.75" customHeight="1">
      <c r="A754" t="inlineStr">
        <is>
          <t xml:space="preserve">2026-02-24 </t>
        </is>
      </c>
      <c r="B754"/>
      <c r="C754" t="inlineStr">
        <is>
          <t>正文仅日期“2026/02/24”，无具体内容，信息缺失。</t>
        </is>
      </c>
      <c r="D754" t="inlineStr">
        <is>
          <t>胡光中</t>
        </is>
      </c>
      <c r="E754" t="inlineStr">
        <is>
          <t>广东省珠海市香洲区香湾街道好景花园</t>
        </is>
      </c>
      <c r="F754" t="inlineStr">
        <is>
          <t>排休</t>
        </is>
      </c>
      <c r="G754"/>
      <c r="H754"/>
      <c r="I754"/>
      <c r="J754"/>
      <c r="K754"/>
      <c r="L754"/>
      <c r="M754"/>
      <c r="N754" s="2">
        <v>46077</v>
      </c>
      <c r="O754"/>
      <c r="P754" t="inlineStr">
        <is>
          <t>09周</t>
        </is>
      </c>
      <c r="Q754"/>
      <c r="R754" t="inlineStr">
        <is>
          <t>false</t>
        </is>
      </c>
      <c r="S754"/>
      <c r="T754"/>
      <c r="U754"/>
      <c r="V754"/>
      <c r="W754"/>
    </row>
    <row r="755" ht="12.75" customHeight="1">
      <c r="A755" t="inlineStr">
        <is>
          <t xml:space="preserve">2026-02-23 </t>
        </is>
      </c>
      <c r="B755"/>
      <c r="C755" t="inlineStr">
        <is>
          <t>正文仅日期“2026/02/23”，无具体内容，信息缺失。</t>
        </is>
      </c>
      <c r="D755" t="inlineStr">
        <is>
          <t>胡光中</t>
        </is>
      </c>
      <c r="E755" t="inlineStr">
        <is>
          <t>广东省珠海市香洲区香湾街道好景花园</t>
        </is>
      </c>
      <c r="F755" t="inlineStr">
        <is>
          <t>排休</t>
        </is>
      </c>
      <c r="G755"/>
      <c r="H755"/>
      <c r="I755"/>
      <c r="J755"/>
      <c r="K755"/>
      <c r="L755"/>
      <c r="M755"/>
      <c r="N755" s="2">
        <v>46076</v>
      </c>
      <c r="O755"/>
      <c r="P755" t="inlineStr">
        <is>
          <t>09周</t>
        </is>
      </c>
      <c r="Q755"/>
      <c r="R755" t="inlineStr">
        <is>
          <t>false</t>
        </is>
      </c>
      <c r="S755"/>
      <c r="T755"/>
      <c r="U755"/>
      <c r="V755"/>
      <c r="W755"/>
    </row>
    <row r="756" ht="12.75" customHeight="1">
      <c r="A756" t="inlineStr">
        <is>
          <t xml:space="preserve">2026-02-22 </t>
        </is>
      </c>
      <c r="B756"/>
      <c r="C756" t="inlineStr">
        <is>
          <t>仅提供日期“2026/02/22”，无其他内容，无问题或异常。</t>
        </is>
      </c>
      <c r="D756" t="inlineStr">
        <is>
          <t>胡光中</t>
        </is>
      </c>
      <c r="E756" t="inlineStr">
        <is>
          <t>广东省珠海市香洲区香湾街道好景花园</t>
        </is>
      </c>
      <c r="F756" t="inlineStr">
        <is>
          <t>排休</t>
        </is>
      </c>
      <c r="G756"/>
      <c r="H756"/>
      <c r="I756"/>
      <c r="J756"/>
      <c r="K756"/>
      <c r="L756"/>
      <c r="M756"/>
      <c r="N756" s="2">
        <v>46075</v>
      </c>
      <c r="O756"/>
      <c r="P756" t="inlineStr">
        <is>
          <t>08周</t>
        </is>
      </c>
      <c r="Q756"/>
      <c r="R756" t="inlineStr">
        <is>
          <t>false</t>
        </is>
      </c>
      <c r="S756"/>
      <c r="T756"/>
      <c r="U756"/>
      <c r="V756"/>
      <c r="W756"/>
    </row>
    <row r="757" ht="12.75" customHeight="1">
      <c r="A757" t="inlineStr">
        <is>
          <t xml:space="preserve">2026-02-21 </t>
        </is>
      </c>
      <c r="B757"/>
      <c r="C757" t="inlineStr">
        <is>
          <t>正文仅含日期“2026/02/21”，无其他有效信息，内容异常。</t>
        </is>
      </c>
      <c r="D757" t="inlineStr">
        <is>
          <t>胡光中</t>
        </is>
      </c>
      <c r="E757" t="inlineStr">
        <is>
          <t>广东省珠海市香洲区香湾街道好景花园</t>
        </is>
      </c>
      <c r="F757" t="inlineStr">
        <is>
          <t>排休</t>
        </is>
      </c>
      <c r="G757"/>
      <c r="H757"/>
      <c r="I757"/>
      <c r="J757"/>
      <c r="K757"/>
      <c r="L757"/>
      <c r="M757"/>
      <c r="N757" s="2">
        <v>46074</v>
      </c>
      <c r="O757"/>
      <c r="P757" t="inlineStr">
        <is>
          <t>08周</t>
        </is>
      </c>
      <c r="Q757"/>
      <c r="R757" t="inlineStr">
        <is>
          <t>false</t>
        </is>
      </c>
      <c r="S757"/>
      <c r="T757"/>
      <c r="U757"/>
      <c r="V757"/>
      <c r="W757"/>
    </row>
    <row r="758" ht="12.75" customHeight="1">
      <c r="A758" t="inlineStr">
        <is>
          <t xml:space="preserve">2026-02-20 </t>
        </is>
      </c>
      <c r="B758"/>
      <c r="C758" t="inlineStr">
        <is>
          <t>正文仅为日期“2026/02/20”，无具体内容，无法提取问题或异常。</t>
        </is>
      </c>
      <c r="D758" t="inlineStr">
        <is>
          <t>胡光中</t>
        </is>
      </c>
      <c r="E758" t="inlineStr">
        <is>
          <t>广东省珠海市香洲区香湾街道好景花园</t>
        </is>
      </c>
      <c r="F758" t="inlineStr">
        <is>
          <t>排休</t>
        </is>
      </c>
      <c r="G758"/>
      <c r="H758"/>
      <c r="I758"/>
      <c r="J758"/>
      <c r="K758"/>
      <c r="L758"/>
      <c r="M758"/>
      <c r="N758" s="2">
        <v>46073</v>
      </c>
      <c r="O758"/>
      <c r="P758" t="inlineStr">
        <is>
          <t>08周</t>
        </is>
      </c>
      <c r="Q758"/>
      <c r="R758" t="inlineStr">
        <is>
          <t>false</t>
        </is>
      </c>
      <c r="S758"/>
      <c r="T758"/>
      <c r="U758"/>
      <c r="V758"/>
      <c r="W758"/>
    </row>
    <row r="759" ht="12.75" customHeight="1">
      <c r="A759" t="inlineStr">
        <is>
          <t xml:space="preserve">2026-02-19 </t>
        </is>
      </c>
      <c r="B759"/>
      <c r="C759" t="inlineStr">
        <is>
          <t>正文仅日期“2026/02/19”，无实质内容，信息缺失。</t>
        </is>
      </c>
      <c r="D759" t="inlineStr">
        <is>
          <t>胡光中</t>
        </is>
      </c>
      <c r="E759" t="inlineStr">
        <is>
          <t>广东省珠海市香洲区香湾街道好景花园</t>
        </is>
      </c>
      <c r="F759" t="inlineStr">
        <is>
          <t>排休</t>
        </is>
      </c>
      <c r="G759"/>
      <c r="H759"/>
      <c r="I759"/>
      <c r="J759"/>
      <c r="K759"/>
      <c r="L759"/>
      <c r="M759"/>
      <c r="N759" s="2">
        <v>46072</v>
      </c>
      <c r="O759"/>
      <c r="P759" t="inlineStr">
        <is>
          <t>08周</t>
        </is>
      </c>
      <c r="Q759"/>
      <c r="R759" t="inlineStr">
        <is>
          <t>false</t>
        </is>
      </c>
      <c r="S759"/>
      <c r="T759"/>
      <c r="U759"/>
      <c r="V759"/>
      <c r="W759"/>
    </row>
    <row r="760" ht="12.75" customHeight="1">
      <c r="A760" t="inlineStr">
        <is>
          <t xml:space="preserve">2026-02-18 </t>
        </is>
      </c>
      <c r="B760"/>
      <c r="C760" t="inlineStr">
        <is>
          <t>正文仅含日期“2026/02/18”，无具体内容，信息缺失。</t>
        </is>
      </c>
      <c r="D760" t="inlineStr">
        <is>
          <t>胡光中</t>
        </is>
      </c>
      <c r="E760" t="inlineStr">
        <is>
          <t>广东省珠海市香洲区香湾街道好景花园</t>
        </is>
      </c>
      <c r="F760" t="inlineStr">
        <is>
          <t>排休</t>
        </is>
      </c>
      <c r="G760"/>
      <c r="H760"/>
      <c r="I760"/>
      <c r="J760"/>
      <c r="K760"/>
      <c r="L760"/>
      <c r="M760"/>
      <c r="N760" s="2">
        <v>46071</v>
      </c>
      <c r="O760"/>
      <c r="P760" t="inlineStr">
        <is>
          <t>08周</t>
        </is>
      </c>
      <c r="Q760"/>
      <c r="R760" t="inlineStr">
        <is>
          <t>false</t>
        </is>
      </c>
      <c r="S760"/>
      <c r="T760"/>
      <c r="U760"/>
      <c r="V760"/>
      <c r="W760"/>
    </row>
    <row r="761" ht="12.75" customHeight="1">
      <c r="A761" t="inlineStr">
        <is>
          <t xml:space="preserve">2026-02-17 </t>
        </is>
      </c>
      <c r="B761"/>
      <c r="C761" t="inlineStr">
        <is>
          <t>正文内容仅为日期“2026/02/17”，无具体信息，无法提取问题或异常。</t>
        </is>
      </c>
      <c r="D761" t="inlineStr">
        <is>
          <t>胡光中</t>
        </is>
      </c>
      <c r="E761" t="inlineStr">
        <is>
          <t>广东省珠海市香洲区香湾街道好景花园</t>
        </is>
      </c>
      <c r="F761" t="inlineStr">
        <is>
          <t>排休</t>
        </is>
      </c>
      <c r="G761"/>
      <c r="H761"/>
      <c r="I761"/>
      <c r="J761"/>
      <c r="K761"/>
      <c r="L761"/>
      <c r="M761"/>
      <c r="N761" s="2">
        <v>46070</v>
      </c>
      <c r="O761"/>
      <c r="P761" t="inlineStr">
        <is>
          <t>08周</t>
        </is>
      </c>
      <c r="Q761"/>
      <c r="R761" t="inlineStr">
        <is>
          <t>false</t>
        </is>
      </c>
      <c r="S761"/>
      <c r="T761"/>
      <c r="U761"/>
      <c r="V761"/>
      <c r="W761"/>
    </row>
    <row r="762" ht="12.75" customHeight="1">
      <c r="A762" t="inlineStr">
        <is>
          <t xml:space="preserve">2026-02-16 </t>
        </is>
      </c>
      <c r="B762"/>
      <c r="C762" t="inlineStr">
        <is>
          <t>正文仅日期“2026/02/16”，无具体内容，信息缺失。</t>
        </is>
      </c>
      <c r="D762" t="inlineStr">
        <is>
          <t>胡光中</t>
        </is>
      </c>
      <c r="E762" t="inlineStr">
        <is>
          <t>广东省珠海市香洲区香湾街道好景花园</t>
        </is>
      </c>
      <c r="F762" t="inlineStr">
        <is>
          <t>排休</t>
        </is>
      </c>
      <c r="G762"/>
      <c r="H762"/>
      <c r="I762"/>
      <c r="J762"/>
      <c r="K762"/>
      <c r="L762"/>
      <c r="M762"/>
      <c r="N762" s="2">
        <v>46069</v>
      </c>
      <c r="O762"/>
      <c r="P762" t="inlineStr">
        <is>
          <t>08周</t>
        </is>
      </c>
      <c r="Q762"/>
      <c r="R762" t="inlineStr">
        <is>
          <t>false</t>
        </is>
      </c>
      <c r="S762"/>
      <c r="T762"/>
      <c r="U762"/>
      <c r="V762"/>
      <c r="W762"/>
    </row>
    <row r="763" ht="12.75" customHeight="1">
      <c r="A763" t="inlineStr">
        <is>
          <t xml:space="preserve">2026-02-15 </t>
        </is>
      </c>
      <c r="B763"/>
      <c r="C763" t="inlineStr">
        <is>
          <t>正文仅含日期“2026/02/15”，无具体内容，信息异常缺失。</t>
        </is>
      </c>
      <c r="D763" t="inlineStr">
        <is>
          <t>胡光中</t>
        </is>
      </c>
      <c r="E763" t="inlineStr">
        <is>
          <t>广东省珠海市香洲区香湾街道好景花园</t>
        </is>
      </c>
      <c r="F763" t="inlineStr">
        <is>
          <t>排休</t>
        </is>
      </c>
      <c r="G763"/>
      <c r="H763"/>
      <c r="I763"/>
      <c r="J763"/>
      <c r="K763"/>
      <c r="L763"/>
      <c r="M763"/>
      <c r="N763" s="2">
        <v>46068</v>
      </c>
      <c r="O763"/>
      <c r="P763" t="inlineStr">
        <is>
          <t>07周</t>
        </is>
      </c>
      <c r="Q763"/>
      <c r="R763" t="inlineStr">
        <is>
          <t>false</t>
        </is>
      </c>
      <c r="S763"/>
      <c r="T763"/>
      <c r="U763"/>
      <c r="V763"/>
      <c r="W763"/>
    </row>
    <row r="764" ht="12.75" customHeight="1">
      <c r="A764" t="inlineStr">
        <is>
          <t xml:space="preserve">2026-02-14 </t>
        </is>
      </c>
      <c r="B764"/>
      <c r="C764" t="inlineStr">
        <is>
          <t>正文仅含日期“2026/02/14”，无其他内容，信息缺失。</t>
        </is>
      </c>
      <c r="D764" t="inlineStr">
        <is>
          <t>胡光中</t>
        </is>
      </c>
      <c r="E764" t="inlineStr">
        <is>
          <t>广东省珠海市香洲区香湾街道好景花园</t>
        </is>
      </c>
      <c r="F764" t="inlineStr">
        <is>
          <t>排休</t>
        </is>
      </c>
      <c r="G764"/>
      <c r="H764"/>
      <c r="I764"/>
      <c r="J764"/>
      <c r="K764"/>
      <c r="L764"/>
      <c r="M764"/>
      <c r="N764" s="2">
        <v>46067</v>
      </c>
      <c r="O764"/>
      <c r="P764" t="inlineStr">
        <is>
          <t>07周</t>
        </is>
      </c>
      <c r="Q764"/>
      <c r="R764" t="inlineStr">
        <is>
          <t>false</t>
        </is>
      </c>
      <c r="S764"/>
      <c r="T764"/>
      <c r="U764"/>
      <c r="V764"/>
      <c r="W764"/>
    </row>
    <row r="765" ht="12.75" customHeight="1">
      <c r="A765" t="inlineStr">
        <is>
          <t xml:space="preserve">2026-02-13 </t>
        </is>
      </c>
      <c r="B765"/>
      <c r="C765" t="inlineStr">
        <is>
          <t>正文内容仅为日期“2026/02/13”，无具体问题或异常信息。</t>
        </is>
      </c>
      <c r="D765" t="inlineStr">
        <is>
          <t>胡光中</t>
        </is>
      </c>
      <c r="E765" t="inlineStr">
        <is>
          <t>广东省珠海市香洲区香湾街道好景花园</t>
        </is>
      </c>
      <c r="F765" t="inlineStr">
        <is>
          <t>排休</t>
        </is>
      </c>
      <c r="G765"/>
      <c r="H765"/>
      <c r="I765"/>
      <c r="J765"/>
      <c r="K765"/>
      <c r="L765"/>
      <c r="M765"/>
      <c r="N765" s="2">
        <v>46066</v>
      </c>
      <c r="O765"/>
      <c r="P765" t="inlineStr">
        <is>
          <t>07周</t>
        </is>
      </c>
      <c r="Q765"/>
      <c r="R765" t="inlineStr">
        <is>
          <t>false</t>
        </is>
      </c>
      <c r="S765"/>
      <c r="T765"/>
      <c r="U765"/>
      <c r="V765"/>
      <c r="W765"/>
    </row>
    <row r="766" ht="12.75" customHeight="1">
      <c r="A766" t="inlineStr">
        <is>
          <t xml:space="preserve">2026-02-12 </t>
        </is>
      </c>
      <c r="B766"/>
      <c r="C766" t="inlineStr">
        <is>
          <t>仅日期“2026/02/12”，无具体内容，信息缺失。</t>
        </is>
      </c>
      <c r="D766" t="inlineStr">
        <is>
          <t>胡光中</t>
        </is>
      </c>
      <c r="E766" t="inlineStr">
        <is>
          <t>广东省珠海市香洲区香湾街道好景花园</t>
        </is>
      </c>
      <c r="F766" t="inlineStr">
        <is>
          <t>排休</t>
        </is>
      </c>
      <c r="G766"/>
      <c r="H766"/>
      <c r="I766"/>
      <c r="J766"/>
      <c r="K766"/>
      <c r="L766"/>
      <c r="M766"/>
      <c r="N766" s="2">
        <v>46065</v>
      </c>
      <c r="O766"/>
      <c r="P766" t="inlineStr">
        <is>
          <t>07周</t>
        </is>
      </c>
      <c r="Q766"/>
      <c r="R766" t="inlineStr">
        <is>
          <t>false</t>
        </is>
      </c>
      <c r="S766"/>
      <c r="T766"/>
      <c r="U766"/>
      <c r="V766"/>
      <c r="W766"/>
    </row>
    <row r="767" ht="12.75" customHeight="1">
      <c r="A767" t="inlineStr">
        <is>
          <t xml:space="preserve">2026-02-11 </t>
        </is>
      </c>
      <c r="B767"/>
      <c r="C767" t="inlineStr">
        <is>
          <t>正文仅为日期“2026/02/11”，无实质内容，无问题或异常。</t>
        </is>
      </c>
      <c r="D767" t="inlineStr">
        <is>
          <t>胡光中</t>
        </is>
      </c>
      <c r="E767" t="inlineStr">
        <is>
          <t>广西壮族自治区梧州市岑溪市筋竹镇大王咀</t>
        </is>
      </c>
      <c r="F767" t="inlineStr">
        <is>
          <t>排休</t>
        </is>
      </c>
      <c r="G767"/>
      <c r="H767"/>
      <c r="I767"/>
      <c r="J767"/>
      <c r="K767"/>
      <c r="L767"/>
      <c r="M767"/>
      <c r="N767" s="2">
        <v>46064</v>
      </c>
      <c r="O767"/>
      <c r="P767" t="inlineStr">
        <is>
          <t>07周</t>
        </is>
      </c>
      <c r="Q767"/>
      <c r="R767" t="inlineStr">
        <is>
          <t>false</t>
        </is>
      </c>
      <c r="S767"/>
      <c r="T767"/>
      <c r="U767"/>
      <c r="V767"/>
      <c r="W767"/>
    </row>
    <row r="768" ht="12.75" customHeight="1">
      <c r="A768" t="inlineStr">
        <is>
          <t xml:space="preserve">2026-02-10 </t>
        </is>
      </c>
      <c r="B768"/>
      <c r="C768" t="inlineStr">
        <is>
          <t>正文内容仅为日期“2026/02/10”，无具体信息，无法确定需关注的问题或异常。</t>
        </is>
      </c>
      <c r="D768" t="inlineStr">
        <is>
          <t>胡光中</t>
        </is>
      </c>
      <c r="E768" t="inlineStr">
        <is>
          <t>广西壮族自治区梧州市岑溪市筋竹镇大王咀</t>
        </is>
      </c>
      <c r="F768" t="inlineStr">
        <is>
          <t>排休</t>
        </is>
      </c>
      <c r="G768"/>
      <c r="H768"/>
      <c r="I768"/>
      <c r="J768"/>
      <c r="K768"/>
      <c r="L768"/>
      <c r="M768"/>
      <c r="N768" s="2">
        <v>46063</v>
      </c>
      <c r="O768"/>
      <c r="P768" t="inlineStr">
        <is>
          <t>07周</t>
        </is>
      </c>
      <c r="Q768"/>
      <c r="R768" t="inlineStr">
        <is>
          <t>false</t>
        </is>
      </c>
      <c r="S768"/>
      <c r="T768"/>
      <c r="U768"/>
      <c r="V768"/>
      <c r="W768"/>
    </row>
    <row r="769" ht="12.75" customHeight="1">
      <c r="A769" t="inlineStr">
        <is>
          <t xml:space="preserve">2026-02-09 </t>
        </is>
      </c>
      <c r="B769"/>
      <c r="C769" t="inlineStr">
        <is>
          <t>正文仅含日期“2026/02/09”，无实质内容，信息缺失。</t>
        </is>
      </c>
      <c r="D769" t="inlineStr">
        <is>
          <t>胡光中</t>
        </is>
      </c>
      <c r="E769" t="inlineStr">
        <is>
          <t>广西壮族自治区梧州市长洲区大塘街道新湖一路梧州市中心血站</t>
        </is>
      </c>
      <c r="F769" t="inlineStr">
        <is>
          <t>排休</t>
        </is>
      </c>
      <c r="G769"/>
      <c r="H769"/>
      <c r="I769"/>
      <c r="J769"/>
      <c r="K769"/>
      <c r="L769"/>
      <c r="M769"/>
      <c r="N769" s="2">
        <v>46062</v>
      </c>
      <c r="O769"/>
      <c r="P769" t="inlineStr">
        <is>
          <t>07周</t>
        </is>
      </c>
      <c r="Q769"/>
      <c r="R769" t="inlineStr">
        <is>
          <t>false</t>
        </is>
      </c>
      <c r="S769"/>
      <c r="T769"/>
      <c r="U769"/>
      <c r="V769"/>
      <c r="W769"/>
    </row>
    <row r="770" ht="12.75" customHeight="1">
      <c r="A770" t="inlineStr">
        <is>
          <t xml:space="preserve">2026-02-08 </t>
        </is>
      </c>
      <c r="B770"/>
      <c r="C770" t="inlineStr">
        <is>
          <t>正文仅含日期“2026/02/08”，无具体内容，信息缺失。</t>
        </is>
      </c>
      <c r="D770" t="inlineStr">
        <is>
          <t>胡光中</t>
        </is>
      </c>
      <c r="E770" t="inlineStr">
        <is>
          <t>广西壮族自治区梧州市长洲区大塘街道新湖一路58号梧州市中心血站</t>
        </is>
      </c>
      <c r="F770" t="inlineStr">
        <is>
          <t>排休</t>
        </is>
      </c>
      <c r="G770"/>
      <c r="H770"/>
      <c r="I770"/>
      <c r="J770"/>
      <c r="K770"/>
      <c r="L770"/>
      <c r="M770"/>
      <c r="N770" s="2">
        <v>46061</v>
      </c>
      <c r="O770"/>
      <c r="P770" t="inlineStr">
        <is>
          <t>06周</t>
        </is>
      </c>
      <c r="Q770"/>
      <c r="R770" t="inlineStr">
        <is>
          <t>false</t>
        </is>
      </c>
      <c r="S770"/>
      <c r="T770"/>
      <c r="U770"/>
      <c r="V770"/>
      <c r="W770"/>
    </row>
    <row r="771" ht="12.75" customHeight="1">
      <c r="A771" t="inlineStr">
        <is>
          <t xml:space="preserve">2026-02-07 </t>
        </is>
      </c>
      <c r="B771"/>
      <c r="C771" t="inlineStr">
        <is>
          <t>正文仅为日期“2026/02/07”，无实质内容，无法提取问题或异常。</t>
        </is>
      </c>
      <c r="D771" t="inlineStr">
        <is>
          <t>胡光中</t>
        </is>
      </c>
      <c r="E771" t="inlineStr">
        <is>
          <t>广西壮族自治区梧州市长洲区大塘街道新湖一路58号梧州市中心血站</t>
        </is>
      </c>
      <c r="F771" t="inlineStr">
        <is>
          <t>排休</t>
        </is>
      </c>
      <c r="G771"/>
      <c r="H771"/>
      <c r="I771"/>
      <c r="J771"/>
      <c r="K771"/>
      <c r="L771"/>
      <c r="M771"/>
      <c r="N771" s="2">
        <v>46060</v>
      </c>
      <c r="O771"/>
      <c r="P771" t="inlineStr">
        <is>
          <t>06周</t>
        </is>
      </c>
      <c r="Q771"/>
      <c r="R771" t="inlineStr">
        <is>
          <t>false</t>
        </is>
      </c>
      <c r="S771"/>
      <c r="T771"/>
      <c r="U771"/>
      <c r="V771"/>
      <c r="W771"/>
    </row>
    <row r="772" ht="12.75" customHeight="1">
      <c r="A772" t="inlineStr">
        <is>
          <t xml:space="preserve">2026-02-06 </t>
        </is>
      </c>
      <c r="B772"/>
      <c r="C772" t="inlineStr">
        <is>
          <t>正文仅显示日期“2026/02/06”，无其他内容，信息缺失。</t>
        </is>
      </c>
      <c r="D772" t="inlineStr">
        <is>
          <t>胡光中</t>
        </is>
      </c>
      <c r="E772" t="inlineStr">
        <is>
          <t>广西壮族自治区梧州市长洲区大塘街道新湖一路58号梧州市中心血站</t>
        </is>
      </c>
      <c r="F772" t="inlineStr">
        <is>
          <t>排休</t>
        </is>
      </c>
      <c r="G772"/>
      <c r="H772"/>
      <c r="I772"/>
      <c r="J772"/>
      <c r="K772"/>
      <c r="L772"/>
      <c r="M772"/>
      <c r="N772" s="2">
        <v>46059</v>
      </c>
      <c r="O772"/>
      <c r="P772" t="inlineStr">
        <is>
          <t>06周</t>
        </is>
      </c>
      <c r="Q772"/>
      <c r="R772" t="inlineStr">
        <is>
          <t>false</t>
        </is>
      </c>
      <c r="S772"/>
      <c r="T772"/>
      <c r="U772"/>
      <c r="V772"/>
      <c r="W772"/>
    </row>
    <row r="773" ht="12.75" customHeight="1">
      <c r="A773" t="inlineStr">
        <is>
          <t xml:space="preserve">2026-02-05 </t>
        </is>
      </c>
      <c r="B773"/>
      <c r="C773" t="inlineStr">
        <is>
          <t>正文仅为日期“2026/02/05”，无实质内容，信息异常缺失。</t>
        </is>
      </c>
      <c r="D773" t="inlineStr">
        <is>
          <t>胡光中</t>
        </is>
      </c>
      <c r="E773" t="inlineStr">
        <is>
          <t>广西壮族自治区梧州市长洲区大塘街道新湖一路58号梧州市中心血站</t>
        </is>
      </c>
      <c r="F773" t="inlineStr">
        <is>
          <t>排休</t>
        </is>
      </c>
      <c r="G773"/>
      <c r="H773"/>
      <c r="I773"/>
      <c r="J773"/>
      <c r="K773"/>
      <c r="L773"/>
      <c r="M773"/>
      <c r="N773" s="2">
        <v>46058</v>
      </c>
      <c r="O773"/>
      <c r="P773" t="inlineStr">
        <is>
          <t>06周</t>
        </is>
      </c>
      <c r="Q773"/>
      <c r="R773" t="inlineStr">
        <is>
          <t>false</t>
        </is>
      </c>
      <c r="S773"/>
      <c r="T773"/>
      <c r="U773"/>
      <c r="V773"/>
      <c r="W773"/>
    </row>
    <row r="774" ht="12.75" customHeight="1">
      <c r="A774" t="inlineStr">
        <is>
          <t xml:space="preserve">2026-02-04 </t>
        </is>
      </c>
      <c r="B774"/>
      <c r="C774" t="inlineStr">
        <is>
          <t>正文仅日期“2026/02/04”，无实质内容，信息缺失。</t>
        </is>
      </c>
      <c r="D774" t="inlineStr">
        <is>
          <t>胡光中</t>
        </is>
      </c>
      <c r="E774" t="inlineStr">
        <is>
          <t>北京市朝阳区南磨房乡华侨城·北京OCT华侨城·北京2号院</t>
        </is>
      </c>
      <c r="F774" t="inlineStr">
        <is>
          <t>排休</t>
        </is>
      </c>
      <c r="G774"/>
      <c r="H774"/>
      <c r="I774"/>
      <c r="J774"/>
      <c r="K774"/>
      <c r="L774"/>
      <c r="M774"/>
      <c r="N774" s="2">
        <v>46057</v>
      </c>
      <c r="O774"/>
      <c r="P774" t="inlineStr">
        <is>
          <t>06周</t>
        </is>
      </c>
      <c r="Q774"/>
      <c r="R774" t="inlineStr">
        <is>
          <t>false</t>
        </is>
      </c>
      <c r="S774"/>
      <c r="T774"/>
      <c r="U774"/>
      <c r="V774"/>
      <c r="W774"/>
    </row>
    <row r="775" ht="12.75" customHeight="1">
      <c r="A775" t="inlineStr">
        <is>
          <t>2026-02-03 胡光中-北京-金鼎轩-品牌巡店 已结束</t>
        </is>
      </c>
      <c r="B775"/>
      <c r="C775" t="inlineStr">
        <is>
          <t>德胜门店干料模块干料门未清洁，需关注。</t>
        </is>
      </c>
      <c r="D775" t="inlineStr">
        <is>
          <t>胡光中</t>
        </is>
      </c>
      <c r="E775" t="inlineStr">
        <is>
          <t>北京市朝阳区南磨房乡华侨城·北京OCT华侨城·北京2号院</t>
        </is>
      </c>
      <c r="F775" t="inlineStr">
        <is>
          <t>巡店</t>
        </is>
      </c>
      <c r="G775" t="inlineStr">
        <is>
          <t>胡光中-北京-金鼎轩-品牌巡店 已结束</t>
        </is>
      </c>
      <c r="H775" t="inlineStr">
        <is>
          <t>一、金鼎轩德胜门店巡检、地坛店巡检
1.携带罗师傅、冯师傅到德胜门店巡检，熟悉客户菜谱、菜品备餐标准及要求、熟悉干酱液料配置
2.餐前准备工作充足，菜品按要求备餐备份、小料摆放整齐充足
3.整机卫生清洁检查①干料模块卫生清洁干料门未清洁②液料模块卫生清洁合格
4.检查机器锅胆清洁维护保养状态，锅胆无明显积碳、用手触摸无颗粒感、锅胆表面有金属光泽
5.让罗师傅、冯师傅上手实操烹饪知悉菜谱烹饪流程及出品效果标准、烹饪注意事项</t>
        </is>
      </c>
      <c r="I775"/>
      <c r="J775" t="inlineStr">
        <is>
          <t>无</t>
        </is>
      </c>
      <c r="K775" t="inlineStr">
        <is>
          <t>排休</t>
        </is>
      </c>
      <c r="L775" t="inlineStr">
        <is>
          <t>IMG_20260203_093940573.jpg,IMG_20260203_105022883.jpg,IMG_20260203_105024192.jpg,IMG_20260203_105449520.jpg,IMG_20260203_105658029.jpg,IMG_20260203_105700507.jpg,IMG_20260203_105701818.jpg,IMG_20260203_113018718.jpg,IMG_20260203_113021988.jpg,IMG_20260203_113611463.jpg,IMG_20260203_113036796.jpg,IMG_20260203_115000704.jpg,IMG_20260203_123045759.jpg,IMG_20260203_144548222.jpg,IMG_20260203_155715769.jpg,IMG_20260203_180528985.jpg,IMG_20260203_180533324.jpg,IMG_20260203_200715939.jpg</t>
        </is>
      </c>
      <c r="M775"/>
      <c r="N775" s="2">
        <v>46056</v>
      </c>
      <c r="O775" t="inlineStr">
        <is>
          <t>已结束,已结束,已结束,已结束</t>
        </is>
      </c>
      <c r="P775" t="inlineStr">
        <is>
          <t>06周</t>
        </is>
      </c>
      <c r="Q775"/>
      <c r="R775" t="inlineStr">
        <is>
          <t>false</t>
        </is>
      </c>
      <c r="S775" t="inlineStr">
        <is>
          <t>2026/01/18
2026/01/31
2026/02/02
2026/02/03</t>
        </is>
      </c>
      <c r="T775" t="inlineStr">
        <is>
          <t>北区</t>
        </is>
      </c>
      <c r="U775"/>
      <c r="V775" t="inlineStr">
        <is>
          <t>吕佳
吕佳
吕佳
吕佳</t>
        </is>
      </c>
      <c r="W775" t="inlineStr">
        <is>
          <t>李岳丰
李岳丰
李岳丰
李岳丰</t>
        </is>
      </c>
    </row>
    <row r="776" ht="12.75" customHeight="1">
      <c r="A776" t="inlineStr">
        <is>
          <t>2026-02-02 胡光中-北京-金鼎轩-品牌巡店 已结束</t>
        </is>
      </c>
      <c r="B776"/>
      <c r="C776" t="inlineStr">
        <is>
          <t>操作员存在不规范操作动作，已及时纠正。</t>
        </is>
      </c>
      <c r="D776" t="inlineStr">
        <is>
          <t>胡光中</t>
        </is>
      </c>
      <c r="E776" t="inlineStr">
        <is>
          <t>北京市朝阳区南磨房乡华侨城·北京OCT华侨城·北京2号院</t>
        </is>
      </c>
      <c r="F776" t="inlineStr">
        <is>
          <t>巡店</t>
        </is>
      </c>
      <c r="G776" t="inlineStr">
        <is>
          <t>胡光中-北京-金鼎轩-品牌巡店 已结束</t>
        </is>
      </c>
      <c r="H776" t="inlineStr">
        <is>
          <t>一、金鼎轩地坛店巡检
1.携带许师傅对门店餐前准备工作进行检查①菜品备份备餐充足②量化按标准执行
2.检查机器锅胆清洁维护保养状态，锅胆无明显积碳、用手触摸无颗粒感、锅胆表面有金属光泽
3.带许师傅熟悉客户菜谱，并实操上手烹饪以更好的了解菜品出品效果
4.留意操作员不规范的操作动作，及时的去纠正
5.门店设备整体卫生合格，菜品严格按照标准炒制符合出品研发出品标准</t>
        </is>
      </c>
      <c r="I776"/>
      <c r="J776" t="inlineStr">
        <is>
          <t>无</t>
        </is>
      </c>
      <c r="K776" t="inlineStr">
        <is>
          <t>一、携带同事巡检金鼎轩德胜门店、金鼎轩地坛店</t>
        </is>
      </c>
      <c r="L776" t="inlineStr">
        <is>
          <t>IMG_20260202_092446828.jpg,IMG_20260202_104029131.jpg,IMG_20260202_105359490.jpg,IMG_20260202_105518550.jpg,IMG_20260202_110925004.jpg,IMG_20260202_111150177.jpg,IMG_20260202_111430367.jpg,IMG_20260202_111710736.jpg,IMG_20260202_112126548.jpg,IMG_20260202_173231647.jpg,IMG_20260202_173822627.jpg,IMG_20260202_180744554.jpg,IMG_20260202_181242487.jpg,IMG_20260202_185441400.jpg,IMG_20260202_190536997.jpg</t>
        </is>
      </c>
      <c r="M776"/>
      <c r="N776" s="2">
        <v>46055</v>
      </c>
      <c r="O776" t="inlineStr">
        <is>
          <t>已结束,已结束,已结束,已结束</t>
        </is>
      </c>
      <c r="P776" t="inlineStr">
        <is>
          <t>06周</t>
        </is>
      </c>
      <c r="Q776"/>
      <c r="R776" t="inlineStr">
        <is>
          <t>false</t>
        </is>
      </c>
      <c r="S776" t="inlineStr">
        <is>
          <t>2026/01/18
2026/01/31
2026/02/02
2026/02/03</t>
        </is>
      </c>
      <c r="T776" t="inlineStr">
        <is>
          <t>北区</t>
        </is>
      </c>
      <c r="U776"/>
      <c r="V776" t="inlineStr">
        <is>
          <t>吕佳
吕佳
吕佳
吕佳</t>
        </is>
      </c>
      <c r="W776" t="inlineStr">
        <is>
          <t>李岳丰
李岳丰
李岳丰
李岳丰</t>
        </is>
      </c>
    </row>
    <row r="777" ht="12.75" customHeight="1">
      <c r="A777" t="inlineStr">
        <is>
          <t xml:space="preserve">2026-02-01 </t>
        </is>
      </c>
      <c r="B777"/>
      <c r="C777" t="inlineStr">
        <is>
          <t>正文仅日期“2026/02/01”，无具体内容，信息缺失。</t>
        </is>
      </c>
      <c r="D777" t="inlineStr">
        <is>
          <t>胡光中</t>
        </is>
      </c>
      <c r="E777" t="inlineStr">
        <is>
          <t>北京市朝阳区南磨房乡华侨城·北京OCT华侨城·北京2号院</t>
        </is>
      </c>
      <c r="F777" t="inlineStr">
        <is>
          <t>排休</t>
        </is>
      </c>
      <c r="G777"/>
      <c r="H777"/>
      <c r="I777"/>
      <c r="J777"/>
      <c r="K777"/>
      <c r="L777"/>
      <c r="M777"/>
      <c r="N777" s="2">
        <v>46054</v>
      </c>
      <c r="O777"/>
      <c r="P777" t="inlineStr">
        <is>
          <t>05周</t>
        </is>
      </c>
      <c r="Q777"/>
      <c r="R777" t="inlineStr">
        <is>
          <t>false</t>
        </is>
      </c>
      <c r="S777"/>
      <c r="T777"/>
      <c r="U777"/>
      <c r="V777"/>
      <c r="W777"/>
    </row>
    <row r="778" ht="12.75" customHeight="1">
      <c r="A778" t="inlineStr">
        <is>
          <t>2026-01-31 胡光中-北京-金鼎轩-品牌巡店 已结束</t>
        </is>
      </c>
      <c r="B778"/>
      <c r="C778" t="inlineStr">
        <is>
          <t>两家门店巡检未发现问题，运营规范，出品稳定。</t>
        </is>
      </c>
      <c r="D778" t="inlineStr">
        <is>
          <t>胡光中</t>
        </is>
      </c>
      <c r="E778" t="inlineStr">
        <is>
          <t>北京市朝阳区南磨房乡华侨城·北京OCT华侨城·北京2号院</t>
        </is>
      </c>
      <c r="F778" t="inlineStr">
        <is>
          <t>项目出差</t>
        </is>
      </c>
      <c r="G778" t="inlineStr">
        <is>
          <t>胡光中-北京-金鼎轩-品牌巡店 已结束</t>
        </is>
      </c>
      <c r="H778" t="inlineStr">
        <is>
          <t>一、金鼎轩德胜门店巡检
1. 门店餐前准备到位，小料配置统一使用量化勺，确保标准稳定。
2. 菜品已全面实现量化分装标准化，有效提升出餐效率。
3. 烹饪过程中，严格要求操作人员按标准流程执行。
4. 加强操作人员投料校准培训，确保流程熟练、操作规范。
5. 每道菜品烹饪结束后，使用竹刷辅助洗锅，保障清洁效果。
6. 要求午市、晚市结束后卸下搅拌尺，清洁锅胆并进行日常养护。
二、金鼎轩地坛店巡检
1.餐前准备：到店检查操作员小料查缺补漏，切配符合规格标准，量化勺准备齐全；
2. 备货与卫生：菜品备货充足，全程按标准化执行；机器卫生检查合格，每日收市后已按要求完成养锅、清洁积碳及补充调料工作。
3. 操作员培训：晚上收档液料仓清洁，水淀粉管道每日清洗
4. 协助操作员烹饪出餐，今日出品质量稳定</t>
        </is>
      </c>
      <c r="I778" t="inlineStr">
        <is>
          <t>无</t>
        </is>
      </c>
      <c r="J778" t="inlineStr">
        <is>
          <t>无</t>
        </is>
      </c>
      <c r="K778" t="inlineStr">
        <is>
          <t>排休</t>
        </is>
      </c>
      <c r="L778" t="inlineStr">
        <is>
          <t>IMG_20260131_092014704.jpg,IMG_20260131_104524097.jpg,IMG_20260131_104525837.jpg,IMG_20260131_104530360.jpg,IMG_20260131_104531998.jpg,IMG_20260131_105817.jpg,IMG_20260131_110547160.jpg,IMG_20260131_114930789.jpg,IMG_20260131_122853074.jpg,IMG_20260131_130141670.jpg,IMG_20260131_130630133.jpg,IMG_20260131_134442727.jpg,IMG_20260131_134808956.jpg,IMG_20260131_150453657.jpg,IMG_20260131_153823269.jpg,IMG_20260131_154006305.jpg,IMG_20260131_160626138.jpg,IMG_20260131_160629067.jpg,IMG_20260131_160629067.jpg,IMG_20260131_160635213.jpg,IMG_20260131_160648325.jpg,IMG_20260131_160650057.jpg,IMG_20260131_160709019.jpg,IMG_20260131_160727220.jpg,IMG_20260131_160756770.jpg,IMG_20260131_160825021.jpg,IMG_20260131_161322580.jpg,IMG_20260131_174225356.jpg,IMG_20260131_193846205.jpg,IMG_20260131_194632870.jpg,IMG_20260131_194944071.jpg,IMG_20260131_195403477.jpg</t>
        </is>
      </c>
      <c r="M778"/>
      <c r="N778" s="2">
        <v>46053</v>
      </c>
      <c r="O778" t="inlineStr">
        <is>
          <t>已结束,已结束,已结束,已结束</t>
        </is>
      </c>
      <c r="P778" t="inlineStr">
        <is>
          <t>05周</t>
        </is>
      </c>
      <c r="Q778"/>
      <c r="R778" t="inlineStr">
        <is>
          <t>false</t>
        </is>
      </c>
      <c r="S778" t="inlineStr">
        <is>
          <t>2026/01/18
2026/01/31
2026/02/02
2026/02/03</t>
        </is>
      </c>
      <c r="T778" t="inlineStr">
        <is>
          <t>北区</t>
        </is>
      </c>
      <c r="U778"/>
      <c r="V778" t="inlineStr">
        <is>
          <t>吕佳
吕佳
吕佳
吕佳</t>
        </is>
      </c>
      <c r="W778" t="inlineStr">
        <is>
          <t>李岳丰
李岳丰
李岳丰
李岳丰</t>
        </is>
      </c>
    </row>
    <row r="779" ht="12.75" customHeight="1">
      <c r="A779" t="inlineStr">
        <is>
          <t>2026-01-30 胡光中-北京-金鼎轩-品牌巡店 已结束</t>
        </is>
      </c>
      <c r="B779"/>
      <c r="C779" t="inlineStr">
        <is>
          <t>大鸭梨宫保鸡丁油多（鸡丁不足、花椒油多），和牛粒麻婆豆腐色浅（豆瓣少）；金鼎轩干料仓未清洁。</t>
        </is>
      </c>
      <c r="D779" t="inlineStr">
        <is>
          <t>胡光中</t>
        </is>
      </c>
      <c r="E779" t="inlineStr">
        <is>
          <t>北京市朝阳区南磨房乡华侨城·北京OCT华侨城·北京2号院</t>
        </is>
      </c>
      <c r="F779" t="inlineStr">
        <is>
          <t>项目出差</t>
        </is>
      </c>
      <c r="G779" t="inlineStr">
        <is>
          <t>胡光中-北京-金鼎轩-品牌巡店 已结束</t>
        </is>
      </c>
      <c r="H779" t="inlineStr">
        <is>
          <t>一、大鸭梨亚运村店巡检培训
1.到店检查两台设备锅胆清洁维护状态，锅胆维护正常无明显积碳，铁锅有金属光泽
2.跟进厨师长反馈的两道菜品1.宫保鸡丁：出品油较多，检查菜谱无异常后①复称量化鸡丁份量不足②手动投放的花椒油操作员投放过多，重新按标准炒制后出品正常2.和牛粒麻婆豆腐：反馈颜色不足问题，排查为老豆瓣未按标准量投放，已培训操作员按要求执行并同步厨师长
二、金鼎轩亚运村店巡检
1.餐前准备工作充足量化备份备餐按照标准执行
2.抽查投料校准情况，检查投料校准周期，校准周期正常
3.设备整机卫生清洁到位，干料仓未清洁已督导清洁
4.操作员熟练掌握设备使用，操作流畅规范
5.锅胆清洁维护保养合格，无明显积碳，锅胆光滑</t>
        </is>
      </c>
      <c r="I779" t="inlineStr">
        <is>
          <t>无</t>
        </is>
      </c>
      <c r="J779" t="inlineStr">
        <is>
          <t>无</t>
        </is>
      </c>
      <c r="K779" t="inlineStr">
        <is>
          <t>一、金鼎轩德胜门店、地坛店巡检</t>
        </is>
      </c>
      <c r="L779" t="inlineStr">
        <is>
          <t>IMG_20260130_093440134.jpg,IMG_20260130_110725505.jpg,IMG_20260130_110800033.jpg,IMG_20260130_110929987.jpg,IMG_20260130_114745538.jpg,IMG_20260130_120022421.jpg,IMG_20260130_124412265.jpg,IMG_20260130_131538602.jpg,IMG_20260130_135049260.jpg,IMG_20260130_160829696.jpg,IMG_20260130_161152607.jpg,IMG_20260130_161206182.jpg,IMG_20260130_161313614.jpg,IMG_20260130_161342947.jpg,IMG_20260130_161429564.jpg,IMG_20260130_161435090.jpg,IMG_20260130_165342832.jpg,IMG_20260130_170114967.jpg,IMG_20260130_170547950.jpg,IMG_20260130_195601321.jpg</t>
        </is>
      </c>
      <c r="M779"/>
      <c r="N779" s="2">
        <v>46052</v>
      </c>
      <c r="O779" t="inlineStr">
        <is>
          <t>已结束,已结束,已结束,已结束</t>
        </is>
      </c>
      <c r="P779" t="inlineStr">
        <is>
          <t>05周</t>
        </is>
      </c>
      <c r="Q779"/>
      <c r="R779" t="inlineStr">
        <is>
          <t>false</t>
        </is>
      </c>
      <c r="S779" t="inlineStr">
        <is>
          <t>2026/01/18
2026/01/31
2026/02/02
2026/02/03</t>
        </is>
      </c>
      <c r="T779" t="inlineStr">
        <is>
          <t>北区</t>
        </is>
      </c>
      <c r="U779"/>
      <c r="V779" t="inlineStr">
        <is>
          <t>吕佳
吕佳
吕佳
吕佳</t>
        </is>
      </c>
      <c r="W779" t="inlineStr">
        <is>
          <t>李岳丰
李岳丰
李岳丰
李岳丰</t>
        </is>
      </c>
    </row>
    <row r="780" ht="12.75" customHeight="1">
      <c r="A780" t="inlineStr">
        <is>
          <t>2026-01-29 胡光中-北京-金鼎轩-品牌巡店 已结束</t>
        </is>
      </c>
      <c r="B780"/>
      <c r="C780" t="inlineStr">
        <is>
          <t>远大路店水枪损坏率高（疑水压大，已调小角阀）、干料仓液料仓清洁不足；北辰荟店干料仓未清洁。</t>
        </is>
      </c>
      <c r="D780" t="inlineStr">
        <is>
          <t>胡光中</t>
        </is>
      </c>
      <c r="E780" t="inlineStr">
        <is>
          <t>北京市朝阳区南磨房乡华侨城·北京OCT华侨城·北京2号院</t>
        </is>
      </c>
      <c r="F780" t="inlineStr">
        <is>
          <t>项目出差</t>
        </is>
      </c>
      <c r="G780" t="inlineStr">
        <is>
          <t>胡光中-北京-金鼎轩-品牌巡店 已结束</t>
        </is>
      </c>
      <c r="H780" t="inlineStr">
        <is>
          <t>一、金鼎轩远大路店巡检
1.排查门店水枪损坏率过高问题（目前排查暂定水压过大，已将角阀开关减小）
2.门店锅胆清洁维护保养合格，严格按照午晚市最少两次清洁养护
3.整机卫生清洁干料仓液料仓清洁稍有不足，已督导2名操作员清洁
4.抽查投料精准度，在合理范围值内
5.跟进门店菜品出品，确保严格按照菜谱标准出品
二、金鼎轩北辰荟店巡检
1.餐前准备工作充足量化备份备餐按照标准执行
2.抽查投料校准情况，检查投料校准周期，校准周期正常
3.设备整机卫生清洁到位，干料仓未清洁已督导清洁
4.操作员熟练掌握设备使用，操作流畅规范
5.锅胆清洁维护保养合格，无明显积碳，锅胆光滑</t>
        </is>
      </c>
      <c r="I780" t="inlineStr">
        <is>
          <t>无</t>
        </is>
      </c>
      <c r="J780" t="inlineStr">
        <is>
          <t>无</t>
        </is>
      </c>
      <c r="K780" t="inlineStr">
        <is>
          <t>一、金鼎轩门店巡检</t>
        </is>
      </c>
      <c r="L780" t="inlineStr">
        <is>
          <t>IMG_20260129_092748813.jpg,IMG_20260129_110545371.jpg,IMG_20260129_111043921.jpg,IMG_20260129_111045285.jpg,IMG_20260129_122743662.jpg,IMG_20260129_123945381.jpg,IMG_20260129_131647700.jpg,IMG_20260129_131846775.jpg,IMG_20260129_131930626.jpg,IMG_20260129_132049759.jpg,IMG_20260129_135023779.jpg,IMG_20260129_164103264.jpg,IMG_20260129_164337425.jpg,IMG_20260129_164543167.jpg,IMG_20260129_165858959.jpg,IMG_20260129_170052230.jpg,IMG_20260129_182852413.jpg,IMG_20260129_193622435.jpg</t>
        </is>
      </c>
      <c r="M780"/>
      <c r="N780" s="2">
        <v>46051</v>
      </c>
      <c r="O780" t="inlineStr">
        <is>
          <t>已结束,已结束,已结束,已结束</t>
        </is>
      </c>
      <c r="P780" t="inlineStr">
        <is>
          <t>05周</t>
        </is>
      </c>
      <c r="Q780"/>
      <c r="R780" t="inlineStr">
        <is>
          <t>false</t>
        </is>
      </c>
      <c r="S780" t="inlineStr">
        <is>
          <t>2026/01/18
2026/01/31
2026/02/02
2026/02/03</t>
        </is>
      </c>
      <c r="T780" t="inlineStr">
        <is>
          <t>北区</t>
        </is>
      </c>
      <c r="U780"/>
      <c r="V780" t="inlineStr">
        <is>
          <t>吕佳
吕佳
吕佳
吕佳</t>
        </is>
      </c>
      <c r="W780" t="inlineStr">
        <is>
          <t>李岳丰
李岳丰
李岳丰
李岳丰</t>
        </is>
      </c>
    </row>
    <row r="781" ht="12.75" customHeight="1">
      <c r="A781" t="inlineStr">
        <is>
          <t>2026-01-28 胡光中-北京-紫光园-新店开业 已结束</t>
        </is>
      </c>
      <c r="B781"/>
      <c r="C781" t="inlineStr">
        <is>
          <t>需关注问题：无；异常：无。</t>
        </is>
      </c>
      <c r="D781" t="inlineStr">
        <is>
          <t>胡光中</t>
        </is>
      </c>
      <c r="E781" t="inlineStr">
        <is>
          <t>北京市朝阳区南磨房乡华侨城·北京OCT华侨城·北京2号院</t>
        </is>
      </c>
      <c r="F781" t="inlineStr">
        <is>
          <t>项目出差</t>
        </is>
      </c>
      <c r="G781" t="inlineStr">
        <is>
          <t>胡光中-北京-紫光园-新店开业 已结束</t>
        </is>
      </c>
      <c r="H781" t="inlineStr">
        <is>
          <t>一、紫光园开业支持人员培训
1.协助操作员量化菜品备份备餐
2.督导操作员规范化使用机器，及时纠正不规范动作，确保操作流程顺畅
3.跟进门店菜品出品质量
4.协助操作员出餐，保证高峰期出餐无断点
5.操作员有使用设备基础可以一人操作两台机器出餐</t>
        </is>
      </c>
      <c r="I781" t="inlineStr">
        <is>
          <t>无</t>
        </is>
      </c>
      <c r="J781" t="inlineStr">
        <is>
          <t>无</t>
        </is>
      </c>
      <c r="K781" t="inlineStr">
        <is>
          <t>一、金鼎轩门店巡检</t>
        </is>
      </c>
      <c r="L781" t="inlineStr">
        <is>
          <t>IMG_20260128_094632617.jpg,IMG_20260128_100026902.jpg,IMG_20260128_102124073.jpg,IMG_20260128_102744001.jpg,IMG_20260128_102747480.jpg,IMG_20260128_111616262.jpg,IMG_20260128_112423800.jpg,IMG_20260128_124946495.jpg,IMG_20260128_135359509.jpg,IMG_20260128_155818837.jpg,IMG_20260128_155841959.jpg,IMG_20260128_185448984.jpg</t>
        </is>
      </c>
      <c r="M781"/>
      <c r="N781" s="2">
        <v>46050</v>
      </c>
      <c r="O781" t="inlineStr">
        <is>
          <t>已结束</t>
        </is>
      </c>
      <c r="P781" t="inlineStr">
        <is>
          <t>05周</t>
        </is>
      </c>
      <c r="Q781"/>
      <c r="R781" t="inlineStr">
        <is>
          <t>false</t>
        </is>
      </c>
      <c r="S781" t="inlineStr">
        <is>
          <t>2026/01/28</t>
        </is>
      </c>
      <c r="T781" t="inlineStr">
        <is>
          <t>BST</t>
        </is>
      </c>
      <c r="U781"/>
      <c r="V781" t="inlineStr">
        <is>
          <t>关胜元</t>
        </is>
      </c>
      <c r="W781" t="inlineStr">
        <is>
          <t>张铭麒</t>
        </is>
      </c>
    </row>
    <row r="782" ht="12.75" customHeight="1">
      <c r="A782" t="inlineStr">
        <is>
          <t>2026-01-27 胡光中-北京-紫光园-新店开业 已结束</t>
        </is>
      </c>
      <c r="B782"/>
      <c r="C782" t="inlineStr">
        <is>
          <t>紫光园延庆外大街店开业支持中，无异常问题需关注。</t>
        </is>
      </c>
      <c r="D782" t="inlineStr">
        <is>
          <t>胡光中</t>
        </is>
      </c>
      <c r="E782" t="inlineStr">
        <is>
          <t>北京市朝阳区南磨房乡华侨城·北京OCT华侨城·北京2号院</t>
        </is>
      </c>
      <c r="F782" t="inlineStr">
        <is>
          <t>项目出差</t>
        </is>
      </c>
      <c r="G782" t="inlineStr">
        <is>
          <t>胡光中-北京-紫光园-新店开业 已结束</t>
        </is>
      </c>
      <c r="H782" t="inlineStr">
        <is>
          <t>一、紫光园延庆外大街店开业支持
1.注册门店地址添加进不停云厨及紫光园收发锅管理群
2.检查调整设备参数配置及锅位设置
3.督导操作员添加干液料
4.带教操作员校准并讲解校准的目的和校准周期
5.培训操作员拆装锅，确保能熟练掌握</t>
        </is>
      </c>
      <c r="I782" t="inlineStr">
        <is>
          <t>无</t>
        </is>
      </c>
      <c r="J782" t="inlineStr">
        <is>
          <t>无</t>
        </is>
      </c>
      <c r="K782" t="inlineStr">
        <is>
          <t>一、紫光园开业支持人员培训</t>
        </is>
      </c>
      <c r="L782" t="inlineStr">
        <is>
          <t>IMG_20260127_093743504.jpg,IMG_20260127_122455375.jpg,IMG_20260127_124659957.jpg,IMG_20260127_124833873.jpg,IMG_20260127_124926837.jpg,IMG_20260127_125007815.jpg,IMG_20260127_125106923.jpg,IMG_20260127_130318516.jpg,IMG_20260127_131138659.jpg,IMG_20260127_160617792.jpg,IMG_20260127_160621628.jpg</t>
        </is>
      </c>
      <c r="M782"/>
      <c r="N782" s="2">
        <v>46049</v>
      </c>
      <c r="O782" t="inlineStr">
        <is>
          <t>已结束</t>
        </is>
      </c>
      <c r="P782" t="inlineStr">
        <is>
          <t>05周</t>
        </is>
      </c>
      <c r="Q782"/>
      <c r="R782" t="inlineStr">
        <is>
          <t>false</t>
        </is>
      </c>
      <c r="S782" t="inlineStr">
        <is>
          <t>2026/01/28</t>
        </is>
      </c>
      <c r="T782" t="inlineStr">
        <is>
          <t>BST</t>
        </is>
      </c>
      <c r="U782"/>
      <c r="V782" t="inlineStr">
        <is>
          <t>关胜元</t>
        </is>
      </c>
      <c r="W782" t="inlineStr">
        <is>
          <t>张铭麒</t>
        </is>
      </c>
    </row>
    <row r="783" ht="12.75" customHeight="1">
      <c r="A783" t="inlineStr">
        <is>
          <t xml:space="preserve">2026-01-26 </t>
        </is>
      </c>
      <c r="B783"/>
      <c r="C783" t="inlineStr">
        <is>
          <t>正文仅日期“2026/01/26”，无具体内容，信息缺失需关注。</t>
        </is>
      </c>
      <c r="D783" t="inlineStr">
        <is>
          <t>胡光中</t>
        </is>
      </c>
      <c r="E783" t="inlineStr">
        <is>
          <t>蓝宝蜀乡家厨，北京市东城区蓝宝蜀乡家厨</t>
        </is>
      </c>
      <c r="F783" t="inlineStr">
        <is>
          <t>排休</t>
        </is>
      </c>
      <c r="G783"/>
      <c r="H783"/>
      <c r="I783"/>
      <c r="J783"/>
      <c r="K783"/>
      <c r="L783"/>
      <c r="M783"/>
      <c r="N783" s="2">
        <v>46048</v>
      </c>
      <c r="O783"/>
      <c r="P783" t="inlineStr">
        <is>
          <t>05周</t>
        </is>
      </c>
      <c r="Q783"/>
      <c r="R783" t="inlineStr">
        <is>
          <t>false</t>
        </is>
      </c>
      <c r="S783"/>
      <c r="T783"/>
      <c r="U783"/>
      <c r="V783"/>
      <c r="W783"/>
    </row>
    <row r="784" ht="12.75" customHeight="1">
      <c r="A784" t="inlineStr">
        <is>
          <t>2026-01-25 胡光中-北京-金鼎轩-新店开业 已结束</t>
        </is>
      </c>
      <c r="B784"/>
      <c r="C784" t="inlineStr">
        <is>
          <t>需关注金鼎轩地坛店老整改，培训烹饪后洗锅、搅拌尺清洁等维护要求。</t>
        </is>
      </c>
      <c r="D784" t="inlineStr">
        <is>
          <t>胡光中</t>
        </is>
      </c>
      <c r="E784" t="inlineStr">
        <is>
          <t>北京市朝阳区南磨房乡华侨城·北京OCT华侨城·北京2号院</t>
        </is>
      </c>
      <c r="F784" t="inlineStr">
        <is>
          <t>项目出差</t>
        </is>
      </c>
      <c r="G784" t="inlineStr">
        <is>
          <t>胡光中-北京-金鼎轩-新店开业 已结束</t>
        </is>
      </c>
      <c r="H784" t="inlineStr">
        <is>
          <t>一、金鼎轩地坛店老店整改人员培训
1.协同研发督导门店餐前准备工作、量化备份
2.培训操作员烹饪完成菜谱后使用竹刷清洗锅胆
3.关键操作培训强化:重点培训强调几项核心维护要求:
①实施每烹饪一道菜结束锅体竹刷刷锅清洗流程
②（午晚市）必须拆卸搅拌尺清洁刷锅
4.日常维护:铁锅每日2次深度保养(午/晚收档时)
5.周期校准培训巩固:严格执行7日/次的设备校准，已培训快速校准技巧
6.售后服务体系建立
①组建门店专属售后微信群
②明确沟通机制：群内咨询+紧急电话联络双通道
7.明确液料配比：
①水淀粉比例为生粉1：水4
②蚝油比例为蚝油1：水1
8.离店交接厨师长后续督促门店操作员铁锅清洁维护保养</t>
        </is>
      </c>
      <c r="I784" t="inlineStr">
        <is>
          <t>无</t>
        </is>
      </c>
      <c r="J784" t="inlineStr">
        <is>
          <t>无</t>
        </is>
      </c>
      <c r="K784" t="inlineStr">
        <is>
          <t>排休</t>
        </is>
      </c>
      <c r="L784" t="inlineStr">
        <is>
          <t>IMG_20260125_094938645.jpg,IMG_20260125_105140011.jpg,IMG_20260125_105141783.jpg,IMG_20260125_105152710.jpg,IMG_20260125_105155035.jpg,IMG_20260125_130916721.jpg,IMG_20260125_132539008.jpg,IMG_20260125_134708122.jpg,IMG_20260125_134716458.jpg,IMG_20260125_143045800.jpg,IMG_20260125_171412004.jpg,IMG_20260125_171428202.jpg,IMG_20260125_184932134.jpg,IMG_20260125_185157277.jpg,IMG_20260125_191730874.jpg,IMG_20260125_194049411.jpg,IMG_20260125_194500668.jpg</t>
        </is>
      </c>
      <c r="M784"/>
      <c r="N784" s="2">
        <v>46047</v>
      </c>
      <c r="O784" t="inlineStr">
        <is>
          <t>已结束,已结束,已结束,已结束,已结束</t>
        </is>
      </c>
      <c r="P784" t="inlineStr">
        <is>
          <t>04周</t>
        </is>
      </c>
      <c r="Q784"/>
      <c r="R784" t="inlineStr">
        <is>
          <t>false</t>
        </is>
      </c>
      <c r="S784" t="inlineStr">
        <is>
          <t>2025/12/19
2025/12/24
2025/12/21
2026/01/10
2026/01/23</t>
        </is>
      </c>
      <c r="T784" t="inlineStr">
        <is>
          <t>北区</t>
        </is>
      </c>
      <c r="U784"/>
      <c r="V784" t="inlineStr">
        <is>
          <t>吕佳
吕佳
吕佳
吕佳
吕佳</t>
        </is>
      </c>
      <c r="W784" t="inlineStr">
        <is>
          <t>李岳丰
李岳丰
李岳丰
李岳丰
李岳丰</t>
        </is>
      </c>
    </row>
    <row r="785" ht="12.75" customHeight="1">
      <c r="A785" t="inlineStr">
        <is>
          <t>2026-01-24 胡光中-北京-金鼎轩-新店开业 已结束</t>
        </is>
      </c>
      <c r="B785"/>
      <c r="C785" t="inlineStr">
        <is>
          <t>需关注：金鼎轩地坛店老店改造人员培训，重点强调锅胆清洗、搅拌尺清洁、铁锅保养及设备校准。</t>
        </is>
      </c>
      <c r="D785" t="inlineStr">
        <is>
          <t>胡光中</t>
        </is>
      </c>
      <c r="E785" t="inlineStr">
        <is>
          <t>北京市朝阳区南磨房乡北京·华侨城A区2号院(南门)OCT华侨城·北京2号院</t>
        </is>
      </c>
      <c r="F785" t="inlineStr">
        <is>
          <t>项目出差</t>
        </is>
      </c>
      <c r="G785" t="inlineStr">
        <is>
          <t>胡光中-北京-金鼎轩-新店开业 已结束</t>
        </is>
      </c>
      <c r="H785" t="inlineStr">
        <is>
          <t>一、金鼎轩地坛店老店改造人员培训
1.协同研发督导门店餐前准备工作、量化备份
2.培训操作员烹饪完成菜谱后使用竹刷清洗锅胆
3.关键操作培训强化:重点培训强调几项核心维护要求:
①实施每烹饪一道菜结束锅体竹刷刷锅清洗流程
②（午晚市）必须拆卸搅拌尺清洁刷锅
4.日常维护:铁锅每日2次深度清洁、深度保养(午/晚收档时)
5.周期校准培训巩固:严格执行7日/次的设备校准，已培训快速校准技巧
</t>
        </is>
      </c>
      <c r="I785" t="inlineStr">
        <is>
          <t>无</t>
        </is>
      </c>
      <c r="J785" t="inlineStr">
        <is>
          <t>无</t>
        </is>
      </c>
      <c r="K785" t="inlineStr">
        <is>
          <t>一、金鼎轩地坛店老店改造人员培训</t>
        </is>
      </c>
      <c r="L785" t="inlineStr">
        <is>
          <t>IMG_20260124_094452585.jpg,IMG_20260124_105144139.jpg,IMG_20260124_105148726.jpg,IMG_20260124_105154079.jpg,IMG_20260124_105155215.jpg,IMG_20260124_105204294.jpg,IMG_20260124_105210196.jpg,IMG_20260124_105216794.jpg,IMG_20260124_105632695.jpg,IMG_20260124_110245369.jpg,IMG_20260124_110247272.jpg,IMG_20260124_110340196.jpg,IMG_20260124_111331278.jpg,IMG_20260124_112641760.jpg,IMG_20260124_124654001.jpg,IMG_20260124_135202800.jpg,IMG_20260124_151522963.jpg,IMG_20260124_155506821.jpg,IMG_20260124_182209706.jpg,IMG_20260124_201817275.jpg,IMG_20260124_202927327.jpg,IMG_20260124_202928217.jpg,IMG_20260124_203532855.jpg</t>
        </is>
      </c>
      <c r="M785"/>
      <c r="N785" s="2">
        <v>46046</v>
      </c>
      <c r="O785" t="inlineStr">
        <is>
          <t>已结束,已结束,已结束,已结束,已结束</t>
        </is>
      </c>
      <c r="P785" t="inlineStr">
        <is>
          <t>04周</t>
        </is>
      </c>
      <c r="Q785"/>
      <c r="R785" t="inlineStr">
        <is>
          <t>false</t>
        </is>
      </c>
      <c r="S785" t="inlineStr">
        <is>
          <t>2025/12/19
2025/12/24
2025/12/21
2026/01/10
2026/01/23</t>
        </is>
      </c>
      <c r="T785" t="inlineStr">
        <is>
          <t>北区</t>
        </is>
      </c>
      <c r="U785"/>
      <c r="V785" t="inlineStr">
        <is>
          <t>吕佳
吕佳
吕佳
吕佳
吕佳</t>
        </is>
      </c>
      <c r="W785" t="inlineStr">
        <is>
          <t>李岳丰
李岳丰
李岳丰
李岳丰
李岳丰</t>
        </is>
      </c>
    </row>
    <row r="786" ht="12.75" customHeight="1">
      <c r="A786" t="inlineStr">
        <is>
          <t>2026-01-23 胡光中-北京-金鼎轩-新店开业 已结束</t>
        </is>
      </c>
      <c r="B786"/>
      <c r="C786" t="inlineStr">
        <is>
          <t>需关注：水淀粉盒、管道每日清洗，搅拌尺收档卸下清积碳养锅，液料喷嘴、换锅键后油污清洁，每7天投料校准。</t>
        </is>
      </c>
      <c r="D786" t="inlineStr">
        <is>
          <t>胡光中</t>
        </is>
      </c>
      <c r="E786" t="inlineStr">
        <is>
          <t>北京市朝阳区王四营乡化工(地铁站)北京住总新型建材有限公司</t>
        </is>
      </c>
      <c r="F786" t="inlineStr">
        <is>
          <t>项目出差</t>
        </is>
      </c>
      <c r="G786" t="inlineStr">
        <is>
          <t>胡光中-北京-金鼎轩-新店开业 已结束</t>
        </is>
      </c>
      <c r="H786" t="inlineStr">
        <is>
          <t>一、金鼎轩地坛店老店改造人员培训
1.协同研发培训操作员掌握餐前主料分份、炒制投料、翻拌、出锅及装盘全流程，确保操作流畅无断点  
2.效率优化规范每道菜品的主辅料、配料及餐具取用流程，确保在烹饪润锅（40秒）时间内完成备料，最大化利用空档期，提升整体效率
3.通过实操，让操作员熟练衔接各环节，保证出品效率与稳定性
4.落实水淀粉盒必须每日清洗并且清洗水淀粉管道
5.午晚市收档时卸下锅内搅拌尺，清除锅壁积碳并进行养锅（避免积累积碳难以清洁，影响菜品出品）
6.卫生清洁易疏漏点①液料喷嘴可以提起来清洁②个人中心点击“换锅”按键可以清洁后面油污，清洁完成返回即可
7.每7天必须进行投料校准，每个干液料都需要校准包括油路、水路（可使用快速校准方法）
8.液料仓添加料时及时清洁，建议每周清洗一次液料管道</t>
        </is>
      </c>
      <c r="I786" t="inlineStr">
        <is>
          <t>无</t>
        </is>
      </c>
      <c r="J786" t="inlineStr">
        <is>
          <t>无</t>
        </is>
      </c>
      <c r="K786" t="inlineStr">
        <is>
          <t>一、金鼎轩地坛店老店改造人员培训</t>
        </is>
      </c>
      <c r="L786" t="inlineStr">
        <is>
          <t>IMG_20260123_094408537.jpg,IMG_20260123_104957732.jpg,IMG_20260123_133102239.jpg,IMG_20260123_144832088.jpg,IMG_20260123_144834961.jpg,IMG_20260123_154346028.jpg,IMG_20260123_200322708.jpg,IMG_20260123_200323954.jpg,IMG_20260123_201831103.jpg,IMG_20260123_202143924.jpg,IMG_20260123_203607824.jpg</t>
        </is>
      </c>
      <c r="M786"/>
      <c r="N786" s="2">
        <v>46045</v>
      </c>
      <c r="O786" t="inlineStr">
        <is>
          <t>已结束,已结束,已结束,已结束,已结束</t>
        </is>
      </c>
      <c r="P786" t="inlineStr">
        <is>
          <t>04周</t>
        </is>
      </c>
      <c r="Q786"/>
      <c r="R786" t="inlineStr">
        <is>
          <t>false</t>
        </is>
      </c>
      <c r="S786" t="inlineStr">
        <is>
          <t>2025/12/19
2025/12/24
2025/12/21
2026/01/10
2026/01/23</t>
        </is>
      </c>
      <c r="T786" t="inlineStr">
        <is>
          <t>北区</t>
        </is>
      </c>
      <c r="U786"/>
      <c r="V786" t="inlineStr">
        <is>
          <t>吕佳
吕佳
吕佳
吕佳
吕佳</t>
        </is>
      </c>
      <c r="W786" t="inlineStr">
        <is>
          <t>李岳丰
李岳丰
李岳丰
李岳丰
李岳丰</t>
        </is>
      </c>
    </row>
    <row r="787" ht="12.75" customHeight="1">
      <c r="A787" t="inlineStr">
        <is>
          <t>2026-01-22 胡光中-北京-金鼎轩-新店开业 已结束</t>
        </is>
      </c>
      <c r="B787"/>
      <c r="C787" t="inlineStr">
        <is>
          <t>金鼎轩地坛店老店改造人员培训进行中，关注干液料添加、刷锅清洗及铁锅清洁保养。</t>
        </is>
      </c>
      <c r="D787" t="inlineStr">
        <is>
          <t>胡光中</t>
        </is>
      </c>
      <c r="E787" t="inlineStr">
        <is>
          <t>北京市朝阳区劲松街道大郊亭(地铁站)</t>
        </is>
      </c>
      <c r="F787" t="inlineStr">
        <is>
          <t>项目出差</t>
        </is>
      </c>
      <c r="G787" t="inlineStr">
        <is>
          <t>胡光中-北京-金鼎轩-新店开业 已结束</t>
        </is>
      </c>
      <c r="H787" t="inlineStr">
        <is>
          <t>一、金鼎轩地坛店老店改造人员培训
1.早上到店督导操作人员检查干液料及底座油余量，及时添加。
2.督导操作员实施每烹饪一道菜结束锅体竹刷刷锅清洗流程
3.日常维护：铁锅每日2次深度清洁、深度保养(午/晚收档时)
4.通过实操，让操作员熟练衔接各环节，保证出品效率与稳定性</t>
        </is>
      </c>
      <c r="I787" t="inlineStr">
        <is>
          <t>无</t>
        </is>
      </c>
      <c r="J787" t="inlineStr">
        <is>
          <t>无</t>
        </is>
      </c>
      <c r="K787" t="inlineStr">
        <is>
          <t>一、金鼎轩地坛店老店改造人员培训</t>
        </is>
      </c>
      <c r="L787" t="inlineStr">
        <is>
          <t>IMG_20260122_094611144.jpg,IMG_20260122_104525359.jpg,IMG_20260122_104534307.jpg,IMG_20260122_113713274.jpg,IMG_20260122_131834978.jpg,IMG_20260122_140742260.jpg,IMG_20260122_155611780.jpg,IMG_20260122_175422778.jpg,IMG_20260122_195710090.jpg,IMG_20260122_202415477.jpg,IMG_20260122_202416977.jpg,IMG_20260122_205024805.jpg,IMG_20260122_205608078.jpg</t>
        </is>
      </c>
      <c r="M787"/>
      <c r="N787" s="2">
        <v>46044</v>
      </c>
      <c r="O787" t="inlineStr">
        <is>
          <t>已结束,已结束,已结束,已结束,已结束</t>
        </is>
      </c>
      <c r="P787" t="inlineStr">
        <is>
          <t>04周</t>
        </is>
      </c>
      <c r="Q787"/>
      <c r="R787" t="inlineStr">
        <is>
          <t>false</t>
        </is>
      </c>
      <c r="S787" t="inlineStr">
        <is>
          <t>2025/12/19
2025/12/24
2025/12/21
2026/01/10
2026/01/23</t>
        </is>
      </c>
      <c r="T787" t="inlineStr">
        <is>
          <t>北区</t>
        </is>
      </c>
      <c r="U787"/>
      <c r="V787" t="inlineStr">
        <is>
          <t>吕佳
吕佳
吕佳
吕佳
吕佳</t>
        </is>
      </c>
      <c r="W787" t="inlineStr">
        <is>
          <t>李岳丰
李岳丰
李岳丰
李岳丰
李岳丰</t>
        </is>
      </c>
    </row>
    <row r="788" ht="12.75" customHeight="1">
      <c r="A788" t="inlineStr">
        <is>
          <t>2026-01-21 胡光中-北京-金鼎轩-新店开业 已结束</t>
        </is>
      </c>
      <c r="B788" t="inlineStr">
        <is>
          <t>1</t>
        </is>
      </c>
      <c r="C788" t="inlineStr">
        <is>
          <t>金鼎轩地坛店老店改造进行中，需关注人员培训、设备安装调试及开锅清洁。</t>
        </is>
      </c>
      <c r="D788" t="inlineStr">
        <is>
          <t>胡光中</t>
        </is>
      </c>
      <c r="E788" t="inlineStr">
        <is>
          <t>北京市朝阳区南磨房乡华侨城·北京OCT华侨城·北京2号院</t>
        </is>
      </c>
      <c r="F788" t="inlineStr">
        <is>
          <t>项目出差</t>
        </is>
      </c>
      <c r="G788" t="inlineStr">
        <is>
          <t>胡光中-北京-金鼎轩-新店开业 已结束</t>
        </is>
      </c>
      <c r="H788" t="inlineStr">
        <is>
          <t>一、金鼎轩地坛店老店改造人员培训、协助售后装机
1.协同门店研发指导操作人员投料校准
2.培训操作员菜品按照菜谱标准量化备份
3.带教操作人员手动操作模块各项功能使用注意事项
4.协助研发黄师傅录制芥兰炒年糕1份2份，已确认
5.协助售后将剩余3台设备接通水电、上下水，安装完成后测试设备各项功能确保设备正常
6.将安装好的2台设备参数配置调整、将油膜铁锅工业油污清洁干净、开锅
7.调整个人中心设置参数、锅设置调整匹配锅位</t>
        </is>
      </c>
      <c r="I788" t="inlineStr">
        <is>
          <t>芥兰炒年糕-1份2份-已确认</t>
        </is>
      </c>
      <c r="J788" t="inlineStr">
        <is>
          <t>无</t>
        </is>
      </c>
      <c r="K788" t="inlineStr">
        <is>
          <t>一、金鼎轩地坛店老店改造人员培训</t>
        </is>
      </c>
      <c r="L788" t="inlineStr">
        <is>
          <t>IMG_20260121_011015837.jpg,IMG_20260121_094537066.jpg,IMG_20260121_105034205.jpg,IMG_20260121_131218268.jpg,IMG_20260121_142152100.jpg,IMG_20260121_143011202.jpg,IMG_20260121_165248107.jpg,IMG_20260121_203334389.jpg,IMG_20260121_213235015.jpg,IMG_20260121_222430957.jpg,IMG_20260121_224120673.jpg,IMG_20260121_224627582.jpg,IMG_20260121_230929257.jpg</t>
        </is>
      </c>
      <c r="M788"/>
      <c r="N788" s="2">
        <v>46043</v>
      </c>
      <c r="O788" t="inlineStr">
        <is>
          <t>已结束,已结束,已结束,已结束,已结束</t>
        </is>
      </c>
      <c r="P788" t="inlineStr">
        <is>
          <t>04周</t>
        </is>
      </c>
      <c r="Q788"/>
      <c r="R788" t="inlineStr">
        <is>
          <t>false</t>
        </is>
      </c>
      <c r="S788" t="inlineStr">
        <is>
          <t>2025/12/19
2025/12/24
2025/12/21
2026/01/10
2026/01/23</t>
        </is>
      </c>
      <c r="T788" t="inlineStr">
        <is>
          <t>北区</t>
        </is>
      </c>
      <c r="U788"/>
      <c r="V788" t="inlineStr">
        <is>
          <t>吕佳
吕佳
吕佳
吕佳
吕佳</t>
        </is>
      </c>
      <c r="W788" t="inlineStr">
        <is>
          <t>李岳丰
李岳丰
李岳丰
李岳丰
李岳丰</t>
        </is>
      </c>
    </row>
    <row r="789" ht="12.75" customHeight="1">
      <c r="A789" t="inlineStr">
        <is>
          <t>2026-01-20 胡光中-北京-金鼎轩-品牌巡店 已结束</t>
        </is>
      </c>
      <c r="B789"/>
      <c r="C789" t="inlineStr">
        <is>
          <t>德胜门店：电子秤不准、整机卫生清洁不足；地坛店：转锅电机线有扎带捆绑隐患。</t>
        </is>
      </c>
      <c r="D789" t="inlineStr">
        <is>
          <t>胡光中</t>
        </is>
      </c>
      <c r="E789" t="inlineStr">
        <is>
          <t>北京市东城区崇文门外街道崇文门外大街</t>
        </is>
      </c>
      <c r="F789" t="inlineStr">
        <is>
          <t>项目出差</t>
        </is>
      </c>
      <c r="G789" t="inlineStr">
        <is>
          <t>胡光中-北京-金鼎轩-品牌巡店 已结束</t>
        </is>
      </c>
      <c r="H789" t="inlineStr">
        <is>
          <t>一、金鼎轩德胜门店巡检
1.门店量化备份餐前准备工作充足
2.解决2号机投料不准问题（门店电子秤不准导致校准数值偏差，已同步厨师长）已再次培训门店操作人员校准后需手动操作页面验证数值
3.整机卫生清洁不足（干料仓干料门未清洁、液料仓清洁不够彻底，已同步厨师长并督导操作清洁流程）
二、金鼎轩地坛店老店改造协助售后装机
1.跟进门店菜品出品协助出餐
2.协助售后安装机器配件
3.按照售后要求将8台设备右侧盖板拆开，检查转锅电机线是否存在扎带捆绑导致转锅电机故障，存在扎带捆绑需剪开
4.将安装好的2台设备参数配置调整、将油膜铁锅工业油污清洁干净、开锅
5.调整个人中心设置参数、锅设置调整匹配锅位</t>
        </is>
      </c>
      <c r="I789" t="inlineStr">
        <is>
          <t>无</t>
        </is>
      </c>
      <c r="J789" t="inlineStr">
        <is>
          <t>无</t>
        </is>
      </c>
      <c r="K789" t="inlineStr">
        <is>
          <t>一、金鼎轩地坛店老店改造人员培训</t>
        </is>
      </c>
      <c r="L789" t="inlineStr">
        <is>
          <t>IMG_20260120_090643946.jpg,IMG_20260120_101947012.jpg,IMG_20260120_110724450.jpg,IMG_20260120_125403451.jpg,IMG_20260120_132151579.jpg,IMG_20260120_140628224.jpg,IMG_20260120_141624324.jpg,IMG_20260120_144815300.jpg,IMG_20260120_145838028.jpg,IMG_20260120_151438111.jpg,IMG_20260120_161741250.jpg,IMG_20260120_162652865.jpg,IMG_20260120_175804545.jpg,IMG_20260120_175828381.jpg,IMG_20260120_200357569.jpg,IMG_20260120_200536555.jpg,IMG_20260120_214800444.jpg,IMG_20260120_222127241.jpg,IMG_20260120_235013800.jpg,IMG_20260120_235218450.jpg,IMG_20260121_001554346.jpg,IMG_20260121_001830482.jpg,IMG_20260121_002405562.jpg,IMG_20260121_004231612.jpg,IMG_20260121_011015837.jpg</t>
        </is>
      </c>
      <c r="M789"/>
      <c r="N789" s="2">
        <v>46042</v>
      </c>
      <c r="O789" t="inlineStr">
        <is>
          <t>已结束,已结束,已结束,已结束</t>
        </is>
      </c>
      <c r="P789" t="inlineStr">
        <is>
          <t>04周</t>
        </is>
      </c>
      <c r="Q789"/>
      <c r="R789" t="inlineStr">
        <is>
          <t>false</t>
        </is>
      </c>
      <c r="S789" t="inlineStr">
        <is>
          <t>2026/01/18
2026/01/31
2026/02/02
2026/02/03</t>
        </is>
      </c>
      <c r="T789" t="inlineStr">
        <is>
          <t>北区</t>
        </is>
      </c>
      <c r="U789"/>
      <c r="V789" t="inlineStr">
        <is>
          <t>吕佳
吕佳
吕佳
吕佳</t>
        </is>
      </c>
      <c r="W789" t="inlineStr">
        <is>
          <t>李岳丰
李岳丰
李岳丰
李岳丰</t>
        </is>
      </c>
    </row>
    <row r="790" ht="12.75" customHeight="1">
      <c r="A790" t="inlineStr">
        <is>
          <t xml:space="preserve">2026-01-19 </t>
        </is>
      </c>
      <c r="B790"/>
      <c r="C790" t="inlineStr">
        <is>
          <t>正文仅日期“2026/01/19”，无具体内容，信息缺失。</t>
        </is>
      </c>
      <c r="D790" t="inlineStr">
        <is>
          <t>胡光中</t>
        </is>
      </c>
      <c r="E790" t="inlineStr">
        <is>
          <t>北京市朝阳区南磨房乡华侨城·北京OCT华侨城·北京2号院</t>
        </is>
      </c>
      <c r="F790" t="inlineStr">
        <is>
          <t>排休</t>
        </is>
      </c>
      <c r="G790"/>
      <c r="H790"/>
      <c r="I790"/>
      <c r="J790"/>
      <c r="K790"/>
      <c r="L790"/>
      <c r="M790"/>
      <c r="N790" s="2">
        <v>46041</v>
      </c>
      <c r="O790"/>
      <c r="P790" t="inlineStr">
        <is>
          <t>04周</t>
        </is>
      </c>
      <c r="Q790"/>
      <c r="R790" t="inlineStr">
        <is>
          <t>false</t>
        </is>
      </c>
      <c r="S790"/>
      <c r="T790"/>
      <c r="U790"/>
      <c r="V790"/>
      <c r="W790"/>
    </row>
    <row r="791" ht="12.75" customHeight="1">
      <c r="A791" t="inlineStr">
        <is>
          <t>2026-01-18 胡光中-北京-大鸭梨-培训支持 已结束</t>
        </is>
      </c>
      <c r="B791"/>
      <c r="C791" t="inlineStr">
        <is>
          <t>检查学员笔记本记录，督导食材切配、干液料检查校准及量化烹饪。</t>
        </is>
      </c>
      <c r="D791" t="inlineStr">
        <is>
          <t>胡光中</t>
        </is>
      </c>
      <c r="E791" t="inlineStr">
        <is>
          <t>北京市朝阳区南磨房乡华侨城·北京OCT华侨城·北京2号院</t>
        </is>
      </c>
      <c r="F791" t="inlineStr">
        <is>
          <t>项目出差</t>
        </is>
      </c>
      <c r="G791" t="inlineStr">
        <is>
          <t>胡光中-北京-大鸭梨-培训支持 已结束</t>
        </is>
      </c>
      <c r="H791" t="inlineStr">
        <is>
          <t>一、大鸭梨培训学校培训学员支持
1.协助杨师傅检查学员笔记本（检查学员是否将每日培训重点记录、是否有未记录的学员）
2.今日培训烹饪菜品为①宫保鸡丁②鱼香肉丝，指导学员将食材辅料规范化化切配标准
3.督导学员进行每日开机干液料余量检查、快速校准调味料
4.菜品烹饪要求学员所有主辅料及小料必须按照标准量化以后再进行烹饪，烹饪时在一旁指导操作注意要点，并要求学员将培训的要点记录到笔记本里
</t>
        </is>
      </c>
      <c r="I791" t="inlineStr">
        <is>
          <t>无</t>
        </is>
      </c>
      <c r="J791" t="inlineStr">
        <is>
          <t>无</t>
        </is>
      </c>
      <c r="K791" t="inlineStr">
        <is>
          <t>排休</t>
        </is>
      </c>
      <c r="L791" t="inlineStr">
        <is>
          <t>IMG_20260118_090022767.jpg,IMG_20260118_100006034.jpg,IMG_20260118_101405841.jpg,IMG_20260118_104910614.jpg,IMG_20260118_105120750.jpg,IMG_20260118_110102454.jpg,IMG_20260118_113801132.jpg,IMG_20260118_113803551.jpg,IMG_20260118_131209054.jpg,IMG_20260118_131957050.jpg,IMG_20260118_140251516.jpg</t>
        </is>
      </c>
      <c r="M791"/>
      <c r="N791" s="2">
        <v>46040</v>
      </c>
      <c r="O791" t="inlineStr">
        <is>
          <t>已结束</t>
        </is>
      </c>
      <c r="P791" t="inlineStr">
        <is>
          <t>03周</t>
        </is>
      </c>
      <c r="Q791"/>
      <c r="R791" t="inlineStr">
        <is>
          <t>false</t>
        </is>
      </c>
      <c r="S791" t="inlineStr">
        <is>
          <t>2026/01/14</t>
        </is>
      </c>
      <c r="T791" t="inlineStr">
        <is>
          <t>销售管理</t>
        </is>
      </c>
      <c r="U791"/>
      <c r="V791" t="inlineStr">
        <is>
          <t>曾维超</t>
        </is>
      </c>
      <c r="W791" t="inlineStr">
        <is>
          <t>李阳</t>
        </is>
      </c>
    </row>
    <row r="792" ht="12.75" customHeight="1">
      <c r="A792" t="inlineStr">
        <is>
          <t>2026-01-17 胡光中-北京-大鸭梨-培训支持 已结束</t>
        </is>
      </c>
      <c r="B792"/>
      <c r="C792" t="inlineStr">
        <is>
          <t>学员笔记不全、无重点需惩戒，今日菜品实操耗时2小时。</t>
        </is>
      </c>
      <c r="D792" t="inlineStr">
        <is>
          <t>胡光中</t>
        </is>
      </c>
      <c r="E792" t="inlineStr">
        <is>
          <t>北京市朝阳区南磨房乡华侨城·北京OCT华侨城·北京2号院</t>
        </is>
      </c>
      <c r="F792" t="inlineStr">
        <is>
          <t>项目出差</t>
        </is>
      </c>
      <c r="G792" t="inlineStr">
        <is>
          <t>胡光中-北京-大鸭梨-培训支持 已结束</t>
        </is>
      </c>
      <c r="H792" t="inlineStr">
        <is>
          <t>一、大鸭梨培训学校学员培训支持
1.协助杨师傅核查学员每日笔记记录情况，对笔记不全、笔记未记录无重点的予以惩戒
2.督导学员每日机器开机干液料余量检查并进行快速校准
3.食材粗加工处理，食材打样并在一旁督导学员练习
4.食材量化分份要求学员严格按照标准执行
5.菜品实操烹饪：今日烹饪菜品为酸辣土豆丝2份量，12组学员共耗时2小时完成。
6.下午安排学员进行投料校准巩固训练
7.督导整机卫生清洁流程</t>
        </is>
      </c>
      <c r="I792" t="inlineStr">
        <is>
          <t>无</t>
        </is>
      </c>
      <c r="J792" t="inlineStr">
        <is>
          <t>无</t>
        </is>
      </c>
      <c r="K792" t="inlineStr">
        <is>
          <t>大鸭梨培训学校培训支持</t>
        </is>
      </c>
      <c r="L792" t="inlineStr">
        <is>
          <t>IMG_20260117_085825666.jpg,IMG_20260117_095138873.jpg,IMG_20260117_095642933.jpg,IMG_20260117_101006630.jpg,IMG_20260117_102424773.jpg,IMG_20260117_102428744.jpg,IMG_20260117_131141071.jpg,IMG_20260117_160126480.jpg,IMG_20260117_161925267.jpg,IMG_20260117_183017865.jpg,IMG_20260117_185442943.jpg,IMG_20260117_190741763.jpg,IMG_20260117_191106172.jpg</t>
        </is>
      </c>
      <c r="M792"/>
      <c r="N792" s="2">
        <v>46039</v>
      </c>
      <c r="O792" t="inlineStr">
        <is>
          <t>已结束</t>
        </is>
      </c>
      <c r="P792" t="inlineStr">
        <is>
          <t>03周</t>
        </is>
      </c>
      <c r="Q792"/>
      <c r="R792" t="inlineStr">
        <is>
          <t>false</t>
        </is>
      </c>
      <c r="S792" t="inlineStr">
        <is>
          <t>2026/01/14</t>
        </is>
      </c>
      <c r="T792" t="inlineStr">
        <is>
          <t>销售管理</t>
        </is>
      </c>
      <c r="U792"/>
      <c r="V792" t="inlineStr">
        <is>
          <t>曾维超</t>
        </is>
      </c>
      <c r="W792" t="inlineStr">
        <is>
          <t>李阳</t>
        </is>
      </c>
    </row>
    <row r="793" ht="12.75" customHeight="1">
      <c r="A793" t="inlineStr">
        <is>
          <t xml:space="preserve">2026-01-16 </t>
        </is>
      </c>
      <c r="B793"/>
      <c r="C793" t="inlineStr">
        <is>
          <t>正文内容仅为日期“2026/01/16”，无实际信息，存在内容缺失问题。</t>
        </is>
      </c>
      <c r="D793" t="inlineStr">
        <is>
          <t>胡光中</t>
        </is>
      </c>
      <c r="E793" t="inlineStr">
        <is>
          <t>北京市朝阳区南磨房乡华侨城·北京OCT华侨城·北京2号院</t>
        </is>
      </c>
      <c r="F793" t="inlineStr">
        <is>
          <t>排休</t>
        </is>
      </c>
      <c r="G793"/>
      <c r="H793"/>
      <c r="I793"/>
      <c r="J793"/>
      <c r="K793"/>
      <c r="L793"/>
      <c r="M793"/>
      <c r="N793" s="2">
        <v>46038</v>
      </c>
      <c r="O793"/>
      <c r="P793" t="inlineStr">
        <is>
          <t>03周</t>
        </is>
      </c>
      <c r="Q793"/>
      <c r="R793" t="inlineStr">
        <is>
          <t>false</t>
        </is>
      </c>
      <c r="S793"/>
      <c r="T793"/>
      <c r="U793"/>
      <c r="V793"/>
      <c r="W793"/>
    </row>
    <row r="794" ht="12.75" customHeight="1">
      <c r="A794" t="inlineStr">
        <is>
          <t xml:space="preserve">2026-01-15 </t>
        </is>
      </c>
      <c r="B794"/>
      <c r="C794" t="inlineStr">
        <is>
          <t>正文仅含日期“2026/01/15”，无具体内容，信息缺失。</t>
        </is>
      </c>
      <c r="D794" t="inlineStr">
        <is>
          <t>胡光中</t>
        </is>
      </c>
      <c r="E794" t="inlineStr">
        <is>
          <t>北京市朝阳区南磨房乡华侨城·北京OCT华侨城·北京2号院</t>
        </is>
      </c>
      <c r="F794" t="inlineStr">
        <is>
          <t>排休</t>
        </is>
      </c>
      <c r="G794"/>
      <c r="H794"/>
      <c r="I794"/>
      <c r="J794"/>
      <c r="K794"/>
      <c r="L794"/>
      <c r="M794"/>
      <c r="N794" s="2">
        <v>46037</v>
      </c>
      <c r="O794"/>
      <c r="P794" t="inlineStr">
        <is>
          <t>03周</t>
        </is>
      </c>
      <c r="Q794"/>
      <c r="R794" t="inlineStr">
        <is>
          <t>false</t>
        </is>
      </c>
      <c r="S794"/>
      <c r="T794"/>
      <c r="U794"/>
      <c r="V794"/>
      <c r="W794"/>
    </row>
    <row r="795" ht="12.75" customHeight="1">
      <c r="A795" t="inlineStr">
        <is>
          <t>2026-01-14 胡光中-北京-大鸭梨-培训支持 已结束</t>
        </is>
      </c>
      <c r="B795"/>
      <c r="C795" t="inlineStr">
        <is>
          <t>无明确问题或异常，主要为培训安排及督导工作。</t>
        </is>
      </c>
      <c r="D795" t="inlineStr">
        <is>
          <t>胡光中</t>
        </is>
      </c>
      <c r="E795" t="inlineStr">
        <is>
          <t>北京市朝阳区南磨房乡华侨城·北京OCT华侨城·北京2号院</t>
        </is>
      </c>
      <c r="F795" t="inlineStr">
        <is>
          <t>项目出差</t>
        </is>
      </c>
      <c r="G795" t="inlineStr">
        <is>
          <t>胡光中-北京-大鸭梨-培训支持 已结束</t>
        </is>
      </c>
      <c r="H795" t="inlineStr">
        <is>
          <t>一、大鸭梨培训学校培训支持
1.食材切配：打样切配麻婆豆腐，豆腐的切配标准，牛肉粒改刀切配标准
2.督导学员切配看到高风险切配行为及时纠正
3.督导培训12组学员检查干液料余量和快速校准
4.上午培训学员学习菜品（麻婆豆腐、清炒时蔬、宫保鸡丁、大碗花菜）里面选2道菜品，其中固定一道麻婆豆腐，在一旁督导培训菜品烹饪要点及出品装盘手法
5.下午培训学员炒制烹饪（牛肉粒炒饭）在旁督导培训菜品烹饪要点
6.整机卫生清洁培训：由上一组清洁学员培训下一组学员，在一旁督导
</t>
        </is>
      </c>
      <c r="I795" t="inlineStr">
        <is>
          <t>无</t>
        </is>
      </c>
      <c r="J795" t="inlineStr">
        <is>
          <t>无</t>
        </is>
      </c>
      <c r="K795" t="inlineStr">
        <is>
          <t>排休</t>
        </is>
      </c>
      <c r="L795" t="inlineStr">
        <is>
          <t>IMG_20260114_090213346.jpg,IMG_20260114_100228616.jpg,IMG_20260114_100601865.jpg,IMG_20260114_111315552.jpg,IMG_20260114_112626201.jpg,IMG_20260114_135653386.jpg,IMG_20260114_163402870.jpg,IMG_20260114_164758178.jpg,IMG_20260114_173015832.jpg,IMG_20260114_200442037.jpg</t>
        </is>
      </c>
      <c r="M795"/>
      <c r="N795" s="2">
        <v>46036</v>
      </c>
      <c r="O795" t="inlineStr">
        <is>
          <t>已结束</t>
        </is>
      </c>
      <c r="P795" t="inlineStr">
        <is>
          <t>03周</t>
        </is>
      </c>
      <c r="Q795"/>
      <c r="R795" t="inlineStr">
        <is>
          <t>false</t>
        </is>
      </c>
      <c r="S795" t="inlineStr">
        <is>
          <t>2026/01/14</t>
        </is>
      </c>
      <c r="T795" t="inlineStr">
        <is>
          <t>销售管理</t>
        </is>
      </c>
      <c r="U795"/>
      <c r="V795" t="inlineStr">
        <is>
          <t>曾维超</t>
        </is>
      </c>
      <c r="W795" t="inlineStr">
        <is>
          <t>李阳</t>
        </is>
      </c>
    </row>
    <row r="796" ht="12.75" customHeight="1">
      <c r="A796" t="inlineStr">
        <is>
          <t>2026-01-13 胡光中-北京-金鼎轩-培训支持 已结束</t>
        </is>
      </c>
      <c r="B796"/>
      <c r="C796" t="inlineStr">
        <is>
          <t>需关注：无明显问题，设备卫生合格，校准周期正常。</t>
        </is>
      </c>
      <c r="D796" t="inlineStr">
        <is>
          <t>胡光中</t>
        </is>
      </c>
      <c r="E796" t="inlineStr">
        <is>
          <t>北京市朝阳区南磨房乡华侨城·北京OCT华侨城·北京2号院</t>
        </is>
      </c>
      <c r="F796" t="inlineStr">
        <is>
          <t>项目出差</t>
        </is>
      </c>
      <c r="G796" t="inlineStr">
        <is>
          <t>胡光中-北京-金鼎轩-培训支持 已结束</t>
        </is>
      </c>
      <c r="H796" t="inlineStr">
        <is>
          <t>一、金鼎轩亚运村研发室菜品录制
1.按照研发孙师傅要求录制完成炸酱标准版份量录制，已完成确认
2.同研发黄师傅录制腊味炒芥兰1份2份3份已确认版本
二、亚运村店设备巡检
1.检查设备整机卫生，设备卫生合格（易疏漏点清洁到位）
2.锅胆清洁维护保养严格按照培训要求完成（无明显积碳）
3.投料校准周期正常</t>
        </is>
      </c>
      <c r="I796" t="inlineStr">
        <is>
          <t>腊味炒芥兰-1份2份3份-已定版
预产炸酱-标准版10斤-已确认</t>
        </is>
      </c>
      <c r="J796" t="inlineStr">
        <is>
          <t>无</t>
        </is>
      </c>
      <c r="K796" t="inlineStr">
        <is>
          <t>一、大鸭梨培训学校支持</t>
        </is>
      </c>
      <c r="L796" t="inlineStr">
        <is>
          <t>IMG_20260113_094400635.jpg,IMG_20260113_105135722.jpg,IMG_20260113_105200119.jpg,IMG_20260113_120042084.jpg,IMG_20260113_120849526.jpg,IMG_20260113_124526200.jpg,IMG_20260113_133647109.jpg,IMG_20260113_135851715.jpg,IMG_20260113_164815540.jpg,IMG_20260113_175536586.jpg</t>
        </is>
      </c>
      <c r="M796"/>
      <c r="N796" s="2">
        <v>46035</v>
      </c>
      <c r="O796" t="inlineStr">
        <is>
          <t>已结束,已结束</t>
        </is>
      </c>
      <c r="P796" t="inlineStr">
        <is>
          <t>03周</t>
        </is>
      </c>
      <c r="Q796"/>
      <c r="R796" t="inlineStr">
        <is>
          <t>false</t>
        </is>
      </c>
      <c r="S796" t="inlineStr">
        <is>
          <t>2025/12/29
2026/01/13</t>
        </is>
      </c>
      <c r="T796" t="inlineStr">
        <is>
          <t>北区</t>
        </is>
      </c>
      <c r="U796"/>
      <c r="V796" t="inlineStr">
        <is>
          <t>吕佳
吕佳</t>
        </is>
      </c>
      <c r="W796" t="inlineStr">
        <is>
          <t>李岳丰
李岳丰</t>
        </is>
      </c>
    </row>
    <row r="797" ht="12.75" customHeight="1">
      <c r="A797" t="inlineStr">
        <is>
          <t xml:space="preserve">2026-01-12 </t>
        </is>
      </c>
      <c r="B797"/>
      <c r="C797" t="inlineStr">
        <is>
          <t>正文内容仅为日期“2026/01/12”，无实际信息，需确认内容是否完整。</t>
        </is>
      </c>
      <c r="D797" t="inlineStr">
        <is>
          <t>胡光中</t>
        </is>
      </c>
      <c r="E797" t="inlineStr">
        <is>
          <t>北京市朝阳区劲松街道中美检测场合兴商务楼</t>
        </is>
      </c>
      <c r="F797" t="inlineStr">
        <is>
          <t>排休</t>
        </is>
      </c>
      <c r="G797"/>
      <c r="H797"/>
      <c r="I797"/>
      <c r="J797"/>
      <c r="K797"/>
      <c r="L797"/>
      <c r="M797"/>
      <c r="N797" s="2">
        <v>46034</v>
      </c>
      <c r="O797"/>
      <c r="P797" t="inlineStr">
        <is>
          <t>03周</t>
        </is>
      </c>
      <c r="Q797"/>
      <c r="R797" t="inlineStr">
        <is>
          <t>false</t>
        </is>
      </c>
      <c r="S797"/>
      <c r="T797"/>
      <c r="U797"/>
      <c r="V797"/>
      <c r="W797"/>
    </row>
    <row r="798" ht="12.75" customHeight="1">
      <c r="A798" t="inlineStr">
        <is>
          <t>2026-01-11 胡光中-北京-金鼎轩-新店开业 已结束</t>
        </is>
      </c>
      <c r="B798"/>
      <c r="C798" t="inlineStr">
        <is>
          <t>老店改造培训含备料、刷锅等9项内容，无明确问题异常。</t>
        </is>
      </c>
      <c r="D798" t="inlineStr">
        <is>
          <t>胡光中</t>
        </is>
      </c>
      <c r="E798" t="inlineStr">
        <is>
          <t>北京市朝阳区劲松街道中美检测场合兴商务楼</t>
        </is>
      </c>
      <c r="F798" t="inlineStr">
        <is>
          <t>项目出差</t>
        </is>
      </c>
      <c r="G798" t="inlineStr">
        <is>
          <t>胡光中-北京-金鼎轩-新店开业 已结束</t>
        </is>
      </c>
      <c r="H798" t="inlineStr">
        <is>
          <t>一、金鼎轩地坛店老店改造人员培训
1.协同研发师傅对餐前准备工作进行重点检查备份量化是否充足
2.实施每烹饪一道菜结束锅体竹刷刷锅清洗流程
3.日常维护：铁锅每日2次深度保养(午/晚收档时)
4.周期校准：严格执行7日/次的设备校准，已培训快速校准技巧
5.售后服务体系建立
①组建门店专属售后微信群
②明确沟通机制：群内咨询+紧急电话联络双通道
6.明确液料配比：
①水淀粉比例为生粉1：水4
②蚝油比例为蚝油1：水1
7.水淀粉盒必须每日清洗并且清洗水淀粉管道
8.午晚市收档时卸下锅内搅拌尺，清除锅壁积碳并进行养锅（避免积累积碳难以清洁，影响菜品出品）
9.卫生清洁易疏漏点①液料喷嘴可以提起来清洁②个人中心点击“换锅”按键可以清洁后面油污，清洁完成返回即可</t>
        </is>
      </c>
      <c r="I798" t="inlineStr">
        <is>
          <t>无</t>
        </is>
      </c>
      <c r="J798" t="inlineStr">
        <is>
          <t>无</t>
        </is>
      </c>
      <c r="K798" t="inlineStr">
        <is>
          <t>排休</t>
        </is>
      </c>
      <c r="L798" t="inlineStr">
        <is>
          <t>IMG_20260111_091605613.jpg,IMG_20260111_102451729.jpg,IMG_20260111_102505162.jpg,IMG_20260111_102525126.jpg,IMG_20260111_102528139.jpg,IMG_20260111_105745021.jpg,IMG_20260111_131904833.jpg,IMG_20260111_141137507.jpg,IMG_20260111_172829167.jpg,IMG_20260111_182601124.jpg,IMG_20260111_185908012.jpg,IMG_20260111_191947224.jpg,IMG_20260111_194546104.jpg,IMG_20260111_200200262.jpg,IMG_20260111_200842794.jpg,IMG_20260111_201117238.jpg</t>
        </is>
      </c>
      <c r="M798"/>
      <c r="N798" s="2">
        <v>46033</v>
      </c>
      <c r="O798" t="inlineStr">
        <is>
          <t>已结束,已结束,已结束,已结束,已结束</t>
        </is>
      </c>
      <c r="P798" t="inlineStr">
        <is>
          <t>02周</t>
        </is>
      </c>
      <c r="Q798"/>
      <c r="R798" t="inlineStr">
        <is>
          <t>false</t>
        </is>
      </c>
      <c r="S798" t="inlineStr">
        <is>
          <t>2025/12/19
2025/12/24
2025/12/21
2026/01/10
2026/01/23</t>
        </is>
      </c>
      <c r="T798" t="inlineStr">
        <is>
          <t>北区</t>
        </is>
      </c>
      <c r="U798"/>
      <c r="V798" t="inlineStr">
        <is>
          <t>吕佳
吕佳
吕佳
吕佳
吕佳</t>
        </is>
      </c>
      <c r="W798" t="inlineStr">
        <is>
          <t>李岳丰
李岳丰
李岳丰
李岳丰
李岳丰</t>
        </is>
      </c>
    </row>
    <row r="799" ht="12.75" customHeight="1">
      <c r="A799" t="inlineStr">
        <is>
          <t>2026-01-10 胡光中-北京-金鼎轩-新店开业 已结束</t>
        </is>
      </c>
      <c r="B799"/>
      <c r="C799" t="inlineStr">
        <is>
          <t>金鼎轩地坛店老店改造培训，关注锅体清洗、保养、设备校准及效率优化。</t>
        </is>
      </c>
      <c r="D799" t="inlineStr">
        <is>
          <t>胡光中</t>
        </is>
      </c>
      <c r="E799" t="inlineStr">
        <is>
          <t>北京市朝阳区南磨房乡华侨城·北京OCT华侨城·北京2号院</t>
        </is>
      </c>
      <c r="F799" t="inlineStr">
        <is>
          <t>项目出差</t>
        </is>
      </c>
      <c r="G799" t="inlineStr">
        <is>
          <t>胡光中-北京-金鼎轩-新店开业 已结束</t>
        </is>
      </c>
      <c r="H799" t="inlineStr">
        <is>
          <t>一、金鼎轩地坛店老店改造、人员培训
1.督导操作员实施每烹饪一道菜结束锅体竹刷刷锅清洗流程
2.日常维护：铁锅每日2次深度保养(午/晚收档时)
3.周期校准：严格执行7日/次的设备校准，已培训快速校准技巧
4.效率优化规范每道菜品的主辅料、配料及餐具取用流程，确保在烹饪润锅（40秒）时间内完成备料，最大化利用空档期，提升整体效率
5.通过实操，让操作员熟练衔接各环节，保证出品效率与稳定性</t>
        </is>
      </c>
      <c r="I799" t="inlineStr">
        <is>
          <t>无</t>
        </is>
      </c>
      <c r="J799" t="inlineStr">
        <is>
          <t>无</t>
        </is>
      </c>
      <c r="K799" t="inlineStr">
        <is>
          <t>一、金鼎轩地坛店老店改造人员培训</t>
        </is>
      </c>
      <c r="L799" t="inlineStr">
        <is>
          <t>IMG_20260110_085356364.jpg,IMG_20260110_095843266.jpg,IMG_20260110_100217685.jpg,IMG_20260110_100504829.jpg,IMG_20260110_123212673.jpg,IMG_20260110_132253266.jpg,IMG_20260110_150832057.jpg,IMG_20260110_172738008.jpg,IMG_20260110_183537560.jpg,IMG_20260110_194855961.jpg,IMG_20260110_195227398.jpg,IMG_20260110_195308860.jpg,IMG_20260110_200458218.jpg</t>
        </is>
      </c>
      <c r="M799"/>
      <c r="N799" s="2">
        <v>46032</v>
      </c>
      <c r="O799" t="inlineStr">
        <is>
          <t>已结束,已结束,已结束,已结束,已结束</t>
        </is>
      </c>
      <c r="P799" t="inlineStr">
        <is>
          <t>02周</t>
        </is>
      </c>
      <c r="Q799"/>
      <c r="R799" t="inlineStr">
        <is>
          <t>false</t>
        </is>
      </c>
      <c r="S799" t="inlineStr">
        <is>
          <t>2025/12/19
2025/12/24
2025/12/21
2026/01/10
2026/01/23</t>
        </is>
      </c>
      <c r="T799" t="inlineStr">
        <is>
          <t>北区</t>
        </is>
      </c>
      <c r="U799"/>
      <c r="V799" t="inlineStr">
        <is>
          <t>吕佳
吕佳
吕佳
吕佳
吕佳</t>
        </is>
      </c>
      <c r="W799" t="inlineStr">
        <is>
          <t>李岳丰
李岳丰
李岳丰
李岳丰
李岳丰</t>
        </is>
      </c>
    </row>
    <row r="800" ht="12.75" customHeight="1">
      <c r="A800" t="inlineStr">
        <is>
          <t>2026-01-09 胡光中-北京-金鼎轩-新店开业 已结束</t>
        </is>
      </c>
      <c r="B800"/>
      <c r="C800" t="inlineStr">
        <is>
          <t>食材主辅料未量化，已同步店研发及厨师长。</t>
        </is>
      </c>
      <c r="D800" t="inlineStr">
        <is>
          <t>胡光中</t>
        </is>
      </c>
      <c r="E800" t="inlineStr">
        <is>
          <t>北京市朝阳区南磨房乡华侨城·北京OCT华侨城·北京2号院</t>
        </is>
      </c>
      <c r="F800" t="inlineStr">
        <is>
          <t>项目出差</t>
        </is>
      </c>
      <c r="G800" t="inlineStr">
        <is>
          <t>胡光中-北京-金鼎轩-新店开业 已结束</t>
        </is>
      </c>
      <c r="H800" t="inlineStr">
        <is>
          <t>一、金鼎轩地坛店老店改造、人员培训
1.早上到店督导操作人员检查干液料及底座油余量，及时添加。
2.检查餐前小料准备工作是否充足
3.带教操作员炒制菜谱过程中，发现配分过来的食材主辅料未进行量化（已将问题同步给到店研发及厨师长）
4.按研发要求录制辣子鸡过油版本，研发已确认
5.晚市高峰期结束巩固操作员整机卫生清洁流程，铁锅清洁养护（重点讲解清洁铁锅积碳的必要性）</t>
        </is>
      </c>
      <c r="I800" t="inlineStr">
        <is>
          <t>辣子鸡（过油版）-1份-已确认</t>
        </is>
      </c>
      <c r="J800" t="inlineStr">
        <is>
          <t>无</t>
        </is>
      </c>
      <c r="K800" t="inlineStr">
        <is>
          <t>一、金鼎轩地坛店老店改造人员培训</t>
        </is>
      </c>
      <c r="L800" t="inlineStr">
        <is>
          <t>IMG_20260109_085754204.jpg,IMG_20260109_103523235.jpg,IMG_20260109_113350800.jpg,IMG_20260109_120636812.jpg,IMG_20260109_124605496.jpg,IMG_20260109_133707164.jpg,IMG_20260109_153902457.jpg,IMG_20260109_172728663.jpg,IMG_20260109_173346395.jpg,IMG_20260109_174125308.jpg,IMG_20260109_193103360.jpg,IMG_20260109_195623499.jpg,IMG_20260109_200302823.jpg,IMG_20260109_201223020.jpg</t>
        </is>
      </c>
      <c r="M800"/>
      <c r="N800" s="2">
        <v>46031</v>
      </c>
      <c r="O800" t="inlineStr">
        <is>
          <t>已结束,已结束,已结束,已结束,已结束</t>
        </is>
      </c>
      <c r="P800" t="inlineStr">
        <is>
          <t>02周</t>
        </is>
      </c>
      <c r="Q800"/>
      <c r="R800" t="inlineStr">
        <is>
          <t>false</t>
        </is>
      </c>
      <c r="S800" t="inlineStr">
        <is>
          <t>2025/12/19
2025/12/24
2025/12/21
2026/01/10
2026/01/23</t>
        </is>
      </c>
      <c r="T800" t="inlineStr">
        <is>
          <t>北区</t>
        </is>
      </c>
      <c r="U800"/>
      <c r="V800" t="inlineStr">
        <is>
          <t>吕佳
吕佳
吕佳
吕佳
吕佳</t>
        </is>
      </c>
      <c r="W800" t="inlineStr">
        <is>
          <t>李岳丰
李岳丰
李岳丰
李岳丰
李岳丰</t>
        </is>
      </c>
    </row>
    <row r="801" ht="12.75" customHeight="1">
      <c r="A801" t="inlineStr">
        <is>
          <t>2026-01-08 胡光中-北京-金鼎轩-新店开业 已结束</t>
        </is>
      </c>
      <c r="B801"/>
      <c r="C801" t="inlineStr">
        <is>
          <t>1号机炒制几次后死机，重启恢复，售后排查未定位原因。</t>
        </is>
      </c>
      <c r="D801" t="inlineStr">
        <is>
          <t>胡光中</t>
        </is>
      </c>
      <c r="E801" t="inlineStr">
        <is>
          <t>北京市朝阳区南磨房乡华侨城·北京OCT华侨城·北京2号院</t>
        </is>
      </c>
      <c r="F801" t="inlineStr">
        <is>
          <t>项目出差</t>
        </is>
      </c>
      <c r="G801" t="inlineStr">
        <is>
          <t>胡光中-北京-金鼎轩-新店开业 已结束</t>
        </is>
      </c>
      <c r="H801" t="inlineStr">
        <is>
          <t>一、金鼎轩地坛店老店改造、人员培训
1.早上到店带教新同事金鼎轩新店开业设备参数如何调试①使用洗洁精清洗渗氮油膜铁锅上的工业油污，彻底洗净后进行开锅养锅流程②调整个人中心配置③投料机名称设置④进入工程模式调整锅位及开通摇摆⑤检查参数配置限温及高温预警
2.如何培训操作员添加干液料，并进行投料校准
3.和同事讲解如何进行温度标定，带教一台设备以后另外两台设备由同事独立完成
4.午市高峰期结束后，协同厨师长对门店员工进行集体培训讲解设备各项功能及使用注意事项
5.晚市高峰期结束后培训操作员整机卫生清洁、锅胆清洁维护保养
6.1号机炒制几锅次以后出现一次死机，重启后恢复正常暂未复现，已联系售后同事排查原因，暂未定位问题</t>
        </is>
      </c>
      <c r="I801" t="inlineStr">
        <is>
          <t>无</t>
        </is>
      </c>
      <c r="J801" t="inlineStr">
        <is>
          <t>无</t>
        </is>
      </c>
      <c r="K801" t="inlineStr">
        <is>
          <t>一、金鼎轩地坛店老店改造、人员培训</t>
        </is>
      </c>
      <c r="L801" t="inlineStr">
        <is>
          <t>IMG_20260108_080036767.jpg,IMG_20260108_085405363.jpg,IMG_20260108_091604525.jpg,IMG_20260108_095004887.jpg,IMG_20260108_095017699.jpg,IMG_20260108_095016016.jpg,IMG_20260108_110846982.jpg,IMG_20260108_125021408.jpg,IMG_20260108_125023173.jpg,video_20260108_123606564.mp4,IMG_20260108_142558162.jpg,IMG_20260108_142619105.jpg,IMG_20260108_172932931.jpg,IMG_20260108_183005856.jpg,IMG_20260108_191452225.jpg,IMG_20260108_191843217.jpg,IMG_20260108_193934775.jpg,IMG_20260108_194634379.jpg,IMG_20260108_195919819.jpg</t>
        </is>
      </c>
      <c r="M801"/>
      <c r="N801" s="2">
        <v>46030</v>
      </c>
      <c r="O801" t="inlineStr">
        <is>
          <t>已结束,已结束,已结束,已结束,已结束</t>
        </is>
      </c>
      <c r="P801" t="inlineStr">
        <is>
          <t>02周</t>
        </is>
      </c>
      <c r="Q801"/>
      <c r="R801" t="inlineStr">
        <is>
          <t>false</t>
        </is>
      </c>
      <c r="S801" t="inlineStr">
        <is>
          <t>2025/12/19
2025/12/24
2025/12/21
2026/01/10
2026/01/23</t>
        </is>
      </c>
      <c r="T801" t="inlineStr">
        <is>
          <t>北区</t>
        </is>
      </c>
      <c r="U801"/>
      <c r="V801" t="inlineStr">
        <is>
          <t>吕佳
吕佳
吕佳
吕佳
吕佳</t>
        </is>
      </c>
      <c r="W801" t="inlineStr">
        <is>
          <t>李岳丰
李岳丰
李岳丰
李岳丰
李岳丰</t>
        </is>
      </c>
    </row>
    <row r="802" ht="12.75" customHeight="1">
      <c r="A802" t="inlineStr">
        <is>
          <t xml:space="preserve">2026-01-06 </t>
        </is>
      </c>
      <c r="B802"/>
      <c r="C802" t="inlineStr">
        <is>
          <t>正文仅为日期“2026/01/06”，无实质内容及问题异常。</t>
        </is>
      </c>
      <c r="D802" t="inlineStr">
        <is>
          <t>胡光中</t>
        </is>
      </c>
      <c r="E802" t="inlineStr">
        <is>
          <t>北京市朝阳区南磨房乡华侨城·北京OCT华侨城·北京2号院</t>
        </is>
      </c>
      <c r="F802" t="inlineStr">
        <is>
          <t>排休</t>
        </is>
      </c>
      <c r="G802"/>
      <c r="H802"/>
      <c r="I802"/>
      <c r="J802"/>
      <c r="K802"/>
      <c r="L802"/>
      <c r="M802"/>
      <c r="N802" s="2">
        <v>46028</v>
      </c>
      <c r="O802"/>
      <c r="P802" t="inlineStr">
        <is>
          <t>02周</t>
        </is>
      </c>
      <c r="Q802"/>
      <c r="R802" t="inlineStr">
        <is>
          <t>false</t>
        </is>
      </c>
      <c r="S802"/>
      <c r="T802"/>
      <c r="U802"/>
      <c r="V802"/>
      <c r="W802"/>
    </row>
    <row r="803" ht="12.75" customHeight="1">
      <c r="A803" t="inlineStr">
        <is>
          <t xml:space="preserve">2026-01-05 </t>
        </is>
      </c>
      <c r="B803"/>
      <c r="C803" t="inlineStr">
        <is>
          <t>正文仅含日期“2026/01/05”，无实质内容，信息缺失。</t>
        </is>
      </c>
      <c r="D803" t="inlineStr">
        <is>
          <t>胡光中</t>
        </is>
      </c>
      <c r="E803" t="inlineStr">
        <is>
          <t>广东省珠海市香洲区香湾街道好景花园</t>
        </is>
      </c>
      <c r="F803" t="inlineStr">
        <is>
          <t>排休</t>
        </is>
      </c>
      <c r="G803"/>
      <c r="H803"/>
      <c r="I803"/>
      <c r="J803"/>
      <c r="K803"/>
      <c r="L803"/>
      <c r="M803"/>
      <c r="N803" s="2">
        <v>46027</v>
      </c>
      <c r="O803"/>
      <c r="P803" t="inlineStr">
        <is>
          <t>02周</t>
        </is>
      </c>
      <c r="Q803"/>
      <c r="R803" t="inlineStr">
        <is>
          <t>false</t>
        </is>
      </c>
      <c r="S803"/>
      <c r="T803"/>
      <c r="U803"/>
      <c r="V803"/>
      <c r="W803"/>
    </row>
    <row r="804" ht="12.75" customHeight="1">
      <c r="A804" t="inlineStr">
        <is>
          <t xml:space="preserve">2026-01-04 </t>
        </is>
      </c>
      <c r="B804"/>
      <c r="C804" t="inlineStr">
        <is>
          <t>正文仅为日期“2026/01/04”，无实质内容及需关注问题。</t>
        </is>
      </c>
      <c r="D804" t="inlineStr">
        <is>
          <t>胡光中</t>
        </is>
      </c>
      <c r="E804" t="inlineStr">
        <is>
          <t>广东省珠海市香洲区香湾街道好景花园</t>
        </is>
      </c>
      <c r="F804" t="inlineStr">
        <is>
          <t>排休</t>
        </is>
      </c>
      <c r="G804"/>
      <c r="H804"/>
      <c r="I804"/>
      <c r="J804"/>
      <c r="K804"/>
      <c r="L804"/>
      <c r="M804"/>
      <c r="N804" s="2">
        <v>46026</v>
      </c>
      <c r="O804"/>
      <c r="P804" t="inlineStr">
        <is>
          <t>01周</t>
        </is>
      </c>
      <c r="Q804"/>
      <c r="R804" t="inlineStr">
        <is>
          <t>false</t>
        </is>
      </c>
      <c r="S804"/>
      <c r="T804"/>
      <c r="U804"/>
      <c r="V804"/>
      <c r="W804"/>
    </row>
    <row r="805" ht="12.75" customHeight="1">
      <c r="A805" t="inlineStr">
        <is>
          <t xml:space="preserve">2026-01-03 </t>
        </is>
      </c>
      <c r="B805"/>
      <c r="C805" t="inlineStr">
        <is>
          <t>正文内容为空，无有效信息，存在内容缺失问题。</t>
        </is>
      </c>
      <c r="D805" t="inlineStr">
        <is>
          <t>胡光中</t>
        </is>
      </c>
      <c r="E805" t="inlineStr">
        <is>
          <t>广东省珠海市香洲区香湾街道好景花园</t>
        </is>
      </c>
      <c r="F805" t="inlineStr">
        <is>
          <t>排休</t>
        </is>
      </c>
      <c r="G805"/>
      <c r="H805"/>
      <c r="I805"/>
      <c r="J805"/>
      <c r="K805"/>
      <c r="L805"/>
      <c r="M805"/>
      <c r="N805" s="2">
        <v>46025</v>
      </c>
      <c r="O805"/>
      <c r="P805" t="inlineStr">
        <is>
          <t>01周</t>
        </is>
      </c>
      <c r="Q805"/>
      <c r="R805" t="inlineStr">
        <is>
          <t>false</t>
        </is>
      </c>
      <c r="S805"/>
      <c r="T805"/>
      <c r="U805"/>
      <c r="V805"/>
      <c r="W805"/>
    </row>
    <row r="806" ht="12.75" customHeight="1">
      <c r="A806" t="inlineStr">
        <is>
          <t xml:space="preserve">2026-01-02 </t>
        </is>
      </c>
      <c r="B806"/>
      <c r="C806" t="inlineStr">
        <is>
          <t>正文仅含日期“2026/01/02”，无实际内容，信息缺失。</t>
        </is>
      </c>
      <c r="D806" t="inlineStr">
        <is>
          <t>胡光中</t>
        </is>
      </c>
      <c r="E806" t="inlineStr">
        <is>
          <t>广东省珠海市香洲区香湾街道好景花园</t>
        </is>
      </c>
      <c r="F806" t="inlineStr">
        <is>
          <t>排休</t>
        </is>
      </c>
      <c r="G806"/>
      <c r="H806"/>
      <c r="I806"/>
      <c r="J806"/>
      <c r="K806"/>
      <c r="L806"/>
      <c r="M806"/>
      <c r="N806" s="2">
        <v>46024</v>
      </c>
      <c r="O806"/>
      <c r="P806" t="inlineStr">
        <is>
          <t>01周</t>
        </is>
      </c>
      <c r="Q806"/>
      <c r="R806" t="inlineStr">
        <is>
          <t>false</t>
        </is>
      </c>
      <c r="S806"/>
      <c r="T806"/>
      <c r="U806"/>
      <c r="V806"/>
      <c r="W806"/>
    </row>
    <row r="807" ht="12.75" customHeight="1">
      <c r="A807" t="inlineStr">
        <is>
          <t xml:space="preserve">2026-01-01 </t>
        </is>
      </c>
      <c r="B807"/>
      <c r="C807" t="inlineStr">
        <is>
          <t>正文内容缺失，仅显示日期“2026/01/01”，无有效信息。</t>
        </is>
      </c>
      <c r="D807" t="inlineStr">
        <is>
          <t>胡光中</t>
        </is>
      </c>
      <c r="E807" t="inlineStr">
        <is>
          <t>广东省珠海市香洲区香湾街道好景花园</t>
        </is>
      </c>
      <c r="F807" t="inlineStr">
        <is>
          <t>排休</t>
        </is>
      </c>
      <c r="G807"/>
      <c r="H807"/>
      <c r="I807"/>
      <c r="J807"/>
      <c r="K807"/>
      <c r="L807"/>
      <c r="M807"/>
      <c r="N807" s="2">
        <v>46023</v>
      </c>
      <c r="O807"/>
      <c r="P807" t="inlineStr">
        <is>
          <t>01周</t>
        </is>
      </c>
      <c r="Q807"/>
      <c r="R807" t="inlineStr">
        <is>
          <t>false</t>
        </is>
      </c>
      <c r="S807"/>
      <c r="T807"/>
      <c r="U807"/>
      <c r="V807"/>
      <c r="W807"/>
    </row>
    <row r="808" ht="12.75" customHeight="1">
      <c r="A808" t="inlineStr">
        <is>
          <t>2025-12-31 胡光中-北京-丰汇加-DEMO 已结束</t>
        </is>
      </c>
      <c r="B808"/>
      <c r="C808" t="inlineStr">
        <is>
          <t>丰汇加Demo已结束，无问题和异常。</t>
        </is>
      </c>
      <c r="D808" t="inlineStr">
        <is>
          <t>胡光中</t>
        </is>
      </c>
      <c r="E808" t="inlineStr">
        <is>
          <t>广东省珠海市香洲区香湾街道好景花园</t>
        </is>
      </c>
      <c r="F808" t="inlineStr">
        <is>
          <t>项目出差</t>
        </is>
      </c>
      <c r="G808" t="inlineStr">
        <is>
          <t>胡光中-北京-丰汇加-DEMO 已结束</t>
        </is>
      </c>
      <c r="H808" t="inlineStr">
        <is>
          <t>一、丰汇加客户、Demo
1.根据丰汇加负责人给到的菜单，根据给到的清单提前一晚采购部分食材到宿舍，为第二天一早的Demo做好准备。
2.到丰汇加演示中心蒸米饭、提前煮好意大利面，提前将部分食材切配好。
3.检查设备投料校准、锅胆清洁卫生
4.客户到达带的食材配料及特殊复合酱，按照客户要求演示①黑椒牛柳意面②印尼炒饭③番茄肉酱意面④意式鸡丁炒饭⑤黑椒牛肉西兰花
</t>
        </is>
      </c>
      <c r="I808" t="inlineStr">
        <is>
          <t>无</t>
        </is>
      </c>
      <c r="J808" t="inlineStr">
        <is>
          <t>无</t>
        </is>
      </c>
      <c r="K808" t="inlineStr">
        <is>
          <t>排休</t>
        </is>
      </c>
      <c r="L808" t="inlineStr">
        <is>
          <t>IMG_20251231_074123805.jpg,IMG_20251231_081507878.jpg,IMG_20251231_081635778.jpg,IMG_20251231_093241707.jpg,IMG_20251231_094911865.jpg,IMG_20251231_101946228.jpg,IMG_20251231_110430822.jpg,IMG_20251231_110439027.jpg,IMG_20251231_112631951.jpg,IMG_20251231_114356472.jpg,IMG_20251231_120908075.jpg,IMG_20251231_120909448.jpg,IMG_20251231_175116265.jpg,IMG_20251231_221435701.jpg</t>
        </is>
      </c>
      <c r="M808"/>
      <c r="N808" s="2">
        <v>46022</v>
      </c>
      <c r="O808" t="inlineStr">
        <is>
          <t>已结束</t>
        </is>
      </c>
      <c r="P808" t="inlineStr">
        <is>
          <t>53周</t>
        </is>
      </c>
      <c r="Q808"/>
      <c r="R808" t="inlineStr">
        <is>
          <t>false</t>
        </is>
      </c>
      <c r="S808" t="inlineStr">
        <is>
          <t>2025/12/31</t>
        </is>
      </c>
      <c r="T808" t="inlineStr">
        <is>
          <t>销售管理</t>
        </is>
      </c>
      <c r="U808" t="inlineStr">
        <is>
          <t>1</t>
        </is>
      </c>
      <c r="V808" t="inlineStr">
        <is>
          <t>曾维超</t>
        </is>
      </c>
      <c r="W808" t="inlineStr">
        <is>
          <t>李阳</t>
        </is>
      </c>
    </row>
    <row r="809" ht="12.75" customHeight="1">
      <c r="A809" t="inlineStr">
        <is>
          <t>2025-12-30 胡光中-北京-金鼎轩-培训支持 已结束</t>
        </is>
      </c>
      <c r="B809"/>
      <c r="C809" t="inlineStr">
        <is>
          <t>需关注机器参数配置、锅胆及易疏漏点清洁、菜品流程执行和备餐准备。</t>
        </is>
      </c>
      <c r="D809" t="inlineStr">
        <is>
          <t>胡光中</t>
        </is>
      </c>
      <c r="E809" t="inlineStr">
        <is>
          <t>北京市朝阳区南磨房乡北京·华侨城A区2号院(南门)OCT华侨城·北京2号院</t>
        </is>
      </c>
      <c r="F809" t="inlineStr">
        <is>
          <t>项目出差</t>
        </is>
      </c>
      <c r="G809" t="inlineStr">
        <is>
          <t>胡光中-北京-金鼎轩-培训支持 已结束</t>
        </is>
      </c>
      <c r="H809" t="inlineStr">
        <is>
          <t>一、金鼎轩亚运村研发室
1.检查机器参数配置
2.清洁油膜铁锅工业油污，开锅、养锅
3.调整锅位角度、启用超高锅位
二、亚运村店巡检
1.检查机器锅胆是否清洁到位
2.检查整机卫生清洁情况，确保易疏漏点清洁未遗漏如①锅胆后面油污有无清洁②干料门底面油烟油污
3.同研发跟进门店菜品出品，有无严格按照标准流程执行
4.督导门店量化备餐开市工作准备充足
5.同研发将辣子鸡更换为新版辣子鸡菜谱版本</t>
        </is>
      </c>
      <c r="I809" t="inlineStr">
        <is>
          <t>无</t>
        </is>
      </c>
      <c r="J809" t="inlineStr">
        <is>
          <t>无</t>
        </is>
      </c>
      <c r="K809" t="inlineStr">
        <is>
          <t>排休</t>
        </is>
      </c>
      <c r="L809" t="inlineStr">
        <is>
          <t>IMG_20251229_103822361.jpg,IMG_20251229_103834034.jpg,IMG_20251229_104104169.jpg,IMG_20251229_112045720.jpg,IMG_20251229_122645877.jpg,IMG_20251229_122650138.jpg,IMG_20251229_133911194.jpg,IMG_20251229_141834179.jpg,IMG_20251229_152848855.jpg,IMG_20251229_152933633.jpg,IMG_20251229_152937444.jpg,IMG_20251229_172035303.jpg,IMG_20251229_174700131.jpg,IMG_20251229_180306343.jpg,IMG_20251229_184630087.jpg,IMG_20251229_221843519.jpg</t>
        </is>
      </c>
      <c r="M809"/>
      <c r="N809" s="2">
        <v>46021</v>
      </c>
      <c r="O809" t="inlineStr">
        <is>
          <t>已结束,已结束</t>
        </is>
      </c>
      <c r="P809" t="inlineStr">
        <is>
          <t>53周</t>
        </is>
      </c>
      <c r="Q809"/>
      <c r="R809" t="inlineStr">
        <is>
          <t>false</t>
        </is>
      </c>
      <c r="S809" t="inlineStr">
        <is>
          <t>2025/12/29
2026/01/13</t>
        </is>
      </c>
      <c r="T809" t="inlineStr">
        <is>
          <t>北区</t>
        </is>
      </c>
      <c r="U809"/>
      <c r="V809" t="inlineStr">
        <is>
          <t>吕佳
吕佳</t>
        </is>
      </c>
      <c r="W809" t="inlineStr">
        <is>
          <t>李岳丰
李岳丰</t>
        </is>
      </c>
    </row>
    <row r="810" ht="12.75" customHeight="1">
      <c r="A810" t="inlineStr">
        <is>
          <t xml:space="preserve">2025-12-30 </t>
        </is>
      </c>
      <c r="B810"/>
      <c r="C810" t="inlineStr">
        <is>
          <t>正文内容仅为日期“2025/12/30”，无具体信息，无法提取问题或异常。</t>
        </is>
      </c>
      <c r="D810" t="inlineStr">
        <is>
          <t>胡光中</t>
        </is>
      </c>
      <c r="E810" t="inlineStr">
        <is>
          <t>北京市朝阳区南磨房乡华侨城·北京OCT华侨城·北京2号院</t>
        </is>
      </c>
      <c r="F810" t="inlineStr">
        <is>
          <t>排休</t>
        </is>
      </c>
      <c r="G810"/>
      <c r="H810"/>
      <c r="I810"/>
      <c r="J810"/>
      <c r="K810"/>
      <c r="L810"/>
      <c r="M810"/>
      <c r="N810" s="2">
        <v>46021</v>
      </c>
      <c r="O810"/>
      <c r="P810" t="inlineStr">
        <is>
          <t>53周</t>
        </is>
      </c>
      <c r="Q810"/>
      <c r="R810" t="inlineStr">
        <is>
          <t>false</t>
        </is>
      </c>
      <c r="S810"/>
      <c r="T810"/>
      <c r="U810"/>
      <c r="V810"/>
      <c r="W810"/>
    </row>
    <row r="811" ht="12.75" customHeight="1">
      <c r="A811" t="inlineStr">
        <is>
          <t>2025-12-29 胡光中-北京-金鼎轩-培训支持 已结束</t>
        </is>
      </c>
      <c r="B811"/>
      <c r="C811" t="inlineStr">
        <is>
          <t>需关注：机器参数配置、锅胆及整机卫生清洁，菜品出品标准执行。</t>
        </is>
      </c>
      <c r="D811" t="inlineStr">
        <is>
          <t>胡光中</t>
        </is>
      </c>
      <c r="E811" t="inlineStr">
        <is>
          <t>北京市朝阳区南磨房乡华侨城·北京OCT华侨城·北京2号院</t>
        </is>
      </c>
      <c r="F811" t="inlineStr">
        <is>
          <t>项目出差</t>
        </is>
      </c>
      <c r="G811" t="inlineStr">
        <is>
          <t>胡光中-北京-金鼎轩-培训支持 已结束</t>
        </is>
      </c>
      <c r="H811" t="inlineStr">
        <is>
          <t>一、金鼎轩亚运村研发室
1.检查机器参数配置
2.清洁油膜铁锅工业油污，开锅、养锅
3.调整锅位角度、启用超高锅位
二、亚运村店巡检
1.检查机器锅胆是否清洁到位
2.检查整机卫生清洁情况，确保易疏漏点清洁未遗漏如①锅胆后面油污有无清洁②干料门底面油烟油污
3.同研发跟进门店菜品出品，有无严格按照标准流程执行
4.督导门店量化备餐开市工作准备充足
5.同研发将辣子鸡更换为新版辣子鸡菜谱版本</t>
        </is>
      </c>
      <c r="I811" t="inlineStr">
        <is>
          <t>无</t>
        </is>
      </c>
      <c r="J811" t="inlineStr">
        <is>
          <t>无</t>
        </is>
      </c>
      <c r="K811" t="inlineStr">
        <is>
          <t>排休</t>
        </is>
      </c>
      <c r="L811" t="inlineStr">
        <is>
          <t>IMG_20251229_103822361.jpg,IMG_20251229_103834034.jpg,IMG_20251229_104104169.jpg,IMG_20251229_112045720.jpg,IMG_20251229_122645877.jpg,IMG_20251229_122650138.jpg,IMG_20251229_133911194.jpg,IMG_20251229_152848855.jpg,IMG_20251229_152933633.jpg,IMG_20251229_141834179.jpg,IMG_20251229_152937444.jpg,IMG_20251229_172035303.jpg,IMG_20251229_174700131.jpg,IMG_20251229_180306343.jpg,IMG_20251229_184630087.jpg,IMG_20251229_221843519.jpg</t>
        </is>
      </c>
      <c r="M811"/>
      <c r="N811" s="2">
        <v>46020</v>
      </c>
      <c r="O811" t="inlineStr">
        <is>
          <t>已结束,已结束</t>
        </is>
      </c>
      <c r="P811" t="inlineStr">
        <is>
          <t>53周</t>
        </is>
      </c>
      <c r="Q811"/>
      <c r="R811" t="inlineStr">
        <is>
          <t>false</t>
        </is>
      </c>
      <c r="S811" t="inlineStr">
        <is>
          <t>2025/12/29
2026/01/13</t>
        </is>
      </c>
      <c r="T811" t="inlineStr">
        <is>
          <t>北区</t>
        </is>
      </c>
      <c r="U811"/>
      <c r="V811" t="inlineStr">
        <is>
          <t>吕佳
吕佳</t>
        </is>
      </c>
      <c r="W811" t="inlineStr">
        <is>
          <t>李岳丰
李岳丰</t>
        </is>
      </c>
    </row>
    <row r="812" ht="12.75" customHeight="1">
      <c r="A812" t="inlineStr">
        <is>
          <t xml:space="preserve">2025-12-28 </t>
        </is>
      </c>
      <c r="B812"/>
      <c r="C812" t="inlineStr">
        <is>
          <t>正文仅日期“2025/12/28”，无具体内容，信息缺失。</t>
        </is>
      </c>
      <c r="D812" t="inlineStr">
        <is>
          <t>胡光中</t>
        </is>
      </c>
      <c r="E812" t="inlineStr">
        <is>
          <t>北京市朝阳区南磨房乡华侨城·北京OCT华侨城·北京2号院</t>
        </is>
      </c>
      <c r="F812" t="inlineStr">
        <is>
          <t>排休</t>
        </is>
      </c>
      <c r="G812"/>
      <c r="H812"/>
      <c r="I812"/>
      <c r="J812"/>
      <c r="K812"/>
      <c r="L812"/>
      <c r="M812"/>
      <c r="N812" s="2">
        <v>46019</v>
      </c>
      <c r="O812"/>
      <c r="P812" t="inlineStr">
        <is>
          <t>52周</t>
        </is>
      </c>
      <c r="Q812"/>
      <c r="R812" t="inlineStr">
        <is>
          <t>false</t>
        </is>
      </c>
      <c r="S812"/>
      <c r="T812"/>
      <c r="U812"/>
      <c r="V812"/>
      <c r="W812"/>
    </row>
    <row r="813" ht="12.75" customHeight="1">
      <c r="A813" t="inlineStr">
        <is>
          <t>2025-12-27 胡光中-北京-金鼎轩-老店整改 已结束</t>
        </is>
      </c>
      <c r="B813"/>
      <c r="C813" t="inlineStr">
        <is>
          <t>金鼎轩老店整改培训锅胆、搅拌尺清洁及设备校准，进行中。</t>
        </is>
      </c>
      <c r="D813" t="inlineStr">
        <is>
          <t>胡光中</t>
        </is>
      </c>
      <c r="E813" t="inlineStr">
        <is>
          <t>北京市朝阳区南磨房乡华侨城·北京OCT华侨城·北京2号院</t>
        </is>
      </c>
      <c r="F813" t="inlineStr">
        <is>
          <t>项目出差</t>
        </is>
      </c>
      <c r="G813" t="inlineStr">
        <is>
          <t>胡光中-北京-金鼎轩-老店整改 已结束</t>
        </is>
      </c>
      <c r="H813" t="inlineStr">
        <is>
          <t>一、金鼎轩德胜门老店整改人员培训
1.协同研发督导门店餐前准备工作、量化备份
2.培训操作员烹饪完成菜谱后使用竹刷清洗锅胆
3.关键操作培训强化:重点培训强调几项核心维护要求:
①实施每烹饪一道菜结束锅体竹刷刷锅清洗流程
②（午晚市）必须拆卸搅拌尺清洁刷锅
4.日常维护:铁锅每日2次深度保养(午/晚收档时)
5.周期校准培训巩固:严格执行7日/次的设备校准，已培训快速校准技巧
6.离店交接厨师长后续督促门店操作员铁锅清洁维护保养</t>
        </is>
      </c>
      <c r="I813" t="inlineStr">
        <is>
          <t>无</t>
        </is>
      </c>
      <c r="J813" t="inlineStr">
        <is>
          <t>无</t>
        </is>
      </c>
      <c r="K813" t="inlineStr">
        <is>
          <t>排休</t>
        </is>
      </c>
      <c r="L813" t="inlineStr">
        <is>
          <t>IMG_20251227_105207360.jpg,IMG_20251227_105208747.jpg,IMG_20251227_111356520.jpg,IMG_20251227_124650551.jpg,IMG_20251227_154247479.jpg,IMG_20251227_171932313.jpg,IMG_20251227_184824688.jpg,IMG_20251227_185130390.jpg,IMG_20251227_195734230.jpg</t>
        </is>
      </c>
      <c r="M813"/>
      <c r="N813" s="2">
        <v>46018</v>
      </c>
      <c r="O813" t="inlineStr">
        <is>
          <t>已结束</t>
        </is>
      </c>
      <c r="P813" t="inlineStr">
        <is>
          <t>52周</t>
        </is>
      </c>
      <c r="Q813"/>
      <c r="R813" t="inlineStr">
        <is>
          <t>false</t>
        </is>
      </c>
      <c r="S813" t="inlineStr">
        <is>
          <t>2025/12/27</t>
        </is>
      </c>
      <c r="T813" t="inlineStr">
        <is>
          <t>北区</t>
        </is>
      </c>
      <c r="U813"/>
      <c r="V813" t="inlineStr">
        <is>
          <t>吕佳</t>
        </is>
      </c>
      <c r="W813" t="inlineStr">
        <is>
          <t>李岳丰</t>
        </is>
      </c>
    </row>
    <row r="814" ht="12.75" customHeight="1">
      <c r="A814" t="inlineStr">
        <is>
          <t>2025-12-26 胡光中-北京-金鼎轩-老店整改 已结束</t>
        </is>
      </c>
      <c r="B814"/>
      <c r="C814" t="inlineStr">
        <is>
          <t>金鼎轩德胜门店老店改造培训，需关注备料效率与出品稳定性。</t>
        </is>
      </c>
      <c r="D814" t="inlineStr">
        <is>
          <t>胡光中</t>
        </is>
      </c>
      <c r="E814" t="inlineStr">
        <is>
          <t>北京市朝阳区南磨房乡欢乐谷北京欢乐谷</t>
        </is>
      </c>
      <c r="F814" t="inlineStr">
        <is>
          <t>项目出差</t>
        </is>
      </c>
      <c r="G814" t="inlineStr">
        <is>
          <t>胡光中-北京-金鼎轩-老店整改 已结束</t>
        </is>
      </c>
      <c r="H814" t="inlineStr">
        <is>
          <t>一、金鼎轩德胜门店老店改造、人员培训
1.协同研发培训操作员掌握餐前主料分份、炒制投料、翻拌、出锅及装盘全流程，确保操作流畅无断点  
2.效率优化规范每道菜品的主辅料、配料及餐具取用流程，确保在烹饪润锅（40秒）时间内完成备料，最大化利用空档期，提升整体效率
3.通过实操，让操作员熟练衔接各环节，保证出品效率与稳定性
4.同研发录制①疙瘩汤②酸辣汤，为门店备餐使用</t>
        </is>
      </c>
      <c r="I814" t="inlineStr">
        <is>
          <t>疙瘩汤-1份2份3份5份-已确认
酸辣汤-5份-已确认</t>
        </is>
      </c>
      <c r="J814" t="inlineStr">
        <is>
          <t>无</t>
        </is>
      </c>
      <c r="K814" t="inlineStr">
        <is>
          <t>一、金鼎轩德胜门老店整改人员培训</t>
        </is>
      </c>
      <c r="L814" t="inlineStr">
        <is>
          <t>IMG_20251226_104314668.jpg,IMG_20251226_104316967.jpg,IMG_20251226_105407590.jpg,IMG_20251226_110547518.jpg,IMG_20251226_111456470.jpg,IMG_20251226_113404057.jpg,IMG_20251226_141238566.jpg,IMG_20251226_150618931.jpg,IMG_20251226_150726843.jpg,IMG_20251226_170207032.jpg,IMG_20251226_170209090.jpg,IMG_20251226_183623110.jpg,IMG_20251226_192951623.jpg,IMG_20251226_194435585.jpg</t>
        </is>
      </c>
      <c r="M814"/>
      <c r="N814" s="2">
        <v>46017</v>
      </c>
      <c r="O814" t="inlineStr">
        <is>
          <t>已结束</t>
        </is>
      </c>
      <c r="P814" t="inlineStr">
        <is>
          <t>52周</t>
        </is>
      </c>
      <c r="Q814"/>
      <c r="R814" t="inlineStr">
        <is>
          <t>false</t>
        </is>
      </c>
      <c r="S814" t="inlineStr">
        <is>
          <t>2025/12/27</t>
        </is>
      </c>
      <c r="T814" t="inlineStr">
        <is>
          <t>北区</t>
        </is>
      </c>
      <c r="U814"/>
      <c r="V814" t="inlineStr">
        <is>
          <t>吕佳</t>
        </is>
      </c>
      <c r="W814" t="inlineStr">
        <is>
          <t>李岳丰</t>
        </is>
      </c>
    </row>
    <row r="815" ht="12.75" customHeight="1">
      <c r="A815" t="inlineStr">
        <is>
          <t xml:space="preserve">2025-12-25 </t>
        </is>
      </c>
      <c r="B815"/>
      <c r="C815" t="inlineStr">
        <is>
          <t>正文仅日期“2025/12/25”，无实质内容，信息缺失。</t>
        </is>
      </c>
      <c r="D815" t="inlineStr">
        <is>
          <t>胡光中</t>
        </is>
      </c>
      <c r="E815" t="inlineStr">
        <is>
          <t>北京市朝阳区南磨房乡华侨城·北京OCT华侨城·北京2号院</t>
        </is>
      </c>
      <c r="F815" t="inlineStr">
        <is>
          <t>排休</t>
        </is>
      </c>
      <c r="G815"/>
      <c r="H815"/>
      <c r="I815"/>
      <c r="J815"/>
      <c r="K815"/>
      <c r="L815"/>
      <c r="M815"/>
      <c r="N815" s="2">
        <v>46016</v>
      </c>
      <c r="O815"/>
      <c r="P815" t="inlineStr">
        <is>
          <t>52周</t>
        </is>
      </c>
      <c r="Q815"/>
      <c r="R815" t="inlineStr">
        <is>
          <t>false</t>
        </is>
      </c>
      <c r="S815"/>
      <c r="T815"/>
      <c r="U815"/>
      <c r="V815"/>
      <c r="W815"/>
    </row>
    <row r="816" ht="12.75" customHeight="1">
      <c r="A816" t="inlineStr">
        <is>
          <t>2025-12-24 胡光中-北京-金鼎轩-新店开业 已结束</t>
        </is>
      </c>
      <c r="B816"/>
      <c r="C816" t="inlineStr">
        <is>
          <t>金鼎轩老店改造培训，关注设备校准、卫生清洁、售后体系建立等流程规范。</t>
        </is>
      </c>
      <c r="D816" t="inlineStr">
        <is>
          <t>胡光中</t>
        </is>
      </c>
      <c r="E816" t="inlineStr">
        <is>
          <t>北京市朝阳区南磨房乡华侨城·北京OCT华侨城·北京2号院</t>
        </is>
      </c>
      <c r="F816" t="inlineStr">
        <is>
          <t>项目出差</t>
        </is>
      </c>
      <c r="G816" t="inlineStr">
        <is>
          <t>胡光中-北京-金鼎轩-新店开业 已结束</t>
        </is>
      </c>
      <c r="H816" t="inlineStr">
        <is>
          <t>一、金鼎轩德胜门店老店改造人员培训
1.协同研发师傅对餐前准备工作进行重点检查备份量化是否充足
2.实施每烹饪一道菜结束锅体竹刷刷锅清洗流程
3.日常维护：铁锅每日2次深度保养(午/晚收档时)
4.周期校准：严格执行7日/次的设备校准，已培训快速校准技巧
5.售后服务体系建立
①组建门店专属售后微信群
②明确沟通机制：群内咨询+紧急电话联络双通道
6.明确液料配比：
①水淀粉比例为生粉1：水4
②蚝油比例为蚝油1：水1
7.水淀粉盒必须每日清洗并且清洗水淀粉管道
8.午晚市收档时卸下锅内搅拌尺，清除锅壁积碳并进行养锅（避免积累积碳难以清洁，影响菜品出品）
9.卫生清洁易疏漏点①液料喷嘴可以提起来清洁②个人中心点击“换锅”按键可以清洁后面油污，清洁完成返回即可
</t>
        </is>
      </c>
      <c r="I816" t="inlineStr">
        <is>
          <t>无</t>
        </is>
      </c>
      <c r="J816" t="inlineStr">
        <is>
          <t>无</t>
        </is>
      </c>
      <c r="K816" t="inlineStr">
        <is>
          <t>排休</t>
        </is>
      </c>
      <c r="L816" t="inlineStr">
        <is>
          <t>IMG_20251224_093053574.jpg,IMG_20251224_103516960.jpg,IMG_20251224_103518929.jpg,IMG_20251224_104139800.jpg,IMG_20251224_105456454.jpg,IMG_20251224_115130918.jpg,IMG_20251224_115255691.jpg,IMG_20251224_132416366.jpg,IMG_20251224_153805729.jpg,IMG_20251224_154407079.jpg,IMG_20251224_170719032.jpg,IMG_20251224_173956660.jpg,IMG_20251224_183803902.jpg,IMG_20251224_184700379.jpg,IMG_20251224_185334855.jpg,IMG_20251224_195142356.jpg,IMG_20251224_195832093.jpg</t>
        </is>
      </c>
      <c r="M816"/>
      <c r="N816" s="2">
        <v>46015</v>
      </c>
      <c r="O816" t="inlineStr">
        <is>
          <t>已结束,已结束,已结束,已结束,已结束</t>
        </is>
      </c>
      <c r="P816" t="inlineStr">
        <is>
          <t>52周</t>
        </is>
      </c>
      <c r="Q816"/>
      <c r="R816" t="inlineStr">
        <is>
          <t>false</t>
        </is>
      </c>
      <c r="S816" t="inlineStr">
        <is>
          <t>2025/12/19
2025/12/24
2025/12/21
2026/01/10
2026/01/23</t>
        </is>
      </c>
      <c r="T816" t="inlineStr">
        <is>
          <t>北区</t>
        </is>
      </c>
      <c r="U816"/>
      <c r="V816" t="inlineStr">
        <is>
          <t>吕佳
吕佳
吕佳
吕佳
吕佳</t>
        </is>
      </c>
      <c r="W816" t="inlineStr">
        <is>
          <t>李岳丰
李岳丰
李岳丰
李岳丰
李岳丰</t>
        </is>
      </c>
    </row>
    <row r="817" ht="12.75" customHeight="1">
      <c r="A817" t="inlineStr">
        <is>
          <t>2025-12-23 胡光中-北京-金鼎轩-新店开业 已结束</t>
        </is>
      </c>
      <c r="B817"/>
      <c r="C817" t="inlineStr">
        <is>
          <t>需关注金鼎轩德胜门店老店改造人员培训，涉及菜品标准化、设备清洁维护校准。</t>
        </is>
      </c>
      <c r="D817" t="inlineStr">
        <is>
          <t>胡光中</t>
        </is>
      </c>
      <c r="E817" t="inlineStr">
        <is>
          <t>北京市朝阳区南磨房乡华侨城·北京OCT华侨城·北京2号院</t>
        </is>
      </c>
      <c r="F817" t="inlineStr">
        <is>
          <t>项目出差</t>
        </is>
      </c>
      <c r="G817" t="inlineStr">
        <is>
          <t>胡光中-北京-金鼎轩-新店开业 已结束</t>
        </is>
      </c>
      <c r="H817" t="inlineStr">
        <is>
          <t>一、金鼎轩德胜门店老店改造人员培训
1.协同研发督导门店菜品标准化流程制作、量化、备份备餐
2.培训讲解手动操作模块（门店主要用于烧制大份量底汤备餐）
3.实施每烹饪一道菜结束锅体竹刷刷锅清洗流程
4.午晚市清洁卫生时必须拆卸搅拌尺清洁刷锅
5.日常维护：铁锅每日2次深度保养(午/晚收档时)
6.周期校准：严格执行7日/次的设备校准，已培训快速校准技巧</t>
        </is>
      </c>
      <c r="I817" t="inlineStr">
        <is>
          <t>无</t>
        </is>
      </c>
      <c r="J817" t="inlineStr">
        <is>
          <t>无</t>
        </is>
      </c>
      <c r="K817" t="inlineStr">
        <is>
          <t>一、金鼎轩德胜门店老店改造人员培训</t>
        </is>
      </c>
      <c r="L817" t="inlineStr">
        <is>
          <t>IMG_20251223_093123081.jpg,IMG_20251223_102659828.jpg,IMG_20251223_102711216.jpg,IMG_20251223_102726430.jpg,IMG_20251223_102852322.jpg,IMG_20251223_105337073.jpg,IMG_20251223_105600064.jpg,IMG_20251223_114120798.jpg,IMG_20251223_115746683.jpg,IMG_20251223_122833667.jpg,IMG_20251223_152043354.jpg,IMG_20251223_163833668.jpg,IMG_20251223_173338776.jpg,IMG_20251223_180530694.jpg,IMG_20251223_191555403.jpg,IMG_20251223_191835414.jpg,IMG_20251223_192642046.jpg,IMG_20251223_194405947.jpg</t>
        </is>
      </c>
      <c r="M817"/>
      <c r="N817" s="2">
        <v>46014</v>
      </c>
      <c r="O817" t="inlineStr">
        <is>
          <t>已结束,已结束,已结束,已结束,已结束</t>
        </is>
      </c>
      <c r="P817" t="inlineStr">
        <is>
          <t>52周</t>
        </is>
      </c>
      <c r="Q817"/>
      <c r="R817" t="inlineStr">
        <is>
          <t>false</t>
        </is>
      </c>
      <c r="S817" t="inlineStr">
        <is>
          <t>2025/12/19
2025/12/24
2025/12/21
2026/01/10
2026/01/23</t>
        </is>
      </c>
      <c r="T817" t="inlineStr">
        <is>
          <t>北区</t>
        </is>
      </c>
      <c r="U817"/>
      <c r="V817" t="inlineStr">
        <is>
          <t>吕佳
吕佳
吕佳
吕佳
吕佳</t>
        </is>
      </c>
      <c r="W817" t="inlineStr">
        <is>
          <t>李岳丰
李岳丰
李岳丰
李岳丰
李岳丰</t>
        </is>
      </c>
    </row>
    <row r="818" ht="12.75" customHeight="1">
      <c r="A818" t="inlineStr">
        <is>
          <t>2025-12-22 胡光中-北京-金鼎轩-新店开业 已结束</t>
        </is>
      </c>
      <c r="B818"/>
      <c r="C818" t="inlineStr">
        <is>
          <t>金鼎轩德胜门店老店改造进行设备调试、人员培训及菜谱跟进，无异常问题。</t>
        </is>
      </c>
      <c r="D818" t="inlineStr">
        <is>
          <t>胡光中</t>
        </is>
      </c>
      <c r="E818" t="inlineStr">
        <is>
          <t>北京市朝阳区南磨房乡华侨城·北京OCT华侨城·北京2号院</t>
        </is>
      </c>
      <c r="F818" t="inlineStr">
        <is>
          <t>项目出差</t>
        </is>
      </c>
      <c r="G818" t="inlineStr">
        <is>
          <t>胡光中-北京-金鼎轩-新店开业 已结束</t>
        </is>
      </c>
      <c r="H818" t="inlineStr">
        <is>
          <t>一、金鼎轩德胜门店老店改造人员培训
1.早上到店调试设备，清洗铁锅工业油膜、开锅、参数配置检查、设置调整、锅位设置、投料机编辑设置、温度标定，确保门店出餐任务
2.调试完成后，培训门店人员校准机器，养锅
3.同研发跟进门店菜谱出品，及门店备货量化备份
4.晚市高峰期结束培训门店人员整机卫生清洁流程、锅胆每日清洁要求及维护、水淀粉盒每日清洗管道清洗</t>
        </is>
      </c>
      <c r="I818" t="inlineStr">
        <is>
          <t>无</t>
        </is>
      </c>
      <c r="J818" t="inlineStr">
        <is>
          <t>无</t>
        </is>
      </c>
      <c r="K818" t="inlineStr">
        <is>
          <t>一、金鼎轩德胜门店老店改造人员培训</t>
        </is>
      </c>
      <c r="L818" t="inlineStr">
        <is>
          <t>IMG_20251222_083302705.jpg,IMG_20251222_084531438.jpg,IMG_20251222_084556384.jpg,IMG_20251222_090015787.jpg,IMG_20251222_091504832.jpg,IMG_20251222_091949591.jpg,IMG_20251222_120756640.jpg,IMG_20251222_120758173.jpg,IMG_20251222_135705884.jpg,IMG_20251222_142513016.jpg,IMG_20251222_152542425.jpg,IMG_20251222_164952111.jpg,IMG_20251222_165805451.jpg,IMG_20251222_165925988.jpg,IMG_20251222_184817868.jpg,IMG_20251222_185926705.jpg,IMG_20251222_192143267.jpg,IMG_20251222_194255771.jpg,IMG_20251222_194404865.jpg,IMG_20251222_195014425.jpg</t>
        </is>
      </c>
      <c r="M818"/>
      <c r="N818" s="2">
        <v>46013</v>
      </c>
      <c r="O818" t="inlineStr">
        <is>
          <t>已结束,已结束,已结束,已结束,已结束</t>
        </is>
      </c>
      <c r="P818" t="inlineStr">
        <is>
          <t>52周</t>
        </is>
      </c>
      <c r="Q818"/>
      <c r="R818" t="inlineStr">
        <is>
          <t>false</t>
        </is>
      </c>
      <c r="S818" t="inlineStr">
        <is>
          <t>2025/12/19
2025/12/24
2025/12/21
2026/01/10
2026/01/23</t>
        </is>
      </c>
      <c r="T818" t="inlineStr">
        <is>
          <t>北区</t>
        </is>
      </c>
      <c r="U818"/>
      <c r="V818" t="inlineStr">
        <is>
          <t>吕佳
吕佳
吕佳
吕佳
吕佳</t>
        </is>
      </c>
      <c r="W818" t="inlineStr">
        <is>
          <t>李岳丰
李岳丰
李岳丰
李岳丰
李岳丰</t>
        </is>
      </c>
    </row>
    <row r="819" ht="12.75" customHeight="1">
      <c r="A819" t="inlineStr">
        <is>
          <t>2025-12-21 胡光中-北京-金鼎轩-新店开业 已结束</t>
        </is>
      </c>
      <c r="B819"/>
      <c r="C819" t="inlineStr">
        <is>
          <t>油膜铁锅不适用需更换，液料配比、清洁校准等操作需规范执行。</t>
        </is>
      </c>
      <c r="D819" t="inlineStr">
        <is>
          <t>胡光中</t>
        </is>
      </c>
      <c r="E819" t="inlineStr">
        <is>
          <t>北京市朝阳区南磨房乡华侨城·北京OCT华侨城·北京2号院</t>
        </is>
      </c>
      <c r="F819" t="inlineStr">
        <is>
          <t>项目出差</t>
        </is>
      </c>
      <c r="G819" t="inlineStr">
        <is>
          <t>胡光中-北京-金鼎轩-新店开业 已结束</t>
        </is>
      </c>
      <c r="H819" t="inlineStr">
        <is>
          <t>一、金鼎轩金源店老店改造人员培训
1.油膜铁锅不足以支撑门店菜谱运营，更换成三禾铁锅，换下的油膜铁锅发回北京宿舍
2.同门店操作人员明确液料配比同步厨师长
①水淀粉比例为生粉1：水4
②蚝油比例为蚝油1：水1
3.落实水淀粉盒必须每日清洗并且清洗水淀粉管道
4.午晚市收档时卸下锅内搅拌尺，清除锅壁积碳并进行养锅（避免积累积碳难以清洁，影响菜品出品）
5.卫生清洁易疏漏点①液料喷嘴可以提起来清洁②个人中心点击“换锅”按键可以清洁后面油污，清洁完成返回即可
6.每7天必须进行投料校准，每个干液料都需要校准包括油路、水路（可使用快速校准方法）
7.液料仓添加料时及时清洁，建议每周清洗一次液料管道
</t>
        </is>
      </c>
      <c r="I819" t="inlineStr">
        <is>
          <t>无</t>
        </is>
      </c>
      <c r="J819" t="inlineStr">
        <is>
          <t>无</t>
        </is>
      </c>
      <c r="K819" t="inlineStr">
        <is>
          <t>一、金鼎轩德胜门店老店改造人员培训</t>
        </is>
      </c>
      <c r="L819" t="inlineStr">
        <is>
          <t>IMG_20251221_100845314.jpg,IMG_20251221_101604315.jpg,IMG_20251221_113846685.jpg,IMG_20251221_113849264.jpg,IMG_20251221_113945979.jpg,IMG_20251221_121115381.jpg,IMG_20251221_123532628.jpg,IMG_20251221_124138847.jpg,IMG_20251221_132453075.jpg,IMG_20251221_133508133.jpg,IMG_20251221_134631009.jpg,IMG_20251221_140013883.jpg,IMG_20251221_165450706.jpg,IMG_20251221_173116857.jpg,IMG_20251221_191252588.jpg,IMG_20251221_192711719.jpg,IMG_20251221_193005480.jpg</t>
        </is>
      </c>
      <c r="M819"/>
      <c r="N819" s="2">
        <v>46012</v>
      </c>
      <c r="O819" t="inlineStr">
        <is>
          <t>已结束,已结束,已结束,已结束,已结束</t>
        </is>
      </c>
      <c r="P819" t="inlineStr">
        <is>
          <t>51周</t>
        </is>
      </c>
      <c r="Q819"/>
      <c r="R819" t="inlineStr">
        <is>
          <t>false</t>
        </is>
      </c>
      <c r="S819" t="inlineStr">
        <is>
          <t>2025/12/19
2025/12/24
2025/12/21
2026/01/10
2026/01/23</t>
        </is>
      </c>
      <c r="T819" t="inlineStr">
        <is>
          <t>北区</t>
        </is>
      </c>
      <c r="U819"/>
      <c r="V819" t="inlineStr">
        <is>
          <t>吕佳
吕佳
吕佳
吕佳
吕佳</t>
        </is>
      </c>
      <c r="W819" t="inlineStr">
        <is>
          <t>李岳丰
李岳丰
李岳丰
李岳丰
李岳丰</t>
        </is>
      </c>
    </row>
    <row r="820" ht="12.75" customHeight="1">
      <c r="A820" t="inlineStr">
        <is>
          <t>2025-12-20 胡光中-北京-金鼎轩-新店开业 已结束</t>
        </is>
      </c>
      <c r="B820"/>
      <c r="C820" t="inlineStr">
        <is>
          <t>金鼎轩远大路店改造培训、换铁锅，犟骨头大兴店新增菜品培训。</t>
        </is>
      </c>
      <c r="D820" t="inlineStr">
        <is>
          <t>胡光中</t>
        </is>
      </c>
      <c r="E820" t="inlineStr">
        <is>
          <t>北京市朝阳区南磨房乡华侨城·北京OCT华侨城·北京2号院</t>
        </is>
      </c>
      <c r="F820" t="inlineStr">
        <is>
          <t>项目出差</t>
        </is>
      </c>
      <c r="G820" t="inlineStr">
        <is>
          <t>胡光中-北京-金鼎轩-新店开业 已结束</t>
        </is>
      </c>
      <c r="H820" t="inlineStr">
        <is>
          <t>一、金鼎轩远大路店老店改造人员培训
1.协同研发师傅对餐前准备工作进行重点检查备份量化是否充足
2.实施每烹饪一道菜结束锅体竹刷刷锅清洗流程
3.午晚市清洁卫生时必须拆卸搅拌尺清洁刷锅
4.日常维护：铁锅每日2次深度保养(午/晚收档时)
5.周期校准：严格执行7日/次的设备校准，已培训快速校准技巧
6.明日将门店油膜铁锅更换为三禾铁锅
7.售后服务体系建立
①组建门店专属售后微信群
②明确沟通机制：群内咨询+紧急电话联络双通道
二、下午临时接到超哥通知需紧急前往犟骨头大兴店进行操作培训
1.到店同负责人沟通后，得到信息是门店要求新增3个菜品，需将菜谱导入后进行培训
①培训操作员将3道菜品按照同事已录制好的菜谱要求进行备料
②带教操作员进行菜品实操
③投料校准培训并明确每周需进行校准包含水路油路</t>
        </is>
      </c>
      <c r="I820" t="inlineStr">
        <is>
          <t>无</t>
        </is>
      </c>
      <c r="J820" t="inlineStr">
        <is>
          <t>无</t>
        </is>
      </c>
      <c r="K820" t="inlineStr">
        <is>
          <t>一、金鼎轩远大路店老店改造、人员培训、铁锅更换</t>
        </is>
      </c>
      <c r="L820" t="inlineStr">
        <is>
          <t>IMG_20251220_090317517.jpg,IMG_20251220_104647271.jpg,IMG_20251220_104649074.jpg,IMG_20251220_104651299.jpg,IMG_20251220_105635444.jpg,IMG_20251220_112221661.jpg,IMG_20251220_122430210.jpg,IMG_20251220_135001020.jpg,IMG_20251220_160948104.jpg,IMG_20251220_165330617.jpg,IMG_20251220_165526644.jpg,IMG_20251220_165529420.jpg,IMG_20251220_170016064.jpg,IMG_20251220_170315330.jpg,IMG_20251220_173710560.jpg</t>
        </is>
      </c>
      <c r="M820"/>
      <c r="N820" s="2">
        <v>46011</v>
      </c>
      <c r="O820" t="inlineStr">
        <is>
          <t>已结束,已结束,已结束,已结束,已结束</t>
        </is>
      </c>
      <c r="P820" t="inlineStr">
        <is>
          <t>51周</t>
        </is>
      </c>
      <c r="Q820"/>
      <c r="R820" t="inlineStr">
        <is>
          <t>false</t>
        </is>
      </c>
      <c r="S820" t="inlineStr">
        <is>
          <t>2025/12/19
2025/12/24
2025/12/21
2026/01/10
2026/01/23</t>
        </is>
      </c>
      <c r="T820" t="inlineStr">
        <is>
          <t>北区</t>
        </is>
      </c>
      <c r="U820"/>
      <c r="V820" t="inlineStr">
        <is>
          <t>吕佳
吕佳
吕佳
吕佳
吕佳</t>
        </is>
      </c>
      <c r="W820" t="inlineStr">
        <is>
          <t>李岳丰
李岳丰
李岳丰
李岳丰
李岳丰</t>
        </is>
      </c>
    </row>
    <row r="821" ht="12.75" customHeight="1">
      <c r="A821" t="inlineStr">
        <is>
          <t>2025-12-19 胡光中-北京-金鼎轩-新店开业 已结束</t>
        </is>
      </c>
      <c r="B821"/>
      <c r="C821" t="inlineStr">
        <is>
          <t>问题：人员培训中混入"陪同研发周总喝酒"无关事项。</t>
        </is>
      </c>
      <c r="D821" t="inlineStr">
        <is>
          <t>胡光中</t>
        </is>
      </c>
      <c r="E821" t="inlineStr">
        <is>
          <t>北京市朝阳区南磨房乡北京·华侨城A区2号院(南门)OCT华侨城·北京2号院</t>
        </is>
      </c>
      <c r="F821" t="inlineStr">
        <is>
          <t>项目出差</t>
        </is>
      </c>
      <c r="G821" t="inlineStr">
        <is>
          <t>胡光中-北京-金鼎轩-新店开业 已结束</t>
        </is>
      </c>
      <c r="H821" t="inlineStr">
        <is>
          <t>一、金鼎轩远大路店老店改造人员培训
1.协同研发跟进门店菜品出品确保出品品质
2.督导门店人员量化备份菜品备餐
3.水淀粉盒必须每日清洗并且清洗水淀粉管道
4.每晚收档卸下锅胆搅拌尺，清除锅壁积碳并进行养锅（避免积累积碳难以清洁影响菜品）
5.陪同研发周总喝酒</t>
        </is>
      </c>
      <c r="I821" t="inlineStr">
        <is>
          <t>无</t>
        </is>
      </c>
      <c r="J821" t="inlineStr">
        <is>
          <t>无</t>
        </is>
      </c>
      <c r="K821" t="inlineStr">
        <is>
          <t>一、金鼎轩远大路老店改造人员培训</t>
        </is>
      </c>
      <c r="L821" t="inlineStr">
        <is>
          <t>IMG_20251219_082110090.jpg,IMG_20251219_100410787.jpg,IMG_20251219_100619519.jpg,IMG_20251219_104811119.jpg,IMG_20251219_123143446.jpg,IMG_20251219_123858271.jpg,IMG_20251219_130243531.jpg,IMG_20251219_130258140.jpg,IMG_20251219_163838028.jpg,IMG_20251219_163840777.jpg,IMG_20251219_163844191.jpg,IMG_20251219_163847264.jpg,IMG_20251219_173647542.jpg,IMG_20251219_200634146.jpg</t>
        </is>
      </c>
      <c r="M821"/>
      <c r="N821" s="2">
        <v>46010</v>
      </c>
      <c r="O821" t="inlineStr">
        <is>
          <t>已结束,已结束,已结束,已结束,已结束</t>
        </is>
      </c>
      <c r="P821" t="inlineStr">
        <is>
          <t>51周</t>
        </is>
      </c>
      <c r="Q821"/>
      <c r="R821" t="inlineStr">
        <is>
          <t>false</t>
        </is>
      </c>
      <c r="S821" t="inlineStr">
        <is>
          <t>2025/12/19
2025/12/24
2025/12/21
2026/01/10
2026/01/23</t>
        </is>
      </c>
      <c r="T821" t="inlineStr">
        <is>
          <t>北区</t>
        </is>
      </c>
      <c r="U821"/>
      <c r="V821" t="inlineStr">
        <is>
          <t>吕佳
吕佳
吕佳
吕佳
吕佳</t>
        </is>
      </c>
      <c r="W821" t="inlineStr">
        <is>
          <t>李岳丰
李岳丰
李岳丰
李岳丰
李岳丰</t>
        </is>
      </c>
    </row>
    <row r="822" ht="12.75" customHeight="1">
      <c r="A822" t="inlineStr">
        <is>
          <t>2025-12-18 胡光中-北京-金鼎轩-新店开业 已结束</t>
        </is>
      </c>
      <c r="B822"/>
      <c r="C822" t="inlineStr">
        <is>
          <t>无明确问题或异常，主要为老店改造设备调试与人员培训。</t>
        </is>
      </c>
      <c r="D822" t="inlineStr">
        <is>
          <t>胡光中</t>
        </is>
      </c>
      <c r="E822" t="inlineStr">
        <is>
          <t>北京市朝阳区南磨房乡华侨城·北京OCT华侨城·北京2号院</t>
        </is>
      </c>
      <c r="F822" t="inlineStr">
        <is>
          <t>项目出差</t>
        </is>
      </c>
      <c r="G822" t="inlineStr">
        <is>
          <t>胡光中-北京-金鼎轩-新店开业 已结束</t>
        </is>
      </c>
      <c r="H822" t="inlineStr">
        <is>
          <t>一、金鼎轩远大路店老店改造人员培训
1.早上到店调试设备，清洗铁锅工业油膜、开锅、参数配置检查、设置调整、锅位设置、投料机编辑设置、温度标定，确保门店出餐任务
2.调试完成后，培训门店人员校准机器，养锅
3.同研发跟进门店菜谱出品，及门店备货量化备份
4.培训门店操作人员手动操作模块，出品汤类菜品及早餐师傅煮豆浆、豆腐脑卤
5.晚市闲时培训门店人员整机卫生清洁流程、锅胆每日清洁要求及维护、水淀粉盒每日清洗管道清洗</t>
        </is>
      </c>
      <c r="I822" t="inlineStr">
        <is>
          <t>无</t>
        </is>
      </c>
      <c r="J822" t="inlineStr">
        <is>
          <t>无</t>
        </is>
      </c>
      <c r="K822" t="inlineStr">
        <is>
          <t>一、金鼎轩远大路店老店改造人员培训</t>
        </is>
      </c>
      <c r="L822" t="inlineStr">
        <is>
          <t>IMG_20251218_063541328.jpg,IMG_20251218_074216815.jpg,IMG_20251218_081911675.jpg,IMG_20251218_083523366.jpg,IMG_20251218_083526386.jpg,IMG_20251218_090823965.jpg,IMG_20251218_090824855.jpg,IMG_20251218_093238480.jpg,IMG_20251218_114312538.jpg,IMG_20251218_114315595.jpg,IMG_20251218_124939688.jpg,IMG_20251218_171307850.jpg,IMG_20251218_185452119.jpg,IMG_20251218_185454785.jpg,IMG_20251218_190750152.jpg,IMG_20251218_191441323.jpg</t>
        </is>
      </c>
      <c r="M822"/>
      <c r="N822" s="2">
        <v>46009</v>
      </c>
      <c r="O822" t="inlineStr">
        <is>
          <t>已结束,已结束,已结束,已结束,已结束</t>
        </is>
      </c>
      <c r="P822" t="inlineStr">
        <is>
          <t>51周</t>
        </is>
      </c>
      <c r="Q822"/>
      <c r="R822" t="inlineStr">
        <is>
          <t>false</t>
        </is>
      </c>
      <c r="S822" t="inlineStr">
        <is>
          <t>2025/12/19
2025/12/24
2025/12/21
2026/01/10
2026/01/23</t>
        </is>
      </c>
      <c r="T822" t="inlineStr">
        <is>
          <t>北区</t>
        </is>
      </c>
      <c r="U822"/>
      <c r="V822" t="inlineStr">
        <is>
          <t>吕佳
吕佳
吕佳
吕佳
吕佳</t>
        </is>
      </c>
      <c r="W822" t="inlineStr">
        <is>
          <t>李岳丰
李岳丰
李岳丰
李岳丰
李岳丰</t>
        </is>
      </c>
    </row>
    <row r="823" ht="12.75" customHeight="1">
      <c r="A823" t="inlineStr">
        <is>
          <t>2025-12-17 胡光中-北京-金鼎轩-新店开业 已结束</t>
        </is>
      </c>
      <c r="B823"/>
      <c r="C823" t="inlineStr">
        <is>
          <t>无明显问题或异常，主要是门店培训、菜品录制及设备调试工作。</t>
        </is>
      </c>
      <c r="D823" t="inlineStr">
        <is>
          <t>胡光中</t>
        </is>
      </c>
      <c r="E823" t="inlineStr">
        <is>
          <t>北京市朝阳区南磨房乡华侨城·北京OCT华侨城·北京2号院</t>
        </is>
      </c>
      <c r="F823" t="inlineStr">
        <is>
          <t>项目出差</t>
        </is>
      </c>
      <c r="G823" t="inlineStr">
        <is>
          <t>胡光中-北京-金鼎轩-新店开业 已结束</t>
        </is>
      </c>
      <c r="H823" t="inlineStr">
        <is>
          <t>一、金鼎轩亚运村店人员培训、菜品录制
1.协同研发督导门店人员餐前量化备餐
2.跟进菜谱出品
3.儿童餐扬州炒饭录制，已同负责研发确认
二、北辰荟店协助售后装机、提前调试设备
1.协助售后将机器移进门店装机
2.调试设备参数配置、液料配置、清洗铁锅工业油膜、温度标定</t>
        </is>
      </c>
      <c r="I823" t="inlineStr">
        <is>
          <t>扬州炒饭-1份-已确认</t>
        </is>
      </c>
      <c r="J823" t="inlineStr">
        <is>
          <t>无</t>
        </is>
      </c>
      <c r="K823" t="inlineStr">
        <is>
          <t>一、金鼎轩远大路店老店改造人员培训</t>
        </is>
      </c>
      <c r="L823" t="inlineStr">
        <is>
          <t>IMG_20251217_091554927.jpg,IMG_20251217_102641010.jpg,IMG_20251217_112527348.jpg,IMG_20251217_120855445.jpg,IMG_20251217_121646719.jpg,IMG_20251217_122825834.jpg,IMG_20251217_154142819.jpg,IMG_20251217_154145307.jpg,IMG_20251217_164708925.jpg,IMG_20251217_172936368.jpg,IMG_20251217_184830717.jpg,IMG_20251217_193415509.jpg,IMG_20251217_195957387.jpg,IMG_20251217_200056147.jpg,IMG_20251217_200058531.jpg,IMG_20251217_200256003.jpg,IMG_20251217_203123481.jpg,IMG_20251217_204951664.jpg</t>
        </is>
      </c>
      <c r="M823"/>
      <c r="N823" s="2">
        <v>46008</v>
      </c>
      <c r="O823" t="inlineStr">
        <is>
          <t>已结束,已结束,已结束,已结束,已结束</t>
        </is>
      </c>
      <c r="P823" t="inlineStr">
        <is>
          <t>51周</t>
        </is>
      </c>
      <c r="Q823"/>
      <c r="R823" t="inlineStr">
        <is>
          <t>false</t>
        </is>
      </c>
      <c r="S823" t="inlineStr">
        <is>
          <t>2025/12/19
2025/12/24
2025/12/21
2026/01/10
2026/01/23</t>
        </is>
      </c>
      <c r="T823" t="inlineStr">
        <is>
          <t>北区</t>
        </is>
      </c>
      <c r="U823"/>
      <c r="V823" t="inlineStr">
        <is>
          <t>吕佳
吕佳
吕佳
吕佳
吕佳</t>
        </is>
      </c>
      <c r="W823" t="inlineStr">
        <is>
          <t>李岳丰
李岳丰
李岳丰
李岳丰
李岳丰</t>
        </is>
      </c>
    </row>
    <row r="824" ht="12.75" customHeight="1">
      <c r="A824" t="inlineStr">
        <is>
          <t xml:space="preserve">2025-12-16 </t>
        </is>
      </c>
      <c r="B824"/>
      <c r="C824" t="inlineStr">
        <is>
          <t>正文仅提供日期“2025/12/16”，无具体内容，无法提取问题或异常。</t>
        </is>
      </c>
      <c r="D824" t="inlineStr">
        <is>
          <t>胡光中</t>
        </is>
      </c>
      <c r="E824" t="inlineStr">
        <is>
          <t>北京市朝阳区南磨房乡华侨城·北京OCT华侨城·北京2号院</t>
        </is>
      </c>
      <c r="F824" t="inlineStr">
        <is>
          <t>排休</t>
        </is>
      </c>
      <c r="G824"/>
      <c r="H824"/>
      <c r="I824"/>
      <c r="J824"/>
      <c r="K824"/>
      <c r="L824"/>
      <c r="M824"/>
      <c r="N824" s="2">
        <v>46007</v>
      </c>
      <c r="O824"/>
      <c r="P824" t="inlineStr">
        <is>
          <t>51周</t>
        </is>
      </c>
      <c r="Q824"/>
      <c r="R824" t="inlineStr">
        <is>
          <t>false</t>
        </is>
      </c>
      <c r="S824"/>
      <c r="T824"/>
      <c r="U824"/>
      <c r="V824"/>
      <c r="W824"/>
    </row>
    <row r="825" ht="12.75" customHeight="1">
      <c r="A825" t="inlineStr">
        <is>
          <t>2025-12-15 胡光中-北京-金鼎轩-POC+开业支持 已结束</t>
        </is>
      </c>
      <c r="B825"/>
      <c r="C825" t="inlineStr">
        <is>
          <t>金鼎轩亚运村店老店改造人员培训进行中，无异常问题。</t>
        </is>
      </c>
      <c r="D825" t="inlineStr">
        <is>
          <t>胡光中</t>
        </is>
      </c>
      <c r="E825" t="inlineStr">
        <is>
          <t>北京市朝阳区南磨房乡华侨城·北京OCT华侨城·北京2号院</t>
        </is>
      </c>
      <c r="F825" t="inlineStr">
        <is>
          <t>项目出差</t>
        </is>
      </c>
      <c r="G825" t="inlineStr">
        <is>
          <t>胡光中-北京-金鼎轩-POC+开业支持 已结束</t>
        </is>
      </c>
      <c r="H825" t="inlineStr">
        <is>
          <t>一、金鼎轩亚运村店老店改造人员培训
1.同研发按照总厨要求更改优化菜谱
2.协助售后按照亚运村7号机8号机安装，安装完成后调试机器参数配置
3.同研发跟进门店菜品，确保出品符合标准
</t>
        </is>
      </c>
      <c r="I825" t="inlineStr">
        <is>
          <t>无</t>
        </is>
      </c>
      <c r="J825" t="inlineStr">
        <is>
          <t>无</t>
        </is>
      </c>
      <c r="K825" t="inlineStr">
        <is>
          <t>排休</t>
        </is>
      </c>
      <c r="L825" t="inlineStr">
        <is>
          <t>IMG_20251215_084537576.jpg,IMG_20251215_094519926.jpg,IMG_20251215_112218656.jpg,IMG_20251215_114103010.jpg,IMG_20251215_124041758.jpg,IMG_20251215_124043343.jpg,IMG_20251215_151513295.jpg,IMG_20251215_161247174.jpg,IMG_20251215_162829433.jpg,IMG_20251215_164442530.jpg,IMG_20251215_171644822.jpg,IMG_20251215_185042946.jpg,IMG_20251215_191228016.jpg</t>
        </is>
      </c>
      <c r="M825"/>
      <c r="N825" s="2">
        <v>46006</v>
      </c>
      <c r="O825" t="inlineStr">
        <is>
          <t>已结束</t>
        </is>
      </c>
      <c r="P825" t="inlineStr">
        <is>
          <t>51周</t>
        </is>
      </c>
      <c r="Q825"/>
      <c r="R825" t="inlineStr">
        <is>
          <t>false</t>
        </is>
      </c>
      <c r="S825" t="inlineStr">
        <is>
          <t>2025/12/15</t>
        </is>
      </c>
      <c r="T825" t="inlineStr">
        <is>
          <t>北区</t>
        </is>
      </c>
      <c r="U825"/>
      <c r="V825" t="inlineStr">
        <is>
          <t>吕佳</t>
        </is>
      </c>
      <c r="W825" t="inlineStr">
        <is>
          <t>李岳丰</t>
        </is>
      </c>
    </row>
    <row r="826" ht="12.75" customHeight="1">
      <c r="A826" t="inlineStr">
        <is>
          <t>2025-12-14 胡光中-北京-金鼎轩-POC+开业支持 已结束</t>
        </is>
      </c>
      <c r="B826"/>
      <c r="C826" t="inlineStr">
        <is>
          <t>需关注：更换铁锅后清洁保养及旧锅处理，菜品预产焯水备餐调整。</t>
        </is>
      </c>
      <c r="D826" t="inlineStr">
        <is>
          <t>胡光中</t>
        </is>
      </c>
      <c r="E826" t="inlineStr">
        <is>
          <t>北京市朝阳区南磨房乡华侨城·北京OCT华侨城·北京2号院</t>
        </is>
      </c>
      <c r="F826" t="inlineStr">
        <is>
          <t>项目出差</t>
        </is>
      </c>
      <c r="G826" t="inlineStr">
        <is>
          <t>胡光中-北京-金鼎轩-POC+开业支持 已结束</t>
        </is>
      </c>
      <c r="H826" t="inlineStr">
        <is>
          <t>一、金鼎轩亚运村店老店改造人员培训
1.将机器油膜铁锅更换成三禾铁锅后，清洁保养，将换下的油膜铁锅发回北京宿舍。
2.同研发跟进门店菜品，梳理量化备份标准化
3.督导操作人员手动预产汤类菜品
4.中午总厨吴总到店检查工作，对部分菜品改为提前焯水备餐，能预产的都预产
</t>
        </is>
      </c>
      <c r="I826" t="inlineStr">
        <is>
          <t>无</t>
        </is>
      </c>
      <c r="J826" t="inlineStr">
        <is>
          <t>无</t>
        </is>
      </c>
      <c r="K826" t="inlineStr">
        <is>
          <t>一、金鼎轩亚运村店老店改造人员培训</t>
        </is>
      </c>
      <c r="L826" t="inlineStr">
        <is>
          <t>IMG_20251214_100837141.jpg,IMG_20251214_101632067.jpg,IMG_20251214_110632844.jpg,IMG_20251214_111113289.jpg,IMG_20251214_113207082.jpg,IMG_20251214_123017956.jpg,IMG_20251214_123019926.jpg,IMG_20251214_154425832.jpg,IMG_20251214_171620346.jpg,IMG_20251214_172008931.jpg,IMG_20251214_172046758.jpg,IMG_20251214_172422556.jpg,IMG_20251214_172723118.jpg,IMG_20251214_174846805.jpg,IMG_20251214_174859984.jpg,IMG_20251214_175545193.jpg,IMG_20251214_180617120.jpg,IMG_20251214_181124065.jpg</t>
        </is>
      </c>
      <c r="M826"/>
      <c r="N826" s="2">
        <v>46005</v>
      </c>
      <c r="O826" t="inlineStr">
        <is>
          <t>已结束</t>
        </is>
      </c>
      <c r="P826" t="inlineStr">
        <is>
          <t>50周</t>
        </is>
      </c>
      <c r="Q826"/>
      <c r="R826" t="inlineStr">
        <is>
          <t>false</t>
        </is>
      </c>
      <c r="S826" t="inlineStr">
        <is>
          <t>2025/12/15</t>
        </is>
      </c>
      <c r="T826" t="inlineStr">
        <is>
          <t>北区</t>
        </is>
      </c>
      <c r="U826"/>
      <c r="V826" t="inlineStr">
        <is>
          <t>吕佳</t>
        </is>
      </c>
      <c r="W826" t="inlineStr">
        <is>
          <t>李岳丰</t>
        </is>
      </c>
    </row>
    <row r="827" ht="12.75" customHeight="1">
      <c r="A827" t="inlineStr">
        <is>
          <t>2025-12-13 胡光中-北京-金鼎轩-POC+开业支持 已结束</t>
        </is>
      </c>
      <c r="B827"/>
      <c r="C827" t="inlineStr">
        <is>
          <t>金鼎轩亚运村店老店改造人员培训，涉及菜品、操作、校准、清洁维护。</t>
        </is>
      </c>
      <c r="D827" t="inlineStr">
        <is>
          <t>胡光中</t>
        </is>
      </c>
      <c r="E827" t="inlineStr">
        <is>
          <t>北京市朝阳区南磨房乡华侨城·北京OCT华侨城·北京2号院</t>
        </is>
      </c>
      <c r="F827" t="inlineStr">
        <is>
          <t>项目出差</t>
        </is>
      </c>
      <c r="G827" t="inlineStr">
        <is>
          <t>胡光中-北京-金鼎轩-POC+开业支持 已结束</t>
        </is>
      </c>
      <c r="H827" t="inlineStr">
        <is>
          <t>一、金鼎轩亚运村店老店改造人员培训
1.协同研发跟进门店菜品出品，严格要求按照标准流程执行
2.巩固培训门店操作人员添加干液料及投料校准
3.根据操作员炒制出品同研发进行实时微调整
4.培训整机卫生清洁注意事项，锅胆清洁维护保养流程
5.协同研发打印纸质版锅胆清洁维护指南
</t>
        </is>
      </c>
      <c r="I827" t="inlineStr">
        <is>
          <t>无</t>
        </is>
      </c>
      <c r="J827" t="inlineStr">
        <is>
          <t>无</t>
        </is>
      </c>
      <c r="K827" t="inlineStr">
        <is>
          <t>一、金鼎轩亚运村店老店改造人员培训</t>
        </is>
      </c>
      <c r="L827" t="inlineStr">
        <is>
          <t>IMG_20251213_083334494.jpg,IMG_20251213_101434342.jpg,IMG_20251213_102253076.jpg,IMG_20251213_102257106.jpg,IMG_20251213_123717723.jpg,IMG_20251213_123720685.jpg,IMG_20251213_125147580.jpg,IMG_20251213_135338583.jpg,IMG_20251213_141212861.jpg,IMG_20251213_142713608.jpg,IMG_20251213_142914018.jpg,IMG_20251213_152755375.jpg,IMG_20251213_171859086.jpg,IMG_20251213_180032003.jpg,IMG_20251213_182413405.jpg,IMG_20251213_182557429.jpg,IMG_20251213_185513750.jpg,IMG_20251213_190219462.jpg,IMG_20251213_192528518.jpg,IMG_20251213_194124707.jpg</t>
        </is>
      </c>
      <c r="M827"/>
      <c r="N827" s="2">
        <v>46004</v>
      </c>
      <c r="O827" t="inlineStr">
        <is>
          <t>已结束</t>
        </is>
      </c>
      <c r="P827" t="inlineStr">
        <is>
          <t>50周</t>
        </is>
      </c>
      <c r="Q827"/>
      <c r="R827" t="inlineStr">
        <is>
          <t>false</t>
        </is>
      </c>
      <c r="S827" t="inlineStr">
        <is>
          <t>2025/12/15</t>
        </is>
      </c>
      <c r="T827" t="inlineStr">
        <is>
          <t>北区</t>
        </is>
      </c>
      <c r="U827"/>
      <c r="V827" t="inlineStr">
        <is>
          <t>吕佳</t>
        </is>
      </c>
      <c r="W827" t="inlineStr">
        <is>
          <t>李岳丰</t>
        </is>
      </c>
    </row>
    <row r="828" ht="12.75" customHeight="1">
      <c r="A828" t="inlineStr">
        <is>
          <t>2025-12-12 胡光中-北京-金鼎轩-POC+开业支持 已结束</t>
        </is>
      </c>
      <c r="B828"/>
      <c r="C828" t="inlineStr">
        <is>
          <t>问题：水淀粉未清洗，1楼2台设备缺电缆未接电。</t>
        </is>
      </c>
      <c r="D828" t="inlineStr">
        <is>
          <t>胡光中</t>
        </is>
      </c>
      <c r="E828" t="inlineStr">
        <is>
          <t>北京市朝阳区南磨房乡华侨城·北京OCT华侨城·北京2号院</t>
        </is>
      </c>
      <c r="F828" t="inlineStr">
        <is>
          <t>项目出差</t>
        </is>
      </c>
      <c r="G828" t="inlineStr">
        <is>
          <t>胡光中-北京-金鼎轩-POC+开业支持 已结束</t>
        </is>
      </c>
      <c r="H828" t="inlineStr">
        <is>
          <t>一、金鼎轩亚运村店老店改造人员培训
1.早上到店检查设备门店夜班人员收档情况，水淀粉未清洗清洁，已反馈同步厨师长
2.培训门店人员①运行菜谱熟悉机器菜谱烹饪流程②培训门店手动操作模块，烧制汤类菜品
3.协助门店对剩余双头炉灶拆除
4.协助售后同事安装1楼厨房3台设备，2楼研发室一台设备，1楼厨房两台设备门店缺少2条电缆客户物料再走流程暂未接电
5.协助售后更换4号机更换转锅电机线，3号5号机解决水压小问题，将进水口单向阀拆除水压明显改善</t>
        </is>
      </c>
      <c r="I828" t="inlineStr">
        <is>
          <t>无</t>
        </is>
      </c>
      <c r="J828" t="inlineStr">
        <is>
          <t>无</t>
        </is>
      </c>
      <c r="K828" t="inlineStr">
        <is>
          <t>一、金鼎轩亚运村店老店改造人员培训</t>
        </is>
      </c>
      <c r="L828" t="inlineStr">
        <is>
          <t>IMG_20251212_083918271.jpg,IMG_20251212_094223972.jpg,IMG_20251212_094322713.jpg,IMG_20251212_095227652.jpg,IMG_20251212_101548233.jpg,IMG_20251212_111249083.jpg,IMG_20251212_113250955.jpg,IMG_20251212_121205192.jpg,IMG_20251212_134159553.jpg,IMG_20251212_135443808.jpg,IMG_20251212_140348567.jpg,IMG_20251212_163819253.jpg,IMG_20251212_172855556.jpg,IMG_20251212_185531596.jpg,IMG_20251212_191843265.jpg,IMG_20251212_200728133.jpg,IMG_20251212_205529295.jpg,IMG_20251212_210624295.jpg</t>
        </is>
      </c>
      <c r="M828"/>
      <c r="N828" s="2">
        <v>46003</v>
      </c>
      <c r="O828" t="inlineStr">
        <is>
          <t>已结束</t>
        </is>
      </c>
      <c r="P828" t="inlineStr">
        <is>
          <t>50周</t>
        </is>
      </c>
      <c r="Q828"/>
      <c r="R828" t="inlineStr">
        <is>
          <t>false</t>
        </is>
      </c>
      <c r="S828" t="inlineStr">
        <is>
          <t>2025/12/15</t>
        </is>
      </c>
      <c r="T828" t="inlineStr">
        <is>
          <t>北区</t>
        </is>
      </c>
      <c r="U828"/>
      <c r="V828" t="inlineStr">
        <is>
          <t>吕佳</t>
        </is>
      </c>
      <c r="W828" t="inlineStr">
        <is>
          <t>李岳丰</t>
        </is>
      </c>
    </row>
    <row r="829" ht="12.75" customHeight="1">
      <c r="A829" t="inlineStr">
        <is>
          <t>2025-12-11 胡光中-北京-金鼎轩-POC+开业支持 已结束</t>
        </is>
      </c>
      <c r="B829"/>
      <c r="C829" t="inlineStr">
        <is>
          <t>毛血旺等菜品暂定先教门店人员手动操作炒制出品。</t>
        </is>
      </c>
      <c r="D829" t="inlineStr">
        <is>
          <t>胡光中</t>
        </is>
      </c>
      <c r="E829" t="inlineStr">
        <is>
          <t>北京市朝阳区南磨房乡华侨城·北京OCT华侨城·北京2号院</t>
        </is>
      </c>
      <c r="F829" t="inlineStr">
        <is>
          <t>项目出差</t>
        </is>
      </c>
      <c r="G829" t="inlineStr">
        <is>
          <t>胡光中-北京-金鼎轩-POC+开业支持 已结束</t>
        </is>
      </c>
      <c r="H829" t="inlineStr">
        <is>
          <t>一、金鼎轩亚运村店老店改造人员培训
1.到店对3台设备进行调试，清洗油膜铁锅工业油膜、开锅、调整设备参数、调整锅位、温度标定，完成以后督导门店操作人员添加干液料及校准
2.培训操作人员炒制菜谱，严格按照标准流程要求
3.忙完午市后，协助研发录制6道菜品
①凤梨黑椒牛仔骨1份2份，已同研发确认
②香辣鱿鱼须1份2份，已同研发确认
③小炒猪肝1份2份，已同研发确认
④番茄土豆牛腩1份2份，已同研发确认
⑤外卖番茄炒蛋1份2份，已同研发确认
⑥家烧海钓带鱼1份，已同研发确认
4.晚上忙完高峰期后，培训操作人员①整机卫生清洁流程②锅胆清洁维护保养
5.门店菜品已录制50道菜品，同厨师长了解到预计明天中午把剩余2个灶台拆除装入剩下3台设备，毛血旺、酸菜鱼、疙瘩汤、酸辣汤等菜品研发说暂定先教门店人员手动操作炒制出品</t>
        </is>
      </c>
      <c r="I829" t="inlineStr">
        <is>
          <t>①凤梨黑椒牛仔骨-1份2份-已同研发确认
②香辣鱿鱼须-1份2份-已同研发确认
③小炒猪肝-1份2份-已同研发确认
④番茄土豆牛腩-1份2份-已同研发确认
⑤外卖番茄炒蛋-1份2份-已同研发确认
⑥家烧海钓带鱼-1份-已同研发确认</t>
        </is>
      </c>
      <c r="J829" t="inlineStr">
        <is>
          <t>无</t>
        </is>
      </c>
      <c r="K829" t="inlineStr">
        <is>
          <t>一、金鼎轩亚运村店老店改造人员培训</t>
        </is>
      </c>
      <c r="L829" t="inlineStr">
        <is>
          <t>IMG_20251211_081128470.jpg,IMG_20251211_084446703.jpg,IMG_20251211_091622374.jpg,IMG_20251211_102646144.jpg,IMG_20251211_104203382.jpg,IMG_20251211_104205751.jpg,IMG_20251211_110333822.jpg,IMG_20251211_110339842.jpg,IMG_20251211_111045957.jpg,IMG_20251211_121454485.jpg,IMG_20251211_125628862.jpg,IMG_20251211_132205390.jpg,IMG_20251211_133752893.jpg,IMG_20251211_134532935.jpg,IMG_20251211_135954586.jpg,IMG_20251211_142226629.jpg,IMG_20251211_145204721.jpg,IMG_20251211_150621641.jpg,IMG_20251211_152610950.jpg,IMG_20251211_153039955.jpg,IMG_20251211_153042285.jpg,IMG_20251211_154400315.jpg,IMG_20251211_165940505.jpg,IMG_20251211_173030058.jpg,IMG_20251211_175559162.jpg,IMG_20251211_193721973.jpg,IMG_20251211_195028558.jpg,IMG_20251211_201633877.jpg</t>
        </is>
      </c>
      <c r="M829"/>
      <c r="N829" s="2">
        <v>46002</v>
      </c>
      <c r="O829" t="inlineStr">
        <is>
          <t>已结束</t>
        </is>
      </c>
      <c r="P829" t="inlineStr">
        <is>
          <t>50周</t>
        </is>
      </c>
      <c r="Q829"/>
      <c r="R829" t="inlineStr">
        <is>
          <t>false</t>
        </is>
      </c>
      <c r="S829" t="inlineStr">
        <is>
          <t>2025/12/15</t>
        </is>
      </c>
      <c r="T829" t="inlineStr">
        <is>
          <t>北区</t>
        </is>
      </c>
      <c r="U829"/>
      <c r="V829" t="inlineStr">
        <is>
          <t>吕佳</t>
        </is>
      </c>
      <c r="W829" t="inlineStr">
        <is>
          <t>李岳丰</t>
        </is>
      </c>
    </row>
    <row r="830" ht="12.75" customHeight="1">
      <c r="A830" t="inlineStr">
        <is>
          <t>2025-12-10 胡光中-北京-金鼎轩-POC 已结束</t>
        </is>
      </c>
      <c r="B830" t="inlineStr">
        <is>
          <t>1</t>
        </is>
      </c>
      <c r="C830" t="inlineStr">
        <is>
          <t>老店改造设备电未全接通，今晚再接通3台，需关注。</t>
        </is>
      </c>
      <c r="D830" t="inlineStr">
        <is>
          <t>胡光中</t>
        </is>
      </c>
      <c r="E830" t="inlineStr">
        <is>
          <t>北京市朝阳区南磨房乡北京·华侨城A区2号院(南门)OCT华侨城·北京2号院</t>
        </is>
      </c>
      <c r="F830" t="inlineStr">
        <is>
          <t>项目出差</t>
        </is>
      </c>
      <c r="G830" t="inlineStr">
        <is>
          <t>胡光中-北京-金鼎轩-POC 已结束</t>
        </is>
      </c>
      <c r="H830" t="inlineStr">
        <is>
          <t>一、金鼎轩亚运村店老店改造开业支持
1.今早一早到门店调试2台设备，其余设备改造仓促电没拉出来，预计今晚再接通3台设备电
2.同研发炒制菜谱出餐，并根据现场实际出餐效果调整，优化操作流程确保顺畅
3.中午同研发利用空闲时间录制4道菜品
①大葱炒鸡蛋②咸鱼鸡粒豆腐煲③大虾白菜④铁棍山药烧海参
4.晚市培训门店操作人员标准化炒制菜谱，确保每道菜品按照流程执行
</t>
        </is>
      </c>
      <c r="I830" t="inlineStr">
        <is>
          <t>大葱炒鸡蛋-1份2份-已确认
咸鱼鸡粒豆腐煲-1份2份-已确认
大虾白菜-1份-已确认
铁棍山药烧海参-1份-已确认</t>
        </is>
      </c>
      <c r="J830" t="inlineStr">
        <is>
          <t>无</t>
        </is>
      </c>
      <c r="K830" t="inlineStr">
        <is>
          <t>一、金鼎轩亚运村店老店改造人员培训</t>
        </is>
      </c>
      <c r="L830" t="inlineStr">
        <is>
          <t>IMG_20251210_072134757.jpg,IMG_20251210_081457610.jpg,IMG_20251210_092532423.jpg,IMG_20251210_092534343.jpg,IMG_20251210_092708153.jpg,IMG_20251210_105854860.jpg,IMG_20251210_112940612.jpg,IMG_20251210_121657085.jpg,IMG_20251210_122233910.jpg,IMG_20251210_132322585.jpg,IMG_20251210_135726144.jpg,IMG_20251210_140500630.jpg,IMG_20251210_164139837.jpg,IMG_20251210_165422425.jpg,IMG_20251210_172158050.jpg,IMG_20251210_180219945.jpg,IMG_20251210_184343876.jpg,IMG_20251210_194802605.jpg</t>
        </is>
      </c>
      <c r="M830"/>
      <c r="N830" s="2">
        <v>46001</v>
      </c>
      <c r="O830" t="inlineStr">
        <is>
          <t>已结束</t>
        </is>
      </c>
      <c r="P830" t="inlineStr">
        <is>
          <t>50周</t>
        </is>
      </c>
      <c r="Q830"/>
      <c r="R830" t="inlineStr">
        <is>
          <t>false</t>
        </is>
      </c>
      <c r="S830" t="inlineStr">
        <is>
          <t>2025/12/05</t>
        </is>
      </c>
      <c r="T830" t="inlineStr">
        <is>
          <t>销售管理</t>
        </is>
      </c>
      <c r="U830"/>
      <c r="V830" t="inlineStr">
        <is>
          <t>曾维超</t>
        </is>
      </c>
      <c r="W830" t="inlineStr">
        <is>
          <t>李阳</t>
        </is>
      </c>
    </row>
    <row r="831" ht="12.75" customHeight="1">
      <c r="A831" t="inlineStr">
        <is>
          <t>2025-12-09 胡光中-北京-金鼎轩-POC 已结束</t>
        </is>
      </c>
      <c r="B831"/>
      <c r="C831" t="inlineStr">
        <is>
          <t>需关注金鼎轩亚运村店设备培训细节，无明显异常。</t>
        </is>
      </c>
      <c r="D831" t="inlineStr">
        <is>
          <t>胡光中</t>
        </is>
      </c>
      <c r="E831" t="inlineStr">
        <is>
          <t>北京市朝阳区南磨房乡华侨城·北京OCT华侨城·北京2号院</t>
        </is>
      </c>
      <c r="F831" t="inlineStr">
        <is>
          <t>项目出差</t>
        </is>
      </c>
      <c r="G831" t="inlineStr">
        <is>
          <t>胡光中-北京-金鼎轩-POC 已结束</t>
        </is>
      </c>
      <c r="H831" t="inlineStr">
        <is>
          <t>一、金鼎轩亚运村店第二批人员集体培训讲解
1.介绍机器五大模块，①干料模块②液料模块③锅体运动模块④安卓操作面板模块⑤底座区域
2.干料模块：干料如何添加及干料嘴清洁、干料门清洁、干料校准
3.液料模块：液料如何添加、液料盒清洗、液料管道清洁及清洁周期
4.安卓操作面板：菜谱云库运行菜谱、手动操作面板讲解、个人中心讲解
5.锅体模块：主要讲解锅胆清洁及锅胆养护
6.底座区域：餐前检查底座油余量
二、投料校准培训讲解
1.先讲解投料校准的目的及每周校准的重要性，实操演示培训
2.菜谱实操运行演示培训</t>
        </is>
      </c>
      <c r="I831" t="inlineStr">
        <is>
          <t>无</t>
        </is>
      </c>
      <c r="J831" t="inlineStr">
        <is>
          <t>无</t>
        </is>
      </c>
      <c r="K831" t="inlineStr">
        <is>
          <t>一、金鼎轩亚运村店老店改造开业支持人员培训</t>
        </is>
      </c>
      <c r="L831" t="inlineStr">
        <is>
          <t>IMG_20251209_100801730.jpg,IMG_20251209_105042243.jpg,IMG_20251209_130343718.jpg,IMG_20251209_130346062.jpg,IMG_20251209_142655013.jpg,IMG_20251209_144442036.jpg,IMG_20251209_145511813.jpg,IMG_20251209_151659812.jpg,IMG_20251209_163429153.jpg</t>
        </is>
      </c>
      <c r="M831"/>
      <c r="N831" s="2">
        <v>46000</v>
      </c>
      <c r="O831" t="inlineStr">
        <is>
          <t>已结束</t>
        </is>
      </c>
      <c r="P831" t="inlineStr">
        <is>
          <t>50周</t>
        </is>
      </c>
      <c r="Q831"/>
      <c r="R831" t="inlineStr">
        <is>
          <t>false</t>
        </is>
      </c>
      <c r="S831" t="inlineStr">
        <is>
          <t>2025/12/05</t>
        </is>
      </c>
      <c r="T831" t="inlineStr">
        <is>
          <t>销售管理</t>
        </is>
      </c>
      <c r="U831"/>
      <c r="V831" t="inlineStr">
        <is>
          <t>曾维超</t>
        </is>
      </c>
      <c r="W831" t="inlineStr">
        <is>
          <t>李阳</t>
        </is>
      </c>
    </row>
    <row r="832" ht="12.75" customHeight="1">
      <c r="A832" t="inlineStr">
        <is>
          <t>2025-12-08 胡光中-北京-金鼎轩-POC 已结束</t>
        </is>
      </c>
      <c r="B832"/>
      <c r="C832" t="inlineStr">
        <is>
          <t>四季民福故宫店菜品不稳定，多道菜存在加工、配比等问题。</t>
        </is>
      </c>
      <c r="D832" t="inlineStr">
        <is>
          <t>胡光中</t>
        </is>
      </c>
      <c r="E832" t="inlineStr">
        <is>
          <t>北京市朝阳区南磨房乡北京·华侨城A区2号院(南门)OCT华侨城·北京2号院</t>
        </is>
      </c>
      <c r="F832" t="inlineStr">
        <is>
          <t>项目出差</t>
        </is>
      </c>
      <c r="G832" t="inlineStr">
        <is>
          <t>胡光中-北京-金鼎轩-POC 已结束</t>
        </is>
      </c>
      <c r="H832" t="inlineStr">
        <is>
          <t>一、金鼎轩亚运村店第一批人员集体培训讲解
1.介绍机器五大模块，①干料模块②液料模块③锅体运动模块④安卓操作面板模块⑤底座区域
2.干料模块：干料如何添加及干料嘴清洁、干料门清洁、干料校准
3.液料模块：液料如何添加、液料盒清洗、液料管道清洁及清洁周期
4.安卓操作面板：菜谱云库运行菜谱、手动操作面板讲解、个人中心讲解
5.锅体模块：主要讲解锅胆清洁及锅胆养护
6.底座区域：餐前检查底座油余量
二、四季民福故宫店反馈菜品不稳定
一.下午到店协同当时研发赵师傅炒制菜谱，根据实际出品辨别：
1、宫保鸡丁：鸡丁腌制脱浆，比例和之前不一样，操作员未按要求配比调配。
2、莴笋尖：没有问题，粗的需要从中间劈开已进行培训。
3、地皮菜烧丝瓜，人员私自更改操作流程，丝瓜刀工不匀，已培训讲解。
4、小炒黑猪肉，刀工厚不匀煸的不够，已进行讲解和培训。
5、腊猪脸，猪脸加工时间不够硬，刀工厚，安排从新加工明天在进行测试。
6、烷爆肚丝，肚丝加工过火，刀工太碎，新菜杆季节原因，出品香菜蔫了，安排从新加工明天测试。
7、白豆子标准没有确定，中间劈不劈。
8、豌豆荚老，油有点少，建议加3克葱油。
</t>
        </is>
      </c>
      <c r="I832" t="inlineStr">
        <is>
          <t>无</t>
        </is>
      </c>
      <c r="J832" t="inlineStr">
        <is>
          <t>无</t>
        </is>
      </c>
      <c r="K832" t="inlineStr">
        <is>
          <t>一、金鼎轩亚运村店第二批人员集体培训</t>
        </is>
      </c>
      <c r="L832" t="inlineStr">
        <is>
          <t>IMG_20251208_102204925.jpg,IMG_20251208_105511408.jpg,IMG_20251208_113927508.jpg,IMG_20251208_115403209.jpg,IMG_20251208_115410327.jpg,IMG_20251208_135411426.jpg,IMG_20251208_140033810.jpg,IMG_20251208_140037121.jpg,IMG_20251208_140043021.jpg,IMG_20251208_141658146.jpg,IMG_20251208_143030888.jpg,IMG_20251208_143745177.jpg,IMG_20251208_144050733.jpg,IMG_20251208_151450291.jpg,IMG_20251208_161644501.jpg,IMG_20251208_172426491.jpg,IMG_20251208_185945786.jpg,IMG_20251208_193807717.jpg,IMG_20251208_193813352.jpg,IMG_20251208_203513304.jpg,IMG_20251208_203916575.jpg</t>
        </is>
      </c>
      <c r="M832"/>
      <c r="N832" s="2">
        <v>45999</v>
      </c>
      <c r="O832" t="inlineStr">
        <is>
          <t>已结束</t>
        </is>
      </c>
      <c r="P832" t="inlineStr">
        <is>
          <t>50周</t>
        </is>
      </c>
      <c r="Q832"/>
      <c r="R832" t="inlineStr">
        <is>
          <t>false</t>
        </is>
      </c>
      <c r="S832" t="inlineStr">
        <is>
          <t>2025/12/05</t>
        </is>
      </c>
      <c r="T832" t="inlineStr">
        <is>
          <t>销售管理</t>
        </is>
      </c>
      <c r="U832"/>
      <c r="V832" t="inlineStr">
        <is>
          <t>曾维超</t>
        </is>
      </c>
      <c r="W832" t="inlineStr">
        <is>
          <t>李阳</t>
        </is>
      </c>
    </row>
    <row r="833" ht="12.75" customHeight="1">
      <c r="A833" t="inlineStr">
        <is>
          <t xml:space="preserve">2025-12-07 </t>
        </is>
      </c>
      <c r="B833"/>
      <c r="C833" t="inlineStr">
        <is>
          <t>正文仅含日期“2025/12/07”，无具体内容，信息缺失。</t>
        </is>
      </c>
      <c r="D833" t="inlineStr">
        <is>
          <t>胡光中</t>
        </is>
      </c>
      <c r="E833" t="inlineStr">
        <is>
          <t>北京市朝阳区南磨房乡华侨城·北京OCT华侨城·北京2号院</t>
        </is>
      </c>
      <c r="F833" t="inlineStr">
        <is>
          <t>排休</t>
        </is>
      </c>
      <c r="G833"/>
      <c r="H833"/>
      <c r="I833"/>
      <c r="J833"/>
      <c r="K833"/>
      <c r="L833"/>
      <c r="M833"/>
      <c r="N833" s="2">
        <v>45998</v>
      </c>
      <c r="O833"/>
      <c r="P833" t="inlineStr">
        <is>
          <t>49周</t>
        </is>
      </c>
      <c r="Q833"/>
      <c r="R833" t="inlineStr">
        <is>
          <t>false</t>
        </is>
      </c>
      <c r="S833"/>
      <c r="T833"/>
      <c r="U833"/>
      <c r="V833"/>
      <c r="W833"/>
    </row>
    <row r="834" ht="12.75" customHeight="1">
      <c r="A834" t="inlineStr">
        <is>
          <t>2025-12-06 胡光中-北京-金鼎轩-POC 已结束</t>
        </is>
      </c>
      <c r="B834"/>
      <c r="C834" t="inlineStr">
        <is>
          <t>下午7台设备到店后暂存地下室，待门店改造完成再装机接电。</t>
        </is>
      </c>
      <c r="D834" t="inlineStr">
        <is>
          <t>胡光中</t>
        </is>
      </c>
      <c r="E834" t="inlineStr">
        <is>
          <t>北京市朝阳区南磨房乡北京·华侨城A区2号院(南门)OCT华侨城·北京2号院</t>
        </is>
      </c>
      <c r="F834" t="inlineStr">
        <is>
          <t>项目出差</t>
        </is>
      </c>
      <c r="G834" t="inlineStr">
        <is>
          <t>胡光中-北京-金鼎轩-POC 已结束</t>
        </is>
      </c>
      <c r="H834" t="inlineStr">
        <is>
          <t>一、金鼎轩亚运村店菜品录入
1.今日配合研发导师对3道菜品进行录入
①咸蛋黄菩提南瓜1份2份3份，出品已和负责研发确认
②本帮红烧肉1份2份3份，出品已和负责研发确认
③避风塘炒虾1份2份3份，出品已和负责研发确认
2.下午门店7台设备到店，协助售后冷工将设备先挪到门店地下室，目前门店正在进行改造施工，改造完成后再装机接电</t>
        </is>
      </c>
      <c r="I834" t="inlineStr">
        <is>
          <t>咸蛋黄菩提南瓜-1份2份3放-已确认
本帮红烧肉-1份2份3份-已确认
避风塘炒虾-1份2份3份-已确认</t>
        </is>
      </c>
      <c r="J834" t="inlineStr">
        <is>
          <t>无</t>
        </is>
      </c>
      <c r="K834" t="inlineStr">
        <is>
          <t>排休</t>
        </is>
      </c>
      <c r="L834" t="inlineStr">
        <is>
          <t>IMG_20251206_102325922.jpg,IMG_20251206_113433788.jpg,IMG_20251206_114741969.jpg,IMG_20251206_121036768.jpg,IMG_20251206_121040831.jpg,IMG_20251206_121406920.jpg,IMG_20251206_123722044.jpg,IMG_20251206_124303539.jpg,IMG_20251206_125039240.jpg,IMG_20251206_134919548.jpg,IMG_20251206_144200262.jpg,IMG_20251206_144208007.jpg,IMG_20251206_145212261.jpg,IMG_20251206_145724715.jpg,IMG_20251206_153107412.jpg,IMG_20251206_164021761.jpg</t>
        </is>
      </c>
      <c r="M834"/>
      <c r="N834" s="2">
        <v>45997</v>
      </c>
      <c r="O834" t="inlineStr">
        <is>
          <t>已结束</t>
        </is>
      </c>
      <c r="P834" t="inlineStr">
        <is>
          <t>49周</t>
        </is>
      </c>
      <c r="Q834"/>
      <c r="R834" t="inlineStr">
        <is>
          <t>false</t>
        </is>
      </c>
      <c r="S834" t="inlineStr">
        <is>
          <t>2025/12/05</t>
        </is>
      </c>
      <c r="T834" t="inlineStr">
        <is>
          <t>销售管理</t>
        </is>
      </c>
      <c r="U834"/>
      <c r="V834" t="inlineStr">
        <is>
          <t>曾维超</t>
        </is>
      </c>
      <c r="W834" t="inlineStr">
        <is>
          <t>李阳</t>
        </is>
      </c>
    </row>
    <row r="835" ht="12.75" customHeight="1">
      <c r="A835" t="inlineStr">
        <is>
          <t>2025-12-05 胡光中-北京-金鼎轩-POC 已结束</t>
        </is>
      </c>
      <c r="B835"/>
      <c r="C835" t="inlineStr">
        <is>
          <t>问题：客户研发下午临时会议，菜品录入未完成，剩余明日完成。</t>
        </is>
      </c>
      <c r="D835" t="inlineStr">
        <is>
          <t>胡光中</t>
        </is>
      </c>
      <c r="E835" t="inlineStr">
        <is>
          <t>北京市朝阳区南磨房乡华侨城·北京OCT华侨城·北京2号院</t>
        </is>
      </c>
      <c r="F835" t="inlineStr">
        <is>
          <t>项目出差</t>
        </is>
      </c>
      <c r="G835" t="inlineStr">
        <is>
          <t>胡光中-北京-金鼎轩-POC 已结束</t>
        </is>
      </c>
      <c r="H835" t="inlineStr">
        <is>
          <t>一、金鼎轩亚运村店菜品录入
1.今日配合研发导师对4道菜品进行系统录入
①鸡毛菜兜白干1份2份3份，已同负责研发确认
②酸辣土豆丝1份2份3份，已同负责研发确认
③新版重庆辣子鸡1份2份3份4份，已同负责研发确认
④黄汤油菜尖1份，已同负责研发确认
2.由于客户研发下午临时有会议，下午未进行菜品录入，剩余菜品预计明日录入完成。</t>
        </is>
      </c>
      <c r="I835" t="inlineStr">
        <is>
          <t>鸡毛菜兜白干-1份2份3份-已确认
酸辣土豆丝-1份2份3份-已确认
新版重庆辣子鸡-1份3份3份4份-已确认
黄汤油菜尖-1份-已确认</t>
        </is>
      </c>
      <c r="J835" t="inlineStr">
        <is>
          <t>无</t>
        </is>
      </c>
      <c r="K835" t="inlineStr">
        <is>
          <t>一、金鼎轩亚运村店菜品录入</t>
        </is>
      </c>
      <c r="L835" t="inlineStr">
        <is>
          <t>IMG_20251205_102606438.jpg,IMG_20251205_104342484.jpg,IMG_20251205_104740285.jpg,IMG_20251205_112111180.jpg,IMG_20251205_112126314.jpg,IMG_20251205_113423212.jpg,IMG_20251205_115359044.jpg,IMG_20251205_115400407.jpg,IMG_20251205_120200868.jpg,IMG_20251205_120957519.jpg,IMG_20251205_121429920.jpg,IMG_20251205_132534022.jpg</t>
        </is>
      </c>
      <c r="M835"/>
      <c r="N835" s="2">
        <v>45996</v>
      </c>
      <c r="O835" t="inlineStr">
        <is>
          <t>已结束</t>
        </is>
      </c>
      <c r="P835" t="inlineStr">
        <is>
          <t>49周</t>
        </is>
      </c>
      <c r="Q835"/>
      <c r="R835" t="inlineStr">
        <is>
          <t>false</t>
        </is>
      </c>
      <c r="S835" t="inlineStr">
        <is>
          <t>2025/12/05</t>
        </is>
      </c>
      <c r="T835" t="inlineStr">
        <is>
          <t>销售管理</t>
        </is>
      </c>
      <c r="U835"/>
      <c r="V835" t="inlineStr">
        <is>
          <t>曾维超</t>
        </is>
      </c>
      <c r="W835" t="inlineStr">
        <is>
          <t>李阳</t>
        </is>
      </c>
    </row>
    <row r="836" ht="12.75" customHeight="1">
      <c r="A836" t="inlineStr">
        <is>
          <t>2025-12-04 胡光中-北京-金鼎轩-POC 已结束</t>
        </is>
      </c>
      <c r="B836"/>
      <c r="C836" t="inlineStr">
        <is>
          <t>蟹粉豆腐规格为1份5份10份，与其他菜品规格不同。</t>
        </is>
      </c>
      <c r="D836" t="inlineStr">
        <is>
          <t>胡光中</t>
        </is>
      </c>
      <c r="E836" t="inlineStr">
        <is>
          <t>北京市朝阳区南磨房乡华侨城·北京OCT华侨城·北京2号院</t>
        </is>
      </c>
      <c r="F836" t="inlineStr">
        <is>
          <t>项目出差</t>
        </is>
      </c>
      <c r="G836" t="inlineStr">
        <is>
          <t>胡光中-北京-金鼎轩-POC 已结束</t>
        </is>
      </c>
      <c r="H836" t="inlineStr">
        <is>
          <t>一、金鼎轩亚运村店菜品录入
1.今日配合研发导师对以下5道菜品进行录入
①香干回锅肉1份2份3份5份，已同负责研发确认
②麻辣香锅1份2份3份5份，已同负责研发确认
③油焖笋1份2份3份5份，已同负责研发确认
④蟹粉豆腐1份5份10份，已同负责研发确认
⑤油爆虾1份2份3份，已同负责研发确认
</t>
        </is>
      </c>
      <c r="I836" t="inlineStr">
        <is>
          <t>①香干回锅肉-1份2份3份5份-已确认
②麻辣香锅-1份2份3份5份-已确认
③油焖笋-1份2份3份5份-已确认
④蟹粉豆腐-1份5份10份-已确认
⑤油爆虾-1份2份3份-已确认</t>
        </is>
      </c>
      <c r="J836" t="inlineStr">
        <is>
          <t>无</t>
        </is>
      </c>
      <c r="K836" t="inlineStr">
        <is>
          <t>一、金鼎轩亚运村店菜品录入</t>
        </is>
      </c>
      <c r="L836" t="inlineStr">
        <is>
          <t>IMG_20251204_100717743.jpg,IMG_20251204_103520288.jpg,IMG_20251204_111851905.jpg,IMG_20251204_115846643.jpg,IMG_20251204_115844682.jpg,IMG_20251204_121513489.jpg,IMG_20251204_165242600.jpg,IMG_20251204_173024957.jpg,IMG_20251204_182900285.jpg,IMG_20251204_184743080.jpg,IMG_20251204_191004360.jpg</t>
        </is>
      </c>
      <c r="M836"/>
      <c r="N836" s="2">
        <v>45995</v>
      </c>
      <c r="O836" t="inlineStr">
        <is>
          <t>已结束</t>
        </is>
      </c>
      <c r="P836" t="inlineStr">
        <is>
          <t>49周</t>
        </is>
      </c>
      <c r="Q836"/>
      <c r="R836" t="inlineStr">
        <is>
          <t>false</t>
        </is>
      </c>
      <c r="S836" t="inlineStr">
        <is>
          <t>2025/12/05</t>
        </is>
      </c>
      <c r="T836" t="inlineStr">
        <is>
          <t>销售管理</t>
        </is>
      </c>
      <c r="U836"/>
      <c r="V836" t="inlineStr">
        <is>
          <t>曾维超</t>
        </is>
      </c>
      <c r="W836" t="inlineStr">
        <is>
          <t>李阳</t>
        </is>
      </c>
    </row>
    <row r="837" ht="12.75" customHeight="1">
      <c r="A837" t="inlineStr">
        <is>
          <t>2025-12-03 胡光中-北京-金鼎轩-POC 已结束</t>
        </is>
      </c>
      <c r="B837" t="inlineStr">
        <is>
          <t>1</t>
        </is>
      </c>
      <c r="C837" t="inlineStr">
        <is>
          <t>虾酱长豆角茄子有2个3份规格，属重复录入异常。</t>
        </is>
      </c>
      <c r="D837" t="inlineStr">
        <is>
          <t>胡光中</t>
        </is>
      </c>
      <c r="E837" t="inlineStr">
        <is>
          <t>北京市朝阳区南磨房乡北京·华侨城A区2号院(南门)OCT华侨城·北京2号院</t>
        </is>
      </c>
      <c r="F837" t="inlineStr">
        <is>
          <t>项目出差</t>
        </is>
      </c>
      <c r="G837" t="inlineStr">
        <is>
          <t>胡光中-北京-金鼎轩-POC 已结束</t>
        </is>
      </c>
      <c r="H837" t="inlineStr">
        <is>
          <t>一、金鼎轩亚运村店菜品录入
1.今日同三名研发导师对以下4道菜品进行录入
①大碗花菜1份2份3份5份8份，已同负责研发确认
②京味烧茄子1份2份3份5份8份，已同负责研发确认
③虾酱长豆角茄子1份3份3份5份8份，已同负责研发确认
④爆三样1份2份3份5份，已同负责研发确认
2.加工炸酱录入①传统大肉丁炸酱5斤，已同负责研发确认
3.中午领导开会吃饭，点了炒菜机6道菜品①鲮鱼油麦菜②大碗花菜③宫保鸡丁④凉瓜炒牛肉⑤虾酱长豆角茄子⑥干炒牛河，询问研发确认未有不良反馈。</t>
        </is>
      </c>
      <c r="I837" t="inlineStr">
        <is>
          <t>①大碗花菜-1份2份3份5份8份-已确认
②京味烧茄子-1份2份3份5份8份-已确认
③虾酱长豆角茄子-1份3份3份5份8份-已确认
④爆三样-1份2份3份5份-已确认
⑤传统大肉丁炸酱-5斤-已确认</t>
        </is>
      </c>
      <c r="J837" t="inlineStr">
        <is>
          <t>无</t>
        </is>
      </c>
      <c r="K837" t="inlineStr">
        <is>
          <t>一、金鼎轩亚运村店菜品录入</t>
        </is>
      </c>
      <c r="L837" t="inlineStr">
        <is>
          <t>IMG_20251203_101242137.jpg,IMG_20251203_104854354.jpg,IMG_20251203_105757496.jpg,IMG_20251203_120749280.jpg,IMG_20251203_130131123.jpg,IMG_20251203_133328388.jpg,IMG_20251203_151742790.jpg,IMG_20251203_152016323.jpg,IMG_20251203_152503793.jpg,IMG_20251203_164630490.jpg,IMG_20251203_164859011.jpg,IMG_20251203_165455391.jpg,IMG_20251203_174137056.jpg,IMG_20251203_175101697.jpg</t>
        </is>
      </c>
      <c r="M837"/>
      <c r="N837" s="2">
        <v>45994</v>
      </c>
      <c r="O837" t="inlineStr">
        <is>
          <t>已结束</t>
        </is>
      </c>
      <c r="P837" t="inlineStr">
        <is>
          <t>49周</t>
        </is>
      </c>
      <c r="Q837"/>
      <c r="R837" t="inlineStr">
        <is>
          <t>false</t>
        </is>
      </c>
      <c r="S837" t="inlineStr">
        <is>
          <t>2025/12/05</t>
        </is>
      </c>
      <c r="T837" t="inlineStr">
        <is>
          <t>销售管理</t>
        </is>
      </c>
      <c r="U837"/>
      <c r="V837" t="inlineStr">
        <is>
          <t>曾维超</t>
        </is>
      </c>
      <c r="W837" t="inlineStr">
        <is>
          <t>李阳</t>
        </is>
      </c>
    </row>
    <row r="838" ht="12.75" customHeight="1">
      <c r="A838" t="inlineStr">
        <is>
          <t>2025-12-02 胡光中-北京-金鼎轩-POC 已结束</t>
        </is>
      </c>
      <c r="B838"/>
      <c r="C838" t="inlineStr">
        <is>
          <t>金鼎轩亚运村店6道菜品多份量录入已确认，无异常问题。</t>
        </is>
      </c>
      <c r="D838" t="inlineStr">
        <is>
          <t>胡光中</t>
        </is>
      </c>
      <c r="E838" t="inlineStr">
        <is>
          <t>北京市朝阳区南磨房乡华侨城·北京OCT华侨城·北京2号院</t>
        </is>
      </c>
      <c r="F838" t="inlineStr">
        <is>
          <t>项目出差</t>
        </is>
      </c>
      <c r="G838" t="inlineStr">
        <is>
          <t>胡光中-北京-金鼎轩-POC 已结束</t>
        </is>
      </c>
      <c r="H838" t="inlineStr">
        <is>
          <t>一、金鼎轩亚运村店多份量菜品录入
1.同门店三名研发对以下6道菜品进行多份量录入
①重庆辣子鸡2份-3份-5份：已同负责研发确认
②小炒鲜牛肉1份-2份-3份-5份：已同负责研发确认
③凉瓜炒牛肉补录2份：已同负责研发确认
④鱼香肉丝补录2份：已同负责研发确认
⑤炙子烤肉1份2份3份5份：已同负责研发确认
⑥腰果鸡丁1份2份3份5份8份：已同负责研发确认</t>
        </is>
      </c>
      <c r="I838" t="inlineStr">
        <is>
          <t>重庆辣子鸡-1份2份3份5份-已确认
小炒鲜牛肉-1份2份3份5份-已确认
凉瓜炒牛肉-2份-已确认
鱼香肉丝-2份-已确认
炙子烤肉-1份2份3份5份-已确认
腰果鸡丁-1份2份3份5份-已确认</t>
        </is>
      </c>
      <c r="J838" t="inlineStr">
        <is>
          <t>无</t>
        </is>
      </c>
      <c r="K838" t="inlineStr">
        <is>
          <t>一、金鼎轩亚运村店菜品录入</t>
        </is>
      </c>
      <c r="L838" t="inlineStr">
        <is>
          <t>IMG_20251202_101317200.jpg,IMG_20251202_104656120.jpg,IMG_20251202_105846460.jpg,IMG_20251202_121157951.jpg,IMG_20251202_122122590.jpg,IMG_20251202_124958098.jpg,IMG_20251202_131921761.jpg,IMG_20251202_133237249.jpg,IMG_20251202_135016511.jpg,IMG_20251202_141223692.jpg,IMG_20251202_141619314.jpg,IMG_20251202_150615033.jpg,IMG_20251202_150917453.jpg,IMG_20251202_170103586.jpg,IMG_20251202_174642177.jpg,IMG_20251202_181308766.jpg</t>
        </is>
      </c>
      <c r="M838"/>
      <c r="N838" s="2">
        <v>45993</v>
      </c>
      <c r="O838" t="inlineStr">
        <is>
          <t>已结束</t>
        </is>
      </c>
      <c r="P838" t="inlineStr">
        <is>
          <t>49周</t>
        </is>
      </c>
      <c r="Q838"/>
      <c r="R838" t="inlineStr">
        <is>
          <t>false</t>
        </is>
      </c>
      <c r="S838" t="inlineStr">
        <is>
          <t>2025/12/05</t>
        </is>
      </c>
      <c r="T838" t="inlineStr">
        <is>
          <t>销售管理</t>
        </is>
      </c>
      <c r="U838"/>
      <c r="V838" t="inlineStr">
        <is>
          <t>曾维超</t>
        </is>
      </c>
      <c r="W838" t="inlineStr">
        <is>
          <t>李阳</t>
        </is>
      </c>
    </row>
    <row r="839" ht="12.75" customHeight="1">
      <c r="A839" t="inlineStr">
        <is>
          <t>2025-12-01 胡光中-北京-金鼎轩-POC 已结束</t>
        </is>
      </c>
      <c r="B839"/>
      <c r="C839" t="inlineStr">
        <is>
          <t>无明显问题或异常，多份量菜品录入均已确认。</t>
        </is>
      </c>
      <c r="D839" t="inlineStr">
        <is>
          <t>胡光中</t>
        </is>
      </c>
      <c r="E839" t="inlineStr">
        <is>
          <t>北京市朝阳区南磨房乡华侨城·北京OCT华侨城·北京2号院</t>
        </is>
      </c>
      <c r="F839" t="inlineStr">
        <is>
          <t>项目出差</t>
        </is>
      </c>
      <c r="G839" t="inlineStr">
        <is>
          <t>胡光中-北京-金鼎轩-POC 已结束</t>
        </is>
      </c>
      <c r="H839" t="inlineStr">
        <is>
          <t>一、金鼎轩亚运村店多份量菜品录入
1.鲮鱼油麦菜1份2份3份5份录入已确认
2.西芹百合炒山药1份2份3份5份8份录入已确认
3.荔枝虾球1份2份3份5份录入已确认
4.腊味荷兰豆1份2份3份5份8份已确认
5.桂花糖醋里脊8份已确认
6.粉条木耳烧豆腐1份2份3份5份已确认</t>
        </is>
      </c>
      <c r="I839" t="inlineStr">
        <is>
          <t>鲮鱼油麦菜1份-2份-3份-5份-已确认
西芹百合炒山药1份-2份-3份-5份-8份-已确认
荔枝虾球1份-2份-3份-5份-已确认
腊味荷兰豆1份-2份-3份-5份-8份-已确认
桂花糖醋里脊8份-已确认
粉条木耳烧豆腐1份-2份-3份-5份-已确认</t>
        </is>
      </c>
      <c r="J839" t="inlineStr">
        <is>
          <t>无</t>
        </is>
      </c>
      <c r="K839" t="inlineStr">
        <is>
          <t>一、金鼎轩亚运村店多份量菜品录入</t>
        </is>
      </c>
      <c r="L839" t="inlineStr">
        <is>
          <t>IMG_20251201_091542367.jpg,IMG_20251201_101025589.jpg,IMG_20251201_101622533.jpg,IMG_20251201_101623507.jpg,IMG_20251201_101625218.jpg,IMG_20251201_101627513.jpg,IMG_20251201_110837175.jpg,IMG_20251201_113846568.jpg,IMG_20251201_115450685.jpg,IMG_20251201_124304510.jpg,IMG_20251201_132958267.jpg,IMG_20251201_133122583.jpg,IMG_20251201_135322642.jpg,IMG_20251201_135957284.jpg,IMG_20251201_142418799.jpg,IMG_20251201_142708666.jpg,IMG_20251201_150738095.jpg,IMG_20251201_164259072.jpg,IMG_20251201_170815971.jpg,IMG_20251201_173446473.jpg,IMG_20251201_175449278.jpg</t>
        </is>
      </c>
      <c r="M839"/>
      <c r="N839" s="2">
        <v>45992</v>
      </c>
      <c r="O839" t="inlineStr">
        <is>
          <t>已结束</t>
        </is>
      </c>
      <c r="P839" t="inlineStr">
        <is>
          <t>49周</t>
        </is>
      </c>
      <c r="Q839"/>
      <c r="R839" t="inlineStr">
        <is>
          <t>false</t>
        </is>
      </c>
      <c r="S839" t="inlineStr">
        <is>
          <t>2025/12/05</t>
        </is>
      </c>
      <c r="T839" t="inlineStr">
        <is>
          <t>销售管理</t>
        </is>
      </c>
      <c r="U839"/>
      <c r="V839" t="inlineStr">
        <is>
          <t>曾维超</t>
        </is>
      </c>
      <c r="W839" t="inlineStr">
        <is>
          <t>李阳</t>
        </is>
      </c>
    </row>
    <row r="840" ht="12.75" customHeight="1">
      <c r="A840" t="inlineStr">
        <is>
          <t>2025-11-30 胡光中-北京-四季民福、大鸭梨-培训支持 已结束</t>
        </is>
      </c>
      <c r="B840" t="inlineStr">
        <is>
          <t>1</t>
        </is>
      </c>
      <c r="C840" t="inlineStr">
        <is>
          <t>宫保鸡丁挂汁不够紧实需调整，已解决水压问题。</t>
        </is>
      </c>
      <c r="D840" t="inlineStr">
        <is>
          <t>胡光中</t>
        </is>
      </c>
      <c r="E840" t="inlineStr">
        <is>
          <t>北京市朝阳区南磨房乡华侨城·北京OCT华侨城·北京2号院</t>
        </is>
      </c>
      <c r="F840" t="inlineStr">
        <is>
          <t>项目出差</t>
        </is>
      </c>
      <c r="G840" t="inlineStr">
        <is>
          <t>胡光中-北京-四季民福、大鸭梨-培训支持 已结束</t>
        </is>
      </c>
      <c r="H840" t="inlineStr">
        <is>
          <t>一、四季民福故宫店人员培训、菜品微调整
1.2台机器中间增加小料台，提升操作便捷性
2.水压问题已加装增压泵解决
3.机器后面新增打荷台，出餐不需要去更远的地方，转身就能装盘出餐
4.对宫保鸡丁挂汁不够紧实进行调整</t>
        </is>
      </c>
      <c r="I840" t="inlineStr">
        <is>
          <t>无</t>
        </is>
      </c>
      <c r="J840" t="inlineStr">
        <is>
          <t>无</t>
        </is>
      </c>
      <c r="K840" t="inlineStr">
        <is>
          <t>一、金鼎轩亚运村店多份量菜品录制</t>
        </is>
      </c>
      <c r="L840" t="inlineStr">
        <is>
          <t>IMG_20251130_094254730.jpg,IMG_20251130_112530187.jpg,IMG_20251130_113024482.jpg,IMG_20251130_122407697.jpg,IMG_20251130_125605004.jpg,IMG_20251130_130334787.jpg,IMG_20251130_164541680.jpg,IMG_20251130_165045044.jpg,IMG_20251130_170123378.jpg,IMG_20251130_170605561.jpg,IMG_20251130_172639312.jpg,IMG_20251130_182434303.jpg,IMG_20251130_183528296.jpg,IMG_20251130_184611506.jpg,IMG_20251130_185106465.jpg,IMG_20251130_195004565.jpg</t>
        </is>
      </c>
      <c r="M840"/>
      <c r="N840" s="2">
        <v>45991</v>
      </c>
      <c r="O840" t="inlineStr">
        <is>
          <t>已结束</t>
        </is>
      </c>
      <c r="P840" t="inlineStr">
        <is>
          <t>48周</t>
        </is>
      </c>
      <c r="Q840"/>
      <c r="R840" t="inlineStr">
        <is>
          <t>false</t>
        </is>
      </c>
      <c r="S840" t="inlineStr">
        <is>
          <t>2025/12/05</t>
        </is>
      </c>
      <c r="T840" t="inlineStr">
        <is>
          <t>销售管理</t>
        </is>
      </c>
      <c r="U840"/>
      <c r="V840" t="inlineStr">
        <is>
          <t>曾维超</t>
        </is>
      </c>
      <c r="W840" t="inlineStr">
        <is>
          <t>李阳</t>
        </is>
      </c>
    </row>
    <row r="841" ht="12.75" customHeight="1">
      <c r="A841" t="inlineStr">
        <is>
          <t>2025-11-29 胡光中-北京-金鼎轩-POC 已结束</t>
        </is>
      </c>
      <c r="B841"/>
      <c r="C841" t="inlineStr">
        <is>
          <t>7道菜品多份量录入已确认，无异常问题需关注。</t>
        </is>
      </c>
      <c r="D841" t="inlineStr">
        <is>
          <t>胡光中</t>
        </is>
      </c>
      <c r="E841" t="inlineStr">
        <is>
          <t>北京市朝阳区南磨房乡华侨城·北京OCT华侨城·北京2号院</t>
        </is>
      </c>
      <c r="F841" t="inlineStr">
        <is>
          <t>项目出差</t>
        </is>
      </c>
      <c r="G841" t="inlineStr">
        <is>
          <t>胡光中-北京-金鼎轩-POC 已结束</t>
        </is>
      </c>
      <c r="H841" t="inlineStr">
        <is>
          <t>尊敬的领导晚上好，以下是11月28日的工作进展汇报，请您查阅
一、今日和几名研发对以下7道菜品进行多份量录入：
①鱼香肉丝3份-5份-8份
②粉丝圆白菜2份-3份-5份-8份
③菠萝咕咾肉1份-3份-5份-8份
④桂花糖醋里脊1份-2份-3份-5份
⑤辣炒花蛤3份-5份-8份
⑥凉瓜炒牛肉3份-5份-8份
⑦云南鸡枞菌炒黄瓜花2份-3份-5份
以上出品均得到各菜品负责研发确认</t>
        </is>
      </c>
      <c r="I841" t="inlineStr">
        <is>
          <t>①鱼香肉丝3份-5份-8份-已确认
②粉丝圆白菜2份-3份-5份-8份-已确认
③菠萝咕咾肉1份-3份-5份-8份-已确认
④桂花糖醋里脊1份-2份-3份-5份-已确认
⑤辣炒花蛤3份-5份-8份-已确认
⑥凉瓜炒牛肉3份-5份-8份-已确认
⑦云南鸡枞菌炒黄瓜花2份-3份-5份-已确认</t>
        </is>
      </c>
      <c r="J841" t="inlineStr">
        <is>
          <t>无</t>
        </is>
      </c>
      <c r="K841" t="inlineStr">
        <is>
          <t>一、四季民福故宫店人员培训、巡检</t>
        </is>
      </c>
      <c r="L841" t="inlineStr">
        <is>
          <t>IMG_20251129_080908342.jpg,IMG_20251129_091301588.jpg,IMG_20251129_091708840.jpg,IMG_20251129_103223008.jpg,IMG_20251129_105600904.jpg,IMG_20251129_115334124.jpg,IMG_20251129_122701999.jpg,IMG_20251129_123546254.jpg,IMG_20251129_125448919.jpg,IMG_20251129_130214958.jpg,IMG_20251129_133913485.jpg,IMG_20251129_143537118.jpg,IMG_20251129_143539903.jpg,IMG_20251129_143629124.jpg,IMG_20251129_145510762.jpg,IMG_20251129_165120834.jpg,IMG_20251129_171846380.jpg,IMG_20251129_173518045.jpg,IMG_20251129_174854686.jpg</t>
        </is>
      </c>
      <c r="M841"/>
      <c r="N841" s="2">
        <v>45990</v>
      </c>
      <c r="O841" t="inlineStr">
        <is>
          <t>已结束</t>
        </is>
      </c>
      <c r="P841" t="inlineStr">
        <is>
          <t>48周</t>
        </is>
      </c>
      <c r="Q841"/>
      <c r="R841" t="inlineStr">
        <is>
          <t>false</t>
        </is>
      </c>
      <c r="S841" t="inlineStr">
        <is>
          <t>2025/12/05</t>
        </is>
      </c>
      <c r="T841" t="inlineStr">
        <is>
          <t>销售管理</t>
        </is>
      </c>
      <c r="U841"/>
      <c r="V841" t="inlineStr">
        <is>
          <t>曾维超</t>
        </is>
      </c>
      <c r="W841" t="inlineStr">
        <is>
          <t>李阳</t>
        </is>
      </c>
    </row>
    <row r="842" ht="12.75" customHeight="1">
      <c r="A842" t="inlineStr">
        <is>
          <t>2025-11-28 胡光中-北京-金鼎轩-POC 已结束</t>
        </is>
      </c>
      <c r="B842"/>
      <c r="C842" t="inlineStr">
        <is>
          <t>炝炒土豆丝5份量出品效果欠缺，需关注。</t>
        </is>
      </c>
      <c r="D842" t="inlineStr">
        <is>
          <t>胡光中</t>
        </is>
      </c>
      <c r="E842" t="inlineStr">
        <is>
          <t>北京市朝阳区南磨房乡华侨城·北京OCT华侨城·北京2号院</t>
        </is>
      </c>
      <c r="F842" t="inlineStr">
        <is>
          <t>项目出差</t>
        </is>
      </c>
      <c r="G842" t="inlineStr">
        <is>
          <t>胡光中-北京-金鼎轩-POC 已结束</t>
        </is>
      </c>
      <c r="H842" t="inlineStr">
        <is>
          <t>尊敬的领导晚上好，以下是11月28日的工作进展汇报，请您查阅
一、今日和几名研发对以下五道菜品进行多份量录入：
1.麻婆豆腐5份10份：出品已得到研发确认符合要求。
2.炝炒土豆丝3份5份：3份已同研发确认符合要求，5份量出品效果欠缺。
3.干炒牛河5份8份：出品已同研发确认符合要求。
4.宫保鸡丁3份5份8份：已同研发确认符合出品标准。
5.酱肉丁炒饭3份5份8份：已同研发确认符合出品标准。</t>
        </is>
      </c>
      <c r="I842" t="inlineStr">
        <is>
          <t>干炒牛河-5份8份-已确认
麻婆豆腐-5份10份-已确认
炝炒土豆丝-3份-已确认
宫保鸡丁-3份5份8份-已确认
酱肉丁炒饭-3份5份8份-已确认</t>
        </is>
      </c>
      <c r="J842" t="inlineStr">
        <is>
          <t>无</t>
        </is>
      </c>
      <c r="K842" t="inlineStr">
        <is>
          <t>一、金鼎轩多份量菜品录入</t>
        </is>
      </c>
      <c r="L842" t="inlineStr">
        <is>
          <t>IMG_20251128_090354349.jpg,IMG_20251128_095059719.jpg,IMG_20251128_095258898.jpg,IMG_20251128_123204972.jpg,IMG_20251128_123051308.jpg,IMG_20251128_134624206.jpg,IMG_20251128_163207120.jpg,IMG_20251128_172556874.jpg,IMG_20251128_174308610.jpg</t>
        </is>
      </c>
      <c r="M842"/>
      <c r="N842" s="2">
        <v>45989</v>
      </c>
      <c r="O842" t="inlineStr">
        <is>
          <t>已结束</t>
        </is>
      </c>
      <c r="P842" t="inlineStr">
        <is>
          <t>48周</t>
        </is>
      </c>
      <c r="Q842"/>
      <c r="R842" t="inlineStr">
        <is>
          <t>false</t>
        </is>
      </c>
      <c r="S842" t="inlineStr">
        <is>
          <t>2025/12/05</t>
        </is>
      </c>
      <c r="T842" t="inlineStr">
        <is>
          <t>销售管理</t>
        </is>
      </c>
      <c r="U842"/>
      <c r="V842" t="inlineStr">
        <is>
          <t>曾维超</t>
        </is>
      </c>
      <c r="W842" t="inlineStr">
        <is>
          <t>李阳</t>
        </is>
      </c>
    </row>
    <row r="843" ht="12.75" customHeight="1">
      <c r="A843" t="inlineStr">
        <is>
          <t xml:space="preserve">2025-11-27 </t>
        </is>
      </c>
      <c r="B843"/>
      <c r="C843" t="inlineStr">
        <is>
          <t>正文仅日期“2025/11/27”，无具体内容，信息缺失。</t>
        </is>
      </c>
      <c r="D843" t="inlineStr">
        <is>
          <t>胡光中</t>
        </is>
      </c>
      <c r="E843" t="inlineStr">
        <is>
          <t>北京市朝阳区南磨房乡华侨城·北京OCT华侨城·北京2号院</t>
        </is>
      </c>
      <c r="F843" t="inlineStr">
        <is>
          <t>排休</t>
        </is>
      </c>
      <c r="G843"/>
      <c r="H843"/>
      <c r="I843"/>
      <c r="J843"/>
      <c r="K843"/>
      <c r="L843"/>
      <c r="M843"/>
      <c r="N843" s="2">
        <v>45988</v>
      </c>
      <c r="O843"/>
      <c r="P843" t="inlineStr">
        <is>
          <t>48周</t>
        </is>
      </c>
      <c r="Q843"/>
      <c r="R843" t="inlineStr">
        <is>
          <t>false</t>
        </is>
      </c>
      <c r="S843"/>
      <c r="T843"/>
      <c r="U843"/>
      <c r="V843"/>
      <c r="W843"/>
    </row>
    <row r="844" ht="12.75" customHeight="1">
      <c r="A844" t="inlineStr">
        <is>
          <t>2025-11-26 胡光中-北京-四季民福、大鸭梨-培训支持 已结束</t>
        </is>
      </c>
      <c r="B844"/>
      <c r="C844" t="inlineStr">
        <is>
          <t>未提及需关注的问题或异常。</t>
        </is>
      </c>
      <c r="D844" t="inlineStr">
        <is>
          <t>胡光中</t>
        </is>
      </c>
      <c r="E844" t="inlineStr">
        <is>
          <t>北京市朝阳区南磨房乡华侨城·北京OCT华侨城·北京2号院</t>
        </is>
      </c>
      <c r="F844" t="inlineStr">
        <is>
          <t>项目出差</t>
        </is>
      </c>
      <c r="G844" t="inlineStr">
        <is>
          <t>胡光中-北京-四季民福、大鸭梨-培训支持 已结束</t>
        </is>
      </c>
      <c r="H844" t="inlineStr">
        <is>
          <t>一、四季民福故宫店老店改造人员培训
1.关键操作培训强化:重点培训强调几项核心维护要求:
①实施每烹饪一道菜结束锅体竹刷刷锅清洗流程
②必须拆卸搅拌尺清洁刷锅
③日常维护:铁锅每日2次深度保养(午/晚收档时)
④周期校准:严格执行7日/次的设备校准，已培训快速校准技巧
2.将铁锅锅胆清洁维护保养指南打印塑封给到门店
二、大鸭梨中关村店巡检
1.门店餐前准备工作充足,菜品量化分装标准化,设备操作台后面摆放整齐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t>
        </is>
      </c>
      <c r="I844" t="inlineStr">
        <is>
          <t>无</t>
        </is>
      </c>
      <c r="J844" t="inlineStr">
        <is>
          <t>无</t>
        </is>
      </c>
      <c r="K844" t="inlineStr">
        <is>
          <t>一、四季民福故宫店支持</t>
        </is>
      </c>
      <c r="L844" t="inlineStr">
        <is>
          <t>IMG_20251126_100524271.jpg,IMG_20251126_112734207.jpg,IMG_20251126_115623430.jpg,IMG_20251126_120255896.jpg,IMG_20251126_162512628.jpg,IMG_20251126_162635334.jpg,IMG_20251126_173052977.jpg,IMG_20251126_175114317.jpg,IMG_20251126_175532403.jpg,IMG_20251126_183505317.jpg,IMG_20251126_185647497.jpg,IMG_20251126_185931442.jpg</t>
        </is>
      </c>
      <c r="M844"/>
      <c r="N844" s="2">
        <v>45987</v>
      </c>
      <c r="O844" t="inlineStr">
        <is>
          <t>已结束</t>
        </is>
      </c>
      <c r="P844" t="inlineStr">
        <is>
          <t>48周</t>
        </is>
      </c>
      <c r="Q844"/>
      <c r="R844" t="inlineStr">
        <is>
          <t>false</t>
        </is>
      </c>
      <c r="S844" t="inlineStr">
        <is>
          <t>2025/12/05</t>
        </is>
      </c>
      <c r="T844" t="inlineStr">
        <is>
          <t>销售管理</t>
        </is>
      </c>
      <c r="U844"/>
      <c r="V844" t="inlineStr">
        <is>
          <t>曾维超</t>
        </is>
      </c>
      <c r="W844" t="inlineStr">
        <is>
          <t>李阳</t>
        </is>
      </c>
    </row>
    <row r="845" ht="12.75" customHeight="1">
      <c r="A845" t="inlineStr">
        <is>
          <t xml:space="preserve">2025-11-25 </t>
        </is>
      </c>
      <c r="B845"/>
      <c r="C845" t="inlineStr">
        <is>
          <t>正文内容仅为日期“2025/11/25”，无实际信息，存在内容缺失问题。</t>
        </is>
      </c>
      <c r="D845" t="inlineStr">
        <is>
          <t>胡光中</t>
        </is>
      </c>
      <c r="E845" t="inlineStr">
        <is>
          <t>北京市朝阳区南磨房乡华侨城·北京OCT华侨城·北京2号院</t>
        </is>
      </c>
      <c r="F845" t="inlineStr">
        <is>
          <t>排休</t>
        </is>
      </c>
      <c r="G845"/>
      <c r="H845"/>
      <c r="I845"/>
      <c r="J845"/>
      <c r="K845"/>
      <c r="L845"/>
      <c r="M845"/>
      <c r="N845" s="2">
        <v>45986</v>
      </c>
      <c r="O845"/>
      <c r="P845" t="inlineStr">
        <is>
          <t>48周</t>
        </is>
      </c>
      <c r="Q845"/>
      <c r="R845" t="inlineStr">
        <is>
          <t>false</t>
        </is>
      </c>
      <c r="S845"/>
      <c r="T845"/>
      <c r="U845"/>
      <c r="V845"/>
      <c r="W845"/>
    </row>
    <row r="846" ht="12.75" customHeight="1">
      <c r="A846" t="inlineStr">
        <is>
          <t>2025-11-24 胡光中-北京-四季民福-POC+开业支持 已结束</t>
        </is>
      </c>
      <c r="B846"/>
      <c r="C846" t="inlineStr">
        <is>
          <t>无明显问题和异常，两门店工作顺利完成。</t>
        </is>
      </c>
      <c r="D846" t="inlineStr">
        <is>
          <t>胡光中</t>
        </is>
      </c>
      <c r="E846" t="inlineStr">
        <is>
          <t>北京市朝阳区南磨房乡北京·华侨城A区2号院(南门)OCT华侨城·北京2号院</t>
        </is>
      </c>
      <c r="F846" t="inlineStr">
        <is>
          <t>项目出差</t>
        </is>
      </c>
      <c r="G846" t="inlineStr">
        <is>
          <t>胡光中-北京-四季民福-POC+开业支持 已结束</t>
        </is>
      </c>
      <c r="H846" t="inlineStr">
        <is>
          <t>一、大鸭梨光彩店菜品录入
1.挂霜山楂，一次录入达到刘总要求符合标准
2.督导门店操作员规范化操作
二、四季民福故宫店人员培训
1.督导门店操作员规范化操作
2.调整2号机干料调味料，减少手投动作提升操作效率</t>
        </is>
      </c>
      <c r="I846" t="inlineStr">
        <is>
          <t>无</t>
        </is>
      </c>
      <c r="J846" t="inlineStr">
        <is>
          <t>无</t>
        </is>
      </c>
      <c r="K846" t="inlineStr">
        <is>
          <t>排休</t>
        </is>
      </c>
      <c r="L846" t="inlineStr">
        <is>
          <t>IMG_20251124_110534623.jpg,IMG_20251124_110538053.jpg,IMG_20251124_113941723.jpg,IMG_20251124_120632304.jpg,IMG_20251124_121236747.jpg,IMG_20251124_133647839.jpg,IMG_20251124_135035626.jpg,IMG_20251124_135150637.jpg,IMG_20251124_135155729.jpg,IMG_20251124_170903175.jpg,IMG_20251124_190250165.jpg,IMG_20251124_190639885.jpg</t>
        </is>
      </c>
      <c r="M846"/>
      <c r="N846" s="2">
        <v>45985</v>
      </c>
      <c r="O846" t="inlineStr">
        <is>
          <t>已结束</t>
        </is>
      </c>
      <c r="P846" t="inlineStr">
        <is>
          <t>48周</t>
        </is>
      </c>
      <c r="Q846"/>
      <c r="R846" t="inlineStr">
        <is>
          <t>false</t>
        </is>
      </c>
      <c r="S846" t="inlineStr">
        <is>
          <t>2025/11/23</t>
        </is>
      </c>
      <c r="T846" t="inlineStr">
        <is>
          <t>北区</t>
        </is>
      </c>
      <c r="U846"/>
      <c r="V846" t="inlineStr">
        <is>
          <t>成宇</t>
        </is>
      </c>
      <c r="W846" t="inlineStr">
        <is>
          <t>吕佳
李岳丰</t>
        </is>
      </c>
    </row>
    <row r="847" ht="12.75" customHeight="1">
      <c r="A847" t="inlineStr">
        <is>
          <t>2025-11-23 胡光中-北京-四季民福-POC+开业支持 已结束</t>
        </is>
      </c>
      <c r="B847" t="inlineStr">
        <is>
          <t>1</t>
        </is>
      </c>
      <c r="C847" t="inlineStr">
        <is>
          <t>四季民福故宫店老店改造、人员培训进行中，需关注设备液料检查、投料校准及机器菜谱操作培训。</t>
        </is>
      </c>
      <c r="D847" t="inlineStr">
        <is>
          <t>胡光中</t>
        </is>
      </c>
      <c r="E847" t="inlineStr">
        <is>
          <t>北京市朝阳区南磨房乡华侨城·北京OCT华侨城·北京2号院</t>
        </is>
      </c>
      <c r="F847" t="inlineStr">
        <is>
          <t>项目出差</t>
        </is>
      </c>
      <c r="G847" t="inlineStr">
        <is>
          <t>胡光中-北京-四季民福-POC+开业支持 已结束</t>
        </is>
      </c>
      <c r="H847" t="inlineStr">
        <is>
          <t>一、四季民福故宫店老店改造、人员培训
1.到店督导操作员检查添加设备干液料及底座液料
2.继续巩固投料校准及说明校准周期重要性
3.带训操作员熟练机器菜谱操作，提升操作效率
</t>
        </is>
      </c>
      <c r="I847" t="inlineStr">
        <is>
          <t>无</t>
        </is>
      </c>
      <c r="J847" t="inlineStr">
        <is>
          <t>无</t>
        </is>
      </c>
      <c r="K847" t="inlineStr">
        <is>
          <t>一、大鸭梨光彩店菜品录入</t>
        </is>
      </c>
      <c r="L847" t="inlineStr">
        <is>
          <t>IMG_20251123_091805957.jpg,IMG_20251123_101706617.jpg,IMG_20251123_101839888.jpg,IMG_20251123_135804119.jpg,IMG_20251123_172002532.jpg,IMG_20251123_182918461.jpg,IMG_20251123_193841115.jpg,IMG_20251123_201819839.jpg,IMG_20251123_202256921.jpg</t>
        </is>
      </c>
      <c r="M847"/>
      <c r="N847" s="2">
        <v>45984</v>
      </c>
      <c r="O847" t="inlineStr">
        <is>
          <t>已结束</t>
        </is>
      </c>
      <c r="P847" t="inlineStr">
        <is>
          <t>47周</t>
        </is>
      </c>
      <c r="Q847"/>
      <c r="R847" t="inlineStr">
        <is>
          <t>false</t>
        </is>
      </c>
      <c r="S847" t="inlineStr">
        <is>
          <t>2025/11/23</t>
        </is>
      </c>
      <c r="T847" t="inlineStr">
        <is>
          <t>北区</t>
        </is>
      </c>
      <c r="U847"/>
      <c r="V847" t="inlineStr">
        <is>
          <t>成宇</t>
        </is>
      </c>
      <c r="W847" t="inlineStr">
        <is>
          <t>吕佳
李岳丰</t>
        </is>
      </c>
    </row>
    <row r="848" ht="12.75" customHeight="1">
      <c r="A848" t="inlineStr">
        <is>
          <t>2025-11-22 胡光中-北京-四季民福-POC+开业支持 已结束</t>
        </is>
      </c>
      <c r="B848" t="inlineStr">
        <is>
          <t>1</t>
        </is>
      </c>
      <c r="C848" t="inlineStr">
        <is>
          <t>需关注水压问题及增加备餐层架。</t>
        </is>
      </c>
      <c r="D848" t="inlineStr">
        <is>
          <t>胡光中</t>
        </is>
      </c>
      <c r="E848" t="inlineStr">
        <is>
          <t>北京市朝阳区南磨房乡金蝉南里</t>
        </is>
      </c>
      <c r="F848" t="inlineStr">
        <is>
          <t>项目出差</t>
        </is>
      </c>
      <c r="G848" t="inlineStr">
        <is>
          <t>胡光中-北京-四季民福-POC+开业支持 已结束</t>
        </is>
      </c>
      <c r="H848" t="inlineStr">
        <is>
          <t>一、四季民福故宫店人员培训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4.同厨师长店长沟通水压问题需解决及增加备餐层架
</t>
        </is>
      </c>
      <c r="I848" t="inlineStr">
        <is>
          <t>无</t>
        </is>
      </c>
      <c r="J848" t="inlineStr">
        <is>
          <t>无</t>
        </is>
      </c>
      <c r="K848" t="inlineStr">
        <is>
          <t>一、四季民福故宫店人员培训</t>
        </is>
      </c>
      <c r="L848" t="inlineStr">
        <is>
          <t>IMG_20251122_092219569.jpg,IMG_20251122_102438907.jpg,IMG_20251122_102441448.jpg,IMG_20251122_121422457.jpg,IMG_20251122_121425225.jpg,IMG_20251122_122013334.jpg,IMG_20251122_122015724.jpg,IMG_20251122_141826817.jpg,IMG_20251122_172520175.jpg,IMG_20251122_181844529.jpg,IMG_20251122_190328145.jpg,IMG_20251122_203057271.jpg</t>
        </is>
      </c>
      <c r="M848"/>
      <c r="N848" s="2">
        <v>45983</v>
      </c>
      <c r="O848" t="inlineStr">
        <is>
          <t>已结束</t>
        </is>
      </c>
      <c r="P848" t="inlineStr">
        <is>
          <t>47周</t>
        </is>
      </c>
      <c r="Q848"/>
      <c r="R848" t="inlineStr">
        <is>
          <t>false</t>
        </is>
      </c>
      <c r="S848" t="inlineStr">
        <is>
          <t>2025/11/23</t>
        </is>
      </c>
      <c r="T848" t="inlineStr">
        <is>
          <t>北区</t>
        </is>
      </c>
      <c r="U848"/>
      <c r="V848" t="inlineStr">
        <is>
          <t>成宇</t>
        </is>
      </c>
      <c r="W848" t="inlineStr">
        <is>
          <t>吕佳
李岳丰</t>
        </is>
      </c>
    </row>
    <row r="849" ht="12.75" customHeight="1">
      <c r="A849" t="inlineStr">
        <is>
          <t>2025-11-21 胡光中-北京-四季民福-POC+开业支持 已结束</t>
        </is>
      </c>
      <c r="B849"/>
      <c r="C849" t="inlineStr">
        <is>
          <t>四季民福故宫店老店改造、人员培训进行中，重点关注设备料添加及操作校准培训。</t>
        </is>
      </c>
      <c r="D849" t="inlineStr">
        <is>
          <t>胡光中</t>
        </is>
      </c>
      <c r="E849" t="inlineStr">
        <is>
          <t>北京市朝阳区南磨房乡华侨城·北京OCT华侨城·北京2号院</t>
        </is>
      </c>
      <c r="F849" t="inlineStr">
        <is>
          <t>项目出差</t>
        </is>
      </c>
      <c r="G849" t="inlineStr">
        <is>
          <t>胡光中-北京-四季民福-POC+开业支持 已结束</t>
        </is>
      </c>
      <c r="H849" t="inlineStr">
        <is>
          <t>一、四季民福故宫店老店改造、人员培训
1.到店督导操作员检查添加设备干液料及底座液料
2.继续巩固投料校准及说明校准周期重要性
3.带训操作员熟练机器菜谱操作，提升操作效率
</t>
        </is>
      </c>
      <c r="I849" t="inlineStr">
        <is>
          <t>无</t>
        </is>
      </c>
      <c r="J849" t="inlineStr">
        <is>
          <t>无</t>
        </is>
      </c>
      <c r="K849" t="inlineStr">
        <is>
          <t>一、四季民福故宫店人员培训</t>
        </is>
      </c>
      <c r="L849"/>
      <c r="M849"/>
      <c r="N849" s="2">
        <v>45982</v>
      </c>
      <c r="O849" t="inlineStr">
        <is>
          <t>已结束</t>
        </is>
      </c>
      <c r="P849" t="inlineStr">
        <is>
          <t>47周</t>
        </is>
      </c>
      <c r="Q849"/>
      <c r="R849" t="inlineStr">
        <is>
          <t>false</t>
        </is>
      </c>
      <c r="S849" t="inlineStr">
        <is>
          <t>2025/11/23</t>
        </is>
      </c>
      <c r="T849" t="inlineStr">
        <is>
          <t>北区</t>
        </is>
      </c>
      <c r="U849"/>
      <c r="V849" t="inlineStr">
        <is>
          <t>成宇</t>
        </is>
      </c>
      <c r="W849" t="inlineStr">
        <is>
          <t>吕佳
李岳丰</t>
        </is>
      </c>
    </row>
    <row r="850" ht="12.75" customHeight="1">
      <c r="A850" t="inlineStr">
        <is>
          <t>2025-11-21 胡光中-北京-四季民福-POC+开业支持 已结束</t>
        </is>
      </c>
      <c r="B850"/>
      <c r="C850" t="inlineStr">
        <is>
          <t>四季民福故宫店老店改造中，需关注设备液料添加、投料校准及操作员培训。</t>
        </is>
      </c>
      <c r="D850" t="inlineStr">
        <is>
          <t>胡光中</t>
        </is>
      </c>
      <c r="E850" t="inlineStr">
        <is>
          <t>北京市朝阳区南磨房乡华侨城·北京OCT华侨城·北京2号院</t>
        </is>
      </c>
      <c r="F850" t="inlineStr">
        <is>
          <t>项目出差</t>
        </is>
      </c>
      <c r="G850" t="inlineStr">
        <is>
          <t>胡光中-北京-四季民福-POC+开业支持 已结束</t>
        </is>
      </c>
      <c r="H850" t="inlineStr">
        <is>
          <t>一、四季民福故宫店老店改造、人员培训
1.到店督导操作员检查添加设备干液料及底座液料
2.继续巩固投料校准及说明校准周期重要性
3.带训操作员熟练机器菜谱操作，提升操作效率</t>
        </is>
      </c>
      <c r="I850" t="inlineStr">
        <is>
          <t>无</t>
        </is>
      </c>
      <c r="J850" t="inlineStr">
        <is>
          <t>无</t>
        </is>
      </c>
      <c r="K850" t="inlineStr">
        <is>
          <t>一、四季民福故宫店人员培训</t>
        </is>
      </c>
      <c r="L850" t="inlineStr">
        <is>
          <t>IMG_20251121_083731460.jpg,IMG_20251121_094311990.jpg,IMG_20251121_094654528.jpg,IMG_20251121_100401948.jpg,IMG_20251121_123735764.jpg,IMG_20251121_125252572.jpg,IMG_20251121_190539026.jpg,IMG_20251121_190543506.jpg,IMG_20251121_200721402.jpg,IMG_20251121_200725847.jpg,IMG_20251121_205841077.jpg</t>
        </is>
      </c>
      <c r="M850"/>
      <c r="N850" s="2">
        <v>45982</v>
      </c>
      <c r="O850" t="inlineStr">
        <is>
          <t>已结束</t>
        </is>
      </c>
      <c r="P850" t="inlineStr">
        <is>
          <t>47周</t>
        </is>
      </c>
      <c r="Q850"/>
      <c r="R850" t="inlineStr">
        <is>
          <t>false</t>
        </is>
      </c>
      <c r="S850" t="inlineStr">
        <is>
          <t>2025/11/23</t>
        </is>
      </c>
      <c r="T850" t="inlineStr">
        <is>
          <t>北区</t>
        </is>
      </c>
      <c r="U850"/>
      <c r="V850" t="inlineStr">
        <is>
          <t>成宇</t>
        </is>
      </c>
      <c r="W850" t="inlineStr">
        <is>
          <t>吕佳
李岳丰</t>
        </is>
      </c>
    </row>
    <row r="851" ht="12.75" customHeight="1">
      <c r="A851" t="inlineStr">
        <is>
          <t>2025-11-20 胡光中-北京-四季民福-POC+开业支持 已结束</t>
        </is>
      </c>
      <c r="B851"/>
      <c r="C851" t="inlineStr">
        <is>
          <t>问题：四季民福故宫店老店改造中门店水压太小，严重影响洗锅时间。</t>
        </is>
      </c>
      <c r="D851" t="inlineStr">
        <is>
          <t>胡光中</t>
        </is>
      </c>
      <c r="E851" t="inlineStr">
        <is>
          <t>北京市朝阳区南磨房乡华侨城·北京OCT华侨城·北京2号院</t>
        </is>
      </c>
      <c r="F851" t="inlineStr">
        <is>
          <t>项目出差</t>
        </is>
      </c>
      <c r="G851" t="inlineStr">
        <is>
          <t>胡光中-北京-四季民福-POC+开业支持 已结束</t>
        </is>
      </c>
      <c r="H851" t="inlineStr">
        <is>
          <t>一、四季民福老店改造、人员培训
1.督导操作员餐前准备工作，添加好各菜品小料
2.巩固操作员投料校准
3.通过实操，让操作员熟练衔接各环节，保证出品效率与稳定性
4.根据菜谱出品进行微调整，确保每道菜品出品符合标准
5.将菜品进行分机分菜，一台设备主要炒烤肉，另一台辅助炒制烤肉以其它菜品为主</t>
        </is>
      </c>
      <c r="I851" t="inlineStr">
        <is>
          <t>无</t>
        </is>
      </c>
      <c r="J851" t="inlineStr">
        <is>
          <t>1.门店水压太小，非常影响洗锅时间，已同步销售沟通门店如何解决</t>
        </is>
      </c>
      <c r="K851" t="inlineStr">
        <is>
          <t>一、四季民福故宫店老店改造、人员培训</t>
        </is>
      </c>
      <c r="L851" t="inlineStr">
        <is>
          <t>IMG_20251120_074837188.jpg,IMG_20251120_084032377.jpg,IMG_20251120_084656675.jpg,IMG_20251120_104051327.jpg,IMG_20251120_130851306.jpg,IMG_20251120_170638442.jpg,IMG_20251120_190842418.jpg,IMG_20251120_203628666.jpg,IMG_20251120_204831466.jpg</t>
        </is>
      </c>
      <c r="M851"/>
      <c r="N851" s="2">
        <v>45981</v>
      </c>
      <c r="O851" t="inlineStr">
        <is>
          <t>已结束</t>
        </is>
      </c>
      <c r="P851" t="inlineStr">
        <is>
          <t>47周</t>
        </is>
      </c>
      <c r="Q851"/>
      <c r="R851" t="inlineStr">
        <is>
          <t>false</t>
        </is>
      </c>
      <c r="S851" t="inlineStr">
        <is>
          <t>2025/11/23</t>
        </is>
      </c>
      <c r="T851" t="inlineStr">
        <is>
          <t>北区</t>
        </is>
      </c>
      <c r="U851"/>
      <c r="V851" t="inlineStr">
        <is>
          <t>成宇</t>
        </is>
      </c>
      <c r="W851" t="inlineStr">
        <is>
          <t>吕佳
李岳丰</t>
        </is>
      </c>
    </row>
    <row r="852" ht="12.75" customHeight="1">
      <c r="A852" t="inlineStr">
        <is>
          <t>2025-11-19 胡光中-北京-四季民福-POC+开业支持 已结束</t>
        </is>
      </c>
      <c r="B852"/>
      <c r="C852" t="inlineStr">
        <is>
          <t>四季民福故宫店老店改造调试、培训进行中，无异常问题。</t>
        </is>
      </c>
      <c r="D852" t="inlineStr">
        <is>
          <t>胡光中</t>
        </is>
      </c>
      <c r="E852" t="inlineStr">
        <is>
          <t>北京市朝阳区南磨房乡北京·华侨城A区2号院(南门)OCT华侨城·北京2号院</t>
        </is>
      </c>
      <c r="F852" t="inlineStr">
        <is>
          <t>项目出差</t>
        </is>
      </c>
      <c r="G852" t="inlineStr">
        <is>
          <t>胡光中-北京-四季民福-POC+开业支持 已结束</t>
        </is>
      </c>
      <c r="H852" t="inlineStr">
        <is>
          <t>一、四季民福故宫店老店改造
1.一早携带三禾铁锅前往四季民福故宫店，到店调试机器，确保各项功能正常运作。
2.调试完成以后携带两名操作人员进行投料校准，及熟悉机器菜谱
3.根据菜谱实际出品效果进行微调整。
4.晚市收档培训清洁维护保养流程</t>
        </is>
      </c>
      <c r="I852" t="inlineStr">
        <is>
          <t>无</t>
        </is>
      </c>
      <c r="J852" t="inlineStr">
        <is>
          <t>无</t>
        </is>
      </c>
      <c r="K852" t="inlineStr">
        <is>
          <t>一、四季民福开业支持、人员培训</t>
        </is>
      </c>
      <c r="L852" t="inlineStr">
        <is>
          <t>IMG_20251119_071844714.jpg,IMG_20251119_082543307.jpg,IMG_20251119_090222.jpg,IMG_20251119_095129145.jpg,IMG_20251119_131208942.jpg,IMG_20251119_131211898.jpg,IMG_20251119_131213670.jpg,IMG_20251119_164713533.jpg,IMG_20251119_171903476.jpg,IMG_20251119_211015321.jpg,IMG_20251119_211019842.jpg,IMG_20251119_220300631.jpg,IMG_20251119_192315254.jpg</t>
        </is>
      </c>
      <c r="M852"/>
      <c r="N852" s="2">
        <v>45980</v>
      </c>
      <c r="O852" t="inlineStr">
        <is>
          <t>已结束</t>
        </is>
      </c>
      <c r="P852" t="inlineStr">
        <is>
          <t>47周</t>
        </is>
      </c>
      <c r="Q852"/>
      <c r="R852" t="inlineStr">
        <is>
          <t>false</t>
        </is>
      </c>
      <c r="S852" t="inlineStr">
        <is>
          <t>2025/11/23</t>
        </is>
      </c>
      <c r="T852" t="inlineStr">
        <is>
          <t>北区</t>
        </is>
      </c>
      <c r="U852"/>
      <c r="V852" t="inlineStr">
        <is>
          <t>成宇</t>
        </is>
      </c>
      <c r="W852" t="inlineStr">
        <is>
          <t>吕佳
李岳丰</t>
        </is>
      </c>
    </row>
    <row r="853" ht="12.75" customHeight="1">
      <c r="A853" t="inlineStr">
        <is>
          <t>2025-11-18 胡光中-北京-北京聚点串吧、肉串汪菜品测试-品牌巡店 已结束</t>
        </is>
      </c>
      <c r="B853"/>
      <c r="C853" t="inlineStr">
        <is>
          <t>临沂炒鸡汁水少偏干不适合外卖需调整，打抛饭需减少油量。</t>
        </is>
      </c>
      <c r="D853" t="inlineStr">
        <is>
          <t>胡光中</t>
        </is>
      </c>
      <c r="E853" t="inlineStr">
        <is>
          <t>北京市朝阳区南磨房乡华侨城·北京OCT华侨城·北京2号院</t>
        </is>
      </c>
      <c r="F853" t="inlineStr">
        <is>
          <t>项目出差</t>
        </is>
      </c>
      <c r="G853" t="inlineStr">
        <is>
          <t>胡光中-北京-北京聚点串吧、肉串汪菜品测试-品牌巡店 已结束</t>
        </is>
      </c>
      <c r="H853" t="inlineStr">
        <is>
          <t>一、聚点串吧巡检
1.巡检设备锅胆清洁维护保养情况，通过两次培训及清洁维护流程上墙，目前门店维护保养正常
二、肉串汪阜成门店测试三道菜品
1.临沂炒鸡：客户反馈汁水不够多，偏干不适合外卖，需调整做法
2.肉汤拌饭：客户比较满意
3.打抛饭：客户反馈需减少油量，比较满意</t>
        </is>
      </c>
      <c r="I853" t="inlineStr">
        <is>
          <t>无</t>
        </is>
      </c>
      <c r="J853" t="inlineStr">
        <is>
          <t>无</t>
        </is>
      </c>
      <c r="K853" t="inlineStr">
        <is>
          <t>一、四季民福故宫店老店改造、人员培训</t>
        </is>
      </c>
      <c r="L853" t="inlineStr">
        <is>
          <t>IMG_20251118_112519825.jpg,IMG_20251118_125820466.jpg,IMG_20251118_134542770.jpg,IMG_20251118_152409510.jpg,IMG_20251118_154612379.jpg,IMG_20251118_161352335.jpg</t>
        </is>
      </c>
      <c r="M853"/>
      <c r="N853" s="2">
        <v>45979</v>
      </c>
      <c r="O853" t="inlineStr">
        <is>
          <t>已结束</t>
        </is>
      </c>
      <c r="P853" t="inlineStr">
        <is>
          <t>47周</t>
        </is>
      </c>
      <c r="Q853"/>
      <c r="R853" t="inlineStr">
        <is>
          <t>false</t>
        </is>
      </c>
      <c r="S853" t="inlineStr">
        <is>
          <t>2025/11/18</t>
        </is>
      </c>
      <c r="T853" t="inlineStr">
        <is>
          <t>北区</t>
        </is>
      </c>
      <c r="U853"/>
      <c r="V853" t="inlineStr">
        <is>
          <t>成宇</t>
        </is>
      </c>
      <c r="W853" t="inlineStr">
        <is>
          <t>吕佳
李岳丰</t>
        </is>
      </c>
    </row>
    <row r="854" ht="12.75" customHeight="1">
      <c r="A854" t="inlineStr">
        <is>
          <t>2025-11-17 胡光中-北京-大鸭梨-POC 已结束</t>
        </is>
      </c>
      <c r="B854"/>
      <c r="C854" t="inlineStr">
        <is>
          <t>重点：未提及需关注的问题或异常情况。</t>
        </is>
      </c>
      <c r="D854" t="inlineStr">
        <is>
          <t>胡光中</t>
        </is>
      </c>
      <c r="E854" t="inlineStr">
        <is>
          <t>北京市朝阳区南磨房乡华侨城·北京OCT华侨城·北京2号院</t>
        </is>
      </c>
      <c r="F854" t="inlineStr">
        <is>
          <t>巡店</t>
        </is>
      </c>
      <c r="G854" t="inlineStr">
        <is>
          <t>胡光中-北京-大鸭梨-POC 已结束</t>
        </is>
      </c>
      <c r="H854" t="inlineStr">
        <is>
          <t>一、大鸭梨后沙峪店与大鸭梨鸟巢店巡检
1.门店餐前准备工作充足,菜品量化分装标准化,设备操作台后面摆放整齐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t>
        </is>
      </c>
      <c r="I854"/>
      <c r="J854" t="inlineStr">
        <is>
          <t>无</t>
        </is>
      </c>
      <c r="K854" t="inlineStr">
        <is>
          <t>一、聚点串吧巡检、肉串汪菜品测试</t>
        </is>
      </c>
      <c r="L854" t="inlineStr">
        <is>
          <t>IMG_20251117_095130193.jpg,IMG_20251117_113549659.jpg,IMG_20251117_114116863.jpg,IMG_20251117_114229437.jpg,IMG_20251117_114240906.jpg,IMG_20251117_114247282.jpg,IMG_20251117_114627654.jpg,IMG_20251117_120454051.jpg,IMG_20251117_121157802.jpg,IMG_20251117_121641011.jpg,IMG_20251117_122008770.jpg,IMG_20251117_122127944.jpg,IMG_20251117_124820946.jpg,IMG_20251117_124954692.jpg,IMG_20251117_131806411.jpg,IMG_20251117_133623333.jpg,IMG_20251117_140348850.jpg,IMG_20251117_165233697.jpg,IMG_20251117_171142126.jpg,IMG_20251117_174436590.jpg,IMG_20251117_180436525.jpg,IMG_20251117_183325573.jpg,IMG_20251117_184300537.jpg,IMG_20251117_184614826.jpg</t>
        </is>
      </c>
      <c r="M854"/>
      <c r="N854" s="2">
        <v>45978</v>
      </c>
      <c r="O854" t="inlineStr">
        <is>
          <t>已结束,已结束</t>
        </is>
      </c>
      <c r="P854" t="inlineStr">
        <is>
          <t>47周</t>
        </is>
      </c>
      <c r="Q854"/>
      <c r="R854" t="inlineStr">
        <is>
          <t>false</t>
        </is>
      </c>
      <c r="S854" t="inlineStr">
        <is>
          <t>2025/09/24
2025/11/21</t>
        </is>
      </c>
      <c r="T854" t="inlineStr">
        <is>
          <t>BST</t>
        </is>
      </c>
      <c r="U854"/>
      <c r="V854" t="inlineStr">
        <is>
          <t>关胜元
关胜元</t>
        </is>
      </c>
      <c r="W854" t="inlineStr">
        <is>
          <t>张铭麒
张铭麒</t>
        </is>
      </c>
    </row>
    <row r="855" ht="12.75" customHeight="1">
      <c r="A855" t="inlineStr">
        <is>
          <t xml:space="preserve">2025-11-16 </t>
        </is>
      </c>
      <c r="B855"/>
      <c r="C855" t="inlineStr">
        <is>
          <t>正文仅日期“2025/11/16”，无具体内容，信息缺失。</t>
        </is>
      </c>
      <c r="D855" t="inlineStr">
        <is>
          <t>胡光中</t>
        </is>
      </c>
      <c r="E855" t="inlineStr">
        <is>
          <t>北京市朝阳区南磨房乡北京·华侨城A区2号院(南门)OCT华侨城·北京2号院</t>
        </is>
      </c>
      <c r="F855" t="inlineStr">
        <is>
          <t>排休</t>
        </is>
      </c>
      <c r="G855"/>
      <c r="H855"/>
      <c r="I855"/>
      <c r="J855"/>
      <c r="K855"/>
      <c r="L855"/>
      <c r="M855"/>
      <c r="N855" s="2">
        <v>45977</v>
      </c>
      <c r="O855"/>
      <c r="P855" t="inlineStr">
        <is>
          <t>46周</t>
        </is>
      </c>
      <c r="Q855"/>
      <c r="R855" t="inlineStr">
        <is>
          <t>false</t>
        </is>
      </c>
      <c r="S855"/>
      <c r="T855"/>
      <c r="U855"/>
      <c r="V855"/>
      <c r="W855"/>
    </row>
    <row r="856" ht="12.75" customHeight="1">
      <c r="A856" t="inlineStr">
        <is>
          <t>2025-11-15 胡光中-北京-大鸭梨-POC 已结束</t>
        </is>
      </c>
      <c r="B856" t="inlineStr">
        <is>
          <t>1</t>
        </is>
      </c>
      <c r="C856" t="inlineStr">
        <is>
          <t>川常营龙湖店因铁锈味问题，高烹饪率菜品停用机器烹饪。</t>
        </is>
      </c>
      <c r="D856" t="inlineStr">
        <is>
          <t>胡光中</t>
        </is>
      </c>
      <c r="E856" t="inlineStr">
        <is>
          <t>北京市朝阳区南磨房乡华侨城·北京OCT华侨城·北京2号院</t>
        </is>
      </c>
      <c r="F856" t="inlineStr">
        <is>
          <t>项目出差</t>
        </is>
      </c>
      <c r="G856" t="inlineStr">
        <is>
          <t>胡光中-北京-大鸭梨-POC 已结束</t>
        </is>
      </c>
      <c r="H856" t="inlineStr">
        <is>
          <t>一、何为川常营龙湖店支持
1.带公司研发排查客户反馈铁锈味原因
2.跟进操作员烹饪出品，确保每道菜品出品稳定符合标准
3.目前门店因铁锈味原因烹饪率高的菜品已不在机器烹饪
</t>
        </is>
      </c>
      <c r="I856" t="inlineStr">
        <is>
          <t>无</t>
        </is>
      </c>
      <c r="J856" t="inlineStr">
        <is>
          <t>无</t>
        </is>
      </c>
      <c r="K856" t="inlineStr">
        <is>
          <t>一、陪同东哥去大鸭梨改造门店勘察</t>
        </is>
      </c>
      <c r="L856" t="inlineStr">
        <is>
          <t>IMG_20251115_111235550.jpg,IMG_20251115_120712153.jpg,IMG_20251115_120716135.jpg,IMG_20251115_140717797.jpg,IMG_20251115_180431597.jpg,IMG_20251115_201908745.jpg,IMG_20251115_210522072.jpg,IMG_20251115_210523904.jpg,IMG_20251115_211336298.jpg,IMG_20251115_212510994.jpg</t>
        </is>
      </c>
      <c r="M856"/>
      <c r="N856" s="2">
        <v>45976</v>
      </c>
      <c r="O856" t="inlineStr">
        <is>
          <t>已结束,已结束</t>
        </is>
      </c>
      <c r="P856" t="inlineStr">
        <is>
          <t>46周</t>
        </is>
      </c>
      <c r="Q856"/>
      <c r="R856" t="inlineStr">
        <is>
          <t>false</t>
        </is>
      </c>
      <c r="S856" t="inlineStr">
        <is>
          <t>2025/09/24
2025/11/21</t>
        </is>
      </c>
      <c r="T856" t="inlineStr">
        <is>
          <t>BST</t>
        </is>
      </c>
      <c r="U856"/>
      <c r="V856" t="inlineStr">
        <is>
          <t>关胜元
关胜元</t>
        </is>
      </c>
      <c r="W856" t="inlineStr">
        <is>
          <t>张铭麒
张铭麒</t>
        </is>
      </c>
    </row>
    <row r="857" ht="12.75" customHeight="1">
      <c r="A857" t="inlineStr">
        <is>
          <t>2025-11-14 胡光中-北京-大鸭梨-POC 已结束</t>
        </is>
      </c>
      <c r="B857" t="inlineStr">
        <is>
          <t>1</t>
        </is>
      </c>
      <c r="C857" t="inlineStr">
        <is>
          <t>重点：川常营龙湖店菜品有铁锈味未定位原因，部分菜品停用机器烹饪。</t>
        </is>
      </c>
      <c r="D857" t="inlineStr">
        <is>
          <t>胡光中</t>
        </is>
      </c>
      <c r="E857" t="inlineStr">
        <is>
          <t>北京市朝阳区南磨房乡华侨城·北京OCT华侨城·北京2号院</t>
        </is>
      </c>
      <c r="F857" t="inlineStr">
        <is>
          <t>项目出差</t>
        </is>
      </c>
      <c r="G857" t="inlineStr">
        <is>
          <t>胡光中-北京-大鸭梨-POC 已结束</t>
        </is>
      </c>
      <c r="H857" t="inlineStr">
        <is>
          <t>一、何为川常营龙湖店外卖录制
1.录入1个SKU①榄菜四季豆：1.2.3份已确认
2.携带公司研发查看门店反馈铁锈味原因，目前暂未定位到原因
3.因铁锈味问题，部分菜品已不在机器上烹饪
</t>
        </is>
      </c>
      <c r="I857" t="inlineStr">
        <is>
          <t>榄菜四季豆-1份2份3份-已确认</t>
        </is>
      </c>
      <c r="J857" t="inlineStr">
        <is>
          <t>无</t>
        </is>
      </c>
      <c r="K857" t="inlineStr">
        <is>
          <t>一、何为川常营龙湖店支持</t>
        </is>
      </c>
      <c r="L857" t="inlineStr">
        <is>
          <t>IMG_20251114_102757177.jpg,IMG_20251114_121440844.jpg,IMG_20251114_131808066.jpg,IMG_20251114_145032728.jpg,IMG_20251114_150042761.jpg,IMG_20251114_153433929.jpg,IMG_20251114_153439797.jpg,IMG_20251114_173524166.jpg,IMG_20251114_180919153.jpg,IMG_20251114_185929011.jpg,IMG_20251114_210237730.jpg,IMG_20251114_210450363.jpg</t>
        </is>
      </c>
      <c r="M857"/>
      <c r="N857" s="2">
        <v>45975</v>
      </c>
      <c r="O857" t="inlineStr">
        <is>
          <t>已结束,已结束</t>
        </is>
      </c>
      <c r="P857" t="inlineStr">
        <is>
          <t>46周</t>
        </is>
      </c>
      <c r="Q857"/>
      <c r="R857" t="inlineStr">
        <is>
          <t>false</t>
        </is>
      </c>
      <c r="S857" t="inlineStr">
        <is>
          <t>2025/09/24
2025/11/21</t>
        </is>
      </c>
      <c r="T857" t="inlineStr">
        <is>
          <t>BST</t>
        </is>
      </c>
      <c r="U857"/>
      <c r="V857" t="inlineStr">
        <is>
          <t>关胜元
关胜元</t>
        </is>
      </c>
      <c r="W857" t="inlineStr">
        <is>
          <t>张铭麒
张铭麒</t>
        </is>
      </c>
    </row>
    <row r="858" ht="12.75" customHeight="1">
      <c r="A858" t="inlineStr">
        <is>
          <t>2025-11-13 胡光中-北京-大鸭梨-POC 已结束</t>
        </is>
      </c>
      <c r="B858" t="inlineStr">
        <is>
          <t>1</t>
        </is>
      </c>
      <c r="C858" t="inlineStr">
        <is>
          <t>问题：肉串汪油路水路校准疏漏；聚点串吧锅胆清洁不到位。</t>
        </is>
      </c>
      <c r="D858" t="inlineStr">
        <is>
          <t>胡光中</t>
        </is>
      </c>
      <c r="E858" t="inlineStr">
        <is>
          <t>北京市朝阳区南磨房乡华侨城·北京OCT华侨城·北京2号院</t>
        </is>
      </c>
      <c r="F858" t="inlineStr">
        <is>
          <t>项目出差</t>
        </is>
      </c>
      <c r="G858" t="inlineStr">
        <is>
          <t>胡光中-北京-大鸭梨-POC 已结束</t>
        </is>
      </c>
      <c r="H858" t="inlineStr">
        <is>
          <t>一、同销售去肉串汪确认需测试外卖菜品
1.临沂炒鸡2.肉汤拌饭3.打抛饭4.小炒带汁牛肉
2.巡检阜成门两台设备锅体状态，及校准周期（门店锅胆卫生清洁维护到位，油路、水路校准疏漏，已交代操作员重新校准）
二、聚点串吧巡检、锅胆维护sop张贴
1.巡检聚点串吧设备，锅胆清洁不到位，已现场培训操作员清洁维护流程。
2.张贴锅胆清洁维护SOP</t>
        </is>
      </c>
      <c r="I858" t="inlineStr">
        <is>
          <t>无</t>
        </is>
      </c>
      <c r="J858" t="inlineStr">
        <is>
          <t>无</t>
        </is>
      </c>
      <c r="K858" t="inlineStr">
        <is>
          <t>一、何为川录外卖菜品、携带公司研发查看门店锅胆铁锈味</t>
        </is>
      </c>
      <c r="L858" t="inlineStr">
        <is>
          <t>IMG_20251113_100926921.jpg,IMG_20251113_131921356.jpg,IMG_20251113_132323788.jpg,IMG_20251113_134637226.jpg,IMG_20251113_134644148.jpg,IMG_20251113_134906352.jpg,IMG_20251113_190226961.jpg</t>
        </is>
      </c>
      <c r="M858"/>
      <c r="N858" s="2">
        <v>45974</v>
      </c>
      <c r="O858" t="inlineStr">
        <is>
          <t>已结束,已结束</t>
        </is>
      </c>
      <c r="P858" t="inlineStr">
        <is>
          <t>46周</t>
        </is>
      </c>
      <c r="Q858"/>
      <c r="R858" t="inlineStr">
        <is>
          <t>false</t>
        </is>
      </c>
      <c r="S858" t="inlineStr">
        <is>
          <t>2025/09/24
2025/11/21</t>
        </is>
      </c>
      <c r="T858" t="inlineStr">
        <is>
          <t>BST</t>
        </is>
      </c>
      <c r="U858"/>
      <c r="V858" t="inlineStr">
        <is>
          <t>关胜元
关胜元</t>
        </is>
      </c>
      <c r="W858" t="inlineStr">
        <is>
          <t>张铭麒
张铭麒</t>
        </is>
      </c>
    </row>
    <row r="859" ht="12.75" customHeight="1">
      <c r="A859" t="inlineStr">
        <is>
          <t>2025-11-12 胡光中-北京-大鸭梨-POC 已结束</t>
        </is>
      </c>
      <c r="B859" t="inlineStr">
        <is>
          <t>1</t>
        </is>
      </c>
      <c r="C859" t="inlineStr">
        <is>
          <t>大鸭梨操作员对菜谱操作不熟练，外卖菜品录制延后。</t>
        </is>
      </c>
      <c r="D859" t="inlineStr">
        <is>
          <t>胡光中</t>
        </is>
      </c>
      <c r="E859" t="inlineStr">
        <is>
          <t>北京市朝阳区南磨房乡华侨城·北京OCT华侨城·北京2号院</t>
        </is>
      </c>
      <c r="F859" t="inlineStr">
        <is>
          <t>项目出差</t>
        </is>
      </c>
      <c r="G859" t="inlineStr">
        <is>
          <t>胡光中-北京-大鸭梨-POC 已结束</t>
        </is>
      </c>
      <c r="H859" t="inlineStr">
        <is>
          <t>一、大鸭梨西三旗巡检
 1. 餐前准备：小料摆放整齐，切配符合规格标准，量化勺准备齐全；酱料已按培训要求加油搅散备用。
2. 备货与卫生：菜品备货充足，全程按标准化执行；机器卫生检查合格，每日收市后已按要求完成养锅、清洁积碳及补充调料工作。
3. 人员技能：操作员从别的岗位调过来，对菜谱操作还不够熟练
二、何为川菜品调试
1.调整番茄炒蛋烹饪功率
2.宫保鸡丁保宁醋调整至临出锅投放
3.外卖菜品录制因临时门店负责人需开会，暂时延后
三、新同事培训
1.下午带周师傅到何为川熟悉现场。
2.要求其对现场机器参数进行检查、投料精准度检查及菜谱熟悉。</t>
        </is>
      </c>
      <c r="I859" t="inlineStr">
        <is>
          <t>无</t>
        </is>
      </c>
      <c r="J859" t="inlineStr">
        <is>
          <t>无</t>
        </is>
      </c>
      <c r="K859" t="inlineStr">
        <is>
          <t>一、肉串汪支持</t>
        </is>
      </c>
      <c r="L859" t="inlineStr">
        <is>
          <t>IMG_20251112_101154307.jpg,IMG_20251112_112233108.jpg,IMG_20251112_112241826.jpg,IMG_20251112_112235283.jpg,IMG_20251112_121825986.jpg,IMG_20251112_122719194.jpg,IMG_20251112_125924410.jpg,IMG_20251112_130158273.jpg,IMG_20251112_131142886.jpg,IMG_20251112_140354339.jpg,IMG_20251112_171845816.jpg,IMG_20251112_181652188.jpg,IMG_20251112_215256593.jpg,IMG_20251112_215433006.jpg</t>
        </is>
      </c>
      <c r="M859"/>
      <c r="N859" s="2">
        <v>45973</v>
      </c>
      <c r="O859" t="inlineStr">
        <is>
          <t>已结束,已结束</t>
        </is>
      </c>
      <c r="P859" t="inlineStr">
        <is>
          <t>46周</t>
        </is>
      </c>
      <c r="Q859"/>
      <c r="R859" t="inlineStr">
        <is>
          <t>false</t>
        </is>
      </c>
      <c r="S859" t="inlineStr">
        <is>
          <t>2025/09/24
2025/11/21</t>
        </is>
      </c>
      <c r="T859" t="inlineStr">
        <is>
          <t>BST</t>
        </is>
      </c>
      <c r="U859"/>
      <c r="V859" t="inlineStr">
        <is>
          <t>关胜元
关胜元</t>
        </is>
      </c>
      <c r="W859" t="inlineStr">
        <is>
          <t>张铭麒
张铭麒</t>
        </is>
      </c>
    </row>
    <row r="860" ht="12.75" customHeight="1">
      <c r="A860" t="inlineStr">
        <is>
          <t>2025-11-11 胡光中-北京-大鸭梨-POC 已结束</t>
        </is>
      </c>
      <c r="B860" t="inlineStr">
        <is>
          <t>1</t>
        </is>
      </c>
      <c r="C860" t="inlineStr">
        <is>
          <t>聚点串吧铁锅清洁不到位，积碳导致菜品粘锅严重影响出品。</t>
        </is>
      </c>
      <c r="D860" t="inlineStr">
        <is>
          <t>胡光中</t>
        </is>
      </c>
      <c r="E860" t="inlineStr">
        <is>
          <t>北京市朝阳区南磨房乡华侨城·北京OCT华侨城·北京2号院</t>
        </is>
      </c>
      <c r="F860" t="inlineStr">
        <is>
          <t>项目出差</t>
        </is>
      </c>
      <c r="G860" t="inlineStr">
        <is>
          <t>胡光中-北京-大鸭梨-POC 已结束</t>
        </is>
      </c>
      <c r="H860" t="inlineStr">
        <is>
          <t>带冯明师傅到青塔店巡检
一、门店餐前准备
1.门店餐前准备工作充足,菜品量化分装标准化,设备操作台后面摆放整齐
二、操作员熟练度
1.培训2名操作员掌握餐前主料分份、炒制投料、翻拌、出锅及装盘全流程，确保操作流畅无断点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三、聚点串吧支持问题解决
1.下午到聚点串吧检查设备锅体状态，门店铁锅清洁不到位，存在积碳导致菜品粘锅严重影响菜品出品（已培训操作员锅胆清洁养护流程，同步销售，销售已同客户领导反馈）
四、新同事复盘
1.问询新同事今日工作内容及学习了什么，并解疑答惑
2.线上视频培训讲解温度标定的作业流程sop
3.根据新同事反馈浣熊食堂单量后明日开始，上午忙完高峰期餐点及备货后，下午抽出一人到现场学习。</t>
        </is>
      </c>
      <c r="I860" t="inlineStr">
        <is>
          <t>无</t>
        </is>
      </c>
      <c r="J860" t="inlineStr">
        <is>
          <t>无</t>
        </is>
      </c>
      <c r="K860" t="inlineStr">
        <is>
          <t>一、大鸭梨西三旗巡检、何为川外卖菜品录制</t>
        </is>
      </c>
      <c r="L860" t="inlineStr">
        <is>
          <t>IMG_20251111_110555588.jpg,IMG_20251111_110559044.jpg,IMG_20251111_110652086.jpg,IMG_20251111_110726811.jpg,IMG_20251111_110729656.jpg,IMG_20251111_125317012.jpg,IMG_20251111_125330573.jpg,IMG_20251111_125556718.jpg,IMG_20251111_131103169.jpg,IMG_20251111_145957915.jpg,IMG_20251111_154146655.jpg,IMG_20251111_154812649.jpg,IMG_20251111_162233243.jpg,IMG_20251111_174541281.jpg,IMG_20251111_174940287.jpg,IMG_20251111_191802755.jpg,IMG_20251111_201606146.jpg</t>
        </is>
      </c>
      <c r="M860"/>
      <c r="N860" s="2">
        <v>45972</v>
      </c>
      <c r="O860" t="inlineStr">
        <is>
          <t>已结束,已结束</t>
        </is>
      </c>
      <c r="P860" t="inlineStr">
        <is>
          <t>46周</t>
        </is>
      </c>
      <c r="Q860"/>
      <c r="R860" t="inlineStr">
        <is>
          <t>false</t>
        </is>
      </c>
      <c r="S860" t="inlineStr">
        <is>
          <t>2025/09/24
2025/11/21</t>
        </is>
      </c>
      <c r="T860" t="inlineStr">
        <is>
          <t>BST</t>
        </is>
      </c>
      <c r="U860"/>
      <c r="V860" t="inlineStr">
        <is>
          <t>关胜元
关胜元</t>
        </is>
      </c>
      <c r="W860" t="inlineStr">
        <is>
          <t>张铭麒
张铭麒</t>
        </is>
      </c>
    </row>
    <row r="861" ht="12.75" customHeight="1">
      <c r="A861" t="inlineStr">
        <is>
          <t>2025-11-10 胡光中-北京-大鸭梨-POC 已结束</t>
        </is>
      </c>
      <c r="B861" t="inlineStr">
        <is>
          <t>1</t>
        </is>
      </c>
      <c r="C861" t="inlineStr">
        <is>
          <t>光彩店仅用一台设备，高峰期菜品堆积后炒制出餐。</t>
        </is>
      </c>
      <c r="D861" t="inlineStr">
        <is>
          <t>胡光中</t>
        </is>
      </c>
      <c r="E861" t="inlineStr">
        <is>
          <t>北京市朝阳区南磨房乡北京·华侨城A区2号院(南门)OCT华侨城·北京2号院</t>
        </is>
      </c>
      <c r="F861" t="inlineStr">
        <is>
          <t>项目出差</t>
        </is>
      </c>
      <c r="G861" t="inlineStr">
        <is>
          <t>胡光中-北京-大鸭梨-POC 已结束</t>
        </is>
      </c>
      <c r="H861" t="inlineStr">
        <is>
          <t>一、右安门支持
1.带领同事冯师傅到大鸭梨门店学习品牌菜品流程，①熟悉品牌菜品②协助门店量化分装菜品，了解门店产品份量
二、光彩店巡检汇报
.门店餐前准备工作充足,菜品量化分装标准化,设备操作台后面摆放整齐
2.设备左边墙壁已打通增加层架放置量化分装好的菜品，操作员随手可拿取，提高整体效率
3.巡检发现今日门店仅使用一台设备，导致高峰期菜品堆积后，拿到炉灶炒制出餐
三、新同事复盘督导
1.了解新同事今日工作内容及自我学习的点，晚上新同事回来宿舍，复盘今日内容
①录菜：查看新同事录菜数据，根据经验指出录菜的优化点，并要求新同事录入的菜谱进行复跑并根据实际出品进行调整。
②复盘机器参数配置调整（锅位设置、限温度数、高温预警、润锅油量）
③不停云厨APP菜谱调整使用更新
四、明日工作计划
1.大鸭梨门店巡检
2.新同事学习复盘，温度标定重点讲解</t>
        </is>
      </c>
      <c r="I861" t="inlineStr">
        <is>
          <t>无</t>
        </is>
      </c>
      <c r="J861"/>
      <c r="K861" t="inlineStr">
        <is>
          <t>一、大鸭梨巡检</t>
        </is>
      </c>
      <c r="L861" t="inlineStr">
        <is>
          <t>IMG_20251110_102121967.jpg,IMG_20251110_102911452.jpg,IMG_20251110_111056592.jpg,IMG_20251110_120200569.jpg,IMG_20251110_124351330.jpg,IMG_20251110_132711393.jpg,IMG_20251110_132748428.jpg,IMG_20251110_165238569.jpg,IMG_20251110_165820306.jpg,IMG_20251110_170221581.jpg,IMG_20251110_180759772.jpg,IMG_20251110_184123357.jpg,IMG_20251110_184457224.jpg,IMG_20251110_185217122.jpg,IMG_20251110_185359347.jpg,IMG_20251110_192139601.jpg</t>
        </is>
      </c>
      <c r="M861"/>
      <c r="N861" s="2">
        <v>45971</v>
      </c>
      <c r="O861" t="inlineStr">
        <is>
          <t>已结束,已结束</t>
        </is>
      </c>
      <c r="P861" t="inlineStr">
        <is>
          <t>46周</t>
        </is>
      </c>
      <c r="Q861"/>
      <c r="R861" t="inlineStr">
        <is>
          <t>false</t>
        </is>
      </c>
      <c r="S861" t="inlineStr">
        <is>
          <t>2025/09/24
2025/11/21</t>
        </is>
      </c>
      <c r="T861" t="inlineStr">
        <is>
          <t>BST</t>
        </is>
      </c>
      <c r="U861"/>
      <c r="V861" t="inlineStr">
        <is>
          <t>关胜元
关胜元</t>
        </is>
      </c>
      <c r="W861" t="inlineStr">
        <is>
          <t>张铭麒
张铭麒</t>
        </is>
      </c>
    </row>
    <row r="862" ht="12.75" customHeight="1">
      <c r="A862" t="inlineStr">
        <is>
          <t xml:space="preserve">2025-11-09 </t>
        </is>
      </c>
      <c r="B862"/>
      <c r="C862" t="inlineStr">
        <is>
          <t>正文仅含日期“2025/11/09”，无具体内容，信息缺失。</t>
        </is>
      </c>
      <c r="D862" t="inlineStr">
        <is>
          <t>胡光中</t>
        </is>
      </c>
      <c r="E862" t="inlineStr">
        <is>
          <t>北京市朝阳区南磨房乡华侨城·北京OCT华侨城·北京2号院</t>
        </is>
      </c>
      <c r="F862" t="inlineStr">
        <is>
          <t>排休</t>
        </is>
      </c>
      <c r="G862"/>
      <c r="H862"/>
      <c r="I862"/>
      <c r="J862"/>
      <c r="K862"/>
      <c r="L862"/>
      <c r="M862"/>
      <c r="N862" s="2">
        <v>45970</v>
      </c>
      <c r="O862"/>
      <c r="P862" t="inlineStr">
        <is>
          <t>45周</t>
        </is>
      </c>
      <c r="Q862"/>
      <c r="R862" t="inlineStr">
        <is>
          <t>false</t>
        </is>
      </c>
      <c r="S862"/>
      <c r="T862"/>
      <c r="U862"/>
      <c r="V862"/>
      <c r="W862"/>
    </row>
    <row r="863" ht="12.75" customHeight="1">
      <c r="A863" t="inlineStr">
        <is>
          <t>2025-11-08 胡光中-北京-大鸭梨-POC 已结束</t>
        </is>
      </c>
      <c r="B863" t="inlineStr">
        <is>
          <t>1</t>
        </is>
      </c>
      <c r="C863" t="inlineStr">
        <is>
          <t>右安门店餐前准备、备货卫生等正常，无异常问题需关注。</t>
        </is>
      </c>
      <c r="D863" t="inlineStr">
        <is>
          <t>胡光中</t>
        </is>
      </c>
      <c r="E863" t="inlineStr">
        <is>
          <t>北京市朝阳区南磨房乡华侨城·北京OCT华侨城·北京2号院</t>
        </is>
      </c>
      <c r="F863" t="inlineStr">
        <is>
          <t>项目出差</t>
        </is>
      </c>
      <c r="G863" t="inlineStr">
        <is>
          <t>胡光中-北京-大鸭梨-POC 已结束</t>
        </is>
      </c>
      <c r="H863" t="inlineStr">
        <is>
          <t>一、右安门店支持协助
 1. 餐前准备：到店检查操作员小料查缺补漏，切配符合规格标准，量化勺准备齐全；酱料已按培训要求加油搅散备用。
2. 备货与卫生：菜品备货充足，全程按标准化执行；机器卫生检查合格，每日收市后已按要求完成养锅、清洁积碳及补充调料工作。
3. 操作员培训：晚上收档液料仓清洁，水淀粉管道每日清洗
4. 协助操作员烹饪出餐，今日出品质量稳定</t>
        </is>
      </c>
      <c r="I863" t="inlineStr">
        <is>
          <t>无</t>
        </is>
      </c>
      <c r="J863"/>
      <c r="K863" t="inlineStr">
        <is>
          <t>排休</t>
        </is>
      </c>
      <c r="L863" t="inlineStr">
        <is>
          <t>IMG_20251108_102104389.jpg,IMG_20251108_102109703.jpg,IMG_20251108_102126683.jpg,IMG_20251108_111803407.jpg,IMG_20251108_112404347.jpg,IMG_20251108_114801301.jpg,IMG_20251108_135056904.jpg,IMG_20251108_150220123.jpg,IMG_20251108_164614277.jpg,IMG_20251108_191335618.jpg,IMG_20251108_194359142.jpg,IMG_20251108_194753483.jpg,IMG_20251108_203659942.jpg,IMG_20251108_203944708.jpg,IMG_20251108_204425543.jpg</t>
        </is>
      </c>
      <c r="M863"/>
      <c r="N863" s="2">
        <v>45969</v>
      </c>
      <c r="O863" t="inlineStr">
        <is>
          <t>已结束,已结束</t>
        </is>
      </c>
      <c r="P863" t="inlineStr">
        <is>
          <t>45周</t>
        </is>
      </c>
      <c r="Q863"/>
      <c r="R863" t="inlineStr">
        <is>
          <t>false</t>
        </is>
      </c>
      <c r="S863" t="inlineStr">
        <is>
          <t>2025/09/24
2025/11/21</t>
        </is>
      </c>
      <c r="T863" t="inlineStr">
        <is>
          <t>BST</t>
        </is>
      </c>
      <c r="U863"/>
      <c r="V863" t="inlineStr">
        <is>
          <t>关胜元
关胜元</t>
        </is>
      </c>
      <c r="W863" t="inlineStr">
        <is>
          <t>张铭麒
张铭麒</t>
        </is>
      </c>
    </row>
    <row r="864" ht="12.75" customHeight="1">
      <c r="A864" t="inlineStr">
        <is>
          <t>2025-11-07 胡光中-北京-大鸭梨-POC 已结束</t>
        </is>
      </c>
      <c r="B864" t="inlineStr">
        <is>
          <t>1</t>
        </is>
      </c>
      <c r="C864" t="inlineStr">
        <is>
          <t>无明显问题或异常，主要为右安门店运营支持工作记录。</t>
        </is>
      </c>
      <c r="D864" t="inlineStr">
        <is>
          <t>胡光中</t>
        </is>
      </c>
      <c r="E864" t="inlineStr">
        <is>
          <t>北京市朝阳区南磨房乡华侨城·北京OCT华侨城·北京2号院</t>
        </is>
      </c>
      <c r="F864" t="inlineStr">
        <is>
          <t>巡店</t>
        </is>
      </c>
      <c r="G864" t="inlineStr">
        <is>
          <t>胡光中-北京-大鸭梨-POC 已结束</t>
        </is>
      </c>
      <c r="H864" t="inlineStr">
        <is>
          <t>一、右安门店支持
1. 开市前确保小料准备充足，所有菜品已实现标准化分装，显著提升出餐效率。
2. 指导操作员规范添加液体酱料与干调配料。
3. 协助操作员完成出餐流程，保障出餐顺畅。
4. 收档期间培训操作员进行整机清洁，重点做好锅胆的清洁与维护。</t>
        </is>
      </c>
      <c r="I864"/>
      <c r="J864"/>
      <c r="K864" t="inlineStr">
        <is>
          <t>一、大鸭梨右安门支持</t>
        </is>
      </c>
      <c r="L864" t="inlineStr">
        <is>
          <t>IMG_20251107_085410803.jpg,IMG_20251107_100550996.jpg,IMG_20251107_100554447.jpg,IMG_20251107_100642169.jpg,IMG_20251107_100645576.jpg,IMG_20251107_112459473.jpg,IMG_20251107_114535501.jpg,IMG_20251107_121727000.jpg,IMG_20251107_122503867.jpg,IMG_20251107_124800820.jpg,IMG_20251107_125545378.jpg,IMG_20251107_140011298.jpg,IMG_20251107_181155018.jpg,IMG_20251107_194722918.jpg,IMG_20251107_200927716.jpg,IMG_20251107_202311911.jpg,IMG_20251107_202922224.jpg</t>
        </is>
      </c>
      <c r="M864"/>
      <c r="N864" s="2">
        <v>45968</v>
      </c>
      <c r="O864" t="inlineStr">
        <is>
          <t>已结束,已结束</t>
        </is>
      </c>
      <c r="P864" t="inlineStr">
        <is>
          <t>45周</t>
        </is>
      </c>
      <c r="Q864"/>
      <c r="R864" t="inlineStr">
        <is>
          <t>false</t>
        </is>
      </c>
      <c r="S864" t="inlineStr">
        <is>
          <t>2025/09/24
2025/11/21</t>
        </is>
      </c>
      <c r="T864" t="inlineStr">
        <is>
          <t>BST</t>
        </is>
      </c>
      <c r="U864"/>
      <c r="V864" t="inlineStr">
        <is>
          <t>关胜元
关胜元</t>
        </is>
      </c>
      <c r="W864" t="inlineStr">
        <is>
          <t>张铭麒
张铭麒</t>
        </is>
      </c>
    </row>
    <row r="865" ht="12.75" customHeight="1">
      <c r="A865" t="inlineStr">
        <is>
          <t>2025-11-06 胡光中-北京-大鸭梨-POC 已结束</t>
        </is>
      </c>
      <c r="B865" t="inlineStr">
        <is>
          <t>1</t>
        </is>
      </c>
      <c r="C865" t="inlineStr">
        <is>
          <t>青塔店量化备份不足，备货量待提升。</t>
        </is>
      </c>
      <c r="D865" t="inlineStr">
        <is>
          <t>胡光中</t>
        </is>
      </c>
      <c r="E865" t="inlineStr">
        <is>
          <t>北京市朝阳区南磨房乡华侨城·北京OCT华侨城·北京2号院</t>
        </is>
      </c>
      <c r="F865" t="inlineStr">
        <is>
          <t>巡店</t>
        </is>
      </c>
      <c r="G865" t="inlineStr">
        <is>
          <t>胡光中-北京-大鸭梨-POC 已结束</t>
        </is>
      </c>
      <c r="H865" t="inlineStr">
        <is>
          <t>一、青塔店巡检汇报
1.餐前准备工作：小料准备充足，小料摆放齐全量化勺配置齐全。
2.量化备份工作不够充足，备份工作有待加强，需进一步提升备货量。
3.操作员可以熟练使用设备，严格按照标准流程操作，今日出品菜品质量稳定
二、光彩店巡检汇报
1.小料准备充足，小料台整洁无多余杂物
2.校准周期：现场检查校准记录，校准周期合格
3.备货与卫生：菜品备货充足，按标准化执行；每日收市后已按要求完成养锅、清洁积碳及补充调料工作。
4.操作员熟练使用设备，今日出品菜品符合要求</t>
        </is>
      </c>
      <c r="I865"/>
      <c r="J865"/>
      <c r="K865" t="inlineStr">
        <is>
          <t>一、大鸭梨右安门支持</t>
        </is>
      </c>
      <c r="L865" t="inlineStr">
        <is>
          <t>IMG_20251106_093302719.jpg,IMG_20251106_105317807.jpg,IMG_20251106_105331052.jpg,IMG_20251106_105337511.jpg,IMG_20251106_105502860.jpg,IMG_20251106_105533705.jpg,IMG_20251106_112503262.jpg,IMG_20251106_112858297.jpg,IMG_20251106_114717996.jpg,IMG_20251106_174328781.jpg,IMG_20251106_174404627.jpg,IMG_20251106_174410880.jpg,IMG_20251106_174435234.jpg,IMG_20251106_174656273.jpg,IMG_20251106_180139183.jpg,IMG_20251106_180635820.jpg,IMG_20251106_200324155.jpg,IMG_20251106_200329140.jpg</t>
        </is>
      </c>
      <c r="M865"/>
      <c r="N865" s="2">
        <v>45967</v>
      </c>
      <c r="O865" t="inlineStr">
        <is>
          <t>已结束,已结束</t>
        </is>
      </c>
      <c r="P865" t="inlineStr">
        <is>
          <t>45周</t>
        </is>
      </c>
      <c r="Q865"/>
      <c r="R865" t="inlineStr">
        <is>
          <t>false</t>
        </is>
      </c>
      <c r="S865" t="inlineStr">
        <is>
          <t>2025/09/24
2025/11/21</t>
        </is>
      </c>
      <c r="T865" t="inlineStr">
        <is>
          <t>BST</t>
        </is>
      </c>
      <c r="U865"/>
      <c r="V865" t="inlineStr">
        <is>
          <t>关胜元
关胜元</t>
        </is>
      </c>
      <c r="W865" t="inlineStr">
        <is>
          <t>张铭麒
张铭麒</t>
        </is>
      </c>
    </row>
    <row r="866" ht="12.75" customHeight="1">
      <c r="A866" t="inlineStr">
        <is>
          <t>2025-11-05 胡光中-北京-大鸭梨-POC 已结束</t>
        </is>
      </c>
      <c r="B866" t="inlineStr">
        <is>
          <t>1</t>
        </is>
      </c>
      <c r="C866" t="inlineStr">
        <is>
          <t>需关注右安门店冰箱及旁边层架标识标签待完善，需定位提升效率。</t>
        </is>
      </c>
      <c r="D866" t="inlineStr">
        <is>
          <t>胡光中</t>
        </is>
      </c>
      <c r="E866" t="inlineStr">
        <is>
          <t>北京市朝阳区南磨房乡北京·华侨城A区2号院(南门)OCT华侨城·北京2号院</t>
        </is>
      </c>
      <c r="F866" t="inlineStr">
        <is>
          <t>巡店</t>
        </is>
      </c>
      <c r="G866" t="inlineStr">
        <is>
          <t>胡光中-北京-大鸭梨-POC 已结束</t>
        </is>
      </c>
      <c r="H866" t="inlineStr">
        <is>
          <t>一、右安门店巡检
一、餐前准备工作
1.小料准备齐全整齐，配置量化勺
2.泡椒酱、老豆瓣按要求加油搅拌均匀
3.菜品要标准量化备份
4.操作人员烹饪中按要求标准化执行，菜品出品正常
5.完善门店冰箱外面及旁边层架标识标签，做好定位方便拿取，提升整体效率</t>
        </is>
      </c>
      <c r="I866"/>
      <c r="J866"/>
      <c r="K866" t="inlineStr">
        <is>
          <t>一、大鸭梨巡检</t>
        </is>
      </c>
      <c r="L866" t="inlineStr">
        <is>
          <t>IMG_20251105_112342408.jpg,IMG_20251105_112413173.jpg,IMG_20251105_112416924.jpg,IMG_20251105_114955696.jpg,IMG_20251105_115211458.jpg,IMG_20251105_122040566.jpg,IMG_20251105_122353353.jpg,IMG_20251105_125433911.jpg,IMG_20251105_130803713.jpg,IMG_20251105_131232310.jpg,IMG_20251105_140417301.jpg,IMG_20251105_140422435.jpg,IMG_20251105_172832028.jpg,IMG_20251105_180503800.jpg,IMG_20251105_185155929.jpg,IMG_20251105_185308981.jpg</t>
        </is>
      </c>
      <c r="M866"/>
      <c r="N866" s="2">
        <v>45966</v>
      </c>
      <c r="O866" t="inlineStr">
        <is>
          <t>已结束,已结束</t>
        </is>
      </c>
      <c r="P866" t="inlineStr">
        <is>
          <t>45周</t>
        </is>
      </c>
      <c r="Q866"/>
      <c r="R866" t="inlineStr">
        <is>
          <t>false</t>
        </is>
      </c>
      <c r="S866" t="inlineStr">
        <is>
          <t>2025/09/24
2025/11/21</t>
        </is>
      </c>
      <c r="T866" t="inlineStr">
        <is>
          <t>BST</t>
        </is>
      </c>
      <c r="U866"/>
      <c r="V866" t="inlineStr">
        <is>
          <t>关胜元
关胜元</t>
        </is>
      </c>
      <c r="W866" t="inlineStr">
        <is>
          <t>张铭麒
张铭麒</t>
        </is>
      </c>
    </row>
    <row r="867" ht="12.75" customHeight="1">
      <c r="A867" t="inlineStr">
        <is>
          <t>2025-11-04 胡光中-北京-大鸭梨-POC 已结束</t>
        </is>
      </c>
      <c r="B867" t="inlineStr">
        <is>
          <t>1</t>
        </is>
      </c>
      <c r="C867" t="inlineStr">
        <is>
          <t>青塔店泡椒酱、老豆瓣需加油搅散，其他正常。</t>
        </is>
      </c>
      <c r="D867" t="inlineStr">
        <is>
          <t>胡光中</t>
        </is>
      </c>
      <c r="E867" t="inlineStr">
        <is>
          <t>北京市朝阳区南磨房乡华侨城·北京OCT华侨城·北京2号院</t>
        </is>
      </c>
      <c r="F867" t="inlineStr">
        <is>
          <t>巡店</t>
        </is>
      </c>
      <c r="G867" t="inlineStr">
        <is>
          <t>胡光中-北京-大鸭梨-POC 已结束</t>
        </is>
      </c>
      <c r="H867" t="inlineStr">
        <is>
          <t>青塔店巡检汇报
一、餐前准备工作检查
 1. 小料摆放整齐，切配符合规格标准，量化勺准备齐全；泡椒酱、老豆瓣要求加油搅散。
2. 菜品备货充足，严格按照标准量化分份。
二、人员培训
1.督导烹饪菜谱操作细节，按照流程操作。
2.每日午晚市要求、清洁积碳养锅及补充机器干液料。
光彩店巡检汇报
一、光彩店巡检汇报
1.菜品备货充足，严格按照标准量化分份。
2.操作员熟练掌握设备菜谱，能按照标准完成出餐任务。
3.完善备货层架标识标签，做好定位方便拿取提升整体烹饪效率。</t>
        </is>
      </c>
      <c r="I867"/>
      <c r="J867"/>
      <c r="K867" t="inlineStr">
        <is>
          <t>一、大鸭梨巡检</t>
        </is>
      </c>
      <c r="L867" t="inlineStr">
        <is>
          <t>IMG_20251104_104926232.jpg,IMG_20251104_104933165.jpg,IMG_20251104_104941802.jpg,IMG_20251104_104947878.jpg,IMG_20251104_114017840.jpg,IMG_20251104_115035075.jpg,IMG_20251104_130807095.jpg,IMG_20251104_130816486.jpg,IMG_20251104_131239462.jpg,IMG_20251104_131432728.jpg,IMG_20251104_131442995.jpg,IMG_20251104_135029212.jpg,IMG_20251104_143724553.jpg,IMG_20251104_184216499.jpg,IMG_20251104_184322657.jpg,IMG_20251104_185750415.jpg,IMG_20251104_190352294.jpg,IMG_20251104_190701007.jpg,IMG_20251104_191114653.jpg,IMG_20251104_194110449.jpg</t>
        </is>
      </c>
      <c r="M867"/>
      <c r="N867" s="2">
        <v>45965</v>
      </c>
      <c r="O867" t="inlineStr">
        <is>
          <t>已结束,已结束</t>
        </is>
      </c>
      <c r="P867" t="inlineStr">
        <is>
          <t>45周</t>
        </is>
      </c>
      <c r="Q867"/>
      <c r="R867" t="inlineStr">
        <is>
          <t>false</t>
        </is>
      </c>
      <c r="S867" t="inlineStr">
        <is>
          <t>2025/09/24
2025/11/21</t>
        </is>
      </c>
      <c r="T867" t="inlineStr">
        <is>
          <t>BST</t>
        </is>
      </c>
      <c r="U867"/>
      <c r="V867" t="inlineStr">
        <is>
          <t>关胜元
关胜元</t>
        </is>
      </c>
      <c r="W867" t="inlineStr">
        <is>
          <t>张铭麒
张铭麒</t>
        </is>
      </c>
    </row>
    <row r="868" ht="12.75" customHeight="1">
      <c r="A868" t="inlineStr">
        <is>
          <t>2025-11-03 胡光中-北京-大鸭梨-POC 已结束</t>
        </is>
      </c>
      <c r="B868"/>
      <c r="C868" t="inlineStr">
        <is>
          <t>未提及需关注问题和异常，仅展示门店餐前准备及人员管理规范。</t>
        </is>
      </c>
      <c r="D868" t="inlineStr">
        <is>
          <t>胡光中</t>
        </is>
      </c>
      <c r="E868" t="inlineStr">
        <is>
          <t>北京市朝阳区南磨房乡华侨城·北京OCT华侨城·北京2号院</t>
        </is>
      </c>
      <c r="F868" t="inlineStr">
        <is>
          <t>巡店</t>
        </is>
      </c>
      <c r="G868" t="inlineStr">
        <is>
          <t>胡光中-北京-大鸭梨-POC 已结束</t>
        </is>
      </c>
      <c r="H868" t="inlineStr">
        <is>
          <t>一、餐前准备工作
1. 门店餐前准备到位，小料配置统一使用量化勺，确保标准稳定。
2. 菜品已全面实现量化分装标准化，有效提升出餐效率。
3. 烹饪过程中，严格要求操作人员按标准流程执行。
二、人员培训与管理
1. 加强操作人员投料校准培训，确保流程熟练、操作规范。
2. 每道菜品烹饪结束后，使用竹刷辅助洗锅，保障清洁效果。
3. 要求午市、晚市结束后卸下搅拌尺，清洁锅胆并进行日常养护。</t>
        </is>
      </c>
      <c r="I868"/>
      <c r="J868"/>
      <c r="K868" t="inlineStr">
        <is>
          <t>一、大鸭梨门店巡检</t>
        </is>
      </c>
      <c r="L868" t="inlineStr">
        <is>
          <t>IMG_20251103_101721194.jpg,IMG_20251103_101827532.jpg,IMG_20251103_101831621.jpg,IMG_20251103_101905797.jpg,IMG_20251103_102118933.jpg,IMG_20251103_104925909.jpg,IMG_20251103_115204629.jpg,IMG_20251103_115541221.jpg,IMG_20251103_123741308.jpg,IMG_20251103_180333479.jpg,IMG_20251103_182227130.jpg,IMG_20251103_184237908.jpg,IMG_20251103_192015501.jpg,IMG_20251103_193431365.jpg,video_20251103_195436084.mp4</t>
        </is>
      </c>
      <c r="M868"/>
      <c r="N868" s="2">
        <v>45964</v>
      </c>
      <c r="O868" t="inlineStr">
        <is>
          <t>已结束,已结束</t>
        </is>
      </c>
      <c r="P868" t="inlineStr">
        <is>
          <t>45周</t>
        </is>
      </c>
      <c r="Q868"/>
      <c r="R868" t="inlineStr">
        <is>
          <t>false</t>
        </is>
      </c>
      <c r="S868" t="inlineStr">
        <is>
          <t>2025/09/24
2025/11/21</t>
        </is>
      </c>
      <c r="T868" t="inlineStr">
        <is>
          <t>BST</t>
        </is>
      </c>
      <c r="U868"/>
      <c r="V868" t="inlineStr">
        <is>
          <t>关胜元
关胜元</t>
        </is>
      </c>
      <c r="W868" t="inlineStr">
        <is>
          <t>张铭麒
张铭麒</t>
        </is>
      </c>
    </row>
    <row r="869" ht="12.75" customHeight="1">
      <c r="A869" t="inlineStr">
        <is>
          <t>2025-11-02 胡光中-北京-大鸭梨-POC 已结束</t>
        </is>
      </c>
      <c r="B869" t="inlineStr">
        <is>
          <t>1</t>
        </is>
      </c>
      <c r="C869" t="inlineStr">
        <is>
          <t>部分菜品未严格按量化标准执行，需加强监督统一。</t>
        </is>
      </c>
      <c r="D869" t="inlineStr">
        <is>
          <t>胡光中</t>
        </is>
      </c>
      <c r="E869" t="inlineStr">
        <is>
          <t>天泰大厦，北京市丰台区天泰大厦</t>
        </is>
      </c>
      <c r="F869" t="inlineStr">
        <is>
          <t>巡店</t>
        </is>
      </c>
      <c r="G869" t="inlineStr">
        <is>
          <t>胡光中-北京-大鸭梨-POC 已结束</t>
        </is>
      </c>
      <c r="H869" t="inlineStr">
        <is>
          <t>一、门店运营情况
1. 门店标识牌已按标准完成定做，预计明天可落实张贴工作，以进一步规范现场操作指引。
2. 餐前小料备料工作执行到位，备料充足，相关标准要求已有效落地实施。
3. 巡检中发现部分菜品仍存在未严格按量化标准执行的情况，后续需加强监督与统一。
二、操作人员专项培训
本次培训重点围绕设备维护与日常操作规范展开，具体内容如下：
1. 组织学习整机卫生清洁标准，明确清洁流程与验收要求，确保设备持续处于良好状态。
2. 重申午市、晚市后锅胆清洁与养锅操作规范，要求严格执行，以保障产品品质与设备寿命。
3. 强调设备校准周期管理，明确每7天需按要求完成校准；同时推广快速校准方法，在保证精准的同时提升效率。</t>
        </is>
      </c>
      <c r="I869"/>
      <c r="J869" t="inlineStr">
        <is>
          <t>无</t>
        </is>
      </c>
      <c r="K869" t="inlineStr">
        <is>
          <t>一、大鸭梨门店巡检</t>
        </is>
      </c>
      <c r="L869" t="inlineStr">
        <is>
          <t>IMG_20251101_080657672.jpg,IMG_20251101_091615650.jpg,IMG_20251101_091625660.jpg,IMG_20251101_091631013.jpg,IMG_20251101_091632717.jpg,IMG_20251101_091644030.jpg,IMG_20251101_091645435.jpg,IMG_20251101_091725249.jpg,IMG_20251101_091729084.jpg,IMG_20251101_100728580.jpg,IMG_20251101_134752031.jpg,IMG_20251101_134757334.jpg,IMG_20251101_134802413.jpg,IMG_20251101_165007017.jpg,IMG_20251101_165016891.jpg,IMG_20251101_195139331.jpg,IMG_20251101_200854223.jpg,IMG_20251101_201006482.jpg</t>
        </is>
      </c>
      <c r="M869"/>
      <c r="N869" s="2">
        <v>45963</v>
      </c>
      <c r="O869" t="inlineStr">
        <is>
          <t>已结束,已结束</t>
        </is>
      </c>
      <c r="P869" t="inlineStr">
        <is>
          <t>44周</t>
        </is>
      </c>
      <c r="Q869"/>
      <c r="R869" t="inlineStr">
        <is>
          <t>false</t>
        </is>
      </c>
      <c r="S869" t="inlineStr">
        <is>
          <t>2025/09/24
2025/11/21</t>
        </is>
      </c>
      <c r="T869" t="inlineStr">
        <is>
          <t>BST</t>
        </is>
      </c>
      <c r="U869"/>
      <c r="V869" t="inlineStr">
        <is>
          <t>关胜元
关胜元</t>
        </is>
      </c>
      <c r="W869" t="inlineStr">
        <is>
          <t>张铭麒
张铭麒</t>
        </is>
      </c>
    </row>
    <row r="870" ht="12.75" customHeight="1">
      <c r="A870" t="inlineStr">
        <is>
          <t>2025-11-02 胡光中-北京-大鸭梨-POC 已结束</t>
        </is>
      </c>
      <c r="B870"/>
      <c r="C870" t="inlineStr">
        <is>
          <t>青塔店巡检各环节正常，无异常问题需关注。</t>
        </is>
      </c>
      <c r="D870" t="inlineStr">
        <is>
          <t>胡光中</t>
        </is>
      </c>
      <c r="E870" t="inlineStr">
        <is>
          <t>北京市朝阳区南磨房乡华侨城·北京OCT华侨城·北京2号院</t>
        </is>
      </c>
      <c r="F870" t="inlineStr">
        <is>
          <t>巡店</t>
        </is>
      </c>
      <c r="G870" t="inlineStr">
        <is>
          <t>胡光中-北京-大鸭梨-POC 已结束</t>
        </is>
      </c>
      <c r="H870" t="inlineStr">
        <is>
          <t>尊敬的领导：
晚上好！以下是今日（11月2日）工作进展情况，敬请审阅：
一、青塔店巡检
1. 餐前准备：小料摆放整齐，切配符合规格标准，量化勺准备齐全；酱料已按培训要求加油搅散备用。
2. 备货与卫生：菜品备货充足，全程按标准化执行；机器卫生检查合格，每日收市后已按要求完成养锅、清洁积碳及补充调料工作。
3. 出餐操作：烹饪过程严格遵循培训标准，无手动操作违规情况。
4. 人员技能：操作员可熟练操作相关机器，满足岗位要求。</t>
        </is>
      </c>
      <c r="I870"/>
      <c r="J870"/>
      <c r="K870" t="inlineStr">
        <is>
          <t>一、青塔店人员培训</t>
        </is>
      </c>
      <c r="L870" t="inlineStr">
        <is>
          <t>IMG_20251102_111047001.jpg,IMG_20251102_111129149.jpg,IMG_20251102_111135806.jpg,IMG_20251102_120347742.jpg,IMG_20251102_133457350.jpg,IMG_20251102_133527413.jpg,IMG_20251102_164156007.jpg,IMG_20251102_173001090.jpg,IMG_20251102_190331078.jpg,IMG_20251102_193425771.jpg,IMG_20251102_193434328.jpg,IMG_20251102_193436229.jpg,IMG_20251102_193801433.jpg,IMG_20251102_203510233.jpg,IMG_20251102_203514145.jpg</t>
        </is>
      </c>
      <c r="M870"/>
      <c r="N870" s="2">
        <v>45963</v>
      </c>
      <c r="O870" t="inlineStr">
        <is>
          <t>已结束,已结束</t>
        </is>
      </c>
      <c r="P870" t="inlineStr">
        <is>
          <t>44周</t>
        </is>
      </c>
      <c r="Q870"/>
      <c r="R870" t="inlineStr">
        <is>
          <t>false</t>
        </is>
      </c>
      <c r="S870" t="inlineStr">
        <is>
          <t>2025/09/24
2025/11/21</t>
        </is>
      </c>
      <c r="T870" t="inlineStr">
        <is>
          <t>BST</t>
        </is>
      </c>
      <c r="U870"/>
      <c r="V870" t="inlineStr">
        <is>
          <t>关胜元
关胜元</t>
        </is>
      </c>
      <c r="W870" t="inlineStr">
        <is>
          <t>张铭麒
张铭麒</t>
        </is>
      </c>
    </row>
    <row r="871" ht="12.75" customHeight="1">
      <c r="A871" t="inlineStr">
        <is>
          <t>2025-10-31 胡光中-北京-大鸭梨-POC 已结束</t>
        </is>
      </c>
      <c r="B871"/>
      <c r="C871" t="inlineStr">
        <is>
          <t>青塔店小料台不规整、菜品备份不足影响出餐效率。</t>
        </is>
      </c>
      <c r="D871" t="inlineStr">
        <is>
          <t>胡光中</t>
        </is>
      </c>
      <c r="E871" t="inlineStr">
        <is>
          <t>北京市朝阳区南磨房乡华侨城·北京OCT华侨城·北京2号院</t>
        </is>
      </c>
      <c r="F871" t="inlineStr">
        <is>
          <t>巡店</t>
        </is>
      </c>
      <c r="G871" t="inlineStr">
        <is>
          <t>胡光中-北京-大鸭梨-POC 已结束</t>
        </is>
      </c>
      <c r="H871" t="inlineStr">
        <is>
          <t>尊敬的领导晚上好，以下是10月30日工作进展汇报：
一、青塔店巡检汇报
1.门店小料缸在采购当中，小料台不规整影响操作效率
2.督导操作规范菜品操作流程
3.菜品备份不够充足，高峰期消耗完一轮得不到及时补充，现来单现量化影响出餐效率
4.晚上到右安门门店参与所有炒菜机门店厨师长菜品考核、设备使用熟练度
5.明天晚上青塔店进行动线改造，改造完成后将梳理出量化标识标签，提高操作员出餐效率</t>
        </is>
      </c>
      <c r="I871"/>
      <c r="J871" t="inlineStr">
        <is>
          <t>无</t>
        </is>
      </c>
      <c r="K871" t="inlineStr">
        <is>
          <t>一、大鸭梨青塔店动线改造、人员培训</t>
        </is>
      </c>
      <c r="L871" t="inlineStr">
        <is>
          <t>IMG_20251030_084143408.jpg,IMG_20251030_101619983.jpg,IMG_20251030_101622739.jpg,IMG_20251030_102237417.jpg,IMG_20251030_111657840.jpg,IMG_20251030_124523689.jpg,IMG_20251030_133459671.jpg,IMG_20251030_134624520.jpg,IMG_20251030_134935254.jpg,IMG_20251030_185738506.jpg,IMG_20251030_195559269.jpg,IMG_20251030_200210759.jpg,IMG_20251030_210210268.jpg,IMG_20251030_235410231.jpg,IMG_20251031_003520824.jpg,IMG_20251031_003536933.jpg,IMG_20251031_005250901.jpg</t>
        </is>
      </c>
      <c r="M871"/>
      <c r="N871" s="2">
        <v>45961</v>
      </c>
      <c r="O871" t="inlineStr">
        <is>
          <t>已结束,已结束</t>
        </is>
      </c>
      <c r="P871" t="inlineStr">
        <is>
          <t>44周</t>
        </is>
      </c>
      <c r="Q871"/>
      <c r="R871" t="inlineStr">
        <is>
          <t>false</t>
        </is>
      </c>
      <c r="S871" t="inlineStr">
        <is>
          <t>2025/09/24
2025/11/21</t>
        </is>
      </c>
      <c r="T871" t="inlineStr">
        <is>
          <t>BST</t>
        </is>
      </c>
      <c r="U871"/>
      <c r="V871" t="inlineStr">
        <is>
          <t>关胜元
关胜元</t>
        </is>
      </c>
      <c r="W871" t="inlineStr">
        <is>
          <t>张铭麒
张铭麒</t>
        </is>
      </c>
    </row>
    <row r="872" ht="12.75" customHeight="1">
      <c r="A872" t="inlineStr">
        <is>
          <t>2025-10-31 胡光中-北京-大鸭梨-POC 已结束</t>
        </is>
      </c>
      <c r="B872"/>
      <c r="C872" t="inlineStr">
        <is>
          <t>青塔店巡检正常：餐前准备充足，瘦肉切配已整改，操作符合标准。</t>
        </is>
      </c>
      <c r="D872" t="inlineStr">
        <is>
          <t>胡光中</t>
        </is>
      </c>
      <c r="E872" t="inlineStr">
        <is>
          <t>北京市丰台区青塔街道秀园</t>
        </is>
      </c>
      <c r="F872" t="inlineStr">
        <is>
          <t>巡店</t>
        </is>
      </c>
      <c r="G872" t="inlineStr">
        <is>
          <t>胡光中-北京-大鸭梨-POC 已结束</t>
        </is>
      </c>
      <c r="H872" t="inlineStr">
        <is>
          <t>尊敬的领导晚上好，以下是今日10月31日的工作进展汇报请您审阅：
一、青塔店巡检记录
一、餐前准备工作
1.门店餐前准备工作充足,菜品量化分装标准化,设备操作台摆放整齐。
2.切配的标准如瘦肉已整改切薄
3.餐中操作流程严格按照培训标准执行
4..操作员能熟练操作机器</t>
        </is>
      </c>
      <c r="I872"/>
      <c r="J872" t="inlineStr">
        <is>
          <t>无</t>
        </is>
      </c>
      <c r="K872" t="inlineStr">
        <is>
          <t>一、大鸭梨青塔店巡检培训</t>
        </is>
      </c>
      <c r="L872" t="inlineStr">
        <is>
          <t>IMG_20251031_003627821.jpg,IMG_20251031_131217022.jpg,IMG_20251031_135141939.jpg,IMG_20251031_135506531.jpg,IMG_20251031_140032068.jpg,IMG_20251031_140108367.jpg,IMG_20251031_164758602.jpg,IMG_20251031_164800440.jpg,IMG_20251031_164801909.jpg,IMG_20251031_164828715.jpg,IMG_20251031_171304231.jpg,IMG_20251031_182443034.jpg,IMG_20251031_194215311.jpg,IMG_20251031_194238058.jpg,IMG_20251031_201142905.jpg,IMG_20251031_222433374.jpg</t>
        </is>
      </c>
      <c r="M872"/>
      <c r="N872" s="2">
        <v>45961</v>
      </c>
      <c r="O872" t="inlineStr">
        <is>
          <t>已结束,已结束</t>
        </is>
      </c>
      <c r="P872" t="inlineStr">
        <is>
          <t>44周</t>
        </is>
      </c>
      <c r="Q872"/>
      <c r="R872" t="inlineStr">
        <is>
          <t>false</t>
        </is>
      </c>
      <c r="S872" t="inlineStr">
        <is>
          <t>2025/09/24
2025/11/21</t>
        </is>
      </c>
      <c r="T872" t="inlineStr">
        <is>
          <t>BST</t>
        </is>
      </c>
      <c r="U872"/>
      <c r="V872" t="inlineStr">
        <is>
          <t>关胜元
关胜元</t>
        </is>
      </c>
      <c r="W872" t="inlineStr">
        <is>
          <t>张铭麒
张铭麒</t>
        </is>
      </c>
    </row>
    <row r="873" ht="12.75" customHeight="1">
      <c r="A873" t="inlineStr">
        <is>
          <t>2025-10-29 胡光中-北京-大鸭梨-POC 已结束</t>
        </is>
      </c>
      <c r="B873"/>
      <c r="C873" t="inlineStr">
        <is>
          <t>青塔店小料缸规格不统一、量不足、量化勺不够，部分菜品备份不足。</t>
        </is>
      </c>
      <c r="D873" t="inlineStr">
        <is>
          <t>胡光中</t>
        </is>
      </c>
      <c r="E873" t="inlineStr">
        <is>
          <t>北京市朝阳区南磨房乡北京·华侨城A区2号院(南门)OCT华侨城·北京2号院</t>
        </is>
      </c>
      <c r="F873" t="inlineStr">
        <is>
          <t>巡店</t>
        </is>
      </c>
      <c r="G873" t="inlineStr">
        <is>
          <t>胡光中-北京-大鸭梨-POC 已结束</t>
        </is>
      </c>
      <c r="H873" t="inlineStr">
        <is>
          <t>尊敬的领导晚上好，以下是10月29日的工作进展汇报，请您查阅：
青塔店巡检汇报
一、餐前准备工作
1.小料缸规格不统一准备齐全小料不充足，小料量化勺不够（已同步厨师长，厨师长已安排采购解决）
2.部分菜品备份不够充足，到现场已沟通补充量化备份，避免因备份不充足影响出餐效率
二、设备操作人员专项培训
1.操作员使用设备不够熟练，已督导培训操作员使用注意要点
2.重点培训菜品操作严格按照标准流程进行
3.同步操作人员①鱼香肉丝：加5g油拌匀，出锅前投放鱼眼葱及明油②宫保鸡丁：先将干辣椒、花椒爆出糊辣味再投放姜蒜粒</t>
        </is>
      </c>
      <c r="I873"/>
      <c r="J873" t="inlineStr">
        <is>
          <t>无</t>
        </is>
      </c>
      <c r="K873" t="inlineStr">
        <is>
          <t>一、大鸭梨青塔店巡检</t>
        </is>
      </c>
      <c r="L873" t="inlineStr">
        <is>
          <t>IMG_20251029_081529938.jpg,IMG_20251029_102317984.jpg,IMG_20251029_102320206.jpg,IMG_20251029_103244645.jpg,IMG_20251029_173046718.jpg,IMG_20251029_173402062.jpg,IMG_20251029_173436406.jpg,IMG_20251029_174315678.jpg,IMG_20251029_203832969.jpg,IMG_20251029_181519806.jpg,IMG_20251029_202821821.jpg,IMG_20251029_202823335.jpg</t>
        </is>
      </c>
      <c r="M873"/>
      <c r="N873" s="2">
        <v>45959</v>
      </c>
      <c r="O873" t="inlineStr">
        <is>
          <t>已结束,已结束</t>
        </is>
      </c>
      <c r="P873" t="inlineStr">
        <is>
          <t>44周</t>
        </is>
      </c>
      <c r="Q873"/>
      <c r="R873" t="inlineStr">
        <is>
          <t>false</t>
        </is>
      </c>
      <c r="S873" t="inlineStr">
        <is>
          <t>2025/09/24
2025/11/21</t>
        </is>
      </c>
      <c r="T873" t="inlineStr">
        <is>
          <t>BST</t>
        </is>
      </c>
      <c r="U873"/>
      <c r="V873" t="inlineStr">
        <is>
          <t>关胜元
关胜元</t>
        </is>
      </c>
      <c r="W873" t="inlineStr">
        <is>
          <t>张铭麒
张铭麒</t>
        </is>
      </c>
    </row>
    <row r="874" ht="12.75" customHeight="1">
      <c r="A874" t="inlineStr">
        <is>
          <t>2025-10-28 胡光中-北京-大鸭梨-POC 已结束</t>
        </is>
      </c>
      <c r="B874"/>
      <c r="C874" t="inlineStr">
        <is>
          <t>郭总裁团队检查门店，优化宫保鸡丁和鱼香肉丝2道菜品流程。</t>
        </is>
      </c>
      <c r="D874" t="inlineStr">
        <is>
          <t>胡光中</t>
        </is>
      </c>
      <c r="E874" t="inlineStr">
        <is>
          <t>北京市朝阳区南磨房乡北京·华侨城A区2号院(南门)OCT华侨城·北京2号院</t>
        </is>
      </c>
      <c r="F874" t="inlineStr">
        <is>
          <t>巡店</t>
        </is>
      </c>
      <c r="G874" t="inlineStr">
        <is>
          <t>胡光中-北京-大鸭梨-POC 已结束</t>
        </is>
      </c>
      <c r="H874" t="inlineStr">
        <is>
          <t>尊敬的领导晚上好，以下是今日10月28日的工作进展汇报请您审阅：
一、右安门店巡检记录
一、餐前准备工作
1.小料准备充足，操作台干净整洁，酱液料严格按照培训标准执行，量化勺配备齐全。
2.菜品主料备份按标准分份，备货充足。
3.烹饪菜谱过程中严格按照培训标准流程进行，出品效果稳定。
二、中午郭总裁带团队到门店检查
1.对2道菜品优化流程：
①宫保鸡丁：调整为先投放干辣椒、花椒爆出糊辣味，再投放姜蒜粒、泡椒酱、刀口辣椒面、大葱丁、勾芡后投放花生米。
②鱼香肉丝：润锅增加5g油、临出锅增加5g油，出品效果现油。</t>
        </is>
      </c>
      <c r="I874"/>
      <c r="J874" t="inlineStr">
        <is>
          <t>无</t>
        </is>
      </c>
      <c r="K874" t="inlineStr">
        <is>
          <t>一、大鸭梨门店巡检</t>
        </is>
      </c>
      <c r="L874" t="inlineStr">
        <is>
          <t>IMG_20251028_082541116.jpg,IMG_20251028_093622489.jpg,IMG_20251028_101856680.jpg,IMG_20251028_101837850.jpg,IMG_20251028_104407060.jpg,IMG_20251028_104408737.jpg,IMG_20251028_110650952.jpg,IMG_20251028_125109394.jpg,IMG_20251028_130318701.jpg,IMG_20251028_131956428.jpg,IMG_20251028_173806015.jpg,IMG_20251028_175312945.jpg,IMG_20251028_181526427.jpg,IMG_20251028_183720627.jpg,IMG_20251028_192646316.jpg,IMG_20251028_194135127.jpg,IMG_20251028_200009118.jpg,IMG_20251028_202156970.jpg</t>
        </is>
      </c>
      <c r="M874"/>
      <c r="N874" s="2">
        <v>45958</v>
      </c>
      <c r="O874" t="inlineStr">
        <is>
          <t>已结束,已结束</t>
        </is>
      </c>
      <c r="P874" t="inlineStr">
        <is>
          <t>44周</t>
        </is>
      </c>
      <c r="Q874"/>
      <c r="R874" t="inlineStr">
        <is>
          <t>false</t>
        </is>
      </c>
      <c r="S874" t="inlineStr">
        <is>
          <t>2025/09/24
2025/11/21</t>
        </is>
      </c>
      <c r="T874" t="inlineStr">
        <is>
          <t>BST</t>
        </is>
      </c>
      <c r="U874"/>
      <c r="V874" t="inlineStr">
        <is>
          <t>关胜元
关胜元</t>
        </is>
      </c>
      <c r="W874" t="inlineStr">
        <is>
          <t>张铭麒
张铭麒</t>
        </is>
      </c>
    </row>
    <row r="875" ht="12.75" customHeight="1">
      <c r="A875" t="inlineStr">
        <is>
          <t>2025-10-27 胡光中-北京-大鸭梨-POC 已结束</t>
        </is>
      </c>
      <c r="B875" t="inlineStr">
        <is>
          <t>1</t>
        </is>
      </c>
      <c r="C875" t="inlineStr">
        <is>
          <t>新手操作员需进一步加强实操训练。</t>
        </is>
      </c>
      <c r="D875" t="inlineStr">
        <is>
          <t>胡光中</t>
        </is>
      </c>
      <c r="E875" t="inlineStr">
        <is>
          <t>北京市朝阳区南磨房乡华侨城·北京OCT华侨城·北京2号院</t>
        </is>
      </c>
      <c r="F875" t="inlineStr">
        <is>
          <t>巡店</t>
        </is>
      </c>
      <c r="G875" t="inlineStr">
        <is>
          <t>胡光中-北京-大鸭梨-POC 已结束</t>
        </is>
      </c>
      <c r="H875" t="inlineStr">
        <is>
          <t>尊敬的领导，晚上好。
以下是今日（10月27日）右安门店的工作进展汇报，请您审阅：
一、门店巡检记录
1. 餐前准备与备份工作
 ①门店餐前准备充分，小料配置使用量化勺，确保标准统一。
② 菜品已实现量化分装标准化，提升出餐效率。
③辣椒炒肉瘦肉提前腌制并量化分份，优化操作流程。
④烹饪过程中，操作人员严格按培训标准执行，流程规范。
二、机器操作与人员安排
1.目前一名熟手操作员能熟练操作设备，保障生产效率，一名新手操作员正在逐步熟悉流程，需进一步加强实操训练。</t>
        </is>
      </c>
      <c r="I875"/>
      <c r="J875" t="inlineStr">
        <is>
          <t>无</t>
        </is>
      </c>
      <c r="K875" t="inlineStr">
        <is>
          <t>一、大鸭梨右安门店巡检</t>
        </is>
      </c>
      <c r="L875" t="inlineStr">
        <is>
          <t>IMG_20251027_094204059.jpg,IMG_20251027_094211272.jpg,IMG_20251027_095556012.jpg,IMG_20251027_110023346.jpg,IMG_20251027_110231894.jpg,IMG_20251027_110234920.jpg,IMG_20251027_110503809.jpg,IMG_20251027_110505670.jpg,IMG_20251027_114543044.jpg,IMG_20251027_114907323.jpg,IMG_20251027_121106669.jpg,IMG_20251027_121326583.jpg,IMG_20251027_170430805.jpg,IMG_20251027_195903939.jpg,IMG_20251027_204713641.jpg</t>
        </is>
      </c>
      <c r="M875"/>
      <c r="N875" s="2">
        <v>45957</v>
      </c>
      <c r="O875" t="inlineStr">
        <is>
          <t>已结束,已结束</t>
        </is>
      </c>
      <c r="P875" t="inlineStr">
        <is>
          <t>44周</t>
        </is>
      </c>
      <c r="Q875"/>
      <c r="R875" t="inlineStr">
        <is>
          <t>false</t>
        </is>
      </c>
      <c r="S875" t="inlineStr">
        <is>
          <t>2025/09/24
2025/11/21</t>
        </is>
      </c>
      <c r="T875" t="inlineStr">
        <is>
          <t>BST</t>
        </is>
      </c>
      <c r="U875"/>
      <c r="V875" t="inlineStr">
        <is>
          <t>关胜元
关胜元</t>
        </is>
      </c>
      <c r="W875" t="inlineStr">
        <is>
          <t>张铭麒
张铭麒</t>
        </is>
      </c>
    </row>
    <row r="876" ht="12.75" customHeight="1">
      <c r="A876" t="inlineStr">
        <is>
          <t>2025-10-26 胡光中-北京-大鸭梨-POC 已结束</t>
        </is>
      </c>
      <c r="B876"/>
      <c r="C876" t="inlineStr">
        <is>
          <t>部分菜品缺辅料未烹饪，小票机未联网，小料勺不全，部分菜品出品不达标。</t>
        </is>
      </c>
      <c r="D876" t="inlineStr">
        <is>
          <t>胡光中</t>
        </is>
      </c>
      <c r="E876" t="inlineStr">
        <is>
          <t>北京市朝阳区南磨房乡华侨城·北京OCT华侨城·北京2号院</t>
        </is>
      </c>
      <c r="F876" t="inlineStr">
        <is>
          <t>巡店</t>
        </is>
      </c>
      <c r="G876" t="inlineStr">
        <is>
          <t>胡光中-北京-大鸭梨-POC 已结束</t>
        </is>
      </c>
      <c r="H876" t="inlineStr">
        <is>
          <t>大鸭梨右安门店巡检汇报
一、菜品备餐问题
1.小炒花石香干：辅料线椒没有，已同步姚厨，今日未在机器烹饪
2.小炒黄牛肉：辅料野山椒没有，已同步姚厨，今日未在机器烹饪
二、标准化改进
1.机器端小票机未安装联网，现场同步姚厨及厨师长，厨师长已安排解决
2.小料量化勺未配备齐全，会导致出品不能标准化，现场已同步姚厨已安排解决
3.辣椒炒肉，瘦肉片未提前腌制来单现腌影响操作员效率，花猪肉未提前解冻，建议提前腌制提升效率。
三、菜品问题
1.酱油肉油菜尖：反馈出品不够烫嘴，现场调整烹饪功率，已解决</t>
        </is>
      </c>
      <c r="I876"/>
      <c r="J876" t="inlineStr">
        <is>
          <t>无</t>
        </is>
      </c>
      <c r="K876" t="inlineStr">
        <is>
          <t>一、大鸭梨右安门店整改</t>
        </is>
      </c>
      <c r="L876" t="inlineStr">
        <is>
          <t>IMG_20251026_100340194.jpg,IMG_20251026_100341921.jpg,IMG_20251026_100642861.jpg,IMG_20251026_100854661.jpg,IMG_20251026_100907268.jpg,IMG_20251026_100938790.jpg,IMG_20251026_102126554.jpg,IMG_20251026_103756860.jpg,IMG_20251026_132553866.jpg,IMG_20251026_192919804.jpg,IMG_20251026_204303047.jpg,IMG_20251026_204306370.jpg,IMG_20251026_204308207.jpg,IMG_20251026_204401799.jpg</t>
        </is>
      </c>
      <c r="M876"/>
      <c r="N876" s="2">
        <v>45956</v>
      </c>
      <c r="O876" t="inlineStr">
        <is>
          <t>已结束,已结束</t>
        </is>
      </c>
      <c r="P876" t="inlineStr">
        <is>
          <t>43周</t>
        </is>
      </c>
      <c r="Q876"/>
      <c r="R876" t="inlineStr">
        <is>
          <t>false</t>
        </is>
      </c>
      <c r="S876" t="inlineStr">
        <is>
          <t>2025/09/24
2025/11/21</t>
        </is>
      </c>
      <c r="T876" t="inlineStr">
        <is>
          <t>BST</t>
        </is>
      </c>
      <c r="U876"/>
      <c r="V876" t="inlineStr">
        <is>
          <t>关胜元
关胜元</t>
        </is>
      </c>
      <c r="W876" t="inlineStr">
        <is>
          <t>张铭麒
张铭麒</t>
        </is>
      </c>
    </row>
    <row r="877" ht="12.75" customHeight="1">
      <c r="A877" t="inlineStr">
        <is>
          <t>2025-10-25 胡光中-北京-大鸭梨-POC 已结束</t>
        </is>
      </c>
      <c r="B877"/>
      <c r="C877" t="inlineStr">
        <is>
          <t>辅料小料未量化，辣椒炒肉改刀大，醋溜木须配料未量化。</t>
        </is>
      </c>
      <c r="D877" t="inlineStr">
        <is>
          <t>胡光中</t>
        </is>
      </c>
      <c r="E877" t="inlineStr">
        <is>
          <t>北京市朝阳区南磨房乡华侨城·北京OCT华侨城·北京2号院</t>
        </is>
      </c>
      <c r="F877" t="inlineStr">
        <is>
          <t>巡店</t>
        </is>
      </c>
      <c r="G877" t="inlineStr">
        <is>
          <t>胡光中-北京-大鸭梨-POC 已结束</t>
        </is>
      </c>
      <c r="H877" t="inlineStr">
        <is>
          <t>一、大鸭梨光彩店标准执行整改
1.辅料、小料未量化标准，导致出品有偏差，现场已跟王厨同步，明日会安排量化勺，按标准执行，菜品辅料餐前量化准备。
2.菜品问题
①辣椒炒肉花猪肉改刀太大，现场已同步厨师长已解决。
②醋溜木须：木耳、韭黄未按标准量化，现场同步王厨，已同配菜安排解决。
③清炒时蔬：
3.门店配合度较高，两位师傅操作机器熟练，出品稳定</t>
        </is>
      </c>
      <c r="I877"/>
      <c r="J877"/>
      <c r="K877" t="inlineStr">
        <is>
          <t>一、右安门门店跟进落地，确保菜品稳定输出</t>
        </is>
      </c>
      <c r="L877" t="inlineStr">
        <is>
          <t>IMG_20251025_092838067.jpg,IMG_20251025_102210983.jpg,IMG_20251025_103305821.jpg,IMG_20251025_111844608.jpg,IMG_20251025_164906828.jpg,IMG_20251025_191725040.jpg,IMG_20251025_195340843.jpg,IMG_20251025_195858878.jpg,IMG_20251025_204326976.jpg</t>
        </is>
      </c>
      <c r="M877"/>
      <c r="N877" s="2">
        <v>45955</v>
      </c>
      <c r="O877" t="inlineStr">
        <is>
          <t>已结束,已结束</t>
        </is>
      </c>
      <c r="P877" t="inlineStr">
        <is>
          <t>43周</t>
        </is>
      </c>
      <c r="Q877"/>
      <c r="R877" t="inlineStr">
        <is>
          <t>false</t>
        </is>
      </c>
      <c r="S877" t="inlineStr">
        <is>
          <t>2025/09/24
2025/11/21</t>
        </is>
      </c>
      <c r="T877" t="inlineStr">
        <is>
          <t>BST</t>
        </is>
      </c>
      <c r="U877"/>
      <c r="V877" t="inlineStr">
        <is>
          <t>关胜元
关胜元</t>
        </is>
      </c>
      <c r="W877" t="inlineStr">
        <is>
          <t>张铭麒
张铭麒</t>
        </is>
      </c>
    </row>
    <row r="878" ht="12.75" customHeight="1">
      <c r="A878" t="inlineStr">
        <is>
          <t>2025-10-24 胡光中-佛山-绿茶-铁锅导入 已结束</t>
        </is>
      </c>
      <c r="B878" t="inlineStr">
        <is>
          <t>1</t>
        </is>
      </c>
      <c r="C878" t="inlineStr">
        <is>
          <t>铁锅需关注每日2次深度保养、7日周期校准，午晚市拆搅拌尺清洁。</t>
        </is>
      </c>
      <c r="D878" t="inlineStr">
        <is>
          <t>胡光中</t>
        </is>
      </c>
      <c r="E878" t="inlineStr">
        <is>
          <t>广东省广州市花都区花东镇两颗鸡蛋煎饼(广州白云国际机场T2航站楼)白云机场北站</t>
        </is>
      </c>
      <c r="F878" t="inlineStr">
        <is>
          <t>项目出差</t>
        </is>
      </c>
      <c r="G878" t="inlineStr">
        <is>
          <t>胡光中-佛山-绿茶-铁锅导入 已结束</t>
        </is>
      </c>
      <c r="H878" t="inlineStr">
        <is>
          <t>一、佛山万象汇铁锅导入
1.实施每烹饪一道菜结束锅体竹刷刷锅清洗流程
2.（午晚市）必须拆卸搅拌尺清洁刷锅
3.日常维护:铁锅每日2次深度保养(午/晚收档时)
4.周期校准:严格执行7日/次的设备校准，已培训快速校准技巧
5.已沟通厨师长交接离店</t>
        </is>
      </c>
      <c r="I878" t="inlineStr">
        <is>
          <t>无</t>
        </is>
      </c>
      <c r="J878" t="inlineStr">
        <is>
          <t>无</t>
        </is>
      </c>
      <c r="K878" t="inlineStr">
        <is>
          <t>一、北京大鸭梨支持</t>
        </is>
      </c>
      <c r="L878" t="inlineStr">
        <is>
          <t>IMG_20251024_172230205.jpg,IMG_20251024_215420871.jpg</t>
        </is>
      </c>
      <c r="M878"/>
      <c r="N878" s="2">
        <v>45954</v>
      </c>
      <c r="O878" t="inlineStr">
        <is>
          <t>已结束</t>
        </is>
      </c>
      <c r="P878" t="inlineStr">
        <is>
          <t>43周</t>
        </is>
      </c>
      <c r="Q878"/>
      <c r="R878" t="inlineStr">
        <is>
          <t>false</t>
        </is>
      </c>
      <c r="S878" t="inlineStr">
        <is>
          <t>2025/10/25</t>
        </is>
      </c>
      <c r="T878" t="inlineStr">
        <is>
          <t>BST</t>
        </is>
      </c>
      <c r="U878" t="inlineStr">
        <is>
          <t>1</t>
        </is>
      </c>
      <c r="V878" t="inlineStr">
        <is>
          <t>张铭麒</t>
        </is>
      </c>
      <c r="W878" t="inlineStr">
        <is>
          <t>李岳丰
吴薇</t>
        </is>
      </c>
    </row>
    <row r="879" ht="12.75" customHeight="1">
      <c r="A879" t="inlineStr">
        <is>
          <t>2025-10-23 胡光中-佛山-绿茶-铁锅导入 已结束</t>
        </is>
      </c>
      <c r="B879"/>
      <c r="C879" t="inlineStr">
        <is>
          <t>绿茶佛山万象汇店因生意不佳，铁锅仅周末用，需关注使用频率。</t>
        </is>
      </c>
      <c r="D879" t="inlineStr">
        <is>
          <t>胡光中</t>
        </is>
      </c>
      <c r="E879" t="inlineStr">
        <is>
          <t>广东省佛山市顺德区伦教街道151乡道</t>
        </is>
      </c>
      <c r="F879" t="inlineStr">
        <is>
          <t>项目出差</t>
        </is>
      </c>
      <c r="G879" t="inlineStr">
        <is>
          <t>胡光中-佛山-绿茶-铁锅导入 已结束</t>
        </is>
      </c>
      <c r="H879" t="inlineStr">
        <is>
          <t>一、绿茶佛山万象汇铁锅导入
1.到店沟通好厨师长导入铁锅
2.门店因生意不佳原因，设备紧周末会使用，已沟通厨师长尽量用起来
3.检查设备干料模块、液料模块，加热盘状态正常，干液料模块卫生清洁合格
4.督导张师傅导入铁锅全流程操作，切换锅类型、更新版本、检查参数配置是否铁锅配置、加热盘状态检查、锅位调整、温度标定
</t>
        </is>
      </c>
      <c r="I879" t="inlineStr">
        <is>
          <t>无</t>
        </is>
      </c>
      <c r="J879" t="inlineStr">
        <is>
          <t>无</t>
        </is>
      </c>
      <c r="K879" t="inlineStr">
        <is>
          <t>一、绿茶佛山万象汇铁锅导入、人员培训</t>
        </is>
      </c>
      <c r="L879" t="inlineStr">
        <is>
          <t>IMG_20251023_081803158.jpg,IMG_20251023_104109455.jpg,IMG_20251023_104225251.jpg,IMG_20251023_105338758.jpg,IMG_20251023_112223828.jpg,IMG_20251023_130355300.jpg,IMG_20251023_133020637.jpg,IMG_20251023_183202522.jpg,IMG_20251023_184930436.jpg</t>
        </is>
      </c>
      <c r="M879"/>
      <c r="N879" s="2">
        <v>45953</v>
      </c>
      <c r="O879" t="inlineStr">
        <is>
          <t>已结束</t>
        </is>
      </c>
      <c r="P879" t="inlineStr">
        <is>
          <t>43周</t>
        </is>
      </c>
      <c r="Q879"/>
      <c r="R879" t="inlineStr">
        <is>
          <t>false</t>
        </is>
      </c>
      <c r="S879" t="inlineStr">
        <is>
          <t>2025/10/25</t>
        </is>
      </c>
      <c r="T879" t="inlineStr">
        <is>
          <t>BST</t>
        </is>
      </c>
      <c r="U879"/>
      <c r="V879" t="inlineStr">
        <is>
          <t>张铭麒</t>
        </is>
      </c>
      <c r="W879" t="inlineStr">
        <is>
          <t>李岳丰
吴薇</t>
        </is>
      </c>
    </row>
    <row r="880" ht="12.75" customHeight="1">
      <c r="A880" t="inlineStr">
        <is>
          <t>2025-10-22 胡光中-中山-绿茶-铁锅导入 已结束</t>
        </is>
      </c>
      <c r="B880" t="inlineStr">
        <is>
          <t>1</t>
        </is>
      </c>
      <c r="C880" t="inlineStr">
        <is>
          <t>铁锅导入进行中，需关注每日保养、周期校准及清洁流程执行。</t>
        </is>
      </c>
      <c r="D880" t="inlineStr">
        <is>
          <t>胡光中</t>
        </is>
      </c>
      <c r="E880" t="inlineStr">
        <is>
          <t>广东省中山市东区街道星空酒店公寓(天奕国际广场店)天奕星河COCO City</t>
        </is>
      </c>
      <c r="F880" t="inlineStr">
        <is>
          <t>项目出差</t>
        </is>
      </c>
      <c r="G880" t="inlineStr">
        <is>
          <t>胡光中-中山-绿茶-铁锅导入 已结束</t>
        </is>
      </c>
      <c r="H880" t="inlineStr">
        <is>
          <t>一、绿茶中山富逸城铁锅导入
1.门店餐前准备工作充足
2.培训操作员烹饪完成菜谱后使用竹刷清洗锅胆
3.培训同事张师傅，铁锅导入的整个流程，并让上手实操指出不对的点
4.关键操作培训强化:重点培训强调几项核心维护要求:
①实施每烹饪一道菜结束锅体竹刷刷锅清洗流程
②（午晚市）必须拆卸搅拌尺清洁刷锅
3.日常维护:铁锅每日2次深度保养(午/晚收档时)
4.周期校准:严格执行7日/次的设备校准，已培训快速校准技巧
5.离店交接厨师长后续督促门店操作员铁锅清洁维护保养</t>
        </is>
      </c>
      <c r="I880" t="inlineStr">
        <is>
          <t>无</t>
        </is>
      </c>
      <c r="J880" t="inlineStr">
        <is>
          <t>无</t>
        </is>
      </c>
      <c r="K880" t="inlineStr">
        <is>
          <t>一、绿茶佛山万象汇铁锅导入</t>
        </is>
      </c>
      <c r="L880" t="inlineStr">
        <is>
          <t>IMG_20251022_102739437.jpg,IMG_20251022_104532034.jpg,IMG_20251022_124629132.jpg,IMG_20251022_135552288.jpg,IMG_20251022_182139517.jpg,IMG_20251022_182354896.jpg,IMG_20251022_201736026.jpg,IMG_20251022_203233596.jpg,IMG_20251022_203559971.jpg</t>
        </is>
      </c>
      <c r="M880"/>
      <c r="N880" s="2">
        <v>45952</v>
      </c>
      <c r="O880" t="inlineStr">
        <is>
          <t>已结束</t>
        </is>
      </c>
      <c r="P880" t="inlineStr">
        <is>
          <t>43周</t>
        </is>
      </c>
      <c r="Q880"/>
      <c r="R880" t="inlineStr">
        <is>
          <t>false</t>
        </is>
      </c>
      <c r="S880" t="inlineStr">
        <is>
          <t>2025/10/22</t>
        </is>
      </c>
      <c r="T880" t="inlineStr">
        <is>
          <t>BST</t>
        </is>
      </c>
      <c r="U880"/>
      <c r="V880" t="inlineStr">
        <is>
          <t>张铭麒</t>
        </is>
      </c>
      <c r="W880" t="inlineStr">
        <is>
          <t>李岳丰
吴薇</t>
        </is>
      </c>
    </row>
    <row r="881" ht="12.75" customHeight="1">
      <c r="A881" t="inlineStr">
        <is>
          <t>2025-10-21 胡光中-中山-绿茶-铁锅导入 已结束</t>
        </is>
      </c>
      <c r="B881"/>
      <c r="C881" t="inlineStr">
        <is>
          <t>无异常问题，铁锅导入设备正常，完成人员操作、流程培训及收档维护。</t>
        </is>
      </c>
      <c r="D881" t="inlineStr">
        <is>
          <t>胡光中</t>
        </is>
      </c>
      <c r="E881" t="inlineStr">
        <is>
          <t>广东省中山市东区街道海客机器人(天奕星河COCO City店)天奕星河COCO City</t>
        </is>
      </c>
      <c r="F881" t="inlineStr">
        <is>
          <t>项目出差</t>
        </is>
      </c>
      <c r="G881" t="inlineStr">
        <is>
          <t>胡光中-中山-绿茶-铁锅导入 已结束</t>
        </is>
      </c>
      <c r="H881" t="inlineStr">
        <is>
          <t>一、绿茶中山富逸城铁锅导入
1.上午收到由工厂发来机芯后，把机芯更换好后，设备正常运行。（sn：0103202407120045）
2.培训门店操作人员炒制菜谱的一些细节操作如①投放水淀粉的菜品，投放水淀粉时需辅助搅拌②投放肉沫五花肉类菜品等到润锅完成色拉油投放完后，再投放肉类
3.下午培训张师傅铁锅导入的流程，熟悉铁锅菜谱
4.晚市收档督导操作员清洁锅胆及维护保养</t>
        </is>
      </c>
      <c r="I881" t="inlineStr">
        <is>
          <t>无</t>
        </is>
      </c>
      <c r="J881" t="inlineStr">
        <is>
          <t>无</t>
        </is>
      </c>
      <c r="K881" t="inlineStr">
        <is>
          <t>一、绿茶中山富逸城铁锅导入、人员培训</t>
        </is>
      </c>
      <c r="L881" t="inlineStr">
        <is>
          <t>IMG_20251021_100803471.jpg,IMG_20251021_101222645.jpg,IMG_20251021_101957371.jpg,IMG_20251021_105615183.jpg,IMG_20251021_112706289.jpg,IMG_20251021_112744764.jpg,IMG_20251021_135630051.jpg,IMG_20251021_203429244.jpg,IMG_20251021_203829136.jpg</t>
        </is>
      </c>
      <c r="M881"/>
      <c r="N881" s="2">
        <v>45951</v>
      </c>
      <c r="O881" t="inlineStr">
        <is>
          <t>已结束</t>
        </is>
      </c>
      <c r="P881" t="inlineStr">
        <is>
          <t>43周</t>
        </is>
      </c>
      <c r="Q881"/>
      <c r="R881" t="inlineStr">
        <is>
          <t>false</t>
        </is>
      </c>
      <c r="S881" t="inlineStr">
        <is>
          <t>2025/10/22</t>
        </is>
      </c>
      <c r="T881" t="inlineStr">
        <is>
          <t>BST</t>
        </is>
      </c>
      <c r="U881"/>
      <c r="V881" t="inlineStr">
        <is>
          <t>张铭麒</t>
        </is>
      </c>
      <c r="W881" t="inlineStr">
        <is>
          <t>李岳丰
吴薇</t>
        </is>
      </c>
    </row>
    <row r="882" ht="12.75" customHeight="1">
      <c r="A882" t="inlineStr">
        <is>
          <t>2025-10-20 胡光中-中山-绿茶-铁锅导入 已结束</t>
        </is>
      </c>
      <c r="B882"/>
      <c r="C882" t="inlineStr">
        <is>
          <t>下午切换设备后操作员使用时机器跳闸，原因为机芯坏了，预计明日上午更换。</t>
        </is>
      </c>
      <c r="D882" t="inlineStr">
        <is>
          <t>胡光中</t>
        </is>
      </c>
      <c r="E882" t="inlineStr">
        <is>
          <t>广东省中山市东区街道食来久湘(天奕星河COCO City店)天奕星河COCO City</t>
        </is>
      </c>
      <c r="F882" t="inlineStr">
        <is>
          <t>项目出差</t>
        </is>
      </c>
      <c r="G882" t="inlineStr">
        <is>
          <t>胡光中-中山-绿茶-铁锅导入 已结束</t>
        </is>
      </c>
      <c r="H882" t="inlineStr">
        <is>
          <t>一、绿茶中山富逸城铁锅导入
1.到店沟通厨师长来意后，对两台设备功能及卫生状况进行检查。
2.周一门店生意不是很忙，先将一台设备切换铁锅，调整参数配置①铁锅限温及高温预警②锅位调整③温度标定检查是否95-110范围内④更新设备软件版本
3.下午对另一台设备进行切换，调整参数配置后，操作员使用炒制菜品时机器跳闸，连线售后检查原因为机芯坏了，售后已联系工厂紧急发出，预计明日上午更换。
4.晚市收档培训操作员铁锅清洁维护保养</t>
        </is>
      </c>
      <c r="I882" t="inlineStr">
        <is>
          <t>无</t>
        </is>
      </c>
      <c r="J882" t="inlineStr">
        <is>
          <t>无</t>
        </is>
      </c>
      <c r="K882" t="inlineStr">
        <is>
          <t>一、绿茶中山富逸城铁锅导入</t>
        </is>
      </c>
      <c r="L882" t="inlineStr">
        <is>
          <t>IMG_20251020_111433923.jpg,IMG_20251020_113335934.jpg,IMG_20251020_114106855.jpg,IMG_20251020_115531795.jpg,IMG_20251020_124430182.jpg,IMG_20251020_171107434.jpg,IMG_20251020_183534594.jpg,IMG_20251020_202038692.jpg,IMG_20251020_204526488.jpg</t>
        </is>
      </c>
      <c r="M882"/>
      <c r="N882" s="2">
        <v>45950</v>
      </c>
      <c r="O882" t="inlineStr">
        <is>
          <t>已结束</t>
        </is>
      </c>
      <c r="P882" t="inlineStr">
        <is>
          <t>43周</t>
        </is>
      </c>
      <c r="Q882"/>
      <c r="R882" t="inlineStr">
        <is>
          <t>false</t>
        </is>
      </c>
      <c r="S882" t="inlineStr">
        <is>
          <t>2025/10/22</t>
        </is>
      </c>
      <c r="T882" t="inlineStr">
        <is>
          <t>BST</t>
        </is>
      </c>
      <c r="U882"/>
      <c r="V882" t="inlineStr">
        <is>
          <t>张铭麒</t>
        </is>
      </c>
      <c r="W882" t="inlineStr">
        <is>
          <t>李岳丰
吴薇</t>
        </is>
      </c>
    </row>
    <row r="883" ht="12.75" customHeight="1">
      <c r="A883" t="inlineStr">
        <is>
          <t>2025-10-19 胡光中-汕头-绿茶-铁锅导入 已结束</t>
        </is>
      </c>
      <c r="B883"/>
      <c r="C883" t="inlineStr">
        <is>
          <t>需关注操作人员铁锅使用不规范，粘锅现象需减少。</t>
        </is>
      </c>
      <c r="D883" t="inlineStr">
        <is>
          <t>胡光中</t>
        </is>
      </c>
      <c r="E883" t="inlineStr">
        <is>
          <t>广东省中山市东区街道食来久湘(天奕星河COCO City店)天奕星河COCO City</t>
        </is>
      </c>
      <c r="F883" t="inlineStr">
        <is>
          <t>项目出差</t>
        </is>
      </c>
      <c r="G883" t="inlineStr">
        <is>
          <t>胡光中-汕头-绿茶-铁锅导入 已结束</t>
        </is>
      </c>
      <c r="H883" t="inlineStr">
        <is>
          <t>一、绿茶汕头万象城铁锅导入
1.纠正操作人员使用铁锅不规范操作（润锅完成后需待油投放完后再投放肉类食材，有效减少粘锅现象）
2.跟进菜谱出品质量，确保每道菜品出品质量稳定。
3.巩固关键操作培训强化:重点培训强调几项核心维护要求:
①实施每烹饪一道菜结束锅体竹刷刷锅清洗流程
②午市/晚市收档时，必须拆卸搅拌尺清洁刷锅
③日常维护:铁锅每日2次深度保养(午/晚收档时)
④周期校准:严格执行7日/次的设备校准，已培训快速校准技巧</t>
        </is>
      </c>
      <c r="I883" t="inlineStr">
        <is>
          <t>无</t>
        </is>
      </c>
      <c r="J883" t="inlineStr">
        <is>
          <t>无</t>
        </is>
      </c>
      <c r="K883" t="inlineStr">
        <is>
          <t>一、绿茶中山富逸城铁锅导入</t>
        </is>
      </c>
      <c r="L883" t="inlineStr">
        <is>
          <t>IMG_20251019_104956446.jpg,IMG_20251019_113014147.jpg,IMG_20251019_130129194.jpg,IMG_20251019_142527326.jpg,IMG_20251019_144751835.jpg,IMG_20251019_231035260.jpg</t>
        </is>
      </c>
      <c r="M883"/>
      <c r="N883" s="2">
        <v>45949</v>
      </c>
      <c r="O883" t="inlineStr">
        <is>
          <t>已结束</t>
        </is>
      </c>
      <c r="P883" t="inlineStr">
        <is>
          <t>42周</t>
        </is>
      </c>
      <c r="Q883"/>
      <c r="R883" t="inlineStr">
        <is>
          <t>false</t>
        </is>
      </c>
      <c r="S883" t="inlineStr">
        <is>
          <t>2025/10/19</t>
        </is>
      </c>
      <c r="T883" t="inlineStr">
        <is>
          <t>BST</t>
        </is>
      </c>
      <c r="U883" t="inlineStr">
        <is>
          <t>1</t>
        </is>
      </c>
      <c r="V883" t="inlineStr">
        <is>
          <t>张铭麒</t>
        </is>
      </c>
      <c r="W883" t="inlineStr">
        <is>
          <t>李岳丰
吴薇</t>
        </is>
      </c>
    </row>
    <row r="884" ht="12.75" customHeight="1">
      <c r="A884" t="inlineStr">
        <is>
          <t>2025-10-18 胡光中-汕头-绿茶-铁锅导入 已结束</t>
        </is>
      </c>
      <c r="B884"/>
      <c r="C884" t="inlineStr">
        <is>
          <t>重点关注铁锅日常维护与周期校准，强调按流程清洁保养。</t>
        </is>
      </c>
      <c r="D884" t="inlineStr">
        <is>
          <t>胡光中</t>
        </is>
      </c>
      <c r="E884" t="inlineStr">
        <is>
          <t>广东省汕头市龙湖区金霞街道金环南路苏宁广场</t>
        </is>
      </c>
      <c r="F884" t="inlineStr">
        <is>
          <t>项目出差</t>
        </is>
      </c>
      <c r="G884" t="inlineStr">
        <is>
          <t>胡光中-汕头-绿茶-铁锅导入 已结束</t>
        </is>
      </c>
      <c r="H884" t="inlineStr">
        <is>
          <t>一、绿茶汕头万象城铁锅导入
1.开市前小料准备充足，小料规范整齐，菜品量化分装。
2.跟进铁锅菜谱，根据实际出品装盘效果进行微调，确保出品质量
3.关键操作培训强化:重点培训强调几项核心维护要求:
①实施每烹饪一道菜结束锅体竹刷刷锅清洗流程
②必须拆卸搅拌尺清洁刷锅（午/晚）
③日常维护:铁锅每日2次深度保养(午/晚收档时)
④周期校准:严格执行7日/次的设备校准，已培训快速校准技巧</t>
        </is>
      </c>
      <c r="I884" t="inlineStr">
        <is>
          <t>无</t>
        </is>
      </c>
      <c r="J884" t="inlineStr">
        <is>
          <t>无</t>
        </is>
      </c>
      <c r="K884" t="inlineStr">
        <is>
          <t>一、绿茶汕头万象城铁锅导入、铁锅技巧培训</t>
        </is>
      </c>
      <c r="L884" t="inlineStr">
        <is>
          <t>IMG_20251018_111110482.jpg,IMG_20251018_112241004.jpg,IMG_20251018_115725499.jpg,IMG_20251018_124135511.jpg,IMG_20251018_132140799.jpg,IMG_20251018_141039428.jpg,IMG_20251018_181515648.jpg,IMG_20251018_183435557.jpg,IMG_20251018_212443698.jpg</t>
        </is>
      </c>
      <c r="M884"/>
      <c r="N884" s="2">
        <v>45948</v>
      </c>
      <c r="O884" t="inlineStr">
        <is>
          <t>已结束</t>
        </is>
      </c>
      <c r="P884" t="inlineStr">
        <is>
          <t>42周</t>
        </is>
      </c>
      <c r="Q884"/>
      <c r="R884" t="inlineStr">
        <is>
          <t>false</t>
        </is>
      </c>
      <c r="S884" t="inlineStr">
        <is>
          <t>2025/10/19</t>
        </is>
      </c>
      <c r="T884" t="inlineStr">
        <is>
          <t>BST</t>
        </is>
      </c>
      <c r="U884"/>
      <c r="V884" t="inlineStr">
        <is>
          <t>张铭麒</t>
        </is>
      </c>
      <c r="W884" t="inlineStr">
        <is>
          <t>李岳丰
吴薇</t>
        </is>
      </c>
    </row>
    <row r="885" ht="12.75" customHeight="1">
      <c r="A885" t="inlineStr">
        <is>
          <t>2025-10-17 胡光中-汕尾-绿茶-铁锅导入 已结束</t>
        </is>
      </c>
      <c r="B885"/>
      <c r="C885" t="inlineStr">
        <is>
          <t>物流下午五点才送达铁锅，影响设备切换进度。</t>
        </is>
      </c>
      <c r="D885" t="inlineStr">
        <is>
          <t>胡光中</t>
        </is>
      </c>
      <c r="E885" t="inlineStr">
        <is>
          <t>广东省汕头市金平区东方街道如家商旅酒店(汕头万象城龙眼路美食街店)欣荣大厦</t>
        </is>
      </c>
      <c r="F885" t="inlineStr">
        <is>
          <t>项目出差</t>
        </is>
      </c>
      <c r="G885" t="inlineStr">
        <is>
          <t>胡光中-汕尾-绿茶-铁锅导入 已结束</t>
        </is>
      </c>
      <c r="H885" t="inlineStr">
        <is>
          <t>一、绿茶汕头万象城铁锅导入
1.到店前已沟通厨师长说明来意
2.到店先检查两台设备各项功能参数①投料校准周期②干液料投放是否正常③菜品量化份量是否标准
3.下午五点物流才送达铁锅，先对一台设备切换了铁锅，①导入铁锅菜谱②调整参数配置③温度标定④运行铁锅菜谱
3.晚上高峰期结束对另一台设备也切换成铁锅，调整参数配置
4.培训操作人员及厨师长铁锅使用注意事项，及操作细节
5.收档培训铁锅日常清洁维护保养，①取下搅拌尺②加入洗洁精，使用百洁布清洁干净锅灰③水枪冲洗干净后，进行深度养锅保养</t>
        </is>
      </c>
      <c r="I885" t="inlineStr">
        <is>
          <t>无</t>
        </is>
      </c>
      <c r="J885" t="inlineStr">
        <is>
          <t>无</t>
        </is>
      </c>
      <c r="K885" t="inlineStr">
        <is>
          <t>一、汕头万象城铁锅导入</t>
        </is>
      </c>
      <c r="L885" t="inlineStr">
        <is>
          <t>IMG_20251017_104855204.jpg,IMG_20251017_104928928.jpg,IMG_20251017_105449698.jpg,IMG_20251017_110409442.jpg,IMG_20251017_172153661.jpg,IMG_20251017_190127111.jpg,IMG_20251017_202051826.jpg,IMG_20251017_213908979.jpg,IMG_20251017_214703627.jpg</t>
        </is>
      </c>
      <c r="M885"/>
      <c r="N885" s="2">
        <v>45947</v>
      </c>
      <c r="O885" t="inlineStr">
        <is>
          <t>已结束</t>
        </is>
      </c>
      <c r="P885" t="inlineStr">
        <is>
          <t>42周</t>
        </is>
      </c>
      <c r="Q885"/>
      <c r="R885" t="inlineStr">
        <is>
          <t>false</t>
        </is>
      </c>
      <c r="S885" t="inlineStr">
        <is>
          <t>2025/10/16</t>
        </is>
      </c>
      <c r="T885" t="inlineStr">
        <is>
          <t>BST</t>
        </is>
      </c>
      <c r="U885" t="inlineStr">
        <is>
          <t>0</t>
        </is>
      </c>
      <c r="V885" t="inlineStr">
        <is>
          <t>张铭麒</t>
        </is>
      </c>
      <c r="W885" t="inlineStr">
        <is>
          <t>李岳丰
吴薇</t>
        </is>
      </c>
    </row>
    <row r="886" ht="12.75" customHeight="1">
      <c r="A886" t="inlineStr">
        <is>
          <t>2025-10-16 胡光中-汕尾-绿茶-铁锅导入 已结束</t>
        </is>
      </c>
      <c r="B886"/>
      <c r="C886" t="inlineStr">
        <is>
          <t>需关注操作人员铁锅使用不规范，左侧机器曾升温异常已修复。</t>
        </is>
      </c>
      <c r="D886" t="inlineStr">
        <is>
          <t>胡光中</t>
        </is>
      </c>
      <c r="E886" t="inlineStr">
        <is>
          <t>广东省汕头市金平区石炮台街道东厦南路63号长平大厦(长平路)</t>
        </is>
      </c>
      <c r="F886" t="inlineStr">
        <is>
          <t>项目出差</t>
        </is>
      </c>
      <c r="G886" t="inlineStr">
        <is>
          <t>胡光中-汕尾-绿茶-铁锅导入 已结束</t>
        </is>
      </c>
      <c r="H886" t="inlineStr">
        <is>
          <t>一、绿茶汕尾信利店铁锅导入
1.纠正操作人员使用铁锅不规范操作（润锅完成后需待油投放完后再投放肉类食材，有效减少粘锅现象）
2.左侧机器售后李钰更换机芯后，升温恢复正常（更换完毕后，烧水20分钟无异常情况）
3.跟进菜谱出品质量，确保每道菜品出品质量稳定。
4.巩固关键操作培训强化:重点培训强调几项核心维护要求:
①实施每烹饪一道菜结束锅体竹刷刷锅清洗流程
②午市/晚市收档时，必须拆卸搅拌尺清洁刷锅
③日常维护:铁锅每日2次深度保养(午/晚收档时)
④周期校准:严格执行7日/次的设备校准，已培训快速校准技巧</t>
        </is>
      </c>
      <c r="I886" t="inlineStr">
        <is>
          <t>无</t>
        </is>
      </c>
      <c r="J886" t="inlineStr">
        <is>
          <t>无</t>
        </is>
      </c>
      <c r="K886" t="inlineStr">
        <is>
          <t>一、汕头万象城铁锅导入</t>
        </is>
      </c>
      <c r="L886" t="inlineStr">
        <is>
          <t>IMG_20251016_104857123.jpg,IMG_20251016_120444773.jpg,IMG_20251016_134618147.jpg,IMG_20251016_152710430.jpg,IMG_20251016_154745973.jpg,IMG_20251016_180914868.jpg,IMG_20251016_184707765.jpg,IMG_20251016_191325490.jpg,IMG_20251016_193202382.jpg</t>
        </is>
      </c>
      <c r="M886"/>
      <c r="N886" s="2">
        <v>45946</v>
      </c>
      <c r="O886" t="inlineStr">
        <is>
          <t>已结束</t>
        </is>
      </c>
      <c r="P886" t="inlineStr">
        <is>
          <t>42周</t>
        </is>
      </c>
      <c r="Q886"/>
      <c r="R886" t="inlineStr">
        <is>
          <t>false</t>
        </is>
      </c>
      <c r="S886" t="inlineStr">
        <is>
          <t>2025/10/16</t>
        </is>
      </c>
      <c r="T886" t="inlineStr">
        <is>
          <t>BST</t>
        </is>
      </c>
      <c r="U886" t="inlineStr">
        <is>
          <t>1</t>
        </is>
      </c>
      <c r="V886" t="inlineStr">
        <is>
          <t>张铭麒</t>
        </is>
      </c>
      <c r="W886" t="inlineStr">
        <is>
          <t>李岳丰
吴薇</t>
        </is>
      </c>
    </row>
    <row r="887" ht="12.75" customHeight="1">
      <c r="A887" t="inlineStr">
        <is>
          <t>2025-10-15 胡光中-汕尾-绿茶-铁锅导入 已结束</t>
        </is>
      </c>
      <c r="B887"/>
      <c r="C887" t="inlineStr">
        <is>
          <t>门店一台设备升温异常，售后判断机芯原因，明日更换。</t>
        </is>
      </c>
      <c r="D887" t="inlineStr">
        <is>
          <t>胡光中</t>
        </is>
      </c>
      <c r="E887" t="inlineStr">
        <is>
          <t>广东省汕尾市城区香洲街道中国工商银行(四马路支行)丽枫酒店(汕尾四马路城市广场店)</t>
        </is>
      </c>
      <c r="F887" t="inlineStr">
        <is>
          <t>项目出差</t>
        </is>
      </c>
      <c r="G887" t="inlineStr">
        <is>
          <t>胡光中-汕尾-绿茶-铁锅导入 已结束</t>
        </is>
      </c>
      <c r="H887" t="inlineStr">
        <is>
          <t>一、绿茶汕尾信利店铁锅导入
1.开市前小料准备充足，小料规范整齐，菜品量化分装。
2.跟进铁锅菜谱，根据实际出品装盘效果进行微调，确保出品质量
3.关键操作培训强化:重点培训强调几项核心维护要求:
①实施每烹饪一道菜结束锅体竹刷刷锅清洗流程
②必须拆卸搅拌尺清洁刷锅
③日常维护:铁锅每日2次深度保养(午/晚收档时)
④周期校准:严格执行7日/次的设备校准，已培训快速校准技巧
4.门店一台设备升温存在异常，已联系售后沟通问题，目前售后判断机芯原因，明日售后过来更换。</t>
        </is>
      </c>
      <c r="I887" t="inlineStr">
        <is>
          <t>无</t>
        </is>
      </c>
      <c r="J887" t="inlineStr">
        <is>
          <t>无</t>
        </is>
      </c>
      <c r="K887" t="inlineStr">
        <is>
          <t>一、绿茶汕尾信利店铁锅导入、铁锅使用细节巩固</t>
        </is>
      </c>
      <c r="L887" t="inlineStr">
        <is>
          <t>IMG_20251015_112335136.jpg,IMG_20251015_112908121.jpg,IMG_20251015_113057195.jpg,IMG_20251015_120314812.jpg,IMG_20251015_132716125.jpg,IMG_20251015_174032652.jpg,IMG_20251015_203006056.jpg,IMG_20251015_210419805.jpg,IMG_20251015_210548435.jpg</t>
        </is>
      </c>
      <c r="M887"/>
      <c r="N887" s="2">
        <v>45945</v>
      </c>
      <c r="O887" t="inlineStr">
        <is>
          <t>已结束</t>
        </is>
      </c>
      <c r="P887" t="inlineStr">
        <is>
          <t>42周</t>
        </is>
      </c>
      <c r="Q887"/>
      <c r="R887" t="inlineStr">
        <is>
          <t>false</t>
        </is>
      </c>
      <c r="S887" t="inlineStr">
        <is>
          <t>2025/10/16</t>
        </is>
      </c>
      <c r="T887" t="inlineStr">
        <is>
          <t>BST</t>
        </is>
      </c>
      <c r="U887"/>
      <c r="V887" t="inlineStr">
        <is>
          <t>张铭麒</t>
        </is>
      </c>
      <c r="W887" t="inlineStr">
        <is>
          <t>李岳丰
吴薇</t>
        </is>
      </c>
    </row>
    <row r="888" ht="12.75" customHeight="1">
      <c r="A888" t="inlineStr">
        <is>
          <t>2025-10-14 胡光中-汕尾-绿茶-铁锅导入 已结束</t>
        </is>
      </c>
      <c r="B888"/>
      <c r="C888" t="inlineStr">
        <is>
          <t>无异常问题，铁锅导入完成，已培训使用及维护保养。</t>
        </is>
      </c>
      <c r="D888" t="inlineStr">
        <is>
          <t>胡光中</t>
        </is>
      </c>
      <c r="E888" t="inlineStr">
        <is>
          <t>广东省汕尾市城区香洲街道中国工商银行(四马路支行)丽枫酒店(汕尾四马路城市广场店)</t>
        </is>
      </c>
      <c r="F888" t="inlineStr">
        <is>
          <t>项目出差</t>
        </is>
      </c>
      <c r="G888" t="inlineStr">
        <is>
          <t>胡光中-汕尾-绿茶-铁锅导入 已结束</t>
        </is>
      </c>
      <c r="H888" t="inlineStr">
        <is>
          <t>一、绿茶汕尾信利店铁锅导入
1.到店前已沟通厨师长说明来意
2.到店先检查两台设备各项功能参数，中午高峰期结束后，先对一台设备切换了铁锅，①导入铁锅菜谱②调整参数配置③温度标定
3.下午对另一台设备也切换成铁锅，调整参数配置
4.培训操作人员及厨师长铁锅使用注意事项，及操作细节
5.晚市收档培训铁锅日常清洁维护保养，①取下搅拌尺②加入洗洁精，使用百洁布清洁干净锅灰③水枪冲洗干净后，进行深度养锅保养
</t>
        </is>
      </c>
      <c r="I888" t="inlineStr">
        <is>
          <t>无</t>
        </is>
      </c>
      <c r="J888" t="inlineStr">
        <is>
          <t>无</t>
        </is>
      </c>
      <c r="K888" t="inlineStr">
        <is>
          <t>一、绿茶汕尾信利店铁锅使用培训及日常维护保养巩固</t>
        </is>
      </c>
      <c r="L888" t="inlineStr">
        <is>
          <t>IMG_20251014_101208228.jpg,IMG_20251014_122430088.jpg,IMG_20251014_124252686.jpg,IMG_20251014_141906559.jpg,IMG_20251014_173301835.jpg,IMG_20251014_194129470.jpg,IMG_20251014_201857939.jpg,IMG_20251014_203147018.jpg,IMG_20251014_204148450.jpg</t>
        </is>
      </c>
      <c r="M888"/>
      <c r="N888" s="2">
        <v>45944</v>
      </c>
      <c r="O888" t="inlineStr">
        <is>
          <t>已结束</t>
        </is>
      </c>
      <c r="P888" t="inlineStr">
        <is>
          <t>42周</t>
        </is>
      </c>
      <c r="Q888"/>
      <c r="R888" t="inlineStr">
        <is>
          <t>false</t>
        </is>
      </c>
      <c r="S888" t="inlineStr">
        <is>
          <t>2025/10/16</t>
        </is>
      </c>
      <c r="T888" t="inlineStr">
        <is>
          <t>BST</t>
        </is>
      </c>
      <c r="U888"/>
      <c r="V888" t="inlineStr">
        <is>
          <t>张铭麒</t>
        </is>
      </c>
      <c r="W888" t="inlineStr">
        <is>
          <t>李岳丰
吴薇</t>
        </is>
      </c>
    </row>
    <row r="889" ht="12.75" customHeight="1">
      <c r="A889" t="inlineStr">
        <is>
          <t>2025-10-10 胡光中-北京-何为川-新店开业 已结束</t>
        </is>
      </c>
      <c r="B889" t="inlineStr">
        <is>
          <t>1</t>
        </is>
      </c>
      <c r="C889" t="inlineStr">
        <is>
          <t xml:space="preserve">何为川常营龙湖外卖录6个SKU，后续再录，开业支持结束 </t>
        </is>
      </c>
      <c r="D889" t="inlineStr">
        <is>
          <t>胡光中</t>
        </is>
      </c>
      <c r="E889" t="inlineStr">
        <is>
          <t>北京市朝阳区南磨房乡华侨城·北京OCT华侨城·北京2号院</t>
        </is>
      </c>
      <c r="F889" t="inlineStr">
        <is>
          <t>项目出差</t>
        </is>
      </c>
      <c r="G889" t="inlineStr">
        <is>
          <t>胡光中-北京-何为川-新店开业 已结束</t>
        </is>
      </c>
      <c r="H889" t="inlineStr">
        <is>
          <t>一、何为川常营龙湖外卖菜品录制
1.目前也录入外卖菜品6个SKU，由于门店预计是月底上外卖，采购外卖食材不多，何为川黄总通知后续需录制时再通知过来录制。
2.目前门店2名熟手操作员均能熟练使用设备出餐。
3.已同厨师长沟通交接离店，开业支持结束。</t>
        </is>
      </c>
      <c r="I889" t="inlineStr">
        <is>
          <t>无</t>
        </is>
      </c>
      <c r="J889" t="inlineStr">
        <is>
          <t>无</t>
        </is>
      </c>
      <c r="K889" t="inlineStr">
        <is>
          <t>排休</t>
        </is>
      </c>
      <c r="L889" t="inlineStr">
        <is>
          <t>IMG_20251010_110243480.jpg,IMG_20251010_113149810.jpg,IMG_20251010_143421504.jpg,IMG_20251010_175015151.jpg,IMG_20251010_175021313.jpg,IMG_20251010_185605323.jpg,IMG_20251010_185630126.jpg,IMG_20251010_200252267.jpg,IMG_20251010_202047866.jpg</t>
        </is>
      </c>
      <c r="M889"/>
      <c r="N889" s="2">
        <v>45940</v>
      </c>
      <c r="O889" t="inlineStr">
        <is>
          <t>已结束</t>
        </is>
      </c>
      <c r="P889" t="inlineStr">
        <is>
          <t>41周</t>
        </is>
      </c>
      <c r="Q889"/>
      <c r="R889" t="inlineStr">
        <is>
          <t>false</t>
        </is>
      </c>
      <c r="S889" t="inlineStr">
        <is>
          <t>2025/10/08</t>
        </is>
      </c>
      <c r="T889" t="inlineStr">
        <is>
          <t>BST</t>
        </is>
      </c>
      <c r="U889"/>
      <c r="V889" t="inlineStr">
        <is>
          <t>关胜元</t>
        </is>
      </c>
      <c r="W889" t="inlineStr">
        <is>
          <t>张铭麒</t>
        </is>
      </c>
    </row>
    <row r="890" ht="12.75" customHeight="1">
      <c r="A890" t="inlineStr">
        <is>
          <t>2025-10-09 胡光中-北京-何为川-新店开业 已结束</t>
        </is>
      </c>
      <c r="B890" t="inlineStr">
        <is>
          <t>1</t>
        </is>
      </c>
      <c r="C890" t="inlineStr">
        <is>
          <t xml:space="preserve">何为川常营龙湖外卖录制5个SKU菜品，各版本均已确认。 </t>
        </is>
      </c>
      <c r="D890" t="inlineStr">
        <is>
          <t>胡光中</t>
        </is>
      </c>
      <c r="E890" t="inlineStr">
        <is>
          <t>北京市朝阳区南磨房乡华侨城·北京OCT华侨城·北京2号院</t>
        </is>
      </c>
      <c r="F890" t="inlineStr">
        <is>
          <t>项目出差</t>
        </is>
      </c>
      <c r="G890" t="inlineStr">
        <is>
          <t>胡光中-北京-何为川-新店开业 已结束</t>
        </is>
      </c>
      <c r="H890" t="inlineStr">
        <is>
          <t>一、何为川常营龙湖外卖菜品录制
1.同何为川黄总及品牌总厨共同录制5个SKU
①青笋炒滑肉：已确认1份版本
②小炒香干：已确认1份版本
③小炒鸡：已确认1份版本
④酸包菜炒粉条：已确认1份版本
⑤大碗花菜：已确认123份版本</t>
        </is>
      </c>
      <c r="I890" t="inlineStr">
        <is>
          <t>青笋炒滑肉-1份-已确认
小炒香干-1份-已确认
小炒鸡-1份-已确认
酸包菜炒粉条-1份-已确认
大碗花菜-1份2份3份-已确认</t>
        </is>
      </c>
      <c r="J890" t="inlineStr">
        <is>
          <t>无</t>
        </is>
      </c>
      <c r="K890" t="inlineStr">
        <is>
          <t>一、何为川常营龙湖外卖菜品录制</t>
        </is>
      </c>
      <c r="L890" t="inlineStr">
        <is>
          <t>IMG_20251009_003728715.jpg,IMG_20251009_005020223.jpg,IMG_20251009_005731704.jpg,IMG_20251009_011307152.jpg,IMG_20251009_013703800.jpg,IMG_20251009_014921104.jpg,IMG_20251009_193101370.jpg,IMG_20251009_211009549.jpg</t>
        </is>
      </c>
      <c r="M890"/>
      <c r="N890" s="2">
        <v>45939</v>
      </c>
      <c r="O890" t="inlineStr">
        <is>
          <t>已结束</t>
        </is>
      </c>
      <c r="P890" t="inlineStr">
        <is>
          <t>41周</t>
        </is>
      </c>
      <c r="Q890"/>
      <c r="R890" t="inlineStr">
        <is>
          <t>false</t>
        </is>
      </c>
      <c r="S890" t="inlineStr">
        <is>
          <t>2025/10/08</t>
        </is>
      </c>
      <c r="T890" t="inlineStr">
        <is>
          <t>BST</t>
        </is>
      </c>
      <c r="U890"/>
      <c r="V890" t="inlineStr">
        <is>
          <t>关胜元</t>
        </is>
      </c>
      <c r="W890" t="inlineStr">
        <is>
          <t>张铭麒</t>
        </is>
      </c>
    </row>
    <row r="891" ht="12.75" customHeight="1">
      <c r="A891" t="inlineStr">
        <is>
          <t>2025-10-08 胡光中-北京-何为川-新店开业 已结束</t>
        </is>
      </c>
      <c r="B891" t="inlineStr">
        <is>
          <t>1</t>
        </is>
      </c>
      <c r="C891" t="inlineStr">
        <is>
          <t xml:space="preserve">何为川常营龙湖店开业支持与菜品测试，巩固投料校准，进行菜品录入 </t>
        </is>
      </c>
      <c r="D891" t="inlineStr">
        <is>
          <t>胡光中</t>
        </is>
      </c>
      <c r="E891" t="inlineStr">
        <is>
          <t>北京市朝阳区常营回族乡常通路2号院长楹天街购物中心-东区</t>
        </is>
      </c>
      <c r="F891" t="inlineStr">
        <is>
          <t>项目出差</t>
        </is>
      </c>
      <c r="G891" t="inlineStr">
        <is>
          <t>胡光中-北京-何为川-新店开业 已结束</t>
        </is>
      </c>
      <c r="H891" t="inlineStr">
        <is>
          <t>一、何为川常营龙湖店开业支持、菜品测试
1.巩固操作员投料校准，宣导投料校准的目的及重要性。
2.晚上同何为川黄总及研发师傅录入测试菜品</t>
        </is>
      </c>
      <c r="I891" t="inlineStr">
        <is>
          <t>暂无</t>
        </is>
      </c>
      <c r="J891" t="inlineStr">
        <is>
          <t>无</t>
        </is>
      </c>
      <c r="K891" t="inlineStr">
        <is>
          <t>何为川常营龙湖菜品录制</t>
        </is>
      </c>
      <c r="L891" t="inlineStr">
        <is>
          <t>IMG_20251008_105729175.jpg,IMG_20251008_110307636.jpg,wx_camera_1759899264759.jpg,IMG_20251008_133032886.jpg,IMG_20251008_175311220.jpg,IMG_20251008_181655108.jpg,IMG_20251008_222357447.jpg,IMG_20251008_230734067.jpg,IMG_20251008_233356000.jpg</t>
        </is>
      </c>
      <c r="M891"/>
      <c r="N891" s="2">
        <v>45938</v>
      </c>
      <c r="O891" t="inlineStr">
        <is>
          <t>已结束</t>
        </is>
      </c>
      <c r="P891" t="inlineStr">
        <is>
          <t>41周</t>
        </is>
      </c>
      <c r="Q891"/>
      <c r="R891" t="inlineStr">
        <is>
          <t>false</t>
        </is>
      </c>
      <c r="S891" t="inlineStr">
        <is>
          <t>2025/10/08</t>
        </is>
      </c>
      <c r="T891" t="inlineStr">
        <is>
          <t>BST</t>
        </is>
      </c>
      <c r="U891"/>
      <c r="V891" t="inlineStr">
        <is>
          <t>关胜元</t>
        </is>
      </c>
      <c r="W891" t="inlineStr">
        <is>
          <t>张铭麒</t>
        </is>
      </c>
    </row>
    <row r="892" ht="12.75" customHeight="1">
      <c r="A892" t="inlineStr">
        <is>
          <t>2025-10-07 胡光中-北京-何为川-新店开业 已结束</t>
        </is>
      </c>
      <c r="B892"/>
      <c r="C892" t="inlineStr">
        <is>
          <t xml:space="preserve">何为川常营龙湖店开业支持工作开展，无异常，需关注菜品测试。 </t>
        </is>
      </c>
      <c r="D892" t="inlineStr">
        <is>
          <t>胡光中</t>
        </is>
      </c>
      <c r="E892" t="inlineStr">
        <is>
          <t>北京市朝阳区南磨房乡华侨城·北京OCT华侨城·北京2号院</t>
        </is>
      </c>
      <c r="F892" t="inlineStr">
        <is>
          <t>项目出差</t>
        </is>
      </c>
      <c r="G892" t="inlineStr">
        <is>
          <t>胡光中-北京-何为川-新店开业 已结束</t>
        </is>
      </c>
      <c r="H892" t="inlineStr">
        <is>
          <t>一、何为川常营龙湖店开业支持
1.督导操作员开市准备工作
2.协助量化分装菜品主料
3.高峰期协助操作设备出餐
4.调试1份量宫保鸡丁，一份量临近烹饪结束增加功率，提升出品色泽芡汁明亮</t>
        </is>
      </c>
      <c r="I892" t="inlineStr">
        <is>
          <t>无</t>
        </is>
      </c>
      <c r="J892" t="inlineStr">
        <is>
          <t>无</t>
        </is>
      </c>
      <c r="K892" t="inlineStr">
        <is>
          <t>一、何为川常营龙湖开业支持、菜品测试</t>
        </is>
      </c>
      <c r="L892" t="inlineStr">
        <is>
          <t>IMG_20251007_103509796.jpg,IMG_20251007_120224970.jpg,IMG_20251007_122406955.jpg,IMG_20251007_130455326.jpg,IMG_20251007_130457007.jpg,IMG_20251007_135053440.jpg,IMG_20251007_173732602.jpg,IMG_20251007_212119472.jpg</t>
        </is>
      </c>
      <c r="M892"/>
      <c r="N892" s="2">
        <v>45937</v>
      </c>
      <c r="O892" t="inlineStr">
        <is>
          <t>已结束</t>
        </is>
      </c>
      <c r="P892" t="inlineStr">
        <is>
          <t>41周</t>
        </is>
      </c>
      <c r="Q892"/>
      <c r="R892" t="inlineStr">
        <is>
          <t>false</t>
        </is>
      </c>
      <c r="S892" t="inlineStr">
        <is>
          <t>2025/10/08</t>
        </is>
      </c>
      <c r="T892" t="inlineStr">
        <is>
          <t>BST</t>
        </is>
      </c>
      <c r="U892"/>
      <c r="V892" t="inlineStr">
        <is>
          <t>关胜元</t>
        </is>
      </c>
      <c r="W892" t="inlineStr">
        <is>
          <t>张铭麒</t>
        </is>
      </c>
    </row>
    <row r="893" ht="12.75" customHeight="1">
      <c r="A893" t="inlineStr">
        <is>
          <t>2025-10-06 胡光中-北京-何为川-新店开业 已结束</t>
        </is>
      </c>
      <c r="B893"/>
      <c r="C893" t="inlineStr">
        <is>
          <t xml:space="preserve">协助餐前准备与出餐，节假日忙，明日测新菜，新店开业中 </t>
        </is>
      </c>
      <c r="D893" t="inlineStr">
        <is>
          <t>胡光中</t>
        </is>
      </c>
      <c r="E893" t="inlineStr">
        <is>
          <t>北京市朝阳区王四营乡雍和炸鸡(红木一条街店)红木一条街</t>
        </is>
      </c>
      <c r="F893" t="inlineStr">
        <is>
          <t>项目出差</t>
        </is>
      </c>
      <c r="G893" t="inlineStr">
        <is>
          <t>胡光中-北京-何为川-新店开业 已结束</t>
        </is>
      </c>
      <c r="H893" t="inlineStr">
        <is>
          <t>1.协助操作员量化分装菜品主料，做足餐前准备。
2.高峰期协助操作员操作设备出餐。
3.今日节假日较为忙碌，何为川股东黄总说明日测试新菜品</t>
        </is>
      </c>
      <c r="I893" t="inlineStr">
        <is>
          <t>无</t>
        </is>
      </c>
      <c r="J893" t="inlineStr">
        <is>
          <t>无</t>
        </is>
      </c>
      <c r="K893" t="inlineStr">
        <is>
          <t>一、何为川常营龙湖店开业支持</t>
        </is>
      </c>
      <c r="L893" t="inlineStr">
        <is>
          <t>IMG_20251006_103134550.jpg,IMG_20251006_110746858.jpg,IMG_20251006_111800461.jpg,IMG_20251006_114650798.jpg,IMG_20251006_172010430.jpg,IMG_20251006_180716850.jpg,IMG_20251006_205614527.jpg,IMG_20251006_210100684.jpg</t>
        </is>
      </c>
      <c r="M893"/>
      <c r="N893" s="2">
        <v>45936</v>
      </c>
      <c r="O893" t="inlineStr">
        <is>
          <t>已结束</t>
        </is>
      </c>
      <c r="P893" t="inlineStr">
        <is>
          <t>41周</t>
        </is>
      </c>
      <c r="Q893"/>
      <c r="R893" t="inlineStr">
        <is>
          <t>false</t>
        </is>
      </c>
      <c r="S893" t="inlineStr">
        <is>
          <t>2025/10/08</t>
        </is>
      </c>
      <c r="T893" t="inlineStr">
        <is>
          <t>BST</t>
        </is>
      </c>
      <c r="U893"/>
      <c r="V893" t="inlineStr">
        <is>
          <t>关胜元</t>
        </is>
      </c>
      <c r="W893" t="inlineStr">
        <is>
          <t>张铭麒</t>
        </is>
      </c>
    </row>
    <row r="894" ht="12.75" customHeight="1">
      <c r="A894" t="inlineStr">
        <is>
          <t>2025-10-05 胡光中-北京-何为川-新店开业 已结束</t>
        </is>
      </c>
      <c r="B894"/>
      <c r="C894" t="inlineStr">
        <is>
          <t xml:space="preserve">督导分装、检查准备，高峰协助出餐，新菜品录制推迟 </t>
        </is>
      </c>
      <c r="D894" t="inlineStr">
        <is>
          <t>胡光中</t>
        </is>
      </c>
      <c r="E894" t="inlineStr">
        <is>
          <t>北京市朝阳区南磨房乡华侨城·北京OCT华侨城·北京2号院</t>
        </is>
      </c>
      <c r="F894" t="inlineStr">
        <is>
          <t>项目出差</t>
        </is>
      </c>
      <c r="G894" t="inlineStr">
        <is>
          <t>胡光中-北京-何为川-新店开业 已结束</t>
        </is>
      </c>
      <c r="H894" t="inlineStr">
        <is>
          <t>1.督导配菜和操作员量化分装菜品主料
2.检查操作员餐前准备是否做充足
3.高峰期协助操作员操作机器出餐
4.原本晚上晚上需要协助总厨录制新菜品，后接到通知有事要推迟</t>
        </is>
      </c>
      <c r="I894" t="inlineStr">
        <is>
          <t>无</t>
        </is>
      </c>
      <c r="J894" t="inlineStr">
        <is>
          <t>无</t>
        </is>
      </c>
      <c r="K894" t="inlineStr">
        <is>
          <t>一、何为川常营龙湖开业支持、菜品调试</t>
        </is>
      </c>
      <c r="L894" t="inlineStr">
        <is>
          <t>IMG_20251005_104050649.jpg,IMG_20251005_110106453.jpg,IMG_20251005_133336665.jpg,IMG_20251005_173353823.jpg,IMG_20251005_180858646.jpg,IMG_20251005_180859901.jpg,IMG_20251005_193330474.jpg,IMG_20251005_215643215.jpg</t>
        </is>
      </c>
      <c r="M894"/>
      <c r="N894" s="2">
        <v>45935</v>
      </c>
      <c r="O894" t="inlineStr">
        <is>
          <t>已结束</t>
        </is>
      </c>
      <c r="P894" t="inlineStr">
        <is>
          <t>40周</t>
        </is>
      </c>
      <c r="Q894"/>
      <c r="R894" t="inlineStr">
        <is>
          <t>false</t>
        </is>
      </c>
      <c r="S894" t="inlineStr">
        <is>
          <t>2025/10/08</t>
        </is>
      </c>
      <c r="T894" t="inlineStr">
        <is>
          <t>BST</t>
        </is>
      </c>
      <c r="U894"/>
      <c r="V894" t="inlineStr">
        <is>
          <t>关胜元</t>
        </is>
      </c>
      <c r="W894" t="inlineStr">
        <is>
          <t>张铭麒</t>
        </is>
      </c>
    </row>
    <row r="895" ht="12.75" customHeight="1">
      <c r="A895" t="inlineStr">
        <is>
          <t>2025-10-04 胡光中-北京-金鼎轩-突发紧急支持（1天内） 已结束</t>
        </is>
      </c>
      <c r="B895" t="inlineStr">
        <is>
          <t>1</t>
        </is>
      </c>
      <c r="C895" t="inlineStr">
        <is>
          <t xml:space="preserve">金鼎轩宫保鸡丁勾芡不均因设备未校准，明日何为川有录入工作 </t>
        </is>
      </c>
      <c r="D895" t="inlineStr">
        <is>
          <t>胡光中</t>
        </is>
      </c>
      <c r="E895" t="inlineStr">
        <is>
          <t>北京市朝阳区南磨房乡华侨城·北京OCT华侨城·北京2号院</t>
        </is>
      </c>
      <c r="F895" t="inlineStr">
        <is>
          <t>项目出差</t>
        </is>
      </c>
      <c r="G895" t="inlineStr">
        <is>
          <t>胡光中-北京-金鼎轩-突发紧急支持（1天内） 已结束</t>
        </is>
      </c>
      <c r="H895" t="inlineStr">
        <is>
          <t>1. 上午前往金鼎轩处理菜品问题。经与厨师长沟通，发现宫保鸡丁存在勾芡不均匀的情况。检查设备后，确认是因机器长时间未校准，导致投料精度出现偏差。目前已对操作员进行再次培训，要求每日检查投料精度，并每周定期校准设备，相关情况已同步告知厨师长。
2. 金鼎轩问题处理完毕后，下午返回何为川进行支持。收到何为川黄总通知，明日需指导厨师长完成菜谱录入与调整，以及新菜品的系统录入工，已同步信息给杨梓雄师傅。
</t>
        </is>
      </c>
      <c r="I895" t="inlineStr">
        <is>
          <t>无</t>
        </is>
      </c>
      <c r="J895" t="inlineStr">
        <is>
          <t>无</t>
        </is>
      </c>
      <c r="K895" t="inlineStr">
        <is>
          <t>一、何为川常营龙湖开业支持、菜品测试</t>
        </is>
      </c>
      <c r="L895" t="inlineStr">
        <is>
          <t>IMG_20251004_103216029.jpg,IMG_20251004_103228238.jpg,IMG_20251004_105458241.jpg,IMG_20251004_121831696.jpg,IMG_20251004_121908555.jpg,IMG_20251004_124702062.jpg,IMG_20251004_125208042.jpg,IMG_20251004_211115772.jpg,IMG_20251004_211405048.jpg</t>
        </is>
      </c>
      <c r="M895"/>
      <c r="N895" s="2">
        <v>45934</v>
      </c>
      <c r="O895" t="inlineStr">
        <is>
          <t>已结束</t>
        </is>
      </c>
      <c r="P895" t="inlineStr">
        <is>
          <t>40周</t>
        </is>
      </c>
      <c r="Q895"/>
      <c r="R895" t="inlineStr">
        <is>
          <t>false</t>
        </is>
      </c>
      <c r="S895" t="inlineStr">
        <is>
          <t>2025/10/06</t>
        </is>
      </c>
      <c r="T895" t="inlineStr">
        <is>
          <t>北区</t>
        </is>
      </c>
      <c r="U895"/>
      <c r="V895" t="inlineStr">
        <is>
          <t>吕佳</t>
        </is>
      </c>
      <c r="W895" t="inlineStr">
        <is>
          <t>李岳丰</t>
        </is>
      </c>
    </row>
    <row r="896" ht="12.75" customHeight="1">
      <c r="A896" t="inlineStr">
        <is>
          <t>2025-10-03 胡光中-北京-何为川-新店开业 已结束</t>
        </is>
      </c>
      <c r="B896"/>
      <c r="C896" t="inlineStr">
        <is>
          <t xml:space="preserve">处理菜品测试，培训铁锅操作，明日到金鼎轩解决问题 </t>
        </is>
      </c>
      <c r="D896" t="inlineStr">
        <is>
          <t>胡光中</t>
        </is>
      </c>
      <c r="E896" t="inlineStr">
        <is>
          <t>北京市朝阳区南磨房乡华侨城·北京OCT华侨城·北京2号院</t>
        </is>
      </c>
      <c r="F896" t="inlineStr">
        <is>
          <t>项目出差</t>
        </is>
      </c>
      <c r="G896" t="inlineStr">
        <is>
          <t>胡光中-北京-何为川-新店开业 已结束</t>
        </is>
      </c>
      <c r="H896" t="inlineStr">
        <is>
          <t>一、何为川常营龙湖店开业支持、菜品测试
1.忙完午市高峰期，同厨师长录入火爆乌鱼片1份，同厨师长已确认待总厨确认。
2.培训厨师长及操作员铁锅操作细节及注意事项，刷锅技巧方式。
3.接到通知明日到金鼎轩处理问题</t>
        </is>
      </c>
      <c r="I896" t="inlineStr">
        <is>
          <t>无</t>
        </is>
      </c>
      <c r="J896" t="inlineStr">
        <is>
          <t>无</t>
        </is>
      </c>
      <c r="K896" t="inlineStr">
        <is>
          <t>一、金鼎轩解决问题</t>
        </is>
      </c>
      <c r="L896" t="inlineStr">
        <is>
          <t>IMG_20251003_094401853.jpg,IMG_20251003_105905231.jpg,IMG_20251003_120550779.jpg,IMG_20251003_125549419.jpg,IMG_20251003_135329208.jpg,IMG_20251003_143421571.jpg,IMG_20251003_182602096.jpg,IMG_20251003_210058607.jpg,IMG_20251003_212435593.jpg</t>
        </is>
      </c>
      <c r="M896"/>
      <c r="N896" s="2">
        <v>45933</v>
      </c>
      <c r="O896" t="inlineStr">
        <is>
          <t>已结束</t>
        </is>
      </c>
      <c r="P896" t="inlineStr">
        <is>
          <t>40周</t>
        </is>
      </c>
      <c r="Q896"/>
      <c r="R896" t="inlineStr">
        <is>
          <t>false</t>
        </is>
      </c>
      <c r="S896" t="inlineStr">
        <is>
          <t>2025/10/08</t>
        </is>
      </c>
      <c r="T896" t="inlineStr">
        <is>
          <t>BST</t>
        </is>
      </c>
      <c r="U896"/>
      <c r="V896" t="inlineStr">
        <is>
          <t>关胜元</t>
        </is>
      </c>
      <c r="W896" t="inlineStr">
        <is>
          <t>张铭麒</t>
        </is>
      </c>
    </row>
    <row r="897" ht="12.75" customHeight="1">
      <c r="A897" t="inlineStr">
        <is>
          <t>2025-10-02 胡光中-北京-何为川-新店开业 已结束</t>
        </is>
      </c>
      <c r="B897"/>
      <c r="C897" t="inlineStr">
        <is>
          <t xml:space="preserve">何为川常营龙湖店开业支持，菜品调试，无异常 </t>
        </is>
      </c>
      <c r="D897" t="inlineStr">
        <is>
          <t>胡光中</t>
        </is>
      </c>
      <c r="E897" t="inlineStr">
        <is>
          <t>北京市朝阳区南磨房乡华侨城·北京OCT华侨城·北京2号院</t>
        </is>
      </c>
      <c r="F897" t="inlineStr">
        <is>
          <t>项目出差</t>
        </is>
      </c>
      <c r="G897" t="inlineStr">
        <is>
          <t>胡光中-北京-何为川-新店开业 已结束</t>
        </is>
      </c>
      <c r="H897" t="inlineStr">
        <is>
          <t>一、何为川常营龙湖店开业支持、菜品调试
1.高峰期协助操作员操作机器出餐
2.调试子姜牛肉丝1份，出品减少油量后，确定1份量，蜀地酸辣土豆丝123份已确认
3.晚市督导操作员整机卫生清洁</t>
        </is>
      </c>
      <c r="I897" t="inlineStr">
        <is>
          <t>子姜牛肉丝-1份-已确认
蜀地酸辣土豆丝-123份-已确认</t>
        </is>
      </c>
      <c r="J897" t="inlineStr">
        <is>
          <t>无</t>
        </is>
      </c>
      <c r="K897" t="inlineStr">
        <is>
          <t>一、何为川常营龙湖开业支持、菜品调试</t>
        </is>
      </c>
      <c r="L897" t="inlineStr">
        <is>
          <t>IMG_20251002_093937828.jpg,IMG_20251002_100357626.jpg,IMG_20251002_113425815.jpg,IMG_20251002_134617432.jpg,IMG_20251002_134732307.jpg,IMG_20251002_135335448.jpg,IMG_20251002_144228781.jpg,IMG_20251002_203432498.jpg,IMG_20251002_213215090.jpg</t>
        </is>
      </c>
      <c r="M897"/>
      <c r="N897" s="2">
        <v>45932</v>
      </c>
      <c r="O897" t="inlineStr">
        <is>
          <t>已结束</t>
        </is>
      </c>
      <c r="P897" t="inlineStr">
        <is>
          <t>40周</t>
        </is>
      </c>
      <c r="Q897"/>
      <c r="R897" t="inlineStr">
        <is>
          <t>false</t>
        </is>
      </c>
      <c r="S897" t="inlineStr">
        <is>
          <t>2025/10/08</t>
        </is>
      </c>
      <c r="T897" t="inlineStr">
        <is>
          <t>BST</t>
        </is>
      </c>
      <c r="U897"/>
      <c r="V897" t="inlineStr">
        <is>
          <t>关胜元</t>
        </is>
      </c>
      <c r="W897" t="inlineStr">
        <is>
          <t>张铭麒</t>
        </is>
      </c>
    </row>
    <row r="898" ht="12.75" customHeight="1">
      <c r="A898" t="inlineStr">
        <is>
          <t>2025-10-01 胡光中-北京-何为川-新店开业 已结束</t>
        </is>
      </c>
      <c r="B898"/>
      <c r="C898" t="inlineStr">
        <is>
          <t xml:space="preserve">国庆为何为川常营龙湖店开业支持、菜品测试，调试宫保鸡丁123份 </t>
        </is>
      </c>
      <c r="D898" t="inlineStr">
        <is>
          <t>胡光中</t>
        </is>
      </c>
      <c r="E898" t="inlineStr">
        <is>
          <t>北京市朝阳区南磨房乡华侨城·北京OCT华侨城·北京2号院</t>
        </is>
      </c>
      <c r="F898" t="inlineStr">
        <is>
          <t>项目出差</t>
        </is>
      </c>
      <c r="G898" t="inlineStr">
        <is>
          <t>胡光中-北京-何为川-新店开业 已结束</t>
        </is>
      </c>
      <c r="H898" t="inlineStr">
        <is>
          <t>一、何为川常营龙湖店开业支持、菜品测试
1.督导操作员餐前准备工作，添加好各菜品小料
2.协助量化分装菜品主料，勾兑水淀粉勾兑猪肝汁，添加干液料，培训操作员干料模块卫生清洁①干料嘴②干料门
3.国庆期间门店较为忙碌，同操作员操作机器出餐。
4.调试宫保鸡丁123份</t>
        </is>
      </c>
      <c r="I898" t="inlineStr">
        <is>
          <t>宫保鸡丁-123份-已确认</t>
        </is>
      </c>
      <c r="J898" t="inlineStr">
        <is>
          <t>无</t>
        </is>
      </c>
      <c r="K898" t="inlineStr">
        <is>
          <t>一、何为川常营龙湖店开业支持、菜品调试</t>
        </is>
      </c>
      <c r="L898" t="inlineStr">
        <is>
          <t>IMG_20251001_100245861.jpg,IMG_20251001_133422774.jpg,IMG_20251001_133425478.jpg,IMG_20251001_154904805.jpg,IMG_20251001_173704720.jpg,IMG_20251001_202051711.jpg,IMG_20251001_211527799.jpg,IMG_20251001_214345639.jpg</t>
        </is>
      </c>
      <c r="M898"/>
      <c r="N898" s="2">
        <v>45931</v>
      </c>
      <c r="O898" t="inlineStr">
        <is>
          <t>已结束</t>
        </is>
      </c>
      <c r="P898" t="inlineStr">
        <is>
          <t>40周</t>
        </is>
      </c>
      <c r="Q898"/>
      <c r="R898" t="inlineStr">
        <is>
          <t>false</t>
        </is>
      </c>
      <c r="S898" t="inlineStr">
        <is>
          <t>2025/10/08</t>
        </is>
      </c>
      <c r="T898" t="inlineStr">
        <is>
          <t>BST</t>
        </is>
      </c>
      <c r="U898"/>
      <c r="V898" t="inlineStr">
        <is>
          <t>关胜元</t>
        </is>
      </c>
      <c r="W898" t="inlineStr">
        <is>
          <t>张铭麒</t>
        </is>
      </c>
    </row>
    <row r="899" ht="12.75" customHeight="1">
      <c r="A899" t="inlineStr">
        <is>
          <t>2025-09-30 胡光中-北京-何为川-新店开业 已结束</t>
        </is>
      </c>
      <c r="B899" t="inlineStr">
        <is>
          <t>1</t>
        </is>
      </c>
      <c r="C899" t="inlineStr">
        <is>
          <t xml:space="preserve">何为川常营龙湖店开业支持、菜品调试，机器使用率饱和 </t>
        </is>
      </c>
      <c r="D899" t="inlineStr">
        <is>
          <t>胡光中</t>
        </is>
      </c>
      <c r="E899" t="inlineStr">
        <is>
          <t>北京市朝阳区南磨房乡华侨城·北京OCT华侨城·北京2号院</t>
        </is>
      </c>
      <c r="F899" t="inlineStr">
        <is>
          <t>项目出差</t>
        </is>
      </c>
      <c r="G899" t="inlineStr">
        <is>
          <t>胡光中-北京-何为川-新店开业 已结束</t>
        </is>
      </c>
      <c r="H899" t="inlineStr">
        <is>
          <t>一、何为川常营龙湖店菜品调试、开业支持
1.同操作员准备餐前备料工作，提醒操作员检查干液料余量及时添加
2.巩固操作员投料校准
3.同厨师长确认猪肝汁配比
4.今日确认青豆烧土麻鸭123份
5.目前门店烹饪7个SKU，机器使用率较为饱和，开业迎国庆期间较为忙碌
</t>
        </is>
      </c>
      <c r="I899" t="inlineStr">
        <is>
          <t>青豆烧土麻鸭-123份-已确认</t>
        </is>
      </c>
      <c r="J899" t="inlineStr">
        <is>
          <t>无</t>
        </is>
      </c>
      <c r="K899" t="inlineStr">
        <is>
          <t>一、何为川常营龙湖店开业支持、菜品调试</t>
        </is>
      </c>
      <c r="L899" t="inlineStr">
        <is>
          <t>IMG_20250930_084631985.jpg,IMG_20250930_103714631.jpg,IMG_20250930_103720855.jpg,IMG_20250930_112405114.jpg,IMG_20250930_140347413.jpg,IMG_20250930_204826061.jpg,IMG_20250930_212327527.jpg,IMG_20250930_215539232.jpg,IMG_20250930_215900582.jpg</t>
        </is>
      </c>
      <c r="M899"/>
      <c r="N899" s="2">
        <v>45930</v>
      </c>
      <c r="O899" t="inlineStr">
        <is>
          <t>已结束</t>
        </is>
      </c>
      <c r="P899" t="inlineStr">
        <is>
          <t>40周</t>
        </is>
      </c>
      <c r="Q899"/>
      <c r="R899" t="inlineStr">
        <is>
          <t>false</t>
        </is>
      </c>
      <c r="S899" t="inlineStr">
        <is>
          <t>2025/10/08</t>
        </is>
      </c>
      <c r="T899" t="inlineStr">
        <is>
          <t>BST</t>
        </is>
      </c>
      <c r="U899"/>
      <c r="V899" t="inlineStr">
        <is>
          <t>关胜元</t>
        </is>
      </c>
      <c r="W899" t="inlineStr">
        <is>
          <t>张铭麒</t>
        </is>
      </c>
    </row>
    <row r="900" ht="12.75" customHeight="1">
      <c r="A900" t="inlineStr">
        <is>
          <t>2025-09-29 胡光中-北京-何为川-新店开业 已结束</t>
        </is>
      </c>
      <c r="B900"/>
      <c r="C900" t="inlineStr">
        <is>
          <t xml:space="preserve">何为川常营龙湖店开业支持，研发未录菜品，其余工作正常推进 </t>
        </is>
      </c>
      <c r="D900" t="inlineStr">
        <is>
          <t>胡光中</t>
        </is>
      </c>
      <c r="E900" t="inlineStr">
        <is>
          <t>北京市朝阳区南磨房乡华侨城·北京OCT华侨城·北京2号院</t>
        </is>
      </c>
      <c r="F900" t="inlineStr">
        <is>
          <t>项目出差</t>
        </is>
      </c>
      <c r="G900" t="inlineStr">
        <is>
          <t>胡光中-北京-何为川-新店开业 已结束</t>
        </is>
      </c>
      <c r="H900" t="inlineStr">
        <is>
          <t>一、何为川常营龙湖店开业支持、菜品测试、人员培训
1.督导操作员完成餐前准备工作，勾兑水淀粉1：3
2.同厨师长确认了底座菜籽油比例为大豆油与菜籽油1：1
3.今日研发没在，未进行菜品录入，协助操作员完成午市晚市高峰期出餐任务，并根据菜品实际出品情况进行微调。
4.操作员已熟练掌握设备整机卫生清洁及注意事项</t>
        </is>
      </c>
      <c r="I900" t="inlineStr">
        <is>
          <t>无</t>
        </is>
      </c>
      <c r="J900" t="inlineStr">
        <is>
          <t>无</t>
        </is>
      </c>
      <c r="K900" t="inlineStr">
        <is>
          <t>一、何为川常营龙湖菜品测试、开业支持</t>
        </is>
      </c>
      <c r="L900" t="inlineStr">
        <is>
          <t>IMG_20250929_084543091.jpg,IMG_20250929_110601660.jpg,IMG_20250929_120528024.jpg,IMG_20250929_170347178.jpg,IMG_20250929_173004003.jpg,IMG_20250929_191521224.jpg,IMG_20250929_211528108.jpg,IMG_20250929_214746889.jpg,IMG_20250929_215625079.jpg</t>
        </is>
      </c>
      <c r="M900"/>
      <c r="N900" s="2">
        <v>45929</v>
      </c>
      <c r="O900" t="inlineStr">
        <is>
          <t>已结束</t>
        </is>
      </c>
      <c r="P900" t="inlineStr">
        <is>
          <t>40周</t>
        </is>
      </c>
      <c r="Q900"/>
      <c r="R900" t="inlineStr">
        <is>
          <t>false</t>
        </is>
      </c>
      <c r="S900" t="inlineStr">
        <is>
          <t>2025/10/08</t>
        </is>
      </c>
      <c r="T900" t="inlineStr">
        <is>
          <t>BST</t>
        </is>
      </c>
      <c r="U900"/>
      <c r="V900" t="inlineStr">
        <is>
          <t>关胜元</t>
        </is>
      </c>
      <c r="W900" t="inlineStr">
        <is>
          <t>张铭麒</t>
        </is>
      </c>
    </row>
    <row r="901" ht="12.75" customHeight="1">
      <c r="A901" t="inlineStr">
        <is>
          <t>2025-09-28 胡光中-北京-何为川-新店开业 已结束</t>
        </is>
      </c>
      <c r="B901" t="inlineStr">
        <is>
          <t>1</t>
        </is>
      </c>
      <c r="C901" t="inlineStr">
        <is>
          <t xml:space="preserve">何为川常营龙湖店进行菜品测试录入与人员培训，进展正常无异常 </t>
        </is>
      </c>
      <c r="D901" t="inlineStr">
        <is>
          <t>胡光中</t>
        </is>
      </c>
      <c r="E901" t="inlineStr">
        <is>
          <t>北京市朝阳区南磨房乡华侨城·北京OCT华侨城·北京2号院</t>
        </is>
      </c>
      <c r="F901" t="inlineStr">
        <is>
          <t>项目出差</t>
        </is>
      </c>
      <c r="G901" t="inlineStr">
        <is>
          <t>胡光中-北京-何为川-新店开业 已结束</t>
        </is>
      </c>
      <c r="H901" t="inlineStr">
        <is>
          <t>一、何为川常营龙湖店菜品测试、菜品录入、人员培训
1.录入青豆烧土麻鸭1份2份、调试火爆猪肝1份2份、麻婆豆腐123份
2.培训①操作员整机卫生清洁②管道定期清洗水淀粉管道每日清洗③投料校准
</t>
        </is>
      </c>
      <c r="I901" t="inlineStr">
        <is>
          <t>青豆烧土麻鸭-1份2份-已确认
火爆猪肝-1份2份-已确认
麻婆豆腐-1份2份-已确认</t>
        </is>
      </c>
      <c r="J901" t="inlineStr">
        <is>
          <t>无</t>
        </is>
      </c>
      <c r="K901" t="inlineStr">
        <is>
          <t>一、何为川常营龙湖菜品测试录入、开业支持</t>
        </is>
      </c>
      <c r="L901" t="inlineStr">
        <is>
          <t>IMG_20250928_122057505.jpg,IMG_20250928_123128826.jpg,IMG_20250928_132640850.jpg,IMG_20250928_141746050.jpg,IMG_20250928_171815611.jpg,IMG_20250928_184410902.jpg,IMG_20250928_223146880.jpg</t>
        </is>
      </c>
      <c r="M901"/>
      <c r="N901" s="2">
        <v>45928</v>
      </c>
      <c r="O901" t="inlineStr">
        <is>
          <t>已结束</t>
        </is>
      </c>
      <c r="P901" t="inlineStr">
        <is>
          <t>39周</t>
        </is>
      </c>
      <c r="Q901"/>
      <c r="R901" t="inlineStr">
        <is>
          <t>false</t>
        </is>
      </c>
      <c r="S901" t="inlineStr">
        <is>
          <t>2025/10/08</t>
        </is>
      </c>
      <c r="T901" t="inlineStr">
        <is>
          <t>BST</t>
        </is>
      </c>
      <c r="U901"/>
      <c r="V901" t="inlineStr">
        <is>
          <t>关胜元</t>
        </is>
      </c>
      <c r="W901" t="inlineStr">
        <is>
          <t>张铭麒</t>
        </is>
      </c>
    </row>
    <row r="902" ht="12.75" customHeight="1">
      <c r="A902" t="inlineStr">
        <is>
          <t>2025-09-27 胡光中-北京-何为川-新店开业 已结束</t>
        </is>
      </c>
      <c r="B902" t="inlineStr">
        <is>
          <t>1</t>
        </is>
      </c>
      <c r="C902" t="inlineStr">
        <is>
          <t xml:space="preserve">何为川常营龙湖店进行菜品测试、人员培训，酸辣土豆丝等已定版 </t>
        </is>
      </c>
      <c r="D902" t="inlineStr">
        <is>
          <t>胡光中</t>
        </is>
      </c>
      <c r="E902" t="inlineStr">
        <is>
          <t>北京市朝阳区南磨房乡华侨城·北京OCT华侨城·北京2号院</t>
        </is>
      </c>
      <c r="F902" t="inlineStr">
        <is>
          <t>项目出差</t>
        </is>
      </c>
      <c r="G902" t="inlineStr">
        <is>
          <t>胡光中-北京-何为川-新店开业 已结束</t>
        </is>
      </c>
      <c r="H902" t="inlineStr">
        <is>
          <t>一、何为川常营龙湖店菜品测试、人员培训
1.将两台机器1号位管道改至底座抽取菜籽油
2.录入3份量①酸辣土豆丝②番茄炒蛋
3.培训操作员整机卫生清洁流程及注意事项</t>
        </is>
      </c>
      <c r="I902" t="inlineStr">
        <is>
          <t>酸辣土豆丝-3份-已定版
番茄炒蛋-3份-已定版</t>
        </is>
      </c>
      <c r="J902"/>
      <c r="K902" t="inlineStr">
        <is>
          <t>一、何为川常营龙湖菜品测试、人员培训</t>
        </is>
      </c>
      <c r="L902" t="inlineStr">
        <is>
          <t>IMG_20250927_110536560.jpg,IMG_20250927_111727499.jpg,IMG_20250927_124209834.jpg,IMG_20250927_131617859.jpg,IMG_20250927_150321677.jpg,IMG_20250927_153551109.jpg,IMG_20250927_180832494.jpg,IMG_20250927_182318699.jpg,IMG_20250927_212945175.jpg</t>
        </is>
      </c>
      <c r="M902"/>
      <c r="N902" s="2">
        <v>45927</v>
      </c>
      <c r="O902" t="inlineStr">
        <is>
          <t>已结束</t>
        </is>
      </c>
      <c r="P902" t="inlineStr">
        <is>
          <t>39周</t>
        </is>
      </c>
      <c r="Q902"/>
      <c r="R902" t="inlineStr">
        <is>
          <t>false</t>
        </is>
      </c>
      <c r="S902" t="inlineStr">
        <is>
          <t>2025/10/08</t>
        </is>
      </c>
      <c r="T902" t="inlineStr">
        <is>
          <t>BST</t>
        </is>
      </c>
      <c r="U902"/>
      <c r="V902" t="inlineStr">
        <is>
          <t>关胜元</t>
        </is>
      </c>
      <c r="W902" t="inlineStr">
        <is>
          <t>张铭麒</t>
        </is>
      </c>
    </row>
    <row r="903" ht="12.75" customHeight="1">
      <c r="A903" t="inlineStr">
        <is>
          <t>2025-09-26 胡光中-北京-何为川-新店开业 已结束</t>
        </is>
      </c>
      <c r="B903" t="inlineStr">
        <is>
          <t>1</t>
        </is>
      </c>
      <c r="C903" t="inlineStr">
        <is>
          <t xml:space="preserve">何为川常营龙湖店调试菜品、录制视频、培训人员，暂无异常 </t>
        </is>
      </c>
      <c r="D903" t="inlineStr">
        <is>
          <t>胡光中</t>
        </is>
      </c>
      <c r="E903" t="inlineStr">
        <is>
          <t>北京市朝阳区南磨房乡华侨城·北京OCT华侨城·北京2号院</t>
        </is>
      </c>
      <c r="F903" t="inlineStr">
        <is>
          <t>项目出差</t>
        </is>
      </c>
      <c r="G903" t="inlineStr">
        <is>
          <t>胡光中-北京-何为川-新店开业 已结束</t>
        </is>
      </c>
      <c r="H903" t="inlineStr">
        <is>
          <t>一、何为川常营龙湖店菜品调试、菜品录制、开业支持
1.调整宫保鸡丁汁水配比，醋味增加，目前定版1份及2份量
2.录制①番茄炒蛋②蜀地酸辣土豆丝，1份2份量，目前已定版
3.操作员培训，①运行稳定菜谱②水淀粉管道每日清洗
</t>
        </is>
      </c>
      <c r="I903" t="inlineStr">
        <is>
          <t>宫保鸡丁-1份2份-已定版
番茄炒蛋-1份2份-已定版
蜀地酸辣土豆丝-1份2份-已定版
</t>
        </is>
      </c>
      <c r="J903" t="inlineStr">
        <is>
          <t>无</t>
        </is>
      </c>
      <c r="K903" t="inlineStr">
        <is>
          <t>一、何为川常营龙湖菜品录制、开业支持、人员培训</t>
        </is>
      </c>
      <c r="L903" t="inlineStr">
        <is>
          <t>IMG_20250926_094033421.jpg,IMG_20250926_112740313.jpg,IMG_20250926_120055485.jpg,IMG_20250926_190559485.jpg,IMG_20250926_195000294.jpg,IMG_20250926_202307057.jpg,IMG_20250926_213259309.jpg</t>
        </is>
      </c>
      <c r="M903"/>
      <c r="N903" s="2">
        <v>45926</v>
      </c>
      <c r="O903" t="inlineStr">
        <is>
          <t>已结束</t>
        </is>
      </c>
      <c r="P903" t="inlineStr">
        <is>
          <t>39周</t>
        </is>
      </c>
      <c r="Q903"/>
      <c r="R903" t="inlineStr">
        <is>
          <t>false</t>
        </is>
      </c>
      <c r="S903" t="inlineStr">
        <is>
          <t>2025/10/08</t>
        </is>
      </c>
      <c r="T903" t="inlineStr">
        <is>
          <t>BST</t>
        </is>
      </c>
      <c r="U903"/>
      <c r="V903" t="inlineStr">
        <is>
          <t>关胜元</t>
        </is>
      </c>
      <c r="W903" t="inlineStr">
        <is>
          <t>张铭麒</t>
        </is>
      </c>
    </row>
    <row r="904" ht="12.75" customHeight="1">
      <c r="A904" t="inlineStr">
        <is>
          <t>2025-09-25 胡光中-北京-何为川-新店开业 已结束</t>
        </is>
      </c>
      <c r="B904" t="inlineStr">
        <is>
          <t>1</t>
        </is>
      </c>
      <c r="C904" t="inlineStr">
        <is>
          <t xml:space="preserve">何为川常营龙湖店调试多菜品，更新设备，确认酱汁配比 </t>
        </is>
      </c>
      <c r="D904" t="inlineStr">
        <is>
          <t>胡光中</t>
        </is>
      </c>
      <c r="E904" t="inlineStr">
        <is>
          <t>北京市朝阳区南磨房乡华侨城·北京OCT华侨城·北京2号院</t>
        </is>
      </c>
      <c r="F904" t="inlineStr">
        <is>
          <t>项目出差</t>
        </is>
      </c>
      <c r="G904" t="inlineStr">
        <is>
          <t>胡光中-北京-何为川-新店开业 已结束</t>
        </is>
      </c>
      <c r="H904" t="inlineStr">
        <is>
          <t>一、何为川常营龙湖店菜品调试
1.因在大鸭梨中关村店录制的何为川菜品干液料都是手动投放并未加入到设备里，导入过来的菜品需要调试。
2.对①宫保鸡丁②子姜牛肉丝③火爆黄喉④火爆猪肝⑤自贡子姜牛蛙⑥麻婆豆腐进行调试
3.将两台设备更新至5.1.9.3.1水淀粉临时版本
4.确认火爆汁配比及宫保汁配比</t>
        </is>
      </c>
      <c r="I904" t="inlineStr">
        <is>
          <t>无</t>
        </is>
      </c>
      <c r="J904" t="inlineStr">
        <is>
          <t>无</t>
        </is>
      </c>
      <c r="K904" t="inlineStr">
        <is>
          <t>一、何为川常营龙湖店菜品调试</t>
        </is>
      </c>
      <c r="L904" t="inlineStr">
        <is>
          <t>IMG_20250925_094256655.jpg,IMG_20250925_122350141.jpg,IMG_20250925_130615308.jpg,IMG_20250925_191651794.jpg,IMG_20250925_191653036.jpg,IMG_20250925_191809050.jpg,IMG_20250925_210240980.jpg,IMG_20250925_213023419.jpg</t>
        </is>
      </c>
      <c r="M904"/>
      <c r="N904" s="2">
        <v>45925</v>
      </c>
      <c r="O904" t="inlineStr">
        <is>
          <t>已结束</t>
        </is>
      </c>
      <c r="P904" t="inlineStr">
        <is>
          <t>39周</t>
        </is>
      </c>
      <c r="Q904"/>
      <c r="R904" t="inlineStr">
        <is>
          <t>false</t>
        </is>
      </c>
      <c r="S904" t="inlineStr">
        <is>
          <t>2025/10/08</t>
        </is>
      </c>
      <c r="T904" t="inlineStr">
        <is>
          <t>BST</t>
        </is>
      </c>
      <c r="U904"/>
      <c r="V904" t="inlineStr">
        <is>
          <t>关胜元</t>
        </is>
      </c>
      <c r="W904" t="inlineStr">
        <is>
          <t>张铭麒</t>
        </is>
      </c>
    </row>
    <row r="905" ht="12.75" customHeight="1">
      <c r="A905" t="inlineStr">
        <is>
          <t>2025-09-24 胡光中-北京-大鸭梨-POC 已结束</t>
        </is>
      </c>
      <c r="B905" t="inlineStr">
        <is>
          <t>1</t>
        </is>
      </c>
      <c r="C905" t="inlineStr">
        <is>
          <t xml:space="preserve">9.23日报：大鸭梨中关村店开业支持，设备正常，完成培训与协助 </t>
        </is>
      </c>
      <c r="D905" t="inlineStr">
        <is>
          <t>胡光中</t>
        </is>
      </c>
      <c r="E905" t="inlineStr">
        <is>
          <t>北京市海淀区海淀街道中关村大街e号e世界财富中心</t>
        </is>
      </c>
      <c r="F905" t="inlineStr">
        <is>
          <t>项目出差</t>
        </is>
      </c>
      <c r="G905" t="inlineStr">
        <is>
          <t>胡光中-北京-大鸭梨-POC 已结束</t>
        </is>
      </c>
      <c r="H905" t="inlineStr">
        <is>
          <t>补9.23日日报
一、大鸭梨中关村店开业支持
1.1号机更新水淀粉版本后，目前投放正常，①无反抽变稀现象②无先投放一道水再投放水淀粉现象
2.培训操作员大姐①运行菜谱②定期管道清洗③投料校准
3.协助操作机器出餐</t>
        </is>
      </c>
      <c r="I905" t="inlineStr">
        <is>
          <t>无</t>
        </is>
      </c>
      <c r="J905"/>
      <c r="K905" t="inlineStr">
        <is>
          <t>一、大鸭梨中关村店开业支持</t>
        </is>
      </c>
      <c r="L905" t="inlineStr">
        <is>
          <t>IMG_20250923_081403407.jpg,IMG_20250923_124500015.jpg,IMG_20250923_182823984.jpg,IMG_20250923_202723535.jpg,IMG_20250923_203110117.jpg</t>
        </is>
      </c>
      <c r="M905"/>
      <c r="N905" s="2">
        <v>45924</v>
      </c>
      <c r="O905" t="inlineStr">
        <is>
          <t>已结束,已结束</t>
        </is>
      </c>
      <c r="P905" t="inlineStr">
        <is>
          <t>39周</t>
        </is>
      </c>
      <c r="Q905"/>
      <c r="R905" t="inlineStr">
        <is>
          <t>false</t>
        </is>
      </c>
      <c r="S905" t="inlineStr">
        <is>
          <t>2025/09/24
2025/11/21</t>
        </is>
      </c>
      <c r="T905" t="inlineStr">
        <is>
          <t>BST</t>
        </is>
      </c>
      <c r="U905"/>
      <c r="V905" t="inlineStr">
        <is>
          <t>关胜元
关胜元</t>
        </is>
      </c>
      <c r="W905" t="inlineStr">
        <is>
          <t>张铭麒
张铭麒</t>
        </is>
      </c>
    </row>
    <row r="906" ht="12.75" customHeight="1">
      <c r="A906" t="inlineStr">
        <is>
          <t>2025-09-24 胡光中-北京-大鸭梨-POC 已结束</t>
        </is>
      </c>
      <c r="B906"/>
      <c r="C906" t="inlineStr">
        <is>
          <t xml:space="preserve">大鸭梨中关村店开业支持，调试何为川设备，明日菜品测试 </t>
        </is>
      </c>
      <c r="D906" t="inlineStr">
        <is>
          <t>胡光中</t>
        </is>
      </c>
      <c r="E906" t="inlineStr">
        <is>
          <t>北京市朝阳区南磨房乡华侨城·北京OCT华侨城·北京2号院</t>
        </is>
      </c>
      <c r="F906" t="inlineStr">
        <is>
          <t>项目出差</t>
        </is>
      </c>
      <c r="G906" t="inlineStr">
        <is>
          <t>胡光中-北京-大鸭梨-POC 已结束</t>
        </is>
      </c>
      <c r="H906" t="inlineStr">
        <is>
          <t>一、大鸭梨中关村店开业支持
1.将2号3号机更新至水淀粉最新版本
2.下午交接给尹龙强师傅后，前往何为川
3.何为川常营龙湖店设备调试，①温度标定②锅位调整③参数配置④干料添加
4.明日进行菜品测试</t>
        </is>
      </c>
      <c r="I906" t="inlineStr">
        <is>
          <t>无</t>
        </is>
      </c>
      <c r="J906" t="inlineStr">
        <is>
          <t>无</t>
        </is>
      </c>
      <c r="K906" t="inlineStr">
        <is>
          <t>一、何为川菜品测试</t>
        </is>
      </c>
      <c r="L906" t="inlineStr">
        <is>
          <t>IMG_20250924_081943336.jpg,IMG_20250924_094006577.jpg,IMG_20250924_120751408.jpg,IMG_20250924_122550794.jpg,IMG_20250924_150823247.jpg,IMG_20250924_161224431.jpg,IMG_20250924_174227116.jpg,IMG_20250924_191518830.jpg,IMG_20250924_201911958.jpg</t>
        </is>
      </c>
      <c r="M906"/>
      <c r="N906" s="2">
        <v>45924</v>
      </c>
      <c r="O906" t="inlineStr">
        <is>
          <t>已结束,已结束</t>
        </is>
      </c>
      <c r="P906" t="inlineStr">
        <is>
          <t>39周</t>
        </is>
      </c>
      <c r="Q906"/>
      <c r="R906" t="inlineStr">
        <is>
          <t>false</t>
        </is>
      </c>
      <c r="S906" t="inlineStr">
        <is>
          <t>2025/09/24
2025/11/21</t>
        </is>
      </c>
      <c r="T906" t="inlineStr">
        <is>
          <t>BST</t>
        </is>
      </c>
      <c r="U906"/>
      <c r="V906" t="inlineStr">
        <is>
          <t>关胜元
关胜元</t>
        </is>
      </c>
      <c r="W906" t="inlineStr">
        <is>
          <t>张铭麒
张铭麒</t>
        </is>
      </c>
    </row>
    <row r="907" ht="12.75" customHeight="1">
      <c r="A907" t="inlineStr">
        <is>
          <t>2025-09-22 胡光中-北京-大鸭梨-POC 已结束</t>
        </is>
      </c>
      <c r="B907" t="inlineStr">
        <is>
          <t>1</t>
        </is>
      </c>
      <c r="C907" t="inlineStr">
        <is>
          <t xml:space="preserve">支持大鸭梨中关村店开业，涉及机器操作、培训，麻婆豆腐减油 </t>
        </is>
      </c>
      <c r="D907" t="inlineStr">
        <is>
          <t>胡光中</t>
        </is>
      </c>
      <c r="E907" t="inlineStr">
        <is>
          <t>北京市朝阳区南磨房乡华侨城·北京OCT华侨城·北京2号院</t>
        </is>
      </c>
      <c r="F907" t="inlineStr">
        <is>
          <t>项目出差</t>
        </is>
      </c>
      <c r="G907" t="inlineStr">
        <is>
          <t>胡光中-北京-大鸭梨-POC 已结束</t>
        </is>
      </c>
      <c r="H907" t="inlineStr">
        <is>
          <t>一、大鸭梨中关村店开业支持
1.1号机将宫保汁换到2号位后，第二天投放正常。
2.协助操作机器出餐
3.培训操作员大姐，①运行菜谱②整机卫生清洁及注意事项③每日清洗水淀粉管道
4.麻婆豆腐油量缩减
</t>
        </is>
      </c>
      <c r="I907" t="inlineStr">
        <is>
          <t>无</t>
        </is>
      </c>
      <c r="J907"/>
      <c r="K907" t="inlineStr">
        <is>
          <t>一、大鸭梨中关村店开业支持</t>
        </is>
      </c>
      <c r="L907" t="inlineStr">
        <is>
          <t>IMG_20250922_093808544.jpg,IMG_20250922_110630604.jpg,IMG_20250922_114026014.jpg,IMG_20250922_121556718.jpg,IMG_20250922_122520893.jpg,IMG_20250922_122559238.jpg,IMG_20250922_140241907.jpg,IMG_20250922_210101736.jpg,IMG_20250922_210312948.jpg</t>
        </is>
      </c>
      <c r="M907"/>
      <c r="N907" s="2">
        <v>45922</v>
      </c>
      <c r="O907" t="inlineStr">
        <is>
          <t>已结束,已结束</t>
        </is>
      </c>
      <c r="P907" t="inlineStr">
        <is>
          <t>39周</t>
        </is>
      </c>
      <c r="Q907"/>
      <c r="R907" t="inlineStr">
        <is>
          <t>false</t>
        </is>
      </c>
      <c r="S907" t="inlineStr">
        <is>
          <t>2025/09/24
2025/11/21</t>
        </is>
      </c>
      <c r="T907" t="inlineStr">
        <is>
          <t>BST</t>
        </is>
      </c>
      <c r="U907"/>
      <c r="V907" t="inlineStr">
        <is>
          <t>关胜元
关胜元</t>
        </is>
      </c>
      <c r="W907" t="inlineStr">
        <is>
          <t>张铭麒
张铭麒</t>
        </is>
      </c>
    </row>
    <row r="908" ht="12.75" customHeight="1">
      <c r="A908" t="inlineStr">
        <is>
          <t>2025-09-21 胡光中-北京-大鸭梨-POC 已结束</t>
        </is>
      </c>
      <c r="B908" t="inlineStr">
        <is>
          <t>1</t>
        </is>
      </c>
      <c r="C908" t="inlineStr">
        <is>
          <t xml:space="preserve">大鸭梨中关村店人员不足，周四拟上外卖，部分菜品调整反馈正常 </t>
        </is>
      </c>
      <c r="D908" t="inlineStr">
        <is>
          <t>胡光中</t>
        </is>
      </c>
      <c r="E908" t="inlineStr">
        <is>
          <t>北京市朝阳区南磨房乡华侨城·北京OCT华侨城·北京2号院</t>
        </is>
      </c>
      <c r="F908" t="inlineStr">
        <is>
          <t>项目出差</t>
        </is>
      </c>
      <c r="G908" t="inlineStr">
        <is>
          <t>胡光中-北京-大鸭梨-POC 已结束</t>
        </is>
      </c>
      <c r="H908" t="inlineStr">
        <is>
          <t>一、大鸭梨中关村店开业支持
1.同张师傅操作设备出餐，下午厨师长安排了一名大姐来学习，门店已有两名熟手操作员，但门店人员不足。
2.询问厨师长门店预计周四上外卖
3.录制油渣奶白菜1份2份量程序，和牛粒麻婆豆腐反馈油量偏多，已缩减油量，反馈正常
</t>
        </is>
      </c>
      <c r="I908" t="inlineStr">
        <is>
          <t>油渣奶白菜-1份-已定版
油渣奶白菜-2份-已定版</t>
        </is>
      </c>
      <c r="J908" t="inlineStr">
        <is>
          <t>无</t>
        </is>
      </c>
      <c r="K908" t="inlineStr">
        <is>
          <t>一、大鸭梨中关村店开业支持</t>
        </is>
      </c>
      <c r="L908" t="inlineStr">
        <is>
          <t>IMG_20250921_080513432.jpg,IMG_20250921_093930507.jpg,IMG_20250921_114630045.jpg,IMG_20250921_120329508.jpg,IMG_20250921_123938108.jpg,IMG_20250921_142502361.jpg,IMG_20250921_152155209.jpg,IMG_20250921_175217983.jpg,IMG_20250921_203647376.jpg</t>
        </is>
      </c>
      <c r="M908"/>
      <c r="N908" s="2">
        <v>45921</v>
      </c>
      <c r="O908" t="inlineStr">
        <is>
          <t>已结束,已结束</t>
        </is>
      </c>
      <c r="P908" t="inlineStr">
        <is>
          <t>38周</t>
        </is>
      </c>
      <c r="Q908"/>
      <c r="R908" t="inlineStr">
        <is>
          <t>false</t>
        </is>
      </c>
      <c r="S908" t="inlineStr">
        <is>
          <t>2025/09/24
2025/11/21</t>
        </is>
      </c>
      <c r="T908" t="inlineStr">
        <is>
          <t>BST</t>
        </is>
      </c>
      <c r="U908"/>
      <c r="V908" t="inlineStr">
        <is>
          <t>关胜元
关胜元</t>
        </is>
      </c>
      <c r="W908" t="inlineStr">
        <is>
          <t>张铭麒
张铭麒</t>
        </is>
      </c>
    </row>
    <row r="909" ht="12.75" customHeight="1">
      <c r="A909" t="inlineStr">
        <is>
          <t>2025-09-20 胡光中-北京-大鸭梨-POC 已结束</t>
        </is>
      </c>
      <c r="B909" t="inlineStr">
        <is>
          <t>1</t>
        </is>
      </c>
      <c r="C909" t="inlineStr">
        <is>
          <t xml:space="preserve">上午带客户参观绿茶门店，大鸭梨店换宫保汁，需明日观察 </t>
        </is>
      </c>
      <c r="D909" t="inlineStr">
        <is>
          <t>胡光中</t>
        </is>
      </c>
      <c r="E909" t="inlineStr">
        <is>
          <t>北京市朝阳区南磨房乡华侨城·北京OCT华侨城·北京2号院</t>
        </is>
      </c>
      <c r="F909" t="inlineStr">
        <is>
          <t>项目出差</t>
        </is>
      </c>
      <c r="G909" t="inlineStr">
        <is>
          <t>胡光中-北京-大鸭梨-POC 已结束</t>
        </is>
      </c>
      <c r="H909" t="inlineStr">
        <is>
          <t>一、上午绿茶东直门卫星店带关总及客户参观，顺利完成任务
二、大鸭梨中关村店开业支持
1.午市高峰期结束将1号机，1号位宫保汁调换到2号位，下午投放正常，明日继续观察
</t>
        </is>
      </c>
      <c r="I909" t="inlineStr">
        <is>
          <t>无</t>
        </is>
      </c>
      <c r="J909"/>
      <c r="K909" t="inlineStr">
        <is>
          <t>一、大鸭梨中关村店开业支持</t>
        </is>
      </c>
      <c r="L909" t="inlineStr">
        <is>
          <t>IMG_20250920_105956957.jpg,IMG_20250920_110046127.jpg,IMG_20250920_114136.jpg,IMG_20250920_115723550.jpg,IMG_20250920_130737156.jpg,IMG_20250920_165341289.jpg,IMG_20250920_203910116.jpg</t>
        </is>
      </c>
      <c r="M909"/>
      <c r="N909" s="2">
        <v>45920</v>
      </c>
      <c r="O909" t="inlineStr">
        <is>
          <t>已结束,已结束</t>
        </is>
      </c>
      <c r="P909" t="inlineStr">
        <is>
          <t>38周</t>
        </is>
      </c>
      <c r="Q909"/>
      <c r="R909" t="inlineStr">
        <is>
          <t>false</t>
        </is>
      </c>
      <c r="S909" t="inlineStr">
        <is>
          <t>2025/09/24
2025/11/21</t>
        </is>
      </c>
      <c r="T909" t="inlineStr">
        <is>
          <t>BST</t>
        </is>
      </c>
      <c r="U909"/>
      <c r="V909" t="inlineStr">
        <is>
          <t>关胜元
关胜元</t>
        </is>
      </c>
      <c r="W909" t="inlineStr">
        <is>
          <t>张铭麒
张铭麒</t>
        </is>
      </c>
    </row>
    <row r="910" ht="12.75" customHeight="1">
      <c r="A910" t="inlineStr">
        <is>
          <t>2025-09-19 胡光中-北京-大鸭梨-POC 已结束</t>
        </is>
      </c>
      <c r="B910" t="inlineStr">
        <is>
          <t>1</t>
        </is>
      </c>
      <c r="C910" t="inlineStr">
        <is>
          <t xml:space="preserve">大鸭梨中关村店开业支持有设备更新等工作，录入5个2份量SKU </t>
        </is>
      </c>
      <c r="D910" t="inlineStr">
        <is>
          <t>胡光中</t>
        </is>
      </c>
      <c r="E910" t="inlineStr">
        <is>
          <t>北京市朝阳区南磨房乡华侨城·北京OCT华侨城·北京2号院</t>
        </is>
      </c>
      <c r="F910" t="inlineStr">
        <is>
          <t>项目出差</t>
        </is>
      </c>
      <c r="G910" t="inlineStr">
        <is>
          <t>胡光中-北京-大鸭梨-POC 已结束</t>
        </is>
      </c>
      <c r="H910" t="inlineStr">
        <is>
          <t>一、大鸭梨中关村店开业支持
1.到店回退3台设备水淀粉版本，更新完成
2.根据喷嘴返工指南SOP把9号位水淀粉切换至7号位，并剪口。今日水淀粉少加勤换投放正常。
3.过了午市高峰期配合何为川2名研发及研发张总录入2份量菜品
4.共录入5个2份量SKU，
①宫保鸡丁2份量
②火爆黄喉2份量
③子姜牛肉丝2份量
④自贡子姜牛蛙2份量
⑤麻婆豆腐2份量
</t>
        </is>
      </c>
      <c r="I910" t="inlineStr">
        <is>
          <t>子姜牛肉丝-2份-已定版
麻婆豆腐-2份-已定版
自贡子姜牛蛙-2份-已定版</t>
        </is>
      </c>
      <c r="J910" t="inlineStr">
        <is>
          <t>无</t>
        </is>
      </c>
      <c r="K910" t="inlineStr">
        <is>
          <t>一、绿茶东直门卫星店带关总参观
二、大鸭梨中关村店开业支持</t>
        </is>
      </c>
      <c r="L910" t="inlineStr">
        <is>
          <t>IMG_20250919_095735763.jpg,video_20250919_121935554.mp4,video_20250919_122306213.mp4,IMG_20250919_132959081.jpg,IMG_20250919_135618817.jpg,IMG_20250919_142921809.jpg,IMG_20250919_142926180.jpg,IMG_20250919_143449112.jpg,IMG_20250919_211334287.jpg</t>
        </is>
      </c>
      <c r="M910"/>
      <c r="N910" s="2">
        <v>45919</v>
      </c>
      <c r="O910" t="inlineStr">
        <is>
          <t>已结束,已结束</t>
        </is>
      </c>
      <c r="P910" t="inlineStr">
        <is>
          <t>38周</t>
        </is>
      </c>
      <c r="Q910"/>
      <c r="R910" t="inlineStr">
        <is>
          <t>false</t>
        </is>
      </c>
      <c r="S910" t="inlineStr">
        <is>
          <t>2025/09/24
2025/11/21</t>
        </is>
      </c>
      <c r="T910" t="inlineStr">
        <is>
          <t>BST</t>
        </is>
      </c>
      <c r="U910"/>
      <c r="V910" t="inlineStr">
        <is>
          <t>关胜元
关胜元</t>
        </is>
      </c>
      <c r="W910" t="inlineStr">
        <is>
          <t>张铭麒
张铭麒</t>
        </is>
      </c>
    </row>
    <row r="911" ht="12.75" customHeight="1">
      <c r="A911" t="inlineStr">
        <is>
          <t>2025-09-18 胡光中-北京-大鸭梨-POC 已结束</t>
        </is>
      </c>
      <c r="B911" t="inlineStr">
        <is>
          <t>1</t>
        </is>
      </c>
      <c r="C911" t="inlineStr">
        <is>
          <t xml:space="preserve">大鸭梨中关村店开业支持，机器版本待回退，研发未录制菜品 </t>
        </is>
      </c>
      <c r="D911" t="inlineStr">
        <is>
          <t>胡光中</t>
        </is>
      </c>
      <c r="E911" t="inlineStr">
        <is>
          <t>北京市朝阳区南磨房乡华侨城·北京OCT华侨城·北京2号院</t>
        </is>
      </c>
      <c r="F911" t="inlineStr">
        <is>
          <t>项目出差</t>
        </is>
      </c>
      <c r="G911" t="inlineStr">
        <is>
          <t>胡光中-北京-大鸭梨-POC 已结束</t>
        </is>
      </c>
      <c r="H911" t="inlineStr">
        <is>
          <t>一、大鸭梨中关村店开业支持
1.到店校准1号机和3号机宫保汁确保投放准确。
2.3台机器更新版本后发现水淀粉，先投放水再投放水淀粉，明日回退版本
3.今日何为川研发没来录制菜品
4.同张师傅操作机器完成出餐任务
</t>
        </is>
      </c>
      <c r="I911" t="inlineStr">
        <is>
          <t>无</t>
        </is>
      </c>
      <c r="J911"/>
      <c r="K911" t="inlineStr">
        <is>
          <t>大鸭梨中关村店开业支持</t>
        </is>
      </c>
      <c r="L911" t="inlineStr">
        <is>
          <t>IMG_20250918_093328866.jpg,IMG_20250918_103437678.jpg,IMG_20250918_135248501.jpg,IMG_20250918_171555307.jpg,IMG_20250918_192701389.jpg,IMG_20250918_210149180.jpg,IMG_20250918_210356695.jpg</t>
        </is>
      </c>
      <c r="M911"/>
      <c r="N911" s="2">
        <v>45918</v>
      </c>
      <c r="O911" t="inlineStr">
        <is>
          <t>已结束,已结束</t>
        </is>
      </c>
      <c r="P911" t="inlineStr">
        <is>
          <t>38周</t>
        </is>
      </c>
      <c r="Q911"/>
      <c r="R911" t="inlineStr">
        <is>
          <t>false</t>
        </is>
      </c>
      <c r="S911" t="inlineStr">
        <is>
          <t>2025/09/24
2025/11/21</t>
        </is>
      </c>
      <c r="T911" t="inlineStr">
        <is>
          <t>BST</t>
        </is>
      </c>
      <c r="U911"/>
      <c r="V911" t="inlineStr">
        <is>
          <t>关胜元
关胜元</t>
        </is>
      </c>
      <c r="W911" t="inlineStr">
        <is>
          <t>张铭麒
张铭麒</t>
        </is>
      </c>
    </row>
    <row r="912" ht="12.75" customHeight="1">
      <c r="A912" t="inlineStr">
        <is>
          <t>2025-09-17 胡光中-北京-大鸭梨-POC 已结束</t>
        </is>
      </c>
      <c r="B912" t="inlineStr">
        <is>
          <t>1</t>
        </is>
      </c>
      <c r="C912" t="inlineStr">
        <is>
          <t xml:space="preserve">大鸭梨中关村店开业三天客少，缺操作员，宫保汁投放不准 </t>
        </is>
      </c>
      <c r="D912" t="inlineStr">
        <is>
          <t>胡光中</t>
        </is>
      </c>
      <c r="E912" t="inlineStr">
        <is>
          <t>北京市朝阳区南磨房乡华侨城·北京OCT华侨城·北京2号院</t>
        </is>
      </c>
      <c r="F912" t="inlineStr">
        <is>
          <t>项目出差</t>
        </is>
      </c>
      <c r="G912" t="inlineStr">
        <is>
          <t>胡光中-北京-大鸭梨-POC 已结束</t>
        </is>
      </c>
      <c r="H912" t="inlineStr">
        <is>
          <t>一、大鸭梨中关村店
1.门店开业第三天，客人不多
2.目前门店未配备操作员，暂由我和张师傅操作机器出餐
3.宫保汁是门店自己勾兑的长时间静置后存在投放不准确问题
4.机器升级水淀粉应急版本，今日正常，未出现反抽变稀问题</t>
        </is>
      </c>
      <c r="I912" t="inlineStr">
        <is>
          <t>无</t>
        </is>
      </c>
      <c r="J912"/>
      <c r="K912" t="inlineStr">
        <is>
          <t>大鸭梨中关村开业支持</t>
        </is>
      </c>
      <c r="L912" t="inlineStr">
        <is>
          <t>IMG_20250917_080616761.jpg,IMG_20250917_093212436.jpg,IMG_20250917_111919487.jpg,IMG_20250917_123720916.jpg,IMG_20250917_142109751.jpg,IMG_20250917_162702062.jpg,IMG_20250917_164137515.jpg,IMG_20250917_204308197.jpg,IMG_20250917_210100037.jpg</t>
        </is>
      </c>
      <c r="M912"/>
      <c r="N912" s="2">
        <v>45917</v>
      </c>
      <c r="O912" t="inlineStr">
        <is>
          <t>已结束,已结束</t>
        </is>
      </c>
      <c r="P912" t="inlineStr">
        <is>
          <t>38周</t>
        </is>
      </c>
      <c r="Q912"/>
      <c r="R912" t="inlineStr">
        <is>
          <t>false</t>
        </is>
      </c>
      <c r="S912" t="inlineStr">
        <is>
          <t>2025/09/24
2025/11/21</t>
        </is>
      </c>
      <c r="T912" t="inlineStr">
        <is>
          <t>BST</t>
        </is>
      </c>
      <c r="U912"/>
      <c r="V912" t="inlineStr">
        <is>
          <t>关胜元
关胜元</t>
        </is>
      </c>
      <c r="W912" t="inlineStr">
        <is>
          <t>张铭麒
张铭麒</t>
        </is>
      </c>
    </row>
    <row r="913" ht="12.75" customHeight="1">
      <c r="A913" t="inlineStr">
        <is>
          <t>2025-09-16 胡光中-北京-大鸭梨-POC 已结束</t>
        </is>
      </c>
      <c r="B913" t="inlineStr">
        <is>
          <t>1</t>
        </is>
      </c>
      <c r="C913" t="inlineStr">
        <is>
          <t xml:space="preserve">大鸭梨中关村店开业支持，投油起沫问题待解，午市后录菜品 </t>
        </is>
      </c>
      <c r="D913" t="inlineStr">
        <is>
          <t>胡光中</t>
        </is>
      </c>
      <c r="E913" t="inlineStr">
        <is>
          <t>北京市朝阳区南磨房乡华侨城·北京OCT华侨城·北京2号院</t>
        </is>
      </c>
      <c r="F913" t="inlineStr">
        <is>
          <t>项目出差</t>
        </is>
      </c>
      <c r="G913" t="inlineStr">
        <is>
          <t>胡光中-北京-大鸭梨-POC 已结束</t>
        </is>
      </c>
      <c r="H913" t="inlineStr">
        <is>
          <t>一、大鸭梨中关村店开业支持
1.门店模型店每天各种领导团队来参观，同张师傅到店，先校准机器宫保汁确保投放稳定
2.投油起沫：①先投放100g油后，再烹饪菜品未能解决起沫
3.午市高峰期结束后，大鸭梨另一子品牌何为川菜品录制①自贡子姜牛蛙②脆椒炒土黄瓜③麻婆豆腐④传统鱼香肉丝</t>
        </is>
      </c>
      <c r="I913" t="inlineStr">
        <is>
          <t>无</t>
        </is>
      </c>
      <c r="J913"/>
      <c r="K913" t="inlineStr">
        <is>
          <t>大鸭梨中关村店开业支持</t>
        </is>
      </c>
      <c r="L913" t="inlineStr">
        <is>
          <t>IMG_20250916_075026991.jpg,IMG_20250916_092146851.jpg,IMG_20250916_112605101.jpg,IMG_20250916_113411622.jpg,IMG_20250916_142555612.jpg,IMG_20250916_143213719.jpg,IMG_20250916_200522992.jpg,IMG_20250916_210349522.jpg,IMG_20250916_214612276.jpg</t>
        </is>
      </c>
      <c r="M913"/>
      <c r="N913" s="2">
        <v>45916</v>
      </c>
      <c r="O913" t="inlineStr">
        <is>
          <t>已结束,已结束</t>
        </is>
      </c>
      <c r="P913" t="inlineStr">
        <is>
          <t>38周</t>
        </is>
      </c>
      <c r="Q913"/>
      <c r="R913" t="inlineStr">
        <is>
          <t>false</t>
        </is>
      </c>
      <c r="S913" t="inlineStr">
        <is>
          <t>2025/09/24
2025/11/21</t>
        </is>
      </c>
      <c r="T913" t="inlineStr">
        <is>
          <t>BST</t>
        </is>
      </c>
      <c r="U913"/>
      <c r="V913" t="inlineStr">
        <is>
          <t>关胜元
关胜元</t>
        </is>
      </c>
      <c r="W913" t="inlineStr">
        <is>
          <t>张铭麒
张铭麒</t>
        </is>
      </c>
    </row>
    <row r="914" ht="12.75" customHeight="1">
      <c r="A914" t="inlineStr">
        <is>
          <t>2025-09-15 胡光中-北京-大鸭梨-POC 已结束</t>
        </is>
      </c>
      <c r="B914" t="inlineStr">
        <is>
          <t>1</t>
        </is>
      </c>
      <c r="C914" t="inlineStr">
        <is>
          <t xml:space="preserve">大鸭梨中关村店开业，水淀粉反抽多、投油起沫，首日生意不佳 </t>
        </is>
      </c>
      <c r="D914" t="inlineStr">
        <is>
          <t>胡光中</t>
        </is>
      </c>
      <c r="E914" t="inlineStr">
        <is>
          <t>北京市朝阳区南磨房乡华侨城·北京OCT华侨城·北京2号院</t>
        </is>
      </c>
      <c r="F914" t="inlineStr">
        <is>
          <t>项目出差</t>
        </is>
      </c>
      <c r="G914" t="inlineStr">
        <is>
          <t>胡光中-北京-大鸭梨-POC 已结束</t>
        </is>
      </c>
      <c r="H914" t="inlineStr">
        <is>
          <t>一、大鸭梨中关村店开业支持
1.到店检查设备宫保汁投放精准度及水淀粉反抽过多，宫保汁上午下午各校准一次暂无异常，水淀粉存在反抽过多问题。
2.周一开业生意不佳，全天烹饪50锅次。
3.投油存在大量起沫
</t>
        </is>
      </c>
      <c r="I914" t="inlineStr">
        <is>
          <t>无</t>
        </is>
      </c>
      <c r="J914"/>
      <c r="K914" t="inlineStr">
        <is>
          <t>中关村店开业支持</t>
        </is>
      </c>
      <c r="L914" t="inlineStr">
        <is>
          <t>IMG_20250915_075804428.jpg,IMG_20250915_094229406.jpg,IMG_20250915_101225165.jpg,IMG_20250915_120126163.jpg,IMG_20250915_142243766.jpg,IMG_20250915_151912224.jpg,IMG_20250915_174140918.jpg,IMG_20250915_201425143.jpg,IMG_20250915_205246438.jpg</t>
        </is>
      </c>
      <c r="M914"/>
      <c r="N914" s="2">
        <v>45915</v>
      </c>
      <c r="O914" t="inlineStr">
        <is>
          <t>已结束,已结束</t>
        </is>
      </c>
      <c r="P914" t="inlineStr">
        <is>
          <t>38周</t>
        </is>
      </c>
      <c r="Q914"/>
      <c r="R914" t="inlineStr">
        <is>
          <t>false</t>
        </is>
      </c>
      <c r="S914" t="inlineStr">
        <is>
          <t>2025/09/24
2025/11/21</t>
        </is>
      </c>
      <c r="T914" t="inlineStr">
        <is>
          <t>BST</t>
        </is>
      </c>
      <c r="U914"/>
      <c r="V914" t="inlineStr">
        <is>
          <t>关胜元
关胜元</t>
        </is>
      </c>
      <c r="W914" t="inlineStr">
        <is>
          <t>张铭麒
张铭麒</t>
        </is>
      </c>
    </row>
    <row r="915" ht="12.75" customHeight="1">
      <c r="A915" t="inlineStr">
        <is>
          <t>2025-09-14 胡光中-北京-四季民福-POC 已结束</t>
        </is>
      </c>
      <c r="B915" t="inlineStr">
        <is>
          <t>1</t>
        </is>
      </c>
      <c r="C915" t="inlineStr">
        <is>
          <t xml:space="preserve">研发室与厨师长培训含设备介绍、实操等，大鸭梨店将开业 </t>
        </is>
      </c>
      <c r="D915" t="inlineStr">
        <is>
          <t>胡光中</t>
        </is>
      </c>
      <c r="E915" t="inlineStr">
        <is>
          <t>北京市朝阳区垡头街道金蝉北路金蝉北里</t>
        </is>
      </c>
      <c r="F915" t="inlineStr">
        <is>
          <t>项目出差</t>
        </is>
      </c>
      <c r="G915" t="inlineStr">
        <is>
          <t>胡光中-北京-四季民福-POC 已结束</t>
        </is>
      </c>
      <c r="H915" t="inlineStr">
        <is>
          <t>一、研发室人员及故宫店厨师长培训
1.整机设备模块介绍，①干料模块②液料模块③锅体运动模块④安卓操作模块⑤底座模块
2.菜谱运行实操
3.整机卫生清洁
</t>
        </is>
      </c>
      <c r="I915" t="inlineStr">
        <is>
          <t>无</t>
        </is>
      </c>
      <c r="J915"/>
      <c r="K915" t="inlineStr">
        <is>
          <t>一、大鸭梨中关村店开业支持</t>
        </is>
      </c>
      <c r="L915" t="inlineStr">
        <is>
          <t>IMG_20250914_093003748.jpg,IMG_20250914_103844581.jpg,IMG_20250914_103846296.jpg,IMG_20250914_105806132.jpg,IMG_20250914_111252497.jpg,IMG_20250914_113340324.jpg,IMG_20250914_115219483.jpg,IMG_20250914_123322193.jpg</t>
        </is>
      </c>
      <c r="M915"/>
      <c r="N915" s="2">
        <v>45914</v>
      </c>
      <c r="O915" t="inlineStr">
        <is>
          <t>已结束</t>
        </is>
      </c>
      <c r="P915" t="inlineStr">
        <is>
          <t>37周</t>
        </is>
      </c>
      <c r="Q915"/>
      <c r="R915" t="inlineStr">
        <is>
          <t>false</t>
        </is>
      </c>
      <c r="S915" t="inlineStr">
        <is>
          <t>2025/09/30</t>
        </is>
      </c>
      <c r="T915" t="inlineStr">
        <is>
          <t>北区</t>
        </is>
      </c>
      <c r="U915"/>
      <c r="V915" t="inlineStr">
        <is>
          <t>吕佳</t>
        </is>
      </c>
      <c r="W915" t="inlineStr">
        <is>
          <t>李岳丰</t>
        </is>
      </c>
    </row>
    <row r="916" ht="12.75" customHeight="1">
      <c r="A916" t="inlineStr">
        <is>
          <t>2025-09-13 胡光中-北京-四季民福-POC 已结束</t>
        </is>
      </c>
      <c r="B916" t="inlineStr">
        <is>
          <t>1</t>
        </is>
      </c>
      <c r="C916" t="inlineStr">
        <is>
          <t xml:space="preserve">研发室培训涉及设备清洁等，POC进行中，2025.9.13老板验收菜品 </t>
        </is>
      </c>
      <c r="D916" t="inlineStr">
        <is>
          <t>胡光中</t>
        </is>
      </c>
      <c r="E916" t="inlineStr">
        <is>
          <t>北京市朝阳区南磨房乡华侨城·北京OCT华侨城·北京2号院</t>
        </is>
      </c>
      <c r="F916" t="inlineStr">
        <is>
          <t>巡店</t>
        </is>
      </c>
      <c r="G916" t="inlineStr">
        <is>
          <t>胡光中-北京-四季民福-POC 已结束</t>
        </is>
      </c>
      <c r="H916" t="inlineStr">
        <is>
          <t>一；研发室人员培训
1.整机设备卫生清洁事项
2.投料校准巩固、管道清洁巩固，不停云厨APP使用培训</t>
        </is>
      </c>
      <c r="I916" t="inlineStr">
        <is>
          <t>无</t>
        </is>
      </c>
      <c r="J916"/>
      <c r="K916" t="inlineStr">
        <is>
          <t>1.老板验收菜品</t>
        </is>
      </c>
      <c r="L916" t="inlineStr">
        <is>
          <t>IMG_20250912_101717413.jpg,IMG_20250912_102743233.jpg,IMG_20250912_111458512.jpg,IMG_20250912_144509348.jpg,IMG_20250912_150108127.jpg,IMG_20250912_150109860.jpg</t>
        </is>
      </c>
      <c r="M916"/>
      <c r="N916" s="2">
        <v>45913</v>
      </c>
      <c r="O916" t="inlineStr">
        <is>
          <t>已结束</t>
        </is>
      </c>
      <c r="P916" t="inlineStr">
        <is>
          <t>37周</t>
        </is>
      </c>
      <c r="Q916"/>
      <c r="R916" t="inlineStr">
        <is>
          <t>false</t>
        </is>
      </c>
      <c r="S916" t="inlineStr">
        <is>
          <t>2025/09/30</t>
        </is>
      </c>
      <c r="T916" t="inlineStr">
        <is>
          <t>北区</t>
        </is>
      </c>
      <c r="U916"/>
      <c r="V916" t="inlineStr">
        <is>
          <t>吕佳</t>
        </is>
      </c>
      <c r="W916" t="inlineStr">
        <is>
          <t>李岳丰</t>
        </is>
      </c>
    </row>
    <row r="917" ht="12.75" customHeight="1">
      <c r="A917" t="inlineStr">
        <is>
          <t>2025-09-13 胡光中-北京-四季民福-POC 已结束</t>
        </is>
      </c>
      <c r="B917" t="inlineStr">
        <is>
          <t>1</t>
        </is>
      </c>
      <c r="C917" t="inlineStr">
        <is>
          <t xml:space="preserve">菜品验收通过，POC进行中，烤肉已定版，9月13日有人员设备培训 </t>
        </is>
      </c>
      <c r="D917" t="inlineStr">
        <is>
          <t>胡光中</t>
        </is>
      </c>
      <c r="E917" t="inlineStr">
        <is>
          <t>北京市朝阳区南磨房乡华侨城·北京OCT华侨城·北京2号院</t>
        </is>
      </c>
      <c r="F917" t="inlineStr">
        <is>
          <t>巡店</t>
        </is>
      </c>
      <c r="G917" t="inlineStr">
        <is>
          <t>胡光中-北京-四季民福-POC 已结束</t>
        </is>
      </c>
      <c r="H917" t="inlineStr">
        <is>
          <t>1.菜品验收顺利通过</t>
        </is>
      </c>
      <c r="I917" t="inlineStr">
        <is>
          <t>贝勒烤肉普通-已定版
贝勒烤肉精品-已定版</t>
        </is>
      </c>
      <c r="J917"/>
      <c r="K917" t="inlineStr">
        <is>
          <t>1.门店厨师长及研发室人员设备培训</t>
        </is>
      </c>
      <c r="L917" t="inlineStr">
        <is>
          <t>IMG_20250913_143208950.jpg,IMG_20250913_153025352.jpg</t>
        </is>
      </c>
      <c r="M917"/>
      <c r="N917" s="2">
        <v>45913</v>
      </c>
      <c r="O917" t="inlineStr">
        <is>
          <t>已结束</t>
        </is>
      </c>
      <c r="P917" t="inlineStr">
        <is>
          <t>37周</t>
        </is>
      </c>
      <c r="Q917"/>
      <c r="R917" t="inlineStr">
        <is>
          <t>false</t>
        </is>
      </c>
      <c r="S917" t="inlineStr">
        <is>
          <t>2025/09/30</t>
        </is>
      </c>
      <c r="T917" t="inlineStr">
        <is>
          <t>北区</t>
        </is>
      </c>
      <c r="U917"/>
      <c r="V917" t="inlineStr">
        <is>
          <t>吕佳</t>
        </is>
      </c>
      <c r="W917" t="inlineStr">
        <is>
          <t>李岳丰</t>
        </is>
      </c>
    </row>
    <row r="918" ht="12.75" customHeight="1">
      <c r="A918" t="inlineStr">
        <is>
          <t>2025-09-11 胡光中-北京-四季民福-POC 已结束</t>
        </is>
      </c>
      <c r="B918" t="inlineStr">
        <is>
          <t>1</t>
        </is>
      </c>
      <c r="C918" t="inlineStr">
        <is>
          <t xml:space="preserve">9 月 11 日汇报四季民福菜品测试进度，多菜品已定版，需领导测试。 </t>
        </is>
      </c>
      <c r="D918" t="inlineStr">
        <is>
          <t>胡光中</t>
        </is>
      </c>
      <c r="E918" t="inlineStr">
        <is>
          <t>北京市朝阳区南磨房乡华侨城·北京OCT华侨城·北京2号院</t>
        </is>
      </c>
      <c r="F918" t="inlineStr">
        <is>
          <t>巡店</t>
        </is>
      </c>
      <c r="G918" t="inlineStr">
        <is>
          <t>胡光中-北京-四季民福-POC 已结束</t>
        </is>
      </c>
      <c r="H918" t="inlineStr">
        <is>
          <t>尊敬的各位领导晚上好，以下是9月11日的工作进展汇报；
一、四季民福菜品标准化测试进度
1.今日同研发师傅录入①贝勒烤肉（普通）3份量程序，目前已同研发确认版本，待领导测试。
2.复测4导已录入程序菜品
①地皮菜干贝烧丝瓜3份量：复测出品稳定，无需调整
②小炒腊猪脸2份量：复测出品稳定，无需调整
③豆豉鲮鱼莴笋尖3份量：复测出品稳定，无需调整
④小炒黑猪肉3份量：复测出品稳定，无需调整
以上是9月11日工作汇报，请各位领导查阅，如有不足之处恳请各位领导纠正。</t>
        </is>
      </c>
      <c r="I918" t="inlineStr">
        <is>
          <t>小炒黑猪肉-3份-已定版
地皮菜干贝烧丝瓜-3份-已定版
贝勒烤肉（普通）-3份-已定版
小炒腊猪脸-2份-已定版
豆豉鲮鱼莴笋尖-3份-已定版</t>
        </is>
      </c>
      <c r="J918"/>
      <c r="K918" t="inlineStr">
        <is>
          <t>1.培训研发室人员①设备基础操作②巩固投料校准③巩固管道清洗④整机卫生清洁注意事项⑤不停云厨如何调整菜谱巩固
2.梳理菜品投料步骤及标准</t>
        </is>
      </c>
      <c r="L918" t="inlineStr">
        <is>
          <t>IMG_20250911_110231903.jpg,IMG_20250911_113050508.jpg,IMG_20250911_113552406.jpg,IMG_20250911_114722335.jpg,IMG_20250911_120217909.jpg,IMG_20250911_130017125.jpg,IMG_20250911_155602828.jpg</t>
        </is>
      </c>
      <c r="M918"/>
      <c r="N918" s="2">
        <v>45911</v>
      </c>
      <c r="O918" t="inlineStr">
        <is>
          <t>已结束</t>
        </is>
      </c>
      <c r="P918" t="inlineStr">
        <is>
          <t>37周</t>
        </is>
      </c>
      <c r="Q918"/>
      <c r="R918" t="inlineStr">
        <is>
          <t>false</t>
        </is>
      </c>
      <c r="S918" t="inlineStr">
        <is>
          <t>2025/09/30</t>
        </is>
      </c>
      <c r="T918" t="inlineStr">
        <is>
          <t>北区</t>
        </is>
      </c>
      <c r="U918"/>
      <c r="V918" t="inlineStr">
        <is>
          <t>吕佳</t>
        </is>
      </c>
      <c r="W918" t="inlineStr">
        <is>
          <t>李岳丰</t>
        </is>
      </c>
    </row>
    <row r="919" ht="12.75" customHeight="1">
      <c r="A919" t="inlineStr">
        <is>
          <t>2025-09-10 胡光中-北京-四季民福-POC 已结束</t>
        </is>
      </c>
      <c r="B919" t="inlineStr">
        <is>
          <t>1</t>
        </is>
      </c>
      <c r="C919" t="inlineStr">
        <is>
          <t xml:space="preserve">9月10日录入贝勒烤肉程序，部分待测，复测稳定；明日继续录入复测 </t>
        </is>
      </c>
      <c r="D919" t="inlineStr">
        <is>
          <t>胡光中</t>
        </is>
      </c>
      <c r="E919" t="inlineStr">
        <is>
          <t>北京市朝阳区南磨房乡华侨城·北京OCT华侨城·北京2号院</t>
        </is>
      </c>
      <c r="F919" t="inlineStr">
        <is>
          <t>巡店</t>
        </is>
      </c>
      <c r="G919" t="inlineStr">
        <is>
          <t>胡光中-北京-四季民福-POC 已结束</t>
        </is>
      </c>
      <c r="H919" t="inlineStr">
        <is>
          <t>尊敬的各位领导晚上好，以下是9月10日的工作进展汇报；
一、四季民福菜品标准化测试进度
1.今日同研发师傅录入①贝勒烤肉（精品）②贝勒烤肉（普通）2份量3份量的菜品程序。
①贝勒烤肉（精品）：已录入完成和研发师傅确认了2份、3份的版本，待领导测试。
②贝勒烤肉（普通）：已录入1份、2份，目前和研发已确认版本，待领导测试。
2.复测①小炒黑猪肉2份量②豆豉鲮鱼莴笋尖2份量，复测出品稳定，无需调整。
以上是9月10日工作汇报，请各位领导查阅，如有不足之处恳请各位领导纠正。</t>
        </is>
      </c>
      <c r="I919" t="inlineStr">
        <is>
          <t>贝勒烤肉（精品）-2份-已定版
贝勒烤肉（精品）-3份-已定版
贝勒烤肉（普通）-2份-已定版</t>
        </is>
      </c>
      <c r="J919"/>
      <c r="K919" t="inlineStr">
        <is>
          <t>一、明日工作计划
1.录入3份量①贝勒烤肉（普通）
2.复测已录入SKU</t>
        </is>
      </c>
      <c r="L919" t="inlineStr">
        <is>
          <t>IMG_20250910_103916557.jpg,IMG_20250910_105433183.jpg,IMG_20250910_130144075.jpg,IMG_20250910_172326896.jpg,IMG_20250910_182140673.jpg,IMG_20250910_185815732.jpg,IMG_20250910_194614826.jpg,IMG_20250910_194832594.jpg,IMG_20250910_195313623.jpg</t>
        </is>
      </c>
      <c r="M919"/>
      <c r="N919" s="2">
        <v>45910</v>
      </c>
      <c r="O919" t="inlineStr">
        <is>
          <t>已结束</t>
        </is>
      </c>
      <c r="P919" t="inlineStr">
        <is>
          <t>37周</t>
        </is>
      </c>
      <c r="Q919"/>
      <c r="R919" t="inlineStr">
        <is>
          <t>false</t>
        </is>
      </c>
      <c r="S919" t="inlineStr">
        <is>
          <t>2025/09/30</t>
        </is>
      </c>
      <c r="T919" t="inlineStr">
        <is>
          <t>北区</t>
        </is>
      </c>
      <c r="U919"/>
      <c r="V919" t="inlineStr">
        <is>
          <t>吕佳</t>
        </is>
      </c>
      <c r="W919" t="inlineStr">
        <is>
          <t>李岳丰</t>
        </is>
      </c>
    </row>
    <row r="920" ht="12.75" customHeight="1">
      <c r="A920" t="inlineStr">
        <is>
          <t>2025-09-09 胡光中-北京-四季民福-POC 已结束</t>
        </is>
      </c>
      <c r="B920" t="inlineStr">
        <is>
          <t>1</t>
        </is>
      </c>
      <c r="C920" t="inlineStr">
        <is>
          <t xml:space="preserve">9 月 9 日完成两款贝勒烤肉 1 份标准测试，明日攻 2、3 份量。 </t>
        </is>
      </c>
      <c r="D920" t="inlineStr">
        <is>
          <t>胡光中</t>
        </is>
      </c>
      <c r="E920" t="inlineStr">
        <is>
          <t>北京市朝阳区南磨房乡华侨城·北京OCT华侨城·北京2号院</t>
        </is>
      </c>
      <c r="F920" t="inlineStr">
        <is>
          <t>巡店</t>
        </is>
      </c>
      <c r="G920" t="inlineStr">
        <is>
          <t>胡光中-北京-四季民福-POC 已结束</t>
        </is>
      </c>
      <c r="H920" t="inlineStr">
        <is>
          <t>尊敬的各位领导晚上好，以下是9月9日的工作进展汇报；
一、四季民福菜品标准化测试进度
1.今日同研发师傅针对①贝勒烤肉（精品）②贝勒烤肉（普通）两道菜品专项解决
①贝勒烤肉（精品）：改变原有烹饪工艺，调整为2道程序完成，目前1份版本已同研发暂时确定。
②贝勒烤肉（普通）：调整原有程序，炒肉步骤添加投水30g，1份出品已同研发暂定。
以上是9月9日工作汇报，请各位领导查阅，如有不足之处恳请各位领导纠正。</t>
        </is>
      </c>
      <c r="I920" t="inlineStr">
        <is>
          <t>贝勒烤肉（精品）-1份-已确认
贝勒烤肉（普通）-1份-已确认</t>
        </is>
      </c>
      <c r="J920"/>
      <c r="K920" t="inlineStr">
        <is>
          <t>二、明日工作计划
1.攻克2份量和3份量①贝勒烤肉（精品）②贝勒烤肉（普通）</t>
        </is>
      </c>
      <c r="L920" t="inlineStr">
        <is>
          <t>IMG_20250909_104845761.jpg,IMG_20250909_111327904.jpg,IMG_20250909_134522415.jpg,IMG_20250909_155411911.jpg</t>
        </is>
      </c>
      <c r="M920"/>
      <c r="N920" s="2">
        <v>45909</v>
      </c>
      <c r="O920" t="inlineStr">
        <is>
          <t>已结束</t>
        </is>
      </c>
      <c r="P920" t="inlineStr">
        <is>
          <t>37周</t>
        </is>
      </c>
      <c r="Q920"/>
      <c r="R920" t="inlineStr">
        <is>
          <t>false</t>
        </is>
      </c>
      <c r="S920" t="inlineStr">
        <is>
          <t>2025/09/30</t>
        </is>
      </c>
      <c r="T920" t="inlineStr">
        <is>
          <t>北区</t>
        </is>
      </c>
      <c r="U920"/>
      <c r="V920" t="inlineStr">
        <is>
          <t>吕佳</t>
        </is>
      </c>
      <c r="W920" t="inlineStr">
        <is>
          <t>李岳丰</t>
        </is>
      </c>
    </row>
    <row r="921" ht="12.75" customHeight="1">
      <c r="A921" t="inlineStr">
        <is>
          <t>2025-09-08 胡光中-北京-四季民福-POC 已结束</t>
        </is>
      </c>
      <c r="B921" t="inlineStr">
        <is>
          <t>1</t>
        </is>
      </c>
      <c r="C921" t="inlineStr">
        <is>
          <t xml:space="preserve">9月8日汇报：贝勒烤肉未定版，复测两菜一需调时，明日再调烤肉 </t>
        </is>
      </c>
      <c r="D921" t="inlineStr">
        <is>
          <t>胡光中</t>
        </is>
      </c>
      <c r="E921" t="inlineStr">
        <is>
          <t>北京市朝阳区南磨房乡华侨城·北京OCT华侨城·北京2号院</t>
        </is>
      </c>
      <c r="F921" t="inlineStr">
        <is>
          <t>巡店</t>
        </is>
      </c>
      <c r="G921" t="inlineStr">
        <is>
          <t>胡光中-北京-四季民福-POC 已结束</t>
        </is>
      </c>
      <c r="H921" t="inlineStr">
        <is>
          <t>尊敬的各位领导晚上好，以下是9月8日的工作进展汇报；
一、四季民福菜品标准化测试进度
1.今日同研发师傅调整
①贝勒烤肉（普通）②贝勒烤肉（精品），暂未调整定版，明日调整原有烹饪工艺，继续测试。
2.对2道已定版菜品进行复测：
①小炒黑猪肉：复测根据出品，缩短10s煸炒黑猪肉时间。
②豆豉鲮鱼炒莴笋尖：复测出品稳定，没问题
二、明日工作计划
1.调整①贝勒烤肉（普通）②贝勒烤肉（精品）
以上是9月8日工作汇报，请各位领导查阅，如有不足之处恳请各位领导纠正。</t>
        </is>
      </c>
      <c r="I921" t="inlineStr">
        <is>
          <t>小炒黑猪肉-1份2份3份-已定版
豆豉鲮鱼莴笋尖-1份2份3份-已定版</t>
        </is>
      </c>
      <c r="J921"/>
      <c r="K921" t="inlineStr">
        <is>
          <t>1.调整①贝勒烤肉（普通）②贝勒烤肉（精品）</t>
        </is>
      </c>
      <c r="L921" t="inlineStr">
        <is>
          <t>IMG_20250908_104828836.jpg,IMG_20250908_111133316.jpg,IMG_20250908_113445852.jpg,IMG_20250908_160451721.jpg,IMG_20250908_162227203.jpg,IMG_20250908_162517664.jpg</t>
        </is>
      </c>
      <c r="M921"/>
      <c r="N921" s="2">
        <v>45908</v>
      </c>
      <c r="O921" t="inlineStr">
        <is>
          <t>已结束</t>
        </is>
      </c>
      <c r="P921" t="inlineStr">
        <is>
          <t>37周</t>
        </is>
      </c>
      <c r="Q921"/>
      <c r="R921" t="inlineStr">
        <is>
          <t>false</t>
        </is>
      </c>
      <c r="S921" t="inlineStr">
        <is>
          <t>2025/09/30</t>
        </is>
      </c>
      <c r="T921" t="inlineStr">
        <is>
          <t>北区</t>
        </is>
      </c>
      <c r="U921"/>
      <c r="V921" t="inlineStr">
        <is>
          <t>吕佳</t>
        </is>
      </c>
      <c r="W921" t="inlineStr">
        <is>
          <t>李岳丰</t>
        </is>
      </c>
    </row>
    <row r="922" ht="12.75" customHeight="1">
      <c r="A922" t="inlineStr">
        <is>
          <t>2025-09-07 胡光中-北京-四季民福-POC 已结束</t>
        </is>
      </c>
      <c r="B922" t="inlineStr">
        <is>
          <t>1</t>
        </is>
      </c>
      <c r="C922" t="inlineStr">
        <is>
          <t xml:space="preserve">9 月 7 日汇报菜品测试、设备培训，贝勒烤肉复测有问题待调整 </t>
        </is>
      </c>
      <c r="D922" t="inlineStr">
        <is>
          <t>胡光中</t>
        </is>
      </c>
      <c r="E922" t="inlineStr">
        <is>
          <t>北京市朝阳区南磨房乡华侨城·北京OCT华侨城·北京2号院</t>
        </is>
      </c>
      <c r="F922" t="inlineStr">
        <is>
          <t>巡店</t>
        </is>
      </c>
      <c r="G922" t="inlineStr">
        <is>
          <t>胡光中-北京-四季民福-POC 已结束</t>
        </is>
      </c>
      <c r="H922" t="inlineStr">
        <is>
          <t>四季民福不停炒菜机菜品测试进度
尊敬的各位领导晚上好，以下是9月7日的工作进展汇报；
一、四季民福菜品标准化测试进度
1.贝勒烤肉：同研发师傅对菜品精细化调整，明日调整原有烹饪工艺继续测试。
2.贝勒烤肉（精品）：复测出品不够干爽 ，明日调整原有烹饪工艺继续测试。
3.小炒腊猪脸：已调整完毕，目前同研发师傅确认版本，待领导复测。
4.小炒黑猪肉：已缩短煸炒黑猪肉时间，明日复测同研发确认。
二、设备五大模块培训
1.干料模块、液料模块、锅体运动模块、安卓版操作模块、底座模块讲解培训
2.整机卫生清洁培训
3.锅体维护保养培训
三、明日工作计划
1.精细化调整①贝勒烤肉②贝勒烤肉（精品）
2.①投料校准培训、②管道清洗培训
以上是9月7日工作汇报，请各位领导查阅，如有不足之处恳请各位领导纠正。</t>
        </is>
      </c>
      <c r="I922" t="inlineStr">
        <is>
          <t>小炒腊猪脸-2份-已确认</t>
        </is>
      </c>
      <c r="J922"/>
      <c r="K922" t="inlineStr">
        <is>
          <t>1.精细化调整①贝勒烤肉②贝勒烤肉（精品）
2.①投料校准培训、②管道清洗培训</t>
        </is>
      </c>
      <c r="L922" t="inlineStr">
        <is>
          <t>IMG_20250907_105212640.jpg,IMG_20250907_105840731.jpg,IMG_20250907_181406484.jpg,IMG_20250907_183528200.jpg,IMG_20250907_225036.jpg,IMG_20250907_194221194.jpg,IMG_20250907_195728278.jpg,IMG_20250907_200804707.jpg</t>
        </is>
      </c>
      <c r="M922"/>
      <c r="N922" s="2">
        <v>45907</v>
      </c>
      <c r="O922" t="inlineStr">
        <is>
          <t>已结束</t>
        </is>
      </c>
      <c r="P922" t="inlineStr">
        <is>
          <t>36周</t>
        </is>
      </c>
      <c r="Q922"/>
      <c r="R922" t="inlineStr">
        <is>
          <t>false</t>
        </is>
      </c>
      <c r="S922" t="inlineStr">
        <is>
          <t>2025/09/30</t>
        </is>
      </c>
      <c r="T922" t="inlineStr">
        <is>
          <t>北区</t>
        </is>
      </c>
      <c r="U922"/>
      <c r="V922" t="inlineStr">
        <is>
          <t>吕佳</t>
        </is>
      </c>
      <c r="W922" t="inlineStr">
        <is>
          <t>李岳丰</t>
        </is>
      </c>
    </row>
    <row r="923" ht="12.75" customHeight="1">
      <c r="A923" t="inlineStr">
        <is>
          <t>2025-09-06 胡光中-北京-四季民福-POC 已结束</t>
        </is>
      </c>
      <c r="B923" t="inlineStr">
        <is>
          <t>1</t>
        </is>
      </c>
      <c r="C923" t="inlineStr">
        <is>
          <t xml:space="preserve">四季民福验收10个SKU菜品，除贝勒烤肉需调整继续测试，其余已定版。还开展研发室人员培训，需对贝勒烤肉（普通、精品）菜谱程序在2025年9月6日进行调整，重点关注贝勒烤肉效果及菜谱调整。 </t>
        </is>
      </c>
      <c r="D923" t="inlineStr">
        <is>
          <t>胡光中</t>
        </is>
      </c>
      <c r="E923" t="inlineStr">
        <is>
          <t>北京市朝阳区南磨房乡华侨城·北京OCT华侨城·北京2号院</t>
        </is>
      </c>
      <c r="F923" t="inlineStr">
        <is>
          <t>巡店</t>
        </is>
      </c>
      <c r="G923" t="inlineStr">
        <is>
          <t>胡光中-北京-四季民福-POC 已结束</t>
        </is>
      </c>
      <c r="H923" t="inlineStr">
        <is>
          <t>1.四季民福菜品验收，共验收10个SKU，贝勒烤肉需调整继续测试，确保出品呈现最佳效果。
</t>
        </is>
      </c>
      <c r="I923" t="inlineStr">
        <is>
          <t>小炒黑猪肉-1份2份3份-已定版
炝炒白豆子-1份2份3份-已定版
芫爆肚丝-1份2份3份-已定版
豌豆尖豆黄金-1份2份3份-已定版
豆豉鲮鱼莴笋尖-1份2份3份-已定版
宫保鸡丁-1份2份3份-已定版
小炒腊猪脸-1份2份-已定版
地皮菜干贝烧丝瓜-1份2份3份-已定版
</t>
        </is>
      </c>
      <c r="J923"/>
      <c r="K923" t="inlineStr">
        <is>
          <t>1.四季民福研发室人员培训
2.①贝勒烤肉（普通）②贝勒烤肉（精品）菜谱程序调整</t>
        </is>
      </c>
      <c r="L923" t="inlineStr">
        <is>
          <t>IMG_20250906_105030704.jpg,IMG_20250906_113627215.jpg,IMG_20250906_113648804.jpg,IMG_20250906_131751638.jpg</t>
        </is>
      </c>
      <c r="M923"/>
      <c r="N923" s="2">
        <v>45906</v>
      </c>
      <c r="O923" t="inlineStr">
        <is>
          <t>已结束</t>
        </is>
      </c>
      <c r="P923" t="inlineStr">
        <is>
          <t>36周</t>
        </is>
      </c>
      <c r="Q923"/>
      <c r="R923" t="inlineStr">
        <is>
          <t>false</t>
        </is>
      </c>
      <c r="S923" t="inlineStr">
        <is>
          <t>2025/09/30</t>
        </is>
      </c>
      <c r="T923" t="inlineStr">
        <is>
          <t>北区</t>
        </is>
      </c>
      <c r="U923"/>
      <c r="V923" t="inlineStr">
        <is>
          <t>吕佳</t>
        </is>
      </c>
      <c r="W923" t="inlineStr">
        <is>
          <t>李岳丰</t>
        </is>
      </c>
    </row>
    <row r="924" ht="12.75" customHeight="1">
      <c r="A924" t="inlineStr">
        <is>
          <t>2025-09-05 胡光中-北京-四季民福-POC 已结束</t>
        </is>
      </c>
      <c r="B924" t="inlineStr">
        <is>
          <t>1</t>
        </is>
      </c>
      <c r="C924" t="inlineStr">
        <is>
          <t xml:space="preserve">上午需在望京接待客户，同时要进行四季民福多份量菜品复测，有“胡光中 - 北京 - 四季民福 - POC”相关复测记录，日期为2025/09/05 。需关注客户接待效果及菜品复测结果。 </t>
        </is>
      </c>
      <c r="D924" t="inlineStr">
        <is>
          <t>胡光中</t>
        </is>
      </c>
      <c r="E924" t="inlineStr">
        <is>
          <t>北京市朝阳区南磨房乡华侨城·北京OCT华侨城·北京2号院</t>
        </is>
      </c>
      <c r="F924" t="inlineStr">
        <is>
          <t>巡店</t>
        </is>
      </c>
      <c r="G924" t="inlineStr">
        <is>
          <t>胡光中-北京-四季民福-POC 已结束</t>
        </is>
      </c>
      <c r="H924" t="inlineStr">
        <is>
          <t>1.上午望京接待客户
2.四季民福多份量菜品复测
</t>
        </is>
      </c>
      <c r="I924" t="inlineStr">
        <is>
          <t>多份量菜品复测</t>
        </is>
      </c>
      <c r="J924"/>
      <c r="K924" t="inlineStr">
        <is>
          <t>四季民福菜品验收</t>
        </is>
      </c>
      <c r="L924" t="inlineStr">
        <is>
          <t>IMG_20250905_122358749.jpg,IMG_20250905_123816855.jpg,IMG_20250905_184220469.jpg,IMG_20250905_190029285.jpg,IMG_20250905_191841109.jpg,IMG_20250905_194300723.jpg,IMG_20250905_200338741.jpg,IMG_20250905_200345474.jpg</t>
        </is>
      </c>
      <c r="M924"/>
      <c r="N924" s="2">
        <v>45905</v>
      </c>
      <c r="O924" t="inlineStr">
        <is>
          <t>已结束</t>
        </is>
      </c>
      <c r="P924" t="inlineStr">
        <is>
          <t>36周</t>
        </is>
      </c>
      <c r="Q924"/>
      <c r="R924" t="inlineStr">
        <is>
          <t>false</t>
        </is>
      </c>
      <c r="S924" t="inlineStr">
        <is>
          <t>2025/09/30</t>
        </is>
      </c>
      <c r="T924" t="inlineStr">
        <is>
          <t>北区</t>
        </is>
      </c>
      <c r="U924"/>
      <c r="V924" t="inlineStr">
        <is>
          <t>吕佳</t>
        </is>
      </c>
      <c r="W924" t="inlineStr">
        <is>
          <t>李岳丰</t>
        </is>
      </c>
    </row>
    <row r="925" ht="12.75" customHeight="1">
      <c r="A925" t="inlineStr">
        <is>
          <t>2025-09-04 胡光中-北京-四季民福-POC 已结束</t>
        </is>
      </c>
      <c r="B925"/>
      <c r="C925" t="inlineStr">
        <is>
          <t xml:space="preserve">9月4日工作进展：与研发导师对宫保鸡丁、贝勒爷烤肉（精品）进行SOP程序录入，宫保鸡丁2、3份量已确认版本待领导测，贝勒爷烤肉（精品）2份量暂定版本，3份量未录。明日计划录入其3份量并复测已录多份量菜品。 </t>
        </is>
      </c>
      <c r="D925" t="inlineStr">
        <is>
          <t>胡光中</t>
        </is>
      </c>
      <c r="E925" t="inlineStr">
        <is>
          <t>北京市朝阳区南磨房乡华侨城·北京OCT华侨城·北京2号院</t>
        </is>
      </c>
      <c r="F925" t="inlineStr">
        <is>
          <t>巡店</t>
        </is>
      </c>
      <c r="G925" t="inlineStr">
        <is>
          <t>胡光中-北京-四季民福-POC 已结束</t>
        </is>
      </c>
      <c r="H925" t="inlineStr">
        <is>
          <t>四季民福不停炒菜机菜品测试进度
尊敬的领导晚上好，以下是9月4日的工作进展汇报；
一、四季民福菜品标准化测试
1.今日同研发导师对2道菜品2份、3份量SOP录入程序，确保出品符合要求。
①宫保鸡丁：已录入2份量和3份量，目前同研发导师已确认版本，待领导测试确认。
②贝勒爷烤肉（精品）：已录入2份量，目前同研发导师暂定版本，3份量暂未录入。
二、明日工作计划
1.测试录入3份量贝勒爷烤肉（精品）
2.复测已录入多份量菜品程序
以上是9月4日工作汇报，请各位领导查阅，如有不足之处恳请各位领导纠正。</t>
        </is>
      </c>
      <c r="I925" t="inlineStr">
        <is>
          <t>宫保鸡丁-1份-已定版
宫保鸡丁-2份-已定版
宫保鸡丁-3份-已定版
贝勒烤肉-2份-已定版</t>
        </is>
      </c>
      <c r="J925"/>
      <c r="K925" t="inlineStr">
        <is>
          <t>继续测试录入多份量菜品</t>
        </is>
      </c>
      <c r="L925" t="inlineStr">
        <is>
          <t>IMG_20250904_104735637.jpg,IMG_20250904_113251888.jpg,IMG_20250904_112612746.jpg,IMG_20250904_180304882.jpg,IMG_20250904_190136813.jpg,IMG_20250904_230624.jpg,IMG_20250904_203608233.jpg</t>
        </is>
      </c>
      <c r="M925"/>
      <c r="N925" s="2">
        <v>45904</v>
      </c>
      <c r="O925" t="inlineStr">
        <is>
          <t>已结束</t>
        </is>
      </c>
      <c r="P925" t="inlineStr">
        <is>
          <t>36周</t>
        </is>
      </c>
      <c r="Q925"/>
      <c r="R925" t="inlineStr">
        <is>
          <t>false</t>
        </is>
      </c>
      <c r="S925" t="inlineStr">
        <is>
          <t>2025/09/30</t>
        </is>
      </c>
      <c r="T925" t="inlineStr">
        <is>
          <t>北区</t>
        </is>
      </c>
      <c r="U925"/>
      <c r="V925" t="inlineStr">
        <is>
          <t>吕佳</t>
        </is>
      </c>
      <c r="W925" t="inlineStr">
        <is>
          <t>李岳丰</t>
        </is>
      </c>
    </row>
    <row r="926" ht="12.75" customHeight="1">
      <c r="A926" t="inlineStr">
        <is>
          <t>2025-12-10 黄俊龙-福州-朴朴-新店开业 已结束</t>
        </is>
      </c>
      <c r="B926" t="inlineStr">
        <is>
          <t>1</t>
        </is>
      </c>
      <c r="C926" t="inlineStr">
        <is>
          <t>无明确问题或异常，重点在备货、学菜品知识与机器使用，出品温度达标。</t>
        </is>
      </c>
      <c r="D926" t="inlineStr">
        <is>
          <t>黄俊龙</t>
        </is>
      </c>
      <c r="E926" t="inlineStr">
        <is>
          <t>福建省福州市台江区瀛洲街道南光明港路万科金域国际</t>
        </is>
      </c>
      <c r="F926" t="inlineStr">
        <is>
          <t>项目出差</t>
        </is>
      </c>
      <c r="G926" t="inlineStr">
        <is>
          <t>黄俊龙-福州-朴朴-新店开业 已结束</t>
        </is>
      </c>
      <c r="H926" t="inlineStr">
        <is>
          <t>工作内容
1.今日协助朝凌备货，准备菜品，根据程序进行菜品优化
2.过程中学习更多菜品知识，学习根据食材，温度让出品更加标准
3.过程中学习其他机器使用，了解出品过程
4.出品温度都能达到70度以上
</t>
        </is>
      </c>
      <c r="I926" t="inlineStr">
        <is>
          <t>无</t>
        </is>
      </c>
      <c r="J926"/>
      <c r="K926" t="inlineStr">
        <is>
          <t>福州朴朴开业支持</t>
        </is>
      </c>
      <c r="L926" t="inlineStr">
        <is>
          <t>IMG_20251210_120521322.jpg,IMG_20251210_120525815.jpg,IMG_20251210_122330418.jpg,IMG_20251210_165158844.jpg,IMG_20251210_170905828.jpg,IMG_20251210_171049217.jpg,IMG_20251210_172114161.jpg,IMG_20251210_172154462.jpg,IMG_20251210_174908278.jpg</t>
        </is>
      </c>
      <c r="M926"/>
      <c r="N926" s="2">
        <v>46001</v>
      </c>
      <c r="O926" t="inlineStr">
        <is>
          <t>已结束</t>
        </is>
      </c>
      <c r="P926" t="inlineStr">
        <is>
          <t>50周</t>
        </is>
      </c>
      <c r="Q926"/>
      <c r="R926" t="inlineStr">
        <is>
          <t>false</t>
        </is>
      </c>
      <c r="S926" t="inlineStr">
        <is>
          <t>2025/11/24</t>
        </is>
      </c>
      <c r="T926" t="inlineStr">
        <is>
          <t>华南区</t>
        </is>
      </c>
      <c r="U926"/>
      <c r="V926" t="inlineStr">
        <is>
          <t>王言</t>
        </is>
      </c>
      <c r="W926"/>
    </row>
    <row r="927" ht="12.75" customHeight="1">
      <c r="A927" t="inlineStr">
        <is>
          <t>2025-12-09 黄俊龙-福州-朴朴-新店开业 已结束</t>
        </is>
      </c>
      <c r="B927"/>
      <c r="C927" t="inlineStr">
        <is>
          <t>需关注问题：无异常。重点：更换搅拌尺减损耗，测试菜品温度达标、时间短。</t>
        </is>
      </c>
      <c r="D927" t="inlineStr">
        <is>
          <t>黄俊龙</t>
        </is>
      </c>
      <c r="E927" t="inlineStr">
        <is>
          <t>福建省福州市台江区新港街道好家碧玉</t>
        </is>
      </c>
      <c r="F927" t="inlineStr">
        <is>
          <t>项目出差</t>
        </is>
      </c>
      <c r="G927" t="inlineStr">
        <is>
          <t>黄俊龙-福州-朴朴-新店开业 已结束</t>
        </is>
      </c>
      <c r="H927" t="inlineStr">
        <is>
          <t>工作内容
1.上午到二店更换草本汤单边搅拌尺，减少米饭损耗，带朝凌去各商家观看出品，看是否还有优化空间
2.检测每份炒饭出品温度，对比优特我们出品时间短2.45份，温度能保持在72左右，放止一会打包温度也能保持在70度左右，优特炒制时间在4.50秒
3.下午协助朴朴测试菜品</t>
        </is>
      </c>
      <c r="I927" t="inlineStr">
        <is>
          <t>无</t>
        </is>
      </c>
      <c r="J927"/>
      <c r="K927" t="inlineStr">
        <is>
          <t>福州朴朴开业支持</t>
        </is>
      </c>
      <c r="L927" t="inlineStr">
        <is>
          <t>IMG_20251209_111200439.jpg,IMG_20251209_111658459.jpg,IMG_20251209_111733074.jpg,IMG_20251209_113153877.jpg,IMG_20251209_113256078.jpg,IMG_20251209_114640885.jpg,IMG_20251209_113448125.jpg,IMG_20251209_175623544.jpg,IMG_20251209_181657839.jpg</t>
        </is>
      </c>
      <c r="M927"/>
      <c r="N927" s="2">
        <v>46000</v>
      </c>
      <c r="O927" t="inlineStr">
        <is>
          <t>已结束</t>
        </is>
      </c>
      <c r="P927" t="inlineStr">
        <is>
          <t>50周</t>
        </is>
      </c>
      <c r="Q927"/>
      <c r="R927" t="inlineStr">
        <is>
          <t>false</t>
        </is>
      </c>
      <c r="S927" t="inlineStr">
        <is>
          <t>2025/11/24</t>
        </is>
      </c>
      <c r="T927" t="inlineStr">
        <is>
          <t>华南区</t>
        </is>
      </c>
      <c r="U927"/>
      <c r="V927" t="inlineStr">
        <is>
          <t>王言</t>
        </is>
      </c>
      <c r="W927"/>
    </row>
    <row r="928" ht="12.75" customHeight="1">
      <c r="A928" t="inlineStr">
        <is>
          <t>2025-12-08 黄俊龙-福州-朴朴-新店开业 已结束</t>
        </is>
      </c>
      <c r="B928"/>
      <c r="C928" t="inlineStr">
        <is>
          <t>10份程序因机器切配材料大小问题未正常，需关注。</t>
        </is>
      </c>
      <c r="D928" t="inlineStr">
        <is>
          <t>黄俊龙</t>
        </is>
      </c>
      <c r="E928" t="inlineStr">
        <is>
          <t>福建省福州市晋安区象园街道长乐南路乐园小区</t>
        </is>
      </c>
      <c r="F928" t="inlineStr">
        <is>
          <t>项目出差</t>
        </is>
      </c>
      <c r="G928" t="inlineStr">
        <is>
          <t>黄俊龙-福州-朴朴-新店开业 已结束</t>
        </is>
      </c>
      <c r="H928" t="inlineStr">
        <is>
          <t>福州朴朴开业支持</t>
        </is>
      </c>
      <c r="I928" t="inlineStr">
        <is>
          <t>工作内容
1.上午整调整自东东鱼香肉丝5份程序，10份分程序调整之后正常，10份程序由于机器切配材料大小不小
2.优特草本汤炒饭加热不均匀，需要4.30秒，使用我们机器只需要2.45秒
3.需要重新测试</t>
        </is>
      </c>
      <c r="J928"/>
      <c r="K928" t="inlineStr">
        <is>
          <t>福州朴朴开业支持</t>
        </is>
      </c>
      <c r="L928" t="inlineStr">
        <is>
          <t>IMG_20251208_093748310.jpg,IMG_20251208_094850203.jpg,IMG_20251208_100143326.jpg,IMG_20251208_111445866.jpg,IMG_20251208_124144471.jpg,IMG_20251208_124633575.jpg,IMG_20251208_160157405.jpg,IMG_20251208_162359526.jpg,IMG_20251208_164207899.jpg</t>
        </is>
      </c>
      <c r="M928"/>
      <c r="N928" s="2">
        <v>45999</v>
      </c>
      <c r="O928" t="inlineStr">
        <is>
          <t>已结束</t>
        </is>
      </c>
      <c r="P928" t="inlineStr">
        <is>
          <t>50周</t>
        </is>
      </c>
      <c r="Q928"/>
      <c r="R928" t="inlineStr">
        <is>
          <t>false</t>
        </is>
      </c>
      <c r="S928" t="inlineStr">
        <is>
          <t>2025/11/24</t>
        </is>
      </c>
      <c r="T928" t="inlineStr">
        <is>
          <t>华南区</t>
        </is>
      </c>
      <c r="U928"/>
      <c r="V928" t="inlineStr">
        <is>
          <t>王言</t>
        </is>
      </c>
      <c r="W928"/>
    </row>
    <row r="929" ht="12.75" customHeight="1">
      <c r="A929" t="inlineStr">
        <is>
          <t xml:space="preserve">2025-12-07 </t>
        </is>
      </c>
      <c r="B929"/>
      <c r="C929" t="inlineStr">
        <is>
          <t>正文仅日期“2025/12/07”，无具体内容，信息缺失。</t>
        </is>
      </c>
      <c r="D929" t="inlineStr">
        <is>
          <t>黄俊龙</t>
        </is>
      </c>
      <c r="E929" t="inlineStr">
        <is>
          <t>福建省福州市台江区新港街道如家睿柏·云酒店(福州上下杭五一广场店)好家碧玉</t>
        </is>
      </c>
      <c r="F929" t="inlineStr">
        <is>
          <t>排休</t>
        </is>
      </c>
      <c r="G929"/>
      <c r="H929"/>
      <c r="I929"/>
      <c r="J929"/>
      <c r="K929"/>
      <c r="L929"/>
      <c r="M929"/>
      <c r="N929" s="2">
        <v>45998</v>
      </c>
      <c r="O929"/>
      <c r="P929" t="inlineStr">
        <is>
          <t>49周</t>
        </is>
      </c>
      <c r="Q929"/>
      <c r="R929" t="inlineStr">
        <is>
          <t>false</t>
        </is>
      </c>
      <c r="S929"/>
      <c r="T929"/>
      <c r="U929"/>
      <c r="V929"/>
      <c r="W929"/>
    </row>
    <row r="930" ht="12.75" customHeight="1">
      <c r="A930" t="inlineStr">
        <is>
          <t>2025-12-06 黄俊龙-福州-朴朴-新店开业 已结束</t>
        </is>
      </c>
      <c r="B930"/>
      <c r="C930" t="inlineStr">
        <is>
          <t>一店机器更换2.0配件解决清洁死角，竞对测试跟进人休假。</t>
        </is>
      </c>
      <c r="D930" t="inlineStr">
        <is>
          <t>黄俊龙</t>
        </is>
      </c>
      <c r="E930" t="inlineStr">
        <is>
          <t>福建省福州市台江区新港街道好家碧玉</t>
        </is>
      </c>
      <c r="F930" t="inlineStr">
        <is>
          <t>项目出差</t>
        </is>
      </c>
      <c r="G930" t="inlineStr">
        <is>
          <t>黄俊龙-福州-朴朴-新店开业 已结束</t>
        </is>
      </c>
      <c r="H930" t="inlineStr">
        <is>
          <t>工作内容
1.今日到朴朴实验员整理今日需要测试货品给到测试，让其准备
2.跟售后一起切换机器液料配件，更换2.0配件，之前生粉盒子死角过多不好清洁，今日一店机器已全部更换改装完成，机器正常使用
3.持续跟进竞对测试产品的状况与进度</t>
        </is>
      </c>
      <c r="I930" t="inlineStr">
        <is>
          <t>无</t>
        </is>
      </c>
      <c r="J930"/>
      <c r="K930" t="inlineStr">
        <is>
          <t>休假</t>
        </is>
      </c>
      <c r="L930" t="inlineStr">
        <is>
          <t>IMG_20251206_091156606.jpg,IMG_20251206_094616557.jpg,IMG_20251206_112251780.jpg,IMG_20251206_135628669.jpg,IMG_20251206_142021468.jpg,IMG_20251206_161627356.jpg,IMG_20251206_162351691.jpg,IMG_20251206_165501767.jpg</t>
        </is>
      </c>
      <c r="M930"/>
      <c r="N930" s="2">
        <v>45997</v>
      </c>
      <c r="O930" t="inlineStr">
        <is>
          <t>已结束</t>
        </is>
      </c>
      <c r="P930" t="inlineStr">
        <is>
          <t>49周</t>
        </is>
      </c>
      <c r="Q930"/>
      <c r="R930" t="inlineStr">
        <is>
          <t>false</t>
        </is>
      </c>
      <c r="S930" t="inlineStr">
        <is>
          <t>2025/11/24</t>
        </is>
      </c>
      <c r="T930" t="inlineStr">
        <is>
          <t>华南区</t>
        </is>
      </c>
      <c r="U930"/>
      <c r="V930" t="inlineStr">
        <is>
          <t>王言</t>
        </is>
      </c>
      <c r="W930"/>
    </row>
    <row r="931" ht="12.75" customHeight="1">
      <c r="A931" t="inlineStr">
        <is>
          <t>2025-12-05 黄俊龙-福州-朴朴-新店开业 已结束</t>
        </is>
      </c>
      <c r="B931"/>
      <c r="C931" t="inlineStr">
        <is>
          <t>大型机器上午未测试（质检不在）；炒河粉味色不均，米饭份量少；对方未告知菜谱细节仅发流程表。</t>
        </is>
      </c>
      <c r="D931" t="inlineStr">
        <is>
          <t>黄俊龙</t>
        </is>
      </c>
      <c r="E931" t="inlineStr">
        <is>
          <t>福建省福州市台江区新港街道如家睿柏·云酒店(福州上下杭五一广场店)好家碧玉</t>
        </is>
      </c>
      <c r="F931" t="inlineStr">
        <is>
          <t>项目出差</t>
        </is>
      </c>
      <c r="G931" t="inlineStr">
        <is>
          <t>黄俊龙-福州-朴朴-新店开业 已结束</t>
        </is>
      </c>
      <c r="H931" t="inlineStr">
        <is>
          <t>工作内容
1.今日优特中型机器G3已发现场，安装完成，明日计划开始测试，大型机器上午未测试，质检不在
2.下午开始测试，麻婆豆腐25斤，炒河粉15斤，米饭10斤，炒河粉味道，颜色不均匀，米饭测试份量还是较少，勉强过关，麻婆豆腐份量较大，考虑到出餐，打包，时间较长，品质容易发生变化
3.对方口味跟交付跟我们打谈菜谱细节，没有告知，只是发个流程表，让自己去观看
</t>
        </is>
      </c>
      <c r="I931" t="inlineStr">
        <is>
          <t>无</t>
        </is>
      </c>
      <c r="J931"/>
      <c r="K931" t="inlineStr">
        <is>
          <t>福州朴朴开业支持</t>
        </is>
      </c>
      <c r="L931" t="inlineStr">
        <is>
          <t>IMG_20251205_092930391.jpg,IMG_20251205_093713513.jpg,IMG_20251205_110312398.jpg,IMG_20251205_151442550.jpg,IMG_20251205_153208613.jpg,IMG_20251205_153505382.jpg,IMG_20251205_154304844.jpg,IMG_20251205_170437128.jpg,IMG_20251205_173504865.jpg</t>
        </is>
      </c>
      <c r="M931"/>
      <c r="N931" s="2">
        <v>45996</v>
      </c>
      <c r="O931" t="inlineStr">
        <is>
          <t>已结束</t>
        </is>
      </c>
      <c r="P931" t="inlineStr">
        <is>
          <t>49周</t>
        </is>
      </c>
      <c r="Q931"/>
      <c r="R931" t="inlineStr">
        <is>
          <t>false</t>
        </is>
      </c>
      <c r="S931" t="inlineStr">
        <is>
          <t>2025/11/24</t>
        </is>
      </c>
      <c r="T931" t="inlineStr">
        <is>
          <t>华南区</t>
        </is>
      </c>
      <c r="U931"/>
      <c r="V931" t="inlineStr">
        <is>
          <t>王言</t>
        </is>
      </c>
      <c r="W931"/>
    </row>
    <row r="932" ht="12.75" customHeight="1">
      <c r="A932" t="inlineStr">
        <is>
          <t>2025-12-04 黄俊龙-福州-朴朴-新店开业 已结束</t>
        </is>
      </c>
      <c r="B932"/>
      <c r="C932" t="inlineStr">
        <is>
          <t>友商测试炒饭效果不理想，米饭成团较湿，不如我方松散。</t>
        </is>
      </c>
      <c r="D932" t="inlineStr">
        <is>
          <t>黄俊龙</t>
        </is>
      </c>
      <c r="E932" t="inlineStr">
        <is>
          <t>福建省福州市晋安区象园街道北光明港路159号福州市直机关象园公寓</t>
        </is>
      </c>
      <c r="F932" t="inlineStr">
        <is>
          <t>项目出差</t>
        </is>
      </c>
      <c r="G932" t="inlineStr">
        <is>
          <t>黄俊龙-福州-朴朴-新店开业 已结束</t>
        </is>
      </c>
      <c r="H932" t="inlineStr">
        <is>
          <t>工作内容
1.今日实验室配合朴朴产品测试，上午收到三代店草本汤店长信息，机器烹饪时抖动厉害，过去检查之后发现是滚轮问题，过来准备配件，等过高峰期之后进行更换，目前已更换完成，设备正常运行
2.反馈机器水压过小，洗锅不方便，顺便检查之后发现是水阀之前关了没有全开，后面全部打开之后，水压正常
3.友商今日测试，猪肝15斤，炒饭7斤，干炒牛河15斤，炒饭出品效果不理想，米饭成团，较湿，对比我们机器出品不够松散，成团
4.猪肝，河粉，目前还需加量测试，看出品效果</t>
        </is>
      </c>
      <c r="I932" t="inlineStr">
        <is>
          <t>无</t>
        </is>
      </c>
      <c r="J932"/>
      <c r="K932" t="inlineStr">
        <is>
          <t>福州朴朴开业支持</t>
        </is>
      </c>
      <c r="L932" t="inlineStr">
        <is>
          <t>IMG_20251204_092921917.jpg,IMG_20251204_103938424.jpg,IMG_20251204_104403941.jpg,IMG_20251204_145718483.jpg,IMG_20251204_131932626.jpg,IMG_20251204_150226298.jpg,IMG_20251204_152157174.jpg,IMG_20251204_154533728.jpg,IMG_20251204_165047584.jpg</t>
        </is>
      </c>
      <c r="M932"/>
      <c r="N932" s="2">
        <v>45995</v>
      </c>
      <c r="O932" t="inlineStr">
        <is>
          <t>已结束</t>
        </is>
      </c>
      <c r="P932" t="inlineStr">
        <is>
          <t>49周</t>
        </is>
      </c>
      <c r="Q932"/>
      <c r="R932" t="inlineStr">
        <is>
          <t>false</t>
        </is>
      </c>
      <c r="S932" t="inlineStr">
        <is>
          <t>2025/11/24</t>
        </is>
      </c>
      <c r="T932" t="inlineStr">
        <is>
          <t>华南区</t>
        </is>
      </c>
      <c r="U932"/>
      <c r="V932" t="inlineStr">
        <is>
          <t>王言</t>
        </is>
      </c>
      <c r="W932"/>
    </row>
    <row r="933" ht="12.75" customHeight="1">
      <c r="A933" t="inlineStr">
        <is>
          <t>2025-12-03 黄俊龙-福州-朴朴-新店开业 已结束</t>
        </is>
      </c>
      <c r="B933" t="inlineStr">
        <is>
          <t>1</t>
        </is>
      </c>
      <c r="C933" t="inlineStr">
        <is>
          <t>友商炒饭松散结团、米饭潮湿，猪肝放置后粉散不脆，均不达标。</t>
        </is>
      </c>
      <c r="D933" t="inlineStr">
        <is>
          <t>黄俊龙</t>
        </is>
      </c>
      <c r="E933" t="inlineStr">
        <is>
          <t>福建省福州市台江区新港街道好家碧玉</t>
        </is>
      </c>
      <c r="F933" t="inlineStr">
        <is>
          <t>项目出差</t>
        </is>
      </c>
      <c r="G933" t="inlineStr">
        <is>
          <t>黄俊龙-福州-朴朴-新店开业 已结束</t>
        </is>
      </c>
      <c r="H933" t="inlineStr">
        <is>
          <t>工作内容
1.上午到实验室，协助朴朴准备测试食材，确定切配规格，分装数量
2.友商测试炒饭15斤，目前出品不达标，炒饭不够松散，结团，米饭比较潮湿
3.下午到二店装下水道密封圈，目前已全部安装完成
4.友商测试猪肝大份量10斤，出品不达标，味道卖相还可以，按朴朴标准放置半小时之后，猪肝吃起来比较粉，松散，对比我们半小时之后出品口味不够脆，明日让他们继续测试
</t>
        </is>
      </c>
      <c r="I933" t="inlineStr">
        <is>
          <t>无</t>
        </is>
      </c>
      <c r="J933"/>
      <c r="K933" t="inlineStr">
        <is>
          <t>福州朴朴开业支持</t>
        </is>
      </c>
      <c r="L933" t="inlineStr">
        <is>
          <t>IMG_20251203_093756709.jpg,IMG_20251203_103558070.jpg,IMG_20251203_104207305.jpg,IMG_20251203_113600794.jpg,IMG_20251203_120349011.jpg,IMG_20251203_134428292.jpg,IMG_20251203_174148435.jpg,IMG_20251203_182421244.jpg,IMG_20251203_183610801.jpg</t>
        </is>
      </c>
      <c r="M933"/>
      <c r="N933" s="2">
        <v>45994</v>
      </c>
      <c r="O933" t="inlineStr">
        <is>
          <t>已结束</t>
        </is>
      </c>
      <c r="P933" t="inlineStr">
        <is>
          <t>49周</t>
        </is>
      </c>
      <c r="Q933"/>
      <c r="R933" t="inlineStr">
        <is>
          <t>false</t>
        </is>
      </c>
      <c r="S933" t="inlineStr">
        <is>
          <t>2025/11/24</t>
        </is>
      </c>
      <c r="T933" t="inlineStr">
        <is>
          <t>华南区</t>
        </is>
      </c>
      <c r="U933"/>
      <c r="V933" t="inlineStr">
        <is>
          <t>王言</t>
        </is>
      </c>
      <c r="W933"/>
    </row>
    <row r="934" ht="12.75" customHeight="1">
      <c r="A934" t="inlineStr">
        <is>
          <t>2025-12-02 黄俊龙-福州-朴朴-新店开业 已结束</t>
        </is>
      </c>
      <c r="B934"/>
      <c r="C934" t="inlineStr">
        <is>
          <t>友商测试炒河粉未达标、土豆丝夹生，商家出品要求不明确。</t>
        </is>
      </c>
      <c r="D934" t="inlineStr">
        <is>
          <t>黄俊龙</t>
        </is>
      </c>
      <c r="E934" t="inlineStr">
        <is>
          <t>福建省福州市台江区洋中街道国货西路茂泰世纪大厦</t>
        </is>
      </c>
      <c r="F934" t="inlineStr">
        <is>
          <t>项目出差</t>
        </is>
      </c>
      <c r="G934" t="inlineStr">
        <is>
          <t>黄俊龙-福州-朴朴-新店开业 已结束</t>
        </is>
      </c>
      <c r="H934" t="inlineStr">
        <is>
          <t>工作内容
1.今日在实验室跟杰晟协助朴朴测试研发各商家菜品
2.上午先协助将菜品切配规格，份量制定好，方便于测试
3.目前朴朴将测试出品事情交由我们，后续出品最终决定权在于质检手上
4.今日友商测试炒河粉，出品均不达标，河粉没炒透，放冷之后带有点腥味，质检让去门店拿一份我们机器出品对比，品尝之后确实还是友商出品问题，我们出品没问题，土豆丝吃起来口感均还夹生
5.询问我们商家出品要求，均是一笔带过，没有说的很详细，表示差不多就可以</t>
        </is>
      </c>
      <c r="I934" t="inlineStr">
        <is>
          <t>无</t>
        </is>
      </c>
      <c r="J934"/>
      <c r="K934" t="inlineStr">
        <is>
          <t>福州朴朴开业支持</t>
        </is>
      </c>
      <c r="L934" t="inlineStr">
        <is>
          <t>IMG_20251202_092145167.jpg,IMG_20251202_105750768.jpg,IMG_20251202_120551206.jpg,IMG_20251202_131319089.jpg,IMG_20251202_150026272.jpg,IMG_20251202_154957670.jpg,IMG_20251202_160635120.jpg,IMG_20251202_162430722.jpg,IMG_20251202_160049773.jpg</t>
        </is>
      </c>
      <c r="M934"/>
      <c r="N934" s="2">
        <v>45993</v>
      </c>
      <c r="O934" t="inlineStr">
        <is>
          <t>已结束</t>
        </is>
      </c>
      <c r="P934" t="inlineStr">
        <is>
          <t>49周</t>
        </is>
      </c>
      <c r="Q934"/>
      <c r="R934" t="inlineStr">
        <is>
          <t>false</t>
        </is>
      </c>
      <c r="S934" t="inlineStr">
        <is>
          <t>2025/11/24</t>
        </is>
      </c>
      <c r="T934" t="inlineStr">
        <is>
          <t>华南区</t>
        </is>
      </c>
      <c r="U934"/>
      <c r="V934" t="inlineStr">
        <is>
          <t>王言</t>
        </is>
      </c>
      <c r="W934"/>
    </row>
    <row r="935" ht="12.75" customHeight="1">
      <c r="A935" t="inlineStr">
        <is>
          <t>2025-12-01 黄俊龙-福州-朴朴-新店开业 已结束</t>
        </is>
      </c>
      <c r="B935"/>
      <c r="C935" t="inlineStr">
        <is>
          <t>问题：土豆原材料有时变化，需拉长烹饪时长；强调收档后养锅。</t>
        </is>
      </c>
      <c r="D935" t="inlineStr">
        <is>
          <t>黄俊龙</t>
        </is>
      </c>
      <c r="E935" t="inlineStr">
        <is>
          <t>福建省福州市台江区新港街道好家碧玉</t>
        </is>
      </c>
      <c r="F935" t="inlineStr">
        <is>
          <t>项目出差</t>
        </is>
      </c>
      <c r="G935" t="inlineStr">
        <is>
          <t>黄俊龙-福州-朴朴-新店开业 已结束</t>
        </is>
      </c>
      <c r="H935" t="inlineStr">
        <is>
          <t>工作内容
1.今日到店观察已调整好土豆丝，看出品是否有无问题，店长反馈可以，这几日观察下来，土豆原材料有时会变化，为了长期考虑，还是拉长烹饪时长
2.单量爆满时协助商家出餐
3.着重强调，培训操作员，晚上收档之后一定要养锅，确保锅使用越来越好
4.下午机器到实验室之后，过去装机，目前机器已装好，通电没问题，明日开始调试，开锅养锅</t>
        </is>
      </c>
      <c r="I935" t="inlineStr">
        <is>
          <t>无</t>
        </is>
      </c>
      <c r="J935"/>
      <c r="K935" t="inlineStr">
        <is>
          <t>福州朴朴开业支持</t>
        </is>
      </c>
      <c r="L935" t="inlineStr">
        <is>
          <t>IMG_20251201_092349870.jpg,IMG_20251201_092736782.jpg,IMG_20251201_093704896.jpg,IMG_20251201_112413798.jpg,IMG_20251201_112504446.jpg,IMG_20251201_164612490.jpg,IMG_20251201_181702422.jpg,IMG_20251201_182505906.jpg,IMG_20251201_183350112.jpg</t>
        </is>
      </c>
      <c r="M935"/>
      <c r="N935" s="2">
        <v>45992</v>
      </c>
      <c r="O935" t="inlineStr">
        <is>
          <t>已结束</t>
        </is>
      </c>
      <c r="P935" t="inlineStr">
        <is>
          <t>49周</t>
        </is>
      </c>
      <c r="Q935"/>
      <c r="R935" t="inlineStr">
        <is>
          <t>false</t>
        </is>
      </c>
      <c r="S935" t="inlineStr">
        <is>
          <t>2025/11/24</t>
        </is>
      </c>
      <c r="T935" t="inlineStr">
        <is>
          <t>华南区</t>
        </is>
      </c>
      <c r="U935"/>
      <c r="V935" t="inlineStr">
        <is>
          <t>王言</t>
        </is>
      </c>
      <c r="W935"/>
    </row>
    <row r="936" ht="12.75" customHeight="1">
      <c r="A936" t="inlineStr">
        <is>
          <t>2025-11-30 黄俊龙-福州-朴朴-新店开业 已结束</t>
        </is>
      </c>
      <c r="B936"/>
      <c r="C936" t="inlineStr">
        <is>
          <t>二店干料不投，因移动机器致航插线松动，已恢复。</t>
        </is>
      </c>
      <c r="D936" t="inlineStr">
        <is>
          <t>黄俊龙</t>
        </is>
      </c>
      <c r="E936" t="inlineStr">
        <is>
          <t>福建省福州市台江区新港街道如家睿柏·云酒店(福州上下杭五一广场店)好家碧玉</t>
        </is>
      </c>
      <c r="F936" t="inlineStr">
        <is>
          <t>项目出差</t>
        </is>
      </c>
      <c r="G936" t="inlineStr">
        <is>
          <t>黄俊龙-福州-朴朴-新店开业 已结束</t>
        </is>
      </c>
      <c r="H936" t="inlineStr">
        <is>
          <t>工作内容
1.今日到店检查昨日安装下水道密封阀有无问题
2.协助各商家出餐，今日周末门店单量会有所下降
3.协助腊百年调整土豆丝，减少油量，烹饪份量稍微减少1000g，调整为3000g烹饪，目前已调整完成，出品稳定
4.下午到二店处理干料不投问题，经过检查是移动机器，导致航插线松动，目前已恢复正常
5.抽时间过去五店看装修进度</t>
        </is>
      </c>
      <c r="I936" t="inlineStr">
        <is>
          <t>无</t>
        </is>
      </c>
      <c r="J936"/>
      <c r="K936" t="inlineStr">
        <is>
          <t>福州朴朴开业支持</t>
        </is>
      </c>
      <c r="L936" t="inlineStr">
        <is>
          <t>IMG_20251130_102647837.jpg,IMG_20251130_102921247.jpg,IMG_20251130_103325082.jpg,IMG_20251130_113909167.jpg,IMG_20251130_114047142.jpg,IMG_20251130_165911179.jpg,IMG_20251130_171032229.jpg,IMG_20251130_172652524.jpg,IMG_20251130_173931940.jpg</t>
        </is>
      </c>
      <c r="M936"/>
      <c r="N936" s="2">
        <v>45991</v>
      </c>
      <c r="O936" t="inlineStr">
        <is>
          <t>已结束</t>
        </is>
      </c>
      <c r="P936" t="inlineStr">
        <is>
          <t>48周</t>
        </is>
      </c>
      <c r="Q936"/>
      <c r="R936" t="inlineStr">
        <is>
          <t>false</t>
        </is>
      </c>
      <c r="S936" t="inlineStr">
        <is>
          <t>2025/11/24</t>
        </is>
      </c>
      <c r="T936" t="inlineStr">
        <is>
          <t>华南区</t>
        </is>
      </c>
      <c r="U936"/>
      <c r="V936" t="inlineStr">
        <is>
          <t>王言</t>
        </is>
      </c>
      <c r="W936"/>
    </row>
    <row r="937" ht="12.75" customHeight="1">
      <c r="A937" t="inlineStr">
        <is>
          <t>2025-11-29 黄俊龙-福州-朴朴-新店开业 已结束</t>
        </is>
      </c>
      <c r="B937"/>
      <c r="C937" t="inlineStr">
        <is>
          <t>周末单量下降，下水道密封圈已安装完毕，无其他异常问题。</t>
        </is>
      </c>
      <c r="D937" t="inlineStr">
        <is>
          <t>黄俊龙</t>
        </is>
      </c>
      <c r="E937" t="inlineStr">
        <is>
          <t>福建省福州市台江区新港街道好家碧玉</t>
        </is>
      </c>
      <c r="F937" t="inlineStr">
        <is>
          <t>项目出差</t>
        </is>
      </c>
      <c r="G937" t="inlineStr">
        <is>
          <t>黄俊龙-福州-朴朴-新店开业 已结束</t>
        </is>
      </c>
      <c r="H937" t="inlineStr">
        <is>
          <t>工作内容
1.今日到店协助各商家出餐，今日周末单量会有所下降
2.在场检查机器，询问各操作员，店长，出品方面是否有什么问题需要解决，确保出品稳定
3.下午单量不多之后，安装下水道密封圈，目前已全部安装完毕</t>
        </is>
      </c>
      <c r="I937" t="inlineStr">
        <is>
          <t>无</t>
        </is>
      </c>
      <c r="J937"/>
      <c r="K937" t="inlineStr">
        <is>
          <t>福州朴朴开业支持</t>
        </is>
      </c>
      <c r="L937" t="inlineStr">
        <is>
          <t>IMG_20251129_100920444.jpg,IMG_20251129_101049362.jpg,IMG_20251129_102055219.jpg,IMG_20251129_104805086.jpg,IMG_20251129_111812514.jpg,IMG_20251129_143243232.jpg,IMG_20251129_144045421.jpg,IMG_20251129_145536972.jpg,IMG_20251129_160711671.jpg</t>
        </is>
      </c>
      <c r="M937"/>
      <c r="N937" s="2">
        <v>45990</v>
      </c>
      <c r="O937" t="inlineStr">
        <is>
          <t>已结束</t>
        </is>
      </c>
      <c r="P937" t="inlineStr">
        <is>
          <t>48周</t>
        </is>
      </c>
      <c r="Q937"/>
      <c r="R937" t="inlineStr">
        <is>
          <t>false</t>
        </is>
      </c>
      <c r="S937" t="inlineStr">
        <is>
          <t>2025/11/24</t>
        </is>
      </c>
      <c r="T937" t="inlineStr">
        <is>
          <t>华南区</t>
        </is>
      </c>
      <c r="U937"/>
      <c r="V937" t="inlineStr">
        <is>
          <t>王言</t>
        </is>
      </c>
      <c r="W937"/>
    </row>
    <row r="938" ht="12.75" customHeight="1">
      <c r="A938" t="inlineStr">
        <is>
          <t>2025-11-28 黄俊龙-福州-朴朴-新店开业 已结束</t>
        </is>
      </c>
      <c r="B938"/>
      <c r="C938" t="inlineStr">
        <is>
          <t>朴食鲜机器无语音播报，软件升级后恢复正常。</t>
        </is>
      </c>
      <c r="D938" t="inlineStr">
        <is>
          <t>黄俊龙</t>
        </is>
      </c>
      <c r="E938" t="inlineStr">
        <is>
          <t>福建省福州市台江区新港街道好家碧玉</t>
        </is>
      </c>
      <c r="F938" t="inlineStr">
        <is>
          <t>项目出差</t>
        </is>
      </c>
      <c r="G938" t="inlineStr">
        <is>
          <t>黄俊龙-福州-朴朴-新店开业 已结束</t>
        </is>
      </c>
      <c r="H938" t="inlineStr">
        <is>
          <t>工作内容
1.今日到店协助各商家出餐，检查机器运行状态，确保稳定出餐
2.今日解决朴食鲜一台机器没有语音播报食材投入问题，经过公司推送软件升级，目前已正常
3.帮助腊百年调整菜品，土豆丝程序调整为3000g烹饪，包菜调整为4000g烹饪，已都调整完毕
</t>
        </is>
      </c>
      <c r="I938" t="inlineStr">
        <is>
          <t>无</t>
        </is>
      </c>
      <c r="J938"/>
      <c r="K938" t="inlineStr">
        <is>
          <t>福州朴朴开业支持</t>
        </is>
      </c>
      <c r="L938" t="inlineStr">
        <is>
          <t>IMG_20251128_092405327.jpg,IMG_20251128_092706313.jpg,IMG_20251128_093817473.jpg,IMG_20251128_101226960.jpg,IMG_20251128_105957637.jpg,IMG_20251128_171807776.jpg,IMG_20251128_173516439.jpg</t>
        </is>
      </c>
      <c r="M938"/>
      <c r="N938" s="2">
        <v>45989</v>
      </c>
      <c r="O938" t="inlineStr">
        <is>
          <t>已结束</t>
        </is>
      </c>
      <c r="P938" t="inlineStr">
        <is>
          <t>48周</t>
        </is>
      </c>
      <c r="Q938"/>
      <c r="R938" t="inlineStr">
        <is>
          <t>false</t>
        </is>
      </c>
      <c r="S938" t="inlineStr">
        <is>
          <t>2025/11/24</t>
        </is>
      </c>
      <c r="T938" t="inlineStr">
        <is>
          <t>华南区</t>
        </is>
      </c>
      <c r="U938"/>
      <c r="V938" t="inlineStr">
        <is>
          <t>王言</t>
        </is>
      </c>
      <c r="W938"/>
    </row>
    <row r="939" ht="12.75" customHeight="1">
      <c r="A939" t="inlineStr">
        <is>
          <t>2025-11-27 黄俊龙-福州-朴朴-新店开业 已结束</t>
        </is>
      </c>
      <c r="B939"/>
      <c r="C939" t="inlineStr">
        <is>
          <t>腊百年菜谱土豆丝用机器切较粗，已调整时间火候。</t>
        </is>
      </c>
      <c r="D939" t="inlineStr">
        <is>
          <t>黄俊龙</t>
        </is>
      </c>
      <c r="E939" t="inlineStr">
        <is>
          <t>福建省福州市台江区新港街道好家碧玉</t>
        </is>
      </c>
      <c r="F939" t="inlineStr">
        <is>
          <t>项目出差</t>
        </is>
      </c>
      <c r="G939" t="inlineStr">
        <is>
          <t>黄俊龙-福州-朴朴-新店开业 已结束</t>
        </is>
      </c>
      <c r="H939" t="inlineStr">
        <is>
          <t>工作内容
1.今日三店正式开始投入运营，协助各商家出品
2.培训各商家操作员操作问题，并协助解决各问题
3.调整腊百年菜谱，土豆丝4000g，今日使用机器切，比较粗，时间火候已调整完毕
4.下午忙完三店事情，过去朴朴实验室协助测试上新菜品并做好收尾工作</t>
        </is>
      </c>
      <c r="I939" t="inlineStr">
        <is>
          <t>鱼香肉丝
毛豆肉丁</t>
        </is>
      </c>
      <c r="J939"/>
      <c r="K939" t="inlineStr">
        <is>
          <t>福州朴朴开业支持</t>
        </is>
      </c>
      <c r="L939" t="inlineStr">
        <is>
          <t>IMG_20251127_092908377.jpg,IMG_20251127_093631054.jpg,IMG_20251127_095947480.jpg,IMG_20251127_111217729.jpg,IMG_20251127_164016994.jpg,IMG_20251127_184200611.jpg,IMG_20251127_165437471.jpg,IMG_20251127_192804735.jpg,wx_camera_1764240393926.jpg</t>
        </is>
      </c>
      <c r="M939"/>
      <c r="N939" s="2">
        <v>45988</v>
      </c>
      <c r="O939" t="inlineStr">
        <is>
          <t>已结束</t>
        </is>
      </c>
      <c r="P939" t="inlineStr">
        <is>
          <t>48周</t>
        </is>
      </c>
      <c r="Q939"/>
      <c r="R939" t="inlineStr">
        <is>
          <t>false</t>
        </is>
      </c>
      <c r="S939" t="inlineStr">
        <is>
          <t>2025/11/24</t>
        </is>
      </c>
      <c r="T939" t="inlineStr">
        <is>
          <t>华南区</t>
        </is>
      </c>
      <c r="U939"/>
      <c r="V939" t="inlineStr">
        <is>
          <t>王言</t>
        </is>
      </c>
      <c r="W939"/>
    </row>
    <row r="940" ht="12.75" customHeight="1">
      <c r="A940" t="inlineStr">
        <is>
          <t>2025-11-26 黄俊龙-福州-朴朴-新店开业 已结束</t>
        </is>
      </c>
      <c r="B940" t="inlineStr">
        <is>
          <t>1</t>
        </is>
      </c>
      <c r="C940"/>
      <c r="D940" t="inlineStr">
        <is>
          <t>黄俊龙</t>
        </is>
      </c>
      <c r="E940" t="inlineStr">
        <is>
          <t>福建省福州市台江区新港街道如家睿柏·云酒店(福州上下杭五一广场店)好家碧玉</t>
        </is>
      </c>
      <c r="F940" t="inlineStr">
        <is>
          <t>项目出差</t>
        </is>
      </c>
      <c r="G940" t="inlineStr">
        <is>
          <t>黄俊龙-福州-朴朴-新店开业 已结束</t>
        </is>
      </c>
      <c r="H940" t="inlineStr">
        <is>
          <t>工作内容
1.朴朴三点今日开始试营业，帮腊百年录制配菜，包菜3000g，大白菜4000g，土豆丝4000g，大份量，小份量目前已调整完成
2.培训腊百年店长操作机器流程以及注意细节，菜谱烹饪流程视频教学也已发给店长
3.协助各商家出品以及操作员培训
4.下午到朴朴实验室，学习包子机操作流程以及包包子操作，协助出品，后续整理收拾卫生</t>
        </is>
      </c>
      <c r="I940" t="inlineStr">
        <is>
          <t>腊百年
大白菜4000g
土豆丝4000g
包菜3000g
喜东东
鱼香肉丝5份</t>
        </is>
      </c>
      <c r="J940"/>
      <c r="K940" t="inlineStr">
        <is>
          <t>福州朴朴开业支持</t>
        </is>
      </c>
      <c r="L940" t="inlineStr">
        <is>
          <t>IMG_20251126_090855124.jpg,IMG_20251126_092028718.jpg,IMG_20251126_094539218.jpg,IMG_20251126_100159437.jpg,IMG_20251126_120413239.jpg,IMG_20251126_150009794.jpg,IMG_20251126_164851786.jpg,IMG_20251126_164857.jpg,IMG_20251126_182821096.jpg</t>
        </is>
      </c>
      <c r="M940"/>
      <c r="N940" s="2">
        <v>45987</v>
      </c>
      <c r="O940" t="inlineStr">
        <is>
          <t>已结束</t>
        </is>
      </c>
      <c r="P940" t="inlineStr">
        <is>
          <t>48周</t>
        </is>
      </c>
      <c r="Q940"/>
      <c r="R940" t="inlineStr">
        <is>
          <t>false</t>
        </is>
      </c>
      <c r="S940" t="inlineStr">
        <is>
          <t>2025/11/24</t>
        </is>
      </c>
      <c r="T940" t="inlineStr">
        <is>
          <t>华南区</t>
        </is>
      </c>
      <c r="U940"/>
      <c r="V940" t="inlineStr">
        <is>
          <t>王言</t>
        </is>
      </c>
      <c r="W940"/>
    </row>
    <row r="941" ht="12.75" customHeight="1">
      <c r="A941" t="inlineStr">
        <is>
          <t>2025-11-25 黄俊龙-福州-朴朴-新店开业 已结束</t>
        </is>
      </c>
      <c r="B941" t="inlineStr">
        <is>
          <t>1</t>
        </is>
      </c>
      <c r="C941" t="inlineStr">
        <is>
          <t>腊百年今日食材未到齐，仅测试土豆丝，明日食材到齐后录菜谱。</t>
        </is>
      </c>
      <c r="D941" t="inlineStr">
        <is>
          <t>黄俊龙</t>
        </is>
      </c>
      <c r="E941" t="inlineStr">
        <is>
          <t>福建省福州市台江区新港街道如家睿柏·云酒店(福州上下杭五一广场店)好家碧玉</t>
        </is>
      </c>
      <c r="F941" t="inlineStr">
        <is>
          <t>项目出差</t>
        </is>
      </c>
      <c r="G941" t="inlineStr">
        <is>
          <t>黄俊龙-福州-朴朴-新店开业 已结束</t>
        </is>
      </c>
      <c r="H941" t="inlineStr">
        <is>
          <t>工作内容
1.上午到二店培训新操作员进行投料校准
2.三店明日开始试营业，今日商家食材与调料全部来齐，今日机器调料全部加满
3.培训各商家操作员进行投料校准，操作机器细节流程，目前机器已全部调试完成
4.腊百年今日食材暂未到齐，暂时先测试了一个土豆丝菜品，明日早上食材到齐，菜谱全部录制进去
5.晚上过去一店处理好水淀粉盒事情，已都清理完毕</t>
        </is>
      </c>
      <c r="I941" t="inlineStr">
        <is>
          <t>腊百年
土豆丝800g</t>
        </is>
      </c>
      <c r="J941"/>
      <c r="K941" t="inlineStr">
        <is>
          <t>福州朴朴开业支持</t>
        </is>
      </c>
      <c r="L941" t="inlineStr">
        <is>
          <t>IMG_20251125_090502491.jpg,IMG_20251125_095717357.jpg,IMG_20251125_121006943.jpg,IMG_20251125_144318189.jpg,IMG_20251125_173602099.jpg,IMG_20251125_182906061.jpg,wx_camera_1764067539411.jpg</t>
        </is>
      </c>
      <c r="M941"/>
      <c r="N941" s="2">
        <v>45986</v>
      </c>
      <c r="O941" t="inlineStr">
        <is>
          <t>已结束</t>
        </is>
      </c>
      <c r="P941" t="inlineStr">
        <is>
          <t>48周</t>
        </is>
      </c>
      <c r="Q941"/>
      <c r="R941" t="inlineStr">
        <is>
          <t>false</t>
        </is>
      </c>
      <c r="S941" t="inlineStr">
        <is>
          <t>2025/11/24</t>
        </is>
      </c>
      <c r="T941" t="inlineStr">
        <is>
          <t>华南区</t>
        </is>
      </c>
      <c r="U941"/>
      <c r="V941" t="inlineStr">
        <is>
          <t>王言</t>
        </is>
      </c>
      <c r="W941"/>
    </row>
    <row r="942" ht="12.75" customHeight="1">
      <c r="A942" t="inlineStr">
        <is>
          <t>2025-11-24 黄俊龙-福州-朴朴-新店开业 已结束</t>
        </is>
      </c>
      <c r="B942"/>
      <c r="C942" t="inlineStr">
        <is>
          <t>腊百年菜谱录制食材未齐，四店装机因线短耽搁后完成待测试。</t>
        </is>
      </c>
      <c r="D942" t="inlineStr">
        <is>
          <t>黄俊龙</t>
        </is>
      </c>
      <c r="E942" t="inlineStr">
        <is>
          <t>福建省福州市台江区新港街道如家睿柏·云酒店(福州上下杭五一广场店)好家碧玉</t>
        </is>
      </c>
      <c r="F942" t="inlineStr">
        <is>
          <t>项目出差</t>
        </is>
      </c>
      <c r="G942" t="inlineStr">
        <is>
          <t>黄俊龙-福州-朴朴-新店开业 已结束</t>
        </is>
      </c>
      <c r="H942" t="inlineStr">
        <is>
          <t>工作内容
1.今日三店通知腊百年需要录制菜谱，过去门店找店长对接，今日食材暂未到齐
2.需要录制菜品以跟店长对接清楚，目前需要机器上需要炒制配菜较多，大份量
3.下午过去四店装最后一台机器，由于之前装机线不够长，所以耽搁了，目前已装机完成，等待通电测试</t>
        </is>
      </c>
      <c r="I942" t="inlineStr">
        <is>
          <t>无</t>
        </is>
      </c>
      <c r="J942"/>
      <c r="K942" t="inlineStr">
        <is>
          <t>福州朴朴开业支持</t>
        </is>
      </c>
      <c r="L942" t="inlineStr">
        <is>
          <t>IMG_20251124_161950020.jpg,IMG_20251124_162031223.jpg,IMG_20251124_165608756.jpg,IMG_20251124_180031943.jpg,IMG_20251124_180654.jpg,IMG_20251124_184120194.jpg,IMG_20251124_184122568.jpg,IMG_20251124_190153716.jpg,IMG_20251124_192354580.jpg</t>
        </is>
      </c>
      <c r="M942"/>
      <c r="N942" s="2">
        <v>45985</v>
      </c>
      <c r="O942" t="inlineStr">
        <is>
          <t>已结束</t>
        </is>
      </c>
      <c r="P942" t="inlineStr">
        <is>
          <t>48周</t>
        </is>
      </c>
      <c r="Q942"/>
      <c r="R942" t="inlineStr">
        <is>
          <t>false</t>
        </is>
      </c>
      <c r="S942" t="inlineStr">
        <is>
          <t>2025/11/24</t>
        </is>
      </c>
      <c r="T942" t="inlineStr">
        <is>
          <t>华南区</t>
        </is>
      </c>
      <c r="U942"/>
      <c r="V942" t="inlineStr">
        <is>
          <t>王言</t>
        </is>
      </c>
      <c r="W942"/>
    </row>
    <row r="943" ht="12.75" customHeight="1">
      <c r="A943" t="inlineStr">
        <is>
          <t xml:space="preserve">2025-11-23 </t>
        </is>
      </c>
      <c r="B943"/>
      <c r="C943" t="inlineStr">
        <is>
          <t>正文仅提供日期“2025/11/23”，无具体内容，无法提取问题或异常。</t>
        </is>
      </c>
      <c r="D943" t="inlineStr">
        <is>
          <t>黄俊龙</t>
        </is>
      </c>
      <c r="E943" t="inlineStr">
        <is>
          <t>广东省深圳市龙岗区布吉街道百花一街38号深圳鹏发旅馆</t>
        </is>
      </c>
      <c r="F943" t="inlineStr">
        <is>
          <t>排休</t>
        </is>
      </c>
      <c r="G943"/>
      <c r="H943"/>
      <c r="I943"/>
      <c r="J943"/>
      <c r="K943"/>
      <c r="L943"/>
      <c r="M943"/>
      <c r="N943" s="2">
        <v>45984</v>
      </c>
      <c r="O943"/>
      <c r="P943" t="inlineStr">
        <is>
          <t>47周</t>
        </is>
      </c>
      <c r="Q943"/>
      <c r="R943" t="inlineStr">
        <is>
          <t>false</t>
        </is>
      </c>
      <c r="S943"/>
      <c r="T943"/>
      <c r="U943"/>
      <c r="V943"/>
      <c r="W943"/>
    </row>
    <row r="944" ht="12.75" customHeight="1">
      <c r="A944" t="inlineStr">
        <is>
          <t xml:space="preserve">2025-11-22 </t>
        </is>
      </c>
      <c r="B944"/>
      <c r="C944" t="inlineStr">
        <is>
          <t>正文仅日期“2025/11/22”，无具体内容，信息缺失。</t>
        </is>
      </c>
      <c r="D944" t="inlineStr">
        <is>
          <t>黄俊龙</t>
        </is>
      </c>
      <c r="E944" t="inlineStr">
        <is>
          <t>广东省深圳市龙岗区布吉街道百花一街38号深圳鹏发旅馆</t>
        </is>
      </c>
      <c r="F944" t="inlineStr">
        <is>
          <t>排休</t>
        </is>
      </c>
      <c r="G944"/>
      <c r="H944"/>
      <c r="I944"/>
      <c r="J944"/>
      <c r="K944"/>
      <c r="L944"/>
      <c r="M944"/>
      <c r="N944" s="2">
        <v>45983</v>
      </c>
      <c r="O944"/>
      <c r="P944" t="inlineStr">
        <is>
          <t>47周</t>
        </is>
      </c>
      <c r="Q944"/>
      <c r="R944" t="inlineStr">
        <is>
          <t>false</t>
        </is>
      </c>
      <c r="S944"/>
      <c r="T944"/>
      <c r="U944"/>
      <c r="V944"/>
      <c r="W944"/>
    </row>
    <row r="945" ht="12.75" customHeight="1">
      <c r="A945" t="inlineStr">
        <is>
          <t xml:space="preserve">2025-11-21 </t>
        </is>
      </c>
      <c r="B945"/>
      <c r="C945" t="inlineStr">
        <is>
          <t>正文内容仅为日期“2025/11/21”，无实质信息，需关注内容缺失问题。</t>
        </is>
      </c>
      <c r="D945" t="inlineStr">
        <is>
          <t>黄俊龙</t>
        </is>
      </c>
      <c r="E945" t="inlineStr">
        <is>
          <t>广东省深圳市龙岗区布吉街道百花一街38号深圳鹏发旅馆</t>
        </is>
      </c>
      <c r="F945" t="inlineStr">
        <is>
          <t>排休</t>
        </is>
      </c>
      <c r="G945"/>
      <c r="H945"/>
      <c r="I945"/>
      <c r="J945"/>
      <c r="K945"/>
      <c r="L945"/>
      <c r="M945"/>
      <c r="N945" s="2">
        <v>45982</v>
      </c>
      <c r="O945"/>
      <c r="P945" t="inlineStr">
        <is>
          <t>47周</t>
        </is>
      </c>
      <c r="Q945"/>
      <c r="R945" t="inlineStr">
        <is>
          <t>false</t>
        </is>
      </c>
      <c r="S945"/>
      <c r="T945"/>
      <c r="U945"/>
      <c r="V945"/>
      <c r="W945"/>
    </row>
    <row r="946" ht="12.75" customHeight="1">
      <c r="A946" t="inlineStr">
        <is>
          <t xml:space="preserve">2025-11-20 </t>
        </is>
      </c>
      <c r="B946"/>
      <c r="C946" t="inlineStr">
        <is>
          <t>正文仅日期“2025/11/20”，无实质内容，信息缺失。</t>
        </is>
      </c>
      <c r="D946" t="inlineStr">
        <is>
          <t>黄俊龙</t>
        </is>
      </c>
      <c r="E946" t="inlineStr">
        <is>
          <t>广东省深圳市龙岗区布吉街道百花一街38号深圳鹏发旅馆</t>
        </is>
      </c>
      <c r="F946" t="inlineStr">
        <is>
          <t>排休</t>
        </is>
      </c>
      <c r="G946"/>
      <c r="H946"/>
      <c r="I946"/>
      <c r="J946"/>
      <c r="K946"/>
      <c r="L946"/>
      <c r="M946"/>
      <c r="N946" s="2">
        <v>45981</v>
      </c>
      <c r="O946"/>
      <c r="P946" t="inlineStr">
        <is>
          <t>47周</t>
        </is>
      </c>
      <c r="Q946"/>
      <c r="R946" t="inlineStr">
        <is>
          <t>false</t>
        </is>
      </c>
      <c r="S946"/>
      <c r="T946"/>
      <c r="U946"/>
      <c r="V946"/>
      <c r="W946"/>
    </row>
    <row r="947" ht="12.75" customHeight="1">
      <c r="A947" t="inlineStr">
        <is>
          <t xml:space="preserve">2025-11-19 </t>
        </is>
      </c>
      <c r="B947"/>
      <c r="C947" t="inlineStr">
        <is>
          <t>正文内容仅为日期“2025/11/19”，无实质信息及异常。</t>
        </is>
      </c>
      <c r="D947" t="inlineStr">
        <is>
          <t>黄俊龙</t>
        </is>
      </c>
      <c r="E947" t="inlineStr">
        <is>
          <t>广东省深圳市龙岗区吉华街道水径学校路水径商业广场</t>
        </is>
      </c>
      <c r="F947" t="inlineStr">
        <is>
          <t>排休</t>
        </is>
      </c>
      <c r="G947"/>
      <c r="H947"/>
      <c r="I947"/>
      <c r="J947"/>
      <c r="K947"/>
      <c r="L947"/>
      <c r="M947"/>
      <c r="N947" s="2">
        <v>45980</v>
      </c>
      <c r="O947"/>
      <c r="P947" t="inlineStr">
        <is>
          <t>47周</t>
        </is>
      </c>
      <c r="Q947"/>
      <c r="R947" t="inlineStr">
        <is>
          <t>false</t>
        </is>
      </c>
      <c r="S947"/>
      <c r="T947"/>
      <c r="U947"/>
      <c r="V947"/>
      <c r="W947"/>
    </row>
    <row r="948" ht="12.75" customHeight="1">
      <c r="A948" t="inlineStr">
        <is>
          <t xml:space="preserve">2025-11-18 </t>
        </is>
      </c>
      <c r="B948"/>
      <c r="C948" t="inlineStr">
        <is>
          <t>正文仅日期“2025/11/18”，无实质内容，信息缺失。</t>
        </is>
      </c>
      <c r="D948" t="inlineStr">
        <is>
          <t>黄俊龙</t>
        </is>
      </c>
      <c r="E948" t="inlineStr">
        <is>
          <t>广东省深圳市龙岗区布吉街道布吉(地铁站)深圳东站</t>
        </is>
      </c>
      <c r="F948" t="inlineStr">
        <is>
          <t>排休</t>
        </is>
      </c>
      <c r="G948"/>
      <c r="H948"/>
      <c r="I948"/>
      <c r="J948"/>
      <c r="K948"/>
      <c r="L948"/>
      <c r="M948"/>
      <c r="N948" s="2">
        <v>45979</v>
      </c>
      <c r="O948"/>
      <c r="P948" t="inlineStr">
        <is>
          <t>47周</t>
        </is>
      </c>
      <c r="Q948"/>
      <c r="R948" t="inlineStr">
        <is>
          <t>false</t>
        </is>
      </c>
      <c r="S948"/>
      <c r="T948"/>
      <c r="U948"/>
      <c r="V948"/>
      <c r="W948"/>
    </row>
    <row r="949" ht="12.75" customHeight="1">
      <c r="A949" t="inlineStr">
        <is>
          <t>2025-11-17 黄俊龙-福州-朴朴-新店开业 已结束</t>
        </is>
      </c>
      <c r="B949" t="inlineStr">
        <is>
          <t>1</t>
        </is>
      </c>
      <c r="C949" t="inlineStr">
        <is>
          <t>两台机器锅位有1.54高度差，已校准，新操作员已培训上手。</t>
        </is>
      </c>
      <c r="D949" t="inlineStr">
        <is>
          <t>黄俊龙</t>
        </is>
      </c>
      <c r="E949" t="inlineStr">
        <is>
          <t>福建省福州市台江区新港街道好家碧玉</t>
        </is>
      </c>
      <c r="F949" t="inlineStr">
        <is>
          <t>项目出差</t>
        </is>
      </c>
      <c r="G949" t="inlineStr">
        <is>
          <t>黄俊龙-福州-朴朴-新店开业 已结束</t>
        </is>
      </c>
      <c r="H949" t="inlineStr">
        <is>
          <t>工作内容
1今日到草本汤，校准锅位，两台机器出品烹饪有些许差别，右边台机器比左边高出1.54，目前已校准回来
2.高峰期协助商家出餐
3.培训草本汤新来操作员操作机器流程，目前已正常上手操作</t>
        </is>
      </c>
      <c r="I949" t="inlineStr">
        <is>
          <t>无</t>
        </is>
      </c>
      <c r="J949"/>
      <c r="K949" t="inlineStr">
        <is>
          <t>福州朴朴开业支持</t>
        </is>
      </c>
      <c r="L949" t="inlineStr">
        <is>
          <t>IMG_20251117_095952166.jpg,IMG_20251117_100813380.jpg,IMG_20251117_100906687.jpg,IMG_20251117_102842904.jpg,IMG_20251117_121716460.jpg,IMG_20251117_172931585.jpg,IMG_20251117_173224322.jpg</t>
        </is>
      </c>
      <c r="M949"/>
      <c r="N949" s="2">
        <v>45978</v>
      </c>
      <c r="O949" t="inlineStr">
        <is>
          <t>已结束</t>
        </is>
      </c>
      <c r="P949" t="inlineStr">
        <is>
          <t>47周</t>
        </is>
      </c>
      <c r="Q949"/>
      <c r="R949" t="inlineStr">
        <is>
          <t>false</t>
        </is>
      </c>
      <c r="S949" t="inlineStr">
        <is>
          <t>2025/11/24</t>
        </is>
      </c>
      <c r="T949" t="inlineStr">
        <is>
          <t>华南区</t>
        </is>
      </c>
      <c r="U949"/>
      <c r="V949" t="inlineStr">
        <is>
          <t>王言</t>
        </is>
      </c>
      <c r="W949"/>
    </row>
    <row r="950" ht="12.75" customHeight="1">
      <c r="A950" t="inlineStr">
        <is>
          <t>2025-11-16 黄俊龙-福州-朴朴-新店开业 已结束</t>
        </is>
      </c>
      <c r="B950" t="inlineStr">
        <is>
          <t>1</t>
        </is>
      </c>
      <c r="C950" t="inlineStr">
        <is>
          <t>三店装修货梯未装好，现场杂乱，电线未接好。</t>
        </is>
      </c>
      <c r="D950" t="inlineStr">
        <is>
          <t>黄俊龙</t>
        </is>
      </c>
      <c r="E950" t="inlineStr">
        <is>
          <t>福建省福州市台江区新港街道如家睿柏·云酒店(福州上下杭五一广场店)好家碧玉</t>
        </is>
      </c>
      <c r="F950" t="inlineStr">
        <is>
          <t>项目出差</t>
        </is>
      </c>
      <c r="G950" t="inlineStr">
        <is>
          <t>黄俊龙-福州-朴朴-新店开业 已结束</t>
        </is>
      </c>
      <c r="H950" t="inlineStr">
        <is>
          <t>工作内容
1.今日到店，协助出餐，检查机器设备是否稳定
2.目前商家都在稳定出品
3.下午到达三店观看装修进度，货梯还未装好，现场整体还是出杂乱，各电线还未接好</t>
        </is>
      </c>
      <c r="I950" t="inlineStr">
        <is>
          <t>无</t>
        </is>
      </c>
      <c r="J950"/>
      <c r="K950" t="inlineStr">
        <is>
          <t>福州朴朴开业支持</t>
        </is>
      </c>
      <c r="L950" t="inlineStr">
        <is>
          <t>IMG_20251116_102244075.jpg,IMG_20251116_102247784.jpg,IMG_20251116_102450937.jpg,IMG_20251116_102710441.jpg,IMG_20251116_102958812.jpg,IMG_20251116_173232892.jpg,IMG_20251116_173542095.jpg</t>
        </is>
      </c>
      <c r="M950"/>
      <c r="N950" s="2">
        <v>45977</v>
      </c>
      <c r="O950" t="inlineStr">
        <is>
          <t>已结束</t>
        </is>
      </c>
      <c r="P950" t="inlineStr">
        <is>
          <t>46周</t>
        </is>
      </c>
      <c r="Q950"/>
      <c r="R950" t="inlineStr">
        <is>
          <t>false</t>
        </is>
      </c>
      <c r="S950" t="inlineStr">
        <is>
          <t>2025/11/24</t>
        </is>
      </c>
      <c r="T950" t="inlineStr">
        <is>
          <t>华南区</t>
        </is>
      </c>
      <c r="U950"/>
      <c r="V950" t="inlineStr">
        <is>
          <t>王言</t>
        </is>
      </c>
      <c r="W950"/>
    </row>
    <row r="951" ht="12.75" customHeight="1">
      <c r="A951" t="inlineStr">
        <is>
          <t>2025-11-15 黄俊龙-福州-朴朴-新店开业 已结束</t>
        </is>
      </c>
      <c r="B951" t="inlineStr">
        <is>
          <t>1</t>
        </is>
      </c>
      <c r="C951" t="inlineStr">
        <is>
          <t>水淀粉电机不搅拌沉淀需售后，机器9天未校准已告知严重性。</t>
        </is>
      </c>
      <c r="D951" t="inlineStr">
        <is>
          <t>黄俊龙</t>
        </is>
      </c>
      <c r="E951" t="inlineStr">
        <is>
          <t>福建省福州市台江区新港街道好家碧玉</t>
        </is>
      </c>
      <c r="F951" t="inlineStr">
        <is>
          <t>项目出差</t>
        </is>
      </c>
      <c r="G951" t="inlineStr">
        <is>
          <t>黄俊龙-福州-朴朴-新店开业 已结束</t>
        </is>
      </c>
      <c r="H951" t="inlineStr">
        <is>
          <t>工作内容
1.上午到3店帮忙装卸机器，目前已全部运输上楼摆放到位，等待机器安装
2.下午到1店喜东东门店增加，清炒大白菜1kg程序，进行测试调整好
3.晚上过去周麻婆调整菜品，辣椒炒肉油多，味道不够融合，询问周总想要出品效果进行调整，目前已定版，手撕包菜油量已减少
4.水淀粉电机不搅拌，沉淀，判断电机出现问题已紧急联系售后，明日到场解决
5.到场之后检查机器已9天未校准，已将此事严重性告知厨师长与周总并提醒按时监督</t>
        </is>
      </c>
      <c r="I951" t="inlineStr">
        <is>
          <t>周麻婆
辣椒炒肉1份</t>
        </is>
      </c>
      <c r="J951"/>
      <c r="K951" t="inlineStr">
        <is>
          <t>福州朴朴开业支持</t>
        </is>
      </c>
      <c r="L951" t="inlineStr">
        <is>
          <t>IMG_20251115_111912947.jpg,IMG_20251115_132416219.jpg,IMG_20251115_132433020.jpg,IMG_20251115_132444216.jpg,IMG_20251115_132451500.jpg,IMG_20251115_173517355.jpg,IMG_20251115_195957355.jpg,IMG_20251115_195203622.jpg,IMG_20251115_193400314.jpg</t>
        </is>
      </c>
      <c r="M951"/>
      <c r="N951" s="2">
        <v>45976</v>
      </c>
      <c r="O951" t="inlineStr">
        <is>
          <t>已结束</t>
        </is>
      </c>
      <c r="P951" t="inlineStr">
        <is>
          <t>46周</t>
        </is>
      </c>
      <c r="Q951"/>
      <c r="R951" t="inlineStr">
        <is>
          <t>false</t>
        </is>
      </c>
      <c r="S951" t="inlineStr">
        <is>
          <t>2025/11/24</t>
        </is>
      </c>
      <c r="T951" t="inlineStr">
        <is>
          <t>华南区</t>
        </is>
      </c>
      <c r="U951"/>
      <c r="V951" t="inlineStr">
        <is>
          <t>王言</t>
        </is>
      </c>
      <c r="W951"/>
    </row>
    <row r="952" ht="12.75" customHeight="1">
      <c r="A952" t="inlineStr">
        <is>
          <t>2025-11-14 黄俊龙-福州-朴朴-新店开业 已结束</t>
        </is>
      </c>
      <c r="B952" t="inlineStr">
        <is>
          <t>1</t>
        </is>
      </c>
      <c r="C952" t="inlineStr">
        <is>
          <t>一店宫保鸡丁需按要求减豆瓣酱重测，周一再调整多份量。</t>
        </is>
      </c>
      <c r="D952" t="inlineStr">
        <is>
          <t>黄俊龙</t>
        </is>
      </c>
      <c r="E952" t="inlineStr">
        <is>
          <t>福建省福州市台江区新港街道好家碧玉</t>
        </is>
      </c>
      <c r="F952" t="inlineStr">
        <is>
          <t>项目出差</t>
        </is>
      </c>
      <c r="G952" t="inlineStr">
        <is>
          <t>黄俊龙-福州-朴朴-新店开业 已结束</t>
        </is>
      </c>
      <c r="H952" t="inlineStr">
        <is>
          <t>工作内容
1.上午到二店询问商家是否有需要调整菜品，回复没有，过去4店协助卸货
2.目前四店机器已全部按图纸摆放完毕，就等安装
3.再过去三店确定好卸货地点，与现场负责人对接机器摆放位置，索要施工图纸
4.下午过去一店喜东东调试宫保鸡丁，按朴朴质检要求减少豆瓣酱重新测试，并等周一他上班了，再观看出品与调整多份量</t>
        </is>
      </c>
      <c r="I952" t="inlineStr">
        <is>
          <t>无</t>
        </is>
      </c>
      <c r="J952"/>
      <c r="K952" t="inlineStr">
        <is>
          <t>福州朴朴开业支持</t>
        </is>
      </c>
      <c r="L952" t="inlineStr">
        <is>
          <t>IMG_20251114_103649520.jpg,IMG_20251114_103712820.jpg,IMG_20251114_114340184.jpg,IMG_20251114_122436077.jpg,wx_camera_1763097688971.jpg,IMG_20251114_172257035.jpg,IMG_20251114_172654779.jpg,IMG_20251114_173547519.jpg,IMG_20251114_174434788.jpg</t>
        </is>
      </c>
      <c r="M952"/>
      <c r="N952" s="2">
        <v>45975</v>
      </c>
      <c r="O952" t="inlineStr">
        <is>
          <t>已结束</t>
        </is>
      </c>
      <c r="P952" t="inlineStr">
        <is>
          <t>46周</t>
        </is>
      </c>
      <c r="Q952"/>
      <c r="R952" t="inlineStr">
        <is>
          <t>false</t>
        </is>
      </c>
      <c r="S952" t="inlineStr">
        <is>
          <t>2025/11/24</t>
        </is>
      </c>
      <c r="T952" t="inlineStr">
        <is>
          <t>华南区</t>
        </is>
      </c>
      <c r="U952"/>
      <c r="V952" t="inlineStr">
        <is>
          <t>王言</t>
        </is>
      </c>
      <c r="W952"/>
    </row>
    <row r="953" ht="12.75" customHeight="1">
      <c r="A953" t="inlineStr">
        <is>
          <t>2025-11-13 黄俊龙-福州-朴朴-新店开业 已结束</t>
        </is>
      </c>
      <c r="B953" t="inlineStr">
        <is>
          <t>1</t>
        </is>
      </c>
      <c r="C953" t="inlineStr">
        <is>
          <t>问题：炒饭高温度时搅拌尺滴水炸锅；宫保鸡丁减油到90g仍较油。</t>
        </is>
      </c>
      <c r="D953" t="inlineStr">
        <is>
          <t>黄俊龙</t>
        </is>
      </c>
      <c r="E953" t="inlineStr">
        <is>
          <t>福建省福州市台江区新港街道如家睿柏·云酒店(福州上下杭五一广场店)好家碧玉</t>
        </is>
      </c>
      <c r="F953" t="inlineStr">
        <is>
          <t>项目出差</t>
        </is>
      </c>
      <c r="G953" t="inlineStr">
        <is>
          <t>黄俊龙-福州-朴朴-新店开业 已结束</t>
        </is>
      </c>
      <c r="H953" t="inlineStr">
        <is>
          <t>工作内容
1.上午到店，调整草本汤炒饭程序，炒饭10份，提高米饭下锅温度，温度高搅拌尺有水滴落会炸锅，已培训操作员烹饪前擦一下搅拌尺
2.协助商家出品
3.下午过去一店测试宫保鸡丁减油版本，原先110g减到90g，出品还是较油，后续建议减到70g加多20g水，目前出品已经过朴朴质检确定
4.明日原材料到货之后，测试宫保鸡丁10份出品</t>
        </is>
      </c>
      <c r="I953" t="inlineStr">
        <is>
          <t>喜东东
宫保鸡丁600g</t>
        </is>
      </c>
      <c r="J953"/>
      <c r="K953" t="inlineStr">
        <is>
          <t>福州朴朴开业支持</t>
        </is>
      </c>
      <c r="L953" t="inlineStr">
        <is>
          <t>IMG_20251113_101205153.jpg,IMG_20251113_102653789.jpg,IMG_20251113_120349199.jpg,IMG_20251113_170129669.jpg,IMG_20251113_180432962.jpg,IMG_20251113_181429801.jpg,IMG_20251113_183314090.jpg,IMG_20251113_184747105.jpg,IMG_20251113_192644478.jpg</t>
        </is>
      </c>
      <c r="M953"/>
      <c r="N953" s="2">
        <v>45974</v>
      </c>
      <c r="O953" t="inlineStr">
        <is>
          <t>已结束</t>
        </is>
      </c>
      <c r="P953" t="inlineStr">
        <is>
          <t>46周</t>
        </is>
      </c>
      <c r="Q953"/>
      <c r="R953" t="inlineStr">
        <is>
          <t>false</t>
        </is>
      </c>
      <c r="S953" t="inlineStr">
        <is>
          <t>2025/11/24</t>
        </is>
      </c>
      <c r="T953" t="inlineStr">
        <is>
          <t>华南区</t>
        </is>
      </c>
      <c r="U953"/>
      <c r="V953" t="inlineStr">
        <is>
          <t>王言</t>
        </is>
      </c>
      <c r="W953"/>
    </row>
    <row r="954" ht="12.75" customHeight="1">
      <c r="A954" t="inlineStr">
        <is>
          <t>2025-11-12 黄俊龙-福州-朴朴-新店开业 已结束</t>
        </is>
      </c>
      <c r="B954" t="inlineStr">
        <is>
          <t>1</t>
        </is>
      </c>
      <c r="C954" t="inlineStr">
        <is>
          <t>草本汤曾因朴朴水压小出问题，后恢复；宫保鸡丁原流程出品较油。</t>
        </is>
      </c>
      <c r="D954" t="inlineStr">
        <is>
          <t>黄俊龙</t>
        </is>
      </c>
      <c r="E954" t="inlineStr">
        <is>
          <t>福建省福州市台江区新港街道好家碧玉</t>
        </is>
      </c>
      <c r="F954" t="inlineStr">
        <is>
          <t>项目出差</t>
        </is>
      </c>
      <c r="G954" t="inlineStr">
        <is>
          <t>黄俊龙-福州-朴朴-新店开业 已结束</t>
        </is>
      </c>
      <c r="H954" t="inlineStr">
        <is>
          <t>工作内容
1.今日到店，草本汤反馈水压小，后续检查发现是朴朴水压问题，稍等一会重新测试，已恢复正常
2.培训朴食鲜新来操作员机器操作流程
3.高峰期协助出餐，打包
4.下午到一店帮助喜东东录制宫保鸡丁，已跟朴朴负责出品调整好版本，原先定好流程出品较油，已沟通减少油量，水增加20克，出品不会太干，有汤汁，明日准备好食材，重新测试减少油量版本</t>
        </is>
      </c>
      <c r="I954" t="inlineStr">
        <is>
          <t>喜东东
宫保鸡丁600g</t>
        </is>
      </c>
      <c r="J954"/>
      <c r="K954" t="inlineStr">
        <is>
          <t>朴朴开业支持</t>
        </is>
      </c>
      <c r="L954" t="inlineStr">
        <is>
          <t>IMG_20251112_100144981.jpg,IMG_20251112_100447361.jpg,IMG_20251112_102749509.jpg,IMG_20251112_113943762.jpg,IMG_20251112_115952139.jpg,IMG_20251112_164806246.jpg,IMG_20251112_165538123.jpg,IMG_20251112_183923848.jpg,IMG_20251112_194856276.jpg</t>
        </is>
      </c>
      <c r="M954"/>
      <c r="N954" s="2">
        <v>45973</v>
      </c>
      <c r="O954" t="inlineStr">
        <is>
          <t>已结束</t>
        </is>
      </c>
      <c r="P954" t="inlineStr">
        <is>
          <t>46周</t>
        </is>
      </c>
      <c r="Q954"/>
      <c r="R954" t="inlineStr">
        <is>
          <t>false</t>
        </is>
      </c>
      <c r="S954" t="inlineStr">
        <is>
          <t>2025/11/24</t>
        </is>
      </c>
      <c r="T954" t="inlineStr">
        <is>
          <t>华南区</t>
        </is>
      </c>
      <c r="U954"/>
      <c r="V954" t="inlineStr">
        <is>
          <t>王言</t>
        </is>
      </c>
      <c r="W954"/>
    </row>
    <row r="955" ht="12.75" customHeight="1">
      <c r="A955" t="inlineStr">
        <is>
          <t>2025-11-11 黄俊龙-福州-朴朴-新店开业 已结束</t>
        </is>
      </c>
      <c r="B955" t="inlineStr">
        <is>
          <t>1</t>
        </is>
      </c>
      <c r="C955" t="inlineStr">
        <is>
          <t>草本汤炒饭改大包装机器烹饪，下午检查机器，高峰期协助打包。</t>
        </is>
      </c>
      <c r="D955" t="inlineStr">
        <is>
          <t>黄俊龙</t>
        </is>
      </c>
      <c r="E955" t="inlineStr">
        <is>
          <t>福建省福州市台江区新港街道如家睿柏·云酒店(福州上下杭五一广场店)好家碧玉</t>
        </is>
      </c>
      <c r="F955" t="inlineStr">
        <is>
          <t>项目出差</t>
        </is>
      </c>
      <c r="G955" t="inlineStr">
        <is>
          <t>黄俊龙-福州-朴朴-新店开业 已结束</t>
        </is>
      </c>
      <c r="H955" t="inlineStr">
        <is>
          <t>工作内容
1.今日到店，协助朴食鲜各项出品，过去喜东东检查出品是否正常，纠正操作错误操作，按菜谱流程投放
2.草本汤目前炒饭都已改大包装，在机器上烹饪出品
3.下午跟售后过去检查机器是否正常
4.下午高峰期时，协助商家打包出品</t>
        </is>
      </c>
      <c r="I955" t="inlineStr">
        <is>
          <t>无</t>
        </is>
      </c>
      <c r="J955"/>
      <c r="K955" t="inlineStr">
        <is>
          <t>福州朴朴开业支持</t>
        </is>
      </c>
      <c r="L955" t="inlineStr">
        <is>
          <t>IMG_20251111_091304568.jpg,IMG_20251111_091921616.jpg,IMG_20251111_095247920.jpg,IMG_20251111_133548642.jpg,IMG_20251111_172819403.jpg,IMG_20251111_173029405.jpg</t>
        </is>
      </c>
      <c r="M955"/>
      <c r="N955" s="2">
        <v>45972</v>
      </c>
      <c r="O955" t="inlineStr">
        <is>
          <t>已结束</t>
        </is>
      </c>
      <c r="P955" t="inlineStr">
        <is>
          <t>46周</t>
        </is>
      </c>
      <c r="Q955"/>
      <c r="R955" t="inlineStr">
        <is>
          <t>false</t>
        </is>
      </c>
      <c r="S955" t="inlineStr">
        <is>
          <t>2025/11/24</t>
        </is>
      </c>
      <c r="T955" t="inlineStr">
        <is>
          <t>华南区</t>
        </is>
      </c>
      <c r="U955"/>
      <c r="V955" t="inlineStr">
        <is>
          <t>王言</t>
        </is>
      </c>
      <c r="W955"/>
    </row>
    <row r="956" ht="12.75" customHeight="1">
      <c r="A956" t="inlineStr">
        <is>
          <t>2025-11-10 黄俊龙-福州-朴朴-新店开业 已结束</t>
        </is>
      </c>
      <c r="B956" t="inlineStr">
        <is>
          <t>1</t>
        </is>
      </c>
      <c r="C956" t="inlineStr">
        <is>
          <t>草本汤操作员炸油问题：搅拌尺有水，已培训处理。</t>
        </is>
      </c>
      <c r="D956" t="inlineStr">
        <is>
          <t>黄俊龙</t>
        </is>
      </c>
      <c r="E956" t="inlineStr">
        <is>
          <t>福建省福州市台江区新港街道如家睿柏·云酒店(福州上下杭五一广场店)好家碧玉</t>
        </is>
      </c>
      <c r="F956" t="inlineStr">
        <is>
          <t>项目出差</t>
        </is>
      </c>
      <c r="G956" t="inlineStr">
        <is>
          <t>黄俊龙-福州-朴朴-新店开业 已结束</t>
        </is>
      </c>
      <c r="H956" t="inlineStr">
        <is>
          <t>工作内容
1.今日到店，检查机器设备是否正常，询问各门店负责人有哪些需要调整
2.草本汤操作员反馈有时会炸油出来，过去检查发现，搅拌尺上有水未干，已培训用铲子先刮一下，人往侧边站，等提示再投料
3.过去一店喜东东录制新菜品木耳炒肉，录制版本已确定，过几日上新</t>
        </is>
      </c>
      <c r="I956" t="inlineStr">
        <is>
          <t>喜东东
木耳炒肉500g
木耳炒肉1.5kg</t>
        </is>
      </c>
      <c r="J956"/>
      <c r="K956" t="inlineStr">
        <is>
          <t>福州朴朴开业只吃</t>
        </is>
      </c>
      <c r="L956" t="inlineStr">
        <is>
          <t>IMG_20251110_131616930.jpg,IMG_20251110_160257417.jpg,IMG_20251110_160301429.jpg,IMG_20251110_160542952.jpg,IMG_20251110_161408938.jpg,IMG_20251110_162256702.jpg,IMG_20251110_171520178.jpg</t>
        </is>
      </c>
      <c r="M956"/>
      <c r="N956" s="2">
        <v>45971</v>
      </c>
      <c r="O956" t="inlineStr">
        <is>
          <t>已结束</t>
        </is>
      </c>
      <c r="P956" t="inlineStr">
        <is>
          <t>46周</t>
        </is>
      </c>
      <c r="Q956"/>
      <c r="R956" t="inlineStr">
        <is>
          <t>false</t>
        </is>
      </c>
      <c r="S956" t="inlineStr">
        <is>
          <t>2025/11/24</t>
        </is>
      </c>
      <c r="T956" t="inlineStr">
        <is>
          <t>华南区</t>
        </is>
      </c>
      <c r="U956"/>
      <c r="V956" t="inlineStr">
        <is>
          <t>王言</t>
        </is>
      </c>
      <c r="W956"/>
    </row>
    <row r="957" ht="12.75" customHeight="1">
      <c r="A957" t="inlineStr">
        <is>
          <t xml:space="preserve">2025-11-09 </t>
        </is>
      </c>
      <c r="B957"/>
      <c r="C957" t="inlineStr">
        <is>
          <t>正文仅为日期“2025/11/09”，无实质内容，信息缺失。</t>
        </is>
      </c>
      <c r="D957" t="inlineStr">
        <is>
          <t>黄俊龙</t>
        </is>
      </c>
      <c r="E957" t="inlineStr">
        <is>
          <t>广东省深圳市龙岗区布吉街道百花一街28号鑫华住宿</t>
        </is>
      </c>
      <c r="F957" t="inlineStr">
        <is>
          <t>排休</t>
        </is>
      </c>
      <c r="G957"/>
      <c r="H957"/>
      <c r="I957"/>
      <c r="J957"/>
      <c r="K957"/>
      <c r="L957"/>
      <c r="M957"/>
      <c r="N957" s="2">
        <v>45970</v>
      </c>
      <c r="O957"/>
      <c r="P957" t="inlineStr">
        <is>
          <t>45周</t>
        </is>
      </c>
      <c r="Q957"/>
      <c r="R957" t="inlineStr">
        <is>
          <t>false</t>
        </is>
      </c>
      <c r="S957"/>
      <c r="T957"/>
      <c r="U957"/>
      <c r="V957"/>
      <c r="W957"/>
    </row>
    <row r="958" ht="12.75" customHeight="1">
      <c r="A958" t="inlineStr">
        <is>
          <t xml:space="preserve">2025-11-08 </t>
        </is>
      </c>
      <c r="B958"/>
      <c r="C958" t="inlineStr">
        <is>
          <t>正文内容仅为日期“2025/11/08”，无实质信息，存在内容缺失问题。</t>
        </is>
      </c>
      <c r="D958" t="inlineStr">
        <is>
          <t>黄俊龙</t>
        </is>
      </c>
      <c r="E958" t="inlineStr">
        <is>
          <t>广东省深圳市龙岗区布吉街道金鹏路凯旋荟购物中心</t>
        </is>
      </c>
      <c r="F958" t="inlineStr">
        <is>
          <t>排休</t>
        </is>
      </c>
      <c r="G958"/>
      <c r="H958"/>
      <c r="I958"/>
      <c r="J958"/>
      <c r="K958"/>
      <c r="L958"/>
      <c r="M958"/>
      <c r="N958" s="2">
        <v>45969</v>
      </c>
      <c r="O958"/>
      <c r="P958" t="inlineStr">
        <is>
          <t>45周</t>
        </is>
      </c>
      <c r="Q958"/>
      <c r="R958" t="inlineStr">
        <is>
          <t>false</t>
        </is>
      </c>
      <c r="S958"/>
      <c r="T958"/>
      <c r="U958"/>
      <c r="V958"/>
      <c r="W958"/>
    </row>
    <row r="959" ht="12.75" customHeight="1">
      <c r="A959" t="inlineStr">
        <is>
          <t>2025-11-07 黄俊龙-福州-朴朴-新店开业 已结束</t>
        </is>
      </c>
      <c r="B959" t="inlineStr">
        <is>
          <t>1</t>
        </is>
      </c>
      <c r="C959" t="inlineStr">
        <is>
          <t>炒饭20份程序结块难打散，需按10或15份出品保质量。</t>
        </is>
      </c>
      <c r="D959" t="inlineStr">
        <is>
          <t>黄俊龙</t>
        </is>
      </c>
      <c r="E959" t="inlineStr">
        <is>
          <t>福建省福州市台江区洋中街道国货西路143-9号金尊名都</t>
        </is>
      </c>
      <c r="F959" t="inlineStr">
        <is>
          <t>项目出差</t>
        </is>
      </c>
      <c r="G959" t="inlineStr">
        <is>
          <t>黄俊龙-福州-朴朴-新店开业 已结束</t>
        </is>
      </c>
      <c r="H959" t="inlineStr">
        <is>
          <t>工作内容
1.上午到店，过去草本汤测试炒饭程序，编辑炒饭20份程序，烹饪过程有些结块不容易打散，朴朴质检说还是按10份出品，或者测试15份，保证质量
2.过去朴鲜食协助出品，喜东东目前人手足够，为下一个店做准备
3.下午跟杰晟过去周麻婆，录制麻婆豆腐4斤程序，厨师长表示可以，麻婆豆腐八斤程序已录制完成</t>
        </is>
      </c>
      <c r="I959" t="inlineStr">
        <is>
          <t>麻婆豆腐4斤
麻婆豆腐8斤</t>
        </is>
      </c>
      <c r="J959"/>
      <c r="K959" t="inlineStr">
        <is>
          <t>休假</t>
        </is>
      </c>
      <c r="L959" t="inlineStr">
        <is>
          <t>IMG_20251107_091906736.jpg,IMG_20251107_095403184.jpg,IMG_20251107_122719053.jpg,IMG_20251107_143239602.jpg,IMG_20251107_150241429.jpg,IMG_20251107_172007002.jpg</t>
        </is>
      </c>
      <c r="M959"/>
      <c r="N959" s="2">
        <v>45968</v>
      </c>
      <c r="O959" t="inlineStr">
        <is>
          <t>已结束</t>
        </is>
      </c>
      <c r="P959" t="inlineStr">
        <is>
          <t>45周</t>
        </is>
      </c>
      <c r="Q959"/>
      <c r="R959" t="inlineStr">
        <is>
          <t>false</t>
        </is>
      </c>
      <c r="S959" t="inlineStr">
        <is>
          <t>2025/11/24</t>
        </is>
      </c>
      <c r="T959" t="inlineStr">
        <is>
          <t>华南区</t>
        </is>
      </c>
      <c r="U959"/>
      <c r="V959" t="inlineStr">
        <is>
          <t>王言</t>
        </is>
      </c>
      <c r="W959"/>
    </row>
    <row r="960" ht="12.75" customHeight="1">
      <c r="A960" t="inlineStr">
        <is>
          <t>2025-11-06 黄俊龙-福州-朴朴-新店开业 已结束</t>
        </is>
      </c>
      <c r="B960" t="inlineStr">
        <is>
          <t>1</t>
        </is>
      </c>
      <c r="C960" t="inlineStr">
        <is>
          <t>草本汤炒饭调油量测试中，周麻婆菜谱待测试，朴食鲜人手不足。</t>
        </is>
      </c>
      <c r="D960" t="inlineStr">
        <is>
          <t>黄俊龙</t>
        </is>
      </c>
      <c r="E960" t="inlineStr">
        <is>
          <t>福建省福州市台江区洋中街道国货西路143-9号金尊名都</t>
        </is>
      </c>
      <c r="F960" t="inlineStr">
        <is>
          <t>项目出差</t>
        </is>
      </c>
      <c r="G960" t="inlineStr">
        <is>
          <t>黄俊龙-福州-朴朴-新店开业 已结束</t>
        </is>
      </c>
      <c r="H960" t="inlineStr">
        <is>
          <t>工作内容
1.上午草本汤重新调整炒饭程序，草本汤工厂预制的炒饭按朴朴要求，减少了油量，之前程序重新调整
2.目前程序已调整好，正在测试出品
3.朴食鲜人手不足，过去协助出餐
4.下午过去周麻婆调整菜谱，干锅包菜已重新调整程序，还待测试
5.录制麻婆豆腐大份量，明天下午再过去调试</t>
        </is>
      </c>
      <c r="I960" t="inlineStr">
        <is>
          <t>无</t>
        </is>
      </c>
      <c r="J960"/>
      <c r="K960" t="inlineStr">
        <is>
          <t>福州朴朴开业支持</t>
        </is>
      </c>
      <c r="L960" t="inlineStr">
        <is>
          <t>IMG_20251106_090634095.jpg,IMG_20251106_100812624.jpg,IMG_20251106_100842309.jpg,IMG_20251106_135916757.jpg,IMG_20251106_172232689.jpg</t>
        </is>
      </c>
      <c r="M960"/>
      <c r="N960" s="2">
        <v>45967</v>
      </c>
      <c r="O960" t="inlineStr">
        <is>
          <t>已结束</t>
        </is>
      </c>
      <c r="P960" t="inlineStr">
        <is>
          <t>45周</t>
        </is>
      </c>
      <c r="Q960"/>
      <c r="R960" t="inlineStr">
        <is>
          <t>false</t>
        </is>
      </c>
      <c r="S960" t="inlineStr">
        <is>
          <t>2025/11/24</t>
        </is>
      </c>
      <c r="T960" t="inlineStr">
        <is>
          <t>华南区</t>
        </is>
      </c>
      <c r="U960"/>
      <c r="V960" t="inlineStr">
        <is>
          <t>王言</t>
        </is>
      </c>
      <c r="W960"/>
    </row>
    <row r="961" ht="12.75" customHeight="1">
      <c r="A961" t="inlineStr">
        <is>
          <t>2025-11-05 黄俊龙-福州-朴朴-新店开业 已结束</t>
        </is>
      </c>
      <c r="B961"/>
      <c r="C961" t="inlineStr">
        <is>
          <t>朴鲜食人手不足需协助；苦瓜炒饭因未冲凉打包发黄已整改。</t>
        </is>
      </c>
      <c r="D961" t="inlineStr">
        <is>
          <t>黄俊龙</t>
        </is>
      </c>
      <c r="E961" t="inlineStr">
        <is>
          <t>福建省福州市台江区洋中街道国货西路143-9号金尊名都</t>
        </is>
      </c>
      <c r="F961" t="inlineStr">
        <is>
          <t>项目出差</t>
        </is>
      </c>
      <c r="G961" t="inlineStr">
        <is>
          <t>黄俊龙-福州-朴朴-新店开业 已结束</t>
        </is>
      </c>
      <c r="H961" t="inlineStr">
        <is>
          <t>工作内容
1.今日朴朴二店正式开业，朴鲜食目前人手不够，多协助出品
2.帮草本汤调整辣椒炒肉1份，炒饭程序重新修改调整，之前程序会比较粘锅，目前已调整
3.喜东东，苦瓜炒饭今日出品，苦瓜发黄，已找到原因解决，操作员苦瓜过好水没有冲凉就打包，导致发黄，已联系负责人整改
</t>
        </is>
      </c>
      <c r="I961" t="inlineStr">
        <is>
          <t>草本汤
辣椒炒肉10份</t>
        </is>
      </c>
      <c r="J961"/>
      <c r="K961" t="inlineStr">
        <is>
          <t>福州朴朴开业支持</t>
        </is>
      </c>
      <c r="L961" t="inlineStr">
        <is>
          <t>IMG_20251105_094516113.jpg,IMG_20251105_095614359.jpg,IMG_20251105_131746931.jpg,IMG_20251105_133413942.jpg,IMG_20251105_163116045.jpg,IMG_20251105_170237041.jpg</t>
        </is>
      </c>
      <c r="M961"/>
      <c r="N961" s="2">
        <v>45966</v>
      </c>
      <c r="O961" t="inlineStr">
        <is>
          <t>已结束</t>
        </is>
      </c>
      <c r="P961" t="inlineStr">
        <is>
          <t>45周</t>
        </is>
      </c>
      <c r="Q961"/>
      <c r="R961" t="inlineStr">
        <is>
          <t>false</t>
        </is>
      </c>
      <c r="S961" t="inlineStr">
        <is>
          <t>2025/11/24</t>
        </is>
      </c>
      <c r="T961" t="inlineStr">
        <is>
          <t>华南区</t>
        </is>
      </c>
      <c r="U961"/>
      <c r="V961" t="inlineStr">
        <is>
          <t>王言</t>
        </is>
      </c>
      <c r="W961"/>
    </row>
    <row r="962" ht="12.75" customHeight="1">
      <c r="A962" t="inlineStr">
        <is>
          <t>2025-11-04 黄俊龙-福州-朴朴-新店开业 已结束</t>
        </is>
      </c>
      <c r="B962"/>
      <c r="C962" t="inlineStr">
        <is>
          <t>二店今日暂停营业，为明日正式开业做准备。</t>
        </is>
      </c>
      <c r="D962" t="inlineStr">
        <is>
          <t>黄俊龙</t>
        </is>
      </c>
      <c r="E962" t="inlineStr">
        <is>
          <t>福建省福州市台江区洋中街道国货西路143-9号金尊名都</t>
        </is>
      </c>
      <c r="F962" t="inlineStr">
        <is>
          <t>项目出差</t>
        </is>
      </c>
      <c r="G962" t="inlineStr">
        <is>
          <t>黄俊龙-福州-朴朴-新店开业 已结束</t>
        </is>
      </c>
      <c r="H962" t="inlineStr">
        <is>
          <t>福州朴朴开业支持</t>
        </is>
      </c>
      <c r="I962" t="inlineStr">
        <is>
          <t>无</t>
        </is>
      </c>
      <c r="J962" t="inlineStr">
        <is>
          <t>工作内容
1.今日二店暂停营业，今日为明日正式开业做准备
2.今日协助商家备货，微调菜谱
3.过去一店那边协助出餐，看有什么需要帮忙调整</t>
        </is>
      </c>
      <c r="K962" t="inlineStr">
        <is>
          <t>福州朴朴开业支持</t>
        </is>
      </c>
      <c r="L962" t="inlineStr">
        <is>
          <t>IMG_20251104_095931461.jpg,IMG_20251104_100009559.jpg,IMG_20251104_100028187.jpg,IMG_20251104_100036001.jpg,IMG_20251104_100058287.jpg,IMG_20251104_191214814.jpg</t>
        </is>
      </c>
      <c r="M962"/>
      <c r="N962" s="2">
        <v>45965</v>
      </c>
      <c r="O962" t="inlineStr">
        <is>
          <t>已结束</t>
        </is>
      </c>
      <c r="P962" t="inlineStr">
        <is>
          <t>45周</t>
        </is>
      </c>
      <c r="Q962"/>
      <c r="R962" t="inlineStr">
        <is>
          <t>false</t>
        </is>
      </c>
      <c r="S962" t="inlineStr">
        <is>
          <t>2025/11/24</t>
        </is>
      </c>
      <c r="T962" t="inlineStr">
        <is>
          <t>华南区</t>
        </is>
      </c>
      <c r="U962"/>
      <c r="V962" t="inlineStr">
        <is>
          <t>王言</t>
        </is>
      </c>
      <c r="W962"/>
    </row>
    <row r="963" ht="12.75" customHeight="1">
      <c r="A963" t="inlineStr">
        <is>
          <t>2025-11-03 黄俊龙-福州-朴朴-新店开业 已结束</t>
        </is>
      </c>
      <c r="B963"/>
      <c r="C963" t="inlineStr">
        <is>
          <t>今日二店未正式营业，单量少，下午暂停营业。</t>
        </is>
      </c>
      <c r="D963" t="inlineStr">
        <is>
          <t>黄俊龙</t>
        </is>
      </c>
      <c r="E963" t="inlineStr">
        <is>
          <t>福建省福州市台江区洋中街道国货西路143-9号金尊名都</t>
        </is>
      </c>
      <c r="F963" t="inlineStr">
        <is>
          <t>项目出差</t>
        </is>
      </c>
      <c r="G963" t="inlineStr">
        <is>
          <t>黄俊龙-福州-朴朴-新店开业 已结束</t>
        </is>
      </c>
      <c r="H963" t="inlineStr">
        <is>
          <t>工作内容
1.上午到达二店去草本汤录制菜品，西红柿炒鸡蛋，辣椒炒肉，调整炒饭十份
2.今日还未正式营业，单量较少，下午暂停营业
3.中午跟杰晟，朝勇去往二店，协助检修机器，线路增加保护措施
4.下午帮喜东东增加大份量菜品，清炒大白菜，清炒土豆丝，清炒白萝卜丝，都是测试通过</t>
        </is>
      </c>
      <c r="I963" t="inlineStr">
        <is>
          <t>。喜东东
清炒土豆丝2.5kg
清炒白萝卜丝2.5kg
清炒大白菜2.5kg
草本汤
辣椒炒肉10份
西红柿炒蛋2kg
</t>
        </is>
      </c>
      <c r="J963"/>
      <c r="K963" t="inlineStr">
        <is>
          <t>福州朴朴开业支持</t>
        </is>
      </c>
      <c r="L963" t="inlineStr">
        <is>
          <t>IMG_20251103_092648829.jpg,IMG_20251103_095527596.jpg,IMG_20251103_100309110.jpg,IMG_20251103_100907757.jpg,IMG_20251103_132550255.jpg,IMG_20251103_155709395.jpg,IMG_20251103_171119383.jpg,IMG_20251103_172142415.jpg</t>
        </is>
      </c>
      <c r="M963"/>
      <c r="N963" s="2">
        <v>45964</v>
      </c>
      <c r="O963" t="inlineStr">
        <is>
          <t>已结束</t>
        </is>
      </c>
      <c r="P963" t="inlineStr">
        <is>
          <t>45周</t>
        </is>
      </c>
      <c r="Q963"/>
      <c r="R963" t="inlineStr">
        <is>
          <t>false</t>
        </is>
      </c>
      <c r="S963" t="inlineStr">
        <is>
          <t>2025/11/24</t>
        </is>
      </c>
      <c r="T963" t="inlineStr">
        <is>
          <t>华南区</t>
        </is>
      </c>
      <c r="U963"/>
      <c r="V963" t="inlineStr">
        <is>
          <t>王言</t>
        </is>
      </c>
      <c r="W963"/>
    </row>
    <row r="964" ht="12.75" customHeight="1">
      <c r="A964" t="inlineStr">
        <is>
          <t>2025-11-02 黄俊龙-福州-朴朴-新店开业 已结束</t>
        </is>
      </c>
      <c r="B964" t="inlineStr">
        <is>
          <t>1</t>
        </is>
      </c>
      <c r="C964" t="inlineStr">
        <is>
          <t>辣椒炒肉、番茄炒蛋因原材料不够需明日录制。</t>
        </is>
      </c>
      <c r="D964" t="inlineStr">
        <is>
          <t>黄俊龙</t>
        </is>
      </c>
      <c r="E964" t="inlineStr">
        <is>
          <t>福建省福州市台江区洋中街道国货西路143-9号金尊名都</t>
        </is>
      </c>
      <c r="F964" t="inlineStr">
        <is>
          <t>项目出差</t>
        </is>
      </c>
      <c r="G964" t="inlineStr">
        <is>
          <t>黄俊龙-福州-朴朴-新店开业 已结束</t>
        </is>
      </c>
      <c r="H964" t="inlineStr">
        <is>
          <t>工作内容
1.上午二店草本汤录制炒饭十份，与店长沟通辣椒炒肉，番茄炒蛋，肉沫茄子可以都放过来机器烹饪，这四个菜都是成品搭配有酱汁，辣椒炒肉跟番茄炒蛋需明天才能录制，今天原材料不够
2.今日朴食鲜喜东东都已开始试菜并调整
3.下午与杰晟过去一店帮喜东东录制配菜菜品，清炒土豆丝，清炒大白菜，清炒白萝卜丝，明日下午再过去测试5斤的量</t>
        </is>
      </c>
      <c r="I964" t="inlineStr">
        <is>
          <t>喜东东
清炒白萝卜丝2斤
清炒土豆丝3斤
清炒大白菜3斤
草本汤
炒饭10份
肉沫茄子3份</t>
        </is>
      </c>
      <c r="J964"/>
      <c r="K964" t="inlineStr">
        <is>
          <t>福州朴朴开业支持</t>
        </is>
      </c>
      <c r="L964" t="inlineStr">
        <is>
          <t>IMG_20251102_094506365.jpg,IMG_20251102_105409044.jpg,IMG_20251102_113658672.jpg,IMG_20251102_122834997.jpg,IMG_20251102_125748785.jpg,IMG_20251102_165811247.jpg,IMG_20251102_170728846.jpg,IMG_20251102_175240304.jpg,IMG_20251102_181623212.jpg</t>
        </is>
      </c>
      <c r="M964"/>
      <c r="N964" s="2">
        <v>45963</v>
      </c>
      <c r="O964" t="inlineStr">
        <is>
          <t>已结束</t>
        </is>
      </c>
      <c r="P964" t="inlineStr">
        <is>
          <t>44周</t>
        </is>
      </c>
      <c r="Q964"/>
      <c r="R964" t="inlineStr">
        <is>
          <t>false</t>
        </is>
      </c>
      <c r="S964" t="inlineStr">
        <is>
          <t>2025/11/24</t>
        </is>
      </c>
      <c r="T964" t="inlineStr">
        <is>
          <t>华南区</t>
        </is>
      </c>
      <c r="U964"/>
      <c r="V964" t="inlineStr">
        <is>
          <t>王言</t>
        </is>
      </c>
      <c r="W964"/>
    </row>
    <row r="965" ht="12.75" customHeight="1">
      <c r="A965" t="inlineStr">
        <is>
          <t>2025-11-01 黄俊龙-福州-朴朴-新店开业 已结束</t>
        </is>
      </c>
      <c r="B965"/>
      <c r="C965" t="inlineStr">
        <is>
          <t>二店原计划炒饭录制因货与人未到改明日，明日需去一店帮忙上新菜谱。</t>
        </is>
      </c>
      <c r="D965" t="inlineStr">
        <is>
          <t>黄俊龙</t>
        </is>
      </c>
      <c r="E965" t="inlineStr">
        <is>
          <t>福建省福州市台江区洋中街道国货西路143-9号金尊名都</t>
        </is>
      </c>
      <c r="F965" t="inlineStr">
        <is>
          <t>项目出差</t>
        </is>
      </c>
      <c r="G965" t="inlineStr">
        <is>
          <t>黄俊龙-福州-朴朴-新店开业 已结束</t>
        </is>
      </c>
      <c r="H965" t="inlineStr">
        <is>
          <t>工作内容
1.上午到达二店看进场程度，草本汤今日原计划录制炒饭12斤程序
2.与店长沟通之后，货要到下午才过来，但是目前人员还未到齐，明日员工全部上班
3.考虑录制之后原材料浪费，约好明日测试，刚好员工上班，可以当员工餐
4.今晚喜东东店长发信息，明日过去一店帮忙上新菜谱</t>
        </is>
      </c>
      <c r="I965" t="inlineStr">
        <is>
          <t>无</t>
        </is>
      </c>
      <c r="J965"/>
      <c r="K965" t="inlineStr">
        <is>
          <t>朴朴开业支持</t>
        </is>
      </c>
      <c r="L965" t="inlineStr">
        <is>
          <t>IMG_20251101_091045726.jpg,IMG_20251101_091108413.jpg,IMG_20251101_153805358.jpg</t>
        </is>
      </c>
      <c r="M965"/>
      <c r="N965" s="2">
        <v>45962</v>
      </c>
      <c r="O965" t="inlineStr">
        <is>
          <t>已结束</t>
        </is>
      </c>
      <c r="P965" t="inlineStr">
        <is>
          <t>44周</t>
        </is>
      </c>
      <c r="Q965"/>
      <c r="R965" t="inlineStr">
        <is>
          <t>false</t>
        </is>
      </c>
      <c r="S965" t="inlineStr">
        <is>
          <t>2025/11/24</t>
        </is>
      </c>
      <c r="T965" t="inlineStr">
        <is>
          <t>华南区</t>
        </is>
      </c>
      <c r="U965"/>
      <c r="V965" t="inlineStr">
        <is>
          <t>王言</t>
        </is>
      </c>
      <c r="W965"/>
    </row>
    <row r="966" ht="12.75" customHeight="1">
      <c r="A966" t="inlineStr">
        <is>
          <t>2025-10-31 黄俊龙-福州-朴朴-新店开业 已结束</t>
        </is>
      </c>
      <c r="B966"/>
      <c r="C966" t="inlineStr">
        <is>
          <t>1店五花肉炒包菜曾发黑、汤汁多，炒蛋曾过老，已调整。</t>
        </is>
      </c>
      <c r="D966" t="inlineStr">
        <is>
          <t>黄俊龙</t>
        </is>
      </c>
      <c r="E966" t="inlineStr">
        <is>
          <t>福建省福州市台江区洋中街道国货西路143-9号金尊名都</t>
        </is>
      </c>
      <c r="F966" t="inlineStr">
        <is>
          <t>项目出差</t>
        </is>
      </c>
      <c r="G966" t="inlineStr">
        <is>
          <t>黄俊龙-福州-朴朴-新店开业 已结束</t>
        </is>
      </c>
      <c r="H966" t="inlineStr">
        <is>
          <t>工作内容
1.上午到1店协助出餐，帮喜东东调整五花肉炒包菜，反馈出品较黑，汤汁较多，投水量已减少50克，小炒汁减少20克，加2克盐，目前出品已经过朴朴确认可以
2.炒蛋类，反馈出品蛋较老，已都减少出品时间，已确定
3.下午到达二店，添加调料，校准机器
4.草本汤目前先上炒饭，今天录制三份量，已测试通过，明日测试12斤20份炒饭，其它品类炒饭也一起测试
5.晚上过去三店看装修进度</t>
        </is>
      </c>
      <c r="I966" t="inlineStr">
        <is>
          <t>炒饭3份
</t>
        </is>
      </c>
      <c r="J966"/>
      <c r="K966" t="inlineStr">
        <is>
          <t>福州朴朴开业支持</t>
        </is>
      </c>
      <c r="L966" t="inlineStr">
        <is>
          <t>IMG_20251031_091336737.jpg,IMG_20251031_094310786.jpg,IMG_20251031_111041456.jpg,IMG_20251031_120301816.jpg,IMG_20251031_171912372.jpg,IMG_20251031_184333234.jpg,IMG_20251031_195927194.jpg,IMG_20251031_200506402.jpg,IMG_20251031_202735352.jpg</t>
        </is>
      </c>
      <c r="M966"/>
      <c r="N966" s="2">
        <v>45961</v>
      </c>
      <c r="O966" t="inlineStr">
        <is>
          <t>已结束</t>
        </is>
      </c>
      <c r="P966" t="inlineStr">
        <is>
          <t>44周</t>
        </is>
      </c>
      <c r="Q966"/>
      <c r="R966" t="inlineStr">
        <is>
          <t>false</t>
        </is>
      </c>
      <c r="S966" t="inlineStr">
        <is>
          <t>2025/11/24</t>
        </is>
      </c>
      <c r="T966" t="inlineStr">
        <is>
          <t>华南区</t>
        </is>
      </c>
      <c r="U966"/>
      <c r="V966" t="inlineStr">
        <is>
          <t>王言</t>
        </is>
      </c>
      <c r="W966"/>
    </row>
    <row r="967" ht="12.75" customHeight="1">
      <c r="A967" t="inlineStr">
        <is>
          <t>2025-10-30 黄俊龙-福州-朴朴-新店开业 已结束</t>
        </is>
      </c>
      <c r="B967"/>
      <c r="C967" t="inlineStr">
        <is>
          <t>需关注：五花肉炒包菜原汤汁多，已调整；明日二店教机器操作。</t>
        </is>
      </c>
      <c r="D967" t="inlineStr">
        <is>
          <t>黄俊龙</t>
        </is>
      </c>
      <c r="E967" t="inlineStr">
        <is>
          <t>福建省福州市台江区洋中街道国货西路143-9号金尊名都</t>
        </is>
      </c>
      <c r="F967" t="inlineStr">
        <is>
          <t>项目出差</t>
        </is>
      </c>
      <c r="G967" t="inlineStr">
        <is>
          <t>黄俊龙-福州-朴朴-新店开业 已结束</t>
        </is>
      </c>
      <c r="H967" t="inlineStr">
        <is>
          <t>工作内容
1.上午到店，协助客户出餐
2.帮喜东东调整五花肉炒包菜，原来的出品客户反馈汤汁有点多，已调整，目前出品可以
3.下午锅铲到货，目前已都给商家配齐
4.明日二店有部分商家开始进调料，明日过去教机器操作</t>
        </is>
      </c>
      <c r="I967" t="inlineStr">
        <is>
          <t>无</t>
        </is>
      </c>
      <c r="J967"/>
      <c r="K967" t="inlineStr">
        <is>
          <t>朴朴开业支持</t>
        </is>
      </c>
      <c r="L967" t="inlineStr">
        <is>
          <t>IMG_20251030_092351085.jpg,IMG_20251030_092839949.jpg,IMG_20251030_101746830.jpg,IMG_20251030_160730622.jpg,IMG_20251030_162858581.jpg,IMG_20251030_182908617.jpg</t>
        </is>
      </c>
      <c r="M967"/>
      <c r="N967" s="2">
        <v>45960</v>
      </c>
      <c r="O967" t="inlineStr">
        <is>
          <t>已结束</t>
        </is>
      </c>
      <c r="P967" t="inlineStr">
        <is>
          <t>44周</t>
        </is>
      </c>
      <c r="Q967"/>
      <c r="R967" t="inlineStr">
        <is>
          <t>false</t>
        </is>
      </c>
      <c r="S967" t="inlineStr">
        <is>
          <t>2025/11/24</t>
        </is>
      </c>
      <c r="T967" t="inlineStr">
        <is>
          <t>华南区</t>
        </is>
      </c>
      <c r="U967" t="inlineStr">
        <is>
          <t>0</t>
        </is>
      </c>
      <c r="V967" t="inlineStr">
        <is>
          <t>王言</t>
        </is>
      </c>
      <c r="W967"/>
    </row>
    <row r="968" ht="12.75" customHeight="1">
      <c r="A968" t="inlineStr">
        <is>
          <t>2025-10-29 黄俊龙-福州-朴朴-新店开业 已结束</t>
        </is>
      </c>
      <c r="B968"/>
      <c r="C968" t="inlineStr">
        <is>
          <t>清炒白萝卜丝出品发黄，明日测试1斤量；麻婆豆腐需明日测试。</t>
        </is>
      </c>
      <c r="D968" t="inlineStr">
        <is>
          <t>黄俊龙</t>
        </is>
      </c>
      <c r="E968" t="inlineStr">
        <is>
          <t>福建省福州市台江区洋中街道国货西路143-9号金尊名都</t>
        </is>
      </c>
      <c r="F968" t="inlineStr">
        <is>
          <t>项目出差</t>
        </is>
      </c>
      <c r="G968" t="inlineStr">
        <is>
          <t>黄俊龙-福州-朴朴-新店开业 已结束</t>
        </is>
      </c>
      <c r="H968" t="inlineStr">
        <is>
          <t>工作内容
1.上午到朴朴一店，协助杰晟做菜品sop卡，原材料切配规格，与出品拍成照片
2.门店高峰期时协助出餐
3.下午到达二店观看门店进度，目前有些电器还未通电，正在接通，找到各门店负责人签署验收单
4.返回朴朴一店，喜东东店长询问麻婆豆腐可否重新调整录制？帮喜东东重新录制麻婆豆腐1份，已验收通过，明日负责人到店再观看出品，看是否在机器上操作，进行已将5份调整完成，明日测试
5.清炒白萝卜丝，出品有点发黄，已跟杰晟沟通，明日测试1斤量看出品效果，预估份量太少</t>
        </is>
      </c>
      <c r="I968" t="inlineStr">
        <is>
          <t>喜东东
麻婆豆腐1份</t>
        </is>
      </c>
      <c r="J968"/>
      <c r="K968" t="inlineStr">
        <is>
          <t>福州朴朴开业支持</t>
        </is>
      </c>
      <c r="L968" t="inlineStr">
        <is>
          <t>IMG_20251029_092304396.jpg,IMG_20251029_093705457.jpg,IMG_20251029_094235.jpg,IMG_20251029_094248.jpg,IMG_20251029_094258980.jpg,IMG_20251029_094309380.jpg,IMG_20251029_094927.jpg,IMG_20251029_094940811.jpg,IMG_20251029_183842098.jpg</t>
        </is>
      </c>
      <c r="M968"/>
      <c r="N968" s="2">
        <v>45959</v>
      </c>
      <c r="O968" t="inlineStr">
        <is>
          <t>已结束</t>
        </is>
      </c>
      <c r="P968" t="inlineStr">
        <is>
          <t>44周</t>
        </is>
      </c>
      <c r="Q968"/>
      <c r="R968" t="inlineStr">
        <is>
          <t>false</t>
        </is>
      </c>
      <c r="S968" t="inlineStr">
        <is>
          <t>2025/11/24</t>
        </is>
      </c>
      <c r="T968" t="inlineStr">
        <is>
          <t>华南区</t>
        </is>
      </c>
      <c r="U968"/>
      <c r="V968" t="inlineStr">
        <is>
          <t>王言</t>
        </is>
      </c>
      <c r="W968"/>
    </row>
    <row r="969" ht="12.75" customHeight="1">
      <c r="A969" t="inlineStr">
        <is>
          <t>2025-10-28 黄俊龙-福州-朴朴-新店开业 已结束</t>
        </is>
      </c>
      <c r="B969"/>
      <c r="C969" t="inlineStr">
        <is>
          <t>问题：原材料与调味品过两天才到货，影响菜品测试。</t>
        </is>
      </c>
      <c r="D969" t="inlineStr">
        <is>
          <t>黄俊龙</t>
        </is>
      </c>
      <c r="E969" t="inlineStr">
        <is>
          <t>福建省福州市台江区洋中街道国货西路143-9号金尊名都</t>
        </is>
      </c>
      <c r="F969" t="inlineStr">
        <is>
          <t>项目出差</t>
        </is>
      </c>
      <c r="G969" t="inlineStr">
        <is>
          <t>黄俊龙-福州-朴朴-新店开业 已结束</t>
        </is>
      </c>
      <c r="H969" t="inlineStr">
        <is>
          <t>工作内容
1.今日到达朴朴二店，等待通电，调试机器
2.今日先将机器锅全部装好，检查各项功能是否正常，加热测试
3.今日与门店工作人员沟通，原材料与调味品预计过两天才会送过来，得等到货之后才能测试菜品
4.下午到达一店协助出品，协助杰晟制作sop标准卡，食材归类</t>
        </is>
      </c>
      <c r="I969" t="inlineStr">
        <is>
          <t>无</t>
        </is>
      </c>
      <c r="J969"/>
      <c r="K969" t="inlineStr">
        <is>
          <t>福州朴朴超市开业支持</t>
        </is>
      </c>
      <c r="L969" t="inlineStr">
        <is>
          <t>IMG_20251028_092355288.jpg,wx_camera_1761618290731.jpg,IMG_20251028_105930701.jpg,IMG_20251028_110039880.jpg,IMG_20251028_115953944.jpg,IMG_20251028_120115059.jpg,IMG_20251028_120214620.jpg,IMG_20251028_124334488.jpg,IMG_20251028_162823922.jpg</t>
        </is>
      </c>
      <c r="M969"/>
      <c r="N969" s="2">
        <v>45958</v>
      </c>
      <c r="O969" t="inlineStr">
        <is>
          <t>已结束</t>
        </is>
      </c>
      <c r="P969" t="inlineStr">
        <is>
          <t>44周</t>
        </is>
      </c>
      <c r="Q969"/>
      <c r="R969" t="inlineStr">
        <is>
          <t>false</t>
        </is>
      </c>
      <c r="S969" t="inlineStr">
        <is>
          <t>2025/11/24</t>
        </is>
      </c>
      <c r="T969" t="inlineStr">
        <is>
          <t>华南区</t>
        </is>
      </c>
      <c r="U969"/>
      <c r="V969" t="inlineStr">
        <is>
          <t>王言</t>
        </is>
      </c>
      <c r="W969"/>
    </row>
    <row r="970" ht="12.75" customHeight="1">
      <c r="A970" t="inlineStr">
        <is>
          <t>2025-10-27 黄俊龙-福州-朴朴-新店开业 已结束</t>
        </is>
      </c>
      <c r="B970" t="inlineStr">
        <is>
          <t>1</t>
        </is>
      </c>
      <c r="C970" t="inlineStr">
        <is>
          <t>二店未通电，小叫天机器机芯故障，已联系售后。</t>
        </is>
      </c>
      <c r="D970" t="inlineStr">
        <is>
          <t>黄俊龙</t>
        </is>
      </c>
      <c r="E970" t="inlineStr">
        <is>
          <t>福建省福州市晋安区象园街道大坂一路双龙花园</t>
        </is>
      </c>
      <c r="F970" t="inlineStr">
        <is>
          <t>项目出差</t>
        </is>
      </c>
      <c r="G970" t="inlineStr">
        <is>
          <t>黄俊龙-福州-朴朴-新店开业 已结束</t>
        </is>
      </c>
      <c r="H970" t="inlineStr">
        <is>
          <t>工作内容
1.到达门店与杰晟汇合，进去一店先学习运行模式，观看出单模式，菜品烹饪
2.了解现场具体信息，好为接下来开展新门店，快速上手熟悉，之后先去熟悉二店路线，以及门店情况
3.上午二店还未通电，先在一店协助高峰期出品，下午小叫天反馈机器故障，与杰晟先去检查机器情况，后面发现机芯故障，已联系售后解决
4.下午本来说要通电，准备进行机器检查，后续跟门店沟通，物业那边还未给通电，先把机器匹配锅分类好，以便后续能更快装锅，机器使用</t>
        </is>
      </c>
      <c r="I970" t="inlineStr">
        <is>
          <t>无</t>
        </is>
      </c>
      <c r="J970"/>
      <c r="K970" t="inlineStr">
        <is>
          <t>福州朴朴超市开业支持</t>
        </is>
      </c>
      <c r="L970" t="inlineStr">
        <is>
          <t>IMG_20251027_091356788.jpg,IMG_20251027_091840100.jpg,IMG_20251027_091922569.jpg,IMG_20251027_091936302.jpg,IMG_20251027_091943574.jpg,IMG_20251027_142816944.jpg,IMG_20251027_145007735.jpg,IMG_20251027_165147554.jpg,IMG_20251027_172856490.jpg</t>
        </is>
      </c>
      <c r="M970"/>
      <c r="N970" s="2">
        <v>45957</v>
      </c>
      <c r="O970" t="inlineStr">
        <is>
          <t>已结束</t>
        </is>
      </c>
      <c r="P970" t="inlineStr">
        <is>
          <t>44周</t>
        </is>
      </c>
      <c r="Q970"/>
      <c r="R970" t="inlineStr">
        <is>
          <t>false</t>
        </is>
      </c>
      <c r="S970" t="inlineStr">
        <is>
          <t>2025/11/24</t>
        </is>
      </c>
      <c r="T970" t="inlineStr">
        <is>
          <t>华南区</t>
        </is>
      </c>
      <c r="U970"/>
      <c r="V970" t="inlineStr">
        <is>
          <t>王言</t>
        </is>
      </c>
      <c r="W970"/>
    </row>
    <row r="971" ht="12.75" customHeight="1">
      <c r="A971" t="inlineStr">
        <is>
          <t>2025-10-26 黄俊龙-武汉-茶港·点心·啫啫煲-POC 已结束</t>
        </is>
      </c>
      <c r="B971" t="inlineStr">
        <is>
          <t>1</t>
        </is>
      </c>
      <c r="C971" t="inlineStr">
        <is>
          <t>干炒牛河酱汁投锅壁、未干透粘锅碳化，需优化。</t>
        </is>
      </c>
      <c r="D971" t="inlineStr">
        <is>
          <t>黄俊龙</t>
        </is>
      </c>
      <c r="E971" t="inlineStr">
        <is>
          <t>福建省福州市晋安区鼓山镇双翔巷双翔新村</t>
        </is>
      </c>
      <c r="F971" t="inlineStr">
        <is>
          <t>项目出差</t>
        </is>
      </c>
      <c r="G971" t="inlineStr">
        <is>
          <t>黄俊龙-武汉-茶港·点心·啫啫煲-POC 已结束</t>
        </is>
      </c>
      <c r="H971" t="inlineStr">
        <is>
          <t>工作内容
1.今日到店测试昨天优化过后干炒牛河，发现投酱汁位置会比较居中，连续测试下来，发现还是会有几率酱汁投到锅壁上
2.干炒牛河1份，2份，河粉拌上色之后，酱汁还未干透的话，酱汁会粘在锅壁上，温度高碳化粘锅会比较明显
3.与马哥沟通之后，按操作员的操作方式先测试看看效果如何，连续炒，看在过程中能否发现什么点可以再优化
4.下午从武汉赶往福州朴朴超市开业支持</t>
        </is>
      </c>
      <c r="I971" t="inlineStr">
        <is>
          <t>干炒牛河1份
干炒牛河2份</t>
        </is>
      </c>
      <c r="J971"/>
      <c r="K971" t="inlineStr">
        <is>
          <t>福州朴朴超市开业支持</t>
        </is>
      </c>
      <c r="L971" t="inlineStr">
        <is>
          <t>IMG_20251026_105448257.jpg,IMG_20251026_105454063.jpg,IMG_20251026_113738906.jpg,IMG_20251026_113815927.jpg,2025_10_26_11_35_231761449948704.jpg,2025_10_26_11_37_501761450196333.jpg,IMG_20251026_121520814.jpg,IMG_20251026_122029347.jpg,IMG_20251026_211230615.jpg</t>
        </is>
      </c>
      <c r="M971"/>
      <c r="N971" s="2">
        <v>45956</v>
      </c>
      <c r="O971" t="inlineStr">
        <is>
          <t>已结束</t>
        </is>
      </c>
      <c r="P971" t="inlineStr">
        <is>
          <t>43周</t>
        </is>
      </c>
      <c r="Q971"/>
      <c r="R971" t="inlineStr">
        <is>
          <t>false</t>
        </is>
      </c>
      <c r="S971" t="inlineStr">
        <is>
          <t>2025/10/25</t>
        </is>
      </c>
      <c r="T971" t="inlineStr">
        <is>
          <t>华东区</t>
        </is>
      </c>
      <c r="U971" t="inlineStr">
        <is>
          <t>1</t>
        </is>
      </c>
      <c r="V971" t="inlineStr">
        <is>
          <t>樊若成</t>
        </is>
      </c>
      <c r="W971" t="inlineStr">
        <is>
          <t>卞俊军</t>
        </is>
      </c>
    </row>
    <row r="972" ht="12.75" customHeight="1">
      <c r="A972" t="inlineStr">
        <is>
          <t>2025-10-25 黄俊龙-武汉-茶港·点心·啫啫煲-POC 已结束</t>
        </is>
      </c>
      <c r="B972"/>
      <c r="C972" t="inlineStr">
        <is>
          <t>干炒牛河1份出品不稳定，粘锅多影响数量。</t>
        </is>
      </c>
      <c r="D972" t="inlineStr">
        <is>
          <t>黄俊龙</t>
        </is>
      </c>
      <c r="E972" t="inlineStr">
        <is>
          <t>湖北省武汉市硚口区汉正街道育英小区江山如画8期</t>
        </is>
      </c>
      <c r="F972" t="inlineStr">
        <is>
          <t>项目出差</t>
        </is>
      </c>
      <c r="G972" t="inlineStr">
        <is>
          <t>黄俊龙-武汉-茶港·点心·啫啫煲-POC 已结束</t>
        </is>
      </c>
      <c r="H972" t="inlineStr">
        <is>
          <t>工作内容
1.上午到店，准备食材，干炒牛河
2.今日测试下来，一份程序炒的比较少，出品还是比较稳定
3.一份干炒牛河测试结果下来，还是会比较不稳定，有时出品会粘锅体表面比较多，影响出品数量
4.今日干炒牛河根据烹饪过程中持续优化，今日一份干炒牛河缩短10秒时间，投完酱汁之后烹饪时间缩短四秒，原先30秒烹饪时间</t>
        </is>
      </c>
      <c r="I972" t="inlineStr">
        <is>
          <t>干炒牛河1份
干炒牛河2份</t>
        </is>
      </c>
      <c r="J972"/>
      <c r="K972" t="inlineStr">
        <is>
          <t>上午茶港测试，下午武汉到福州朴朴</t>
        </is>
      </c>
      <c r="L972" t="inlineStr">
        <is>
          <t>IMG_20251025_120758073.jpg,IMG_20251025_101329710.jpg,IMG_20251025_114705601.jpg,IMG_20251025_125621629.jpg,IMG_20251025_170036188.jpg,IMG_20251025_173949065.jpg</t>
        </is>
      </c>
      <c r="M972"/>
      <c r="N972" s="2">
        <v>45955</v>
      </c>
      <c r="O972" t="inlineStr">
        <is>
          <t>已结束</t>
        </is>
      </c>
      <c r="P972" t="inlineStr">
        <is>
          <t>43周</t>
        </is>
      </c>
      <c r="Q972"/>
      <c r="R972" t="inlineStr">
        <is>
          <t>false</t>
        </is>
      </c>
      <c r="S972" t="inlineStr">
        <is>
          <t>2025/10/25</t>
        </is>
      </c>
      <c r="T972" t="inlineStr">
        <is>
          <t>华东区</t>
        </is>
      </c>
      <c r="U972"/>
      <c r="V972" t="inlineStr">
        <is>
          <t>樊若成</t>
        </is>
      </c>
      <c r="W972" t="inlineStr">
        <is>
          <t>卞俊军</t>
        </is>
      </c>
    </row>
    <row r="973" ht="12.75" customHeight="1">
      <c r="A973" t="inlineStr">
        <is>
          <t>2025-10-24 黄俊龙-武汉-茶港·点心·啫啫煲-POC 已结束</t>
        </is>
      </c>
      <c r="B973"/>
      <c r="C973" t="inlineStr">
        <is>
          <t>问题：河粉较湿，烹饪过程酱汁可能贴锅壁。</t>
        </is>
      </c>
      <c r="D973" t="inlineStr">
        <is>
          <t>黄俊龙</t>
        </is>
      </c>
      <c r="E973" t="inlineStr">
        <is>
          <t>湖北省武汉市硚口区汉中街道长寿社区金叶大厦(武胜路)</t>
        </is>
      </c>
      <c r="F973" t="inlineStr">
        <is>
          <t>项目出差</t>
        </is>
      </c>
      <c r="G973" t="inlineStr">
        <is>
          <t>黄俊龙-武汉-茶港·点心·啫啫煲-POC 已结束</t>
        </is>
      </c>
      <c r="H973" t="inlineStr">
        <is>
          <t>工作内容
1.上午到达代理商唐吉诃德菜品演示，以及操作培训，菜品录制过程中以拍制成视频，以将机器各项培训视频发给代理商师傅并留存联系方式
2.菜品准备，宫保鸡丁，辣椒炒肉，小炒黄牛肉，干炒牛河，麻婆豆腐，后续按高总要求，尝试炒制干炒牛河八份菜品，对于出品加润锅四分多钟比较认可
3.下午带着河粉回到茶港世贸店进行稳定性测试，目前测试下来，程序算是比较稳定，除了河粉较湿，烹饪过程酱汁可能会贴在锅壁上
4.经过演示观看，刘总已答应机器明天开始正式出品，晚上刚好来单，用机器出品一份，厨师长认可
5.已从干炒牛河2份流程编辑出一份程序，测试下来干炒牛河一份也比较稳定，后续在测试干炒牛河一份中，抓住一个关键点，将2份再优化了一下，投入豆芽之后，打撒河粉由极速切换成高速，再切换慢速投放酱汁时，河粉偏移位置不会差很多，经过两份测试，得到认证，还待明天出品继续观察</t>
        </is>
      </c>
      <c r="I973" t="inlineStr">
        <is>
          <t>干炒牛河2份
干炒牛河1份</t>
        </is>
      </c>
      <c r="J973"/>
      <c r="K973" t="inlineStr">
        <is>
          <t>茶港poc</t>
        </is>
      </c>
      <c r="L973" t="inlineStr">
        <is>
          <t>IMG_20251024_135554231.jpg,IMG_20251024_141517165.jpg,IMG_20251024_144508314.jpg,IMG_20251024_150854752.jpg,IMG_20251024_151437492.jpg,IMG_20251024_153007345.jpg,IMG_20251024_183327588.jpg,IMG_20251024_184455450.jpg,IMG_20251024_194319376.jpg</t>
        </is>
      </c>
      <c r="M973"/>
      <c r="N973" s="2">
        <v>45954</v>
      </c>
      <c r="O973" t="inlineStr">
        <is>
          <t>已结束</t>
        </is>
      </c>
      <c r="P973" t="inlineStr">
        <is>
          <t>43周</t>
        </is>
      </c>
      <c r="Q973"/>
      <c r="R973" t="inlineStr">
        <is>
          <t>false</t>
        </is>
      </c>
      <c r="S973" t="inlineStr">
        <is>
          <t>2025/10/25</t>
        </is>
      </c>
      <c r="T973" t="inlineStr">
        <is>
          <t>华东区</t>
        </is>
      </c>
      <c r="U973"/>
      <c r="V973" t="inlineStr">
        <is>
          <t>樊若成</t>
        </is>
      </c>
      <c r="W973" t="inlineStr">
        <is>
          <t>卞俊军</t>
        </is>
      </c>
    </row>
    <row r="974" ht="12.75" customHeight="1">
      <c r="A974" t="inlineStr">
        <is>
          <t>2025-10-23 黄俊龙-武汉-茶港·点心·啫啫煲-POC 已结束</t>
        </is>
      </c>
      <c r="B974"/>
      <c r="C974" t="inlineStr">
        <is>
          <t>河粉烹饪酱汁易脱落粘锅壁，自动清洗不干净需人工处理，概率约40%。</t>
        </is>
      </c>
      <c r="D974" t="inlineStr">
        <is>
          <t>黄俊龙</t>
        </is>
      </c>
      <c r="E974" t="inlineStr">
        <is>
          <t>金叶大厦，湖北省武汉市硚口区金叶大厦</t>
        </is>
      </c>
      <c r="F974" t="inlineStr">
        <is>
          <t>项目出差</t>
        </is>
      </c>
      <c r="G974" t="inlineStr">
        <is>
          <t>黄俊龙-武汉-茶港·点心·啫啫煲-POC 已结束</t>
        </is>
      </c>
      <c r="H974" t="inlineStr">
        <is>
          <t>工作内容
1.上午到店，先准备测试河粉，拌匀上色，等待测试，第一锅出品与昨天一致
2.后续测试刚拌匀河粉进锅烹饪，发现效果不行，河粉较湿，进锅之后，酱汁脱落，粘在锅体表面，自动清洗不干净，需借助工具
3.今日连续炒下来，发现还是有百分之四十的几率，酱汁不会完全投放到河粉上面，大概有10克左右会投在锅壁上，产生碳化，自动清洗冲不干净，需借助水枪冲洗，后续发现如果能在投放酱汁时停留个三四秒，效果会更好
4.测试一个版本，慢速切换极速时间减少一秒，效果不行，酱汁全投放锅壁上粘锅，切换时间的保持4秒，出品效果可以
5.明日下午继续测试别的方式，看能不能减少这个几率
6.酱汁投放这个属于概率性，什么时候会投锅壁上这个情况，未知数</t>
        </is>
      </c>
      <c r="I974" t="inlineStr">
        <is>
          <t>干炒牛河2份</t>
        </is>
      </c>
      <c r="J974"/>
      <c r="K974" t="inlineStr">
        <is>
          <t>上午唐吉诃德机器培训，下午茶港poc</t>
        </is>
      </c>
      <c r="L974" t="inlineStr">
        <is>
          <t>IMG_20251023_102632250.jpg,IMG_20251023_121009415.jpg,IMG_20251023_121151035.jpg,IMG_20251023_122501742.jpg,IMG_20251023_125537720.jpg,IMG_20251023_140103668.jpg,IMG_20251023_140324305.jpg,wx_camera_1761209985253.jpg,IMG_20251023_202806776.jpg</t>
        </is>
      </c>
      <c r="M974"/>
      <c r="N974" s="2">
        <v>45953</v>
      </c>
      <c r="O974" t="inlineStr">
        <is>
          <t>已结束</t>
        </is>
      </c>
      <c r="P974" t="inlineStr">
        <is>
          <t>43周</t>
        </is>
      </c>
      <c r="Q974"/>
      <c r="R974" t="inlineStr">
        <is>
          <t>false</t>
        </is>
      </c>
      <c r="S974" t="inlineStr">
        <is>
          <t>2025/10/25</t>
        </is>
      </c>
      <c r="T974" t="inlineStr">
        <is>
          <t>华东区</t>
        </is>
      </c>
      <c r="U974"/>
      <c r="V974" t="inlineStr">
        <is>
          <t>樊若成</t>
        </is>
      </c>
      <c r="W974" t="inlineStr">
        <is>
          <t>卞俊军</t>
        </is>
      </c>
    </row>
    <row r="975" ht="12.75" customHeight="1">
      <c r="A975" t="inlineStr">
        <is>
          <t>2025-10-22 黄俊龙-武汉-茶港·点心·啫啫煲-POC 已结束</t>
        </is>
      </c>
      <c r="B975"/>
      <c r="C975" t="inlineStr">
        <is>
          <t>调制炒粉汁不行，河粉颜色淡、湿，酱汁脱落碳化。</t>
        </is>
      </c>
      <c r="D975" t="inlineStr">
        <is>
          <t>黄俊龙</t>
        </is>
      </c>
      <c r="E975" t="inlineStr">
        <is>
          <t>金叶大厦，湖北省武汉市硚口区金叶大厦</t>
        </is>
      </c>
      <c r="F975" t="inlineStr">
        <is>
          <t>项目出差</t>
        </is>
      </c>
      <c r="G975" t="inlineStr">
        <is>
          <t>黄俊龙-武汉-茶港·点心·啫啫煲-POC 已结束</t>
        </is>
      </c>
      <c r="H975" t="inlineStr">
        <is>
          <t>工作内容
1.今日到店原计划测试干炒牛河连续炒，后面厨师长告知炒粉汁早上用完了，存量不多
2.联系刘总看能不能从仓库发一包过来，让我们跟厨师长沟通看能不能从别的门店调一包过来使用，目前其它门店存量不多，刚好快月底了，要控制毛利率，所以下货量不多
3.后面自己根据炒粉汁味道颜色浓稠度，调制一个差不多汁水进行烹饪，后续发现调制汁水不行，河粉颜色裹不上较淡，增加老抽后颜色差不多，但河粉较湿，进锅之后开始酱汁开始脱落粘在锅壁上，产生碳化
4.早上炒第一锅，用的是全部是客户酱汁，效果可以，不粘
5.到下午七点多，门店客人较少，与厨师长沟通，匀些酱汁出来使用，进行测试，拌河粉酱汁使用客户的，烹饪过程中调味酱汁用自己调的，连续炒三锅，效果还是挺不错，自动清洗完锅体干净，细小颗粒用水枪能冲洗干净，锅体摸起来光滑无颗粒感，全程测下来
6.厨师长已帮忙下货一包，明日全部用客户酱汁测试</t>
        </is>
      </c>
      <c r="I975" t="inlineStr">
        <is>
          <t>干炒牛河2份</t>
        </is>
      </c>
      <c r="J975"/>
      <c r="K975" t="inlineStr">
        <is>
          <t>武汉茶港poc</t>
        </is>
      </c>
      <c r="L975" t="inlineStr">
        <is>
          <t>IMG_20251022_112651852.jpg,IMG_20251022_114451611.jpg,IMG_20251022_114509875.jpg,IMG_20251022_142759882.jpg,IMG_20251022_194200421.jpg</t>
        </is>
      </c>
      <c r="M975"/>
      <c r="N975" s="2">
        <v>45952</v>
      </c>
      <c r="O975" t="inlineStr">
        <is>
          <t>已结束</t>
        </is>
      </c>
      <c r="P975" t="inlineStr">
        <is>
          <t>43周</t>
        </is>
      </c>
      <c r="Q975"/>
      <c r="R975" t="inlineStr">
        <is>
          <t>false</t>
        </is>
      </c>
      <c r="S975" t="inlineStr">
        <is>
          <t>2025/10/25</t>
        </is>
      </c>
      <c r="T975" t="inlineStr">
        <is>
          <t>华东区</t>
        </is>
      </c>
      <c r="U975"/>
      <c r="V975" t="inlineStr">
        <is>
          <t>樊若成</t>
        </is>
      </c>
      <c r="W975" t="inlineStr">
        <is>
          <t>卞俊军</t>
        </is>
      </c>
    </row>
    <row r="976" ht="12.75" customHeight="1">
      <c r="A976" t="inlineStr">
        <is>
          <t>2025-10-21 黄俊龙-武汉-茶港·点心·啫啫煲-POC 已结束</t>
        </is>
      </c>
      <c r="B976" t="inlineStr">
        <is>
          <t>1</t>
        </is>
      </c>
      <c r="C976" t="inlineStr">
        <is>
          <t>干炒牛河测试中酱汁投放易粘锅壁产生碳化，需关注投放位置和时机。</t>
        </is>
      </c>
      <c r="D976" t="inlineStr">
        <is>
          <t>黄俊龙</t>
        </is>
      </c>
      <c r="E976" t="inlineStr">
        <is>
          <t>金叶大厦，湖北省武汉市硚口区金叶大厦</t>
        </is>
      </c>
      <c r="F976" t="inlineStr">
        <is>
          <t>项目出差</t>
        </is>
      </c>
      <c r="G976" t="inlineStr">
        <is>
          <t>黄俊龙-武汉-茶港·点心·啫啫煲-POC 已结束</t>
        </is>
      </c>
      <c r="H976" t="inlineStr">
        <is>
          <t>工作内容
1.下午到门店之后，自己先测试干炒牛河一份菜谱，确定稳定性之后，再邀请刘总过来观看品尝，刘总表示还得继续测试两份，炒两份程序会比较多，要测试到两份不粘
2.上午开始测试干炒牛河两份程序，后面由于门店河粉数量不多，怕影响客户门店生意，就先暂停，与成哥沟通之后，自己买河粉测试
3.河粉到了之后开始测试，原先程序是白粉测试炒，后续发现一直在于投放酱汁那里开始粘锅，后续将酱汁调换4.5号位，发现效果还是不行，酱汁经常会投放在锅壁上，产生碳化
4.后续经过几次测试观察，将炒粉汁，美极鲜切换到1.2号位，效果会比较明显，白粉炒还是会粘锅，经过观察，酱汁从多次投放到1次投放，效果不明显，投放多次到粉上面，是概率问题，由于之前油膜铁锅炒拌好的粉，烹饪过程中酱汁会粘锅壁上，陷入误区，没有尝试，后续转换思路，重新测试拌好河粉
5.测试拌好河粉，先测试第一粉观察出品状态，1步骤，润锅280度，10克油润锅八秒，5千kw下河粉跟跟洋葱丝，全程顺时针炒，锅不停转，不要默认转，这个程序左右各转30秒，中间停顿2到3秒，这样有大概机率会导致温度过高河粉粘锅，煸炒河粉前面低速，中间可转好中速，以便河粉能打散，全面煎透，到投放豆芽，韭黄，牛肉时可切换高速，煸炒大概35秒之后，（这个看豆芽品质，较粗豆芽时间需多5秒）之后切换极速打散河d粉，15秒之内，到投放酱汁时切换慢速，以便于酱汁能投放到酱汁上面，投放酱汁之后马上切换极速，能快速翻炒均匀上色（需注意，投放完酱汁之后切换极速时间不能超过5秒，不然停留时间过长，带酱汁翻面之后，酱汁会糊到锅壁上，产生碳化，粘锅）</t>
        </is>
      </c>
      <c r="I976" t="inlineStr">
        <is>
          <t>干炒牛河2份</t>
        </is>
      </c>
      <c r="J976"/>
      <c r="K976" t="inlineStr">
        <is>
          <t>茶港稳定性测试</t>
        </is>
      </c>
      <c r="L976" t="inlineStr">
        <is>
          <t>IMG_20251021_104204115.jpg,IMG_20251021_110813791.jpg,IMG_20251021_114203167.jpg,IMG_20251021_123127731.jpg,IMG_20251021_123321925.jpg,IMG_20251021_124044301.jpg,IMG_20251021_184943976.jpg,IMG_20251021_191418482.jpg,IMG_20251021_205911932.jpg</t>
        </is>
      </c>
      <c r="M976"/>
      <c r="N976" s="2">
        <v>45951</v>
      </c>
      <c r="O976" t="inlineStr">
        <is>
          <t>已结束</t>
        </is>
      </c>
      <c r="P976" t="inlineStr">
        <is>
          <t>43周</t>
        </is>
      </c>
      <c r="Q976"/>
      <c r="R976" t="inlineStr">
        <is>
          <t>false</t>
        </is>
      </c>
      <c r="S976" t="inlineStr">
        <is>
          <t>2025/10/25</t>
        </is>
      </c>
      <c r="T976" t="inlineStr">
        <is>
          <t>华东区</t>
        </is>
      </c>
      <c r="U976"/>
      <c r="V976" t="inlineStr">
        <is>
          <t>樊若成</t>
        </is>
      </c>
      <c r="W976" t="inlineStr">
        <is>
          <t>卞俊军</t>
        </is>
      </c>
    </row>
    <row r="977" ht="12.75" customHeight="1">
      <c r="A977" t="inlineStr">
        <is>
          <t>2025-10-20 黄俊龙-武汉-唐吉诃德-POC 已结束</t>
        </is>
      </c>
      <c r="B977"/>
      <c r="C977" t="inlineStr">
        <is>
          <t>测试三合锅有黑渍，可竹刷洗净，刘总演示改至明天。</t>
        </is>
      </c>
      <c r="D977" t="inlineStr">
        <is>
          <t>黄俊龙</t>
        </is>
      </c>
      <c r="E977" t="inlineStr">
        <is>
          <t>金叶大厦，湖北省武汉市硚口区金叶大厦</t>
        </is>
      </c>
      <c r="F977" t="inlineStr">
        <is>
          <t>项目出差</t>
        </is>
      </c>
      <c r="G977" t="inlineStr">
        <is>
          <t>黄俊龙-武汉-唐吉诃德-POC 已结束</t>
        </is>
      </c>
      <c r="H977" t="inlineStr">
        <is>
          <t>工作内容
1.上午到达茶港门店，本来等刘总过来给他演示干炒牛河，后面告知明天上午会到门店
2.跟厨师长沟通，拿两份食材进行测试，今日测试，三合锅涂层还在，烹饪过程中是不粘，关键点还是在于投放酱汁时，喷在锅壁上，存在黑渍，用竹刷能涮洗干净
3.目前烹饪版本，酱汁分两次投放
4.下午接到消息，唐吉诃德烟罩已装好，过去先开锅养锅，检查机器，绑定机器，登录账号</t>
        </is>
      </c>
      <c r="I977" t="inlineStr">
        <is>
          <t>无</t>
        </is>
      </c>
      <c r="J977"/>
      <c r="K977" t="inlineStr">
        <is>
          <t>武汉茶港门店等刘总到店沟通</t>
        </is>
      </c>
      <c r="L977" t="inlineStr">
        <is>
          <t>IMG_20251020_102516619.jpg,IMG_20251020_112243906.jpg,IMG_20251020_112253265.jpg,IMG_20251020_115024654.jpg,IMG_20251020_115143663.jpg,IMG_20251020_115429154.jpg,IMG_20251020_125954270.jpg,IMG_20251020_164357016.jpg,IMG_20251020_173922322.jpg</t>
        </is>
      </c>
      <c r="M977"/>
      <c r="N977" s="2">
        <v>45950</v>
      </c>
      <c r="O977" t="inlineStr">
        <is>
          <t>已结束</t>
        </is>
      </c>
      <c r="P977" t="inlineStr">
        <is>
          <t>43周</t>
        </is>
      </c>
      <c r="Q977"/>
      <c r="R977" t="inlineStr">
        <is>
          <t>false</t>
        </is>
      </c>
      <c r="S977" t="inlineStr">
        <is>
          <t>2025/10/25</t>
        </is>
      </c>
      <c r="T977" t="inlineStr">
        <is>
          <t>华东区</t>
        </is>
      </c>
      <c r="U977"/>
      <c r="V977" t="inlineStr">
        <is>
          <t>樊若成</t>
        </is>
      </c>
      <c r="W977" t="inlineStr">
        <is>
          <t>卞俊军</t>
        </is>
      </c>
    </row>
    <row r="978" ht="12.75" customHeight="1">
      <c r="A978" t="inlineStr">
        <is>
          <t>2025-10-17 黄俊龙-武汉-茶港·点心·啫啫煲-POC 已结束</t>
        </is>
      </c>
      <c r="B978"/>
      <c r="C978" t="inlineStr">
        <is>
          <t>机器因无自动投料未省人工，刘总暂停测试，等待指示。</t>
        </is>
      </c>
      <c r="D978" t="inlineStr">
        <is>
          <t>黄俊龙</t>
        </is>
      </c>
      <c r="E978" t="inlineStr">
        <is>
          <t>财源大厦，湖北省武汉市硚口区财源大厦</t>
        </is>
      </c>
      <c r="F978" t="inlineStr">
        <is>
          <t>项目出差</t>
        </is>
      </c>
      <c r="G978" t="inlineStr">
        <is>
          <t>黄俊龙-武汉-茶港·点心·啫啫煲-POC 已结束</t>
        </is>
      </c>
      <c r="H978" t="inlineStr">
        <is>
          <t>工作内容
1.今日到店，检查机器，刚好进行投料校准
2.今日刘总过来门店，说先暂停测试，由于我们机器目前没有自动投料，没有在根本上真的意义上的去节省人工，生意不好的门店不好在派出一个人去守在机器旁操作出品，从长远考虑，觉得不太适合
3.空闲时间也去其它门店观察过，中午值班有可能就一个人，需要操作全部出品
4.刘总表示之前也去看过其它机器，没有自动投料和铁锅会粘锅这方面，所以没有考虑进行测试
5.今日本来跟厨师长要了炒粉汁寄回公司测试，目前已暂停，等待指示</t>
        </is>
      </c>
      <c r="I978" t="inlineStr">
        <is>
          <t>无</t>
        </is>
      </c>
      <c r="J978"/>
      <c r="K978" t="inlineStr">
        <is>
          <t>休假</t>
        </is>
      </c>
      <c r="L978" t="inlineStr">
        <is>
          <t>IMG_20251017_101126372.jpg,IMG_20251017_111156255.jpg,wx_camera_1760672756513.jpg,IMG_20251017_120734337.jpg,IMG_20251017_182243424.jpg,IMG_20251017_190134412.jpg,IMG_20251017_190642266.jpg</t>
        </is>
      </c>
      <c r="M978"/>
      <c r="N978" s="2">
        <v>45947</v>
      </c>
      <c r="O978" t="inlineStr">
        <is>
          <t>已结束</t>
        </is>
      </c>
      <c r="P978" t="inlineStr">
        <is>
          <t>42周</t>
        </is>
      </c>
      <c r="Q978"/>
      <c r="R978" t="inlineStr">
        <is>
          <t>false</t>
        </is>
      </c>
      <c r="S978" t="inlineStr">
        <is>
          <t>2025/10/25</t>
        </is>
      </c>
      <c r="T978" t="inlineStr">
        <is>
          <t>华东区</t>
        </is>
      </c>
      <c r="U978"/>
      <c r="V978" t="inlineStr">
        <is>
          <t>樊若成</t>
        </is>
      </c>
      <c r="W978" t="inlineStr">
        <is>
          <t>卞俊军</t>
        </is>
      </c>
    </row>
    <row r="979" ht="12.75" customHeight="1">
      <c r="A979" t="inlineStr">
        <is>
          <t>2025-10-16 黄俊龙-武汉-茶港·点心·啫啫煲-POC 已结束</t>
        </is>
      </c>
      <c r="B979"/>
      <c r="C979" t="inlineStr">
        <is>
          <t>酱汁一次性投放过多致碳化、河粉粘锅，需关注不粘锅测试。</t>
        </is>
      </c>
      <c r="D979" t="inlineStr">
        <is>
          <t>黄俊龙</t>
        </is>
      </c>
      <c r="E979" t="inlineStr">
        <is>
          <t>湖北省武汉市硚口区六角亭街道自治社区财源大厦</t>
        </is>
      </c>
      <c r="F979" t="inlineStr">
        <is>
          <t>项目出差</t>
        </is>
      </c>
      <c r="G979" t="inlineStr">
        <is>
          <t>黄俊龙-武汉-茶港·点心·啫啫煲-POC 已结束</t>
        </is>
      </c>
      <c r="H979" t="inlineStr">
        <is>
          <t>工作内容
1.上午到店询问厨师长今日食材是否有准备多余，以便于能够测试
2.刘总刚好过来店里，准备一份干炒牛河演示给刘总看，使用酱汁分两次投放版本，出品后刘总品尝，表示锅气，温度还是可以的，就是要测试到不粘锅程度，后续表示会继续测试
3.使用三合锅测试酱汁全部投放版本，发现投放量过多，容易投到锅壁上，产生碳化，部分河粉会粘在上面
4.复测酱汁分两次投放，效果稍微比一次性投放较好，产生碳化酱汁较少
5.后续测试连续炒六份，出品基本一致
6.测试豆角肉沫，出品与之前一致，最后喷酱汁，锅里残留碳化酱汁</t>
        </is>
      </c>
      <c r="I979" t="inlineStr">
        <is>
          <t>无</t>
        </is>
      </c>
      <c r="J979"/>
      <c r="K979" t="inlineStr">
        <is>
          <t>武汉茶港poc</t>
        </is>
      </c>
      <c r="L979" t="inlineStr">
        <is>
          <t>IMG_20251016_110429082.jpg,IMG_20251016_110444921.jpg,wx_camera_1760586563757.jpg,IMG_20251016_115038214.jpg,IMG_20251016_120529790.jpg,IMG_20251016_120612867.jpg,IMG_20251016_124801348.jpg,IMG_20251016_134434133.jpg,IMG_20251016_134440217.jpg</t>
        </is>
      </c>
      <c r="M979"/>
      <c r="N979" s="2">
        <v>45946</v>
      </c>
      <c r="O979" t="inlineStr">
        <is>
          <t>已结束</t>
        </is>
      </c>
      <c r="P979" t="inlineStr">
        <is>
          <t>42周</t>
        </is>
      </c>
      <c r="Q979"/>
      <c r="R979" t="inlineStr">
        <is>
          <t>false</t>
        </is>
      </c>
      <c r="S979" t="inlineStr">
        <is>
          <t>2025/10/25</t>
        </is>
      </c>
      <c r="T979" t="inlineStr">
        <is>
          <t>华东区</t>
        </is>
      </c>
      <c r="U979"/>
      <c r="V979" t="inlineStr">
        <is>
          <t>樊若成</t>
        </is>
      </c>
      <c r="W979" t="inlineStr">
        <is>
          <t>卞俊军</t>
        </is>
      </c>
    </row>
    <row r="980" ht="12.75" customHeight="1">
      <c r="A980" t="inlineStr">
        <is>
          <t>2025-10-15 黄俊龙-武汉-茶港·点心·啫啫煲-POC 已结束</t>
        </is>
      </c>
      <c r="B980"/>
      <c r="C980" t="inlineStr">
        <is>
          <t>不同门店操作流程、食材投放顺序不同，酱汁投放量不准，烹饪温度低。</t>
        </is>
      </c>
      <c r="D980" t="inlineStr">
        <is>
          <t>黄俊龙</t>
        </is>
      </c>
      <c r="E980" t="inlineStr">
        <is>
          <t>湖北省武汉市硚口区六角亭街道利济北路财源大厦</t>
        </is>
      </c>
      <c r="F980" t="inlineStr">
        <is>
          <t>项目出差</t>
        </is>
      </c>
      <c r="G980" t="inlineStr">
        <is>
          <t>黄俊龙-武汉-茶港·点心·啫啫煲-POC 已结束</t>
        </is>
      </c>
      <c r="H980" t="inlineStr">
        <is>
          <t>工作内容
1.今日到店等待新锅到来，切换上去并清洁干净，开锅养锅
2.今日与厨师长沟通之后，由于店内河粉食材存量不多，没办法匀出来测试，今日生意又较好，所以只能先顾客户出品
3.厨师长表示可以提供一些酱汁带回公司直接测试
4.厨师长表示可以去其它门店观看其出品或在门店学习学习也可以，今日临时去了大洋百货店，发现操作流程与世贸店有所不同，食材投放顺序也不同，河粉搅拌颜色没有世贸店深，跟操作员沟通之后，表示其机器投放酱汁较多，可能不准确，所以颜色不敢拌太黑
5.在其观看机器烹饪出品，干炒牛河在烹饪时温度不超锅150度，上限在于145左右</t>
        </is>
      </c>
      <c r="I980" t="inlineStr">
        <is>
          <t>无</t>
        </is>
      </c>
      <c r="J980"/>
      <c r="K980" t="inlineStr">
        <is>
          <t>武汉茶港poc</t>
        </is>
      </c>
      <c r="L980" t="inlineStr">
        <is>
          <t>IMG_20251015_105147676.jpg,IMG_20251015_111601337.jpg,IMG_20251015_120959215.jpg,IMG_20251015_131504334.jpg,IMG_20251015_140500064.jpg,IMG_20251015_115212545.jpg,IMG_20251015_141340099.jpg,IMG_20251015_112923471.jpg</t>
        </is>
      </c>
      <c r="M980"/>
      <c r="N980" s="2">
        <v>45945</v>
      </c>
      <c r="O980" t="inlineStr">
        <is>
          <t>已结束</t>
        </is>
      </c>
      <c r="P980" t="inlineStr">
        <is>
          <t>42周</t>
        </is>
      </c>
      <c r="Q980"/>
      <c r="R980" t="inlineStr">
        <is>
          <t>false</t>
        </is>
      </c>
      <c r="S980" t="inlineStr">
        <is>
          <t>2025/10/25</t>
        </is>
      </c>
      <c r="T980" t="inlineStr">
        <is>
          <t>华东区</t>
        </is>
      </c>
      <c r="U980"/>
      <c r="V980" t="inlineStr">
        <is>
          <t>樊若成</t>
        </is>
      </c>
      <c r="W980" t="inlineStr">
        <is>
          <t>卞俊军</t>
        </is>
      </c>
    </row>
    <row r="981" ht="12.75" customHeight="1">
      <c r="A981" t="inlineStr">
        <is>
          <t>2025-10-14 黄俊龙-武汉-茶港·点心·啫啫煲-POC 已结束</t>
        </is>
      </c>
      <c r="B981"/>
      <c r="C981" t="inlineStr">
        <is>
          <t>炒粉汁配方保密，干炒牛河出品黑有黑点，投放酱汁粘锅、清洗不净。</t>
        </is>
      </c>
      <c r="D981" t="inlineStr">
        <is>
          <t>黄俊龙</t>
        </is>
      </c>
      <c r="E981" t="inlineStr">
        <is>
          <t>湖北省武汉市硚口区六角亭街道自治社区财源大厦</t>
        </is>
      </c>
      <c r="F981" t="inlineStr">
        <is>
          <t>项目出差</t>
        </is>
      </c>
      <c r="G981" t="inlineStr">
        <is>
          <t>黄俊龙-武汉-茶港·点心·啫啫煲-POC 已结束</t>
        </is>
      </c>
      <c r="H981" t="inlineStr">
        <is>
          <t>工作内容
1.今日到店，先询问厨师长炒粉汁更详细配方，主要有涉及到一些商业机密，没有说的特别详细
2.先测试公司录制版本干炒牛河，后面发现出品颜色较黑，带有碳化黑点
3.后续直接用前天调整好版本测试，出品比较一致，主要点在于投放酱汁时开始粘锅
4.调整版本测试，在投放酱汁时为慢速，让食材沉在底部，酱汁可以喷在上面，测试之后，因概率问题，不能百分百投在食材上面
5.后续测试分两次投放，效果稍微好一点，自动清洗也不能完全冲洗干净
6.后续联系其它同事，看看有没有比较好的解决方法，</t>
        </is>
      </c>
      <c r="I981" t="inlineStr">
        <is>
          <t>无</t>
        </is>
      </c>
      <c r="J981" t="inlineStr">
        <is>
          <t>投放酱汁时开始粘锅，自动清洗，冲洗不干净</t>
        </is>
      </c>
      <c r="K981" t="inlineStr">
        <is>
          <t>武汉茶港poc</t>
        </is>
      </c>
      <c r="L981" t="inlineStr">
        <is>
          <t>IMG_20251014_121248833.jpg,IMG_20251014_121555194.jpg,IMG_20251014_123429128.jpg,IMG_20251014_123914400.jpg,IMG_20251014_124135060.jpg,IMG_20251014_130830894.jpg,IMG_20251014_142747624.jpg,IMG_20251014_142810344.jpg,1760426686312.jpg</t>
        </is>
      </c>
      <c r="M981"/>
      <c r="N981" s="2">
        <v>45944</v>
      </c>
      <c r="O981" t="inlineStr">
        <is>
          <t>已结束</t>
        </is>
      </c>
      <c r="P981" t="inlineStr">
        <is>
          <t>42周</t>
        </is>
      </c>
      <c r="Q981"/>
      <c r="R981" t="inlineStr">
        <is>
          <t>false</t>
        </is>
      </c>
      <c r="S981" t="inlineStr">
        <is>
          <t>2025/10/25</t>
        </is>
      </c>
      <c r="T981" t="inlineStr">
        <is>
          <t>华东区</t>
        </is>
      </c>
      <c r="U981"/>
      <c r="V981" t="inlineStr">
        <is>
          <t>樊若成</t>
        </is>
      </c>
      <c r="W981" t="inlineStr">
        <is>
          <t>卞俊军</t>
        </is>
      </c>
    </row>
    <row r="982" ht="12.75" customHeight="1">
      <c r="A982" t="inlineStr">
        <is>
          <t>2025-10-13 黄俊龙-武汉-唐吉诃德-POC 已结束</t>
        </is>
      </c>
      <c r="B982"/>
      <c r="C982" t="inlineStr">
        <is>
          <t xml:space="preserve">检查茶港及唐吉诃德门店机器，协助注册账号，菜品演示因烟机未装暂未测 </t>
        </is>
      </c>
      <c r="D982" t="inlineStr">
        <is>
          <t>黄俊龙</t>
        </is>
      </c>
      <c r="E982" t="inlineStr">
        <is>
          <t>湖北省武汉市硚口区六角亭街道自治社区财源大厦</t>
        </is>
      </c>
      <c r="F982" t="inlineStr">
        <is>
          <t>项目出差</t>
        </is>
      </c>
      <c r="G982" t="inlineStr">
        <is>
          <t>黄俊龙-武汉-唐吉诃德-POC 已结束</t>
        </is>
      </c>
      <c r="H982" t="inlineStr">
        <is>
          <t>工作内容
1.上午到达茶港门店，检查一下机器，然后跟销售成哥去往代理商唐吉诃德
2.到达门店之后，先检查机器，校准锅位，检查投料是否正常，检查加热盘是否正常，下水管漏水，经过检修已弄好
3.协助高总注册不停账号
4.原计划进行菜品演示，但是考虑到上方油烟机还未装好，炒菜时油烟会较大，影响代理商发布会，所以暂未测试
5.经沟通，上方烟灶已订货，这两天应该会到货，到时候安装</t>
        </is>
      </c>
      <c r="I982" t="inlineStr">
        <is>
          <t>无</t>
        </is>
      </c>
      <c r="J982"/>
      <c r="K982" t="inlineStr">
        <is>
          <t>武汉茶港菜品测试</t>
        </is>
      </c>
      <c r="L982" t="inlineStr">
        <is>
          <t>IMG_20251013_112309561.jpg,IMG_20251013_113316615.jpg,MVIMG_20251013_113538.jpg,IMG_20251013_114933602.jpg,wx_camera_1760332696102.jpg,IMG_20251013_142709122.jpg,IMG_20251013_145338041.jpg</t>
        </is>
      </c>
      <c r="M982"/>
      <c r="N982" s="2">
        <v>45943</v>
      </c>
      <c r="O982" t="inlineStr">
        <is>
          <t>已结束</t>
        </is>
      </c>
      <c r="P982" t="inlineStr">
        <is>
          <t>42周</t>
        </is>
      </c>
      <c r="Q982"/>
      <c r="R982" t="inlineStr">
        <is>
          <t>false</t>
        </is>
      </c>
      <c r="S982" t="inlineStr">
        <is>
          <t>2025/10/25</t>
        </is>
      </c>
      <c r="T982" t="inlineStr">
        <is>
          <t>华东区</t>
        </is>
      </c>
      <c r="U982"/>
      <c r="V982" t="inlineStr">
        <is>
          <t>樊若成</t>
        </is>
      </c>
      <c r="W982" t="inlineStr">
        <is>
          <t>卞俊军</t>
        </is>
      </c>
    </row>
    <row r="983" ht="12.75" customHeight="1">
      <c r="A983" t="inlineStr">
        <is>
          <t>2025-10-12 黄俊龙-武汉-茶港·点心·啫啫煲-POC 已结束</t>
        </is>
      </c>
      <c r="B983"/>
      <c r="C983" t="inlineStr">
        <is>
          <t xml:space="preserve">干炒牛河测试有粘锅、手动清洗、酱汁比例等问题待解决 </t>
        </is>
      </c>
      <c r="D983" t="inlineStr">
        <is>
          <t>黄俊龙</t>
        </is>
      </c>
      <c r="E983" t="inlineStr">
        <is>
          <t>湖北省武汉市硚口区六角亭街道自治社区财源大厦</t>
        </is>
      </c>
      <c r="F983" t="inlineStr">
        <is>
          <t>项目出差</t>
        </is>
      </c>
      <c r="G983" t="inlineStr">
        <is>
          <t>黄俊龙-武汉-茶港·点心·啫啫煲-POC 已结束</t>
        </is>
      </c>
      <c r="H983" t="inlineStr">
        <is>
          <t>工作内容
1.用APP生成两份干炒牛河并进行调整，后续进行测试，后续发现拌了颜色的，炒制过程中，国内温度较高河粉酱汁会产生碳化，容易粘锅，锅气，口味，出品温度得到厨师认可，就是粘锅方面不能接受，后续调整为白粉下锅烹饪
2.重新调整河粉一份，白粉下锅烹饪，锅位转动调整为仅顺时针转，确保烹饪过程中锅体保持转动，不会因为切换锅动方向而停止，重新修改火力，转速，确保河粉不会太碎，影响出品
3.调整完成之后，崔总（负责厨政，督导）过来试菜，观看烹饪过程，对于出品质量比较认可，就是自动清洗时，需手动介入方面不太能接受
4.沟通过程中得知，由于门店人手准备不是很充足，有时需要一人身兼数职，没办法安排一个人特地守着听指令进行操作，重点还是不过多的手动操作，影响其他出品速度
5.今日测试时发现拌好河粉测试有些问题点，拌粉酱汁没有大概比例，操作时凭个人经验，烹饪时会导致出品颜色不一致，拌好河粉售卖完毕之后，临时现拌，下锅烹饪时，河粉较湿，酱汁还未腌入味，会导致出品有黑点，锅内温度过高，导致碳化，</t>
        </is>
      </c>
      <c r="I983" t="inlineStr">
        <is>
          <t>干炒牛河1份暂定</t>
        </is>
      </c>
      <c r="J983"/>
      <c r="K983" t="inlineStr">
        <is>
          <t>武汉茶港poc</t>
        </is>
      </c>
      <c r="L983" t="inlineStr">
        <is>
          <t>IMG_20251012_113300253.jpg,IMG_20251012_113816440.jpg,IMG_20251012_114134063.jpg,IMG_20251012_123417049.jpg,IMG_20251012_123542923.jpg,IMG_20251012_132343911.jpg,IMG_20251012_142316165.jpg,IMG_20251012_163409231.jpg,IMG_20251012_163508987.jpg</t>
        </is>
      </c>
      <c r="M983"/>
      <c r="N983" s="2">
        <v>45942</v>
      </c>
      <c r="O983" t="inlineStr">
        <is>
          <t>已结束</t>
        </is>
      </c>
      <c r="P983" t="inlineStr">
        <is>
          <t>41周</t>
        </is>
      </c>
      <c r="Q983"/>
      <c r="R983" t="inlineStr">
        <is>
          <t>false</t>
        </is>
      </c>
      <c r="S983" t="inlineStr">
        <is>
          <t>2025/10/25</t>
        </is>
      </c>
      <c r="T983" t="inlineStr">
        <is>
          <t>华东区</t>
        </is>
      </c>
      <c r="U983"/>
      <c r="V983" t="inlineStr">
        <is>
          <t>樊若成</t>
        </is>
      </c>
      <c r="W983" t="inlineStr">
        <is>
          <t>卞俊军</t>
        </is>
      </c>
    </row>
    <row r="984" ht="12.75" customHeight="1">
      <c r="A984" t="inlineStr">
        <is>
          <t>2025-10-11 黄俊龙-武汉-茶港·点心·啫啫煲-POC 已结束</t>
        </is>
      </c>
      <c r="B984"/>
      <c r="C984" t="inlineStr">
        <is>
          <t xml:space="preserve">工作含机器清洁等多项测试，问题有粘锅、熟度不均、河粉缠尺等 </t>
        </is>
      </c>
      <c r="D984" t="inlineStr">
        <is>
          <t>黄俊龙</t>
        </is>
      </c>
      <c r="E984" t="inlineStr">
        <is>
          <t>湖北省武汉市硚口区六角亭街道自治社区财源大厦</t>
        </is>
      </c>
      <c r="F984" t="inlineStr">
        <is>
          <t>项目出差</t>
        </is>
      </c>
      <c r="G984" t="inlineStr">
        <is>
          <t>黄俊龙-武汉-茶港·点心·啫啫煲-POC 已结束</t>
        </is>
      </c>
      <c r="H984" t="inlineStr">
        <is>
          <t>工作内容
1.今日到店进行机器清洁，检查各项功能是否正常，调整锅位，开锅养锅
2.与厨师长对接菜品所需酱料，干料进行添加，进行投料校准
3.先观察门店使用原材料，观看出品，品尝，按照门店所使用原材料，酱汁进行调整原来测试程序
4.观看友商烹饪程序进行优化，分成三步投料进行测试，减少步骤，（原本是四步投放），出品，锅气，温度得到厨师长认可，到投放酱汁会有点粘锅，厨师长提出意见，进行安抚讲解，铁锅温度高，投放酱汁时，带颜色酱汁会产生碳化，自动洗锅能冲洗掉，投料步骤时间延后，提高转速，使酱汁能大面积投到到食材上面
5.测试豆角肉沫时，出品熟度会参差不齐，跟厨师长经过分析，有可能是食材真空包装打开之后，经过隔天存放，豆角较嫩会出水软化，提议用当天到货食材进行测试，明天实行
6.后续刘总验收时，拌好河粉没有了，临时现拌一份，炒制过程中，河粉较湿带酱汁，进行烹饪时，锅内温度高，酱汁碳化，导致温度不够，河粉没炒透，带黑点粘在河粉上面，已跟刘总沟通，解答问题得到刘总认可
7.后续跟刘总沟通，了解到武汉这边口味会偏重，咸味与颜色需要再加重，与刘总沟通后，增加酱汁比例再进行测试，出品要达到有锅气，烫嘴，颜色均匀
8.测试过程中发现河粉过长，烹饪过程中会缠在搅拌尺上面，会导致河粉接触不到锅体，河粉炒不透，出锅温度达不到，需要过于手动干预刮下来，已跟销售沟通，使用单边搅拌尺进行测试，看是否能改善这个问题
9.经过观察，牛肉腌制之后，存放时间不稳定，有时会脱浆出水，有时会从冰箱拿出来直接烹饪，容易粘锅，粘锅了加多手部动作，会影响河粉烹饪粘在锅壁上，建议还是按照原来步骤过油烹饪
10.经过观察友商机器烹饪河粉，没炒透，烹饪时，河粉没打散烹饪，成一团，导致河粉内部温度不够</t>
        </is>
      </c>
      <c r="I984" t="inlineStr">
        <is>
          <t>干炒牛河1份暂定
豆角肉沫1份暂定</t>
        </is>
      </c>
      <c r="J984"/>
      <c r="K984" t="inlineStr">
        <is>
          <t>武汉茶港.点心poc</t>
        </is>
      </c>
      <c r="L984" t="inlineStr">
        <is>
          <t>IMG_20251011_095646183.jpg,IMG_20251011_114152695.jpg,IMG_20251011_130845755.jpg,IMG_20251011_131316333.jpg,IMG_20251011_141705879.jpg,IMG_20251011_200206456.jpg,IMG_20251011_211359317.jpg</t>
        </is>
      </c>
      <c r="M984"/>
      <c r="N984" s="2">
        <v>45941</v>
      </c>
      <c r="O984" t="inlineStr">
        <is>
          <t>已结束</t>
        </is>
      </c>
      <c r="P984" t="inlineStr">
        <is>
          <t>41周</t>
        </is>
      </c>
      <c r="Q984"/>
      <c r="R984" t="inlineStr">
        <is>
          <t>false</t>
        </is>
      </c>
      <c r="S984" t="inlineStr">
        <is>
          <t>2025/10/25</t>
        </is>
      </c>
      <c r="T984" t="inlineStr">
        <is>
          <t>华东区</t>
        </is>
      </c>
      <c r="U984"/>
      <c r="V984" t="inlineStr">
        <is>
          <t>樊若成</t>
        </is>
      </c>
      <c r="W984" t="inlineStr">
        <is>
          <t>卞俊军</t>
        </is>
      </c>
    </row>
    <row r="985" ht="12.75" customHeight="1">
      <c r="A985" t="inlineStr">
        <is>
          <t>2025-10-03 黄俊龙-北京-绿茶-新店开业 已结束</t>
        </is>
      </c>
      <c r="B985"/>
      <c r="C985" t="inlineStr">
        <is>
          <t xml:space="preserve">今日到店检查备料、指导操作，出品稳定，已与厨师长交接 </t>
        </is>
      </c>
      <c r="D985" t="inlineStr">
        <is>
          <t>黄俊龙</t>
        </is>
      </c>
      <c r="E985" t="inlineStr">
        <is>
          <t>北京市朝阳区南磨房乡华侨城·北京OCT华侨城·北京2号院</t>
        </is>
      </c>
      <c r="F985" t="inlineStr">
        <is>
          <t>项目出差</t>
        </is>
      </c>
      <c r="G985" t="inlineStr">
        <is>
          <t>黄俊龙-北京-绿茶-新店开业 已结束</t>
        </is>
      </c>
      <c r="H985" t="inlineStr">
        <is>
          <t>工作内容
1.今日到店，与操作员检查备料情况，是否齐全
2.来单时让操作员全程上手操作，在旁指导观看，指出问题加以改正
3.今日出品稳定
4.今日开业支持结束，已跟厨师长交接，交代好操作员注意事项</t>
        </is>
      </c>
      <c r="I985" t="inlineStr">
        <is>
          <t>无</t>
        </is>
      </c>
      <c r="J985"/>
      <c r="K985" t="inlineStr">
        <is>
          <t>排休</t>
        </is>
      </c>
      <c r="L985" t="inlineStr">
        <is>
          <t>IMG_20251003_101830043.jpg,IMG_20251003_112425629.jpg,IMG_20251003_112821707.jpg,IMG_20251003_123922010.jpg,IMG_20251003_164416945.jpg,IMG_20251003_171316408.jpg</t>
        </is>
      </c>
      <c r="M985"/>
      <c r="N985" s="2">
        <v>45933</v>
      </c>
      <c r="O985" t="inlineStr">
        <is>
          <t>已结束</t>
        </is>
      </c>
      <c r="P985" t="inlineStr">
        <is>
          <t>40周</t>
        </is>
      </c>
      <c r="Q985"/>
      <c r="R985" t="inlineStr">
        <is>
          <t>false</t>
        </is>
      </c>
      <c r="S985" t="inlineStr">
        <is>
          <t>2025/10/02</t>
        </is>
      </c>
      <c r="T985" t="inlineStr">
        <is>
          <t>BST</t>
        </is>
      </c>
      <c r="U985" t="inlineStr">
        <is>
          <t>1</t>
        </is>
      </c>
      <c r="V985" t="inlineStr">
        <is>
          <t>张铭麒</t>
        </is>
      </c>
      <c r="W985" t="inlineStr">
        <is>
          <t>李岳丰
吴薇</t>
        </is>
      </c>
    </row>
    <row r="986" ht="12.75" customHeight="1">
      <c r="A986" t="inlineStr">
        <is>
          <t>2025-10-02 黄俊龙-北京-绿茶-新店开业 已结束</t>
        </is>
      </c>
      <c r="B986"/>
      <c r="C986" t="inlineStr">
        <is>
          <t xml:space="preserve">测试水淀粉反抽问题推版本解决，指导操作出品稳，假期生意差 </t>
        </is>
      </c>
      <c r="D986" t="inlineStr">
        <is>
          <t>黄俊龙</t>
        </is>
      </c>
      <c r="E986" t="inlineStr">
        <is>
          <t>北京市朝阳区南磨房乡华侨城·北京OCT华侨城·北京2号院</t>
        </is>
      </c>
      <c r="F986" t="inlineStr">
        <is>
          <t>项目出差</t>
        </is>
      </c>
      <c r="G986" t="inlineStr">
        <is>
          <t>黄俊龙-北京-绿茶-新店开业 已结束</t>
        </is>
      </c>
      <c r="H986" t="inlineStr">
        <is>
          <t>工作内容
1.今日测试水淀粉是否会反抽，试了两台机器，发现都会，赶紧让公司推版本，解决问题
2.现厨房不固定人员操作机器，有空都推着上去学习，在旁指导，指出问题，加以改正
3.今日出品稳定，客人无反馈
4.由于门店位置处于写字楼周边，消费群体是上班人员，刚好遇到小长假，所以生意较差</t>
        </is>
      </c>
      <c r="I986" t="inlineStr">
        <is>
          <t>无</t>
        </is>
      </c>
      <c r="J986"/>
      <c r="K986" t="inlineStr">
        <is>
          <t>北京绿茶开业支持</t>
        </is>
      </c>
      <c r="L986" t="inlineStr">
        <is>
          <t>IMG_20251002_100758841.jpg,IMG_20251002_100810534.jpg,IMG_20251002_100913940.jpg,IMG_20251002_101015787.jpg,IMG_20251002_101125500.jpg,IMG_20251002_110843015.jpg,IMG_20251002_115813112.jpg,IMG_20251002_155305160.jpg,IMG_20251002_171326304.jpg</t>
        </is>
      </c>
      <c r="M986"/>
      <c r="N986" s="2">
        <v>45932</v>
      </c>
      <c r="O986" t="inlineStr">
        <is>
          <t>已结束</t>
        </is>
      </c>
      <c r="P986" t="inlineStr">
        <is>
          <t>40周</t>
        </is>
      </c>
      <c r="Q986"/>
      <c r="R986" t="inlineStr">
        <is>
          <t>false</t>
        </is>
      </c>
      <c r="S986" t="inlineStr">
        <is>
          <t>2025/10/02</t>
        </is>
      </c>
      <c r="T986" t="inlineStr">
        <is>
          <t>BST</t>
        </is>
      </c>
      <c r="U986"/>
      <c r="V986" t="inlineStr">
        <is>
          <t>张铭麒</t>
        </is>
      </c>
      <c r="W986" t="inlineStr">
        <is>
          <t>李岳丰
吴薇</t>
        </is>
      </c>
    </row>
    <row r="987" ht="12.75" customHeight="1">
      <c r="A987" t="inlineStr">
        <is>
          <t>2025-10-01 黄俊龙-北京-绿茶-新店开业 已结束</t>
        </is>
      </c>
      <c r="B987"/>
      <c r="C987" t="inlineStr">
        <is>
          <t xml:space="preserve">工作含备料、培训食材预制及烹饪，收档培训机器清洁，无异常 </t>
        </is>
      </c>
      <c r="D987" t="inlineStr">
        <is>
          <t>黄俊龙</t>
        </is>
      </c>
      <c r="E987" t="inlineStr">
        <is>
          <t>北京市朝阳区南磨房乡华侨城·北京OCT华侨城·北京2号院</t>
        </is>
      </c>
      <c r="F987" t="inlineStr">
        <is>
          <t>项目出差</t>
        </is>
      </c>
      <c r="G987" t="inlineStr">
        <is>
          <t>黄俊龙-北京-绿茶-新店开业 已结束</t>
        </is>
      </c>
      <c r="H987" t="inlineStr">
        <is>
          <t>工作内容
1.上午到店，陪同操作员准备菜品配料，小料，规划整体动线
2.培训需要提前预制食材，比如米饭之类，各种复合汁配比
3.培训烹饪菜品操作流程，已让操作员慢慢熟悉上手，忙不过来时，上手协助一下
4.晚上收档时，培训清洁保养机器，需注意安全事项</t>
        </is>
      </c>
      <c r="I987" t="inlineStr">
        <is>
          <t>无</t>
        </is>
      </c>
      <c r="J987"/>
      <c r="K987" t="inlineStr">
        <is>
          <t>北京绿茶开业</t>
        </is>
      </c>
      <c r="L987" t="inlineStr">
        <is>
          <t>IMG_20251001_092056943.jpg,IMG_20251001_094629426.jpg,IMG_20251001_111508856.jpg,IMG_20251001_120734962.jpg,IMG_20251001_122841543.jpg,IMG_20251001_131854528.jpg,IMG_20251001_172951416.jpg,IMG_20251001_200721297.jpg</t>
        </is>
      </c>
      <c r="M987"/>
      <c r="N987" s="2">
        <v>45931</v>
      </c>
      <c r="O987" t="inlineStr">
        <is>
          <t>已结束</t>
        </is>
      </c>
      <c r="P987" t="inlineStr">
        <is>
          <t>40周</t>
        </is>
      </c>
      <c r="Q987"/>
      <c r="R987" t="inlineStr">
        <is>
          <t>false</t>
        </is>
      </c>
      <c r="S987" t="inlineStr">
        <is>
          <t>2025/10/02</t>
        </is>
      </c>
      <c r="T987" t="inlineStr">
        <is>
          <t>BST</t>
        </is>
      </c>
      <c r="U987"/>
      <c r="V987" t="inlineStr">
        <is>
          <t>张铭麒</t>
        </is>
      </c>
      <c r="W987" t="inlineStr">
        <is>
          <t>李岳丰
吴薇</t>
        </is>
      </c>
    </row>
    <row r="988" ht="12.75" customHeight="1">
      <c r="A988" t="inlineStr">
        <is>
          <t>2025-09-30 黄俊龙-北京-绿茶-新店开业 已结束</t>
        </is>
      </c>
      <c r="B988" t="inlineStr">
        <is>
          <t>1</t>
        </is>
      </c>
      <c r="C988" t="inlineStr">
        <is>
          <t xml:space="preserve">今日赴京支持绿茶开业，检查设备、演示操作，注意安全无异常 </t>
        </is>
      </c>
      <c r="D988" t="inlineStr">
        <is>
          <t>黄俊龙</t>
        </is>
      </c>
      <c r="E988" t="inlineStr">
        <is>
          <t>北京市朝阳区南磨房乡华侨城·北京OCT华侨城·北京2号院</t>
        </is>
      </c>
      <c r="F988" t="inlineStr">
        <is>
          <t>项目出差</t>
        </is>
      </c>
      <c r="G988" t="inlineStr">
        <is>
          <t>黄俊龙-北京-绿茶-新店开业 已结束</t>
        </is>
      </c>
      <c r="H988" t="inlineStr">
        <is>
          <t>工作内容
1.今日从清远赶往北京绿茶开业支持
2.到店之后，登录账号，检查机器各项功能是否正常，添加调料，带领操作员进行投料校准
3.后续进行菜谱操作演示，讲解流程操作，上传日志，小故障处理
4.操作过程中，需注意安全事项，比如自动洗锅之后，烹饪菜品时，可准备条干净毛巾擦锅</t>
        </is>
      </c>
      <c r="I988" t="inlineStr">
        <is>
          <t>无</t>
        </is>
      </c>
      <c r="J988"/>
      <c r="K988" t="inlineStr">
        <is>
          <t>北京绿茶开业</t>
        </is>
      </c>
      <c r="L988" t="inlineStr">
        <is>
          <t>IMG_20250930_081321987.jpg,IMG_20250930_105855791.jpg,IMG_20250930_161456227.jpg,IMG_20250930_181332838.jpg,IMG_20250930_182920736.jpg,IMG_20250930_192041578.jpg,IMG_20250930_195415771.jpg</t>
        </is>
      </c>
      <c r="M988"/>
      <c r="N988" s="2">
        <v>45930</v>
      </c>
      <c r="O988" t="inlineStr">
        <is>
          <t>已结束</t>
        </is>
      </c>
      <c r="P988" t="inlineStr">
        <is>
          <t>40周</t>
        </is>
      </c>
      <c r="Q988"/>
      <c r="R988" t="inlineStr">
        <is>
          <t>false</t>
        </is>
      </c>
      <c r="S988" t="inlineStr">
        <is>
          <t>2025/10/02</t>
        </is>
      </c>
      <c r="T988" t="inlineStr">
        <is>
          <t>BST</t>
        </is>
      </c>
      <c r="U988"/>
      <c r="V988" t="inlineStr">
        <is>
          <t>张铭麒</t>
        </is>
      </c>
      <c r="W988" t="inlineStr">
        <is>
          <t>李岳丰
吴薇</t>
        </is>
      </c>
    </row>
    <row r="989" ht="12.75" customHeight="1">
      <c r="A989" t="inlineStr">
        <is>
          <t>2025-09-29 黄俊龙-广州-森大-POC 已结束</t>
        </is>
      </c>
      <c r="B989"/>
      <c r="C989" t="inlineStr">
        <is>
          <t xml:space="preserve">询问杨总测试事宜，炒面出品湿且卖相不佳，后续等朝凌哥。 </t>
        </is>
      </c>
      <c r="D989" t="inlineStr">
        <is>
          <t>黄俊龙</t>
        </is>
      </c>
      <c r="E989" t="inlineStr">
        <is>
          <t>广东省清远市清新区太和镇笔架路96号美林广场</t>
        </is>
      </c>
      <c r="F989" t="inlineStr">
        <is>
          <t>项目出差</t>
        </is>
      </c>
      <c r="G989" t="inlineStr">
        <is>
          <t>黄俊龙-广州-森大-POC 已结束</t>
        </is>
      </c>
      <c r="H989" t="inlineStr">
        <is>
          <t>工作内容
1.上午到店询问杨总，是否继续测试炒主食，表示需要继续测试，询问杨总是否到场品尝定版，杨总表示让我自己先测试，觉得可以再找他
2.先测试炒面，面条昨晚泡过头，导致出来较湿，后面出品先让门店人员品尝后，表示可以，后续让杨总品尝，杨总表示出品没卖相，询问大致哪点需要调整，杨总没回答
3.下午杨总不在，没有继续测试，杨总表示等朝凌哥后面过来再说，下午协助门店帮忙打下手</t>
        </is>
      </c>
      <c r="I989" t="inlineStr">
        <is>
          <t>无</t>
        </is>
      </c>
      <c r="J989"/>
      <c r="K989" t="inlineStr">
        <is>
          <t>北京绿茶开业支持</t>
        </is>
      </c>
      <c r="L989" t="inlineStr">
        <is>
          <t>IMG_20250929_094911003.jpg,IMG_20250929_101515186.jpg,IMG_20250929_122317669.jpg,IMG_20250929_122724904.jpg,IMG_20250929_130202025.jpg,IMG_20250929_180927470.jpg,IMG_20250929_181621377.jpg</t>
        </is>
      </c>
      <c r="M989"/>
      <c r="N989" s="2">
        <v>45929</v>
      </c>
      <c r="O989" t="inlineStr">
        <is>
          <t>已结束</t>
        </is>
      </c>
      <c r="P989" t="inlineStr">
        <is>
          <t>40周</t>
        </is>
      </c>
      <c r="Q989"/>
      <c r="R989" t="inlineStr">
        <is>
          <t>false</t>
        </is>
      </c>
      <c r="S989" t="inlineStr">
        <is>
          <t>2025/09/29</t>
        </is>
      </c>
      <c r="T989" t="inlineStr">
        <is>
          <t>华南区</t>
        </is>
      </c>
      <c r="U989" t="inlineStr">
        <is>
          <t>1</t>
        </is>
      </c>
      <c r="V989" t="inlineStr">
        <is>
          <t>贺欢欢</t>
        </is>
      </c>
      <c r="W989" t="inlineStr">
        <is>
          <t>王言</t>
        </is>
      </c>
    </row>
    <row r="990" ht="12.75" customHeight="1">
      <c r="A990" t="inlineStr">
        <is>
          <t>2025-09-28 黄俊龙-广州-森大-POC 已结束</t>
        </is>
      </c>
      <c r="B990" t="inlineStr">
        <is>
          <t>1</t>
        </is>
      </c>
      <c r="C990" t="inlineStr">
        <is>
          <t xml:space="preserve">杨总对菜品程序和出品不满，多处需调整测试，炒面煮面待重测 </t>
        </is>
      </c>
      <c r="D990" t="inlineStr">
        <is>
          <t>黄俊龙</t>
        </is>
      </c>
      <c r="E990" t="inlineStr">
        <is>
          <t>广东省清远市清新区太和镇府前路83号清雅园</t>
        </is>
      </c>
      <c r="F990" t="inlineStr">
        <is>
          <t>项目出差</t>
        </is>
      </c>
      <c r="G990" t="inlineStr">
        <is>
          <t>黄俊龙-广州-森大-POC 已结束</t>
        </is>
      </c>
      <c r="H990" t="inlineStr">
        <is>
          <t>工作内容
1.今日杨总到场，测试公司分享菜谱干炒牛河，杨总反馈程序不对没有河粉跟洋葱丝一起投放的，问我们是不是修改了投放程序，调看后台历史版本，自分享过来没动过，观看烹饪程序视频，是有一起投放程序的
2.干炒牛河出品效果不太满意，后续表示给他重新录制一份，出品之后立马拿给你杨总品尝后定版，后续重新按程序烹饪，杨总又表示看着感觉不对，询问有哪点需要调整，杨总表示就是看着感觉不对，让再调整一下，后续按杨总要求测试河粉洋葱分开投放，测试河粉捞好颜色与味道进行测试，目前已暂定，杨总表示再调整成牛肉先放，河粉后放程序，需在测试
3.测试已定版，炒米粉，炒面，杨总表示看着投放顺序不对，说我们又改他程序了，后面打开APP调出历史版本给杨总看，从第一版到现在没动过，后面杨总表示可能事多忘了，对于现有程序，杨总表示需要再调整，目前这个出品不行，询问问题点，杨总表示跟下午出品不一样，拿出下午定版照片对比，跟杨总解释可能在于出品时候配料压在下面，需要在摆设一下，杨总表示再调整一下，再测试
4.炒面原材料，面水泡有点过头，明日需再重新煮面测试，总体出品，调试后定版，再继续测试，杨总表示看着感觉不对，询问问题点，出品效果大致需要怎么样？杨总没有给到一个具体回答</t>
        </is>
      </c>
      <c r="I990" t="inlineStr">
        <is>
          <t>干炒牛河1份，暂定</t>
        </is>
      </c>
      <c r="J990"/>
      <c r="K990" t="inlineStr">
        <is>
          <t>广州森大poc</t>
        </is>
      </c>
      <c r="L990" t="inlineStr">
        <is>
          <t>IMG_20250928_131517261.jpg,IMG_20250928_133107752.jpg,IMG_20250928_140531713.jpg,IMG_20250928_144128920.jpg,IMG_20250928_171846870.jpg,IMG_20250928_181739141.jpg,IMG_20250928_183525400.jpg,IMG_20250928_185550479.jpg,IMG_20250928_194236495.jpg</t>
        </is>
      </c>
      <c r="M990"/>
      <c r="N990" s="2">
        <v>45928</v>
      </c>
      <c r="O990" t="inlineStr">
        <is>
          <t>已结束</t>
        </is>
      </c>
      <c r="P990" t="inlineStr">
        <is>
          <t>39周</t>
        </is>
      </c>
      <c r="Q990"/>
      <c r="R990" t="inlineStr">
        <is>
          <t>false</t>
        </is>
      </c>
      <c r="S990" t="inlineStr">
        <is>
          <t>2025/09/29</t>
        </is>
      </c>
      <c r="T990" t="inlineStr">
        <is>
          <t>华南区</t>
        </is>
      </c>
      <c r="U990"/>
      <c r="V990" t="inlineStr">
        <is>
          <t>贺欢欢</t>
        </is>
      </c>
      <c r="W990" t="inlineStr">
        <is>
          <t>王言</t>
        </is>
      </c>
    </row>
    <row r="991" ht="12.75" customHeight="1">
      <c r="A991" t="inlineStr">
        <is>
          <t>2025-09-27 黄俊龙-广州-森大-POC 已结束</t>
        </is>
      </c>
      <c r="B991" t="inlineStr">
        <is>
          <t>1</t>
        </is>
      </c>
      <c r="C991" t="inlineStr">
        <is>
          <t xml:space="preserve">到清远门店支持装机，线路需重拉，演示操作并录制菜谱 </t>
        </is>
      </c>
      <c r="D991" t="inlineStr">
        <is>
          <t>黄俊龙</t>
        </is>
      </c>
      <c r="E991" t="inlineStr">
        <is>
          <t>广东省清远市清新区太和镇笔架路96号美林广场</t>
        </is>
      </c>
      <c r="F991" t="inlineStr">
        <is>
          <t>项目出差</t>
        </is>
      </c>
      <c r="G991" t="inlineStr">
        <is>
          <t>黄俊龙-广州-森大-POC 已结束</t>
        </is>
      </c>
      <c r="H991" t="inlineStr">
        <is>
          <t>工作内容
1.由于机器从广州运输到清远门店测试，今日从广州赶过来清远门店支持
2.到店之后询问，门店线路没预留，得从电箱从新拉线，后续在销售欢姐与杨总沟通下，找电工拉线，后续找门面店厨师长协调门店电工装机
3.机器装好之后，检查机器各项功能是否正常，添加调料，刚好门店人员有空拉着一起操作投料校准，机器使用功能
4.后续根据杨总交代，先临时用店里食材演示操作给门店厨师长还有门店厨师看，以及怎么根据菜谱操作
5.先进行菜谱录制讲解操作，再讲解根据定版菜谱流程操作</t>
        </is>
      </c>
      <c r="I991" t="inlineStr">
        <is>
          <t>今日无菜品新增</t>
        </is>
      </c>
      <c r="J991"/>
      <c r="K991" t="inlineStr">
        <is>
          <t>广州森大poc</t>
        </is>
      </c>
      <c r="L991" t="inlineStr">
        <is>
          <t>IMG_20250927_094422494.jpg,IMG_20250927_095001462.jpg,IMG_20250927_131526658.jpg,wx_camera_1758956983994.jpg,wx_camera_1758963000989.jpg,IMG_20250927_165019448.jpg,IMG_20250927_194559110.jpg,IMG_20250927_201759698.jpg</t>
        </is>
      </c>
      <c r="M991"/>
      <c r="N991" s="2">
        <v>45927</v>
      </c>
      <c r="O991" t="inlineStr">
        <is>
          <t>已结束</t>
        </is>
      </c>
      <c r="P991" t="inlineStr">
        <is>
          <t>39周</t>
        </is>
      </c>
      <c r="Q991"/>
      <c r="R991" t="inlineStr">
        <is>
          <t>false</t>
        </is>
      </c>
      <c r="S991" t="inlineStr">
        <is>
          <t>2025/09/29</t>
        </is>
      </c>
      <c r="T991" t="inlineStr">
        <is>
          <t>华南区</t>
        </is>
      </c>
      <c r="U991"/>
      <c r="V991" t="inlineStr">
        <is>
          <t>贺欢欢</t>
        </is>
      </c>
      <c r="W991" t="inlineStr">
        <is>
          <t>王言</t>
        </is>
      </c>
    </row>
    <row r="992" ht="12.75" customHeight="1">
      <c r="A992" t="inlineStr">
        <is>
          <t>2025-09-26 黄俊龙-上海-思葳汀-新店开业 已结束</t>
        </is>
      </c>
      <c r="B992"/>
      <c r="C992" t="inlineStr">
        <is>
          <t xml:space="preserve">工作有食材不足、酱料未到货问题，今晚需赴穗支持项目 </t>
        </is>
      </c>
      <c r="D992" t="inlineStr">
        <is>
          <t>黄俊龙</t>
        </is>
      </c>
      <c r="E992" t="inlineStr">
        <is>
          <t>上海市闵行区新虹街道luckin coffee瑞幸咖啡(虹桥机场T2出发层北区店)上海虹桥国际机场2号航站楼</t>
        </is>
      </c>
      <c r="F992" t="inlineStr">
        <is>
          <t>项目出差</t>
        </is>
      </c>
      <c r="G992" t="inlineStr">
        <is>
          <t>黄俊龙-上海-思葳汀-新店开业 已结束</t>
        </is>
      </c>
      <c r="H992" t="inlineStr">
        <is>
          <t>工作内容
1.上午到店与副厨确定食材是否到货，原定食材不多，只能先将就用
2.已录制500g份量，后续用Ai生成功能复制大份量，已交代客户后续出品时，有需要调整可线上联系指导
3.黄豆酱炒水东芥菜，芥菜品种改芥兰梗，黄豆酱没有到货，程序已调整在菜谱里面，调味方面已交代后续跑菜谱时在进行调整，虾酱生菜，虾酱已增加多一倍
4.已交待离店事项，操作视频，机器使用细节，机器使用教程，都已发给副厨
5.下午接到通知，今晚赶到广州，明日早上到森大项目支持</t>
        </is>
      </c>
      <c r="I992" t="inlineStr">
        <is>
          <t>虾酱嘟嘟唐生菜500g
黄豆酱炒芥兰500g</t>
        </is>
      </c>
      <c r="J992"/>
      <c r="K992" t="inlineStr">
        <is>
          <t>广州森大poc</t>
        </is>
      </c>
      <c r="L992" t="inlineStr">
        <is>
          <t>IMG_20250926_125215373.jpg,wx_camera_1758863848076.jpg,IMG_20250926_135629004.jpg,IMG_20250926_140441879.jpg,IMG_20250926_192940190.jpg</t>
        </is>
      </c>
      <c r="M992"/>
      <c r="N992" s="2">
        <v>45926</v>
      </c>
      <c r="O992" t="inlineStr">
        <is>
          <t>已结束</t>
        </is>
      </c>
      <c r="P992" t="inlineStr">
        <is>
          <t>39周</t>
        </is>
      </c>
      <c r="Q992"/>
      <c r="R992" t="inlineStr">
        <is>
          <t>false</t>
        </is>
      </c>
      <c r="S992" t="inlineStr">
        <is>
          <t>2025/09/24</t>
        </is>
      </c>
      <c r="T992" t="inlineStr">
        <is>
          <t>华东区</t>
        </is>
      </c>
      <c r="U992" t="inlineStr">
        <is>
          <t>1</t>
        </is>
      </c>
      <c r="V992" t="inlineStr">
        <is>
          <t>朱元元</t>
        </is>
      </c>
      <c r="W992" t="inlineStr">
        <is>
          <t>朱元元</t>
        </is>
      </c>
    </row>
    <row r="993" ht="12.75" customHeight="1">
      <c r="A993" t="inlineStr">
        <is>
          <t>2025-09-25 黄俊龙-上海-香格里-解决问题 已结束</t>
        </is>
      </c>
      <c r="B993"/>
      <c r="C993" t="inlineStr">
        <is>
          <t xml:space="preserve">接待苏总看机器与品菜，西郊宾馆菜品录制遇食材及品质问题 </t>
        </is>
      </c>
      <c r="D993" t="inlineStr">
        <is>
          <t>黄俊龙</t>
        </is>
      </c>
      <c r="E993" t="inlineStr">
        <is>
          <t>上海市闵行区虹桥镇虹梅路华光花园</t>
        </is>
      </c>
      <c r="F993" t="inlineStr">
        <is>
          <t>项目出差</t>
        </is>
      </c>
      <c r="G993" t="inlineStr">
        <is>
          <t>黄俊龙-上海-香格里-解决问题 已结束</t>
        </is>
      </c>
      <c r="H993" t="inlineStr">
        <is>
          <t>工作内容
1.上午赶往美兰湖绿茶，接待香格里苏总，蒋总观看机器出品，以及菜品品尝
2.过程中解答苏总提出问题并给出工作中的建议，苏总做餐饮行业几十年了，对于机器炒菜，有自己的见解，对于传统行业有自己坚持，过程中苏总表示会回去之后与各门店厨师长开会沟通，看怎么使用合适，以及菜品的调整
3.观看结束后赶回西郊宾馆支持，由于总厨可能较忙，昨天菜品忘下单了，沟通之后寻找现有食材使用，菜谱录进去之后，后续使用再进行调整
4.生炒广东菜品先录制500g版本，再调整1000g版本，目前已确定
5.海皇粉丝煲，海鲜食材缺少，先录制一个模板，后续出品中加入海鲜程序，再进行调整
6.海皇粉丝煲测试第一款粉丝时，品质不行，炒不散，容易粘一团，后续更换另外一种粉丝，能正常使用</t>
        </is>
      </c>
      <c r="I993" t="inlineStr">
        <is>
          <t>生炒广东菜心500g
海皇粉丝煲1500g</t>
        </is>
      </c>
      <c r="J993"/>
      <c r="K993" t="inlineStr">
        <is>
          <t>上海西郊宾馆菜品录制</t>
        </is>
      </c>
      <c r="L993" t="inlineStr">
        <is>
          <t>IMG_20250925_102913708.jpg,IMG_20250925_145528761.jpg,IMG_20250925_151330115.jpg,IMG_20250925_153549004.jpg,IMG_20250925_160638755.jpg,IMG_20250925_160939140.jpg,IMG_20250925_163236730.jpg,IMG_20250925_163244283.jpg,IMG_20250925_171148432.jpg</t>
        </is>
      </c>
      <c r="M993"/>
      <c r="N993" s="2">
        <v>45925</v>
      </c>
      <c r="O993" t="inlineStr">
        <is>
          <t>已结束</t>
        </is>
      </c>
      <c r="P993" t="inlineStr">
        <is>
          <t>39周</t>
        </is>
      </c>
      <c r="Q993"/>
      <c r="R993" t="inlineStr">
        <is>
          <t>false</t>
        </is>
      </c>
      <c r="S993" t="inlineStr">
        <is>
          <t>2025/09/25</t>
        </is>
      </c>
      <c r="T993" t="inlineStr">
        <is>
          <t>华东区</t>
        </is>
      </c>
      <c r="U993" t="inlineStr">
        <is>
          <t>1</t>
        </is>
      </c>
      <c r="V993" t="inlineStr">
        <is>
          <t>游科</t>
        </is>
      </c>
      <c r="W993" t="inlineStr">
        <is>
          <t>卞俊军</t>
        </is>
      </c>
    </row>
    <row r="994" ht="12.75" customHeight="1">
      <c r="A994" t="inlineStr">
        <is>
          <t>2025-09-24 黄俊龙-上海-思葳汀-新店开业 已结束</t>
        </is>
      </c>
      <c r="B994" t="inlineStr">
        <is>
          <t>1</t>
        </is>
      </c>
      <c r="C994" t="inlineStr">
        <is>
          <t xml:space="preserve">与厨对接菜品录制，多道菜口味调整，关注手撕包菜梗易夹生问题 </t>
        </is>
      </c>
      <c r="D994" t="inlineStr">
        <is>
          <t>黄俊龙</t>
        </is>
      </c>
      <c r="E994" t="inlineStr">
        <is>
          <t>上海市闵行区虹桥镇虹梅路华光花园</t>
        </is>
      </c>
      <c r="F994" t="inlineStr">
        <is>
          <t>项目出差</t>
        </is>
      </c>
      <c r="G994" t="inlineStr">
        <is>
          <t>黄俊龙-上海-思葳汀-新店开业 已结束</t>
        </is>
      </c>
      <c r="H994" t="inlineStr">
        <is>
          <t>工作内容
1.上午到店先与总厨对接食材是否到齐，由于总厨没空，安排副厨跟着录制菜品
2.干炒牛河，总厨说本地口味颜色需要再深一些，老抽增加3克，河粉煸炒时间加多15秒，已确定
3.回锅肉味道已确定，按当地口味需要甜口一些，糖增加5克，已确定
4.手撕包菜，后续炒包菜，梗需要再去掉一些，已跟总厨还有副厨沟通反馈，梗容易炒不熟夹生，梗比较老，入口会带点苦味
5.香煎口蘑，时间拉长一分钟，盐味减少</t>
        </is>
      </c>
      <c r="I994" t="inlineStr">
        <is>
          <t>干炒牛河1500g-已定版
回锅肉1500g-已定版
手撕包菜1000g-已定版
香煎口蘑1000g-已定版</t>
        </is>
      </c>
      <c r="J994"/>
      <c r="K994" t="inlineStr">
        <is>
          <t>上海西郊宾馆菜品录制</t>
        </is>
      </c>
      <c r="L994" t="inlineStr">
        <is>
          <t>IMG_20250924_132416529.jpg,IMG_20250924_133029574.jpg,IMG_20250924_134954864.jpg,IMG_20250924_135633097.jpg,IMG_20250924_143834005.jpg,IMG_20250924_150344368.jpg,IMG_20250924_154548713.jpg</t>
        </is>
      </c>
      <c r="M994"/>
      <c r="N994" s="2">
        <v>45924</v>
      </c>
      <c r="O994" t="inlineStr">
        <is>
          <t>已结束</t>
        </is>
      </c>
      <c r="P994" t="inlineStr">
        <is>
          <t>39周</t>
        </is>
      </c>
      <c r="Q994"/>
      <c r="R994" t="inlineStr">
        <is>
          <t>false</t>
        </is>
      </c>
      <c r="S994" t="inlineStr">
        <is>
          <t>2025/09/24</t>
        </is>
      </c>
      <c r="T994" t="inlineStr">
        <is>
          <t>华东区</t>
        </is>
      </c>
      <c r="U994"/>
      <c r="V994" t="inlineStr">
        <is>
          <t>朱元元</t>
        </is>
      </c>
      <c r="W994" t="inlineStr">
        <is>
          <t>朱元元</t>
        </is>
      </c>
    </row>
    <row r="995" ht="12.75" customHeight="1">
      <c r="A995" t="inlineStr">
        <is>
          <t>2025-09-23 黄俊龙-上海-思葳汀-新店开业 已结束</t>
        </is>
      </c>
      <c r="B995" t="inlineStr">
        <is>
          <t>1</t>
        </is>
      </c>
      <c r="C995" t="inlineStr">
        <is>
          <t xml:space="preserve">与总厨沟通调整菜谱，提出品建议，食材下单延迟，需四点前下单 </t>
        </is>
      </c>
      <c r="D995" t="inlineStr">
        <is>
          <t>黄俊龙</t>
        </is>
      </c>
      <c r="E995" t="inlineStr">
        <is>
          <t>上海市长宁区新泾镇茅台路1008号汉庭酒店(上海仙霞路店)</t>
        </is>
      </c>
      <c r="F995" t="inlineStr">
        <is>
          <t>项目出差</t>
        </is>
      </c>
      <c r="G995" t="inlineStr">
        <is>
          <t>黄俊龙-上海-思葳汀-新店开业 已结束</t>
        </is>
      </c>
      <c r="H995" t="inlineStr">
        <is>
          <t>工作内容
1.上午到店先与总厨再次沟通菜品，根据分享过来菜谱打印出来，所需用料能对接清楚
2.每样菜谱与总厨对接详细用料，根据现场情况与总厨沟通，需要修改与调整地方，根据现场使用的修改调料
3.根据现场出品情况，提出建议，蔬菜类份量改1kg出品，保持新鲜可以多炒几锅次，总厨认可建议
4.由于昨晚菜谱对接较晚，食材下单时间比较晚了，要明天才能到达，这里食材下单必须的在四点之前
5.每样菜谱所需用料已做出表格打印出来给到总厨
6.每样菜谱根据当地口味，再添加其它辅料</t>
        </is>
      </c>
      <c r="I995" t="inlineStr">
        <is>
          <t>今日无新增菜品</t>
        </is>
      </c>
      <c r="J995"/>
      <c r="K995" t="inlineStr">
        <is>
          <t>上海西郊宾馆菜品录制</t>
        </is>
      </c>
      <c r="L995" t="inlineStr">
        <is>
          <t>IMG_20250923_105615104.jpg,IMG_20250923_121050578.jpg,IMG_20250923_132346958.jpg,IMG_20250923_135002022.jpg,IMG_20250923_192215890.jpg</t>
        </is>
      </c>
      <c r="M995"/>
      <c r="N995" s="2">
        <v>45923</v>
      </c>
      <c r="O995" t="inlineStr">
        <is>
          <t>已结束</t>
        </is>
      </c>
      <c r="P995" t="inlineStr">
        <is>
          <t>39周</t>
        </is>
      </c>
      <c r="Q995"/>
      <c r="R995" t="inlineStr">
        <is>
          <t>false</t>
        </is>
      </c>
      <c r="S995" t="inlineStr">
        <is>
          <t>2025/09/24</t>
        </is>
      </c>
      <c r="T995" t="inlineStr">
        <is>
          <t>华东区</t>
        </is>
      </c>
      <c r="U995" t="inlineStr">
        <is>
          <t>0</t>
        </is>
      </c>
      <c r="V995" t="inlineStr">
        <is>
          <t>朱元元</t>
        </is>
      </c>
      <c r="W995" t="inlineStr">
        <is>
          <t>朱元元</t>
        </is>
      </c>
    </row>
    <row r="996" ht="12.75" customHeight="1">
      <c r="A996" t="inlineStr">
        <is>
          <t>2025-09-22 黄俊龙-上海-思葳汀-新店开业 已结束</t>
        </is>
      </c>
      <c r="B996"/>
      <c r="C996" t="inlineStr">
        <is>
          <t xml:space="preserve">今日赴上海西郊宾馆支持，调试校准，菜品获认可，约明日再到场 </t>
        </is>
      </c>
      <c r="D996" t="inlineStr">
        <is>
          <t>黄俊龙</t>
        </is>
      </c>
      <c r="E996" t="inlineStr">
        <is>
          <t>上海市长宁区新泾镇茅台路1008号汉庭酒店(上海仙霞路店)</t>
        </is>
      </c>
      <c r="F996" t="inlineStr">
        <is>
          <t>项目出差</t>
        </is>
      </c>
      <c r="G996" t="inlineStr">
        <is>
          <t>黄俊龙-上海-思葳汀-新店开业 已结束</t>
        </is>
      </c>
      <c r="H996" t="inlineStr">
        <is>
          <t>1.今日从厦门赶往上海西郊宾馆支持
2.下午到店，调试机器，检查各项功能是否正常，检查锅位是否正常，校准调料，校准过程中带领厨师学习
3.本来准备测试两个菜品测试，扬州炒饭，豉油皇炒面，油面没有，改干炒牛河现场录制演示边讲解，总厨与总经理对出品认可，认为有锅气
4.与销售跟总厨对接菜品，选好菜谱先分享过来，再根据当地标准口味再进行微调，总厨给了中式菜谱，需要录制进去，录制时间在不营业情况下进行，不影响客人就餐时间
5.明日已约好时间到场</t>
        </is>
      </c>
      <c r="I996" t="inlineStr">
        <is>
          <t>今日无新增菜品</t>
        </is>
      </c>
      <c r="J996"/>
      <c r="K996" t="inlineStr">
        <is>
          <t>上海西郊宾馆菜品录制</t>
        </is>
      </c>
      <c r="L996" t="inlineStr">
        <is>
          <t>IMG_20250922_073057684.jpg,IMG_20250922_133602716.jpg,IMG_20250922_142350352.jpg,IMG_20250922_160949070.jpg,IMG_20250922_181921853.jpg</t>
        </is>
      </c>
      <c r="M996"/>
      <c r="N996" s="2">
        <v>45922</v>
      </c>
      <c r="O996" t="inlineStr">
        <is>
          <t>已结束</t>
        </is>
      </c>
      <c r="P996" t="inlineStr">
        <is>
          <t>39周</t>
        </is>
      </c>
      <c r="Q996"/>
      <c r="R996" t="inlineStr">
        <is>
          <t>false</t>
        </is>
      </c>
      <c r="S996" t="inlineStr">
        <is>
          <t>2025/09/24</t>
        </is>
      </c>
      <c r="T996" t="inlineStr">
        <is>
          <t>华东区</t>
        </is>
      </c>
      <c r="U996"/>
      <c r="V996" t="inlineStr">
        <is>
          <t>朱元元</t>
        </is>
      </c>
      <c r="W996" t="inlineStr">
        <is>
          <t>朱元元</t>
        </is>
      </c>
    </row>
    <row r="997" ht="12.75" customHeight="1">
      <c r="A997" t="inlineStr">
        <is>
          <t>2025-09-21 黄俊龙-厦门-元初食品-POC 已结束</t>
        </is>
      </c>
      <c r="B997" t="inlineStr">
        <is>
          <t>1</t>
        </is>
      </c>
      <c r="C997" t="inlineStr">
        <is>
          <t xml:space="preserve">带组长熟悉工作，调整豆干炸制时间获好评，交接离店事项 </t>
        </is>
      </c>
      <c r="D997" t="inlineStr">
        <is>
          <t>黄俊龙</t>
        </is>
      </c>
      <c r="E997" t="inlineStr">
        <is>
          <t>福建省厦门市海沧区东孚街道全季酒店(海沧东孚店)</t>
        </is>
      </c>
      <c r="F997" t="inlineStr">
        <is>
          <t>项目出差</t>
        </is>
      </c>
      <c r="G997" t="inlineStr">
        <is>
          <t>黄俊龙-厦门-元初食品-POC 已结束</t>
        </is>
      </c>
      <c r="H997" t="inlineStr">
        <is>
          <t>一.工作内容
1.今日操作员休息，带领组长熟悉备货，食材炸制时间以及操作机器流程
2.近期客人反馈豆干有点硬，经过推断，炒制之后，放加热台时间较长，风干，已调整炸制时间，180度油温炸30秒即可捞起（原定炸制时间是一分钟），今日询问客人反馈，比之前好多了
3.今日出品由组长操作机器出品，在旁协助，目前已逐渐上手，后续有操作机器人员，可由之前操作员先带教，联系我线上指导
4.今日已交接完离店事项，留存联系方式，以便于后续有需求，问题能及时响应</t>
        </is>
      </c>
      <c r="I997" t="inlineStr">
        <is>
          <t>今日无新增菜品</t>
        </is>
      </c>
      <c r="J997"/>
      <c r="K997" t="inlineStr">
        <is>
          <t>厦门前往上海西郊宾馆支持</t>
        </is>
      </c>
      <c r="L997" t="inlineStr">
        <is>
          <t>IMG_20250921_093154786.jpg,IMG_20250921_101612624.jpg,IMG_20250921_102420547.jpg,IMG_20250921_104536979.jpg,IMG_20250921_105731015.jpg,IMG_20250921_110303048.jpg,IMG_20250921_163934488.jpg,IMG_20250921_164701190.jpg,IMG_20250921_185436912.jpg</t>
        </is>
      </c>
      <c r="M997"/>
      <c r="N997" s="2">
        <v>45921</v>
      </c>
      <c r="O997" t="inlineStr">
        <is>
          <t>已结束</t>
        </is>
      </c>
      <c r="P997" t="inlineStr">
        <is>
          <t>38周</t>
        </is>
      </c>
      <c r="Q997"/>
      <c r="R997" t="inlineStr">
        <is>
          <t>false</t>
        </is>
      </c>
      <c r="S997" t="inlineStr">
        <is>
          <t>2025/09/17</t>
        </is>
      </c>
      <c r="T997" t="inlineStr">
        <is>
          <t>华南区</t>
        </is>
      </c>
      <c r="U997" t="inlineStr">
        <is>
          <t>1</t>
        </is>
      </c>
      <c r="V997" t="inlineStr">
        <is>
          <t>谭亮城</t>
        </is>
      </c>
      <c r="W997" t="inlineStr">
        <is>
          <t>王言</t>
        </is>
      </c>
    </row>
    <row r="998" ht="12.75" customHeight="1">
      <c r="A998" t="inlineStr">
        <is>
          <t>2025-09-20 黄俊龙-厦门-元初食品-POC 已结束</t>
        </is>
      </c>
      <c r="B998" t="inlineStr">
        <is>
          <t>1</t>
        </is>
      </c>
      <c r="C998" t="inlineStr">
        <is>
          <t xml:space="preserve">今日准备食材、豆干恢复包装，明日带组长复习流程，出品稳定 </t>
        </is>
      </c>
      <c r="D998" t="inlineStr">
        <is>
          <t>黄俊龙</t>
        </is>
      </c>
      <c r="E998" t="inlineStr">
        <is>
          <t>福建省厦门市海沧区东孚街道全季酒店(海沧东孚店)</t>
        </is>
      </c>
      <c r="F998" t="inlineStr">
        <is>
          <t>项目出差</t>
        </is>
      </c>
      <c r="G998" t="inlineStr">
        <is>
          <t>黄俊龙-厦门-元初食品-POC 已结束</t>
        </is>
      </c>
      <c r="H998" t="inlineStr">
        <is>
          <t>一.工作内容
1.上午到店协助操作员准备食材，检查食材是否到齐
2.今日豆干到货，已恢复正常包装1000g
3.明日操作员休息，带领组长复习从备货到操作机器流程并协助看是否有问题，并指出改正
4.今日出品稳定</t>
        </is>
      </c>
      <c r="I998" t="inlineStr">
        <is>
          <t>今日无新增菜品</t>
        </is>
      </c>
      <c r="J998"/>
      <c r="K998" t="inlineStr">
        <is>
          <t>厦门元初食品poc</t>
        </is>
      </c>
      <c r="L998" t="inlineStr">
        <is>
          <t>IMG_20250920_093852452.jpg,IMG_20250920_104458415.jpg,IMG_20250920_105008240.jpg,IMG_20250920_110112893.jpg,IMG_20250920_111929211.jpg,IMG_20250920_160547457.jpg,IMG_20250920_162535854.jpg,IMG_20250920_162927680.jpg,IMG_20250920_185004662.jpg</t>
        </is>
      </c>
      <c r="M998"/>
      <c r="N998" s="2">
        <v>45920</v>
      </c>
      <c r="O998" t="inlineStr">
        <is>
          <t>已结束</t>
        </is>
      </c>
      <c r="P998" t="inlineStr">
        <is>
          <t>38周</t>
        </is>
      </c>
      <c r="Q998"/>
      <c r="R998" t="inlineStr">
        <is>
          <t>false</t>
        </is>
      </c>
      <c r="S998" t="inlineStr">
        <is>
          <t>2025/09/17</t>
        </is>
      </c>
      <c r="T998" t="inlineStr">
        <is>
          <t>华南区</t>
        </is>
      </c>
      <c r="U998"/>
      <c r="V998" t="inlineStr">
        <is>
          <t>谭亮城</t>
        </is>
      </c>
      <c r="W998" t="inlineStr">
        <is>
          <t>王言</t>
        </is>
      </c>
    </row>
    <row r="999" ht="12.75" customHeight="1">
      <c r="A999" t="inlineStr">
        <is>
          <t>2025-09-19 黄俊龙-厦门-元初食品-POC 已结束</t>
        </is>
      </c>
      <c r="B999" t="inlineStr">
        <is>
          <t>1</t>
        </is>
      </c>
      <c r="C999" t="inlineStr">
        <is>
          <t xml:space="preserve">工作含查食材、处理包装错误、整理临期肉，出品稳定无新菜 </t>
        </is>
      </c>
      <c r="D999" t="inlineStr">
        <is>
          <t>黄俊龙</t>
        </is>
      </c>
      <c r="E999" t="inlineStr">
        <is>
          <t>福建省厦门市海沧区东孚街道全季酒店(海沧东孚店)</t>
        </is>
      </c>
      <c r="F999" t="inlineStr">
        <is>
          <t>项目出差</t>
        </is>
      </c>
      <c r="G999" t="inlineStr">
        <is>
          <t>黄俊龙-厦门-元初食品-POC 已结束</t>
        </is>
      </c>
      <c r="H999" t="inlineStr">
        <is>
          <t>一.工作内容
1.上午到店检查食材到货情况，看是否有缺少，能及时使用店里下架食材补上
2.今日香干来货包装错误，原定每包克重1000g，来货小包装127g，已反馈给林厨，让其供货商那边调整
3.下午协助整理临期下架肉类，切配，腌制，达到物尽其用
4.今日出品稳定</t>
        </is>
      </c>
      <c r="I999" t="inlineStr">
        <is>
          <t>无新增菜品</t>
        </is>
      </c>
      <c r="J999"/>
      <c r="K999" t="inlineStr">
        <is>
          <t>厦门元初食品poc</t>
        </is>
      </c>
      <c r="L999" t="inlineStr">
        <is>
          <t>IMG_20250919_093133855.jpg,IMG_20250919_104826083.jpg,IMG_20250919_105610632.jpg,IMG_20250919_110658882.jpg,IMG_20250919_111104919.jpg,IMG_20250919_111417099.jpg,IMG_20250919_112618744.jpg,IMG_20250919_162711263.jpg,IMG_20250919_185517031.jpg</t>
        </is>
      </c>
      <c r="M999"/>
      <c r="N999" s="2">
        <v>45919</v>
      </c>
      <c r="O999" t="inlineStr">
        <is>
          <t>已结束</t>
        </is>
      </c>
      <c r="P999" t="inlineStr">
        <is>
          <t>38周</t>
        </is>
      </c>
      <c r="Q999"/>
      <c r="R999" t="inlineStr">
        <is>
          <t>false</t>
        </is>
      </c>
      <c r="S999" t="inlineStr">
        <is>
          <t>2025/09/17</t>
        </is>
      </c>
      <c r="T999" t="inlineStr">
        <is>
          <t>华南区</t>
        </is>
      </c>
      <c r="U999"/>
      <c r="V999" t="inlineStr">
        <is>
          <t>谭亮城</t>
        </is>
      </c>
      <c r="W999" t="inlineStr">
        <is>
          <t>王言</t>
        </is>
      </c>
    </row>
    <row r="1000" ht="12.75" customHeight="1">
      <c r="A1000" t="inlineStr">
        <is>
          <t>2025-09-18 黄俊龙-厦门-元初食品-POC 已结束</t>
        </is>
      </c>
      <c r="B1000" t="inlineStr">
        <is>
          <t>1</t>
        </is>
      </c>
      <c r="C1000" t="inlineStr">
        <is>
          <t xml:space="preserve">工作含备货检查、机器操作带教、菜品测试，无新增菜品，出品稳定 </t>
        </is>
      </c>
      <c r="D1000" t="inlineStr">
        <is>
          <t>黄俊龙</t>
        </is>
      </c>
      <c r="E1000" t="inlineStr">
        <is>
          <t>福建省厦门市海沧区东孚街道全季酒店(海沧东孚店)</t>
        </is>
      </c>
      <c r="F1000" t="inlineStr">
        <is>
          <t>项目出差</t>
        </is>
      </c>
      <c r="G1000" t="inlineStr">
        <is>
          <t>黄俊龙-厦门-元初食品-POC 已结束</t>
        </is>
      </c>
      <c r="H1000" t="inlineStr">
        <is>
          <t>
一.工作内容
1.上午到店检查备货情况，检查食材备料有没有缺少
2.上午组长进来学习操作机器，由操作员先带教，我在观看，解答关键点问题，后续指出操作错误步骤
3.今日测试昨天录制香干炒肉，调整完毕后测试，目前已稳定出品
4.今日出品稳定</t>
        </is>
      </c>
      <c r="I1000" t="inlineStr">
        <is>
          <t>无新增菜品</t>
        </is>
      </c>
      <c r="J1000"/>
      <c r="K1000" t="inlineStr">
        <is>
          <t>厦门元初食品poc</t>
        </is>
      </c>
      <c r="L1000" t="inlineStr">
        <is>
          <t>IMG_20250918_092609037.jpg,IMG_20250918_111506420.jpg,IMG_20250918_111509450.jpg,IMG_20250918_111517397.jpg,IMG_20250918_112042102.jpg,IMG_20250918_160701542.jpg,IMG_20250918_161220901.jpg,IMG_20250918_162523720.jpg,IMG_20250918_184309341.jpg</t>
        </is>
      </c>
      <c r="M1000"/>
      <c r="N1000" s="2">
        <v>45918</v>
      </c>
      <c r="O1000" t="inlineStr">
        <is>
          <t>已结束</t>
        </is>
      </c>
      <c r="P1000" t="inlineStr">
        <is>
          <t>38周</t>
        </is>
      </c>
      <c r="Q1000"/>
      <c r="R1000" t="inlineStr">
        <is>
          <t>false</t>
        </is>
      </c>
      <c r="S1000" t="inlineStr">
        <is>
          <t>2025/09/17</t>
        </is>
      </c>
      <c r="T1000" t="inlineStr">
        <is>
          <t>华南区</t>
        </is>
      </c>
      <c r="U1000"/>
      <c r="V1000" t="inlineStr">
        <is>
          <t>谭亮城</t>
        </is>
      </c>
      <c r="W1000" t="inlineStr">
        <is>
          <t>王言</t>
        </is>
      </c>
    </row>
    <row r="1001" ht="12.75" customHeight="1">
      <c r="A1001" t="inlineStr">
        <is>
          <t>2025-09-17 黄俊龙-厦门-元初食品-POC 已结束</t>
        </is>
      </c>
      <c r="B1001" t="inlineStr">
        <is>
          <t>1</t>
        </is>
      </c>
      <c r="C1001" t="inlineStr">
        <is>
          <t xml:space="preserve">工作涉食材检查、新菜测试等，香干炒肉到货少，需继续微调 </t>
        </is>
      </c>
      <c r="D1001" t="inlineStr">
        <is>
          <t>黄俊龙</t>
        </is>
      </c>
      <c r="E1001" t="inlineStr">
        <is>
          <t>福建省厦门市海沧区东孚街道孚莲路</t>
        </is>
      </c>
      <c r="F1001" t="inlineStr">
        <is>
          <t>项目出差</t>
        </is>
      </c>
      <c r="G1001" t="inlineStr">
        <is>
          <t>黄俊龙-厦门-元初食品-POC 已结束</t>
        </is>
      </c>
      <c r="H1001" t="inlineStr">
        <is>
          <t>一.工作内容
1.上午到店协助操作员检查食材是否到齐，在旁观看备货步骤，指出问题
2.今日新增菜品香干炒肉，目前已录制完成出品售卖，到货量较少，明日继续测试微调定版
3.炒米粉今日继续测试，出品稳定，操作细节，泡好之后，需要我们剪刀尽量剪短一点，炒制时，颜色方能上的均匀
4.下午全程让操作员从备货到出品，评估整体熟练度，目前以逐渐上手
5.今日出品稳定</t>
        </is>
      </c>
      <c r="I1001" t="inlineStr">
        <is>
          <t>香干炒肉</t>
        </is>
      </c>
      <c r="J1001"/>
      <c r="K1001" t="inlineStr">
        <is>
          <t>厦门元初食品poc</t>
        </is>
      </c>
      <c r="L1001" t="inlineStr">
        <is>
          <t>IMG_20250917_092252860.jpg,IMG_20250917_102538156.jpg,IMG_20250917_102856531.jpg,IMG_20250917_103600870.jpg,IMG_20250917_105500209.jpg,IMG_20250917_110908271.jpg,IMG_20250917_161331750.jpg,IMG_20250917_161855189.jpg,IMG_20250917_184728585.jpg</t>
        </is>
      </c>
      <c r="M1001"/>
      <c r="N1001" s="2">
        <v>45917</v>
      </c>
      <c r="O1001" t="inlineStr">
        <is>
          <t>已结束</t>
        </is>
      </c>
      <c r="P1001" t="inlineStr">
        <is>
          <t>38周</t>
        </is>
      </c>
      <c r="Q1001"/>
      <c r="R1001" t="inlineStr">
        <is>
          <t>false</t>
        </is>
      </c>
      <c r="S1001" t="inlineStr">
        <is>
          <t>2025/09/17</t>
        </is>
      </c>
      <c r="T1001" t="inlineStr">
        <is>
          <t>华南区</t>
        </is>
      </c>
      <c r="U1001"/>
      <c r="V1001" t="inlineStr">
        <is>
          <t>谭亮城</t>
        </is>
      </c>
      <c r="W1001" t="inlineStr">
        <is>
          <t>王言</t>
        </is>
      </c>
    </row>
    <row r="1002" ht="12.75" customHeight="1">
      <c r="A1002" t="inlineStr">
        <is>
          <t>2025-09-16 黄俊龙-厦门-元初食品-POC 已结束</t>
        </is>
      </c>
      <c r="B1002" t="inlineStr">
        <is>
          <t>1</t>
        </is>
      </c>
      <c r="C1002" t="inlineStr">
        <is>
          <t xml:space="preserve">工作含备菜、培训等，净菜豆干未到货用下架品，客人认可出品 </t>
        </is>
      </c>
      <c r="D1002" t="inlineStr">
        <is>
          <t>黄俊龙</t>
        </is>
      </c>
      <c r="E1002" t="inlineStr">
        <is>
          <t>福建省厦门市海沧区东孚街道孚莲路</t>
        </is>
      </c>
      <c r="F1002" t="inlineStr">
        <is>
          <t>项目出差</t>
        </is>
      </c>
      <c r="G1002" t="inlineStr">
        <is>
          <t>黄俊龙-厦门-元初食品-POC 已结束</t>
        </is>
      </c>
      <c r="H1002" t="inlineStr">
        <is>
          <t>一.工作内容
1.上午到店协助操作员备菜，梳理流程能更快上手做好准备工作
2.上午净菜豆干没到货，用了店里下架豆干出品
3.目前都是操作员直接上手操作机器出品，已开始逐渐熟悉操作，今日带领操作员，组长培训投料校准，以及定好一个周期机制，上传日志，小故障临时处理方案
4.上午店里客人较少，出品不多，下午吃饭人数会较多，询问客人味道如何，对出品都比较认可</t>
        </is>
      </c>
      <c r="I1002" t="inlineStr">
        <is>
          <t>今日无新增菜品</t>
        </is>
      </c>
      <c r="J1002"/>
      <c r="K1002" t="inlineStr">
        <is>
          <t>厦门元初食品poc</t>
        </is>
      </c>
      <c r="L1002" t="inlineStr">
        <is>
          <t>IMG_20250916_091306105.jpg,IMG_20250916_103334760.jpg,IMG_20250916_103924369.jpg,IMG_20250916_104705025.jpg,IMG_20250916_105309363.jpg,IMG_20250916_110150213.jpg,IMG_20250916_164248575.jpg,IMG_20250916_103920255.jpg,IMG_20250916_191556127.jpg</t>
        </is>
      </c>
      <c r="M1002"/>
      <c r="N1002" s="2">
        <v>45916</v>
      </c>
      <c r="O1002" t="inlineStr">
        <is>
          <t>已结束</t>
        </is>
      </c>
      <c r="P1002" t="inlineStr">
        <is>
          <t>38周</t>
        </is>
      </c>
      <c r="Q1002"/>
      <c r="R1002" t="inlineStr">
        <is>
          <t>false</t>
        </is>
      </c>
      <c r="S1002" t="inlineStr">
        <is>
          <t>2025/09/17</t>
        </is>
      </c>
      <c r="T1002" t="inlineStr">
        <is>
          <t>华南区</t>
        </is>
      </c>
      <c r="U1002"/>
      <c r="V1002" t="inlineStr">
        <is>
          <t>谭亮城</t>
        </is>
      </c>
      <c r="W1002" t="inlineStr">
        <is>
          <t>王言</t>
        </is>
      </c>
    </row>
    <row r="1003" ht="12.75" customHeight="1">
      <c r="A1003" t="inlineStr">
        <is>
          <t>2025-09-15 黄俊龙-厦门-元初食品-POC 已结束</t>
        </is>
      </c>
      <c r="B1003" t="inlineStr">
        <is>
          <t>1</t>
        </is>
      </c>
      <c r="C1003" t="inlineStr">
        <is>
          <t xml:space="preserve">协助备菜、调整菜品、定炒米粉版，培训收档及机器保养 </t>
        </is>
      </c>
      <c r="D1003" t="inlineStr">
        <is>
          <t>黄俊龙</t>
        </is>
      </c>
      <c r="E1003" t="inlineStr">
        <is>
          <t>福建省厦门市海沧区东孚街道全季酒店(海沧东孚店)</t>
        </is>
      </c>
      <c r="F1003" t="inlineStr">
        <is>
          <t>项目出差</t>
        </is>
      </c>
      <c r="G1003" t="inlineStr">
        <is>
          <t>黄俊龙-厦门-元初食品-POC 已结束</t>
        </is>
      </c>
      <c r="H1003" t="inlineStr">
        <is>
          <t>1.上午到店带领操作员熟悉备菜流程并协助
2.今日辣椒炒肉材料已用完，明日下架，替换其他菜品，看明日净菜是否有到货，没有的话已预留店里下架豆干替换
3.今天测试昨日录制好炒米粉，炒制一锅之后，再进行微调，现已定版
4.晚上带领操作员进行收档工作，培训清洁保养机器流程，注重讲解需要注意的点</t>
        </is>
      </c>
      <c r="I1003" t="inlineStr">
        <is>
          <t>炒米粉</t>
        </is>
      </c>
      <c r="J1003"/>
      <c r="K1003" t="inlineStr">
        <is>
          <t>厦门元初poc</t>
        </is>
      </c>
      <c r="L1003" t="inlineStr">
        <is>
          <t>IMG_20250915_091533368.jpg,IMG_20250915_103248034.jpg,IMG_20250915_104758002.jpg,IMG_20250915_105522782.jpg,IMG_20250915_111701078.jpg,IMG_20250915_162239303.jpg,IMG_20250915_163527978.jpg,IMG_20250915_173332013.jpg,IMG_20250915_194337619.jpg</t>
        </is>
      </c>
      <c r="M1003"/>
      <c r="N1003" s="2">
        <v>45915</v>
      </c>
      <c r="O1003" t="inlineStr">
        <is>
          <t>已结束</t>
        </is>
      </c>
      <c r="P1003" t="inlineStr">
        <is>
          <t>38周</t>
        </is>
      </c>
      <c r="Q1003"/>
      <c r="R1003" t="inlineStr">
        <is>
          <t>false</t>
        </is>
      </c>
      <c r="S1003" t="inlineStr">
        <is>
          <t>2025/09/17</t>
        </is>
      </c>
      <c r="T1003" t="inlineStr">
        <is>
          <t>华南区</t>
        </is>
      </c>
      <c r="U1003"/>
      <c r="V1003" t="inlineStr">
        <is>
          <t>谭亮城</t>
        </is>
      </c>
      <c r="W1003" t="inlineStr">
        <is>
          <t>王言</t>
        </is>
      </c>
    </row>
    <row r="1004" ht="12.75" customHeight="1">
      <c r="A1004" t="inlineStr">
        <is>
          <t>2025-09-14 黄俊龙-厦门-元初食品-POC 已结束</t>
        </is>
      </c>
      <c r="B1004" t="inlineStr">
        <is>
          <t>1</t>
        </is>
      </c>
      <c r="C1004" t="inlineStr">
        <is>
          <t xml:space="preserve">今日食材准备量减、测试炒米粉，辣椒炒肉品质待替换 </t>
        </is>
      </c>
      <c r="D1004" t="inlineStr">
        <is>
          <t>黄俊龙</t>
        </is>
      </c>
      <c r="E1004" t="inlineStr">
        <is>
          <t>福建省厦门市海沧区东孚街道孚莲路辅路</t>
        </is>
      </c>
      <c r="F1004" t="inlineStr">
        <is>
          <t>项目出差</t>
        </is>
      </c>
      <c r="G1004" t="inlineStr">
        <is>
          <t>黄俊龙-厦门-元初食品-POC 已结束</t>
        </is>
      </c>
      <c r="H1004" t="inlineStr">
        <is>
          <t>.工作内容
1.上午到店检查食材，带领操作员一起准备好出品食材，今日准备量有所减少，支援人员不多
2.今日测试炒米粉，出品目前已暂定，明日出品再继续测试出品效果，后续牛肉炒饭替换成炒米粉
3.因糖醋里脊售卖较好，新增烹饪程序六包份量
4.晚上人数较多，售卖情况较好，西红柿炒鸡蛋3锅次，鹿茸菌炒肉4锅次，干炒牛河5锅次，辣椒炒肉1锅次，干锅包菜3锅次，糖醋里脊3锅次
5.辣椒炒肉由于目前使用辣椒品质问题，味道较辣，摆放时间长，影响品质，今晚与林厨沟通看是否有比较合适菜品替换，目前已暂定菜品，等净菜供应商与品控那边回复是否可以做净菜模式</t>
        </is>
      </c>
      <c r="I1004" t="inlineStr">
        <is>
          <t>炒米粉</t>
        </is>
      </c>
      <c r="J1004"/>
      <c r="K1004" t="inlineStr">
        <is>
          <t>厦门元初食品poc</t>
        </is>
      </c>
      <c r="L1004" t="inlineStr">
        <is>
          <t>IMG_20250914_090709156.jpg,IMG_20250914_095935670.jpg,IMG_20250914_101030597.jpg,IMG_20250914_102651579.jpg,IMG_20250914_103510295.jpg,IMG_20250914_114528080.jpg,IMG_20250914_160603138.jpg,IMG_20250914_161814040.jpg,IMG_20250914_162348252.jpg</t>
        </is>
      </c>
      <c r="M1004"/>
      <c r="N1004" s="2">
        <v>45914</v>
      </c>
      <c r="O1004" t="inlineStr">
        <is>
          <t>已结束</t>
        </is>
      </c>
      <c r="P1004" t="inlineStr">
        <is>
          <t>37周</t>
        </is>
      </c>
      <c r="Q1004"/>
      <c r="R1004" t="inlineStr">
        <is>
          <t>false</t>
        </is>
      </c>
      <c r="S1004" t="inlineStr">
        <is>
          <t>2025/09/17</t>
        </is>
      </c>
      <c r="T1004" t="inlineStr">
        <is>
          <t>华南区</t>
        </is>
      </c>
      <c r="U1004"/>
      <c r="V1004" t="inlineStr">
        <is>
          <t>谭亮城</t>
        </is>
      </c>
      <c r="W1004" t="inlineStr">
        <is>
          <t>王言</t>
        </is>
      </c>
    </row>
    <row r="1005" ht="12.75" customHeight="1">
      <c r="A1005" t="inlineStr">
        <is>
          <t>2025-09-13 黄俊龙-厦门-元初食品-POC 已结束</t>
        </is>
      </c>
      <c r="B1005" t="inlineStr">
        <is>
          <t>1</t>
        </is>
      </c>
      <c r="C1005" t="inlineStr">
        <is>
          <t xml:space="preserve">今日完成食材确认、出品及操作员培训，无新增菜品。 </t>
        </is>
      </c>
      <c r="D1005" t="inlineStr">
        <is>
          <t>黄俊龙</t>
        </is>
      </c>
      <c r="E1005" t="inlineStr">
        <is>
          <t>福建省厦门市海沧区东孚街道全季酒店(海沧东孚店)</t>
        </is>
      </c>
      <c r="F1005" t="inlineStr">
        <is>
          <t>巡店</t>
        </is>
      </c>
      <c r="G1005" t="inlineStr">
        <is>
          <t>黄俊龙-厦门-元初食品-POC 已结束</t>
        </is>
      </c>
      <c r="H1005" t="inlineStr">
        <is>
          <t>一.工作内容
1.上午到店确认食材是否到齐，与林厨带领操作员做出品前准备工作，熟悉流程
2.前期准备工作让操作员慢慢熟悉，不忙情况下自己上手操作机器，在旁指导，发现问题后再指正
3.今日出品，鹿茸菌炒肉3锅次，干炒牛河7锅次，西红柿炒鸡蛋4锅次，辣椒炒肉1锅次，干锅包菜2锅次，糖醋里脊7锅次
4.后续开业时间过了之后，开始慢慢培训操作员操作机器上手，以及清洁保养，操作过程中需注意事项</t>
        </is>
      </c>
      <c r="I1005" t="inlineStr">
        <is>
          <t>今日无新增菜品</t>
        </is>
      </c>
      <c r="J1005"/>
      <c r="K1005" t="inlineStr">
        <is>
          <t>厦门元初食品支持</t>
        </is>
      </c>
      <c r="L1005" t="inlineStr">
        <is>
          <t>IMG_20250913_090651394.jpg,IMG_20250913_093559937.jpg,IMG_20250913_095429042.jpg,IMG_20250913_095705505.jpg,IMG_20250913_114221783.jpg,IMG_20250913_120621855.jpg,IMG_20250913_161115506.jpg,IMG_20250913_163254440.jpg,IMG_20250913_211128041.jpg</t>
        </is>
      </c>
      <c r="M1005"/>
      <c r="N1005" s="2">
        <v>45913</v>
      </c>
      <c r="O1005" t="inlineStr">
        <is>
          <t>已结束</t>
        </is>
      </c>
      <c r="P1005" t="inlineStr">
        <is>
          <t>37周</t>
        </is>
      </c>
      <c r="Q1005"/>
      <c r="R1005" t="inlineStr">
        <is>
          <t>false</t>
        </is>
      </c>
      <c r="S1005" t="inlineStr">
        <is>
          <t>2025/09/17</t>
        </is>
      </c>
      <c r="T1005" t="inlineStr">
        <is>
          <t>华南区</t>
        </is>
      </c>
      <c r="U1005"/>
      <c r="V1005" t="inlineStr">
        <is>
          <t>谭亮城</t>
        </is>
      </c>
      <c r="W1005" t="inlineStr">
        <is>
          <t>王言</t>
        </is>
      </c>
    </row>
    <row r="1006" ht="12.75" customHeight="1">
      <c r="A1006" t="inlineStr">
        <is>
          <t>2025-09-12 黄俊龙-厦门-元初食品-POC 已结束</t>
        </is>
      </c>
      <c r="B1006" t="inlineStr">
        <is>
          <t>1</t>
        </is>
      </c>
      <c r="C1006" t="inlineStr">
        <is>
          <t xml:space="preserve">开业首日出品情况未知临时准备，收集反馈优化，无新增菜品 </t>
        </is>
      </c>
      <c r="D1006" t="inlineStr">
        <is>
          <t>黄俊龙</t>
        </is>
      </c>
      <c r="E1006" t="inlineStr">
        <is>
          <t>福建省厦门市海沧区东孚街道全季酒店(海沧东孚店)</t>
        </is>
      </c>
      <c r="F1006" t="inlineStr">
        <is>
          <t>巡店</t>
        </is>
      </c>
      <c r="G1006" t="inlineStr">
        <is>
          <t>黄俊龙-厦门-元初食品-POC 已结束</t>
        </is>
      </c>
      <c r="H1006" t="inlineStr">
        <is>
          <t>一.工作内容
1.上午到店先检查食材是否到齐，先做好烹饪前准备工作
2.今日第一天开业，出品售卖未知情况，大多临时准备，出品过程中也在根据出品存放时间变化再调整
3.对于今日出品售卖情况进行优胜劣汰，收集客人味道反馈也在持续优化中
4.在烹饪过程中，及时跟林厨沟通需要调整可优化的地方，进行尝试
5.今日出品稳定</t>
        </is>
      </c>
      <c r="I1006" t="inlineStr">
        <is>
          <t>今日无新增菜品</t>
        </is>
      </c>
      <c r="J1006"/>
      <c r="K1006" t="inlineStr">
        <is>
          <t>厦门元初食品poc</t>
        </is>
      </c>
      <c r="L1006" t="inlineStr">
        <is>
          <t>IMG_20250912_075849372.jpg,IMG_20250912_082006452.jpg,IMG_20250912_091245763.jpg,IMG_20250912_092826601.jpg,IMG_20250912_093643910.jpg,IMG_20250912_094250251.jpg,IMG_20250912_164318063.jpg,IMG_20250912_165047565.jpg,IMG_20250912_211155529.jpg</t>
        </is>
      </c>
      <c r="M1006"/>
      <c r="N1006" s="2">
        <v>45912</v>
      </c>
      <c r="O1006" t="inlineStr">
        <is>
          <t>已结束</t>
        </is>
      </c>
      <c r="P1006" t="inlineStr">
        <is>
          <t>37周</t>
        </is>
      </c>
      <c r="Q1006"/>
      <c r="R1006" t="inlineStr">
        <is>
          <t>false</t>
        </is>
      </c>
      <c r="S1006" t="inlineStr">
        <is>
          <t>2025/09/17</t>
        </is>
      </c>
      <c r="T1006" t="inlineStr">
        <is>
          <t>华南区</t>
        </is>
      </c>
      <c r="U1006"/>
      <c r="V1006" t="inlineStr">
        <is>
          <t>谭亮城</t>
        </is>
      </c>
      <c r="W1006" t="inlineStr">
        <is>
          <t>王言</t>
        </is>
      </c>
    </row>
    <row r="1007" ht="12.75" customHeight="1">
      <c r="A1007" t="inlineStr">
        <is>
          <t>2025-09-11 黄俊龙-厦门-元初食品-POC 已结束</t>
        </is>
      </c>
      <c r="B1007" t="inlineStr">
        <is>
          <t>1</t>
        </is>
      </c>
      <c r="C1007" t="inlineStr">
        <is>
          <t xml:space="preserve">关注问题：菜品颜色、煸炒效果、食材变化，部分需继续测试 </t>
        </is>
      </c>
      <c r="D1007" t="inlineStr">
        <is>
          <t>黄俊龙</t>
        </is>
      </c>
      <c r="E1007" t="inlineStr">
        <is>
          <t>福建省厦门市海沧区东孚街道全季酒店(海沧东孚店)</t>
        </is>
      </c>
      <c r="F1007" t="inlineStr">
        <is>
          <t>巡店</t>
        </is>
      </c>
      <c r="G1007" t="inlineStr">
        <is>
          <t>黄俊龙-厦门-元初食品-POC 已结束</t>
        </is>
      </c>
      <c r="H1007" t="inlineStr">
        <is>
          <t>一.工作内容
1.上午到店与林厨确认食材是否到齐，检查食材品质
 2.测试西红柿炒鸡蛋15份，出品稳定，颜色有些许发黑，去掉生抽，增加盐糖调味，已定版
3.干锅包菜根据昨天录制定版3斤版本，创建副本，增加4斤量，微调时间，火候测试出品，出品煸炒五花肉不够干香，煸炒时间稍微拉长五秒，目前已定版，明日开业继续测试出品
4.糖醋里脊已录制调整完成，明日出品继续测试，看是否需要微调
5.解决了黑料牛肉炒饭粘锅问题，效果得到认可，已定版
6.辣椒炒肉食材发生变化，出品与之前不一致，之前录制辣椒皮薄，目前配送净菜辣椒皮厚味道较辣，已联系供应商是否有品种可以更换，已调试另一个版本应对目前食材炒制</t>
        </is>
      </c>
      <c r="I1007" t="inlineStr">
        <is>
          <t>黑料牛肉炒饭4份
干锅包菜4斤
西红柿炒鸡蛋15份
糖醋里脊</t>
        </is>
      </c>
      <c r="J1007"/>
      <c r="K1007" t="inlineStr">
        <is>
          <t>厦门元初食品poc</t>
        </is>
      </c>
      <c r="L1007" t="inlineStr">
        <is>
          <t>IMG_20250911_102734829.jpg,IMG_20250911_120632856.jpg,IMG_20250911_122034207.jpg,IMG_20250911_124541473.jpg,IMG_20250911_130948397.jpg,IMG_20250911_160208346.jpg,IMG_20250911_173832359.jpg,IMG_20250911_125928590.jpg,IMG_20250911_204515917.jpg</t>
        </is>
      </c>
      <c r="M1007"/>
      <c r="N1007" s="2">
        <v>45911</v>
      </c>
      <c r="O1007" t="inlineStr">
        <is>
          <t>已结束</t>
        </is>
      </c>
      <c r="P1007" t="inlineStr">
        <is>
          <t>37周</t>
        </is>
      </c>
      <c r="Q1007"/>
      <c r="R1007" t="inlineStr">
        <is>
          <t>false</t>
        </is>
      </c>
      <c r="S1007" t="inlineStr">
        <is>
          <t>2025/09/17</t>
        </is>
      </c>
      <c r="T1007" t="inlineStr">
        <is>
          <t>华南区</t>
        </is>
      </c>
      <c r="U1007"/>
      <c r="V1007" t="inlineStr">
        <is>
          <t>谭亮城</t>
        </is>
      </c>
      <c r="W1007" t="inlineStr">
        <is>
          <t>王言</t>
        </is>
      </c>
    </row>
    <row r="1008" ht="12.75" customHeight="1">
      <c r="A1008" t="inlineStr">
        <is>
          <t>2025-09-10 黄俊龙-厦门-元初食品-POC 已结束</t>
        </is>
      </c>
      <c r="B1008" t="inlineStr">
        <is>
          <t>1</t>
        </is>
      </c>
      <c r="C1008" t="inlineStr">
        <is>
          <t xml:space="preserve">今日测试菜品，部分已定版待调整，净菜供应商受限待协商 </t>
        </is>
      </c>
      <c r="D1008" t="inlineStr">
        <is>
          <t>黄俊龙</t>
        </is>
      </c>
      <c r="E1008" t="inlineStr">
        <is>
          <t>福建省厦门市海沧区东孚街道全季酒店(海沧东孚店)</t>
        </is>
      </c>
      <c r="F1008" t="inlineStr">
        <is>
          <t>巡店</t>
        </is>
      </c>
      <c r="G1008" t="inlineStr">
        <is>
          <t>黄俊龙-厦门-元初食品-POC 已结束</t>
        </is>
      </c>
      <c r="H1008" t="inlineStr">
        <is>
          <t>工作内容
1.今日与厨师长约好中午到店测试，机器太久没使用，先检查机器各项功能是否正常，锅位测试，投料校准，先整体清洁一下机器
2.今日测试干炒牛河4份，鹿茸菌炒肉8份，新增菜品干锅包菜3斤，由于食材发生变化，部分菜品需要再做调整
3.干炒牛河4份已定版，食材到货明日再测试一遍，鹿茸菌克数调整，已定版，干锅包菜由厨师长上手录制，再给出意见讨论进行调整，已定版
4.已跟厨师长沟通，看是否需要再增加 sku 后期可以进行更换出品，方便与随时调整，但是由于净菜方面供应商受限，品类不多，后期再做调整，已跟销售沟通，明日到场再讨论是否有更好的解决办法</t>
        </is>
      </c>
      <c r="I1008" t="inlineStr">
        <is>
          <t>干锅包菜3斤
干炒牛河4份
鹿茸菇炒肉8份</t>
        </is>
      </c>
      <c r="J1008"/>
      <c r="K1008" t="inlineStr">
        <is>
          <t>厦门元初poc</t>
        </is>
      </c>
      <c r="L1008" t="inlineStr">
        <is>
          <t>img_20250910_210249639.jpg</t>
        </is>
      </c>
      <c r="M1008"/>
      <c r="N1008" s="2">
        <v>45910</v>
      </c>
      <c r="O1008" t="inlineStr">
        <is>
          <t>已结束</t>
        </is>
      </c>
      <c r="P1008" t="inlineStr">
        <is>
          <t>37周</t>
        </is>
      </c>
      <c r="Q1008"/>
      <c r="R1008" t="inlineStr">
        <is>
          <t>false</t>
        </is>
      </c>
      <c r="S1008" t="inlineStr">
        <is>
          <t>2025/09/17</t>
        </is>
      </c>
      <c r="T1008" t="inlineStr">
        <is>
          <t>华南区</t>
        </is>
      </c>
      <c r="U1008"/>
      <c r="V1008" t="inlineStr">
        <is>
          <t>谭亮城</t>
        </is>
      </c>
      <c r="W1008" t="inlineStr">
        <is>
          <t>王言</t>
        </is>
      </c>
    </row>
    <row r="1009" ht="12.75" customHeight="1">
      <c r="A1009" t="inlineStr">
        <is>
          <t>2025-09-09 黄俊龙-厦门-元初食品-POC 已结束</t>
        </is>
      </c>
      <c r="B1009" t="inlineStr">
        <is>
          <t>1</t>
        </is>
      </c>
      <c r="C1009" t="inlineStr">
        <is>
          <t xml:space="preserve">上午对接南通离店事项，到厦后约明日到店测机调菜品 </t>
        </is>
      </c>
      <c r="D1009" t="inlineStr">
        <is>
          <t>黄俊龙</t>
        </is>
      </c>
      <c r="E1009" t="inlineStr">
        <is>
          <t>福建省厦门市海沧区东孚街道全季酒店(海沧东孚店)</t>
        </is>
      </c>
      <c r="F1009" t="inlineStr">
        <is>
          <t>巡店</t>
        </is>
      </c>
      <c r="G1009" t="inlineStr">
        <is>
          <t>黄俊龙-厦门-元初食品-POC 已结束</t>
        </is>
      </c>
      <c r="H1009" t="inlineStr">
        <is>
          <t>工作内容
1.上午与南通迈志豪操作人员，厨师长对接离店事项，再次交代机器操作注意事项以及留存联系方式，有不懂或者紧急情况马上联系
2.到达厦门之后与厨师长联系，目前门店刚装修好，正在上货，厨师长有事出去不在门店，机器已装配完成
3.约好明日到店测试机器，以及调整菜品</t>
        </is>
      </c>
      <c r="I1009" t="inlineStr">
        <is>
          <t>今日菜品测试</t>
        </is>
      </c>
      <c r="J1009"/>
      <c r="K1009" t="inlineStr">
        <is>
          <t>厦门元初poc</t>
        </is>
      </c>
      <c r="L1009" t="inlineStr">
        <is>
          <t>img_20250909_213538989.jpg</t>
        </is>
      </c>
      <c r="M1009"/>
      <c r="N1009" s="2">
        <v>45909</v>
      </c>
      <c r="O1009" t="inlineStr">
        <is>
          <t>已结束</t>
        </is>
      </c>
      <c r="P1009" t="inlineStr">
        <is>
          <t>37周</t>
        </is>
      </c>
      <c r="Q1009"/>
      <c r="R1009" t="inlineStr">
        <is>
          <t>false</t>
        </is>
      </c>
      <c r="S1009" t="inlineStr">
        <is>
          <t>2025/09/17</t>
        </is>
      </c>
      <c r="T1009" t="inlineStr">
        <is>
          <t>华南区</t>
        </is>
      </c>
      <c r="U1009"/>
      <c r="V1009" t="inlineStr">
        <is>
          <t>谭亮城</t>
        </is>
      </c>
      <c r="W1009" t="inlineStr">
        <is>
          <t>王言</t>
        </is>
      </c>
    </row>
    <row r="1010" ht="12.75" customHeight="1">
      <c r="A1010" t="inlineStr">
        <is>
          <t>2025-09-09 黄俊龙-厦门-元初食品-POC 已结束</t>
        </is>
      </c>
      <c r="B1010" t="inlineStr">
        <is>
          <t>1</t>
        </is>
      </c>
      <c r="C1010" t="inlineStr">
        <is>
          <t xml:space="preserve">今日与迈志豪、厨师长对接，约明日到店测机、调菜品，需再培训。 </t>
        </is>
      </c>
      <c r="D1010" t="inlineStr">
        <is>
          <t>黄俊龙</t>
        </is>
      </c>
      <c r="E1010" t="inlineStr">
        <is>
          <t>福建省厦门市海沧区东孚街道全季酒店(海沧东孚店)</t>
        </is>
      </c>
      <c r="F1010" t="inlineStr">
        <is>
          <t>巡店</t>
        </is>
      </c>
      <c r="G1010" t="inlineStr">
        <is>
          <t>黄俊龙-厦门-元初食品-POC 已结束</t>
        </is>
      </c>
      <c r="H1010" t="inlineStr">
        <is>
          <t>工作内容
1.上午与迈志豪操作人员，厨师长对接离店事项，再次交代机器操作注意事项以及留存联系方式，有不懂或者紧急情况马上联系
2.到达厦门之后与厨师长联系，目前门店刚装修好，正在上货，厨师长有事出去不在门店，机器已装配完成
3..今天到了之后，打电话跟厨师长沟通过了，问了来了需要解决什么问题？他说店里刚装修好，目前工作人员在上货，也不好操作，他也不在这边，明天过来，我俩约好了，明天一起到店，也问了祖进他之间来过之后的一些细节，厨师长说就是机器太久没使用了，有些细节点忘了，怕搞不好，所以需要在培训一下，机器出品看需要再微调一下，或者再增加菜品
4.约好明日到店测试机器，以及调整菜品</t>
        </is>
      </c>
      <c r="I1010" t="inlineStr">
        <is>
          <t>今日无菜品测试</t>
        </is>
      </c>
      <c r="J1010"/>
      <c r="K1010" t="inlineStr">
        <is>
          <t>厦门元初poc，与厨师长沟通细节</t>
        </is>
      </c>
      <c r="L1010" t="inlineStr">
        <is>
          <t>img_20250909_220718674.jpg</t>
        </is>
      </c>
      <c r="M1010"/>
      <c r="N1010" s="2">
        <v>45909</v>
      </c>
      <c r="O1010" t="inlineStr">
        <is>
          <t>已结束</t>
        </is>
      </c>
      <c r="P1010" t="inlineStr">
        <is>
          <t>37周</t>
        </is>
      </c>
      <c r="Q1010"/>
      <c r="R1010" t="inlineStr">
        <is>
          <t>false</t>
        </is>
      </c>
      <c r="S1010" t="inlineStr">
        <is>
          <t>2025/09/17</t>
        </is>
      </c>
      <c r="T1010" t="inlineStr">
        <is>
          <t>华南区</t>
        </is>
      </c>
      <c r="U1010"/>
      <c r="V1010" t="inlineStr">
        <is>
          <t>谭亮城</t>
        </is>
      </c>
      <c r="W1010" t="inlineStr">
        <is>
          <t>王言</t>
        </is>
      </c>
    </row>
    <row r="1011" ht="12.75" customHeight="1">
      <c r="A1011" t="inlineStr">
        <is>
          <t>2025-09-08 黄俊龙-南通-迈志豪-POC 已结束</t>
        </is>
      </c>
      <c r="B1011" t="inlineStr">
        <is>
          <t>1</t>
        </is>
      </c>
      <c r="C1011" t="inlineStr">
        <is>
          <t xml:space="preserve">上午准备食材，菜品录制编辑，新增菜品稳定出品；下午培训操作员 </t>
        </is>
      </c>
      <c r="D1011" t="inlineStr">
        <is>
          <t>黄俊龙</t>
        </is>
      </c>
      <c r="E1011" t="inlineStr">
        <is>
          <t>江苏省南通市如东县大豫镇格林豪泰酒店(如东东安科技园店)</t>
        </is>
      </c>
      <c r="F1011" t="inlineStr">
        <is>
          <t>巡店</t>
        </is>
      </c>
      <c r="G1011" t="inlineStr">
        <is>
          <t>黄俊龙-南通-迈志豪-POC 已结束</t>
        </is>
      </c>
      <c r="H1011" t="inlineStr">
        <is>
          <t>1.上午到店，与厨师长对接今日所需食材是否到齐，确定好切配规格与份量，做好准备工作
2.套餐模式菜品今日已录制完成，程序已都编辑入机器，香菇肉酱，孜然牛肉酱，广式炒牛河，香菇肉酱炒饭，孜然牛肉炒饭，三丝炒面，青椒肉片炒腐竹5斤，蒜苔炒肉丝5斤，清炒大白菜5斤，雪菜毛豆5斤，已对菜品做好分组分类
3.今日新增菜品，尖椒炒腊肠6斤，辣炒鸡心4斤，鸡脯肉炒口蘑6斤，菜品已调整完成，目前已稳定出品
4.下午操作员到位，紧急进行培训，交代好各项注意事项并文字输出</t>
        </is>
      </c>
      <c r="I1011" t="inlineStr">
        <is>
          <t>尖椒炒腊肠6斤
辣炒鸡心4斤
鸡脯肉炒口蘑6斤
清炒大白菜5斤
雪菜毛豆5斤
蒜苔炒肉丝5斤
青椒肉片炒腐竹5斤
香菇肉酱6斤
孜然牛肉酱6斤
广式炒牛河
孜然牛肉酱炒饭
香菇肉酱炒饭
三丝炒面
</t>
        </is>
      </c>
      <c r="J1011"/>
      <c r="K1011" t="inlineStr">
        <is>
          <t>厦门元初poc</t>
        </is>
      </c>
      <c r="L1011" t="inlineStr">
        <is>
          <t>img_20250908_205504416.jpg</t>
        </is>
      </c>
      <c r="M1011"/>
      <c r="N1011" s="2">
        <v>45908</v>
      </c>
      <c r="O1011" t="inlineStr">
        <is>
          <t>已结束</t>
        </is>
      </c>
      <c r="P1011" t="inlineStr">
        <is>
          <t>37周</t>
        </is>
      </c>
      <c r="Q1011"/>
      <c r="R1011" t="inlineStr">
        <is>
          <t>false</t>
        </is>
      </c>
      <c r="S1011" t="inlineStr">
        <is>
          <t>2025/09/10</t>
        </is>
      </c>
      <c r="T1011" t="inlineStr">
        <is>
          <t>华东区</t>
        </is>
      </c>
      <c r="U1011"/>
      <c r="V1011" t="inlineStr">
        <is>
          <t>马骅</t>
        </is>
      </c>
      <c r="W1011" t="inlineStr">
        <is>
          <t>李岳丰</t>
        </is>
      </c>
    </row>
    <row r="1012" ht="12.75" customHeight="1">
      <c r="A1012" t="inlineStr">
        <is>
          <t>2025-09-07 黄俊龙-南通-迈志豪-POC 已结束</t>
        </is>
      </c>
      <c r="B1012" t="inlineStr">
        <is>
          <t>1</t>
        </is>
      </c>
      <c r="C1012" t="inlineStr">
        <is>
          <t xml:space="preserve">工作含食材检查、菜品录制与上传，无明显需关注问题。 </t>
        </is>
      </c>
      <c r="D1012" t="inlineStr">
        <is>
          <t>黄俊龙</t>
        </is>
      </c>
      <c r="E1012" t="inlineStr">
        <is>
          <t>江苏省南通市如东县大豫镇格林豪泰酒店(如东东安科技园店)</t>
        </is>
      </c>
      <c r="F1012" t="inlineStr">
        <is>
          <t>巡店</t>
        </is>
      </c>
      <c r="G1012" t="inlineStr">
        <is>
          <t>黄俊龙-南通-迈志豪-POC 已结束</t>
        </is>
      </c>
      <c r="H1012" t="inlineStr">
        <is>
          <t>工作内容
1.上午到店，检查今日所需食材是否到齐，确定好切配规格与份量，做好准备工作
2.今日新增菜品，香干肉丝6斤，小炒护心肉6斤，青椒肉丝6斤，小炒竹林鸡6斤，均已录制完成，稳定出品
3.两荤一素套餐模式，今日录制宫爆鸡丁5斤，酸萝卜炒鸡杂 5斤，川味回锅肉5斤，香干炒肉5斤，已录制完成，目前已调整好上传
4.操作机器出品，清洁保养机器</t>
        </is>
      </c>
      <c r="I1012" t="inlineStr">
        <is>
          <t>小炒护心肉6斤
青椒肉丝6斤
小炒竹林鸡6斤
宫爆鸡丁5斤
川味回锅肉5斤
香干炒肉5斤
酸萝卜炒鸡杂5斤</t>
        </is>
      </c>
      <c r="J1012"/>
      <c r="K1012" t="inlineStr">
        <is>
          <t>南通迈志豪餐饮支持</t>
        </is>
      </c>
      <c r="L1012" t="inlineStr">
        <is>
          <t>img_20250907_213110076.jpg</t>
        </is>
      </c>
      <c r="M1012"/>
      <c r="N1012" s="2">
        <v>45907</v>
      </c>
      <c r="O1012" t="inlineStr">
        <is>
          <t>已结束</t>
        </is>
      </c>
      <c r="P1012" t="inlineStr">
        <is>
          <t>36周</t>
        </is>
      </c>
      <c r="Q1012"/>
      <c r="R1012" t="inlineStr">
        <is>
          <t>false</t>
        </is>
      </c>
      <c r="S1012" t="inlineStr">
        <is>
          <t>2025/09/10</t>
        </is>
      </c>
      <c r="T1012" t="inlineStr">
        <is>
          <t>华东区</t>
        </is>
      </c>
      <c r="U1012"/>
      <c r="V1012" t="inlineStr">
        <is>
          <t>马骅</t>
        </is>
      </c>
      <c r="W1012" t="inlineStr">
        <is>
          <t>李岳丰</t>
        </is>
      </c>
    </row>
    <row r="1013" ht="12.75" customHeight="1">
      <c r="A1013" t="inlineStr">
        <is>
          <t>2025-09-06 黄俊龙-南通-迈志豪-POC 已结束</t>
        </is>
      </c>
      <c r="B1013" t="inlineStr">
        <is>
          <t>1</t>
        </is>
      </c>
      <c r="C1013" t="inlineStr">
        <is>
          <t xml:space="preserve">今日到店切配食材、确定录制菜品。新增山东炒鸡等3道菜谱且稳定出品，下午与销售录制盖码饭菜谱，厨师长已定版后续编辑。明日等负责人上班微调口味，继续录制两荤一素套餐程序。  </t>
        </is>
      </c>
      <c r="D1013" t="inlineStr">
        <is>
          <t>黄俊龙</t>
        </is>
      </c>
      <c r="E1013" t="inlineStr">
        <is>
          <t>江苏省南通市如东县大豫镇格林豪泰酒店(如东东安科技园店)</t>
        </is>
      </c>
      <c r="F1013" t="inlineStr">
        <is>
          <t>巡店</t>
        </is>
      </c>
      <c r="G1013" t="inlineStr">
        <is>
          <t>黄俊龙-南通-迈志豪-POC 已结束</t>
        </is>
      </c>
      <c r="H1013" t="inlineStr">
        <is>
          <t>1.上午到店，切配食材，整理出今日需要录制菜品
2.今日增加菜谱，山东炒鸡6斤，辣炒猪头肉6斤，小炒烟熏肉6斤，已稳定出品
3.下午与销售录制，盖码饭菜谱，酸萝卜鸡杂2份，糟辣椒炒肉2份，宫爆鸡丁2份，柴火香干2份，农家一碗香2份，脆脆木耳炒鸡丝2份，煸炒肥肉程序，炒包菜丝1000g，目前 厨师长已定版，再根据2份程序编辑4份，6份程序，后续测试
5.明日等负责人上班之后，测试一下口味微调
4.明日继续录制两荤一素套餐程序，菜品已确定好</t>
        </is>
      </c>
      <c r="I1013" t="inlineStr">
        <is>
          <t>山东炒鸡6斤
辣炒猪头肉6斤
小炒烟熏肉6斤
酸萝卜鸡杂2份
糟辣椒炒肉2份
宫爆鸡丁2份
柴火香干2份
农家一碗香2份
脆脆木耳鸡丝2份</t>
        </is>
      </c>
      <c r="J1013"/>
      <c r="K1013" t="inlineStr">
        <is>
          <t>南通迈志豪餐饮支持，录制两荤一素套餐菜品</t>
        </is>
      </c>
      <c r="L1013" t="inlineStr">
        <is>
          <t>img_20250906_212604854.jpg</t>
        </is>
      </c>
      <c r="M1013"/>
      <c r="N1013" s="2">
        <v>45906</v>
      </c>
      <c r="O1013" t="inlineStr">
        <is>
          <t>已结束</t>
        </is>
      </c>
      <c r="P1013" t="inlineStr">
        <is>
          <t>36周</t>
        </is>
      </c>
      <c r="Q1013"/>
      <c r="R1013" t="inlineStr">
        <is>
          <t>false</t>
        </is>
      </c>
      <c r="S1013" t="inlineStr">
        <is>
          <t>2025/09/10</t>
        </is>
      </c>
      <c r="T1013" t="inlineStr">
        <is>
          <t>华东区</t>
        </is>
      </c>
      <c r="U1013"/>
      <c r="V1013" t="inlineStr">
        <is>
          <t>马骅</t>
        </is>
      </c>
      <c r="W1013" t="inlineStr">
        <is>
          <t>李岳丰</t>
        </is>
      </c>
    </row>
    <row r="1014" ht="12.75" customHeight="1">
      <c r="A1014" t="inlineStr">
        <is>
          <t>2025-09-05 黄俊龙-南通-迈志豪-POC 已结束</t>
        </is>
      </c>
      <c r="B1014" t="inlineStr">
        <is>
          <t>1</t>
        </is>
      </c>
      <c r="C1014" t="inlineStr">
        <is>
          <t xml:space="preserve">上午到店切配食材、对接菜品与规格。新增烟笋炒烟熏肉等三菜各 6 斤，调整爆炒鸭块主辅料比例并测试。菜谱持续售卖，今晚与销售对接后续测试模板菜谱，明日录制整理，各菜品已定版。 </t>
        </is>
      </c>
      <c r="D1014" t="inlineStr">
        <is>
          <t>黄俊龙</t>
        </is>
      </c>
      <c r="E1014" t="inlineStr">
        <is>
          <t>江苏省南通市如东县大豫镇格林豪泰酒店(如东东安科技园店)</t>
        </is>
      </c>
      <c r="F1014" t="inlineStr">
        <is>
          <t>巡店</t>
        </is>
      </c>
      <c r="G1014" t="inlineStr">
        <is>
          <t>黄俊龙-南通-迈志豪-POC 已结束</t>
        </is>
      </c>
      <c r="H1014" t="inlineStr">
        <is>
          <t>1.上午到店，切配食材，整理好所需菜品
2.添加调料，检查机器，与厨师长对接今日需出品菜品，食材，制定规格切配，分装
3.今日新增烟笋炒烟熏肉6斤，爆炒鸭块6斤，泡椒猪肝6斤
4.爆炒鸭块重新调整主辅料比例，重新测试出品
5.今日菜谱均已持续出品售卖
6.今晚与销售对接给他们后续测试模板菜谱，盖饭，炒主食，两荤一素搭配，明日全部录制进去，并整理好分类</t>
        </is>
      </c>
      <c r="I1014" t="inlineStr">
        <is>
          <t>烟笋炒腊肉6斤-已定版
爆炒鸭块6斤-已定版
泡椒猪肝6斤-已定版</t>
        </is>
      </c>
      <c r="J1014"/>
      <c r="K1014" t="inlineStr">
        <is>
          <t>南通迈志豪餐饮支持</t>
        </is>
      </c>
      <c r="L1014" t="inlineStr">
        <is>
          <t>img_20250905_205834545.jpg</t>
        </is>
      </c>
      <c r="M1014"/>
      <c r="N1014" s="2">
        <v>45905</v>
      </c>
      <c r="O1014" t="inlineStr">
        <is>
          <t>已结束</t>
        </is>
      </c>
      <c r="P1014" t="inlineStr">
        <is>
          <t>36周</t>
        </is>
      </c>
      <c r="Q1014"/>
      <c r="R1014" t="inlineStr">
        <is>
          <t>false</t>
        </is>
      </c>
      <c r="S1014" t="inlineStr">
        <is>
          <t>2025/09/10</t>
        </is>
      </c>
      <c r="T1014" t="inlineStr">
        <is>
          <t>华东区</t>
        </is>
      </c>
      <c r="U1014"/>
      <c r="V1014" t="inlineStr">
        <is>
          <t>马骅</t>
        </is>
      </c>
      <c r="W1014" t="inlineStr">
        <is>
          <t>李岳丰</t>
        </is>
      </c>
    </row>
    <row r="1015" ht="12.75" customHeight="1">
      <c r="A1015" t="inlineStr">
        <is>
          <t>2025-09-04 黄俊龙-南通-迈志豪-POC 已结束</t>
        </is>
      </c>
      <c r="B1015"/>
      <c r="C1015" t="inlineStr">
        <is>
          <t xml:space="preserve">2025年9月4日，南通迈志豪餐饮公司的黄俊龙上午到店切配食材、整理菜品，与厨师长对接出勤菜品等。新增菜谱并完成录制，稳定出品。自己操作机器出品并保养，出品小炒腊肉、蒜苔回锅肉、外婆菜炒蛋各6斤。无明显需关注问题。 </t>
        </is>
      </c>
      <c r="D1015" t="inlineStr">
        <is>
          <t>黄俊龙</t>
        </is>
      </c>
      <c r="E1015" t="inlineStr">
        <is>
          <t>江苏省南通市如东县大豫镇格林豪泰酒店(如东东安科技园店)</t>
        </is>
      </c>
      <c r="F1015" t="inlineStr">
        <is>
          <t>巡店</t>
        </is>
      </c>
      <c r="G1015" t="inlineStr">
        <is>
          <t>黄俊龙-南通-迈志豪-POC 已结束</t>
        </is>
      </c>
      <c r="H1015" t="inlineStr">
        <is>
          <t>1.上午到店，切配食材，整理好所需菜品
2.添加调料，检查机器，与厨师长对接今日需出勤品菜品，食材，并切配分装
3.今日增加新菜谱，录制外婆菜炒蛋，小炒烟熏肉，蒜苔回锅肉，目前已录制完成，稳定出品
4.今日还是自己操作机器出品，并清洁保养机器</t>
        </is>
      </c>
      <c r="I1015" t="inlineStr">
        <is>
          <t>小炒腊肉6斤
蒜苔回锅肉6斤
外婆菜炒蛋6斤
</t>
        </is>
      </c>
      <c r="J1015"/>
      <c r="K1015" t="inlineStr">
        <is>
          <t>南通迈志豪餐饮支持</t>
        </is>
      </c>
      <c r="L1015" t="inlineStr">
        <is>
          <t>img_20250904_205504773.jpg</t>
        </is>
      </c>
      <c r="M1015"/>
      <c r="N1015" s="2">
        <v>45904</v>
      </c>
      <c r="O1015" t="inlineStr">
        <is>
          <t>已结束</t>
        </is>
      </c>
      <c r="P1015" t="inlineStr">
        <is>
          <t>36周</t>
        </is>
      </c>
      <c r="Q1015"/>
      <c r="R1015" t="inlineStr">
        <is>
          <t>false</t>
        </is>
      </c>
      <c r="S1015" t="inlineStr">
        <is>
          <t>2025/09/10</t>
        </is>
      </c>
      <c r="T1015" t="inlineStr">
        <is>
          <t>华东区</t>
        </is>
      </c>
      <c r="U1015"/>
      <c r="V1015" t="inlineStr">
        <is>
          <t>马骅</t>
        </is>
      </c>
      <c r="W1015" t="inlineStr">
        <is>
          <t>李岳丰</t>
        </is>
      </c>
    </row>
    <row r="1016" ht="12.75" customHeight="1">
      <c r="A1016" t="inlineStr">
        <is>
          <t>2025-09-03 黄俊龙-南通-迈志豪-POC 已结束</t>
        </is>
      </c>
      <c r="B1016"/>
      <c r="C1016"/>
      <c r="D1016" t="inlineStr">
        <is>
          <t>黄俊龙</t>
        </is>
      </c>
      <c r="E1016" t="inlineStr">
        <is>
          <t>江苏省南通市如东县大豫镇格林豪泰酒店(如东东安科技园店)</t>
        </is>
      </c>
      <c r="F1016" t="inlineStr">
        <is>
          <t>巡店</t>
        </is>
      </c>
      <c r="G1016" t="inlineStr">
        <is>
          <t>黄俊龙-南通-迈志豪-POC 已结束</t>
        </is>
      </c>
      <c r="H1016" t="inlineStr">
        <is>
          <t>1.上午到店，切配食材，整理好所需菜品
2.添加调料，校准机器，分装菜品，准备好出餐工作
3.今日还是自己操作机器出品，录制新菜谱，为增加品种多样化，上午跟下午分出不同菜品搭配
4.上午录制1个大份量，川味辣子鸡，目前已在稳定出品，下午录制两个新菜谱，辣炒猪小肠，农家一碗香，目前也在稳定出品</t>
        </is>
      </c>
      <c r="I1016" t="inlineStr">
        <is>
          <t>今日录制三个新菜谱已定版
川味辣子鸡6斤
辣炒猪小肠6斤
农家一碗香6斤</t>
        </is>
      </c>
      <c r="J1016"/>
      <c r="K1016" t="inlineStr">
        <is>
          <t>南通迈志豪餐饮支持</t>
        </is>
      </c>
      <c r="L1016" t="inlineStr">
        <is>
          <t>img_20250903_210917641.jpg</t>
        </is>
      </c>
      <c r="M1016"/>
      <c r="N1016" s="2">
        <v>45903</v>
      </c>
      <c r="O1016" t="inlineStr">
        <is>
          <t>已结束</t>
        </is>
      </c>
      <c r="P1016" t="inlineStr">
        <is>
          <t>36周</t>
        </is>
      </c>
      <c r="Q1016"/>
      <c r="R1016" t="inlineStr">
        <is>
          <t>false</t>
        </is>
      </c>
      <c r="S1016" t="inlineStr">
        <is>
          <t>2025/09/10</t>
        </is>
      </c>
      <c r="T1016" t="inlineStr">
        <is>
          <t>华东区</t>
        </is>
      </c>
      <c r="U1016"/>
      <c r="V1016" t="inlineStr">
        <is>
          <t>马骅</t>
        </is>
      </c>
      <c r="W1016" t="inlineStr">
        <is>
          <t>李岳丰</t>
        </is>
      </c>
    </row>
    <row r="1017" ht="12.75" customHeight="1">
      <c r="A1017" t="inlineStr">
        <is>
          <t>2026-04-05 雷祖进-首尔-农耕记-新店开业 已结束</t>
        </is>
      </c>
      <c r="B1017" t="inlineStr">
        <is>
          <t>1</t>
        </is>
      </c>
      <c r="C1017" t="inlineStr">
        <is>
          <t>机子高汤不投因液料泵老化且漏发；腰果辣子鸡、干锅肥肠调试未达标。</t>
        </is>
      </c>
      <c r="D1017" t="inlineStr">
        <is>
          <t>雷祖进</t>
        </is>
      </c>
      <c r="E1017" t="inlineStr">
        <is>
          <t xml:space="preserve">[位置] </t>
        </is>
      </c>
      <c r="F1017" t="inlineStr">
        <is>
          <t>项目出差</t>
        </is>
      </c>
      <c r="G1017" t="inlineStr">
        <is>
          <t>雷祖进-首尔-农耕记-新店开业 已结束</t>
        </is>
      </c>
      <c r="H1017" t="inlineStr">
        <is>
          <t>韩国农耕记首尔一店开业支持
一、故障维修线上支持
1.马来西亚绿茶金字塔店反馈有一台机子高汤不投。视频连线现场，打开机器人左侧盖板，逐一测试、排查，才最终确定为液料泵老化故障。
2.但现场反馈备件包里未找到液料泵，调取当时现场盘点的资料显示，该店的蠕动泵缺失（漏发）。故无法成功维修，已转交售后，同事后续跟进。
二、菜谱程序请录制
1.现场加工切配了腰果辣子鸡的食材主配料，烧油炸制辣子鸡块后放在机器人上手动进行录制菜谱程序。
2.前后录制调试了三遍该菜谱程序，出品均达不到预期，故最后决定将这道菜改制灶台上人工炒制。
三、食材菜谱程序测试
1.等待多日的肥肠食材终于到货，故现场进行了的干锅肥肠的菜谱程序测试。
2.测试结果：肥肠的食材。不如预期效果，需继续更换食材，后续继续测试。
3.现场进行了油渣上海青、炝炒萝卜苗、豆豉鲮鱼水芹菜2份，3份版的菜谱程序。测试结果：多份版的青菜出品符合预期。</t>
        </is>
      </c>
      <c r="I1017" t="inlineStr">
        <is>
          <t>1.油渣上海青、炝炒萝卜苗、豆豉鲮鱼水芹菜2份、3份版已定版。</t>
        </is>
      </c>
      <c r="J1017" t="inlineStr">
        <is>
          <t>无</t>
        </is>
      </c>
      <c r="K1017" t="inlineStr">
        <is>
          <t>1.韩国农耕记首尔一店开业支持。</t>
        </is>
      </c>
      <c r="L1017" t="inlineStr">
        <is>
          <t>Screenshot_20260405_025506.jpg,Screenshot_20260405_030139.jpg,Screenshot_20260405_030148.jpg,IMG_20260405_125650356.jpg,video_20260405_135835.mp4,IMG_20260405_142349556.jpg,IMG_20260405_175642596.jpg,IMG_20260405_182138771.jpg,IMG_20260405_182146647.jpg,IMG_20260405_184218888.jpg,IMG_20260405_184226263.jpg,IMG_20260405_201927568.jpg,IMG_20260405_202740190.jpg,IMG_20260405_202749004.jpg,IMG_20260405_203255771.jpg,IMG_20260405_203635400.jpg,IMG_20260405_204437388.jpg,IMG_20260405_204807381.jpg,IMG_20260405_225248861.jpg,IMG_20260405_230322275.jpg</t>
        </is>
      </c>
      <c r="M1017"/>
      <c r="N1017" s="2">
        <v>46117</v>
      </c>
      <c r="O1017" t="inlineStr">
        <is>
          <t>已结束,已结束,已结束</t>
        </is>
      </c>
      <c r="P1017" t="inlineStr">
        <is>
          <t>14周</t>
        </is>
      </c>
      <c r="Q1017"/>
      <c r="R1017" t="inlineStr">
        <is>
          <t>false</t>
        </is>
      </c>
      <c r="S1017" t="inlineStr">
        <is>
          <t>2026/03/29
2026/03/31
2026/04/05</t>
        </is>
      </c>
      <c r="T1017" t="inlineStr">
        <is>
          <t>BST</t>
        </is>
      </c>
      <c r="U1017" t="inlineStr">
        <is>
          <t>1</t>
        </is>
      </c>
      <c r="V1017" t="inlineStr">
        <is>
          <t>张铭麒
张铭麒
张铭麒</t>
        </is>
      </c>
      <c r="W1017" t="inlineStr">
        <is>
          <t>李岳丰
吴薇
李岳丰
吴薇
李岳丰
吴薇</t>
        </is>
      </c>
    </row>
    <row r="1018" ht="12.75" customHeight="1">
      <c r="A1018" t="inlineStr">
        <is>
          <t>2026-04-04 雷祖进-首尔-农耕记-新店开业 已结束</t>
        </is>
      </c>
      <c r="B1018" t="inlineStr">
        <is>
          <t>1</t>
        </is>
      </c>
      <c r="C1018" t="inlineStr">
        <is>
          <t>问题：食材无法送货，店铺暂停营业一天。</t>
        </is>
      </c>
      <c r="D1018" t="inlineStr">
        <is>
          <t>雷祖进</t>
        </is>
      </c>
      <c r="E1018" t="inlineStr">
        <is>
          <t xml:space="preserve">[位置] </t>
        </is>
      </c>
      <c r="F1018" t="inlineStr">
        <is>
          <t>项目出差</t>
        </is>
      </c>
      <c r="G1018" t="inlineStr">
        <is>
          <t>雷祖进-首尔-农耕记-新店开业 已结束</t>
        </is>
      </c>
      <c r="H1018" t="inlineStr">
        <is>
          <t>1.今天到店后被供货商告知食材无法送货，故暂停一天，休息！</t>
        </is>
      </c>
      <c r="I1018" t="inlineStr">
        <is>
          <t>无</t>
        </is>
      </c>
      <c r="J1018" t="inlineStr">
        <is>
          <t>无</t>
        </is>
      </c>
      <c r="K1018" t="inlineStr">
        <is>
          <t>1.韩国农耕记首尔一店开业支持</t>
        </is>
      </c>
      <c r="L1018" t="inlineStr">
        <is>
          <t>IMG_20260404_110344780.jpg,IMG_20260404_111723431.jpg,IMG_20260404_111731267.jpg,IMG_20260404_120646473.jpg,IMG_20260404_120708619.jpg,IMG_20260404_194310633.jpg,IMG_20260404_194403156.jpg,IMG_20260404_200000789.jpg,IMG_20260404_201040968.jpg</t>
        </is>
      </c>
      <c r="M1018"/>
      <c r="N1018" s="2">
        <v>46116</v>
      </c>
      <c r="O1018" t="inlineStr">
        <is>
          <t>已结束,已结束,已结束</t>
        </is>
      </c>
      <c r="P1018" t="inlineStr">
        <is>
          <t>14周</t>
        </is>
      </c>
      <c r="Q1018"/>
      <c r="R1018" t="inlineStr">
        <is>
          <t>false</t>
        </is>
      </c>
      <c r="S1018" t="inlineStr">
        <is>
          <t>2026/03/29
2026/03/31
2026/04/05</t>
        </is>
      </c>
      <c r="T1018" t="inlineStr">
        <is>
          <t>BST</t>
        </is>
      </c>
      <c r="U1018"/>
      <c r="V1018" t="inlineStr">
        <is>
          <t>张铭麒
张铭麒
张铭麒</t>
        </is>
      </c>
      <c r="W1018" t="inlineStr">
        <is>
          <t>李岳丰
吴薇
李岳丰
吴薇
李岳丰
吴薇</t>
        </is>
      </c>
    </row>
    <row r="1019" ht="12.75" customHeight="1">
      <c r="A1019" t="inlineStr">
        <is>
          <t>2026-04-03 雷祖进-首尔-农耕记-新店开业 已结束</t>
        </is>
      </c>
      <c r="B1019"/>
      <c r="C1019" t="inlineStr">
        <is>
          <t>酸萝卜炒牛肚等3菜品需优化，腊肉、肥肠食材需重测。</t>
        </is>
      </c>
      <c r="D1019" t="inlineStr">
        <is>
          <t>雷祖进</t>
        </is>
      </c>
      <c r="E1019" t="inlineStr">
        <is>
          <t xml:space="preserve">[位置] </t>
        </is>
      </c>
      <c r="F1019" t="inlineStr">
        <is>
          <t>项目出差</t>
        </is>
      </c>
      <c r="G1019" t="inlineStr">
        <is>
          <t>雷祖进-首尔-农耕记-新店开业 已结束</t>
        </is>
      </c>
      <c r="H1019" t="inlineStr">
        <is>
          <t>韩国农耕记首尔一店开业支持
一、一份版菜品通炒测试
1.对已经定版食材选择的菜品，进行通炒测试，分别完成了：青椒野葱炒鸡蛋、白辣椒炒小鱿鱼、酸萝卜炒牛肚、酸辣鸡杂、香芹炒笋丝、清炒萝卜苗、豆豉鲮鱼水芹菜、猪油渣上海青、蒜辣鸡爪、梅干菜口味猪脚、杂菌焖猪肚、酱椒鲍鱼、茶油走地鸡等菜品1份版的测试。
2.其中，酸萝卜炒牛肚、杂菌焖猪肚、茶油走地鸡一份版的程序出品需要优化，调整菜谱程序后，待后续继续测试。
3.腊肉的食材和肥肠的食材还需要重新测试。</t>
        </is>
      </c>
      <c r="I1019" t="inlineStr">
        <is>
          <t>青椒野葱炒鸡蛋、白辣椒炒小鱿鱼、酸辣鸡杂、香芹炒笋丝、清炒萝卜苗、豆豉鲮鱼水芹菜、猪油渣上海青、蒜辣鸡爪、梅干菜口味猪脚、酱椒鲍鱼等1份版的菜谱程序已定版。</t>
        </is>
      </c>
      <c r="J1019" t="inlineStr">
        <is>
          <t>无</t>
        </is>
      </c>
      <c r="K1019" t="inlineStr">
        <is>
          <t>1.韩国农耕记首尔一店开业支持。</t>
        </is>
      </c>
      <c r="L1019" t="inlineStr">
        <is>
          <t>IMG_20260403_102916248.jpg,IMG_20260403_145138514.jpg,IMG_20260403_150224524.jpg,IMG_20260403_151116236.jpg,IMG_20260403_152006316.jpg,IMG_20260403_152722785.jpg,IMG_20260403_153315099.jpg,IMG_20260403_153855771.jpg,IMG_20260403_154530064.jpg,IMG_20260403_155027903.jpg,IMG_20260403_155536607.jpg,IMG_20260403_160333371.jpg,IMG_20260403_161132881.jpg,IMG_20260403_163557553.jpg,IMG_20260403_193304358.jpg,IMG_20260403_193309550.jpg,IMG_20260403_193647791.jpg,IMG_20260403_205907935.jpg,IMG_20260403_221928305.jpg,IMG_20260403_223405148.jpg</t>
        </is>
      </c>
      <c r="M1019"/>
      <c r="N1019" s="2">
        <v>46115</v>
      </c>
      <c r="O1019" t="inlineStr">
        <is>
          <t>已结束,已结束,已结束</t>
        </is>
      </c>
      <c r="P1019" t="inlineStr">
        <is>
          <t>14周</t>
        </is>
      </c>
      <c r="Q1019"/>
      <c r="R1019" t="inlineStr">
        <is>
          <t>false</t>
        </is>
      </c>
      <c r="S1019" t="inlineStr">
        <is>
          <t>2026/03/29
2026/03/31
2026/04/05</t>
        </is>
      </c>
      <c r="T1019" t="inlineStr">
        <is>
          <t>BST</t>
        </is>
      </c>
      <c r="U1019"/>
      <c r="V1019" t="inlineStr">
        <is>
          <t>张铭麒
张铭麒
张铭麒</t>
        </is>
      </c>
      <c r="W1019" t="inlineStr">
        <is>
          <t>李岳丰
吴薇
李岳丰
吴薇
李岳丰
吴薇</t>
        </is>
      </c>
    </row>
    <row r="1020" ht="12.75" customHeight="1">
      <c r="A1020" t="inlineStr">
        <is>
          <t>2026-04-02 雷祖进-首尔-农耕记-新店开业 已结束</t>
        </is>
      </c>
      <c r="B1020"/>
      <c r="C1020" t="inlineStr">
        <is>
          <t>新员工培训完成，生炒雪花牛肉2份版测试老，需重测。</t>
        </is>
      </c>
      <c r="D1020" t="inlineStr">
        <is>
          <t>雷祖进</t>
        </is>
      </c>
      <c r="E1020" t="inlineStr">
        <is>
          <t xml:space="preserve">[位置] </t>
        </is>
      </c>
      <c r="F1020" t="inlineStr">
        <is>
          <t>项目出差</t>
        </is>
      </c>
      <c r="G1020" t="inlineStr">
        <is>
          <t>雷祖进-首尔-农耕记-新店开业 已结束</t>
        </is>
      </c>
      <c r="H1020" t="inlineStr">
        <is>
          <t>韩国农耕记首尔一店开业支持
一、机器人操作培训
1.又到岗一位新员工，这样三台机器人的操作员都到岗了。现场对新操作员关于炒菜机器人进行全流程的培训： 
①全面地介绍讲解，包含机器人的各项功能、标准规范操作、日常维护保养等。
②培训操作员按菜谱程序进行规范炒制，过程中的关键操作要点，确保出品符合要求。  
③现场督导机器人操作员投料校准校验强化训练，确保所有机器人操作员熟练掌握机器人的校准。
④对三位操作员重新培训一遍机器人收档清洁的规范操作，避免员工直接用水冲洗的风险
二、菜品录制及测试
1.现场和农耕记海外总厨“华哥”一起录制新菜品程序：
录制：1.炝炒萝卜苗；2.猪油渣炒上海青
第一遍结果：①萝卜苗份量太大，需要调份量，从400g减到350g，再次测试。②油渣上海青，炒制的时间太长，有点过火了，调整菜谱程序后重新测试。
第二遍：香炒萝卜苗和油渣上海青出品都符合要求。
多份版菜谱程序复刻及测试：
1.基于1份版辣椒小炒肉、生炒雪花牛肉的基础上，复刻调改出2份、3份版的菜谱程序。
2.测试复制调改好的菜谱程序。
结果：①辣椒炒肉2、3份版的出品符合要求。
③2份版生炒雪花牛肉有点老，需后续重新测试（食材用完）。</t>
        </is>
      </c>
      <c r="I1020" t="inlineStr">
        <is>
          <t>已定版：炝炒萝卜苗1份版、油渣上海青1份版。辣椒小炒肉，两份饭，三份饭。生炒雪花牛两份吧。</t>
        </is>
      </c>
      <c r="J1020" t="inlineStr">
        <is>
          <t>无</t>
        </is>
      </c>
      <c r="K1020" t="inlineStr">
        <is>
          <t>1.韩国农耕记首尔一店开业支持</t>
        </is>
      </c>
      <c r="L1020" t="inlineStr">
        <is>
          <t>IMG_20260402_102519855.jpg,IMG_20260402_105915210.jpg,IMG_20260402_105925688.jpg,IMG_20260402_134004514.jpg,IMG_20260402_140027817.jpg,IMG_20260402_140525.jpg,IMG_20260402_140533141.jpg,IMG_20260402_205951.jpg,IMG_20260402_205958.jpg,IMG_20260402_210513.jpg,IMG_20260402_212851.jpg,IMG_20260402_212904.jpg,IMG_20260402_212906.jpg,IMG_20260402_215656444.jpg</t>
        </is>
      </c>
      <c r="M1020"/>
      <c r="N1020" s="2">
        <v>46114</v>
      </c>
      <c r="O1020" t="inlineStr">
        <is>
          <t>已结束,已结束,已结束</t>
        </is>
      </c>
      <c r="P1020" t="inlineStr">
        <is>
          <t>14周</t>
        </is>
      </c>
      <c r="Q1020"/>
      <c r="R1020" t="inlineStr">
        <is>
          <t>false</t>
        </is>
      </c>
      <c r="S1020" t="inlineStr">
        <is>
          <t>2026/03/29
2026/03/31
2026/04/05</t>
        </is>
      </c>
      <c r="T1020" t="inlineStr">
        <is>
          <t>BST</t>
        </is>
      </c>
      <c r="U1020"/>
      <c r="V1020" t="inlineStr">
        <is>
          <t>张铭麒
张铭麒
张铭麒</t>
        </is>
      </c>
      <c r="W1020" t="inlineStr">
        <is>
          <t>李岳丰
吴薇
李岳丰
吴薇
李岳丰
吴薇</t>
        </is>
      </c>
    </row>
    <row r="1021" ht="12.75" customHeight="1">
      <c r="A1021" t="inlineStr">
        <is>
          <t>2026-04-01 雷祖进-首尔-农耕记-新店开业 已结束</t>
        </is>
      </c>
      <c r="B1021"/>
      <c r="C1021" t="inlineStr">
        <is>
          <t>两操作员离职，梅干菜猪脚太干、豆豉鲮鱼水芹菜份量过大，香干和酸萝卜品质不达标。</t>
        </is>
      </c>
      <c r="D1021" t="inlineStr">
        <is>
          <t>雷祖进</t>
        </is>
      </c>
      <c r="E1021" t="inlineStr">
        <is>
          <t xml:space="preserve">[位置] </t>
        </is>
      </c>
      <c r="F1021" t="inlineStr">
        <is>
          <t>项目出差</t>
        </is>
      </c>
      <c r="G1021" t="inlineStr">
        <is>
          <t>雷祖进-首尔-农耕记-新店开业 已结束</t>
        </is>
      </c>
      <c r="H1021" t="inlineStr">
        <is>
          <t>韩国农耕记首尔一店开业支持
一、机器人操作培训
1.今天到现场后被农耕记店长告知厨房炒菜机器人档口的三位操作员，有两位不想干了。不过下午会有一位新人入职到岗。
2.待新员工到岗后对操作员们关于炒菜机器人进行全流程的培训： 
①全面地介绍讲解，包含机器人的各项功能、标准规范操作、日常维护保养等。
②培训操作员按菜谱程序进行规范炒制，过程中的关键操作要点，确保出品符合要求。  
③现场督导机器人操作员投料校准校验强化训练，确保所有机器人操作员熟练掌握机器人的校准。
二、菜品录制及测试
1.现场和农耕记海外总厨“华哥”一起录制新菜品程序：
录制：1.香芹炒烟笋；2.豆豉鲮鱼水芹菜；3.梅干菜口味猪脚
第一遍结果：①香芹炒烟笋出品符合要求；②梅干菜口味猪脚，出品太干了，调整菜谱程序，加30g啤酒，待重新测试。③豆豉鲮鱼水芹菜，份量400g太大了，改350g重新测试。
第二遍：梅干菜猪脚、豆豉鲮鱼水芹菜的出品均符合要求。
2.现场对新到货的香干和酸萝卜进行测试。
结果：①供应商能提供最嫩的品质的香干都无法达到要求，故决定换菜品改菜单。
②供货商提供的酸萝卜，口感不好。改进新鲜萝卜自己腌制完重新测试。</t>
        </is>
      </c>
      <c r="I1021" t="inlineStr">
        <is>
          <t>已定版：香芹炒烟笋1份版、梅干菜猪脚1份版、豆豉鲮鱼水芹菜1份版</t>
        </is>
      </c>
      <c r="J1021" t="inlineStr">
        <is>
          <t>无</t>
        </is>
      </c>
      <c r="K1021" t="inlineStr">
        <is>
          <t>1.韩国农耕记首尔一店开业支持</t>
        </is>
      </c>
      <c r="L1021" t="inlineStr">
        <is>
          <t>IMG_20260401_104124100.jpg,IMG_20260401_134739530.jpg,IMG_20260401_134812361.jpg,IMG_20260401_135720565.jpg,IMG_20260401_173219493.jpg,IMG_20260401_173224593.jpg,IMG_20260401_173308378.jpg,IMG_20260401_173330507.jpg,IMG_20260401_173640995.jpg,IMG_20260401_182010.jpg,IMG_20260401_185021705.jpg,IMG_20260401_211125561.jpg,IMG_20260401_223625761.jpg,IMG_20260402_003102538.jpg</t>
        </is>
      </c>
      <c r="M1021"/>
      <c r="N1021" s="2">
        <v>46113</v>
      </c>
      <c r="O1021" t="inlineStr">
        <is>
          <t>已结束,已结束,已结束</t>
        </is>
      </c>
      <c r="P1021" t="inlineStr">
        <is>
          <t>14周</t>
        </is>
      </c>
      <c r="Q1021"/>
      <c r="R1021" t="inlineStr">
        <is>
          <t>false</t>
        </is>
      </c>
      <c r="S1021" t="inlineStr">
        <is>
          <t>2026/03/29
2026/03/31
2026/04/05</t>
        </is>
      </c>
      <c r="T1021" t="inlineStr">
        <is>
          <t>BST</t>
        </is>
      </c>
      <c r="U1021"/>
      <c r="V1021" t="inlineStr">
        <is>
          <t>张铭麒
张铭麒
张铭麒</t>
        </is>
      </c>
      <c r="W1021" t="inlineStr">
        <is>
          <t>李岳丰
吴薇
李岳丰
吴薇
李岳丰
吴薇</t>
        </is>
      </c>
    </row>
    <row r="1022" ht="12.75" customHeight="1">
      <c r="A1022" t="inlineStr">
        <is>
          <t>2026-03-31 雷祖进-首尔-农耕记-新店开业 已结束</t>
        </is>
      </c>
      <c r="B1022"/>
      <c r="C1022" t="inlineStr">
        <is>
          <t>酸萝卜口味不行，需找新供应商或改鲜萝卜自腌。</t>
        </is>
      </c>
      <c r="D1022" t="inlineStr">
        <is>
          <t>雷祖进</t>
        </is>
      </c>
      <c r="E1022" t="inlineStr">
        <is>
          <t xml:space="preserve">[位置] </t>
        </is>
      </c>
      <c r="F1022" t="inlineStr">
        <is>
          <t>项目出差</t>
        </is>
      </c>
      <c r="G1022" t="inlineStr">
        <is>
          <t>雷祖进-首尔-农耕记-新店开业 已结束</t>
        </is>
      </c>
      <c r="H1022" t="inlineStr">
        <is>
          <t>韩国农耕记首尔一店开业支持
一、机器人操作培训
1.现场带教三位炒菜机器人操作员运行机器人菜谱程序炒制出品已定版的菜品，演示关键要点。
2.教完一遍后，督导员工上手巩固练习白辣椒小银鱼、辣椒炒肉、生炒雪花牛肉的机器人菜品出品。
二、菜品录制
1.现场和农耕记海外总厨“华哥”一起录制、调改菜品程序：
录制：1.酸萝卜炒牛肚；2.干煸四季豆；3.青辣椒炒茄子
2.干煸四季豆和青辣椒炒茄子的出品符合要求。但酸萝卜口味不行，寻求新的供应商或改成进鲜萝卜自己腌制酸萝卜。</t>
        </is>
      </c>
      <c r="I1022" t="inlineStr">
        <is>
          <t>已定版：1.干煸四季豆1份版
2.青辣椒炒茄子</t>
        </is>
      </c>
      <c r="J1022" t="inlineStr">
        <is>
          <t>无</t>
        </is>
      </c>
      <c r="K1022" t="inlineStr">
        <is>
          <t>1.韩国农耕记首尔一店开业支持</t>
        </is>
      </c>
      <c r="L1022" t="inlineStr">
        <is>
          <t>IMG_20260331_102853965.jpg,IMG_20260331_130858301.jpg,IMG_20260331_130918980.jpg,IMG_20260331_130950234.jpg,IMG_20260331_131024745.jpg,IMG_20260331_131042427.jpg,IMG_20260331_131238426.jpg,IMG_20260331_182553647.jpg,IMG_20260331_182603975.jpg,IMG_20260331_182627120.jpg,IMG_20260331_182711321.jpg,IMG_20260331_182806890.jpg,IMG_20260331_191453477.jpg,IMG_20260331_191606330.jpg,IMG_20260331_191616302.jpg,IMG_20260331_204234947.jpg,wx_camera_1774962213323.jpg</t>
        </is>
      </c>
      <c r="M1022"/>
      <c r="N1022" s="2">
        <v>46112</v>
      </c>
      <c r="O1022" t="inlineStr">
        <is>
          <t>已结束,已结束,已结束</t>
        </is>
      </c>
      <c r="P1022" t="inlineStr">
        <is>
          <t>14周</t>
        </is>
      </c>
      <c r="Q1022"/>
      <c r="R1022" t="inlineStr">
        <is>
          <t>false</t>
        </is>
      </c>
      <c r="S1022" t="inlineStr">
        <is>
          <t>2026/03/29
2026/03/31
2026/04/05</t>
        </is>
      </c>
      <c r="T1022" t="inlineStr">
        <is>
          <t>BST</t>
        </is>
      </c>
      <c r="U1022"/>
      <c r="V1022" t="inlineStr">
        <is>
          <t>张铭麒
张铭麒
张铭麒</t>
        </is>
      </c>
      <c r="W1022" t="inlineStr">
        <is>
          <t>李岳丰
吴薇
李岳丰
吴薇
李岳丰
吴薇</t>
        </is>
      </c>
    </row>
    <row r="1023" ht="12.75" customHeight="1">
      <c r="A1023" t="inlineStr">
        <is>
          <t>2026-03-30 雷祖进-首尔-农耕记-新店开业 已结束</t>
        </is>
      </c>
      <c r="B1023"/>
      <c r="C1023" t="inlineStr">
        <is>
          <t>香干品质太硬，需寻求新供应商或换菜。</t>
        </is>
      </c>
      <c r="D1023" t="inlineStr">
        <is>
          <t>雷祖进</t>
        </is>
      </c>
      <c r="E1023" t="inlineStr">
        <is>
          <t xml:space="preserve">[位置] </t>
        </is>
      </c>
      <c r="F1023" t="inlineStr">
        <is>
          <t>项目出差</t>
        </is>
      </c>
      <c r="G1023" t="inlineStr">
        <is>
          <t>雷祖进-首尔-农耕记-新店开业 已结束</t>
        </is>
      </c>
      <c r="H1023" t="inlineStr">
        <is>
          <t>韩国农耕记首尔一店开业支持
一、员工培训
1.结合初步的分机分菜情况，定版对应机器人的菜盘使用，后再初步培训员工。
2.培训新员工加工、切配三台机对应的小料标准。
3.培训员工对新到的新鲜走地鸡进行砍块。
二、菜品录制
1.现场和农耕记海外总厨“华哥”一起录制、调改菜品程序：
录制：1.白辣椒小银鱼；2.芹菜香干炒肉；3.茶油炒走地鸡
测试、调改：1.辣椒炒肉；2.生炒雪花牛肉
2.白辣椒小银鱼和走地鸡的出品符合要求。但香干的品质太硬，寻求新的供应商或换菜。</t>
        </is>
      </c>
      <c r="I1023" t="inlineStr">
        <is>
          <t>已定版：白辣椒小银鱼1份版、茶油走地鸡1份版、生炒雪花牛肉1份版、辣椒炒肉1份版</t>
        </is>
      </c>
      <c r="J1023" t="inlineStr">
        <is>
          <t>无</t>
        </is>
      </c>
      <c r="K1023" t="inlineStr">
        <is>
          <t>1.韩国农耕记首尔一店开业支持</t>
        </is>
      </c>
      <c r="L1023" t="inlineStr">
        <is>
          <t>IMG_20260330_100423570.jpg,IMG_20260330_101954175.jpg,IMG_20260330_102203193.jpg,IMG_20260330_110255447.jpg,IMG_20260330_110307126.jpg,IMG_20260330_131901167.jpg,IMG_20260330_133525948.jpg,IMG_20260330_134044240.jpg,IMG_20260330_164600473.jpg,IMG_20260330_175043724.jpg,IMG_20260330_175210433.jpg,IMG_20260330_183435978.jpg,IMG_20260330_190403400.jpg,IMG_20260330_200552790.jpg,IMG_20260330_211536899.jpg,IMG_20260330_211743821.jpg</t>
        </is>
      </c>
      <c r="M1023"/>
      <c r="N1023" s="2">
        <v>46111</v>
      </c>
      <c r="O1023" t="inlineStr">
        <is>
          <t>已结束,已结束,已结束</t>
        </is>
      </c>
      <c r="P1023" t="inlineStr">
        <is>
          <t>14周</t>
        </is>
      </c>
      <c r="Q1023"/>
      <c r="R1023" t="inlineStr">
        <is>
          <t>false</t>
        </is>
      </c>
      <c r="S1023" t="inlineStr">
        <is>
          <t>2026/03/29
2026/03/31
2026/04/05</t>
        </is>
      </c>
      <c r="T1023" t="inlineStr">
        <is>
          <t>BST</t>
        </is>
      </c>
      <c r="U1023"/>
      <c r="V1023" t="inlineStr">
        <is>
          <t>张铭麒
张铭麒
张铭麒</t>
        </is>
      </c>
      <c r="W1023" t="inlineStr">
        <is>
          <t>李岳丰
吴薇
李岳丰
吴薇
李岳丰
吴薇</t>
        </is>
      </c>
    </row>
    <row r="1024" ht="12.75" customHeight="1">
      <c r="A1024" t="inlineStr">
        <is>
          <t>2026-03-29 雷祖进-首尔-农耕记-新店开业 已结束</t>
        </is>
      </c>
      <c r="B1024" t="inlineStr">
        <is>
          <t>1</t>
        </is>
      </c>
      <c r="C1024" t="inlineStr">
        <is>
          <t>机器人水路单向阀装配不正确、WiFi信号弱，已优化改造。</t>
        </is>
      </c>
      <c r="D1024" t="inlineStr">
        <is>
          <t>雷祖进</t>
        </is>
      </c>
      <c r="E1024" t="inlineStr">
        <is>
          <t xml:space="preserve">[位置] </t>
        </is>
      </c>
      <c r="F1024" t="inlineStr">
        <is>
          <t>项目出差</t>
        </is>
      </c>
      <c r="G1024" t="inlineStr">
        <is>
          <t>雷祖进-首尔-农耕记-新店开业 已结束</t>
        </is>
      </c>
      <c r="H1024" t="inlineStr">
        <is>
          <t>韩国农耕记首尔一店开业支持
一、操作人员培训 
今天三位技能操作员全部到位，故对操作员们关于炒菜机器人进行全流程的培训： 
1.1.现场四名员工，对他们进行全面地介绍讲解，包含机器人的各项功能、标准规范操作、日常维护保养等。
2.培训操作员们按菜谱程序进行规范炒制，及对应菜谱程序过程中的关键操作要点，确保出品符合要求。  
3.现场督导机器人操作员投料校准校验强化训练，确保所有机器人操作员熟练掌握机器人的校准。 
4.因为韩国区域使用的是毛菜。培训操作员们对机器人菜谱程序对应的小料、料头的切配标准和尺寸大小。
二、食材测试
1.因为不同国家和区域食材标准不一样，故先行对食材样品进行测试。
2.按泰国和美国区域的机器人菜谱程序的备菜标准，准备了香韭白辣椒小银鱼、生炒雪花牛肉、青椒野葱炒鸡蛋、大蒜叶炒腊肉等菜的食材。
3.对准备好的食材，按菜谱顺序进行炒制测试。由韩国区域刘总、华哥品尝测试，食材的选材情况。
三、机器人水路优化
1.检查后发现三台机器人的水路单向阀装配不正确，虽能正常使用，但韩国区域水压较大，后续存在隐患不对三台机的水路进行升级优化。将装在水枪出水口的单向阀位移至进水过滤器前。
2.由于门店WiFi距离较远，信号较弱，影响机器人的正常使用。故建议现场提前安装有线网络，以解决该问题。当地员工买回网线后，故对三台机器人进行改造，连接有线网络。连接后机器人网速流畅，可正常使用。
四、机器人分机分菜
1.现场和华哥一起按该门店最终定版的菜单情况。对机器人菜谱程序进行分机分菜。</t>
        </is>
      </c>
      <c r="I1024" t="inlineStr">
        <is>
          <t>无</t>
        </is>
      </c>
      <c r="J1024" t="inlineStr">
        <is>
          <t>无</t>
        </is>
      </c>
      <c r="K1024" t="inlineStr">
        <is>
          <t>1.韩国农耕记首尔一店开业支持。</t>
        </is>
      </c>
      <c r="L1024" t="inlineStr">
        <is>
          <t>IMG_20260329_100950667.jpg,IMG_20260329_105621250.jpg,IMG_20260329_110809430.jpg,IMG_20260329_112610902.jpg,IMG_20260329_113737811.jpg,IMG_20260329_120702175.jpg,IMG_20260329_134619995.jpg,IMG_20260329_134624736.jpg,IMG_20260329_134637137.jpg,IMG_20260329_160153.jpg,IMG_20260329_160817923.jpg,IMG_20260329_160827389.jpg,IMG_20260329_160827959.jpg,IMG_20260329_161113703.jpg,IMG_20260329_161241071.jpg,IMG_20260329_165332686.jpg,IMG_20260329_182530406.jpg,IMG_20260329_182536265.jpg,IMG_20260329_184036383.jpg,IMG_20260329_191104924.jpg,IMG_20260329_201413136.jpg,IMG_20260329_182554458.jpg</t>
        </is>
      </c>
      <c r="M1024"/>
      <c r="N1024" s="2">
        <v>46110</v>
      </c>
      <c r="O1024" t="inlineStr">
        <is>
          <t>已结束,已结束,已结束</t>
        </is>
      </c>
      <c r="P1024" t="inlineStr">
        <is>
          <t>13周</t>
        </is>
      </c>
      <c r="Q1024"/>
      <c r="R1024" t="inlineStr">
        <is>
          <t>false</t>
        </is>
      </c>
      <c r="S1024" t="inlineStr">
        <is>
          <t>2026/03/29
2026/03/31
2026/04/05</t>
        </is>
      </c>
      <c r="T1024" t="inlineStr">
        <is>
          <t>BST</t>
        </is>
      </c>
      <c r="U1024" t="inlineStr">
        <is>
          <t>1</t>
        </is>
      </c>
      <c r="V1024" t="inlineStr">
        <is>
          <t>张铭麒
张铭麒
张铭麒</t>
        </is>
      </c>
      <c r="W1024" t="inlineStr">
        <is>
          <t>李岳丰
吴薇
李岳丰
吴薇
李岳丰
吴薇</t>
        </is>
      </c>
    </row>
    <row r="1025" ht="12.75" customHeight="1">
      <c r="A1025" t="inlineStr">
        <is>
          <t>2026-03-28 雷祖进-首尔-农耕记-新店开业 已结束</t>
        </is>
      </c>
      <c r="B1025"/>
      <c r="C1025" t="inlineStr">
        <is>
          <t>两台机器人出厂版本5.1.9.4不兼容KMES系统，需升级至5.2.0版本。</t>
        </is>
      </c>
      <c r="D1025" t="inlineStr">
        <is>
          <t>雷祖进</t>
        </is>
      </c>
      <c r="E1025" t="inlineStr">
        <is>
          <t xml:space="preserve">[位置] </t>
        </is>
      </c>
      <c r="F1025" t="inlineStr">
        <is>
          <t>项目出差</t>
        </is>
      </c>
      <c r="G1025" t="inlineStr">
        <is>
          <t>雷祖进-首尔-农耕记-新店开业 已结束</t>
        </is>
      </c>
      <c r="H1025" t="inlineStr">
        <is>
          <t>韩国农耕记首尔一店开业支持。
一、软、硬件升级、准备
1.版本升级。两台机出厂的版本为5.1.9.4，该版本无法兼容KMES系统。故需将新机器人进行版本升级至5.2.0版本，以适配KMES系统。升级完版本，重启机器人后，对两台设备进行后台参数统一调整，并进行各项使用功能的测试，确保机器人运行使用正常。
2.对两台机机器人进行重新温度标定，确保门店两台机处于同一测温标准下，使同一菜谱在两台机器上的出品是一致的。
二、在APP端建立好该店的门店，结合该门店菜单，初步完成机器人菜谱的导入，并进行对应的分机分菜。
三、人员培训
1.今天机器人岗位只有一位员工先安排上班。故先行对该员工进行初步的培训。以确保该员工能参与到前期准备工作中来。先单项培训，使其了解各台机器人各个投料位上的各项使用调料，并带教其进行干、液料添加和调料校准，并让其上手练习，强化调料校准这一操作。
四、现场协助
1.协助该门店厨房搬运、卸载、拆盒厨具、餐具货品，做好现场的客情工作。</t>
        </is>
      </c>
      <c r="I1025" t="inlineStr">
        <is>
          <t>无</t>
        </is>
      </c>
      <c r="J1025" t="inlineStr">
        <is>
          <t>无</t>
        </is>
      </c>
      <c r="K1025" t="inlineStr">
        <is>
          <t>1.韩国农耕记首尔一店开业支持</t>
        </is>
      </c>
      <c r="L1025" t="inlineStr">
        <is>
          <t>IMG_20260328_092716758.jpg,IMG_20260328_092910683.jpg,IMG_20260328_094343098.jpg,IMG_20260328_094532388.jpg,IMG_20260328_095655039.jpg,IMG_20260328_100017016.jpg,IMG_20260328_100318825.jpg,IMG_20260328_100607075.jpg,IMG_20260328_100620421.jpg,IMG_20260328_112122674.jpg,IMG_20260328_183707697.jpg,IMG_20260328_190345423.jpg,IMG_20260328_204650345.jpg</t>
        </is>
      </c>
      <c r="M1025"/>
      <c r="N1025" s="2">
        <v>46109</v>
      </c>
      <c r="O1025" t="inlineStr">
        <is>
          <t>已结束,已结束,已结束</t>
        </is>
      </c>
      <c r="P1025" t="inlineStr">
        <is>
          <t>13周</t>
        </is>
      </c>
      <c r="Q1025"/>
      <c r="R1025" t="inlineStr">
        <is>
          <t>false</t>
        </is>
      </c>
      <c r="S1025" t="inlineStr">
        <is>
          <t>2026/03/29
2026/03/31
2026/04/05</t>
        </is>
      </c>
      <c r="T1025" t="inlineStr">
        <is>
          <t>BST</t>
        </is>
      </c>
      <c r="U1025"/>
      <c r="V1025" t="inlineStr">
        <is>
          <t>张铭麒
张铭麒
张铭麒</t>
        </is>
      </c>
      <c r="W1025" t="inlineStr">
        <is>
          <t>李岳丰
吴薇
李岳丰
吴薇
李岳丰
吴薇</t>
        </is>
      </c>
    </row>
    <row r="1026" ht="12.75" customHeight="1">
      <c r="A1026" t="inlineStr">
        <is>
          <t>2026-03-27 雷祖进-首尔-农耕记-新店开业 已结束</t>
        </is>
      </c>
      <c r="B1026"/>
      <c r="C1026" t="inlineStr">
        <is>
          <t>韩国农耕记首尔一店开业支持，机器人功能测试正常，无异常。</t>
        </is>
      </c>
      <c r="D1026" t="inlineStr">
        <is>
          <t>雷祖进</t>
        </is>
      </c>
      <c r="E1026" t="inlineStr">
        <is>
          <t xml:space="preserve">[位置] </t>
        </is>
      </c>
      <c r="F1026" t="inlineStr">
        <is>
          <t>项目出差</t>
        </is>
      </c>
      <c r="G1026" t="inlineStr">
        <is>
          <t>雷祖进-首尔-农耕记-新店开业 已结束</t>
        </is>
      </c>
      <c r="H1026" t="inlineStr">
        <is>
          <t>一、韩国农耕记首尔一点开业支持
1.从深圳出发，飞往首尔前往客户现场。
2.到达客户门店后，现场勘、探检查设备进场情况。
3.对现场三台机器人的料盒配件进行初步装配。
4.让现场电工通电以后，对三台机器人各项基本功能进行初步测试。
三台机器人投料、加热皆运行正常。</t>
        </is>
      </c>
      <c r="I1026" t="inlineStr">
        <is>
          <t>无</t>
        </is>
      </c>
      <c r="J1026" t="inlineStr">
        <is>
          <t>无</t>
        </is>
      </c>
      <c r="K1026" t="inlineStr">
        <is>
          <t>1.韩国农耕季记首尔一店开业支持。</t>
        </is>
      </c>
      <c r="L1026" t="inlineStr">
        <is>
          <t>IMG_20260327_080953264.jpg,IMG_20260327_082854933.jpg,IMG_20260327_095014126.jpg,IMG_20260327_142523461.jpg,IMG_20260327_171315490.jpg,video_20260327_174746757.mp4,video_20260327_175041933.mp4,IMG_20260327_182131888.jpg,IMG_20260327_182332074.jpg,IMG_20260327_182740391.jpg,IMG_20260327_183005958.jpg,IMG_20260327_184934742.jpg,IMG_20260327_215054479.jpg</t>
        </is>
      </c>
      <c r="M1026"/>
      <c r="N1026" s="2">
        <v>46108</v>
      </c>
      <c r="O1026" t="inlineStr">
        <is>
          <t>已结束,已结束,已结束</t>
        </is>
      </c>
      <c r="P1026" t="inlineStr">
        <is>
          <t>13周</t>
        </is>
      </c>
      <c r="Q1026"/>
      <c r="R1026" t="inlineStr">
        <is>
          <t>false</t>
        </is>
      </c>
      <c r="S1026" t="inlineStr">
        <is>
          <t>2026/03/29
2026/03/31
2026/04/05</t>
        </is>
      </c>
      <c r="T1026" t="inlineStr">
        <is>
          <t>BST</t>
        </is>
      </c>
      <c r="U1026"/>
      <c r="V1026" t="inlineStr">
        <is>
          <t>张铭麒
张铭麒
张铭麒</t>
        </is>
      </c>
      <c r="W1026" t="inlineStr">
        <is>
          <t>李岳丰
吴薇
李岳丰
吴薇
李岳丰
吴薇</t>
        </is>
      </c>
    </row>
    <row r="1027" ht="12.75" customHeight="1">
      <c r="A1027" t="inlineStr">
        <is>
          <t>2026-03-26 雷祖进-香港-绿茶-品牌巡店 已结束</t>
        </is>
      </c>
      <c r="B1027" t="inlineStr">
        <is>
          <t>1</t>
        </is>
      </c>
      <c r="C1027" t="inlineStr">
        <is>
          <t>人员同时进行香港巡店和韩国开业支持，存在行程冲突问题。</t>
        </is>
      </c>
      <c r="D1027" t="inlineStr">
        <is>
          <t>雷祖进</t>
        </is>
      </c>
      <c r="E1027" t="inlineStr">
        <is>
          <t>广东省深圳市罗湖区南湖街道罗湖地铁站E1口深圳站东广场</t>
        </is>
      </c>
      <c r="F1027" t="inlineStr">
        <is>
          <t>项目出差</t>
        </is>
      </c>
      <c r="G1027" t="inlineStr">
        <is>
          <t>雷祖进-香港-绿茶-品牌巡店 已结束</t>
        </is>
      </c>
      <c r="H1027" t="inlineStr">
        <is>
          <t>1.香港绿茶区域门店巡店及铁锅使用情况回访。</t>
        </is>
      </c>
      <c r="I1027" t="inlineStr">
        <is>
          <t>无</t>
        </is>
      </c>
      <c r="J1027" t="inlineStr">
        <is>
          <t>无</t>
        </is>
      </c>
      <c r="K1027" t="inlineStr">
        <is>
          <t>1.前往韩国，农耕记首尔一店开业支持</t>
        </is>
      </c>
      <c r="L1027"/>
      <c r="M1027"/>
      <c r="N1027" s="2">
        <v>46107</v>
      </c>
      <c r="O1027" t="inlineStr">
        <is>
          <t>已结束</t>
        </is>
      </c>
      <c r="P1027" t="inlineStr">
        <is>
          <t>13周</t>
        </is>
      </c>
      <c r="Q1027"/>
      <c r="R1027" t="inlineStr">
        <is>
          <t>false</t>
        </is>
      </c>
      <c r="S1027" t="inlineStr">
        <is>
          <t>2026/03/26</t>
        </is>
      </c>
      <c r="T1027" t="inlineStr">
        <is>
          <t>BST</t>
        </is>
      </c>
      <c r="U1027" t="inlineStr">
        <is>
          <t>1</t>
        </is>
      </c>
      <c r="V1027" t="inlineStr">
        <is>
          <t>张铭麒</t>
        </is>
      </c>
      <c r="W1027" t="inlineStr">
        <is>
          <t>李岳丰
吴薇</t>
        </is>
      </c>
    </row>
    <row r="1028" ht="12.75" customHeight="1">
      <c r="A1028" t="inlineStr">
        <is>
          <t>2026-03-25 雷祖进-香港-绿茶-品牌巡店 已结束</t>
        </is>
      </c>
      <c r="B1028" t="inlineStr">
        <is>
          <t>1</t>
        </is>
      </c>
      <c r="C1028" t="inlineStr">
        <is>
          <t>香港绿茶门店巡店及铁锅使用回访，进行中，无异常问题。</t>
        </is>
      </c>
      <c r="D1028" t="inlineStr">
        <is>
          <t>雷祖进</t>
        </is>
      </c>
      <c r="E1028" t="inlineStr">
        <is>
          <t>广东省深圳市罗湖区南湖街道罗湖地铁站E1口深圳站东广场</t>
        </is>
      </c>
      <c r="F1028" t="inlineStr">
        <is>
          <t>项目出差</t>
        </is>
      </c>
      <c r="G1028" t="inlineStr">
        <is>
          <t>雷祖进-香港-绿茶-品牌巡店 已结束</t>
        </is>
      </c>
      <c r="H1028" t="inlineStr">
        <is>
          <t>1.香港绿茶区域门店巡店及铁锅使用情况回访。</t>
        </is>
      </c>
      <c r="I1028" t="inlineStr">
        <is>
          <t>无</t>
        </is>
      </c>
      <c r="J1028" t="inlineStr">
        <is>
          <t>无</t>
        </is>
      </c>
      <c r="K1028" t="inlineStr">
        <is>
          <t>1.香港绿茶区域门店巡店及铁锅使用情况回访。</t>
        </is>
      </c>
      <c r="L1028"/>
      <c r="M1028"/>
      <c r="N1028" s="2">
        <v>46106</v>
      </c>
      <c r="O1028" t="inlineStr">
        <is>
          <t>已结束</t>
        </is>
      </c>
      <c r="P1028" t="inlineStr">
        <is>
          <t>13周</t>
        </is>
      </c>
      <c r="Q1028"/>
      <c r="R1028" t="inlineStr">
        <is>
          <t>false</t>
        </is>
      </c>
      <c r="S1028" t="inlineStr">
        <is>
          <t>2026/03/26</t>
        </is>
      </c>
      <c r="T1028" t="inlineStr">
        <is>
          <t>BST</t>
        </is>
      </c>
      <c r="U1028"/>
      <c r="V1028" t="inlineStr">
        <is>
          <t>张铭麒</t>
        </is>
      </c>
      <c r="W1028" t="inlineStr">
        <is>
          <t>李岳丰
吴薇</t>
        </is>
      </c>
    </row>
    <row r="1029" ht="12.75" customHeight="1">
      <c r="A1029" t="inlineStr">
        <is>
          <t>2026-03-24 雷祖进-香港-绿茶-解决问题 已结束</t>
        </is>
      </c>
      <c r="B1029" t="inlineStr">
        <is>
          <t>1</t>
        </is>
      </c>
      <c r="C1029" t="inlineStr">
        <is>
          <t>青花椒绿麻婆豆腐初锅温高致酱变色，水淀粉量大太干；兔耳菌辣椒炒肉老抽7g色深。</t>
        </is>
      </c>
      <c r="D1029" t="inlineStr">
        <is>
          <t>雷祖进</t>
        </is>
      </c>
      <c r="E1029" t="inlineStr">
        <is>
          <t>广东省深圳市罗湖区南湖街道深圳站东广场</t>
        </is>
      </c>
      <c r="F1029" t="inlineStr">
        <is>
          <t>项目出差</t>
        </is>
      </c>
      <c r="G1029" t="inlineStr">
        <is>
          <t>雷祖进-香港-绿茶-解决问题 已结束</t>
        </is>
      </c>
      <c r="H1029" t="inlineStr">
        <is>
          <t>香港绿茶春季菜单菜谱程序录菜、培训
1.现场同绿茶香港区所有厨师长一起参加学习新菜。由华哥和张烽在灶台上手工炒制，同时讲解每一步的要点及用料。出品由曾总把关，定版最终的装盘标准。今天一共多少完成6个菜品的制作教学，其中3个机器人菜品。
二、录菜准备
1.基于第一波培训内容里的加工切配方式，切配机器人录菜的食材，共3道菜，每道菜各3份。按标准份量称好，并分装。
2.校验录菜所用机器人的干、液料，确保录菜过程中投料准确度。所有调料投料皆准确。
二、菜品复刻录制
黑松露烤肉炒饭：
这个菜同之前的“黑松露牛肉炒饭”的菜谱程序重叠度较高，稍微调整了原菜谱程序，测试出品符合要求即可。
青花椒绿麻婆豆腐：
第一遍，润锅温太高，导致炒青椒酱的时候，酱变色，出品效果未达要求。
第二遍，调整初始锅温后，降低炒酱料时的温度，确保炒香再加高汤。后期把温度升上来后，由于投放的水淀粉量太大，出品效果太干。
第三遍， 重新调整后，出品符合要求。
兔耳菌辣椒炒肉：
基于鲍鱼辣椒炒肉的基础上进行调整，第一遍测试，给7g老抽，颜色太深。
第二遍，换老抽用量后重新测试，出品符合要求。
三、多份版菜谱程序复刻调整
1.基于一份版菜谱程序定版的基础上，进行复制裂变多份版菜谱程序。
上汤西兰花2、3份版；荠菜炒山药2、3份版；雪菜春笋鱿鱼2、3份版；兔耳菌辣椒炒肉2、3份版；绿麻婆豆腐2、3份版；黑松肉烤肉炒饭2、3、4？5份版均已复刻完成。
由于录菜食材采购量，不够完成多份版的菜谱程序测试，这一部分工作内容由张烽明天继续完成。</t>
        </is>
      </c>
      <c r="I1029" t="inlineStr">
        <is>
          <t>绿麻婆豆腐1份版；兔耳菌辣椒炒肉1、2、3份版；黑松露烤肉炒饭1、2、3、4、5份版均已定版</t>
        </is>
      </c>
      <c r="J1029" t="inlineStr">
        <is>
          <t>无</t>
        </is>
      </c>
      <c r="K1029" t="inlineStr">
        <is>
          <t>1.香港绿茶门店巡店</t>
        </is>
      </c>
      <c r="L1029" t="inlineStr">
        <is>
          <t>IMG_20260324_103554630.jpg,IMG_20260324_132214967.jpg,IMG_20260324_132407385.jpg,IMG_20260324_132409884.jpg,IMG_20260324_132905609.jpg,IMG_20260324_135814466.jpg,IMG_20260324_140015372.jpg,IMG_20260324_141954425.jpg,IMG_20260324_151655325.jpg,IMG_20260324_155342039.jpg,IMG_20260324_160813191.jpg,IMG_20260324_161554899.jpg,IMG_20260324_175930196.jpg,IMG_20260324_180109850.jpg,IMG_20260324_180408347.jpg,IMG_20260324_180607215.jpg,IMG_20260324_181952208.jpg,IMG_20260324_211728538.jpg,IMG_20260324_212650267.jpg,IMG_20260324_213642944.jpg,IMG_20260324_214148331.jpg</t>
        </is>
      </c>
      <c r="M1029"/>
      <c r="N1029" s="2">
        <v>46105</v>
      </c>
      <c r="O1029" t="inlineStr">
        <is>
          <t>已结束</t>
        </is>
      </c>
      <c r="P1029" t="inlineStr">
        <is>
          <t>13周</t>
        </is>
      </c>
      <c r="Q1029"/>
      <c r="R1029" t="inlineStr">
        <is>
          <t>false</t>
        </is>
      </c>
      <c r="S1029" t="inlineStr">
        <is>
          <t>2026/03/24</t>
        </is>
      </c>
      <c r="T1029" t="inlineStr">
        <is>
          <t>BST</t>
        </is>
      </c>
      <c r="U1029"/>
      <c r="V1029" t="inlineStr">
        <is>
          <t>张铭麒</t>
        </is>
      </c>
      <c r="W1029" t="inlineStr">
        <is>
          <t>李岳丰
吴薇</t>
        </is>
      </c>
    </row>
    <row r="1030" ht="12.75" customHeight="1">
      <c r="A1030" t="inlineStr">
        <is>
          <t>2026-03-23 雷祖进-香港-绿茶-解决问题 已结束</t>
        </is>
      </c>
      <c r="B1030"/>
      <c r="C1030" t="inlineStr">
        <is>
          <t>雪菜春笋鱿鱼等三道菜录菜中出现汤黑、改刀大、锅温高等问题，需关注。</t>
        </is>
      </c>
      <c r="D1030" t="inlineStr">
        <is>
          <t>雷祖进</t>
        </is>
      </c>
      <c r="E1030" t="inlineStr">
        <is>
          <t>香港特别行政区南区Wellent-The Southside港岛南岸</t>
        </is>
      </c>
      <c r="F1030" t="inlineStr">
        <is>
          <t>项目出差</t>
        </is>
      </c>
      <c r="G1030" t="inlineStr">
        <is>
          <t>雷祖进-香港-绿茶-解决问题 已结束</t>
        </is>
      </c>
      <c r="H1030" t="inlineStr">
        <is>
          <t>香港绿茶春季菜单录菜
一、标准制作流程教学
1.现场同绿茶香港区所有厨师长一起参加学习新菜。由华哥和张烽在灶台上手工炒制，同时讲解每一步的要点及用料。出品由曾总把关，定版最终的装盘标准。今天一共多少完成8个菜品的制作教学，其中4个机器人菜品。
二、录菜准备
1.基于第一波培训内容里的加工切配方式，切配机器人录菜的食材，共3道菜，每道菜各3份。按标准份量称好，并分装。
2.对现场准备用于录菜的机器人的所有干、液料重新进行调料校准，确保录菜过程中投料准确度。
二、菜品复刻录制
雪菜春笋鱿鱼：
第一遍，头抽和高汤分开投，头抽直接投在锅壁上，菜品出品汤汁暗黑，不符合出品标准。
第二遍，调整头抽与高汤一同投放，以避免头抽糊锅导致的汤黑。运行调整后的菜谱程序出品测试，调整后汤颜色改善，但蒜子煸得颜色稍有不够。
第三遍，重新优化调整菜谱程序。运行调整后的菜谱程序出品测试，调整后出品基本符合标准。
上汤西蓝花：
手动录制一遍，完成后出品。由于切备的番茄块改刀太大，出品汤汁、口味皆接符合要求，只是番茄酱太大，不容易炒翻沙。重新测试第二遍，出品结果是同样的情况。明日调整番茄的改刀大小后，重新测试。
荠菜炒山药：
第一遍，润锅温太高，导致荠菜炒的颜色太深。出品效果，未达要求。
第二遍，调整初始锅温后，降低初期炒鸡蛋的温度。后期把温度升上来后，锅温仍然太高，导致炒出来的山药片太黄。
第三遍， 重新调整后，出品符合要求。</t>
        </is>
      </c>
      <c r="I1030" t="inlineStr">
        <is>
          <t>上汤西兰花，荠菜炒山药，雪菜春笋鱿鱼1份版已定版</t>
        </is>
      </c>
      <c r="J1030" t="inlineStr">
        <is>
          <t>无</t>
        </is>
      </c>
      <c r="K1030" t="inlineStr">
        <is>
          <t>1.香港绿茶春季新菜单菜品录菜，标准操作流程SOP培训</t>
        </is>
      </c>
      <c r="L1030" t="inlineStr">
        <is>
          <t>IMG_20260323_102222725.jpg,IMG_20260323_125039604.jpg,IMG_20260323_141310163.jpg,IMG_20260323_141341025.jpg,IMG_20260323_141553009.jpg,IMG_20260323_141702707.jpg,IMG_20260323_141917931.jpg,IMG_20260323_142247536.jpg,IMG_20260323_142952805.jpg,IMG_20260323_143319007.jpg,IMG_20260323_143948405.jpg,IMG_20260323_145751287.jpg,IMG_20260323_151031231.jpg,IMG_20260323_151837973.jpg,IMG_20260323_153748606.jpg,IMG_20260323_154714749.jpg,IMG_20260323_155721293.jpg,IMG_20260323_155814632.jpg,IMG_20260323_155847251.jpg,IMG_20260323_162408739.jpg,IMG_20260323_170305079.jpg,Screenshot_20260323_184715.jpg,IMG_20260323_193743975.jpg,IMG_20260323_194918533.jpg,IMG_20260323_202814542.jpg,IMG_20260323_205337740.jpg,IMG_20260323_210311607.jpg,IMG_20260323_210459263.jpg,IMG_20260323_211206638.jpg</t>
        </is>
      </c>
      <c r="M1030"/>
      <c r="N1030" s="2">
        <v>46104</v>
      </c>
      <c r="O1030" t="inlineStr">
        <is>
          <t>已结束</t>
        </is>
      </c>
      <c r="P1030" t="inlineStr">
        <is>
          <t>13周</t>
        </is>
      </c>
      <c r="Q1030"/>
      <c r="R1030" t="inlineStr">
        <is>
          <t>false</t>
        </is>
      </c>
      <c r="S1030" t="inlineStr">
        <is>
          <t>2026/03/24</t>
        </is>
      </c>
      <c r="T1030" t="inlineStr">
        <is>
          <t>BST</t>
        </is>
      </c>
      <c r="U1030"/>
      <c r="V1030" t="inlineStr">
        <is>
          <t>张铭麒</t>
        </is>
      </c>
      <c r="W1030" t="inlineStr">
        <is>
          <t>李岳丰
吴薇</t>
        </is>
      </c>
    </row>
    <row r="1031" ht="12.75" customHeight="1">
      <c r="A1031" t="inlineStr">
        <is>
          <t>2026-03-22 雷祖进-南京-绿茶-新店开业 已结束</t>
        </is>
      </c>
      <c r="B1031"/>
      <c r="C1031" t="inlineStr">
        <is>
          <t>结束南京万达茂店开业支持，返程深圳，需关注香港春季菜单录菜。</t>
        </is>
      </c>
      <c r="D1031" t="inlineStr">
        <is>
          <t>雷祖进</t>
        </is>
      </c>
      <c r="E1031" t="inlineStr">
        <is>
          <t>广东省深圳市宝安区福海街道聚龙居(三号路)</t>
        </is>
      </c>
      <c r="F1031" t="inlineStr">
        <is>
          <t>项目出差</t>
        </is>
      </c>
      <c r="G1031" t="inlineStr">
        <is>
          <t>雷祖进-南京-绿茶-新店开业 已结束</t>
        </is>
      </c>
      <c r="H1031" t="inlineStr">
        <is>
          <t>1.结束绿茶南京万达茂店开业支持工作，返程回深圳</t>
        </is>
      </c>
      <c r="I1031" t="inlineStr">
        <is>
          <t>无</t>
        </is>
      </c>
      <c r="J1031" t="inlineStr">
        <is>
          <t>无</t>
        </is>
      </c>
      <c r="K1031" t="inlineStr">
        <is>
          <t>1.香港绿茶春季菜单录菜</t>
        </is>
      </c>
      <c r="L1031" t="inlineStr">
        <is>
          <t>IMG_20260322_122238238.jpg,IMG_20260322_124855436.jpg,IMG_20260322_162938564.jpg,IMG_20260322_165059799.jpg,IMG_20260322_221307009.jpg</t>
        </is>
      </c>
      <c r="M1031"/>
      <c r="N1031" s="2">
        <v>46103</v>
      </c>
      <c r="O1031" t="inlineStr">
        <is>
          <t>已结束</t>
        </is>
      </c>
      <c r="P1031" t="inlineStr">
        <is>
          <t>12周</t>
        </is>
      </c>
      <c r="Q1031"/>
      <c r="R1031" t="inlineStr">
        <is>
          <t>false</t>
        </is>
      </c>
      <c r="S1031" t="inlineStr">
        <is>
          <t>2026/03/21</t>
        </is>
      </c>
      <c r="T1031" t="inlineStr">
        <is>
          <t>BST</t>
        </is>
      </c>
      <c r="U1031" t="inlineStr">
        <is>
          <t>1</t>
        </is>
      </c>
      <c r="V1031" t="inlineStr">
        <is>
          <t>张铭麒</t>
        </is>
      </c>
      <c r="W1031" t="inlineStr">
        <is>
          <t>李岳丰
吴薇</t>
        </is>
      </c>
    </row>
    <row r="1032" ht="12.75" customHeight="1">
      <c r="A1032" t="inlineStr">
        <is>
          <t>2026-03-21 雷祖进-南京-绿茶-新店开业 已结束</t>
        </is>
      </c>
      <c r="B1032"/>
      <c r="C1032" t="inlineStr">
        <is>
          <t>门店试营业第二天生意爆火，机器人出品稳定，操作员已能独立操作。</t>
        </is>
      </c>
      <c r="D1032" t="inlineStr">
        <is>
          <t>雷祖进</t>
        </is>
      </c>
      <c r="E1032" t="inlineStr">
        <is>
          <t>江苏省南京市江宁区禄口街道CHAGEE霸王茶姬(南京禄口国际机场店)南京禄口国际机场T1航站楼</t>
        </is>
      </c>
      <c r="F1032" t="inlineStr">
        <is>
          <t>项目出差</t>
        </is>
      </c>
      <c r="G1032" t="inlineStr">
        <is>
          <t>雷祖进-南京-绿茶-新店开业 已结束</t>
        </is>
      </c>
      <c r="H1032" t="inlineStr">
        <is>
          <t>绿茶南京万达茂店开业支持
一、正式开业运营
1.今日绿茶门店正式试营业第二天，门店折扣活动叠加周末，商场流量爆满，门店生意爆火。机器人出品稳定。
2.基于前一天，各档口的运作情况。今天由我及一名操作员负责机器人的菜品炒制，另一操作员大姐前往加工间帮忙切配打杂。
3.一天下来，总体菜品出品符合绿茶出品要求。右边机器人的操作员也基本熟悉了机器人的使用和各菜品主配料、小料的分量。已能独立加工、分装食材并正确出品炒制。
二、结束项目工作交接 
1.建立微信售后群，确保售后的同事与该门店厨师长顺利对接。 
2.同现场厨师长交接机器人的各项情况。和日常维护、保养规范。确保其日常监督到位。</t>
        </is>
      </c>
      <c r="I1032" t="inlineStr">
        <is>
          <t>无</t>
        </is>
      </c>
      <c r="J1032" t="inlineStr">
        <is>
          <t>无</t>
        </is>
      </c>
      <c r="K1032" t="inlineStr">
        <is>
          <t>1.结束项目，并返程回深圳。</t>
        </is>
      </c>
      <c r="L1032" t="inlineStr">
        <is>
          <t>IMG_20260321_104648491.jpg,IMG_20260321_111037159.jpg,IMG_20260321_122707836.jpg,IMG_20260321_123140253.jpg,IMG_20260321_124021942.jpg,IMG_20260321_125003339.jpg,IMG_20260321_152938437.jpg,IMG_20260321_172049120.jpg,IMG_20260321_172330299.jpg,IMG_20260321_173505073.jpg,IMG_20260321_173801622.jpg,IMG_20260321_181251996.jpg,IMG_20260321_183957049.jpg,IMG_20260321_192623729.jpg</t>
        </is>
      </c>
      <c r="M1032"/>
      <c r="N1032" s="2">
        <v>46102</v>
      </c>
      <c r="O1032" t="inlineStr">
        <is>
          <t>已结束</t>
        </is>
      </c>
      <c r="P1032" t="inlineStr">
        <is>
          <t>12周</t>
        </is>
      </c>
      <c r="Q1032"/>
      <c r="R1032" t="inlineStr">
        <is>
          <t>false</t>
        </is>
      </c>
      <c r="S1032" t="inlineStr">
        <is>
          <t>2026/03/21</t>
        </is>
      </c>
      <c r="T1032" t="inlineStr">
        <is>
          <t>BST</t>
        </is>
      </c>
      <c r="U1032"/>
      <c r="V1032" t="inlineStr">
        <is>
          <t>张铭麒</t>
        </is>
      </c>
      <c r="W1032" t="inlineStr">
        <is>
          <t>李岳丰
吴薇</t>
        </is>
      </c>
    </row>
    <row r="1033" ht="12.75" customHeight="1">
      <c r="A1033" t="inlineStr">
        <is>
          <t>2026-03-20 雷祖进-南京-绿茶-新店开业 已结束</t>
        </is>
      </c>
      <c r="B1033"/>
      <c r="C1033" t="inlineStr">
        <is>
          <t>问题：炒菜机器人操作员对菜谱程序主配料种类和用量不熟练，熟悉度待提高。</t>
        </is>
      </c>
      <c r="D1033" t="inlineStr">
        <is>
          <t>雷祖进</t>
        </is>
      </c>
      <c r="E1033" t="inlineStr">
        <is>
          <t>江苏省南京市栖霞区西岗街道元乐音乐培训中心印湖酒店(南京万达茂仙林大学城店)</t>
        </is>
      </c>
      <c r="F1033" t="inlineStr">
        <is>
          <t>项目出差</t>
        </is>
      </c>
      <c r="G1033" t="inlineStr">
        <is>
          <t>雷祖进-南京-绿茶-新店开业 已结束</t>
        </is>
      </c>
      <c r="H1033" t="inlineStr">
        <is>
          <t>绿茶南京万达茂店开业支持
一、正式开业运营
1.今日绿茶门店正式试营业，上午生意较好，到了晚上临近周末，生意爆火。机器人出品稳定。
2.上午，让两位操作员上手练习为主。我负责打荷以及食材备料，同时把控菜品的出品质量，指出他们操作上一些不规范的地方，并手把手教他们正确的操作方式，以确保符合绿茶的出品标准。
3.下午，高峰期阶段，因为生意较为火爆，炒菜机器人操作员对各菜谱程序主配料的种类和用量还不够熟练，但压力较大，故我亲自上手操作1号机器人。生意平缓阶段，再交由大姐炒制、练习。
二、培训督导
1.现场培训、督导，确保炒菜机器人操作员正确、规范地使用炒菜机器人出品菜品。目前两位炒菜机器人操作员已逐渐掌握各项规范操作，但对菜谱程序的熟悉度还需要提高。
</t>
        </is>
      </c>
      <c r="I1033" t="inlineStr">
        <is>
          <t>无</t>
        </is>
      </c>
      <c r="J1033" t="inlineStr">
        <is>
          <t>无</t>
        </is>
      </c>
      <c r="K1033" t="inlineStr">
        <is>
          <t>1.绿茶南京万达茂店开业支持。</t>
        </is>
      </c>
      <c r="L1033" t="inlineStr">
        <is>
          <t>IMG_20260320_092901860.jpg,IMG_20260320_104743949.jpg,IMG_20260320_105401911.jpg,IMG_20260320_105411618.jpg,IMG_20260320_105439625.jpg,IMG_20260320_111742854.jpg,IMG_20260320_112036816.jpg,IMG_20260320_112235659.jpg,IMG_20260320_112751630.jpg,IMG_20260320_123501818.jpg,IMG_20260320_124246805.jpg,IMG_20260320_134330249.jpg,IMG_20260320_150316142.jpg,IMG_20260320_171017163.jpg,IMG_20260320_191755738.jpg,IMG_20260320_193844939.jpg,IMG_20260320_194002315.jpg,IMG_20260320_203050133.jpg,IMG_20260320_204544727.jpg</t>
        </is>
      </c>
      <c r="M1033"/>
      <c r="N1033" s="2">
        <v>46101</v>
      </c>
      <c r="O1033" t="inlineStr">
        <is>
          <t>已结束</t>
        </is>
      </c>
      <c r="P1033" t="inlineStr">
        <is>
          <t>12周</t>
        </is>
      </c>
      <c r="Q1033"/>
      <c r="R1033" t="inlineStr">
        <is>
          <t>false</t>
        </is>
      </c>
      <c r="S1033" t="inlineStr">
        <is>
          <t>2026/03/21</t>
        </is>
      </c>
      <c r="T1033" t="inlineStr">
        <is>
          <t>BST</t>
        </is>
      </c>
      <c r="U1033"/>
      <c r="V1033" t="inlineStr">
        <is>
          <t>张铭麒</t>
        </is>
      </c>
      <c r="W1033" t="inlineStr">
        <is>
          <t>李岳丰
吴薇</t>
        </is>
      </c>
    </row>
    <row r="1034" ht="12.75" customHeight="1">
      <c r="A1034" t="inlineStr">
        <is>
          <t>2026-03-19 雷祖进-杭州-绿茶-铁锅导入 已结束</t>
        </is>
      </c>
      <c r="B1034" t="inlineStr">
        <is>
          <t>1</t>
        </is>
      </c>
      <c r="C1034" t="inlineStr">
        <is>
          <t>味精投料时“长按直至出料”动作快会导致干料投在接料托盘里。</t>
        </is>
      </c>
      <c r="D1034" t="inlineStr">
        <is>
          <t>雷祖进</t>
        </is>
      </c>
      <c r="E1034" t="inlineStr">
        <is>
          <t>江苏省南京市栖霞区西岗街道仙林大道181室南京万达茂</t>
        </is>
      </c>
      <c r="F1034" t="inlineStr">
        <is>
          <t>项目出差</t>
        </is>
      </c>
      <c r="G1034" t="inlineStr">
        <is>
          <t>雷祖进-杭州-绿茶-铁锅导入 已结束</t>
        </is>
      </c>
      <c r="H1034" t="inlineStr">
        <is>
          <t>绿茶南京万达茂店开业支持
一、机器人用前准备
1.后台门店建立。到店检查后，发现两台机器人非新机，了解到为南京金象城移机设备。先在不停云厨后台建立该门店，并联系魏工申请该门店的账号。
2.机器人版本升级参数设置，将现场机器人的版本进行升级至5194版本。
从重启机器人后，对两台设备进行后台参数统一调整，并进行各项使用功能的测试，确保机器人运行使用正常。
3.设备深度清洁。测试的过程中发现两台机子移机过来前，并未对机器人设备进行清洁，管道中存有残留酱汁，从食品安全卫生的角度考虑，将两台机器进行了深度清洁。清洁后，带教两位机器人操作员，对机器人设备进行干液料填充及告知对应的比例。
4.对两台机机器人进行重新温度标定，确保门店两台机处于同一测温标准下，使同一菜谱在两台机器上的出品是一致的。
二、机器人相关人员培训
1.带教培训两台机器人操作员关于料台小料的布置及标准。
2.培训机器人操作员，规范使用机器人设备的各项功能。
2.培训机器人操作员正确添加干、液料，并手把手培训其进行投料校准操作。后监督两位操作员强化训练，巩固加深记忆。
3.培训机器人操作员正确使用菜谱程序出品菜品，及每个菜谱的关键要点，和规范动作。
三、门店菜品分机分菜
1.完成该门店菜单上机器人菜谱的导入，并进行对应的个别菜分机分菜。
两台机共12个菜，其中1号机上6号液料放香油；2号机6号液料放红油。故1号机主做（小锅土豆、干锅鹿茸菌），2号机主做（铁板香辣鱿鱼须）；其他菜品，两台机共同制作，不进行分菜。
四、门店试菜。
1.配合厨师长完成机器人档口已到货食材的菜品的试菜安排。同时培训操作员对菜品进行炒制，并指出各道菜关键的时间节点及对应的操作技巧。
2.试菜结果：①香锅花菜，花菜不能拉油太过。②烤肉炒饭的米饭预制里需保留一部分炒鸡蛋碎。③杭风卷心菜，炒太熟了。④辣椒炒肉，猪板油砧板切太厚了，肥肉没有煸透。其他菜谱程序出品符合要求。</t>
        </is>
      </c>
      <c r="I1034" t="inlineStr">
        <is>
          <t>无</t>
        </is>
      </c>
      <c r="J1034" t="inlineStr">
        <is>
          <t>1.现场在培训操作员进行调料干料校准的过程中，发现味精的投料，如果点“长按直至出料”的动作太快，就会出现干料门还未打开，就已经进行干料投料的情况，如此，味精的投料就会直接投在干料门接料托盘里。已将该问题从“问题反馈通道”上反馈至软件的同事。</t>
        </is>
      </c>
      <c r="K1034" t="inlineStr">
        <is>
          <t>1.绿茶南京万达茂店开业支持。</t>
        </is>
      </c>
      <c r="L1034"/>
      <c r="M1034"/>
      <c r="N1034" s="2">
        <v>46100</v>
      </c>
      <c r="O1034" t="inlineStr">
        <is>
          <t>已结束</t>
        </is>
      </c>
      <c r="P1034" t="inlineStr">
        <is>
          <t>12周</t>
        </is>
      </c>
      <c r="Q1034"/>
      <c r="R1034" t="inlineStr">
        <is>
          <t>false</t>
        </is>
      </c>
      <c r="S1034" t="inlineStr">
        <is>
          <t>2026/03/19</t>
        </is>
      </c>
      <c r="T1034" t="inlineStr">
        <is>
          <t>BST</t>
        </is>
      </c>
      <c r="U1034"/>
      <c r="V1034" t="inlineStr">
        <is>
          <t>张铭麒</t>
        </is>
      </c>
      <c r="W1034" t="inlineStr">
        <is>
          <t>李岳丰
吴薇</t>
        </is>
      </c>
    </row>
    <row r="1035" ht="12.75" customHeight="1">
      <c r="A1035" t="inlineStr">
        <is>
          <t>2026-03-19 雷祖进-南京-绿茶-新店开业 已结束</t>
        </is>
      </c>
      <c r="B1035"/>
      <c r="C1035" t="inlineStr">
        <is>
          <t>机器人档口出品效率低，新人操作不熟练需提升熟练度。</t>
        </is>
      </c>
      <c r="D1035" t="inlineStr">
        <is>
          <t>雷祖进</t>
        </is>
      </c>
      <c r="E1035" t="inlineStr">
        <is>
          <t>江苏省南京市栖霞区西岗街道南京印秋精品公寓(仙林大学城万达茂店)南京万达茂</t>
        </is>
      </c>
      <c r="F1035" t="inlineStr">
        <is>
          <t>项目出差</t>
        </is>
      </c>
      <c r="G1035" t="inlineStr">
        <is>
          <t>雷祖进-南京-绿茶-新店开业 已结束</t>
        </is>
      </c>
      <c r="H1035" t="inlineStr">
        <is>
          <t xml:space="preserve">绿茶南京万达茂店开业支持
一、强化培训内容
1.上午到场后，强化操作标准，对前一天培训讲解过的开档流程，再次梳理讲解，让员工上手布置料盒摆放，并让操作员拍照作为标准。
2.对机器人菜谱中的的各食材原料的加工、备料标准，再次讲解演示，并让员工上手切配准备。
二、现场菜品测试及练习
1.现场开档准备完成，并加工完所有到货的食材原料后，进行分装抓配，确保没样菜都有三份左右的量供以菜品测试和练习。
2.现场监督两台机器人操作员按菜谱程序进行炒菜练习，并对出品进行把控，确保其出品符合绿茶的出品标准，使炒菜过程中所有的动作行为规范。
3.拉练完“杨总”对机器人档口的出品进行了点评。相比昨天，今天机器人档口的出品基本就没有什么问题了，但出品效率相对较低。急需增加熟练度，以应对日常的正常出餐。
4.由于该门店几个操作员全是新人，之前没有接触、培训过，对机器人炒菜不了解。现场不断巩固强化训练两位操作员对每个菜谱程序的熟悉度为主。 </t>
        </is>
      </c>
      <c r="I1035" t="inlineStr">
        <is>
          <t>无</t>
        </is>
      </c>
      <c r="J1035" t="inlineStr">
        <is>
          <t>无</t>
        </is>
      </c>
      <c r="K1035" t="inlineStr">
        <is>
          <t>1.绿茶南京万达茂店开业支持</t>
        </is>
      </c>
      <c r="L1035" t="inlineStr">
        <is>
          <t>IMG_20260319_094503960.jpg,IMG_20260319_095954276.jpg,IMG_20260319_100832085.jpg,IMG_20260319_125457504.jpg,IMG_20260319_125608881.jpg,IMG_20260319_125626701.jpg,IMG_20260319_130114464.jpg,IMG_20260319_130127539.jpg,IMG_20260319_130219689.jpg,IMG_20260319_161735827.jpg,IMG_20260319_161950413.jpg,IMG_20260319_162117676.jpg,IMG_20260319_162248931.jpg,IMG_20260319_162428622.jpg,IMG_20260319_163715714.jpg,IMG_20260319_171144677.jpg,IMG_20260319_171150887.jpg,IMG_20260319_171930618.jpg,IMG_20260319_180152710.jpg,IMG_20260319_200326298.jpg</t>
        </is>
      </c>
      <c r="M1035"/>
      <c r="N1035" s="2">
        <v>46100</v>
      </c>
      <c r="O1035" t="inlineStr">
        <is>
          <t>已结束</t>
        </is>
      </c>
      <c r="P1035" t="inlineStr">
        <is>
          <t>12周</t>
        </is>
      </c>
      <c r="Q1035"/>
      <c r="R1035" t="inlineStr">
        <is>
          <t>false</t>
        </is>
      </c>
      <c r="S1035" t="inlineStr">
        <is>
          <t>2026/03/21</t>
        </is>
      </c>
      <c r="T1035" t="inlineStr">
        <is>
          <t>BST</t>
        </is>
      </c>
      <c r="U1035"/>
      <c r="V1035" t="inlineStr">
        <is>
          <t>张铭麒</t>
        </is>
      </c>
      <c r="W1035" t="inlineStr">
        <is>
          <t>李岳丰
吴薇</t>
        </is>
      </c>
    </row>
    <row r="1036" ht="12.75" customHeight="1">
      <c r="A1036" t="inlineStr">
        <is>
          <t>2026-03-18 雷祖进-杭州-绿茶-铁锅导入 已结束</t>
        </is>
      </c>
      <c r="B1036"/>
      <c r="C1036" t="inlineStr">
        <is>
          <t>味精投料"长按直至出料"动作太快，干料门未打开致投料在接料托盘。</t>
        </is>
      </c>
      <c r="D1036" t="inlineStr">
        <is>
          <t>雷祖进</t>
        </is>
      </c>
      <c r="E1036" t="inlineStr">
        <is>
          <t>江苏省南京市栖霞区西岗街道仙林大道181室南京万达茂</t>
        </is>
      </c>
      <c r="F1036" t="inlineStr">
        <is>
          <t>项目出差</t>
        </is>
      </c>
      <c r="G1036" t="inlineStr">
        <is>
          <t>雷祖进-杭州-绿茶-铁锅导入 已结束</t>
        </is>
      </c>
      <c r="H1036" t="inlineStr">
        <is>
          <t>绿茶南京万达茂店开业支持
一、机器人用前准备
1.后台门店建立。到店检查后，发现两台机器人非新机，了解到为南京金象城移机设备。先在不停云厨后台建立该门店，并联系魏工申请该门店的账号。
2.机器人版本升级参数设置，将现场机器人的版本进行升级至5194版本。
从重启机器人后，对两台设备进行后台参数统一调整，并进行各项使用功能的测试，确保机器人运行使用正常。
3.设备深度清洁。测试的过程中发现两台机子移机过来前，并未对机器人设备进行清洁，管道中存有残留酱汁，从食品安全卫生的角度考虑，将两台机器进行了深度清洁。清洁后，带教两位机器人操作员，对机器人设备进行干液料填充及告知对应的比例。
4.对两台机机器人进行重新温度标定，确保门店两台机处于同一测温标准下，使同一菜谱在两台机器上的出品是一致的。
二、机器人相关人员培训
1.带教培训两台机器人操作员关于料台小料的布置及标准。
2.培训机器人操作员，规范使用机器人设备的各项功能。
2.培训机器人操作员正确添加干、液料，并手把手培训其进行投料校准操作。后监督两位操作员强化训练，巩固加深记忆。
3.培训机器人操作员正确使用菜谱程序出品菜品，及每个菜谱的关键要点，和规范动作。
三、门店菜品分机分菜
1.完成该门店菜单上机器人菜谱的导入，并进行对应的个别菜分机分菜。
两台机共12个菜，其中1号机上6号液料放香油；2号机6号液料放红油。故1号机主做（小锅土豆、干锅鹿茸菌），2号机主做（铁板香辣鱿鱼须）；其他菜品，两台机共同制作，不进行分菜。
四、门店试菜。
1.配合厨师长完成机器人档口已到货食材的菜品的试菜安排。同时培训操作员对菜品进行炒制，并指出各道菜关键的时间节点及对应的操作技巧。
2.试菜结果：①香锅花菜，花菜不能拉油太过。②烤肉炒饭的米饭预制里需保留一部分炒鸡蛋碎。③杭风卷心菜，炒太熟了。④辣椒炒肉，猪板油砧板切太厚了，肥肉没有煸透。其他菜谱程序出品符合要求。</t>
        </is>
      </c>
      <c r="I1036" t="inlineStr">
        <is>
          <t>无</t>
        </is>
      </c>
      <c r="J1036" t="inlineStr">
        <is>
          <t>1.现场在培训操作员进行调料干料校准的过程中，发现味精的投料，如果点“长按直至出料”的动作太快，就会出现干料门还未打开，就已经进行干料投料的情况，如此，味精的投料就会直接投在干料门接料托盘里。已将该问题从“问题反馈通道”上反馈至软件的同事。</t>
        </is>
      </c>
      <c r="K1036" t="inlineStr">
        <is>
          <t xml:space="preserve"> 1.绿茶南京万达茂店开业支持。</t>
        </is>
      </c>
      <c r="L1036" t="inlineStr">
        <is>
          <t>IMG_20260318_173446341.jpg,IMG_20260318_173449771.jpg,video_20260318_180638416.mp4,video_20260318_191303228.mp4,IMG_20260318_220437906.jpg,IMG_20260318_221605535.jpg,IMG_20260318_222704381.jpg,IMG_20260318_225443099.jpg,IMG_20260318_225448761.jpg,IMG_20260318_225452458.jpg,IMG_20260318_225847006.jpg</t>
        </is>
      </c>
      <c r="M1036"/>
      <c r="N1036" s="2">
        <v>46099</v>
      </c>
      <c r="O1036" t="inlineStr">
        <is>
          <t>已结束</t>
        </is>
      </c>
      <c r="P1036" t="inlineStr">
        <is>
          <t>12周</t>
        </is>
      </c>
      <c r="Q1036"/>
      <c r="R1036" t="inlineStr">
        <is>
          <t>false</t>
        </is>
      </c>
      <c r="S1036" t="inlineStr">
        <is>
          <t>2026/03/19</t>
        </is>
      </c>
      <c r="T1036" t="inlineStr">
        <is>
          <t>BST</t>
        </is>
      </c>
      <c r="U1036"/>
      <c r="V1036" t="inlineStr">
        <is>
          <t>张铭麒</t>
        </is>
      </c>
      <c r="W1036" t="inlineStr">
        <is>
          <t>李岳丰
吴薇</t>
        </is>
      </c>
    </row>
    <row r="1037" ht="12.75" customHeight="1">
      <c r="A1037" t="inlineStr">
        <is>
          <t>2026-03-17 雷祖进-上海-绿茶-铁锅导入 已结束</t>
        </is>
      </c>
      <c r="B1037"/>
      <c r="C1037" t="inlineStr">
        <is>
          <t>铁锅导入后部分菜谱（客家茄子煲、糖醋里脊）出品不佳，已优化程序。</t>
        </is>
      </c>
      <c r="D1037" t="inlineStr">
        <is>
          <t>雷祖进</t>
        </is>
      </c>
      <c r="E1037" t="inlineStr">
        <is>
          <t>莫泰168旅店(曹杨新村店)，上海市普陀区莫泰168旅店(曹杨新村店)</t>
        </is>
      </c>
      <c r="F1037" t="inlineStr">
        <is>
          <t>项目出差</t>
        </is>
      </c>
      <c r="G1037" t="inlineStr">
        <is>
          <t>雷祖进-上海-绿茶-铁锅导入 已结束</t>
        </is>
      </c>
      <c r="H1037" t="inlineStr">
        <is>
          <t>上海绿茶美兰湖店铁锅导入
一、铁锅菜谱的出品测试及跟踪。
1.前一日已将门店涂层锅更换成铁锅，营业使用了半天，今天在现场主要根据门店现场的订单情况，结合机器人出品，把控新导入铁锅的菜谱程序出品。
二、机器人菜谱程序优化及调改
1.结合前一天铁锅菜谱开始使用到今天上午这段时间内的机器人出品情况，对部分出品不够好的铁锅菜谱进行优化：客家茄子煲、糖醋里脊的一二三份版。
三、结束及交接
1.现场和厨师长、操作员进行交接后，结束该门店铁锅导入任务。
四、绿茶上海区域厨师长培训
1.应绿茶上海区总王开放的要求前往绿茶上海区高管会议现场。给所有厨师长级别的厨师重新培训机器人使用的相关内容。
2.现场三大点给大家进行了全面的讲解：①关于这次铁锅导入的背景。从背景出发，让所有厨师长理解这次铁锅导入的原因，从前端消除铁锅与涂层锅进行对比的想法。让厨师长明白“当下只有一个铁锅一个选择，我们的工作是‘围绕如何用好铁锅展开’，不再考虑涂层锅‘方便’的事”。
②日常菜谱程序相关的使用操作过程中的一些细节和技巧。让厨师长明白不同的菜谱程序类型，所需要的洗锅方式，以确保每一道菜完成以后能够被深度清洁。如何降低因粘锅带来的影响。
③关于机器人日常的维护保养，确保所有门店的厨师长日常都能监督好一线员工按规范的操作进行维护、保养、清洁机器人设备。</t>
        </is>
      </c>
      <c r="I1037" t="inlineStr">
        <is>
          <t>无</t>
        </is>
      </c>
      <c r="J1037" t="inlineStr">
        <is>
          <t>无</t>
        </is>
      </c>
      <c r="K1037" t="inlineStr">
        <is>
          <t>1.杭州望江楼西溪湿地店铁锅导入</t>
        </is>
      </c>
      <c r="L1037" t="inlineStr">
        <is>
          <t>IMG_20260317_094058771.jpg,IMG_20260317_121933624.jpg,IMG_20260317_122002868.jpg,IMG_20260317_122015080.jpg,IMG_20260317_122305658.jpg,IMG_20260317_122430685.jpg,IMG_20260317_122458189.jpg,IMG_20260317_122743229.jpg,IMG_20260317_122923238.jpg,IMG_20260317_123010169.jpg,IMG_20260317_123346762.jpg,IMG_20260317_123606666.jpg,video_20260317_124511576.mp4,IMG_20260317_124611215.jpg,IMG_20260317_124858910.jpg,IMG_20260317_152357773.jpg,IMG_20260317_174815606.jpg,IMG_20260317_174930210.jpg,IMG_20260317_184155240.jpg,IMG_20260317_194152766.jpg,IMG_20260317_184227584.jpg</t>
        </is>
      </c>
      <c r="M1037"/>
      <c r="N1037" s="2">
        <v>46098</v>
      </c>
      <c r="O1037" t="inlineStr">
        <is>
          <t>已结束,已结束,已结束,已结束</t>
        </is>
      </c>
      <c r="P1037" t="inlineStr">
        <is>
          <t>12周</t>
        </is>
      </c>
      <c r="Q1037"/>
      <c r="R1037" t="inlineStr">
        <is>
          <t>false</t>
        </is>
      </c>
      <c r="S1037" t="inlineStr">
        <is>
          <t>2026/03/08
2026/03/10
2026/03/11
2026/03/17</t>
        </is>
      </c>
      <c r="T1037" t="inlineStr">
        <is>
          <t>BST</t>
        </is>
      </c>
      <c r="U1037" t="inlineStr">
        <is>
          <t>1</t>
        </is>
      </c>
      <c r="V1037" t="inlineStr">
        <is>
          <t>张铭麒
张铭麒
张铭麒
张铭麒</t>
        </is>
      </c>
      <c r="W1037" t="inlineStr">
        <is>
          <t>李岳丰
吴薇
李岳丰
吴薇
李岳丰
吴薇
李岳丰
吴薇</t>
        </is>
      </c>
    </row>
    <row r="1038" ht="12.75" customHeight="1">
      <c r="A1038" t="inlineStr">
        <is>
          <t>2026-03-16 雷祖进-上海-绿茶-铁锅导入 已结束</t>
        </is>
      </c>
      <c r="B1038" t="inlineStr">
        <is>
          <t>1</t>
        </is>
      </c>
      <c r="C1038" t="inlineStr">
        <is>
          <t>右侧机器人滑轨卡死致干料门故障，左侧滚轮疲劳损坏；传感器镜头油污致测温不准。</t>
        </is>
      </c>
      <c r="D1038" t="inlineStr">
        <is>
          <t>雷祖进</t>
        </is>
      </c>
      <c r="E1038" t="inlineStr">
        <is>
          <t>上海市宝山区罗店镇罗溪路22号</t>
        </is>
      </c>
      <c r="F1038" t="inlineStr">
        <is>
          <t>项目出差</t>
        </is>
      </c>
      <c r="G1038" t="inlineStr">
        <is>
          <t>雷祖进-上海-绿茶-铁锅导入 已结束</t>
        </is>
      </c>
      <c r="H1038" t="inlineStr">
        <is>
          <t xml:space="preserve">上海绿茶美兰湖店铁锅导入日报： 
一、铁锅导入铺垫 
1.到店前提前联系该门店厨师长，告知此行的目的，以及解答需要更换铁锅的缘由。 
2.提前沟通，确认好门店已经收到带铁锅所需的物料。 
3.确认门店机器人相关人员，在导铁锅期间没有安排假期或排休，确保相关操作员能被培训到。 
二、铁锅导入准备工作 
1.到门店检查该门店机器人的使用情况和卫生清洁状况，同时检查两台机器人各项功能，确保设备正常运转。 
①两台机器人各项使用功能正常，但有几项小故障：右边的机子，0103202409010005这台： 
滑轨卡死导致的干料门故障
左边的机子， 
0103202409010006这台： 
右下滚轮疲劳损坏 
②现场看两台机器均为12kw的使用功率，已联系超哥升级至15kw。 
③虽然机器人为超过一年的老机器，但卫生情况较好，机身表面洁净，干料仓、液料仓均较感觉，无明显陈污旧垢。 
2.检查两台机器人版本皆为3.9的老版本，第一时间联系相关软件同事推送版本升级。 
三、门店菜谱程序替换 
1.两台机器人最大使用功率为15kw，故机器人菜谱选用青浦宝龙店的铁锅菜谱为主。同时，新增其他12kw菜谱程序，将该门店菜谱程序种类增至20道
2.将铁锅菜谱程序分享至该门店，并将旧的涂层锅菜谱程序全部删除，并重新整理菜谱分组。 
3.同厨师长沟通确认该门店的菜单情况，并征求其本人意愿，确认希望放到机器人上进行制作的菜品。敲定该门店两台机最终的机器人菜谱程序。调整好后刷新两台机菜谱程序。 
四、铁锅导入 
1.分别拆下两台机的旧涂层锅，换上新的三禾锅。 
2.检查并修正两台机器人的后台参数设置，避免因为版本升级的缘故，后台参数被重置。 
3.进入工程模式后台重新进行锅位校准，同时修正超低锅位，确保铁锅润锅锅位正确，其他锅位处于正确的水平。
4.装上铁锅后，烧水测试。发现两台机水烧开后温度都达不到100℃。 拆下铁锅，检查发现，传感器镜头表面已附上一层油污，导致测温不准。现场已拆下，温度传感器，并清理干净镜头镜片。重新测试温度恢复正常，水烧开后两台机的温度。皆为103~104℃区间。
五、铁锅导入操作培训 
1.重点培训强调日常使用、维护、保养的执行，如： 
①每烹饪一道菜结束后需使用竹刷辅助清洁。 
②午晚市收档必须拆下搅拌尺清洁，并对铁锅进行深度清洁，以去除锅黑、积碳 
③每日深度清洁完铁锅后须深度养锅（午、晚市收档时） 
④周期校准：严格按照7日/次的设备投料校准 
⑤每日晚上收档后，水淀粉和高汤需要清洗管 
2.规范操作强化： 
①炒饭的米饭须按要求预制，避免因没有预制好，出现粘锅的情况。 
②润锅时提前备好下一份的小料、辅料、碟子 
③严格遵循标准化原则，按切配标准、分量标准执行 
④日常严禁水枪冲洗机身、屏幕、干、液料仓。” 
五、故障维修处理 
1.对于现场无法解决的故障，已交接至相关售后的同事，待其后续跟进。 </t>
        </is>
      </c>
      <c r="I1038" t="inlineStr">
        <is>
          <t>无</t>
        </is>
      </c>
      <c r="J1038" t="inlineStr">
        <is>
          <t>无</t>
        </is>
      </c>
      <c r="K1038" t="inlineStr">
        <is>
          <t>1.上海绿茶美兰湖店铁锅导入使用情况回访。</t>
        </is>
      </c>
      <c r="L1038" t="inlineStr">
        <is>
          <t>IMG_20260316_092943654.jpg,IMG_20260316_115357947.jpg,IMG_20260316_115406480.jpg,IMG_20260316_120607626.jpg,IMG_20260316_120614252.jpg,IMG_20260316_122236668.jpg,IMG_20260316_133443443.jpg,IMG_20260316_134319084.jpg,IMG_20260316_135050083.jpg,IMG_20260316_135516428.jpg,IMG_20260316_142219474.jpg,IMG_20260316_143202178.jpg,IMG_20260316_145531111.jpg,IMG_20260316_153958229.jpg,IMG_20260316_154606100.jpg,IMG_20260316_154926030.jpg,IMG_20260316_164356679.jpg,IMG_20260316_165627379.jpg,IMG_20260316_165635816.jpg,IMG_20260316_183213928.jpg,IMG_20260316_185832143.jpg,IMG_20260316_204015416.jpg,IMG_20260316_204651007.jpg,IMG_20260316_205036447.jpg,IMG_20260316_210053118.jpg</t>
        </is>
      </c>
      <c r="M1038"/>
      <c r="N1038" s="2">
        <v>46097</v>
      </c>
      <c r="O1038" t="inlineStr">
        <is>
          <t>已结束,已结束,已结束,已结束</t>
        </is>
      </c>
      <c r="P1038" t="inlineStr">
        <is>
          <t>12周</t>
        </is>
      </c>
      <c r="Q1038"/>
      <c r="R1038" t="inlineStr">
        <is>
          <t>false</t>
        </is>
      </c>
      <c r="S1038" t="inlineStr">
        <is>
          <t>2026/03/08
2026/03/10
2026/03/11
2026/03/17</t>
        </is>
      </c>
      <c r="T1038" t="inlineStr">
        <is>
          <t>BST</t>
        </is>
      </c>
      <c r="U1038"/>
      <c r="V1038" t="inlineStr">
        <is>
          <t>张铭麒
张铭麒
张铭麒
张铭麒</t>
        </is>
      </c>
      <c r="W1038" t="inlineStr">
        <is>
          <t>李岳丰
吴薇
李岳丰
吴薇
李岳丰
吴薇
李岳丰
吴薇</t>
        </is>
      </c>
    </row>
    <row r="1039" ht="12.75" customHeight="1">
      <c r="A1039" t="inlineStr">
        <is>
          <t xml:space="preserve">2026-03-15 </t>
        </is>
      </c>
      <c r="B1039"/>
      <c r="C1039" t="inlineStr">
        <is>
          <t>正文仅日期“2026/03/15”，无具体内容，信息缺失。</t>
        </is>
      </c>
      <c r="D1039" t="inlineStr">
        <is>
          <t>雷祖进</t>
        </is>
      </c>
      <c r="E1039" t="inlineStr">
        <is>
          <t>上海市宝山区罗店镇罗溪路22号</t>
        </is>
      </c>
      <c r="F1039" t="inlineStr">
        <is>
          <t>排休</t>
        </is>
      </c>
      <c r="G1039"/>
      <c r="H1039"/>
      <c r="I1039"/>
      <c r="J1039"/>
      <c r="K1039"/>
      <c r="L1039"/>
      <c r="M1039"/>
      <c r="N1039" s="2">
        <v>46096</v>
      </c>
      <c r="O1039"/>
      <c r="P1039" t="inlineStr">
        <is>
          <t>11周</t>
        </is>
      </c>
      <c r="Q1039"/>
      <c r="R1039" t="inlineStr">
        <is>
          <t>false</t>
        </is>
      </c>
      <c r="S1039"/>
      <c r="T1039"/>
      <c r="U1039" t="inlineStr">
        <is>
          <t>1</t>
        </is>
      </c>
      <c r="V1039"/>
      <c r="W1039"/>
    </row>
    <row r="1040" ht="12.75" customHeight="1">
      <c r="A1040" t="inlineStr">
        <is>
          <t xml:space="preserve">2026-03-14 </t>
        </is>
      </c>
      <c r="B1040"/>
      <c r="C1040" t="inlineStr">
        <is>
          <t>正文仅含日期“2026/03/14”，无实质内容，信息异常缺失。</t>
        </is>
      </c>
      <c r="D1040" t="inlineStr">
        <is>
          <t>雷祖进</t>
        </is>
      </c>
      <c r="E1040" t="inlineStr">
        <is>
          <t>上海市宝山区罗店镇罗溪路22号</t>
        </is>
      </c>
      <c r="F1040" t="inlineStr">
        <is>
          <t>排休</t>
        </is>
      </c>
      <c r="G1040"/>
      <c r="H1040"/>
      <c r="I1040"/>
      <c r="J1040"/>
      <c r="K1040"/>
      <c r="L1040"/>
      <c r="M1040"/>
      <c r="N1040" s="2">
        <v>46095</v>
      </c>
      <c r="O1040"/>
      <c r="P1040" t="inlineStr">
        <is>
          <t>11周</t>
        </is>
      </c>
      <c r="Q1040"/>
      <c r="R1040" t="inlineStr">
        <is>
          <t>false</t>
        </is>
      </c>
      <c r="S1040"/>
      <c r="T1040"/>
      <c r="U1040"/>
      <c r="V1040"/>
      <c r="W1040"/>
    </row>
    <row r="1041" ht="12.75" customHeight="1">
      <c r="A1041" t="inlineStr">
        <is>
          <t>2026-03-13 雷祖进-上海-展车-俄罗斯零售团-DEMO 已结束</t>
        </is>
      </c>
      <c r="B1041" t="inlineStr">
        <is>
          <t>1</t>
        </is>
      </c>
      <c r="C1041" t="inlineStr">
        <is>
          <t>雷祖进3月13日休假，俄罗斯零售团展会已结束，无异常问题。</t>
        </is>
      </c>
      <c r="D1041" t="inlineStr">
        <is>
          <t>雷祖进</t>
        </is>
      </c>
      <c r="E1041" t="inlineStr">
        <is>
          <t>上海市宝山区罗店镇罗溪路22号</t>
        </is>
      </c>
      <c r="F1041" t="inlineStr">
        <is>
          <t>项目出差</t>
        </is>
      </c>
      <c r="G1041" t="inlineStr">
        <is>
          <t>雷祖进-上海-展车-俄罗斯零售团-DEMO 已结束</t>
        </is>
      </c>
      <c r="H1041" t="inlineStr">
        <is>
          <t>一、上海俄罗斯零售团展会
1.基于最终定版的展会菜单内容，采买对应的食材。
2.现场对食材进行加工、切配并按菜谱内容进行标准分量分装。
3.对展会所需用到的4个菜谱程序进行测试。
4.展会现场进行四个菜品的演示。
5.展会结束，收档并对展车及炒菜机器人进行深度清洁。
6.同物流进行对接，将展车推上物流车拉走。结束收尾工作。</t>
        </is>
      </c>
      <c r="I1041" t="inlineStr">
        <is>
          <t>无</t>
        </is>
      </c>
      <c r="J1041" t="inlineStr">
        <is>
          <t>无</t>
        </is>
      </c>
      <c r="K1041" t="inlineStr">
        <is>
          <t>1.休假</t>
        </is>
      </c>
      <c r="L1041" t="inlineStr">
        <is>
          <t>IMG_20260313_002229705.jpg,mmexport1773334077719.mp4,IMG_20260313_090037020.jpg,IMG_20260313_150723125.jpg,IMG_20260313_154305780.jpg,IMG_20260313_160119617.jpg,IMG_20260313_172352332.jpg,IMG_20260313_210244778.jpg,IMG_20260313_211727036.jpg,IMG_20260313_214650419.jpg,IMG_20260313_214650419.jpg</t>
        </is>
      </c>
      <c r="M1041"/>
      <c r="N1041" s="2">
        <v>46094</v>
      </c>
      <c r="O1041" t="inlineStr">
        <is>
          <t>已结束</t>
        </is>
      </c>
      <c r="P1041" t="inlineStr">
        <is>
          <t>11周</t>
        </is>
      </c>
      <c r="Q1041"/>
      <c r="R1041" t="inlineStr">
        <is>
          <t>false</t>
        </is>
      </c>
      <c r="S1041" t="inlineStr">
        <is>
          <t>2026/03/13</t>
        </is>
      </c>
      <c r="T1041" t="inlineStr">
        <is>
          <t>创新中心</t>
        </is>
      </c>
      <c r="U1041" t="inlineStr">
        <is>
          <t>1</t>
        </is>
      </c>
      <c r="V1041" t="inlineStr">
        <is>
          <t>郭蓓</t>
        </is>
      </c>
      <c r="W1041" t="inlineStr">
        <is>
          <t>吴薇</t>
        </is>
      </c>
    </row>
    <row r="1042" ht="12.75" customHeight="1">
      <c r="A1042" t="inlineStr">
        <is>
          <t>2026-03-12 雷祖进-上海-绿茶-铁锅导入 已结束</t>
        </is>
      </c>
      <c r="B1042" t="inlineStr">
        <is>
          <t>1</t>
        </is>
      </c>
      <c r="C1042" t="inlineStr">
        <is>
          <t>上海俄罗斯零售团展会项目中，辣椒炒肉口味偏咸，已调整机器人菜谱。</t>
        </is>
      </c>
      <c r="D1042" t="inlineStr">
        <is>
          <t>雷祖进</t>
        </is>
      </c>
      <c r="E1042" t="inlineStr">
        <is>
          <t>上海市宝山区罗店镇罗溪路22号</t>
        </is>
      </c>
      <c r="F1042" t="inlineStr">
        <is>
          <t>项目出差</t>
        </is>
      </c>
      <c r="G1042" t="inlineStr">
        <is>
          <t>雷祖进-上海-绿茶-铁锅导入 已结束</t>
        </is>
      </c>
      <c r="H1042" t="inlineStr">
        <is>
          <t>一、上海绿茶吴中路爱琴海店铁锅导入
1.铁锅菜谱的出品测试及跟踪。前一日已将门店涂层锅更换成铁锅，营业使用了半天，今天在现场主要根据门店现场的订单情况，结合机器人出品，把控新导入铁锅的菜谱程序出品。
2.机器人菜谱程序优化及调改。结合前一天铁锅菜谱开始使用到今天上午这段时间内的机器人出品情况，对部分出品不够好的铁锅菜谱进行优化：江南茄子煲、糖醋里脊等。
3.结束及交接。现场和厨师长、操作员进行交接后，结束该门店铁锅导入任务。
二、上海俄罗斯零售团展会项目支持
1.展车物流到货以后，现场卸车并将战场移动到原定展位。
2.结合敲定的菜单内容，采买当天测试菜品的食材。
3.切配测试菜品的食材，并厂进行了机器人菜谱的测试。是结果：辣椒炒肉，口味偏咸。现场调整了机器人菜谱。
</t>
        </is>
      </c>
      <c r="I1042" t="inlineStr">
        <is>
          <t>无</t>
        </is>
      </c>
      <c r="J1042" t="inlineStr">
        <is>
          <t>无</t>
        </is>
      </c>
      <c r="K1042" t="inlineStr">
        <is>
          <t>1.上海俄罗斯零售团展会项目支持。</t>
        </is>
      </c>
      <c r="L1042" t="inlineStr">
        <is>
          <t>IMG_20260312_094318744.jpg,IMG_20260312_121911213.jpg,IMG_20260312_121919825.jpg,IMG_20260312_122014216.jpg,IMG_20260312_122536340.jpg,IMG_20260312_123244499.jpg,IMG_20260312_122524161.jpg,IMG_20260312_130410503.jpg,IMG_20260312_142917738.jpg,IMG_20260312_154715955.jpg,IMG_20260312_155453458.jpg,IMG_20260312_160940302.jpg,IMG_20260312_162234331.jpg,IMG_20260312_173641361.jpg,IMG_20260312_185222602.jpg,IMG_20260312_223331167.jpg,IMG_20260312_223358673.jpg,IMG_20260312_235308416.jpg,IMG_20260312_235518752.jpg</t>
        </is>
      </c>
      <c r="M1042"/>
      <c r="N1042" s="2">
        <v>46093</v>
      </c>
      <c r="O1042" t="inlineStr">
        <is>
          <t>已结束,已结束,已结束,已结束</t>
        </is>
      </c>
      <c r="P1042" t="inlineStr">
        <is>
          <t>11周</t>
        </is>
      </c>
      <c r="Q1042"/>
      <c r="R1042" t="inlineStr">
        <is>
          <t>false</t>
        </is>
      </c>
      <c r="S1042" t="inlineStr">
        <is>
          <t>2026/03/08
2026/03/10
2026/03/11
2026/03/17</t>
        </is>
      </c>
      <c r="T1042" t="inlineStr">
        <is>
          <t>BST</t>
        </is>
      </c>
      <c r="U1042" t="inlineStr">
        <is>
          <t>1</t>
        </is>
      </c>
      <c r="V1042" t="inlineStr">
        <is>
          <t>张铭麒
张铭麒
张铭麒
张铭麒</t>
        </is>
      </c>
      <c r="W1042" t="inlineStr">
        <is>
          <t>李岳丰
吴薇
李岳丰
吴薇
李岳丰
吴薇
李岳丰
吴薇</t>
        </is>
      </c>
    </row>
    <row r="1043" ht="12.75" customHeight="1">
      <c r="A1043" t="inlineStr">
        <is>
          <t>2026-03-11 雷祖进-上海-绿茶-铁锅导入 已结束</t>
        </is>
      </c>
      <c r="B1043" t="inlineStr">
        <is>
          <t>1</t>
        </is>
      </c>
      <c r="C1043" t="inlineStr">
        <is>
          <t>两台机器人有LED灯碎裂、螺丝丢失、滑轨卡死故障，机芯功率无法升级。</t>
        </is>
      </c>
      <c r="D1043" t="inlineStr">
        <is>
          <t>雷祖进</t>
        </is>
      </c>
      <c r="E1043" t="inlineStr">
        <is>
          <t>上海市闵行区虹桥镇新白鹿(爱琴海购物公园店)新华·红星国际广场</t>
        </is>
      </c>
      <c r="F1043" t="inlineStr">
        <is>
          <t>项目出差</t>
        </is>
      </c>
      <c r="G1043" t="inlineStr">
        <is>
          <t>雷祖进-上海-绿茶-铁锅导入 已结束</t>
        </is>
      </c>
      <c r="H1043" t="inlineStr">
        <is>
          <t>上海绿茶吴中路爱琴海店铁锅导入日报：
一、铁锅导入铺垫
1.到店前提前联系该门店厨师长，告知此行的目的，以及解答需要更换铁锅的缘由。
2.提前沟通，确认好门店已经收到带铁锅所需的物料。
3.确认门店机器人相关人员，在导铁锅期间没有安排假期或排休，确保相关操作员能被培训到。
二、铁锅导入准备工作
1.到门店检查该门店机器人的使用情况和卫生清洁状况，同时检查两台机器人各项功能，确保设备正常运转。
①检查两台机器人，各项使用功能正常，但有几项小故障：右边的机子，0103202410100003这台：
LED灯外壳已碎裂脱落，无法固定。
左边的机子，
0103202410100002这台：
水枪座固定螺丝脱落丢失、
干料门右侧滑轨卡死（报干料门故障）
②从后台工程模式查看发现，两台机芯均为12kw的海明辉，无法升级至15kw。
③虽然机器人为超过一年的老机器，但卫生情况较好，机身表面洁净，干料仓、液料仓均较感觉，无明显陈污旧垢。
2.检查两台机器人版本皆为3.9的老版本，第一时间联系相关软件同事推送版本升级。
三、门店菜谱程序替换
1.两台机器人最大使用功率为12kw，故机器人菜谱选用南京东路的铁锅菜谱为主。同时，现在涂层锅转换一部分。
2.将铁锅菜谱程序分享至该门店，并将旧的涂层锅菜谱程序全部删除，并重新整理菜谱分组。
3.同厨师长沟通确认该门店的菜单情况，并征求其本人意愿，确认希望放到机器人上进行制作的菜品。敲定该门店两台机最终的机器人菜谱程序。调整好后刷新两台机菜谱程序。
四、铁锅导入
1.分别拆下两台机的旧涂层锅，换上新的三禾锅。
2.检查并修正两台机器人的后台参数设置，避免因为版本升级的缘故，后台参数被重置。
3.进入工程模式后台重新进行锅位校准，同时修正超低锅位，确保铁锅润锅锅位正确，其他锅位处于正确的水平。
五、铁锅导入操作培训
1.重点培训强调日常使用、维护、保养的执行，如：
①每烹饪一道菜结束后需使用竹刷辅助清洁。
②午晚市收档必须拆下搅拌尺清洁，并对铁锅进行深度清洁，以去除锅黑、积碳
③每日深度清洁完铁锅后须深度养锅（午、晚市收档时）
④周期校准：严格按照7日/次的设备投料校准
⑤每日晚上收档后，水淀粉和高汤需要清洗管
2.规范操作强化：
①炒饭的米饭须按要求预制，避免因没有预制好，出现粘锅的情况。
②润锅时提前备好下一份的小料、辅料、碟子 
③严格遵循标准化原则，按切配标准、分量标准执行
④日常严禁水枪冲洗机身、屏幕、干、液料仓。”
五、故障维修处理
1.对于现场无法解决的故障，已交接至相关售后的同事，待其后续跟进。
2.右边那台机子使用频率更高，一两台机子各有一边滑轨卡死。故将左侧机子的左滑轨挪去右边了。更换后右边机子投料恢复正常。</t>
        </is>
      </c>
      <c r="I1043" t="inlineStr">
        <is>
          <t>无</t>
        </is>
      </c>
      <c r="J1043" t="inlineStr">
        <is>
          <t>无</t>
        </is>
      </c>
      <c r="K1043" t="inlineStr">
        <is>
          <t>1.上海绿茶吴中路店铁锅导入。</t>
        </is>
      </c>
      <c r="L1043" t="inlineStr">
        <is>
          <t>IMG_20260311_095658204.jpg,IMG_20260311_104800292.jpg,IMG_20260311_104804124.jpg,IMG_20260311_104807976.jpg,IMG_20260311_104820746.jpg,IMG_20260311_104814267.jpg,IMG_20260311_104828683.jpg,IMG_20260311_105532358.jpg,IMG_20260311_105547580.jpg,IMG_20260311_115935394.jpg,IMG_20260311_132542323.jpg,IMG_20260311_132741406.jpg,IMG_20260311_132841532.jpg,IMG_20260311_135540331.jpg,IMG_20260311_135555832.jpg,IMG_20260311_140824209.jpg,IMG_20260311_141931949.jpg,IMG_20260311_142158874.jpg,IMG_20260311_143222476.jpg,IMG_20260311_143731822.jpg,IMG_20260311_144332567.jpg,IMG_20260311_145300471.jpg,IMG_20260311_145456128.jpg,IMG_20260311_145725307.jpg,IMG_20260311_145737390.jpg,IMG_20260311_151544703.jpg,IMG_20260311_152542408.jpg,IMG_20260311_152605067.jpg,IMG_20260311_155339449.jpg,IMG_20260311_164115395.jpg,IMG_20260311_171241413.jpg,IMG_20260311_172631204.jpg,IMG_20260311_174440442.jpg,IMG_20260311_175058027.jpg,IMG_20260311_204237543.jpg,IMG_20260311_203653368.jpg,IMG_20260311_204739585.jpg,IMG_20260311_205935192.jpg,IMG_20260311_211135576.jpg</t>
        </is>
      </c>
      <c r="M1043"/>
      <c r="N1043" s="2">
        <v>46092</v>
      </c>
      <c r="O1043" t="inlineStr">
        <is>
          <t>已结束,已结束,已结束,已结束</t>
        </is>
      </c>
      <c r="P1043" t="inlineStr">
        <is>
          <t>11周</t>
        </is>
      </c>
      <c r="Q1043"/>
      <c r="R1043" t="inlineStr">
        <is>
          <t>false</t>
        </is>
      </c>
      <c r="S1043" t="inlineStr">
        <is>
          <t>2026/03/08
2026/03/10
2026/03/11
2026/03/17</t>
        </is>
      </c>
      <c r="T1043" t="inlineStr">
        <is>
          <t>BST</t>
        </is>
      </c>
      <c r="U1043"/>
      <c r="V1043" t="inlineStr">
        <is>
          <t>张铭麒
张铭麒
张铭麒
张铭麒</t>
        </is>
      </c>
      <c r="W1043" t="inlineStr">
        <is>
          <t>李岳丰
吴薇
李岳丰
吴薇
李岳丰
吴薇
李岳丰
吴薇</t>
        </is>
      </c>
    </row>
    <row r="1044" ht="12.75" customHeight="1">
      <c r="A1044" t="inlineStr">
        <is>
          <t>2026-03-10 雷祖进-上海-绿茶-铁锅导入 已结束</t>
        </is>
      </c>
      <c r="B1044" t="inlineStr">
        <is>
          <t>1</t>
        </is>
      </c>
      <c r="C1044" t="inlineStr">
        <is>
          <t>工作日仅开一台机器人，操作员因卫生不愿开两台。</t>
        </is>
      </c>
      <c r="D1044" t="inlineStr">
        <is>
          <t>雷祖进</t>
        </is>
      </c>
      <c r="E1044" t="inlineStr">
        <is>
          <t>星发大厦，上海市闵行区星发大厦</t>
        </is>
      </c>
      <c r="F1044" t="inlineStr">
        <is>
          <t>项目出差</t>
        </is>
      </c>
      <c r="G1044" t="inlineStr">
        <is>
          <t>雷祖进-上海-绿茶-铁锅导入 已结束</t>
        </is>
      </c>
      <c r="H1044" t="inlineStr">
        <is>
          <t>上海绿茶南京东路悦荟店铁锅导入
一、铁锅菜谱的出品测试及跟踪。
1.前一日已将门店涂层锅更换成铁锅，营业使用了半天，今天在现场主要根据门店现场的订单情况，结合机器人出品，把控新导入铁锅的菜谱程序出品。
2.今日由于其中一操作员休假，现场只开一台机器人。总体的机器人菜谱出品都较为稳定，符合出菜要求。
二、机器人菜谱程序优化及调改
1.结合前一天铁锅菜谱开始使用到今天上午这段时间内的机器人出品情况，对部分出品不够好的铁锅菜谱进行优化：油渣炒广东菜心、辣椒炒肉、江南茄子煲、番茄煮有机菜花、糖醋里脊等。
2.由于个别12kW的铁锅菜谱程序没有对应的多份版的。基于厨师长的要求，现场帮其录制、调改了畅销菜品的4、5份版的菜谱程序：辣椒炒肉4、5份版，黑松露牛肉炒饭4、5份版
三、问题及建议
1.现场发现实际真正在炒菜的就左边这台机器人，尤其是今天，右边机器人都没有开机，向操作员了解知道“星期一至星期五，店里只开一台机器进行炒菜因为只有一个操作员上班，周末等忙的时候两个人都上班才会开两台一起炒。现场向他们建议切换为铁锅之后可以一个人可以尝试一个人炒两台机，但操作员表示“不用开，一台机也能炒得过来，不然下班还得一个人搞两台机的卫生”。
四、结束及交接
1.现场和厨师长、操作员进行交接后，结束该门店铁锅导入任务。</t>
        </is>
      </c>
      <c r="I1044" t="inlineStr">
        <is>
          <t>无</t>
        </is>
      </c>
      <c r="J1044" t="inlineStr">
        <is>
          <t>无</t>
        </is>
      </c>
      <c r="K1044" t="inlineStr">
        <is>
          <t>1.上海绿茶吴中路爱琴海店铁锅导入</t>
        </is>
      </c>
      <c r="L1044" t="inlineStr">
        <is>
          <t>IMG_20260310_113911148.jpg,IMG_20260310_113928415.jpg,IMG_20260310_115636561.jpg,IMG_20260310_121714406.jpg,IMG_20260310_121912467.jpg,IMG_20260310_122500050.jpg,IMG_20260310_123448402.jpg,IMG_20260310_143631017.jpg,IMG_20260310_144100196.jpg,IMG_20260310_145346470.jpg,IMG_20260310_145756670.jpg,IMG_20260310_175646247.jpg,IMG_20260310_182338367.jpg,IMG_20260310_192002964.jpg,IMG_20260310_193157700.jpg,IMG_20260310_200224007.jpg</t>
        </is>
      </c>
      <c r="M1044"/>
      <c r="N1044" s="2">
        <v>46091</v>
      </c>
      <c r="O1044" t="inlineStr">
        <is>
          <t>已结束,已结束,已结束,已结束</t>
        </is>
      </c>
      <c r="P1044" t="inlineStr">
        <is>
          <t>11周</t>
        </is>
      </c>
      <c r="Q1044"/>
      <c r="R1044" t="inlineStr">
        <is>
          <t>false</t>
        </is>
      </c>
      <c r="S1044" t="inlineStr">
        <is>
          <t>2026/03/08
2026/03/10
2026/03/11
2026/03/17</t>
        </is>
      </c>
      <c r="T1044" t="inlineStr">
        <is>
          <t>BST</t>
        </is>
      </c>
      <c r="U1044" t="inlineStr">
        <is>
          <t>1</t>
        </is>
      </c>
      <c r="V1044" t="inlineStr">
        <is>
          <t>张铭麒
张铭麒
张铭麒
张铭麒</t>
        </is>
      </c>
      <c r="W1044" t="inlineStr">
        <is>
          <t>李岳丰
吴薇
李岳丰
吴薇
李岳丰
吴薇
李岳丰
吴薇</t>
        </is>
      </c>
    </row>
    <row r="1045" ht="12.75" customHeight="1">
      <c r="A1045" t="inlineStr">
        <is>
          <t>2026-03-09 雷祖进-上海-绿茶-铁锅导入 已结束</t>
        </is>
      </c>
      <c r="B1045" t="inlineStr">
        <is>
          <t>1</t>
        </is>
      </c>
      <c r="C1045" t="inlineStr">
        <is>
          <t>两台机器人机芯12kw无法升级至15kw，菜谱程序需更换适配。</t>
        </is>
      </c>
      <c r="D1045" t="inlineStr">
        <is>
          <t>雷祖进</t>
        </is>
      </c>
      <c r="E1045" t="inlineStr">
        <is>
          <t>353广场，上海市黄浦区353广场</t>
        </is>
      </c>
      <c r="F1045" t="inlineStr">
        <is>
          <t>项目出差</t>
        </is>
      </c>
      <c r="G1045" t="inlineStr">
        <is>
          <t>雷祖进-上海-绿茶-铁锅导入 已结束</t>
        </is>
      </c>
      <c r="H1045" t="inlineStr">
        <is>
          <t>上海绿茶南京东路悦荟店铁锅导入日报：
一、铁锅导入铺垫
1.到店前提前联系该门店厨师长，告知此行的目的，以及解答需要更换铁锅的缘由。
2.提前沟通，确认好门店已经收到带铁锅所需的物料。
3.确认门店机器人相关人员，在导铁锅期间没有安排假期或排休，确保相关操作员能被培训到。
二、铁锅导入准备工作
1.到门店检查该门店机器人的使用情况和卫生清洁状况，同时检查两台机器人各项功能，确保设备正常运转。
①检查两台机器人，各项功能均工作正常，未见故障情况。
②从后台工程模式查看发现，两台机芯均为12kw的海明辉，无法升级至15kw。
③虽然机器人为超过一年的老机器，但卫生情况较好，机身表面洁净，干料仓、液料仓均较感觉，无明显陈污旧垢。
2.检查两台机器人版本皆为3.9的老版本，第一时间联系相关软件同事推送版本升级。
三、门店菜谱程序替换
1.因之前同事交接时给的菜谱库的门店都较新，使用的是15kw的铁锅菜谱程序，该店无法使用，故同绿茶项目国内负责人“刚哥”沟通确认，该门店从总部研发中心分享的源菜谱程序。
2.将铁锅菜谱程序分享至该门店，并将旧的涂层锅菜谱程序全部删除，并重新整理菜谱分组。
3.同厨师长沟通确认该门店的菜单情况，并征求其本人意愿，确认希望放到机器人上进行制作的菜品。敲定该门店两台机最终的机器人菜谱程序。调整好后刷新两台机菜谱程序。
四、铁锅导入
1.分别拆下两台机的旧涂层锅，换上新的三禾锅。
2.检查并修正两台机器人的后台参数设置，避免因为版本升级的缘故，后台参数被重置。
3.进入工程模式后台重新进行锅位校准，同时修正超低锅位，确保铁锅润锅锅位正确，其他锅位处于正确的水平。
五、铁锅导入操作培训
1.重点培训强调日常使用、维护、保养的执行，如：
①每烹饪一道菜结束后需使用竹刷辅助清洁。
②午晚市收档必须拆下搅拌尺清洁，并对铁锅进行深度清洁，以去除锅黑、积碳
③每日深度清洁完铁锅后须深度养锅（午、晚市收档时）
④周期校准：严格按照7日/次的设备投料校准
⑤每日晚上收档后，水淀粉和高汤需要清洗管
 2.规范操作强化：
①炒饭的米饭须按要求预制，避免因没有预制好，出现粘锅的情况。
②润锅时提前备好下一份的小料、辅料、碟子 
③严格遵循标准化原则，按切配标准、分量标准执行
④日常严禁水枪冲洗机身、屏幕、干、液料仓。”</t>
        </is>
      </c>
      <c r="I1045" t="inlineStr">
        <is>
          <t>无</t>
        </is>
      </c>
      <c r="J1045" t="inlineStr">
        <is>
          <t>无</t>
        </is>
      </c>
      <c r="K1045" t="inlineStr">
        <is>
          <t>1.上海绿茶南京东路悦荟店铁锅导入</t>
        </is>
      </c>
      <c r="L1045" t="inlineStr">
        <is>
          <t>IMG_20260309_110547414.jpg,IMG_20260309_110933894.jpg,IMG_20260309_110944958.jpg,IMG_20260309_111207246.jpg,IMG_20260309_111213638.jpg,IMG_20260309_122856873.jpg,IMG_20260309_150013758.jpg,IMG_20260309_151817126.jpg,IMG_20260309_152131718.jpg,IMG_20260309_161413887.jpg,IMG_20260309_163201938.jpg,IMG_20260309_163616123.jpg,IMG_20260309_164034743.jpg,IMG_20260309_165737407.jpg,IMG_20260309_170552922.jpg,IMG_20260309_170934758.jpg,IMG_20260309_173021209.jpg,IMG_20260309_180044772.jpg,IMG_20260309_205529724.jpg,IMG_20260309_210803768.jpg,IMG_20260309_211136708.jpg</t>
        </is>
      </c>
      <c r="M1045"/>
      <c r="N1045" s="2">
        <v>46090</v>
      </c>
      <c r="O1045" t="inlineStr">
        <is>
          <t>已结束,已结束,已结束,已结束</t>
        </is>
      </c>
      <c r="P1045" t="inlineStr">
        <is>
          <t>11周</t>
        </is>
      </c>
      <c r="Q1045"/>
      <c r="R1045" t="inlineStr">
        <is>
          <t>false</t>
        </is>
      </c>
      <c r="S1045" t="inlineStr">
        <is>
          <t>2026/03/08
2026/03/10
2026/03/11
2026/03/17</t>
        </is>
      </c>
      <c r="T1045" t="inlineStr">
        <is>
          <t>BST</t>
        </is>
      </c>
      <c r="U1045"/>
      <c r="V1045" t="inlineStr">
        <is>
          <t>张铭麒
张铭麒
张铭麒
张铭麒</t>
        </is>
      </c>
      <c r="W1045" t="inlineStr">
        <is>
          <t>李岳丰
吴薇
李岳丰
吴薇
李岳丰
吴薇
李岳丰
吴薇</t>
        </is>
      </c>
    </row>
    <row r="1046" ht="12.75" customHeight="1">
      <c r="A1046" t="inlineStr">
        <is>
          <t>2026-03-08 雷祖进-上海-绿茶-铁锅导入 已结束</t>
        </is>
      </c>
      <c r="B1046"/>
      <c r="C1046" t="inlineStr">
        <is>
          <t>操作员偏好手动操作、欲换回涂层锅，存在不规范出品及未按标准操作问题。</t>
        </is>
      </c>
      <c r="D1046" t="inlineStr">
        <is>
          <t>雷祖进</t>
        </is>
      </c>
      <c r="E1046" t="inlineStr">
        <is>
          <t>上海市黄浦区外滩街道南京路步行街340-372号</t>
        </is>
      </c>
      <c r="F1046" t="inlineStr">
        <is>
          <t>项目出差</t>
        </is>
      </c>
      <c r="G1046" t="inlineStr">
        <is>
          <t>雷祖进-上海-绿茶-铁锅导入 已结束</t>
        </is>
      </c>
      <c r="H1046" t="inlineStr">
        <is>
          <t>上海绿茶青浦宝龙店铁锅导入
一、铁锅菜谱的出品测试及跟踪。
1.前一日已将门店涂层锅更换成铁锅，营业使用了半天，今天在现场主要根据门店现场的订单情况，结合机器人出品，把控新导入铁锅的菜谱程序出品。该门店铁锅导入任务结束。
二、现场问题情况及应对处理
1.现场2台机器人，1位操作员，该操作员对设备、菜谱均较为熟悉。同第一天一样，菜品出餐制作几乎全程使用“手动操作”进行出品，很少用对应的菜谱程序进行炒菜。该问题已现场和厨师长沟通交流过，厨师长表示，“该员工对菜品SOP非常熟悉、对机器人的操作也非常熟练，用手动操作进行出餐更快，且这两天为周末不愿意使用菜谱程序进行出品”。现场建议厨师长，可以以一个人操作两台机，以运行菜谱程序的方式制作出品以保证出品效果和效率。操作员以“一个人无法同时应对两台机同时操作”的理由未落地执行。该情况告知“超哥”，并完成巡店报告，后续反馈至绿茶总部领导。
2.今日上午，按菜谱程序炒了几锅后，现场操作员以“现场单太多了，菜谱程序效率太低，忙不过来”为由向厨师长申请要把铁锅换下来，换回店里剩余的新涂层锅炒制出品（因为过年的时候不发货，他们多要了几口涂层锅，还有新锅存货）。现场和厨师长沟通过，该情况的风险点，厨师长表示“最后剩余这口涂层锅炒完了就换回铁锅”。已现场培训操作员，切换机器人上的“锅类型选择”，把后续换回铁锅，后台参数能正确适配。
3.由于是手动操作，常常出现“某个菜品在制作炒制过程中，新来订单的食材，中途加入同一锅制作出餐。已反馈至厨师长，希望后续多加强监督，杜绝这类的不规范行为，以确保现场的出品。
4.前一日出现米饭未按标准要求“先捞鸡蛋液预制，再分装”的标准操作。而是直接用白米饭加鸡蛋液一锅手动炒制。今天已现场重新培训机器人操作员，“炒饭的米饭预制的规范标准”，要求其后续按要求执行。</t>
        </is>
      </c>
      <c r="I1046" t="inlineStr">
        <is>
          <t>无</t>
        </is>
      </c>
      <c r="J1046" t="inlineStr">
        <is>
          <t>无</t>
        </is>
      </c>
      <c r="K1046" t="inlineStr">
        <is>
          <t>1.上海绿茶南京东路店铁锅导入</t>
        </is>
      </c>
      <c r="L1046" t="inlineStr">
        <is>
          <t>IMG_20260308_091605249.jpg,IMG_20260308_111053932.jpg,IMG_20260308_114549379.jpg,IMG_20260308_114847.jpg,IMG_20260308_121410195.jpg,IMG_20260308_121421.jpg,IMG_20260308_130535966.jpg,IMG_20260308_131222153.jpg,IMG_20260308_160052671.jpg,IMG_20260308_160943402.jpg,IMG_20260308_161341250.jpg,IMG_20260308_182752874.jpg,IMG_20260308_182830897.jpg,IMG_20260308_185952035.jpg,IMG_20260308_194850241.jpg</t>
        </is>
      </c>
      <c r="M1046"/>
      <c r="N1046" s="2">
        <v>46089</v>
      </c>
      <c r="O1046" t="inlineStr">
        <is>
          <t>已结束,已结束,已结束,已结束</t>
        </is>
      </c>
      <c r="P1046" t="inlineStr">
        <is>
          <t>10周</t>
        </is>
      </c>
      <c r="Q1046"/>
      <c r="R1046" t="inlineStr">
        <is>
          <t>false</t>
        </is>
      </c>
      <c r="S1046" t="inlineStr">
        <is>
          <t>2026/03/08
2026/03/10
2026/03/11
2026/03/17</t>
        </is>
      </c>
      <c r="T1046" t="inlineStr">
        <is>
          <t>BST</t>
        </is>
      </c>
      <c r="U1046" t="inlineStr">
        <is>
          <t>1</t>
        </is>
      </c>
      <c r="V1046" t="inlineStr">
        <is>
          <t>张铭麒
张铭麒
张铭麒
张铭麒</t>
        </is>
      </c>
      <c r="W1046" t="inlineStr">
        <is>
          <t>李岳丰
吴薇
李岳丰
吴薇
李岳丰
吴薇
李岳丰
吴薇</t>
        </is>
      </c>
    </row>
    <row r="1047" ht="12.75" customHeight="1">
      <c r="A1047" t="inlineStr">
        <is>
          <t>2026-03-07 雷祖进-上海-绿茶-铁锅导入 已结束</t>
        </is>
      </c>
      <c r="B1047" t="inlineStr">
        <is>
          <t>1</t>
        </is>
      </c>
      <c r="C1047" t="inlineStr">
        <is>
          <t>长期手动操作，厨师长默许；铁锅不好洗、效率低，厨师要反馈区总。</t>
        </is>
      </c>
      <c r="D1047" t="inlineStr">
        <is>
          <t>雷祖进</t>
        </is>
      </c>
      <c r="E1047" t="inlineStr">
        <is>
          <t>上海市青浦区赵巷镇盈港东路7814号宝龙广场2期B座</t>
        </is>
      </c>
      <c r="F1047" t="inlineStr">
        <is>
          <t>项目出差</t>
        </is>
      </c>
      <c r="G1047" t="inlineStr">
        <is>
          <t>雷祖进-上海-绿茶-铁锅导入 已结束</t>
        </is>
      </c>
      <c r="H1047" t="inlineStr">
        <is>
          <t>上海绿茶青浦宝龙店铁锅导入日报：
一、铁锅导入铺垫
1.到店前提前联系该门店厨师长，告知此行的目的，以及解答需要更换铁锅的缘由。
2.提前沟通，确认好门店已经收到带铁锅所需的物料。
3.确认门店机器人相关人员，在导铁锅期间没有安排假期或排休，确保相关操作员能被培训到。
二、铁锅导入准备工作
1.到门店检查该门店机器人的使用情况和卫生清洁状况，同时检查两台机器人各项功能，确保设备正常运转。
①现场发现机器人操作人员频繁使用“手动操作”进行出品，几乎很少使用菜谱程序进行炒菜。
②两台机器人，老旧显得卫生情况一般，但未见明显的霉斑、污垢。
③左边机器人使用频繁，右边机器人使用痕迹较轻。左边机器人水淀粉盒老化损坏；右边机器人干料门存在滑行故障且已屏蔽，右下滚轮橡胶已脱落，另外下水滤篮焊点已脱落。
2.检查两台机器人版本皆为3.9的老版本，第一时间联系相关软件同事推送版本升级。
3.两台机使用功率皆为12kw，后续铁锅菜谱程序多为15kw，无法兼容适配。后联系超哥在后台开通两台机15kw使用功率。
三、门店菜谱程序替换
1.同绿茶项目国内负责人“刚哥”沟通确认该门店分享的源菜谱程序。
2.将铁锅菜谱程序分享至该门店，并将旧的涂层锅菜谱程序全部删除，并重新整理菜谱分组。
3.同厨师长沟通确认该门店的菜单情况，并征求其本人意愿，确认希望放到机器人上进行制作的菜品。敲定该门店两台机最终的机器人菜谱程序。调整好后刷新两台机菜谱程序。
四、铁锅导入
1.分别拆下两台机的旧涂层锅，换上新的三禾锅。
2.检查并修正两台机器人的后台参数设置，避免因为版本升级的缘故，后台参数被重置。
3.进入工程模式后台重新进行锅位校准，同时修正超低锅位，确保铁锅润锅锅位正确，其他锅位处于正确的水平。
五、铁锅导入操作培训
1.重点培训强调日常使用、维护、保养的执行，如：
①每烹饪一道菜结束后需使用竹刷辅助清洁。
②午晚市收档必须拆下搅拌尺清洁，并对铁锅进行深度清洁，以去除锅黑、积碳
③每日深度清洁完铁锅后须深度养锅（午、晚市收档时）
④周期校准：严格按照7日/次的设备投料校准
⑤每日晚上收档后，水淀粉和高汤需要清洗管
 2.规范操作强化：
①炒饭的米饭须按要求预制，避免因没有预制好，出现粘锅的情况。
②润锅时提前备好下一份的小料、辅料、碟子 
③出于对菜品出品的负责，建议按菜谱程序操作，减少手动操作
④严格遵循标准化原则，按切配标准、分量标准执行
⑤日常严禁水枪冲洗机身、屏幕、干、液料仓。
六、问题处理
1.两台机故障方面的问题已反馈至售后同事。
2.已和厨师长反馈，现场过多“手动操作”的问题，不利于出品标准化的落地，明确该行为的风险点。
3.已告知同操作员，明天上午我会亲自带他进行炒饭米饭的正确预制。</t>
        </is>
      </c>
      <c r="I1047" t="inlineStr">
        <is>
          <t>1.无</t>
        </is>
      </c>
      <c r="J1047" t="inlineStr">
        <is>
          <t>1.该门店长期使用“手动操作”进行出品制作。和厨师长沟通过，但他以机器人菜谱程序出品效率太低为由，默许这种行为。沟通过后，厨师长表示，除了该机器人操作员外其他人当班时都会按照菜谱程序进行出品。他认为该操作员对菜品的出品比较熟悉，且动作较为麻利。手动操作效率更为高。
2.更换铁锅后，厨师上抱怨“不好洗锅，效率不高。”下班前和他交流时，他表示要和上面的区总反映一下，他觉得铁锅“不好用”。</t>
        </is>
      </c>
      <c r="K1047" t="inlineStr">
        <is>
          <t>1.上海绿茶青浦宝龙店铁锅导入现场支持</t>
        </is>
      </c>
      <c r="L1047" t="inlineStr">
        <is>
          <t>IMG_20260307_012316379.jpg,IMG_20260307_033630562.jpg,IMG_20260307_093803861.jpg,IMG_20260307_115926306.jpg,IMG_20260307_120357147.jpg,IMG_20260307_120421876.jpg,IMG_20260307_130231037.jpg,IMG_20260307_134622784.jpg,IMG_20260307_135004214.jpg,IMG_20260307_135434621.jpg,IMG_20260307_135501979.jpg,IMG_20260307_141958637.jpg,IMG_20260307_152540383.jpg,IMG_20260307_153227743.jpg,IMG_20260307_155015191.jpg,IMG_20260307_155632635.jpg,IMG_20260307_160310563.jpg,IMG_20260307_160546757.jpg</t>
        </is>
      </c>
      <c r="M1047"/>
      <c r="N1047" s="2">
        <v>46088</v>
      </c>
      <c r="O1047" t="inlineStr">
        <is>
          <t>已结束,已结束,已结束,已结束</t>
        </is>
      </c>
      <c r="P1047" t="inlineStr">
        <is>
          <t>10周</t>
        </is>
      </c>
      <c r="Q1047"/>
      <c r="R1047" t="inlineStr">
        <is>
          <t>false</t>
        </is>
      </c>
      <c r="S1047" t="inlineStr">
        <is>
          <t>2026/03/08
2026/03/10
2026/03/11
2026/03/17</t>
        </is>
      </c>
      <c r="T1047" t="inlineStr">
        <is>
          <t>BST</t>
        </is>
      </c>
      <c r="U1047"/>
      <c r="V1047" t="inlineStr">
        <is>
          <t>张铭麒
张铭麒
张铭麒
张铭麒</t>
        </is>
      </c>
      <c r="W1047" t="inlineStr">
        <is>
          <t>李岳丰
吴薇
李岳丰
吴薇
李岳丰
吴薇
李岳丰
吴薇</t>
        </is>
      </c>
    </row>
    <row r="1048" ht="12.75" customHeight="1">
      <c r="A1048" t="inlineStr">
        <is>
          <t>2026-03-06 雷祖进-上海-绿茶-铁锅导入 已结束</t>
        </is>
      </c>
      <c r="B1048"/>
      <c r="C1048" t="inlineStr">
        <is>
          <t>雷祖进3月6日从广元飞上海，前往青浦宝龙绿茶店进行铁锅导入。</t>
        </is>
      </c>
      <c r="D1048" t="inlineStr">
        <is>
          <t>雷祖进</t>
        </is>
      </c>
      <c r="E1048" t="inlineStr">
        <is>
          <t>上海市青浦区赵巷镇绿茶餐厅(上海青浦宝龙店)宝龙广场2期B座</t>
        </is>
      </c>
      <c r="F1048" t="inlineStr">
        <is>
          <t>项目出差</t>
        </is>
      </c>
      <c r="G1048" t="inlineStr">
        <is>
          <t>雷祖进-上海-绿茶-铁锅导入 已结束</t>
        </is>
      </c>
      <c r="H1048" t="inlineStr">
        <is>
          <t>1.结束休假从老家启程经广元飞上海，前往青浦宝龙绿茶客户现场</t>
        </is>
      </c>
      <c r="I1048" t="inlineStr">
        <is>
          <t>无</t>
        </is>
      </c>
      <c r="J1048" t="inlineStr">
        <is>
          <t>无</t>
        </is>
      </c>
      <c r="K1048" t="inlineStr">
        <is>
          <t>1.上海绿茶青浦宝龙店铁锅导入</t>
        </is>
      </c>
      <c r="L1048" t="inlineStr">
        <is>
          <t>IMG_20260306_140953108.jpg,IMG_20260306_155631551.jpg,IMG_20260306_175053642.jpg,IMG_20260306_203031178.jpg,IMG_20260306_230349855.jpg,IMG_20260307_010513563.jpg,IMG_20260307_012316379.jpg,IMG_20260307_033630562.jpg</t>
        </is>
      </c>
      <c r="M1048"/>
      <c r="N1048" s="2">
        <v>46087</v>
      </c>
      <c r="O1048" t="inlineStr">
        <is>
          <t>已结束,已结束,已结束,已结束</t>
        </is>
      </c>
      <c r="P1048" t="inlineStr">
        <is>
          <t>10周</t>
        </is>
      </c>
      <c r="Q1048"/>
      <c r="R1048" t="inlineStr">
        <is>
          <t>false</t>
        </is>
      </c>
      <c r="S1048" t="inlineStr">
        <is>
          <t>2026/03/08
2026/03/10
2026/03/11
2026/03/17</t>
        </is>
      </c>
      <c r="T1048" t="inlineStr">
        <is>
          <t>BST</t>
        </is>
      </c>
      <c r="U1048"/>
      <c r="V1048" t="inlineStr">
        <is>
          <t>张铭麒
张铭麒
张铭麒
张铭麒</t>
        </is>
      </c>
      <c r="W1048" t="inlineStr">
        <is>
          <t>李岳丰
吴薇
李岳丰
吴薇
李岳丰
吴薇
李岳丰
吴薇</t>
        </is>
      </c>
    </row>
    <row r="1049" ht="12.75" customHeight="1">
      <c r="A1049" t="inlineStr">
        <is>
          <t xml:space="preserve">2026-03-05 </t>
        </is>
      </c>
      <c r="B1049"/>
      <c r="C1049" t="inlineStr">
        <is>
          <t>正文仅日期“2026/03/05”，无具体内容，信息缺失。</t>
        </is>
      </c>
      <c r="D1049" t="inlineStr">
        <is>
          <t>雷祖进</t>
        </is>
      </c>
      <c r="E1049" t="inlineStr">
        <is>
          <t>四川省广元市旺苍县普济镇149乡道</t>
        </is>
      </c>
      <c r="F1049" t="inlineStr">
        <is>
          <t>排休</t>
        </is>
      </c>
      <c r="G1049"/>
      <c r="H1049"/>
      <c r="I1049"/>
      <c r="J1049"/>
      <c r="K1049"/>
      <c r="L1049"/>
      <c r="M1049"/>
      <c r="N1049" s="2">
        <v>46086</v>
      </c>
      <c r="O1049"/>
      <c r="P1049" t="inlineStr">
        <is>
          <t>10周</t>
        </is>
      </c>
      <c r="Q1049"/>
      <c r="R1049" t="inlineStr">
        <is>
          <t>false</t>
        </is>
      </c>
      <c r="S1049"/>
      <c r="T1049"/>
      <c r="U1049" t="inlineStr">
        <is>
          <t>1</t>
        </is>
      </c>
      <c r="V1049"/>
      <c r="W1049"/>
    </row>
    <row r="1050" ht="12.75" customHeight="1">
      <c r="A1050" t="inlineStr">
        <is>
          <t xml:space="preserve">2026-03-04 </t>
        </is>
      </c>
      <c r="B1050"/>
      <c r="C1050" t="inlineStr">
        <is>
          <t>仅日期“2026/03/04”，无具体内容，信息缺失。</t>
        </is>
      </c>
      <c r="D1050" t="inlineStr">
        <is>
          <t>雷祖进</t>
        </is>
      </c>
      <c r="E1050" t="inlineStr">
        <is>
          <t>上海市青浦区赵巷镇盈港东路7814号宝龙广场2期B座</t>
        </is>
      </c>
      <c r="F1050" t="inlineStr">
        <is>
          <t>排休</t>
        </is>
      </c>
      <c r="G1050"/>
      <c r="H1050"/>
      <c r="I1050"/>
      <c r="J1050"/>
      <c r="K1050"/>
      <c r="L1050"/>
      <c r="M1050"/>
      <c r="N1050" s="2">
        <v>46085</v>
      </c>
      <c r="O1050"/>
      <c r="P1050" t="inlineStr">
        <is>
          <t>10周</t>
        </is>
      </c>
      <c r="Q1050"/>
      <c r="R1050" t="inlineStr">
        <is>
          <t>false</t>
        </is>
      </c>
      <c r="S1050"/>
      <c r="T1050"/>
      <c r="U1050" t="inlineStr">
        <is>
          <t>1</t>
        </is>
      </c>
      <c r="V1050"/>
      <c r="W1050"/>
    </row>
    <row r="1051" ht="12.75" customHeight="1">
      <c r="A1051" t="inlineStr">
        <is>
          <t xml:space="preserve">2026-03-03 </t>
        </is>
      </c>
      <c r="B1051"/>
      <c r="C1051" t="inlineStr">
        <is>
          <t>正文仅含日期“2026/03/03”，无其他内容，信息缺失。</t>
        </is>
      </c>
      <c r="D1051" t="inlineStr">
        <is>
          <t>雷祖进</t>
        </is>
      </c>
      <c r="E1051" t="inlineStr">
        <is>
          <t>四川省广元市旺苍县普济镇许家坝</t>
        </is>
      </c>
      <c r="F1051" t="inlineStr">
        <is>
          <t>排休</t>
        </is>
      </c>
      <c r="G1051"/>
      <c r="H1051"/>
      <c r="I1051"/>
      <c r="J1051"/>
      <c r="K1051"/>
      <c r="L1051"/>
      <c r="M1051"/>
      <c r="N1051" s="2">
        <v>46084</v>
      </c>
      <c r="O1051"/>
      <c r="P1051" t="inlineStr">
        <is>
          <t>10周</t>
        </is>
      </c>
      <c r="Q1051"/>
      <c r="R1051" t="inlineStr">
        <is>
          <t>false</t>
        </is>
      </c>
      <c r="S1051"/>
      <c r="T1051"/>
      <c r="U1051" t="inlineStr">
        <is>
          <t>1</t>
        </is>
      </c>
      <c r="V1051"/>
      <c r="W1051"/>
    </row>
    <row r="1052" ht="12.75" customHeight="1">
      <c r="A1052" t="inlineStr">
        <is>
          <t xml:space="preserve">2026-03-02 </t>
        </is>
      </c>
      <c r="B1052"/>
      <c r="C1052" t="inlineStr">
        <is>
          <t>正文仅日期“2026/03/02”，无具体内容，存在信息缺失问题。</t>
        </is>
      </c>
      <c r="D1052" t="inlineStr">
        <is>
          <t>雷祖进</t>
        </is>
      </c>
      <c r="E1052" t="inlineStr">
        <is>
          <t>四川省广元市旺苍县普济镇许家坝</t>
        </is>
      </c>
      <c r="F1052" t="inlineStr">
        <is>
          <t>排休</t>
        </is>
      </c>
      <c r="G1052"/>
      <c r="H1052"/>
      <c r="I1052"/>
      <c r="J1052"/>
      <c r="K1052"/>
      <c r="L1052"/>
      <c r="M1052"/>
      <c r="N1052" s="2">
        <v>46083</v>
      </c>
      <c r="O1052"/>
      <c r="P1052" t="inlineStr">
        <is>
          <t>10周</t>
        </is>
      </c>
      <c r="Q1052"/>
      <c r="R1052" t="inlineStr">
        <is>
          <t>false</t>
        </is>
      </c>
      <c r="S1052"/>
      <c r="T1052"/>
      <c r="U1052"/>
      <c r="V1052"/>
      <c r="W1052"/>
    </row>
    <row r="1053" ht="12.75" customHeight="1">
      <c r="A1053" t="inlineStr">
        <is>
          <t xml:space="preserve">2026-03-01 </t>
        </is>
      </c>
      <c r="B1053"/>
      <c r="C1053" t="inlineStr">
        <is>
          <t>正文仅日期“2026/03/01”，无具体内容，信息缺失。</t>
        </is>
      </c>
      <c r="D1053" t="inlineStr">
        <is>
          <t>雷祖进</t>
        </is>
      </c>
      <c r="E1053" t="inlineStr">
        <is>
          <t>四川省广元市旺苍县普济镇149乡道</t>
        </is>
      </c>
      <c r="F1053" t="inlineStr">
        <is>
          <t>排休</t>
        </is>
      </c>
      <c r="G1053"/>
      <c r="H1053"/>
      <c r="I1053"/>
      <c r="J1053"/>
      <c r="K1053"/>
      <c r="L1053"/>
      <c r="M1053"/>
      <c r="N1053" s="2">
        <v>46082</v>
      </c>
      <c r="O1053"/>
      <c r="P1053" t="inlineStr">
        <is>
          <t>09周</t>
        </is>
      </c>
      <c r="Q1053"/>
      <c r="R1053" t="inlineStr">
        <is>
          <t>false</t>
        </is>
      </c>
      <c r="S1053"/>
      <c r="T1053"/>
      <c r="U1053"/>
      <c r="V1053"/>
      <c r="W1053"/>
    </row>
    <row r="1054" ht="12.75" customHeight="1">
      <c r="A1054" t="inlineStr">
        <is>
          <t xml:space="preserve">2026-02-28 </t>
        </is>
      </c>
      <c r="B1054"/>
      <c r="C1054" t="inlineStr">
        <is>
          <t>正文仅日期“2026/02/28”，无实质内容，信息缺失。</t>
        </is>
      </c>
      <c r="D1054" t="inlineStr">
        <is>
          <t>雷祖进</t>
        </is>
      </c>
      <c r="E1054" t="inlineStr">
        <is>
          <t>四川省广元市旺苍县普济镇149乡道</t>
        </is>
      </c>
      <c r="F1054" t="inlineStr">
        <is>
          <t>排休</t>
        </is>
      </c>
      <c r="G1054"/>
      <c r="H1054"/>
      <c r="I1054"/>
      <c r="J1054"/>
      <c r="K1054"/>
      <c r="L1054"/>
      <c r="M1054"/>
      <c r="N1054" s="2">
        <v>46081</v>
      </c>
      <c r="O1054"/>
      <c r="P1054" t="inlineStr">
        <is>
          <t>09周</t>
        </is>
      </c>
      <c r="Q1054"/>
      <c r="R1054" t="inlineStr">
        <is>
          <t>false</t>
        </is>
      </c>
      <c r="S1054"/>
      <c r="T1054"/>
      <c r="U1054"/>
      <c r="V1054"/>
      <c r="W1054"/>
    </row>
    <row r="1055" ht="12.75" customHeight="1">
      <c r="A1055" t="inlineStr">
        <is>
          <t xml:space="preserve">2026-02-27 </t>
        </is>
      </c>
      <c r="B1055"/>
      <c r="C1055" t="inlineStr">
        <is>
          <t>正文内容仅为日期“2026/02/27”，无具体信息，无法提取问题或异常。</t>
        </is>
      </c>
      <c r="D1055" t="inlineStr">
        <is>
          <t>雷祖进</t>
        </is>
      </c>
      <c r="E1055" t="inlineStr">
        <is>
          <t>四川省广元市旺苍县普济镇149乡道</t>
        </is>
      </c>
      <c r="F1055" t="inlineStr">
        <is>
          <t>排休</t>
        </is>
      </c>
      <c r="G1055"/>
      <c r="H1055"/>
      <c r="I1055"/>
      <c r="J1055"/>
      <c r="K1055"/>
      <c r="L1055"/>
      <c r="M1055"/>
      <c r="N1055" s="2">
        <v>46080</v>
      </c>
      <c r="O1055"/>
      <c r="P1055" t="inlineStr">
        <is>
          <t>09周</t>
        </is>
      </c>
      <c r="Q1055"/>
      <c r="R1055" t="inlineStr">
        <is>
          <t>false</t>
        </is>
      </c>
      <c r="S1055"/>
      <c r="T1055"/>
      <c r="U1055"/>
      <c r="V1055"/>
      <c r="W1055"/>
    </row>
    <row r="1056" ht="12.75" customHeight="1">
      <c r="A1056" t="inlineStr">
        <is>
          <t xml:space="preserve">2026-02-27 </t>
        </is>
      </c>
      <c r="B1056"/>
      <c r="C1056" t="inlineStr">
        <is>
          <t>正文仅显示日期“2026/02/27”，无具体内容，存在信息缺失问题。</t>
        </is>
      </c>
      <c r="D1056" t="inlineStr">
        <is>
          <t>雷祖进</t>
        </is>
      </c>
      <c r="E1056" t="inlineStr">
        <is>
          <t>四川省广元市旺苍县普济镇149乡道</t>
        </is>
      </c>
      <c r="F1056" t="inlineStr">
        <is>
          <t>排休</t>
        </is>
      </c>
      <c r="G1056"/>
      <c r="H1056"/>
      <c r="I1056"/>
      <c r="J1056"/>
      <c r="K1056"/>
      <c r="L1056"/>
      <c r="M1056"/>
      <c r="N1056" s="2">
        <v>46080</v>
      </c>
      <c r="O1056"/>
      <c r="P1056" t="inlineStr">
        <is>
          <t>09周</t>
        </is>
      </c>
      <c r="Q1056"/>
      <c r="R1056" t="inlineStr">
        <is>
          <t>false</t>
        </is>
      </c>
      <c r="S1056"/>
      <c r="T1056"/>
      <c r="U1056"/>
      <c r="V1056"/>
      <c r="W1056"/>
    </row>
    <row r="1057" ht="12.75" customHeight="1">
      <c r="A1057" t="inlineStr">
        <is>
          <t xml:space="preserve">2026-02-26 </t>
        </is>
      </c>
      <c r="B1057"/>
      <c r="C1057" t="inlineStr">
        <is>
          <t>正文仅日期“2026/02/26”，无实质内容，信息缺失需关注。</t>
        </is>
      </c>
      <c r="D1057" t="inlineStr">
        <is>
          <t>雷祖进</t>
        </is>
      </c>
      <c r="E1057" t="inlineStr">
        <is>
          <t>四川省广元市旺苍县普济镇149乡道</t>
        </is>
      </c>
      <c r="F1057" t="inlineStr">
        <is>
          <t>排休</t>
        </is>
      </c>
      <c r="G1057"/>
      <c r="H1057"/>
      <c r="I1057"/>
      <c r="J1057"/>
      <c r="K1057"/>
      <c r="L1057"/>
      <c r="M1057"/>
      <c r="N1057" s="2">
        <v>46079</v>
      </c>
      <c r="O1057"/>
      <c r="P1057" t="inlineStr">
        <is>
          <t>09周</t>
        </is>
      </c>
      <c r="Q1057"/>
      <c r="R1057" t="inlineStr">
        <is>
          <t>false</t>
        </is>
      </c>
      <c r="S1057"/>
      <c r="T1057"/>
      <c r="U1057"/>
      <c r="V1057"/>
      <c r="W1057"/>
    </row>
    <row r="1058" ht="12.75" customHeight="1">
      <c r="A1058" t="inlineStr">
        <is>
          <t xml:space="preserve">2026-02-25 </t>
        </is>
      </c>
      <c r="B1058"/>
      <c r="C1058" t="inlineStr">
        <is>
          <t>正文内容仅为日期“2026/02/25”，无实质信息，无法提取问题或异常。</t>
        </is>
      </c>
      <c r="D1058" t="inlineStr">
        <is>
          <t>雷祖进</t>
        </is>
      </c>
      <c r="E1058" t="inlineStr">
        <is>
          <t>四川省广元市旺苍县普济镇149乡道</t>
        </is>
      </c>
      <c r="F1058" t="inlineStr">
        <is>
          <t>排休</t>
        </is>
      </c>
      <c r="G1058"/>
      <c r="H1058"/>
      <c r="I1058"/>
      <c r="J1058"/>
      <c r="K1058"/>
      <c r="L1058"/>
      <c r="M1058"/>
      <c r="N1058" s="2">
        <v>46078</v>
      </c>
      <c r="O1058"/>
      <c r="P1058" t="inlineStr">
        <is>
          <t>09周</t>
        </is>
      </c>
      <c r="Q1058"/>
      <c r="R1058" t="inlineStr">
        <is>
          <t>false</t>
        </is>
      </c>
      <c r="S1058"/>
      <c r="T1058"/>
      <c r="U1058"/>
      <c r="V1058"/>
      <c r="W1058"/>
    </row>
    <row r="1059" ht="12.75" customHeight="1">
      <c r="A1059" t="inlineStr">
        <is>
          <t xml:space="preserve">2026-02-24 </t>
        </is>
      </c>
      <c r="B1059"/>
      <c r="C1059" t="inlineStr">
        <is>
          <t>正文内容仅为日期“2026/02/24”，无具体信息及异常问题。</t>
        </is>
      </c>
      <c r="D1059" t="inlineStr">
        <is>
          <t>雷祖进</t>
        </is>
      </c>
      <c r="E1059" t="inlineStr">
        <is>
          <t>四川省广元市旺苍县普济镇149乡道</t>
        </is>
      </c>
      <c r="F1059" t="inlineStr">
        <is>
          <t>排休</t>
        </is>
      </c>
      <c r="G1059"/>
      <c r="H1059"/>
      <c r="I1059"/>
      <c r="J1059"/>
      <c r="K1059"/>
      <c r="L1059"/>
      <c r="M1059"/>
      <c r="N1059" s="2">
        <v>46077</v>
      </c>
      <c r="O1059"/>
      <c r="P1059" t="inlineStr">
        <is>
          <t>09周</t>
        </is>
      </c>
      <c r="Q1059"/>
      <c r="R1059" t="inlineStr">
        <is>
          <t>false</t>
        </is>
      </c>
      <c r="S1059"/>
      <c r="T1059"/>
      <c r="U1059"/>
      <c r="V1059"/>
      <c r="W1059"/>
    </row>
    <row r="1060" ht="12.75" customHeight="1">
      <c r="A1060" t="inlineStr">
        <is>
          <t xml:space="preserve">2026-02-23 </t>
        </is>
      </c>
      <c r="B1060"/>
      <c r="C1060" t="inlineStr">
        <is>
          <t>正文仅日期“2026/02/23”，无具体内容，信息缺失。</t>
        </is>
      </c>
      <c r="D1060" t="inlineStr">
        <is>
          <t>雷祖进</t>
        </is>
      </c>
      <c r="E1060" t="inlineStr">
        <is>
          <t>四川省广元市旺苍县普济镇149乡道</t>
        </is>
      </c>
      <c r="F1060" t="inlineStr">
        <is>
          <t>排休</t>
        </is>
      </c>
      <c r="G1060"/>
      <c r="H1060"/>
      <c r="I1060"/>
      <c r="J1060"/>
      <c r="K1060"/>
      <c r="L1060"/>
      <c r="M1060"/>
      <c r="N1060" s="2">
        <v>46076</v>
      </c>
      <c r="O1060"/>
      <c r="P1060" t="inlineStr">
        <is>
          <t>09周</t>
        </is>
      </c>
      <c r="Q1060"/>
      <c r="R1060" t="inlineStr">
        <is>
          <t>false</t>
        </is>
      </c>
      <c r="S1060"/>
      <c r="T1060"/>
      <c r="U1060"/>
      <c r="V1060"/>
      <c r="W1060"/>
    </row>
    <row r="1061" ht="12.75" customHeight="1">
      <c r="A1061" t="inlineStr">
        <is>
          <t xml:space="preserve">2026-02-22 </t>
        </is>
      </c>
      <c r="B1061"/>
      <c r="C1061" t="inlineStr">
        <is>
          <t>正文内容仅为日期“2026/02/22”，无具体信息，无问题或异常。</t>
        </is>
      </c>
      <c r="D1061" t="inlineStr">
        <is>
          <t>雷祖进</t>
        </is>
      </c>
      <c r="E1061" t="inlineStr">
        <is>
          <t>四川省广元市旺苍县普济镇149乡道</t>
        </is>
      </c>
      <c r="F1061" t="inlineStr">
        <is>
          <t>排休</t>
        </is>
      </c>
      <c r="G1061"/>
      <c r="H1061"/>
      <c r="I1061"/>
      <c r="J1061"/>
      <c r="K1061"/>
      <c r="L1061"/>
      <c r="M1061"/>
      <c r="N1061" s="2">
        <v>46075</v>
      </c>
      <c r="O1061"/>
      <c r="P1061" t="inlineStr">
        <is>
          <t>08周</t>
        </is>
      </c>
      <c r="Q1061"/>
      <c r="R1061" t="inlineStr">
        <is>
          <t>false</t>
        </is>
      </c>
      <c r="S1061"/>
      <c r="T1061"/>
      <c r="U1061"/>
      <c r="V1061"/>
      <c r="W1061"/>
    </row>
    <row r="1062" ht="12.75" customHeight="1">
      <c r="A1062" t="inlineStr">
        <is>
          <t xml:space="preserve">2026-02-21 </t>
        </is>
      </c>
      <c r="B1062"/>
      <c r="C1062" t="inlineStr">
        <is>
          <t>正文仅日期“2026/02/21”，无具体内容，信息缺失。</t>
        </is>
      </c>
      <c r="D1062" t="inlineStr">
        <is>
          <t>雷祖进</t>
        </is>
      </c>
      <c r="E1062" t="inlineStr">
        <is>
          <t>四川省广元市旺苍县普济镇149乡道</t>
        </is>
      </c>
      <c r="F1062" t="inlineStr">
        <is>
          <t>排休</t>
        </is>
      </c>
      <c r="G1062"/>
      <c r="H1062"/>
      <c r="I1062"/>
      <c r="J1062"/>
      <c r="K1062"/>
      <c r="L1062"/>
      <c r="M1062"/>
      <c r="N1062" s="2">
        <v>46074</v>
      </c>
      <c r="O1062"/>
      <c r="P1062" t="inlineStr">
        <is>
          <t>08周</t>
        </is>
      </c>
      <c r="Q1062"/>
      <c r="R1062" t="inlineStr">
        <is>
          <t>false</t>
        </is>
      </c>
      <c r="S1062"/>
      <c r="T1062"/>
      <c r="U1062"/>
      <c r="V1062"/>
      <c r="W1062"/>
    </row>
    <row r="1063" ht="12.75" customHeight="1">
      <c r="A1063" t="inlineStr">
        <is>
          <t>2026-02-20 雷祖进-泉州-展车活动-培训支持 已结束</t>
        </is>
      </c>
      <c r="B1063"/>
      <c r="C1063" t="inlineStr">
        <is>
          <t>需关注问题：无异常。按流程完成展会准备、制作、交流及清洁。</t>
        </is>
      </c>
      <c r="D1063" t="inlineStr">
        <is>
          <t>雷祖进</t>
        </is>
      </c>
      <c r="E1063" t="inlineStr">
        <is>
          <t>四川省广元市旺苍县普济镇149乡道</t>
        </is>
      </c>
      <c r="F1063" t="inlineStr">
        <is>
          <t>项目出差</t>
        </is>
      </c>
      <c r="G1063" t="inlineStr">
        <is>
          <t>雷祖进-泉州-展车活动-培训支持 已结束</t>
        </is>
      </c>
      <c r="H1063" t="inlineStr">
        <is>
          <t>南安展会现场支持
1.前一日加工完，按每样菜的食材备五份，进行准备。对份量不足的菜进行补充采购。
2.对补充采购的牛肉、鸡腿进行切配并腌制处理。
3.现场对小料进行切备并进行分装。
4.按展会的流程，进行现场菜品的制作和呈现。
5.同现场有兴趣的客户进行交流，并对炒菜机器人做相应的讲解介绍。
6.展会结束，进行收档工作，对展车内、外以及机器人进行彻底的清洁处理。</t>
        </is>
      </c>
      <c r="I1063" t="inlineStr">
        <is>
          <t>无</t>
        </is>
      </c>
      <c r="J1063" t="inlineStr">
        <is>
          <t>无</t>
        </is>
      </c>
      <c r="K1063" t="inlineStr">
        <is>
          <t>无</t>
        </is>
      </c>
      <c r="L1063" t="inlineStr">
        <is>
          <t>IMG_20260220_090829366.jpg,IMG_20260220_092444.jpg,IMG_20260220_111042074.jpg,IMG_20260220_111052542.jpg,IMG_20260220_130622254.jpg,IMG_20260220_184324169.jpg,IMG_20260220_184327876.jpg,IMG_20260220_204417460.jpg,IMG_20260220_225945013.jpg</t>
        </is>
      </c>
      <c r="M1063"/>
      <c r="N1063" s="2">
        <v>46073</v>
      </c>
      <c r="O1063" t="inlineStr">
        <is>
          <t>已结束</t>
        </is>
      </c>
      <c r="P1063" t="inlineStr">
        <is>
          <t>08周</t>
        </is>
      </c>
      <c r="Q1063"/>
      <c r="R1063" t="inlineStr">
        <is>
          <t>false</t>
        </is>
      </c>
      <c r="S1063" t="inlineStr">
        <is>
          <t>2026/02/20</t>
        </is>
      </c>
      <c r="T1063" t="inlineStr">
        <is>
          <t>工业化中心</t>
        </is>
      </c>
      <c r="U1063" t="inlineStr">
        <is>
          <t>1</t>
        </is>
      </c>
      <c r="V1063" t="inlineStr">
        <is>
          <t>廖通凯</t>
        </is>
      </c>
      <c r="W1063" t="inlineStr">
        <is>
          <t>时云志</t>
        </is>
      </c>
    </row>
    <row r="1064" ht="12.75" customHeight="1">
      <c r="A1064" t="inlineStr">
        <is>
          <t>2026-02-19 雷祖进-泉州-展车活动-培训支持 已结束</t>
        </is>
      </c>
      <c r="B1064"/>
      <c r="C1064" t="inlineStr">
        <is>
          <t>黄金炒鸡偏淡需加盐，芹菜香干汤汁多需减水。</t>
        </is>
      </c>
      <c r="D1064" t="inlineStr">
        <is>
          <t>雷祖进</t>
        </is>
      </c>
      <c r="E1064" t="inlineStr">
        <is>
          <t>四川省广元市旺苍县普济镇149乡道</t>
        </is>
      </c>
      <c r="F1064" t="inlineStr">
        <is>
          <t>项目出差</t>
        </is>
      </c>
      <c r="G1064" t="inlineStr">
        <is>
          <t>雷祖进-泉州-展车活动-培训支持 已结束</t>
        </is>
      </c>
      <c r="H1064" t="inlineStr">
        <is>
          <t>南安展会现场支持
1.食材采买，前往超市采买次日展会所需食材。
2.对所有的食材进行加工切配，肉类腌制好，进行分装。
3.测试展会菜品：芹菜香干、辣椒炒肉、黄金炒鸡。
出品情况：
①黄金炒鸡味道偏淡，优化菜谱程序，炒鸡时多加0.5g食盐
②辣椒炒肉，出品稳定，符合要求。
③芹菜香干，汤汁偏多，需再次优化程序，减少水的投放。</t>
        </is>
      </c>
      <c r="I1064" t="inlineStr">
        <is>
          <t>芹菜香干、黄金炒鸡</t>
        </is>
      </c>
      <c r="J1064" t="inlineStr">
        <is>
          <t>无</t>
        </is>
      </c>
      <c r="K1064" t="inlineStr">
        <is>
          <t>1.南安展会现场支持</t>
        </is>
      </c>
      <c r="L1064" t="inlineStr">
        <is>
          <t>IMG_20260219_095834054.jpg,IMG_20260219_103116270.jpg,IMG_20260219_160238779.jpg,IMG_20260219_165901110.jpg,IMG_20260219_174911623.jpg,IMG_20260219_192703585.jpg,IMG_20260219_194510755.jpg</t>
        </is>
      </c>
      <c r="M1064"/>
      <c r="N1064" s="2">
        <v>46072</v>
      </c>
      <c r="O1064" t="inlineStr">
        <is>
          <t>已结束</t>
        </is>
      </c>
      <c r="P1064" t="inlineStr">
        <is>
          <t>08周</t>
        </is>
      </c>
      <c r="Q1064"/>
      <c r="R1064" t="inlineStr">
        <is>
          <t>false</t>
        </is>
      </c>
      <c r="S1064" t="inlineStr">
        <is>
          <t>2026/02/20</t>
        </is>
      </c>
      <c r="T1064" t="inlineStr">
        <is>
          <t>工业化中心</t>
        </is>
      </c>
      <c r="U1064"/>
      <c r="V1064" t="inlineStr">
        <is>
          <t>廖通凯</t>
        </is>
      </c>
      <c r="W1064" t="inlineStr">
        <is>
          <t>时云志</t>
        </is>
      </c>
    </row>
    <row r="1065" ht="12.75" customHeight="1">
      <c r="A1065" t="inlineStr">
        <is>
          <t>2026-02-18 雷祖进-泉州-展车活动-培训支持 已结束</t>
        </is>
      </c>
      <c r="B1065"/>
      <c r="C1065" t="inlineStr">
        <is>
          <t>凉瓜牛肉因加水过多导致勾芡问题，已优化待测试。</t>
        </is>
      </c>
      <c r="D1065" t="inlineStr">
        <is>
          <t>雷祖进</t>
        </is>
      </c>
      <c r="E1065" t="inlineStr">
        <is>
          <t>重庆市沙坪坝区井口街道井盛路重庆丰东热处理工程有限公司</t>
        </is>
      </c>
      <c r="F1065" t="inlineStr">
        <is>
          <t>项目出差</t>
        </is>
      </c>
      <c r="G1065" t="inlineStr">
        <is>
          <t>雷祖进-泉州-展车活动-培训支持 已结束</t>
        </is>
      </c>
      <c r="H1065" t="inlineStr">
        <is>
          <t>泉州南安展会支持
1.从家里出发，前往展会城市南安。
2.到达南安后，第一时间赶往超市采买展会菜谱试菜食材。
3.到展会指定地点后，布置整理展车。
4.加工切配试菜食材。
5.测试展会菜品：凉瓜牛肉、辣椒炒肉。
出品情况：①凉瓜牛肉，程序中第一阶段加370g水，太多了，到了下一步加入牛肉的时间点，水还未收紧，导致勾芡时芡汁无法包紧食材。
②鲍鱼辣椒炒肉，由于没有买到鲍鱼，故原30g蒜加到50g，出品效果符合要求。
6.测试结束后，对展车及机器人进行收档清洁。
7.调整优化凉瓜牛肉的菜谱程序。</t>
        </is>
      </c>
      <c r="I1065" t="inlineStr">
        <is>
          <t>辣椒炒肉已定版
凉瓜牛肉优化后待进一步测试</t>
        </is>
      </c>
      <c r="J1065" t="inlineStr">
        <is>
          <t>无</t>
        </is>
      </c>
      <c r="K1065" t="inlineStr">
        <is>
          <t>1.南安展会食材采买，并和“志哥”一起进行菜品测试。
2.参与展会彩排，配合现场统一调度安排。</t>
        </is>
      </c>
      <c r="L1065" t="inlineStr">
        <is>
          <t>IMG_20260218_144917301.jpg,IMG_20260218_162538251.jpg,IMG_20260218_163712837.jpg,IMG_20260218_184020084.jpg,IMG_20260218_191855936.jpg,IMG_20260218_191900974.jpg,IMG_20260218_193928680.jpg,IMG_20260218_200050257.jpg,IMG_20260218_200900915.jpg,IMG_20260218_201409772.jpg,video_20260218_201425892.mp4,IMG_20260218_203322924.jpg</t>
        </is>
      </c>
      <c r="M1065"/>
      <c r="N1065" s="2">
        <v>46071</v>
      </c>
      <c r="O1065" t="inlineStr">
        <is>
          <t>已结束</t>
        </is>
      </c>
      <c r="P1065" t="inlineStr">
        <is>
          <t>08周</t>
        </is>
      </c>
      <c r="Q1065"/>
      <c r="R1065" t="inlineStr">
        <is>
          <t>false</t>
        </is>
      </c>
      <c r="S1065" t="inlineStr">
        <is>
          <t>2026/02/20</t>
        </is>
      </c>
      <c r="T1065" t="inlineStr">
        <is>
          <t>工业化中心</t>
        </is>
      </c>
      <c r="U1065"/>
      <c r="V1065" t="inlineStr">
        <is>
          <t>廖通凯</t>
        </is>
      </c>
      <c r="W1065" t="inlineStr">
        <is>
          <t>时云志</t>
        </is>
      </c>
    </row>
    <row r="1066" ht="12.75" customHeight="1">
      <c r="A1066" t="inlineStr">
        <is>
          <t xml:space="preserve">2026-02-17 </t>
        </is>
      </c>
      <c r="B1066"/>
      <c r="C1066" t="inlineStr">
        <is>
          <t>正文内容仅为日期“2026/02/17”，无具体信息，无法提取问题或异常。</t>
        </is>
      </c>
      <c r="D1066" t="inlineStr">
        <is>
          <t>雷祖进</t>
        </is>
      </c>
      <c r="E1066" t="inlineStr">
        <is>
          <t>四川省广元市旺苍县普济镇许家坝</t>
        </is>
      </c>
      <c r="F1066" t="inlineStr">
        <is>
          <t>排休</t>
        </is>
      </c>
      <c r="G1066"/>
      <c r="H1066"/>
      <c r="I1066"/>
      <c r="J1066"/>
      <c r="K1066"/>
      <c r="L1066"/>
      <c r="M1066"/>
      <c r="N1066" s="2">
        <v>46070</v>
      </c>
      <c r="O1066"/>
      <c r="P1066" t="inlineStr">
        <is>
          <t>08周</t>
        </is>
      </c>
      <c r="Q1066"/>
      <c r="R1066" t="inlineStr">
        <is>
          <t>false</t>
        </is>
      </c>
      <c r="S1066"/>
      <c r="T1066"/>
      <c r="U1066"/>
      <c r="V1066"/>
      <c r="W1066"/>
    </row>
    <row r="1067" ht="12.75" customHeight="1">
      <c r="A1067" t="inlineStr">
        <is>
          <t xml:space="preserve">2026-02-16 </t>
        </is>
      </c>
      <c r="B1067"/>
      <c r="C1067" t="inlineStr">
        <is>
          <t>正文仅含日期“2026/02/16”，无有效内容，信息缺失。</t>
        </is>
      </c>
      <c r="D1067" t="inlineStr">
        <is>
          <t>雷祖进</t>
        </is>
      </c>
      <c r="E1067" t="inlineStr">
        <is>
          <t>四川省广元市旺苍县普济镇许家坝</t>
        </is>
      </c>
      <c r="F1067" t="inlineStr">
        <is>
          <t>排休</t>
        </is>
      </c>
      <c r="G1067"/>
      <c r="H1067"/>
      <c r="I1067"/>
      <c r="J1067"/>
      <c r="K1067"/>
      <c r="L1067"/>
      <c r="M1067"/>
      <c r="N1067" s="2">
        <v>46069</v>
      </c>
      <c r="O1067"/>
      <c r="P1067" t="inlineStr">
        <is>
          <t>08周</t>
        </is>
      </c>
      <c r="Q1067"/>
      <c r="R1067" t="inlineStr">
        <is>
          <t>false</t>
        </is>
      </c>
      <c r="S1067"/>
      <c r="T1067"/>
      <c r="U1067"/>
      <c r="V1067"/>
      <c r="W1067"/>
    </row>
    <row r="1068" ht="12.75" customHeight="1">
      <c r="A1068" t="inlineStr">
        <is>
          <t xml:space="preserve">2026-02-15 </t>
        </is>
      </c>
      <c r="B1068"/>
      <c r="C1068" t="inlineStr">
        <is>
          <t>正文仅显示日期“2026/02/15”，无具体内容，信息缺失。</t>
        </is>
      </c>
      <c r="D1068" t="inlineStr">
        <is>
          <t>雷祖进</t>
        </is>
      </c>
      <c r="E1068" t="inlineStr">
        <is>
          <t>福建省宁德市霞浦县三沙镇G15沈海高速</t>
        </is>
      </c>
      <c r="F1068" t="inlineStr">
        <is>
          <t>排休</t>
        </is>
      </c>
      <c r="G1068"/>
      <c r="H1068"/>
      <c r="I1068"/>
      <c r="J1068"/>
      <c r="K1068"/>
      <c r="L1068"/>
      <c r="M1068"/>
      <c r="N1068" s="2">
        <v>46068</v>
      </c>
      <c r="O1068"/>
      <c r="P1068" t="inlineStr">
        <is>
          <t>07周</t>
        </is>
      </c>
      <c r="Q1068"/>
      <c r="R1068" t="inlineStr">
        <is>
          <t>false</t>
        </is>
      </c>
      <c r="S1068"/>
      <c r="T1068"/>
      <c r="U1068"/>
      <c r="V1068"/>
      <c r="W1068"/>
    </row>
    <row r="1069" ht="12.75" customHeight="1">
      <c r="A1069" t="inlineStr">
        <is>
          <t xml:space="preserve">2026-02-14 </t>
        </is>
      </c>
      <c r="B1069"/>
      <c r="C1069" t="inlineStr">
        <is>
          <t>正文仅日期“2026/02/14”，无其他内容，信息缺失。</t>
        </is>
      </c>
      <c r="D1069" t="inlineStr">
        <is>
          <t>雷祖进</t>
        </is>
      </c>
      <c r="E1069" t="inlineStr">
        <is>
          <t>福建省宁德市霞浦县牙城镇凤发路114号</t>
        </is>
      </c>
      <c r="F1069" t="inlineStr">
        <is>
          <t>排休</t>
        </is>
      </c>
      <c r="G1069"/>
      <c r="H1069"/>
      <c r="I1069"/>
      <c r="J1069"/>
      <c r="K1069"/>
      <c r="L1069"/>
      <c r="M1069"/>
      <c r="N1069" s="2">
        <v>46067</v>
      </c>
      <c r="O1069"/>
      <c r="P1069" t="inlineStr">
        <is>
          <t>07周</t>
        </is>
      </c>
      <c r="Q1069"/>
      <c r="R1069" t="inlineStr">
        <is>
          <t>false</t>
        </is>
      </c>
      <c r="S1069"/>
      <c r="T1069"/>
      <c r="U1069"/>
      <c r="V1069"/>
      <c r="W1069"/>
    </row>
    <row r="1070" ht="12.75" customHeight="1">
      <c r="A1070" t="inlineStr">
        <is>
          <t xml:space="preserve">2026-02-13 </t>
        </is>
      </c>
      <c r="B1070"/>
      <c r="C1070" t="inlineStr">
        <is>
          <t>正文仅日期，无具体内容，无法提取需关注问题及异常。</t>
        </is>
      </c>
      <c r="D1070" t="inlineStr">
        <is>
          <t>雷祖进</t>
        </is>
      </c>
      <c r="E1070" t="inlineStr">
        <is>
          <t>福建省宁德市霞浦县牙城镇凤发路114号</t>
        </is>
      </c>
      <c r="F1070" t="inlineStr">
        <is>
          <t>排休</t>
        </is>
      </c>
      <c r="G1070"/>
      <c r="H1070"/>
      <c r="I1070"/>
      <c r="J1070"/>
      <c r="K1070"/>
      <c r="L1070"/>
      <c r="M1070"/>
      <c r="N1070" s="2">
        <v>46066</v>
      </c>
      <c r="O1070"/>
      <c r="P1070" t="inlineStr">
        <is>
          <t>07周</t>
        </is>
      </c>
      <c r="Q1070"/>
      <c r="R1070" t="inlineStr">
        <is>
          <t>false</t>
        </is>
      </c>
      <c r="S1070"/>
      <c r="T1070"/>
      <c r="U1070"/>
      <c r="V1070"/>
      <c r="W1070"/>
    </row>
    <row r="1071" ht="12.75" customHeight="1">
      <c r="A1071" t="inlineStr">
        <is>
          <t xml:space="preserve">2026-02-12 </t>
        </is>
      </c>
      <c r="B1071"/>
      <c r="C1071" t="inlineStr">
        <is>
          <t>正文仅含日期“2026/02/12”，无具体内容可总结。</t>
        </is>
      </c>
      <c r="D1071" t="inlineStr">
        <is>
          <t>雷祖进</t>
        </is>
      </c>
      <c r="E1071" t="inlineStr">
        <is>
          <t>福建省宁德市霞浦县牙城镇凤发路114号</t>
        </is>
      </c>
      <c r="F1071" t="inlineStr">
        <is>
          <t>排休</t>
        </is>
      </c>
      <c r="G1071"/>
      <c r="H1071"/>
      <c r="I1071"/>
      <c r="J1071"/>
      <c r="K1071"/>
      <c r="L1071"/>
      <c r="M1071"/>
      <c r="N1071" s="2">
        <v>46065</v>
      </c>
      <c r="O1071"/>
      <c r="P1071" t="inlineStr">
        <is>
          <t>07周</t>
        </is>
      </c>
      <c r="Q1071"/>
      <c r="R1071" t="inlineStr">
        <is>
          <t>false</t>
        </is>
      </c>
      <c r="S1071"/>
      <c r="T1071"/>
      <c r="U1071" t="inlineStr">
        <is>
          <t>0</t>
        </is>
      </c>
      <c r="V1071"/>
      <c r="W1071"/>
    </row>
    <row r="1072" ht="12.75" customHeight="1">
      <c r="A1072" t="inlineStr">
        <is>
          <t>2026-02-11 雷祖进-福州-海天体验馆-培训支持 已结束</t>
        </is>
      </c>
      <c r="B1072"/>
      <c r="C1072" t="inlineStr">
        <is>
          <t>因春节购票问题，到达时项目点已下班，当天未培训。</t>
        </is>
      </c>
      <c r="D1072" t="inlineStr">
        <is>
          <t>雷祖进</t>
        </is>
      </c>
      <c r="E1072" t="inlineStr">
        <is>
          <t>福建省宁德市霞浦县牙城镇凤发路114号</t>
        </is>
      </c>
      <c r="F1072" t="inlineStr">
        <is>
          <t>项目出差</t>
        </is>
      </c>
      <c r="G1072" t="inlineStr">
        <is>
          <t>雷祖进-福州-海天体验馆-培训支持 已结束</t>
        </is>
      </c>
      <c r="H1072" t="inlineStr">
        <is>
          <t>1.前往福州海天体验馆项目支持
2.因临近春节的缘故，买不到票，最终买到下午出发的动车票，到达福州时间为19：50。而项目点于下午17：30下班，故当天未进行培训工作。</t>
        </is>
      </c>
      <c r="I1072" t="inlineStr">
        <is>
          <t>无</t>
        </is>
      </c>
      <c r="J1072" t="inlineStr">
        <is>
          <t>无</t>
        </is>
      </c>
      <c r="K1072" t="inlineStr">
        <is>
          <t>1.福建福州海天体验馆项目支持</t>
        </is>
      </c>
      <c r="L1072" t="inlineStr">
        <is>
          <t>IMG_20260210_080643053.jpg,IMG_20260210_092559594.jpg,IMG_20260210_112336173.jpg,IMG_20260210_125547912.jpg,IMG_20260210_194729581.jpg,IMG_20260210_195046504.jpg,IMG_20260210_213850510.jpg</t>
        </is>
      </c>
      <c r="M1072"/>
      <c r="N1072" s="2">
        <v>46064</v>
      </c>
      <c r="O1072" t="inlineStr">
        <is>
          <t>已结束</t>
        </is>
      </c>
      <c r="P1072" t="inlineStr">
        <is>
          <t>07周</t>
        </is>
      </c>
      <c r="Q1072"/>
      <c r="R1072" t="inlineStr">
        <is>
          <t>false</t>
        </is>
      </c>
      <c r="S1072" t="inlineStr">
        <is>
          <t>2026/02/11</t>
        </is>
      </c>
      <c r="T1072" t="inlineStr">
        <is>
          <t>北区</t>
        </is>
      </c>
      <c r="U1072"/>
      <c r="V1072" t="inlineStr">
        <is>
          <t>李岳丰</t>
        </is>
      </c>
      <c r="W1072" t="inlineStr">
        <is>
          <t>李岳丰</t>
        </is>
      </c>
    </row>
    <row r="1073" ht="12.75" customHeight="1">
      <c r="A1073" t="inlineStr">
        <is>
          <t>2026-02-11 雷祖进-福州-海天体验馆-培训支持 已结束</t>
        </is>
      </c>
      <c r="B1073"/>
      <c r="C1073" t="inlineStr">
        <is>
          <t>无明显问题或异常，项目完成培训交接，建立售后群。</t>
        </is>
      </c>
      <c r="D1073" t="inlineStr">
        <is>
          <t>雷祖进</t>
        </is>
      </c>
      <c r="E1073" t="inlineStr">
        <is>
          <t>福建省宁德市霞浦县牙城镇凤发路114号</t>
        </is>
      </c>
      <c r="F1073" t="inlineStr">
        <is>
          <t>项目出差</t>
        </is>
      </c>
      <c r="G1073" t="inlineStr">
        <is>
          <t>雷祖进-福州-海天体验馆-培训支持 已结束</t>
        </is>
      </c>
      <c r="H1073" t="inlineStr">
        <is>
          <t>福州海天体验馆项目支持
一、机器人使用功能介绍
1.到项目现场和潘总对接后了解到，后续项目上主要需要使用者为林工和何工。
2.等现场开档完成后，对实验室的三名主要员工进行培训，详细地讲解和介绍了机器人的各部分功能和主要工作原理，确保相关人员“知其然知其所以然”，以便能更迅速地掌握机器人的习惯使用功能。
二、调料校准功能及录菜培训
1.现场手把手详细培训了实验室的三位工作人员，并让其上手练习操作机器人的干液料校准。
2.现场带着何工一起进行了两道菜品的录制，由我演示青椒烧鸡的菜谱程序录制，何工上手练习垃圾炒肉的菜谱程序录制。
3.完成录制后，手把手教何工和林工在“不停云厨app”后台上将机器人上录制的的菜谱程序上传至云端，并培训菜谱编辑修改的细节和要点。
三、结束项目工作交接 
1.建立微信售后群，确保售后的同事与实验室相关负责人顺利对接。 
2.同现场主要负责机器人使用的何工交接机器人的各项情况。和日常维护、保养规范。确保其日常清洁到位。</t>
        </is>
      </c>
      <c r="I1073" t="inlineStr">
        <is>
          <t>已定版菜谱：
青椒炒鸡一份版
辣椒炒肉一份版</t>
        </is>
      </c>
      <c r="J1073" t="inlineStr">
        <is>
          <t>无</t>
        </is>
      </c>
      <c r="K1073" t="inlineStr">
        <is>
          <t>结束项目休假</t>
        </is>
      </c>
      <c r="L1073" t="inlineStr">
        <is>
          <t>IMG_20260211_081645498.jpg,IMG_20260211_084200558.jpg,IMG_20260211_094319834.jpg,IMG_20260211_094937434.jpg,IMG_20260211_105722293.jpg,IMG_20260211_105726598.jpg,IMG_20260211_105732097.jpg,IMG_20260211_105742640.jpg,IMG_20260211_105749557.jpg,IMG_20260211_120616693.jpg,IMG_20260211_133004025.jpg,IMG_20260211_143914991.jpg</t>
        </is>
      </c>
      <c r="M1073"/>
      <c r="N1073" s="2">
        <v>46064</v>
      </c>
      <c r="O1073" t="inlineStr">
        <is>
          <t>已结束</t>
        </is>
      </c>
      <c r="P1073" t="inlineStr">
        <is>
          <t>07周</t>
        </is>
      </c>
      <c r="Q1073"/>
      <c r="R1073" t="inlineStr">
        <is>
          <t>false</t>
        </is>
      </c>
      <c r="S1073" t="inlineStr">
        <is>
          <t>2026/02/11</t>
        </is>
      </c>
      <c r="T1073" t="inlineStr">
        <is>
          <t>北区</t>
        </is>
      </c>
      <c r="U1073" t="inlineStr">
        <is>
          <t>1</t>
        </is>
      </c>
      <c r="V1073" t="inlineStr">
        <is>
          <t>李岳丰</t>
        </is>
      </c>
      <c r="W1073" t="inlineStr">
        <is>
          <t>李岳丰</t>
        </is>
      </c>
    </row>
    <row r="1074" ht="12.75" customHeight="1">
      <c r="A1074" t="inlineStr">
        <is>
          <t>2026-02-10 雷祖进-香港-绿茶-新店开业 已结束</t>
        </is>
      </c>
      <c r="B1074"/>
      <c r="C1074" t="inlineStr">
        <is>
          <t>KMES后台companyID丢失，服务器IP被篡改，致机器人无法接单。</t>
        </is>
      </c>
      <c r="D1074" t="inlineStr">
        <is>
          <t>雷祖进</t>
        </is>
      </c>
      <c r="E1074" t="inlineStr">
        <is>
          <t>福建省宁德市霞浦县牙城镇凤发路114号</t>
        </is>
      </c>
      <c r="F1074" t="inlineStr">
        <is>
          <t>项目出差</t>
        </is>
      </c>
      <c r="G1074" t="inlineStr">
        <is>
          <t>雷祖进-香港-绿茶-新店开业 已结束</t>
        </is>
      </c>
      <c r="H1074" t="inlineStr">
        <is>
          <t>一、正式开业运营
1.今日绿茶门店正式试营业，门店生意平淡。机器人出品稳定，当前炒菜机器人操作员已较为熟练各菜谱程序主配料的种类和用量，大部分时候可自行完成产品的出品。
2.我和研发张烽两人负责协助打荷以及食材备料，同时把控菜品的出品质量，以确保符合绿茶的出品标准。
二、培训督导
1.现场培训、督导，确保炒菜机器人操作员正确、规范地使用炒菜机器人出品菜品。目前两位炒菜机器人操作员已基本掌握各项规范操作。
三、KMES故障处理
1.正式进客来单后发现机器人无法接收到订单，但是平板上订单接收正常。
2.检查后发现机器人KMES后台companyID丢失，服务器IP被篡改。
3.手动重新添加后，机器人联网恢复正常，同时能接收到订单并执行菜谱程序烹饪和出单。</t>
        </is>
      </c>
      <c r="I1074" t="inlineStr">
        <is>
          <t>无</t>
        </is>
      </c>
      <c r="J1074" t="inlineStr">
        <is>
          <t>KMES系统故障：
1.正式进客来单后发现机器人无法接收到订单，但是平板上订单接收正常。
2.检查后发现机器人KMES后台companyID丢失，服务器IP被篡改。
3.手动重新添加后，机器人联网恢复正常，同时能接收到订单并执行菜谱程序烹饪和出单。
已将问题反馈至KMES团队，同时上传日志。</t>
        </is>
      </c>
      <c r="K1074" t="inlineStr">
        <is>
          <t>1.香港绿茶元朗YOHO店开业支持</t>
        </is>
      </c>
      <c r="L1074" t="inlineStr">
        <is>
          <t>IMG_20260208_081554066.jpg,IMG_20260208_092434703.jpg,IMG_20260208_100722466.jpg,IMG_20260208_101206585.jpg,IMG_20260208_101223638.jpg,IMG_20260208_103622.jpg,video_20260208_112319255.mp4,IMG_20260208_112733623.jpg,IMG_20260208_112803926.jpg,IMG_20260208_115057984.jpg,IMG_20260208_115501252.jpg,IMG_20260208_120311902.jpg,IMG_20260208_122025811.jpg,IMG_20260208_122349446.jpg,IMG_20260208_124206676.jpg,IMG_20260208_133103759.jpg,IMG_20260208_141536061.jpg,video_20260208_145725440.mp4,IMG_20260208_182003757.jpg,IMG_20260208_182039839.jpg,IMG_20260208_184043621.jpg,IMG_20260208_184856892.jpg,IMG_20260208_192217665.jpg,IMG_20260208_193143723.jpg</t>
        </is>
      </c>
      <c r="M1074"/>
      <c r="N1074" s="2">
        <v>46063</v>
      </c>
      <c r="O1074" t="inlineStr">
        <is>
          <t>已结束</t>
        </is>
      </c>
      <c r="P1074" t="inlineStr">
        <is>
          <t>07周</t>
        </is>
      </c>
      <c r="Q1074"/>
      <c r="R1074" t="inlineStr">
        <is>
          <t>false</t>
        </is>
      </c>
      <c r="S1074" t="inlineStr">
        <is>
          <t>2026/02/05</t>
        </is>
      </c>
      <c r="T1074" t="inlineStr">
        <is>
          <t>BST</t>
        </is>
      </c>
      <c r="U1074"/>
      <c r="V1074" t="inlineStr">
        <is>
          <t>张铭麒</t>
        </is>
      </c>
      <c r="W1074" t="inlineStr">
        <is>
          <t>李岳丰
吴薇</t>
        </is>
      </c>
    </row>
    <row r="1075" ht="12.75" customHeight="1">
      <c r="A1075" t="inlineStr">
        <is>
          <t>2026-02-10 雷祖进-香港-绿茶-新店开业 已结束</t>
        </is>
      </c>
      <c r="B1075"/>
      <c r="C1075" t="inlineStr">
        <is>
          <t>开业第二天，机器人出品稳定，操作员熟练，培训督导到位，交接完成。</t>
        </is>
      </c>
      <c r="D1075" t="inlineStr">
        <is>
          <t>雷祖进</t>
        </is>
      </c>
      <c r="E1075" t="inlineStr">
        <is>
          <t>福建省宁德市霞浦县牙城镇凤发路114号</t>
        </is>
      </c>
      <c r="F1075" t="inlineStr">
        <is>
          <t>项目出差</t>
        </is>
      </c>
      <c r="G1075" t="inlineStr">
        <is>
          <t>雷祖进-香港-绿茶-新店开业 已结束</t>
        </is>
      </c>
      <c r="H1075" t="inlineStr">
        <is>
          <t>香港绿茶元朗YOHO店开业支持
一、着正式营业第二天
1.今日为香港绿茶元朗YOHO店开业第二天。机器人出品稳定，当前炒菜机器人操作员已较为熟练各菜谱程序主配料的种类和用量，大部分时候可自行完成产品的出品。
2.我和研发张烽两人负责协助打荷以及食材备料，同时把控菜品的出品质量，以确保符合绿茶的出品标准。
二、培训督导。
1.现场培训、督导，确保炒菜机器人操作员正确、规范地使用炒菜机器人出品菜品。目前两位炒菜机器人操作员已基本掌握各项规范操作。
三、结束项目工作交接 
1.建立微信售后群，确保售后的同事与该门店厨师长顺利对接。 
2.同现场厨师长交接机器人的各项情况。和日常维护、保养规范。确保其日常监督到位。
晚上曾总邀请一起参加绿茶香港团队的团建活动。</t>
        </is>
      </c>
      <c r="I1075" t="inlineStr">
        <is>
          <t>无</t>
        </is>
      </c>
      <c r="J1075" t="inlineStr">
        <is>
          <t>无</t>
        </is>
      </c>
      <c r="K1075" t="inlineStr">
        <is>
          <t>1.前往福建福州海天体验馆项目</t>
        </is>
      </c>
      <c r="L1075" t="inlineStr">
        <is>
          <t>IMG_20260209_101142372.jpg,IMG_20260209_105702671.jpg,IMG_20260209_105731596.jpg,IMG_20260209_121830774.jpg,IMG_20260209_131546645.jpg,IMG_20260209_132032780.jpg,Screenshot_20260209_140618.jpg,IMG_20260209_150525887.jpg,mmexport1770621507630.mp4,IMG_20260209_152436241.jpg,IMG_20260209_194250515.jpg</t>
        </is>
      </c>
      <c r="M1075"/>
      <c r="N1075" s="2">
        <v>46063</v>
      </c>
      <c r="O1075" t="inlineStr">
        <is>
          <t>已结束</t>
        </is>
      </c>
      <c r="P1075" t="inlineStr">
        <is>
          <t>07周</t>
        </is>
      </c>
      <c r="Q1075"/>
      <c r="R1075" t="inlineStr">
        <is>
          <t>false</t>
        </is>
      </c>
      <c r="S1075" t="inlineStr">
        <is>
          <t>2026/02/05</t>
        </is>
      </c>
      <c r="T1075" t="inlineStr">
        <is>
          <t>BST</t>
        </is>
      </c>
      <c r="U1075" t="inlineStr">
        <is>
          <t>1</t>
        </is>
      </c>
      <c r="V1075" t="inlineStr">
        <is>
          <t>张铭麒</t>
        </is>
      </c>
      <c r="W1075" t="inlineStr">
        <is>
          <t>李岳丰
吴薇</t>
        </is>
      </c>
    </row>
    <row r="1076" ht="12.75" customHeight="1">
      <c r="A1076" t="inlineStr">
        <is>
          <t>2026-02-09 雷祖进-香港-绿茶-新店开业 已结束</t>
        </is>
      </c>
      <c r="B1076"/>
      <c r="C1076" t="inlineStr">
        <is>
          <t>开业第二天运行稳定，操作员熟练，已完成交接，无异常问题。</t>
        </is>
      </c>
      <c r="D1076" t="inlineStr">
        <is>
          <t>雷祖进</t>
        </is>
      </c>
      <c r="E1076" t="inlineStr">
        <is>
          <t>福建省宁德市霞浦县牙城镇凤发路114号</t>
        </is>
      </c>
      <c r="F1076" t="inlineStr">
        <is>
          <t>项目出差</t>
        </is>
      </c>
      <c r="G1076" t="inlineStr">
        <is>
          <t>雷祖进-香港-绿茶-新店开业 已结束</t>
        </is>
      </c>
      <c r="H1076" t="inlineStr">
        <is>
          <t>香港绿茶元朗YOHO店开业支持
一、着正式营业第二天
1.今日为香港绿茶元朗YOHO店开业第二天。机器人出品稳定，当前炒菜机器人操作员已较为熟练各菜谱程序主配料的种类和用量，大部分时候可自行完成产品的出品。
2.我和研发张烽两人负责协助打荷以及食材备料，同时把控菜品的出品质量，以确保符合绿茶的出品标准。
二、培训督导。
1.现场培训、督导，确保炒菜机器人操作员正确、规范地使用炒菜机器人出品菜品。目前两位炒菜机器人操作员已基本掌握各项规范操作。
三、结束项目工作交接 
1.建立微信售后群，确保售后的同事与该门店厨师长顺利对接。 
2.同现场厨师长交接机器人的各项情况。和日常维护、保养规范。确保其日常监督到位。
晚上曾总邀请一起参加绿茶香港团队的团建活动。</t>
        </is>
      </c>
      <c r="I1076" t="inlineStr">
        <is>
          <t>无</t>
        </is>
      </c>
      <c r="J1076" t="inlineStr">
        <is>
          <t>无</t>
        </is>
      </c>
      <c r="K1076" t="inlineStr">
        <is>
          <t>1.前往福建福州海天体验馆项目支持</t>
        </is>
      </c>
      <c r="L1076" t="inlineStr">
        <is>
          <t>IMG_20260209_101142372.jpg,IMG_20260209_105702671.jpg,IMG_20260209_105731596.jpg,IMG_20260209_121830774.jpg,IMG_20260209_131546645.jpg,IMG_20260209_132032780.jpg,Screenshot_20260209_140618.jpg,IMG_20260209_150525887.jpg,IMG_20260209_152436241.jpg</t>
        </is>
      </c>
      <c r="M1076"/>
      <c r="N1076" s="2">
        <v>46062</v>
      </c>
      <c r="O1076" t="inlineStr">
        <is>
          <t>已结束</t>
        </is>
      </c>
      <c r="P1076" t="inlineStr">
        <is>
          <t>07周</t>
        </is>
      </c>
      <c r="Q1076"/>
      <c r="R1076" t="inlineStr">
        <is>
          <t>false</t>
        </is>
      </c>
      <c r="S1076" t="inlineStr">
        <is>
          <t>2026/02/05</t>
        </is>
      </c>
      <c r="T1076" t="inlineStr">
        <is>
          <t>BST</t>
        </is>
      </c>
      <c r="U1076" t="inlineStr">
        <is>
          <t>1</t>
        </is>
      </c>
      <c r="V1076" t="inlineStr">
        <is>
          <t>张铭麒</t>
        </is>
      </c>
      <c r="W1076" t="inlineStr">
        <is>
          <t>李岳丰
吴薇</t>
        </is>
      </c>
    </row>
    <row r="1077" ht="12.75" customHeight="1">
      <c r="A1077" t="inlineStr">
        <is>
          <t>2026-02-08 雷祖进-香港-绿茶-新店开业 已结束</t>
        </is>
      </c>
      <c r="B1077"/>
      <c r="C1077" t="inlineStr">
        <is>
          <t>KMES故障：companyID丢失、服务器IP被篡改，致机器人无法接单。</t>
        </is>
      </c>
      <c r="D1077" t="inlineStr">
        <is>
          <t>雷祖进</t>
        </is>
      </c>
      <c r="E1077" t="inlineStr">
        <is>
          <t>福建省宁德市霞浦县牙城镇凤发路114号</t>
        </is>
      </c>
      <c r="F1077" t="inlineStr">
        <is>
          <t>项目出差</t>
        </is>
      </c>
      <c r="G1077" t="inlineStr">
        <is>
          <t>雷祖进-香港-绿茶-新店开业 已结束</t>
        </is>
      </c>
      <c r="H1077" t="inlineStr">
        <is>
          <t>一、正式开业运营
1.今日绿茶门店正式试营业，门店生意平淡。机器人出品稳定，当前炒菜机器人操作员已较为熟练各菜谱程序主配料的种类和用量，大部分时候可自行完成产品的出品。
2.我和研发张烽两人负责协助打荷以及食材备料，同时把控菜品的出品质量，以确保符合绿茶的出品标准。
二、培训督导
1.现场培训、督导，确保炒菜机器人操作员正确、规范地使用炒菜机器人出品菜品。目前两位炒菜机器人操作员已基本掌握各项规范操作。
三、KMES故障处理
1.正式进客来单后发现机器人无法接收到订单，但是平板上订单接收正常。
2.检查后发现机器人KMES后台companyID丢失，服务器IP被篡改。
3.手动重新添加后，机器人联网恢复正常，同时能接收到订单并执行菜谱程序烹饪和出单。</t>
        </is>
      </c>
      <c r="I1077" t="inlineStr">
        <is>
          <t>无</t>
        </is>
      </c>
      <c r="J1077" t="inlineStr">
        <is>
          <t>无</t>
        </is>
      </c>
      <c r="K1077" t="inlineStr">
        <is>
          <t>1.香港绿茶元朗YOHO店开业支持</t>
        </is>
      </c>
      <c r="L1077" t="inlineStr">
        <is>
          <t>IMG_20260208_092434703.jpg,IMG_20260208_100526529.jpg,IMG_20260208_100722466.jpg,IMG_20260208_101206585.jpg,IMG_20260208_101223638.jpg,IMG_20260208_103622.jpg,IMG_20260208_112733623.jpg,IMG_20260208_112803926.jpg,IMG_20260208_115057984.jpg</t>
        </is>
      </c>
      <c r="M1077"/>
      <c r="N1077" s="2">
        <v>46061</v>
      </c>
      <c r="O1077" t="inlineStr">
        <is>
          <t>已结束</t>
        </is>
      </c>
      <c r="P1077" t="inlineStr">
        <is>
          <t>06周</t>
        </is>
      </c>
      <c r="Q1077"/>
      <c r="R1077" t="inlineStr">
        <is>
          <t>false</t>
        </is>
      </c>
      <c r="S1077" t="inlineStr">
        <is>
          <t>2026/02/05</t>
        </is>
      </c>
      <c r="T1077" t="inlineStr">
        <is>
          <t>BST</t>
        </is>
      </c>
      <c r="U1077"/>
      <c r="V1077" t="inlineStr">
        <is>
          <t>张铭麒</t>
        </is>
      </c>
      <c r="W1077" t="inlineStr">
        <is>
          <t>李岳丰
吴薇</t>
        </is>
      </c>
    </row>
    <row r="1078" ht="12.75" customHeight="1">
      <c r="A1078" t="inlineStr">
        <is>
          <t>2026-02-07 雷祖进-香港-绿茶-新店开业 已结束</t>
        </is>
      </c>
      <c r="B1078"/>
      <c r="C1078" t="inlineStr">
        <is>
          <t>售后同事无法赴澳门装机，两台机器人进水安装不正确且水管非原装易破。</t>
        </is>
      </c>
      <c r="D1078" t="inlineStr">
        <is>
          <t>雷祖进</t>
        </is>
      </c>
      <c r="E1078" t="inlineStr">
        <is>
          <t>香港特别行政区沙田区沙田车站围连城广场</t>
        </is>
      </c>
      <c r="F1078" t="inlineStr">
        <is>
          <t>项目出差</t>
        </is>
      </c>
      <c r="G1078" t="inlineStr">
        <is>
          <t>雷祖进-香港-绿茶-新店开业 已结束</t>
        </is>
      </c>
      <c r="H1078" t="inlineStr">
        <is>
          <t>一、澳门绿茶一店开业支持
1.由于签证的原因，售后同事无法前往澳门完成装机。需要我帮忙携带机器人配件及KMES硬件、平板前往澳门。
2.到现场后检查发现，两台机器人的进水安装不正确，且进水管非机器人原装进水管，易老化破裂。
3.重新安装两台机器人的进水，并将机器人配件、零部件等装配好。
4.两台台机干、液料盒等拆箱，并逐一正确安装到个机器上。 
5.现场将装机完成的机器人通电，并安装铁锅后，烧水测试加热功能。机器人工作正常。
6.结合澳门分区菜谱情况和现场设备动线情况，最终敲定的菜谱分机分菜情况确定为： 
一号机干料：精盐、白砂糖、鸡粉、孜然粉、味精 
二号机干料：精盐、白砂糖、鸡精、白胡椒粉、味精 
一号机液料：小炒汁、蚝油、頭抽、老抽、備用、排骨汁、水淀粉、色拉油、高汤（从底座出）、水 
二号机液料：小炒汁、蚝油、頭抽、老抽、備用、糖醋汁、水淀粉、色拉油、高汤、水</t>
        </is>
      </c>
      <c r="I1078" t="inlineStr">
        <is>
          <t>无</t>
        </is>
      </c>
      <c r="J1078" t="inlineStr">
        <is>
          <t>无</t>
        </is>
      </c>
      <c r="K1078" t="inlineStr">
        <is>
          <t>1.香港绿茶元朗YOHO店开业支持。</t>
        </is>
      </c>
      <c r="L1078" t="inlineStr">
        <is>
          <t>IMG_20260207_122627326.jpg,IMG_20260207_122631815.jpg,IMG_20260207_143521765.jpg,IMG_20260207_155043340.jpg,IMG_20260207_163844311.jpg,video_20260207_170619542.mp4,IMG_20260207_172801688.jpg,IMG_20260207_172853638.jpg,IMG_20260207_174541447.jpg,IMG_20260207_174629133.jpg,IMG_20260207_174637482.jpg,IMG_20260207_174650003.jpg,IMG_20260207_174658667.jpg,IMG_20260207_181242375.jpg,IMG_20260207_234307761.jpg</t>
        </is>
      </c>
      <c r="M1078"/>
      <c r="N1078" s="2">
        <v>46060</v>
      </c>
      <c r="O1078" t="inlineStr">
        <is>
          <t>已结束</t>
        </is>
      </c>
      <c r="P1078" t="inlineStr">
        <is>
          <t>06周</t>
        </is>
      </c>
      <c r="Q1078"/>
      <c r="R1078" t="inlineStr">
        <is>
          <t>false</t>
        </is>
      </c>
      <c r="S1078" t="inlineStr">
        <is>
          <t>2026/02/05</t>
        </is>
      </c>
      <c r="T1078" t="inlineStr">
        <is>
          <t>BST</t>
        </is>
      </c>
      <c r="U1078"/>
      <c r="V1078" t="inlineStr">
        <is>
          <t>张铭麒</t>
        </is>
      </c>
      <c r="W1078" t="inlineStr">
        <is>
          <t>李岳丰
吴薇</t>
        </is>
      </c>
    </row>
    <row r="1079" ht="12.75" customHeight="1">
      <c r="A1079" t="inlineStr">
        <is>
          <t>2026-02-06 雷祖进-香港-绿茶-新店开业 已结束</t>
        </is>
      </c>
      <c r="B1079"/>
      <c r="C1079" t="inlineStr">
        <is>
          <t>纸片笋备菜需控干水分再分装，否则不符出品标准。</t>
        </is>
      </c>
      <c r="D1079" t="inlineStr">
        <is>
          <t>雷祖进</t>
        </is>
      </c>
      <c r="E1079" t="inlineStr">
        <is>
          <t>广东省深圳市宝安区福永街道福永(地铁站)福海信息港</t>
        </is>
      </c>
      <c r="F1079" t="inlineStr">
        <is>
          <t>项目出差</t>
        </is>
      </c>
      <c r="G1079" t="inlineStr">
        <is>
          <t>雷祖进-香港-绿茶-新店开业 已结束</t>
        </is>
      </c>
      <c r="H1079" t="inlineStr">
        <is>
          <t>香港绿茶元朗YOHO店开业支持
一、机器人档口标准跟进。 
1.现场跟进机器人档口人员开档准备情况，对食材切配规格、料头摆放进行指导强化。
2.现场监督两台机器人操作员按菜谱程序进行炒菜练习，并对出品进行把控，确保其出品符合绿茶的出品标准，使炒菜过程中所有的动作行为规范。
二、菜品出品测试
1.机器人档口备菜完成后，按要求进行炒菜测试。机器人操作员模拟运营状态进行出餐。
2.今日出品由曾总进行点评，机器人档口出品的菜品基本符合要求。其中，纸片笋的备菜标准需和操作员规范“纸片笋冲水以后要控干水，再进行分装”。这样菜品的出品才符合要求。
三、KMES系统分机分菜及测试
1.由于收银系统一直到今天晚上才到场安装，系统对接好后，第一时间进行菜单分机分菜和下单测试。各档口平板均能正常使用，打印机测试能正常出单。
2.现场培训厨师长在平板上对各档口的菜品进行配对映射机器人菜谱程序。</t>
        </is>
      </c>
      <c r="I1079" t="inlineStr">
        <is>
          <t>无</t>
        </is>
      </c>
      <c r="J1079" t="inlineStr">
        <is>
          <t>无</t>
        </is>
      </c>
      <c r="K1079" t="inlineStr">
        <is>
          <t>1.澳门绿茶威尼斯人店开业支持</t>
        </is>
      </c>
      <c r="L1079" t="inlineStr">
        <is>
          <t>IMG_20260206_093021581.jpg,IMG_20260206_134036710.jpg,IMG_20260206_134048191.jpg,IMG_20260206_134641312.jpg,IMG_20260206_134710109.jpg,IMG_20260206_184330631.jpg,IMG_20260206_192219971.jpg,IMG_20260206_213204430.jpg,IMG_20260206_213219086.jpg,IMG_20260206_213244252.jpg</t>
        </is>
      </c>
      <c r="M1079"/>
      <c r="N1079" s="2">
        <v>46059</v>
      </c>
      <c r="O1079" t="inlineStr">
        <is>
          <t>已结束</t>
        </is>
      </c>
      <c r="P1079" t="inlineStr">
        <is>
          <t>06周</t>
        </is>
      </c>
      <c r="Q1079"/>
      <c r="R1079" t="inlineStr">
        <is>
          <t>false</t>
        </is>
      </c>
      <c r="S1079" t="inlineStr">
        <is>
          <t>2026/02/05</t>
        </is>
      </c>
      <c r="T1079" t="inlineStr">
        <is>
          <t>BST</t>
        </is>
      </c>
      <c r="U1079"/>
      <c r="V1079" t="inlineStr">
        <is>
          <t>张铭麒</t>
        </is>
      </c>
      <c r="W1079" t="inlineStr">
        <is>
          <t>李岳丰
吴薇</t>
        </is>
      </c>
    </row>
    <row r="1080" ht="12.75" customHeight="1">
      <c r="A1080" t="inlineStr">
        <is>
          <t>2026-02-05 雷祖进-香港-绿茶-新店开业 已结束</t>
        </is>
      </c>
      <c r="B1080"/>
      <c r="C1080" t="inlineStr">
        <is>
          <t>收银系统安装人员明日到场，暂无法测试菜单分机分菜和下单。</t>
        </is>
      </c>
      <c r="D1080" t="inlineStr">
        <is>
          <t>雷祖进</t>
        </is>
      </c>
      <c r="E1080" t="inlineStr">
        <is>
          <t>中华人民共和国</t>
        </is>
      </c>
      <c r="F1080" t="inlineStr">
        <is>
          <t>项目出差</t>
        </is>
      </c>
      <c r="G1080" t="inlineStr">
        <is>
          <t>雷祖进-香港-绿茶-新店开业 已结束</t>
        </is>
      </c>
      <c r="H1080" t="inlineStr">
        <is>
          <t>香港绿茶元朗YOHO店开业支持
一、强化培训内容
1.上午到场后，强化操作标准，对前一天培训讲解过的开档流程，再次梳理讲解，让员工上手布置料盒摆放，并拍照作为标准。
2.对机器人菜谱中的的各食材原料的加工、备料标准，再次讲解演示，并让员工上手切配准备。
二、现场菜品测试。 
1.现场开档准备完成，并加工完所有到货的食材原料后，进行分装抓配，确保没样菜都有三份左右的量供以菜品测试和练习。
2.现场监督两台机器人操作员按菜谱程序进行炒菜练习，并对出品进行把控，确保其出品符合绿茶的出品标准，使炒菜过程中所有的动作行为规范。
三、KMES硬件安装。
1.现场组装好KMES系统的平板，并分配布置到对应档口点位。
2.结合每个档口网口的位置进行网络布线，接好KMES系统显示平板。
3.现场网络已弄好，但是收银系统方的安装人员要明天才能到场安装，暂无法进行菜单分机分菜和下单测试。</t>
        </is>
      </c>
      <c r="I1080" t="inlineStr">
        <is>
          <t>无</t>
        </is>
      </c>
      <c r="J1080" t="inlineStr">
        <is>
          <t>无</t>
        </is>
      </c>
      <c r="K1080" t="inlineStr">
        <is>
          <t>1.香港绿茶元朗YOHO店开业支持</t>
        </is>
      </c>
      <c r="L1080" t="inlineStr">
        <is>
          <t>IMG_20260205_101623216.jpg,IMG_20260205_123544211.jpg,IMG_20260205_123609173.jpg,IMG_20260205_123614065.jpg,IMG_20260205_123638223.jpg,IMG_20260205_142634142.jpg,IMG_20260205_143552932.jpg,IMG_20260205_145434992.jpg,IMG_20260205_160743571.jpg,IMG_20260205_183840416.jpg,IMG_20260205_184351774.jpg,IMG_20260205_191703183.jpg,IMG_20260205_192637603.jpg,IMG_20260205_202835697.jpg,IMG_20260205_202902697.jpg</t>
        </is>
      </c>
      <c r="M1080"/>
      <c r="N1080" s="2">
        <v>46058</v>
      </c>
      <c r="O1080" t="inlineStr">
        <is>
          <t>已结束</t>
        </is>
      </c>
      <c r="P1080" t="inlineStr">
        <is>
          <t>06周</t>
        </is>
      </c>
      <c r="Q1080"/>
      <c r="R1080" t="inlineStr">
        <is>
          <t>false</t>
        </is>
      </c>
      <c r="S1080" t="inlineStr">
        <is>
          <t>2026/02/05</t>
        </is>
      </c>
      <c r="T1080" t="inlineStr">
        <is>
          <t>BST</t>
        </is>
      </c>
      <c r="U1080"/>
      <c r="V1080" t="inlineStr">
        <is>
          <t>张铭麒</t>
        </is>
      </c>
      <c r="W1080" t="inlineStr">
        <is>
          <t>李岳丰
吴薇</t>
        </is>
      </c>
    </row>
    <row r="1081" ht="12.75" customHeight="1">
      <c r="A1081" t="inlineStr">
        <is>
          <t>2026-02-04 雷祖进-香港-绿茶-新店开业 已结束</t>
        </is>
      </c>
      <c r="B1081"/>
      <c r="C1081" t="inlineStr">
        <is>
          <t>问题：新操作员对机器人炒菜不了解，操作效率低，需提升熟练度。</t>
        </is>
      </c>
      <c r="D1081" t="inlineStr">
        <is>
          <t>雷祖进</t>
        </is>
      </c>
      <c r="E1081" t="inlineStr">
        <is>
          <t>香港特别行政区元朗区朗明街香港元朗形点商场</t>
        </is>
      </c>
      <c r="F1081" t="inlineStr">
        <is>
          <t>项目出差</t>
        </is>
      </c>
      <c r="G1081" t="inlineStr">
        <is>
          <t>雷祖进-香港-绿茶-新店开业 已结束</t>
        </is>
      </c>
      <c r="H1081" t="inlineStr">
        <is>
          <t>一、操作人员培训
培训新到操作员关于炒菜机器人的使用操作：
1.按菜谱程序流程的规范炒制，确保出品符合要求。
2.培训操作员对茄子丝瓜类蔬菜的切配备菜、料头料盒的标准摆放、以及牛肉、猪肉类的腌制。
3.现场督导机器人操作员投料校准校验强化训练，确保所有机器人操作员熟练掌握机器人的校准。
二、菜品拉练测试及练习
1.由于该门店几个操作员全是新人，之前没有接触、培训过，对机器人炒菜不了解。现场培训完操作流程，主要以训练其熟悉度为主。
2.拉链完“华哥”对机器人档口的出品进行了点评。这道菜的出品没有太大问题，但效率相对较低。急需增加熟练度，以应对日常的正常出餐。</t>
        </is>
      </c>
      <c r="I1081" t="inlineStr">
        <is>
          <t>无</t>
        </is>
      </c>
      <c r="J1081" t="inlineStr">
        <is>
          <t>无</t>
        </is>
      </c>
      <c r="K1081" t="inlineStr">
        <is>
          <t>1.香港绿茶元朗YOHO店开业支持。</t>
        </is>
      </c>
      <c r="L1081" t="inlineStr">
        <is>
          <t>IMG_20260204_100835101.jpg,IMG_20260204_150704857.jpg,IMG_20260204_151041334.jpg,IMG_20260204_151052766.jpg,IMG_20260204_171438318.jpg,IMG_20260204_185142352.jpg,IMG_20260204_190106790.jpg,IMG_20260204_194058229.jpg,IMG_20260204_200225952.jpg,IMG_20260204_200357780.jpg,IMG_20260204_200552410.jpg,IMG_20260204_201325713.jpg,IMG_20260204_201749451.jpg,IMG_20260204_203053125.jpg,IMG_20260204_212025302.jpg</t>
        </is>
      </c>
      <c r="M1081"/>
      <c r="N1081" s="2">
        <v>46057</v>
      </c>
      <c r="O1081" t="inlineStr">
        <is>
          <t>已结束</t>
        </is>
      </c>
      <c r="P1081" t="inlineStr">
        <is>
          <t>06周</t>
        </is>
      </c>
      <c r="Q1081"/>
      <c r="R1081" t="inlineStr">
        <is>
          <t>false</t>
        </is>
      </c>
      <c r="S1081" t="inlineStr">
        <is>
          <t>2026/02/05</t>
        </is>
      </c>
      <c r="T1081" t="inlineStr">
        <is>
          <t>BST</t>
        </is>
      </c>
      <c r="U1081"/>
      <c r="V1081" t="inlineStr">
        <is>
          <t>张铭麒</t>
        </is>
      </c>
      <c r="W1081" t="inlineStr">
        <is>
          <t>李岳丰
吴薇</t>
        </is>
      </c>
    </row>
    <row r="1082" ht="12.75" customHeight="1">
      <c r="A1082" t="inlineStr">
        <is>
          <t>2026-02-03 雷祖进-香港-绿茶-新店开业 已结束</t>
        </is>
      </c>
      <c r="B1082"/>
      <c r="C1082" t="inlineStr">
        <is>
          <t>机器人初始测温超110℃，重新标定后恢复正常。</t>
        </is>
      </c>
      <c r="D1082" t="inlineStr">
        <is>
          <t>雷祖进</t>
        </is>
      </c>
      <c r="E1082" t="inlineStr">
        <is>
          <t>香港特别行政区元朗区TERA Pancake(香港元朗形点商场)YOHO MIDTOWN</t>
        </is>
      </c>
      <c r="F1082" t="inlineStr">
        <is>
          <t>项目出差</t>
        </is>
      </c>
      <c r="G1082" t="inlineStr">
        <is>
          <t>雷祖进-香港-绿茶-新店开业 已结束</t>
        </is>
      </c>
      <c r="H1082" t="inlineStr">
        <is>
          <t>香港绿茶元朗YOHO店开业支持
一、机器人调试
1.两台机通电后，烧水测试机器人测温情况，顺时针＞低速＞低锅位加500g水，水烧开，两台机温度显示皆大于110℃，高于正常的标定范围。进入工程模式，重新温度标定，将两台机系数都改为230-0.92，重新烧水测试，水开，1号机温显107℃，2号机温显105℃，皆符落在准区间。标定完成，确保两台机器人处于同一测温标准下。
二、机器人使用讲解与培训 
1.现场四名员工，对他们进行全面地介绍讲解，包含机器人的各项功能、标准规范操作、日常维护保养等。 
2.重点培训新员工进行正确地投料校准，并让他们亲自上手实操。 
3.培训机器人操作员规范地进行铁锅深度清洁，并进行深度养锅，确保每日最少两次深度清洁和养锅。
三、培训员工完成机器人添料准备
1.根据香港绿茶的调料配方标准卡，带两位机器人操作员一起调配、制作机器人的复合调料如：小炒汁、排骨汁、糖醋汁等。
2.手把手带其中两位机器人操作员，将两台机器人的干液料进行添加填满，并规范好每款干、液料的对应酱汁及调料品牌。
</t>
        </is>
      </c>
      <c r="I1082" t="inlineStr">
        <is>
          <t>无</t>
        </is>
      </c>
      <c r="J1082" t="inlineStr">
        <is>
          <t>无</t>
        </is>
      </c>
      <c r="K1082" t="inlineStr">
        <is>
          <t>1.香港绿茶元朗YOHO店开业支持。</t>
        </is>
      </c>
      <c r="L1082" t="inlineStr">
        <is>
          <t>IMG_20260203_101437045.jpg,IMG_20260203_140102695.jpg,IMG_20260203_140123536.jpg,IMG_20260203_154044500.jpg,IMG_20260203_154756194.jpg,IMG_20260203_174745430.jpg,IMG_20260203_180024224.jpg,IMG_20260203_180029709.jpg,IMG_20260203_195557355.jpg</t>
        </is>
      </c>
      <c r="M1082"/>
      <c r="N1082" s="2">
        <v>46056</v>
      </c>
      <c r="O1082" t="inlineStr">
        <is>
          <t>已结束</t>
        </is>
      </c>
      <c r="P1082" t="inlineStr">
        <is>
          <t>06周</t>
        </is>
      </c>
      <c r="Q1082"/>
      <c r="R1082" t="inlineStr">
        <is>
          <t>false</t>
        </is>
      </c>
      <c r="S1082" t="inlineStr">
        <is>
          <t>2026/02/05</t>
        </is>
      </c>
      <c r="T1082" t="inlineStr">
        <is>
          <t>BST</t>
        </is>
      </c>
      <c r="U1082"/>
      <c r="V1082" t="inlineStr">
        <is>
          <t>张铭麒</t>
        </is>
      </c>
      <c r="W1082" t="inlineStr">
        <is>
          <t>李岳丰
吴薇</t>
        </is>
      </c>
    </row>
    <row r="1083" ht="12.75" customHeight="1">
      <c r="A1083" t="inlineStr">
        <is>
          <t>2026-02-02 雷祖进-香港-绿茶-新店开业 已结束</t>
        </is>
      </c>
      <c r="B1083" t="inlineStr">
        <is>
          <t>1</t>
        </is>
      </c>
      <c r="C1083" t="inlineStr">
        <is>
          <t>现场因消防检查不通过需封闭调整，支持工作暂停。</t>
        </is>
      </c>
      <c r="D1083" t="inlineStr">
        <is>
          <t>雷祖进</t>
        </is>
      </c>
      <c r="E1083" t="inlineStr">
        <is>
          <t>香港特别行政区沙田区观海崇庭(大埔公路-大埔滘段)</t>
        </is>
      </c>
      <c r="F1083" t="inlineStr">
        <is>
          <t>项目出差</t>
        </is>
      </c>
      <c r="G1083" t="inlineStr">
        <is>
          <t>雷祖进-香港-绿茶-新店开业 已结束</t>
        </is>
      </c>
      <c r="H1083" t="inlineStr">
        <is>
          <t>香港绿茶元朗YOHO店开业支持
一、机器人干、液料确定 
1.结合香港分区菜谱情况和现场设备动线情况，最终敲定的菜谱分机分菜情况确定为： 
一号机干料：精盐、白砂糖、鸡粉、孜然粉、味精 
二号机干料：精盐、白砂糖、鸡精、白胡椒粉、味精 
一号机液料：小炒汁、蚝油、頭抽、老抽、備用、排骨汁、水淀粉、色拉油、高汤（从底座出）、水 
二号机液料：小炒汁、蚝油、頭抽、老抽、備用、糖醋汁、水淀粉、色拉油、高汤、水
二、结合该门店菜单，完成机器人菜谱的导入，并进行对应的分机分菜。
一号机：东坡仔排、麻婆豆腐、砂锅西施豆腐、香炒菜心、葱爆牛肉、黑松露炒饭、萧山萝卜干炒饭、
二号机：香锅花菜、江南茄子煲、鲍鱼小炒肉、糖醋里脊、干锅纸片笋、高汤虾干小青菜、蛤蜊丝瓜
三、机器人硬件改造调整
1.因为糖醋汁及排骨汁的使用量较大，故找售后浩君申请了1000ml大液料盒。避免开餐期间，频繁地添加补充液料。
2.因为香港区域使用鸡粉，啊，基本的投料容易出现睡觉现象，导致投料不稳定的情况，故申请了鸡粉弹簧、螺旋杆组件。
3.上午前往香港沙田科学园办公司领取物料后，到门店现场更换上。
四、现场由于消防检查不通过需要封闭调整，故无法正常进人，现场支持工作暂停。</t>
        </is>
      </c>
      <c r="I1083" t="inlineStr">
        <is>
          <t>无</t>
        </is>
      </c>
      <c r="J1083" t="inlineStr">
        <is>
          <t>无</t>
        </is>
      </c>
      <c r="K1083" t="inlineStr">
        <is>
          <t>1.由于现场消防检查，需整改调整，暂不允许进人。故明日待通知，或休假一天。</t>
        </is>
      </c>
      <c r="L1083" t="inlineStr">
        <is>
          <t>IMG_20260202_101301916.jpg,IMG_20260202_132323700.jpg,IMG_20260202_132452559.jpg,IMG_20260202_163050509.jpg,IMG_20260202_163233685.jpg,IMG_20260202_170422796.jpg,IMG_20260202_172930525.jpg,IMG_20260202_193726088.jpg,IMG_20260202_202508643.jpg</t>
        </is>
      </c>
      <c r="M1083"/>
      <c r="N1083" s="2">
        <v>46055</v>
      </c>
      <c r="O1083" t="inlineStr">
        <is>
          <t>已结束</t>
        </is>
      </c>
      <c r="P1083" t="inlineStr">
        <is>
          <t>06周</t>
        </is>
      </c>
      <c r="Q1083"/>
      <c r="R1083" t="inlineStr">
        <is>
          <t>false</t>
        </is>
      </c>
      <c r="S1083" t="inlineStr">
        <is>
          <t>2026/02/05</t>
        </is>
      </c>
      <c r="T1083" t="inlineStr">
        <is>
          <t>BST</t>
        </is>
      </c>
      <c r="U1083"/>
      <c r="V1083" t="inlineStr">
        <is>
          <t>张铭麒</t>
        </is>
      </c>
      <c r="W1083" t="inlineStr">
        <is>
          <t>李岳丰
吴薇</t>
        </is>
      </c>
    </row>
    <row r="1084" ht="12.75" customHeight="1">
      <c r="A1084" t="inlineStr">
        <is>
          <t>2026-02-01 雷祖进-香港-绿茶-新店开业 已结束</t>
        </is>
      </c>
      <c r="B1084" t="inlineStr">
        <is>
          <t>1</t>
        </is>
      </c>
      <c r="C1084" t="inlineStr">
        <is>
          <t>奥海城店转锅滚轮老化损毁，元朗店网线盒与墙面有间隙。</t>
        </is>
      </c>
      <c r="D1084" t="inlineStr">
        <is>
          <t>雷祖进</t>
        </is>
      </c>
      <c r="E1084" t="inlineStr">
        <is>
          <t>香港特别行政区沙田区大学地铁站B出入口香港中文大学</t>
        </is>
      </c>
      <c r="F1084" t="inlineStr">
        <is>
          <t>项目出差</t>
        </is>
      </c>
      <c r="G1084" t="inlineStr">
        <is>
          <t>雷祖进-香港-绿茶-新店开业 已结束</t>
        </is>
      </c>
      <c r="H1084" t="inlineStr">
        <is>
          <t>香港绿茶元朗YOHO店开业支持
一、故障紧急维修
1.临时接到绿茶奥海城厨师长报告“炒菜时转锅有异响”。故先前往该店处理故障。
2.到现场后拆下铁锅检查发现，右下角的滚轮已经老化损毁，橡胶涂层脱落。
3.更换新的转锅滚轮后解决该故障问题。
二、香港绿茶元朗店厨房现场机器人安装。
1.现场查看确认，安装工人已将电路接线和进水接好。但下水及机器人料盒等装配、配件皆未安装。
2.现场手动一一安装好对应组装配件。发现网线盒与墙面存在间隙。现场借助工人的玻璃胶枪，将电盒打胶密封。
3.现场将机器人进水、下水等装配好后，通电测试，两台机器人各项功能皆运行正常。
4.两台台机干、液料盒等拆箱，并逐一正确安装到个机器上。 
5.现场将装机完成的机器人通电，并安装铁锅后，烧水测试加热功能。机器人工作正常。</t>
        </is>
      </c>
      <c r="I1084" t="inlineStr">
        <is>
          <t>无</t>
        </is>
      </c>
      <c r="J1084" t="inlineStr">
        <is>
          <t>无</t>
        </is>
      </c>
      <c r="K1084" t="inlineStr">
        <is>
          <t>1.香港绿茶元朗UOHO店开业支持。</t>
        </is>
      </c>
      <c r="L1084" t="inlineStr">
        <is>
          <t>IMG_20260201_134736809.jpg,IMG_20260201_140750826.jpg,IMG_20260201_143141986.jpg,video_20260201_164544955.mp4,IMG_20260201_164928871.jpg,IMG_20260201_165136884.jpg,IMG_20260201_182737713.jpg,IMG_20260201_183203538.jpg,IMG_20260201_190054772.jpg,IMG_20260201_190113782.jpg,IMG_20260201_191118117.jpg,IMG_20260201_191426555.jpg,video_20260201_191938233.mp4,IMG_20260201_193533459.jpg,IMG_20260201_194045109.jpg,IMG_20260201_195725622.jpg,IMG_20260201_200110150.jpg</t>
        </is>
      </c>
      <c r="M1084"/>
      <c r="N1084" s="2">
        <v>46054</v>
      </c>
      <c r="O1084" t="inlineStr">
        <is>
          <t>已结束</t>
        </is>
      </c>
      <c r="P1084" t="inlineStr">
        <is>
          <t>05周</t>
        </is>
      </c>
      <c r="Q1084"/>
      <c r="R1084" t="inlineStr">
        <is>
          <t>false</t>
        </is>
      </c>
      <c r="S1084" t="inlineStr">
        <is>
          <t>2026/02/05</t>
        </is>
      </c>
      <c r="T1084" t="inlineStr">
        <is>
          <t>BST</t>
        </is>
      </c>
      <c r="U1084"/>
      <c r="V1084" t="inlineStr">
        <is>
          <t>张铭麒</t>
        </is>
      </c>
      <c r="W1084" t="inlineStr">
        <is>
          <t>李岳丰
吴薇</t>
        </is>
      </c>
    </row>
    <row r="1085" ht="12.75" customHeight="1">
      <c r="A1085" t="inlineStr">
        <is>
          <t xml:space="preserve">2026-01-31 </t>
        </is>
      </c>
      <c r="B1085"/>
      <c r="C1085" t="inlineStr">
        <is>
          <t>正文仅为“|||||2026/01/31”，内容无实际信息，存在异常。</t>
        </is>
      </c>
      <c r="D1085" t="inlineStr">
        <is>
          <t>雷祖进</t>
        </is>
      </c>
      <c r="E1085" t="inlineStr">
        <is>
          <t>广东省深圳市宝安区福海街道聚龙居(三号路)</t>
        </is>
      </c>
      <c r="F1085" t="inlineStr">
        <is>
          <t>排休</t>
        </is>
      </c>
      <c r="G1085"/>
      <c r="H1085"/>
      <c r="I1085"/>
      <c r="J1085"/>
      <c r="K1085"/>
      <c r="L1085"/>
      <c r="M1085"/>
      <c r="N1085" s="2">
        <v>46053</v>
      </c>
      <c r="O1085"/>
      <c r="P1085" t="inlineStr">
        <is>
          <t>05周</t>
        </is>
      </c>
      <c r="Q1085"/>
      <c r="R1085" t="inlineStr">
        <is>
          <t>false</t>
        </is>
      </c>
      <c r="S1085"/>
      <c r="T1085"/>
      <c r="U1085" t="inlineStr">
        <is>
          <t>1</t>
        </is>
      </c>
      <c r="V1085"/>
      <c r="W1085"/>
    </row>
    <row r="1086" ht="12.75" customHeight="1">
      <c r="A1086" t="inlineStr">
        <is>
          <t xml:space="preserve">2026-01-30 </t>
        </is>
      </c>
      <c r="B1086"/>
      <c r="C1086" t="inlineStr">
        <is>
          <t>正文仅为“|||||2026/01/30”，信息残缺，无法识别有效内容。</t>
        </is>
      </c>
      <c r="D1086" t="inlineStr">
        <is>
          <t>雷祖进</t>
        </is>
      </c>
      <c r="E1086" t="inlineStr">
        <is>
          <t>广东省深圳市宝安区福海街道聚龙居(三号路)</t>
        </is>
      </c>
      <c r="F1086" t="inlineStr">
        <is>
          <t>排休</t>
        </is>
      </c>
      <c r="G1086"/>
      <c r="H1086"/>
      <c r="I1086"/>
      <c r="J1086"/>
      <c r="K1086"/>
      <c r="L1086"/>
      <c r="M1086"/>
      <c r="N1086" s="2">
        <v>46052</v>
      </c>
      <c r="O1086"/>
      <c r="P1086" t="inlineStr">
        <is>
          <t>05周</t>
        </is>
      </c>
      <c r="Q1086"/>
      <c r="R1086" t="inlineStr">
        <is>
          <t>false</t>
        </is>
      </c>
      <c r="S1086"/>
      <c r="T1086"/>
      <c r="U1086"/>
      <c r="V1086"/>
      <c r="W1086"/>
    </row>
    <row r="1087" ht="12.75" customHeight="1">
      <c r="A1087" t="inlineStr">
        <is>
          <t>2026-01-29 雷祖进-马来西亚槟城-绿茶-新店开业 已结束</t>
        </is>
      </c>
      <c r="B1087"/>
      <c r="C1087" t="inlineStr">
        <is>
          <t>雷祖进结束项目返程，另有新店开业进行中，存在行程冲突。</t>
        </is>
      </c>
      <c r="D1087" t="inlineStr">
        <is>
          <t>雷祖进</t>
        </is>
      </c>
      <c r="E1087" t="inlineStr">
        <is>
          <t>广东省深圳市宝安区福海街道聚龙居(三号路)</t>
        </is>
      </c>
      <c r="F1087" t="inlineStr">
        <is>
          <t>项目出差</t>
        </is>
      </c>
      <c r="G1087" t="inlineStr">
        <is>
          <t>雷祖进-马来西亚槟城-绿茶-新店开业 已结束</t>
        </is>
      </c>
      <c r="H1087" t="inlineStr">
        <is>
          <t>1.结束项目，从槟城返程回深圳</t>
        </is>
      </c>
      <c r="I1087" t="inlineStr">
        <is>
          <t>无</t>
        </is>
      </c>
      <c r="J1087" t="inlineStr">
        <is>
          <t>无</t>
        </is>
      </c>
      <c r="K1087" t="inlineStr">
        <is>
          <t>休假</t>
        </is>
      </c>
      <c r="L1087" t="inlineStr">
        <is>
          <t>IMG_20260128_223002423.jpg,IMG_20260129_021235630.jpg,IMG_20260129_024956126.jpg,IMG_20260129_025740192.jpg,IMG_20260129_040749127.jpg,IMG_20260129_212912807.jpg,IMG_20260129_212800461.jpg</t>
        </is>
      </c>
      <c r="M1087"/>
      <c r="N1087" s="2">
        <v>46051</v>
      </c>
      <c r="O1087" t="inlineStr">
        <is>
          <t>已结束</t>
        </is>
      </c>
      <c r="P1087" t="inlineStr">
        <is>
          <t>05周</t>
        </is>
      </c>
      <c r="Q1087"/>
      <c r="R1087" t="inlineStr">
        <is>
          <t>false</t>
        </is>
      </c>
      <c r="S1087" t="inlineStr">
        <is>
          <t>2026/01/28</t>
        </is>
      </c>
      <c r="T1087" t="inlineStr">
        <is>
          <t>BST</t>
        </is>
      </c>
      <c r="U1087" t="inlineStr">
        <is>
          <t>1</t>
        </is>
      </c>
      <c r="V1087" t="inlineStr">
        <is>
          <t>张铭麒</t>
        </is>
      </c>
      <c r="W1087" t="inlineStr">
        <is>
          <t>李岳丰
吴薇</t>
        </is>
      </c>
    </row>
    <row r="1088" ht="12.75" customHeight="1">
      <c r="A1088" t="inlineStr">
        <is>
          <t>2026-01-28 雷祖进-马来西亚槟城-绿茶-新店开业 已结束</t>
        </is>
      </c>
      <c r="B1088"/>
      <c r="C1088" t="inlineStr">
        <is>
          <t>无明显问题，机器人稳定，操作员熟练，已交接返程。</t>
        </is>
      </c>
      <c r="D1088" t="inlineStr">
        <is>
          <t>雷祖进</t>
        </is>
      </c>
      <c r="E1088" t="inlineStr">
        <is>
          <t xml:space="preserve">[位置] </t>
        </is>
      </c>
      <c r="F1088" t="inlineStr">
        <is>
          <t>项目出差</t>
        </is>
      </c>
      <c r="G1088" t="inlineStr">
        <is>
          <t>雷祖进-马来西亚槟城-绿茶-新店开业 已结束</t>
        </is>
      </c>
      <c r="H1088" t="inlineStr">
        <is>
          <t>马来西亚绿茶槟城一店开业支持。
一、外部接待试营业第三天
1.今日马来绿茶槟城一店适应外部压力测试第三天。机器人出品稳定，当前炒菜机器人操作员已较为熟练各菜谱程序主配料的种类和用量，大部分时候可自行完成产品的出品。
2.我和研发张烽两人负责协助打荷以及食材备料，同时把控菜品的出品质量，以确保符合绿茶的出品标准。
二、培训督导。
1.现场培训、督导，确保炒菜机器人操作员正确、规范地使用炒菜机器人出品菜品。目前两位炒菜机器人操作员已基本掌握各项规范操作。
三、结束项目工作交接 。
1.建立微信售后群，确保售后的同事与该门店厨师长顺利对接。 
2.同现场厨师长交接机器人的各项情况。和日常维护、保养规范。确保其日常监督到位。
四、从马来西亚槟城返程回深圳。</t>
        </is>
      </c>
      <c r="I1088" t="inlineStr">
        <is>
          <t>无</t>
        </is>
      </c>
      <c r="J1088" t="inlineStr">
        <is>
          <t>无</t>
        </is>
      </c>
      <c r="K1088" t="inlineStr">
        <is>
          <t>1.结束项目从马来西亚槟城返程回深圳</t>
        </is>
      </c>
      <c r="L1088" t="inlineStr">
        <is>
          <t>IMG_20260128_101130531.jpg,mmexport1769574069898.mp4,IMG_20260128_123044793.jpg,IMG_20260128_123300782.jpg,video_20260128_123307498.mp4,video_20260128_123440246.mp4,IMG_20260128_123540074.jpg,IMG_20260128_123944115.jpg,IMG_20260128_123807361.jpg,IMG_20260128_123956169.jpg,video_20260128_124530423.mp4,video_20260128_124547191.mp4,video_20260128_124804433.mp4,IMG_20260128_133134737.jpg,IMG_20260128_133611715.jpg,IMG_20260128_133731508.jpg,IMG_20260128_171925224.jpg,IMG_20260128_172827949.jpg,IMG_20260128_173013712.jpg,IMG_20260128_180149288.jpg,IMG_20260128_180154451.jpg,IMG_20260128_180304885.jpg,IMG_20260128_223002423.jpg</t>
        </is>
      </c>
      <c r="M1088"/>
      <c r="N1088" s="2">
        <v>46050</v>
      </c>
      <c r="O1088" t="inlineStr">
        <is>
          <t>已结束</t>
        </is>
      </c>
      <c r="P1088" t="inlineStr">
        <is>
          <t>05周</t>
        </is>
      </c>
      <c r="Q1088"/>
      <c r="R1088" t="inlineStr">
        <is>
          <t>false</t>
        </is>
      </c>
      <c r="S1088" t="inlineStr">
        <is>
          <t>2026/01/28</t>
        </is>
      </c>
      <c r="T1088" t="inlineStr">
        <is>
          <t>BST</t>
        </is>
      </c>
      <c r="U1088" t="inlineStr">
        <is>
          <t>0</t>
        </is>
      </c>
      <c r="V1088" t="inlineStr">
        <is>
          <t>张铭麒</t>
        </is>
      </c>
      <c r="W1088" t="inlineStr">
        <is>
          <t>李岳丰
吴薇</t>
        </is>
      </c>
    </row>
    <row r="1089" ht="12.75" customHeight="1">
      <c r="A1089" t="inlineStr">
        <is>
          <t>2026-01-27 雷祖进-马来西亚槟城-绿茶-新店开业 已结束</t>
        </is>
      </c>
      <c r="B1089"/>
      <c r="C1089" t="inlineStr">
        <is>
          <t>机器人操作员不熟练难应付集中订单，砂锅西施豆腐汤汁稀无酱油色。</t>
        </is>
      </c>
      <c r="D1089" t="inlineStr">
        <is>
          <t>雷祖进</t>
        </is>
      </c>
      <c r="E1089" t="inlineStr">
        <is>
          <t xml:space="preserve">[位置] </t>
        </is>
      </c>
      <c r="F1089" t="inlineStr">
        <is>
          <t>项目出差</t>
        </is>
      </c>
      <c r="G1089" t="inlineStr">
        <is>
          <t>雷祖进-马来西亚槟城-绿茶-新店开业 已结束</t>
        </is>
      </c>
      <c r="H1089" t="inlineStr">
        <is>
          <t>马来西亚槟城绿茶一店开业支持。
一、绿茶运营测试
1.门店外部压力测试。今天周一，上午，所以平淡。晚餐期间有供应链供货商接待，出餐时间集中。对机器人操作员稍有挑战。
2.机器人出品稳定。但机器人操作员仍然不够熟练，难以应付集中性的订单情况，现场在订单繁忙阶段由我和及绿茶另一位研发张烽一起在机器人上炒制菜品，两位操作员负责打荷出菜。
二、培训督导
1.上午相对生意相对平缓，现场培训、督导，确保操作员正确、规范地使用炒菜机器人出品菜品。同时，监督、确保菜品的出品品质符合绿茶的出菜标准。
三、菜谱调整
1.结合门店的订单情况，随时跟进门店多份版机器人菜谱程序的出品。现场砂锅西施豆腐的出品，稍有偏差：西施豆腐汤汁较稀，且无酱油色。和张烽、区总“松哥”确认后调整，增加1份版增加7g生抽和10g水淀粉后测试，出品符合要求。
2.结合一份版的出品情况，同步调整二份、三份版的砂锅西施豆腐菜谱程序中生抽和水淀粉的量。调整后现场观察，多份版的出品符合要求。
3.同步调整绿茶海外马来西亚、泰国及新加坡区域各门店的砂锅西施豆腐一、二、三份版菜谱程序。
</t>
        </is>
      </c>
      <c r="I1089" t="inlineStr">
        <is>
          <t>无</t>
        </is>
      </c>
      <c r="J1089" t="inlineStr">
        <is>
          <t>无</t>
        </is>
      </c>
      <c r="K1089" t="inlineStr">
        <is>
          <t>1.马来西亚绿茶冰城一店开业支持。
2.从槟城返程回深圳。</t>
        </is>
      </c>
      <c r="L1089" t="inlineStr">
        <is>
          <t>IMG_20260127_114743473.jpg,IMG_20260127_115023961.jpg,IMG_20260127_135246954.jpg,IMG_20260127_135620978.jpg,IMG_20260127_140806051.jpg,IMG_20260127_141900938.jpg,IMG_20260127_141853478.jpg,mmexport1769500777271.jpg,IMG_20260127_172927816.jpg,IMG_20260127_195610647.jpg,IMG_20260127_201512528.jpg,IMG_20260127_202929055.jpg,IMG_20260127_203140186.jpg,IMG_20260127_220318621.jpg</t>
        </is>
      </c>
      <c r="M1089"/>
      <c r="N1089" s="2">
        <v>46049</v>
      </c>
      <c r="O1089" t="inlineStr">
        <is>
          <t>已结束</t>
        </is>
      </c>
      <c r="P1089" t="inlineStr">
        <is>
          <t>05周</t>
        </is>
      </c>
      <c r="Q1089"/>
      <c r="R1089" t="inlineStr">
        <is>
          <t>false</t>
        </is>
      </c>
      <c r="S1089" t="inlineStr">
        <is>
          <t>2026/01/28</t>
        </is>
      </c>
      <c r="T1089" t="inlineStr">
        <is>
          <t>BST</t>
        </is>
      </c>
      <c r="U1089"/>
      <c r="V1089" t="inlineStr">
        <is>
          <t>张铭麒</t>
        </is>
      </c>
      <c r="W1089" t="inlineStr">
        <is>
          <t>李岳丰
吴薇</t>
        </is>
      </c>
    </row>
    <row r="1090" ht="12.75" customHeight="1">
      <c r="A1090" t="inlineStr">
        <is>
          <t>2026-01-26 雷祖进-马来西亚槟城-绿茶-新店开业 已结束</t>
        </is>
      </c>
      <c r="B1090"/>
      <c r="C1090" t="inlineStr">
        <is>
          <t>1号机APP无响应，重启后KMES离线，后台无法打开，日志已上传分析。</t>
        </is>
      </c>
      <c r="D1090" t="inlineStr">
        <is>
          <t>雷祖进</t>
        </is>
      </c>
      <c r="E1090" t="inlineStr">
        <is>
          <t xml:space="preserve">[位置] </t>
        </is>
      </c>
      <c r="F1090" t="inlineStr">
        <is>
          <t>项目出差</t>
        </is>
      </c>
      <c r="G1090" t="inlineStr">
        <is>
          <t>雷祖进-马来西亚槟城-绿茶-新店开业 已结束</t>
        </is>
      </c>
      <c r="H1090" t="inlineStr">
        <is>
          <t>马来西亚绿茶槟城一店开业支持。
一、绿茶运营测试
1.今天门店外部压力测试第二天，且为周天，全天生意较为繁忙，机器人出品稳定。全天都由炒菜机器人操作员自行完成产品的出品。我和研发张烽两人负责协助打荷，同时把控菜品的出品质量，以确保符合绿茶的出品标准。
三、培训督导
1.现场培训、督导，确保操作员正确、规范地使用炒菜机器人出品菜品。
2.现场来了一位协助机器人档口的新人，在中午生意平缓阶段，培训他关于机器人设备的使用。
四、菜谱调整
1.结合门店的订单情况，随时跟进门店多份版机器人菜谱程序的出品。今天结合门店的客户反馈情况，按曾总要求调整了炒饭的份量。调整后，这两道菜的菜谱程序出品符合要求</t>
        </is>
      </c>
      <c r="I1090" t="inlineStr">
        <is>
          <t>无</t>
        </is>
      </c>
      <c r="J1090" t="inlineStr">
        <is>
          <t>1.上午1号机在使用过程中突然出现。不停炒菜机APP没有响应，无法正常使用的情况。现场点击“重启机器人”后使用恢复正常，但是出现了机器人从KMES系统上离线的情况。
2.现场初步判断是在机器人APP重启以后KMES程序没有正常地连接到服务器上。
3.同时，出现了无法打开KMES后台的情况（输入kmes登录密码无反应，不会跳转入后台）
4.上传日志，并让团队的同事协助分析日志，查明故障的原因。
5.手动重启机器人后，机器人及系统恢复正常工作。机器人从系统上上线，能够正常接收订单。
</t>
        </is>
      </c>
      <c r="K1090" t="inlineStr">
        <is>
          <t>1.马来西亚绿茶冰城一店开业支持。</t>
        </is>
      </c>
      <c r="L1090" t="inlineStr">
        <is>
          <t>IMG_20260126_112245940.jpg,IMG_20260126_112326992.jpg,IMG_20260126_113631137.jpg,IMG_20260126_125534126.jpg,IMG_20260126_130413475.jpg,IMG_20260126_131052287.jpg,IMG_20260126_143651454.jpg,IMG_20260126_143754766.jpg,IMG_20260126_171841277.jpg,IMG_20260126_172119490.jpg,video_20260126_174157248.mp4,IMG_20260126_174245270.jpg,IMG_20260126_174630100.jpg,IMG_20260126_174732006.jpg,IMG_20260126_180730685.jpg,video_20260126_181026928.mp4,IMG_20260126_181228411.jpg,Screenshot_20260126_184927.jpg,IMG_20260126_184948.jpg,IMG_20260126_195058404.jpg,IMG_20260126_215014729.jpg,IMG_20260126_215022396.jpg,video_20260126_181513_edit.mp4</t>
        </is>
      </c>
      <c r="M1090"/>
      <c r="N1090" s="2">
        <v>46048</v>
      </c>
      <c r="O1090" t="inlineStr">
        <is>
          <t>已结束</t>
        </is>
      </c>
      <c r="P1090" t="inlineStr">
        <is>
          <t>05周</t>
        </is>
      </c>
      <c r="Q1090"/>
      <c r="R1090" t="inlineStr">
        <is>
          <t>false</t>
        </is>
      </c>
      <c r="S1090" t="inlineStr">
        <is>
          <t>2026/01/28</t>
        </is>
      </c>
      <c r="T1090" t="inlineStr">
        <is>
          <t>BST</t>
        </is>
      </c>
      <c r="U1090"/>
      <c r="V1090" t="inlineStr">
        <is>
          <t>张铭麒</t>
        </is>
      </c>
      <c r="W1090" t="inlineStr">
        <is>
          <t>李岳丰
吴薇</t>
        </is>
      </c>
    </row>
    <row r="1091" ht="12.75" customHeight="1">
      <c r="A1091" t="inlineStr">
        <is>
          <t>2026-01-25 雷祖进-马来西亚槟城-绿茶-新店开业 已结束</t>
        </is>
      </c>
      <c r="B1091"/>
      <c r="C1091" t="inlineStr">
        <is>
          <t>炒菜机器人操作员生手，需指导；切配加工不熟练，需帮忙备料。</t>
        </is>
      </c>
      <c r="D1091" t="inlineStr">
        <is>
          <t>雷祖进</t>
        </is>
      </c>
      <c r="E1091" t="inlineStr">
        <is>
          <t xml:space="preserve">[位置] </t>
        </is>
      </c>
      <c r="F1091" t="inlineStr">
        <is>
          <t>项目出差</t>
        </is>
      </c>
      <c r="G1091" t="inlineStr">
        <is>
          <t>雷祖进-马来西亚槟城-绿茶-新店开业 已结束</t>
        </is>
      </c>
      <c r="H1091" t="inlineStr">
        <is>
          <t>马来西亚绿茶槟城一店开业支持。
一、对外试营业压力测试。
1.今天马来绿茶槟城一店开始对外试营业，同时有30桌物业管理方营业试菜（6.6折）。
2.厨房按前厅客人的实时下单订单，训练操作员按单出菜。炒菜机器人操作员相对生手，每道菜制作过程中的一些关键节点需要有人手把手指导。同时，对菜品的切配和加工预处理不熟练，需帮忙厨房进行餐前食材准备。
3.门店菜品出品。门店两台机器人机器人运行稳定，但因为人员为生手的缘故，菜品出品有提升空间。
4.现场继续培训操作人员通过KMES系统端完成菜品从下单到出品的全流程操作。同时，负责协助打荷以及食材备料，同时把控菜品的出品质量，以确保符合绿茶的出品标准。
5.场协助厨房运营，完成力所能及的工作，做好客情维护。</t>
        </is>
      </c>
      <c r="I1091" t="inlineStr">
        <is>
          <t>无</t>
        </is>
      </c>
      <c r="J1091" t="inlineStr">
        <is>
          <t>无</t>
        </is>
      </c>
      <c r="K1091" t="inlineStr">
        <is>
          <t>1.马来西亚槟城一店开业支持。</t>
        </is>
      </c>
      <c r="L1091" t="inlineStr">
        <is>
          <t>IMG_20260125_111311074.jpg,IMG_20260125_120540781.jpg,IMG_20260125_113550048.jpg,IMG_20260125_120836500.jpg,IMG_20260125_123220329.jpg,IMG_20260125_123906034.jpg,IMG_20260125_123910691.jpg,IMG_20260125_130817661.jpg,video_20260125_134033541.mp4,IMG_20260125_140106041.jpg,IMG_20260125_190326936.jpg,IMG_20260125_190427454.jpg,IMG_20260125_193850147.jpg,IMG_20260125_204145940.jpg,IMG_20260125_204748325.jpg,IMG_20260125_220947032.jpg</t>
        </is>
      </c>
      <c r="M1091"/>
      <c r="N1091" s="2">
        <v>46047</v>
      </c>
      <c r="O1091" t="inlineStr">
        <is>
          <t>已结束</t>
        </is>
      </c>
      <c r="P1091" t="inlineStr">
        <is>
          <t>04周</t>
        </is>
      </c>
      <c r="Q1091"/>
      <c r="R1091" t="inlineStr">
        <is>
          <t>false</t>
        </is>
      </c>
      <c r="S1091" t="inlineStr">
        <is>
          <t>2026/01/28</t>
        </is>
      </c>
      <c r="T1091" t="inlineStr">
        <is>
          <t>BST</t>
        </is>
      </c>
      <c r="U1091"/>
      <c r="V1091" t="inlineStr">
        <is>
          <t>张铭麒</t>
        </is>
      </c>
      <c r="W1091" t="inlineStr">
        <is>
          <t>李岳丰
吴薇</t>
        </is>
      </c>
    </row>
    <row r="1092" ht="12.75" customHeight="1">
      <c r="A1092" t="inlineStr">
        <is>
          <t>2026-01-24 雷祖进-马来西亚槟城-绿茶-新店开业 已结束</t>
        </is>
      </c>
      <c r="B1092" t="inlineStr">
        <is>
          <t>1</t>
        </is>
      </c>
      <c r="C1092" t="inlineStr">
        <is>
          <t>无问题和异常，主要是新店开业的培训与菜品测试。</t>
        </is>
      </c>
      <c r="D1092" t="inlineStr">
        <is>
          <t>雷祖进</t>
        </is>
      </c>
      <c r="E1092" t="inlineStr">
        <is>
          <t xml:space="preserve">[位置] </t>
        </is>
      </c>
      <c r="F1092" t="inlineStr">
        <is>
          <t>项目出差</t>
        </is>
      </c>
      <c r="G1092" t="inlineStr">
        <is>
          <t>雷祖进-马来西亚槟城-绿茶-新店开业 已结束</t>
        </is>
      </c>
      <c r="H1092" t="inlineStr">
        <is>
          <t>马来绿茶槟城一店开业支持
一、投料校准培训 
1.培训新员工进行正确地投料校准，并让其上手实操。 
2.培训员工正确、规范地进行下班收档及机器人卫生清洁。 
3.培训机器人操作员规范地进行铁锅深度清洁，并进行深度养锅，确保每日最少两次深度清洁和养锅。 
三、现场菜品测试。 
1.模拟开业状态，前厅下单，厨房各岗位档口按单走菜，机器人档口根据KMES订单入口进入菜谱程序制作菜品。
2.现场监督两台机器人操作员按菜谱程序进行炒菜练习，并对出品进行把控，确保其出品符合绿茶的出品标准，使炒菜过程中所有的动作行为规范。</t>
        </is>
      </c>
      <c r="I1092" t="inlineStr">
        <is>
          <t>无</t>
        </is>
      </c>
      <c r="J1092" t="inlineStr">
        <is>
          <t>无</t>
        </is>
      </c>
      <c r="K1092" t="inlineStr">
        <is>
          <t>1.马来西亚绿茶槟城一店开业支持</t>
        </is>
      </c>
      <c r="L1092" t="inlineStr">
        <is>
          <t>IMG_20260124_111958714.jpg,IMG_20260124_112002574.jpg,IMG_20260124_112017110.jpg,IMG_20260124_134000203.jpg,IMG_20260124_143419399.jpg,IMG_20260124_182514441.jpg,IMG_20260124_182542660.jpg,IMG_20260124_182658993.jpg,IMG_20260124_201602264.jpg,IMG_20260124_201615729.jpg</t>
        </is>
      </c>
      <c r="M1092"/>
      <c r="N1092" s="2">
        <v>46046</v>
      </c>
      <c r="O1092" t="inlineStr">
        <is>
          <t>已结束</t>
        </is>
      </c>
      <c r="P1092" t="inlineStr">
        <is>
          <t>04周</t>
        </is>
      </c>
      <c r="Q1092"/>
      <c r="R1092" t="inlineStr">
        <is>
          <t>false</t>
        </is>
      </c>
      <c r="S1092" t="inlineStr">
        <is>
          <t>2026/01/28</t>
        </is>
      </c>
      <c r="T1092" t="inlineStr">
        <is>
          <t>BST</t>
        </is>
      </c>
      <c r="U1092"/>
      <c r="V1092" t="inlineStr">
        <is>
          <t>张铭麒</t>
        </is>
      </c>
      <c r="W1092" t="inlineStr">
        <is>
          <t>李岳丰
吴薇</t>
        </is>
      </c>
    </row>
    <row r="1093" ht="12.75" customHeight="1">
      <c r="A1093" t="inlineStr">
        <is>
          <t>2026-01-23 雷祖进-马来西亚槟城-绿茶-新店开业 已结束</t>
        </is>
      </c>
      <c r="B1093"/>
      <c r="C1093" t="inlineStr">
        <is>
          <t>需关注问题：操作人员用水冲洗机器人机身的异常情况。</t>
        </is>
      </c>
      <c r="D1093" t="inlineStr">
        <is>
          <t>雷祖进</t>
        </is>
      </c>
      <c r="E1093" t="inlineStr">
        <is>
          <t xml:space="preserve">[位置] </t>
        </is>
      </c>
      <c r="F1093" t="inlineStr">
        <is>
          <t>项目出差</t>
        </is>
      </c>
      <c r="G1093" t="inlineStr">
        <is>
          <t>雷祖进-马来西亚槟城-绿茶-新店开业 已结束</t>
        </is>
      </c>
      <c r="H1093" t="inlineStr">
        <is>
          <t>马来西亚绿茶槟城一店开业支持。
一、现场菜品测试。 
1.现场培训教学两台炒菜机器人操作员，每一个菜谱在对应的关键时间节点的规范操作。 
2.市场监督两台机器人操作员按菜谱程序进行炒菜练习，并对出品进行把控。
3.结合现场的订单情况，模拟门店运营出餐。结合现场机器人操作员的出品进行指导。确保机器人操作人员以完全掌握机器人菜谱的制作过程，以及出品标准。
二、操作人员培训
续培训操作员关于炒菜机器人的使用操作：1.培训标准的开档流程，及加工、备料准备
2.重点手把手教学下班收档及规范地卫生清洁方式，避免出现操作员用水冲洗机器人机身的情况。</t>
        </is>
      </c>
      <c r="I1093" t="inlineStr">
        <is>
          <t>无</t>
        </is>
      </c>
      <c r="J1093" t="inlineStr">
        <is>
          <t>无</t>
        </is>
      </c>
      <c r="K1093" t="inlineStr">
        <is>
          <t>1.马来西亚绿茶槟城一店开业支持。</t>
        </is>
      </c>
      <c r="L1093" t="inlineStr">
        <is>
          <t>IMG_20260123_105719117.jpg,IMG_20260123_112330050.jpg,IMG_20260123_121853225.jpg,IMG_20260123_174325431.jpg,IMG_20260123_174342778.jpg,IMG_20260123_191705408.jpg,IMG_20260123_191712032.jpg,IMG_20260123_195521249.jpg,IMG_20260123_200244313.jpg</t>
        </is>
      </c>
      <c r="M1093"/>
      <c r="N1093" s="2">
        <v>46045</v>
      </c>
      <c r="O1093" t="inlineStr">
        <is>
          <t>已结束</t>
        </is>
      </c>
      <c r="P1093" t="inlineStr">
        <is>
          <t>04周</t>
        </is>
      </c>
      <c r="Q1093"/>
      <c r="R1093" t="inlineStr">
        <is>
          <t>false</t>
        </is>
      </c>
      <c r="S1093" t="inlineStr">
        <is>
          <t>2026/01/28</t>
        </is>
      </c>
      <c r="T1093" t="inlineStr">
        <is>
          <t>BST</t>
        </is>
      </c>
      <c r="U1093"/>
      <c r="V1093" t="inlineStr">
        <is>
          <t>张铭麒</t>
        </is>
      </c>
      <c r="W1093" t="inlineStr">
        <is>
          <t>李岳丰
吴薇</t>
        </is>
      </c>
    </row>
    <row r="1094" ht="12.75" customHeight="1">
      <c r="A1094" t="inlineStr">
        <is>
          <t>2026-01-22 雷祖进-马来西亚槟城-绿茶-新店开业 已结束</t>
        </is>
      </c>
      <c r="B1094"/>
      <c r="C1094" t="inlineStr">
        <is>
          <t>马来西亚绿茶槟城店开业，机器人网络、订单、菜谱正常，培训操作员使用设备。</t>
        </is>
      </c>
      <c r="D1094" t="inlineStr">
        <is>
          <t>雷祖进</t>
        </is>
      </c>
      <c r="E1094" t="inlineStr">
        <is>
          <t xml:space="preserve">[位置] </t>
        </is>
      </c>
      <c r="F1094" t="inlineStr">
        <is>
          <t>项目出差</t>
        </is>
      </c>
      <c r="G1094" t="inlineStr">
        <is>
          <t>雷祖进-马来西亚槟城-绿茶-新店开业 已结束</t>
        </is>
      </c>
      <c r="H1094" t="inlineStr">
        <is>
          <t>一、马来西亚绿茶槟城一店开业支持。
1.到店后检查两台机器人正常连接网络，且网速良好，可正常刷新、打开、更新机器人菜谱程序，且能够正常登录KMES服务器。
2.从收银系统上下单，KMES系统能够正常接收订单并正常完成该订单出票，平板端KMES系统运作也正常，反应速度良好。
3.完成该门店菜单上机器人菜谱的导入，并进行对应的分机分菜。
一号机：东坡仔排、麻婆豆腐、砂锅西施豆腐、香炒青龙菜、葱爆牛肉、黑松露炒饭、萧山萝卜干炒饭
二号机：香锅花菜、江南茄子煲、干煸四季豆、鲍鱼小炒肉、糖醋里脊、香辣鱿鱼
二、人员培训
1.培训机器人操作员，规范使用机器人设备。
2.培训机器人操作员正确添加干、液料，并手把手培训其进行投料校准操作。
3.培训机器人操作员正确使用菜谱程序出品菜品，及每个菜谱的关键要点，和规范动作。</t>
        </is>
      </c>
      <c r="I1094" t="inlineStr">
        <is>
          <t>无</t>
        </is>
      </c>
      <c r="J1094" t="inlineStr">
        <is>
          <t>无</t>
        </is>
      </c>
      <c r="K1094" t="inlineStr">
        <is>
          <t>1.马来西亚绿茶槟城一店开业支持。</t>
        </is>
      </c>
      <c r="L1094" t="inlineStr">
        <is>
          <t>IMG_20260122_110114726.jpg,IMG_20260122_111500864.jpg,IMG_20260122_113656715.jpg,IMG_20260122_112137312.jpg,IMG_20260122_130220585.jpg,IMG_20260122_131540886.jpg,IMG_20260122_135229653.jpg,video_20260122_170829237.mp4,IMG_20260122_190824751.jpg,Screenshot_20260122_172949_com.botinkit.btyc_flutter.jpg,Screenshot_20260122_181048_com.botinkit.btyc_flutter.jpg,Screenshot_20260122_181404_com.botinkit.btyc_flutter.jpg,Screenshot_20260122_183432_com.botinkit.btyc_flutter.jpg,IMG_20260122_190824751.jpg,IMG_20260122_211818820.jpg</t>
        </is>
      </c>
      <c r="M1094"/>
      <c r="N1094" s="2">
        <v>46044</v>
      </c>
      <c r="O1094" t="inlineStr">
        <is>
          <t>已结束</t>
        </is>
      </c>
      <c r="P1094" t="inlineStr">
        <is>
          <t>04周</t>
        </is>
      </c>
      <c r="Q1094"/>
      <c r="R1094" t="inlineStr">
        <is>
          <t>false</t>
        </is>
      </c>
      <c r="S1094" t="inlineStr">
        <is>
          <t>2026/01/28</t>
        </is>
      </c>
      <c r="T1094" t="inlineStr">
        <is>
          <t>BST</t>
        </is>
      </c>
      <c r="U1094"/>
      <c r="V1094" t="inlineStr">
        <is>
          <t>张铭麒</t>
        </is>
      </c>
      <c r="W1094" t="inlineStr">
        <is>
          <t>李岳丰
吴薇</t>
        </is>
      </c>
    </row>
    <row r="1095" ht="12.75" customHeight="1">
      <c r="A1095" t="inlineStr">
        <is>
          <t>2026-01-21 雷祖进-马来西亚槟城-绿茶-新店开业 已结束</t>
        </is>
      </c>
      <c r="B1095"/>
      <c r="C1095" t="inlineStr">
        <is>
          <t>两台机器人连门店网络失败，测试发现网络设置有问题，境外网通境内网不通。</t>
        </is>
      </c>
      <c r="D1095" t="inlineStr">
        <is>
          <t>雷祖进</t>
        </is>
      </c>
      <c r="E1095" t="inlineStr">
        <is>
          <t xml:space="preserve">[位置] </t>
        </is>
      </c>
      <c r="F1095" t="inlineStr">
        <is>
          <t>项目出差</t>
        </is>
      </c>
      <c r="G1095" t="inlineStr">
        <is>
          <t>雷祖进-马来西亚槟城-绿茶-新店开业 已结束</t>
        </is>
      </c>
      <c r="H1095" t="inlineStr">
        <is>
          <t>一、马来西亚绿茶槟城一店开业支持。
1.版本升级。两台机出厂的版本为5.1.9.4，该版本无法兼容KMES系统。故需将新机器人进行版本升级至5.2.0版本，以适配KMES系统。升级完版本，重启机器人后，对两台设备进行后台参数统一调整，并进行各项使用功能的测试，确保机器人运行使用正常。
2.对两台机机器人进行重新温度标定，确保门店两台机处于同一测温标准下，使同一菜谱在两台机器上的出品是一致的。
3.现场进行厨房档口分配：蒸烤档、机器人一、机器人二、冷菜水吧、煲仔档等。4.结合已分配好的档口，将KMES平板不定制对应的位置。结合现场电源孔及网络端口的位置，进行网络线路布置，布置完成后将网线捋好粘牢。
5.同绿茶信息部执行总监“刚哥”一起对门店的网络端口进行检查、巡线。确保所有网线全部通路。
6将网络连接至插至对应的点单系统平板及两台机器人后测试网络情况。测试后发现两台机器人接无法正常连接网络。
二、故障排查处理
1.新装机的两台机器人，连接店里的有线网络和无线网均不能正常登录机器人的门店账号（其中，无线网用手机测试感觉网速偏慢，但可以正常接听微信视频聊天）。
2.机器人切换连接手机热点又可正常登录机器人账号（随后用平板和笔记本测试店里的有线能正常上网播放网络视频）。
初步推断为两台机器人网络模块问题。客户“信息安全部”总监刚哥在现场重新打过两三次的水晶头，甚至把端口都直接挖掉了。最后测试，还是笔记本可以联网，机器人连不了网。
3.将网线连接笔记本电脑，打开cmd。ping网络，发现ping谷歌正常，而ping百度不正常。同时用浏览器打开国内的网站，无法打开网页，而境外视频网站又能正常使用。结论：门店的网络设置有问题。</t>
        </is>
      </c>
      <c r="I1095" t="inlineStr">
        <is>
          <t>无</t>
        </is>
      </c>
      <c r="J1095" t="inlineStr">
        <is>
          <t>1.新装机的两台机器人，连接店里的有线网络和无线网均不能正常登录机器人的门店账号（其中，无线网用手机测试感觉网速偏慢，但可以正常接听微信视频聊天）。
2.机器人切换连接手机热点又可正常登录机器人账号（随后用平板和笔记本测试店里的有线能正常上网播放网络视频）。
初步推断为两台机器人网络模块问题。客户“信息安全部”总监刚哥在现场重新打过两三次的水晶头，甚至把端口都直接挖掉了。最后测试，还是笔记本可以联网，机器人连不了网。
3.将网线连接笔记本电脑，打开cmd。ping网络，发现ping谷歌正常，而ping百度不正常。同时用浏览器打开国内的网站，无法打开网页，而境外视频网站又能正常使用。
结论：门店的网络设置有问题。待明日现场网络服务商这边重新设置后再继续测试。
</t>
        </is>
      </c>
      <c r="K1095" t="inlineStr">
        <is>
          <t>1.马来西亚绿茶槟城一店开业支持。</t>
        </is>
      </c>
      <c r="L1095" t="inlineStr">
        <is>
          <t>IMG_20260121_113909562.jpg,video_20260121_114225091.mp4,video_20260121_120301267.mp4,IMG_20260121_121501997.jpg,IMG_20260121_121621073.jpg,Screenshot_20260121_121758.jpg,Screenshot_20260121_121807.jpg,IMG_20260121_122359514.jpg,IMG_20260121_124034244.jpg,IMG_20260121_124208623.jpg,wx_camera_1768970928465.mp4,IMG_20260121_125356938.jpg,IMG_20260121_180243292.jpg,video_20260121_184918836.mp4,video_20260121_192723605.mp4,video_20260121_193034685.mp4,IMG_20260121_200626911.jpg,IMG_20260121_203000936.jpg,IMG_20260121_205510915.jpg,IMG_20260121_205619775.jpg,IMG_20260121_210107050.jpg,IMG_20260121_211821658.jpg,IMG_20260121_213104490.jpg</t>
        </is>
      </c>
      <c r="M1095"/>
      <c r="N1095" s="2">
        <v>46043</v>
      </c>
      <c r="O1095" t="inlineStr">
        <is>
          <t>已结束</t>
        </is>
      </c>
      <c r="P1095" t="inlineStr">
        <is>
          <t>04周</t>
        </is>
      </c>
      <c r="Q1095"/>
      <c r="R1095" t="inlineStr">
        <is>
          <t>false</t>
        </is>
      </c>
      <c r="S1095" t="inlineStr">
        <is>
          <t>2026/01/28</t>
        </is>
      </c>
      <c r="T1095" t="inlineStr">
        <is>
          <t>BST</t>
        </is>
      </c>
      <c r="U1095"/>
      <c r="V1095" t="inlineStr">
        <is>
          <t>张铭麒</t>
        </is>
      </c>
      <c r="W1095" t="inlineStr">
        <is>
          <t>李岳丰
吴薇</t>
        </is>
      </c>
    </row>
    <row r="1096" ht="12.75" customHeight="1">
      <c r="A1096" t="inlineStr">
        <is>
          <t>2026-01-20 雷祖进-马来西亚槟城-绿茶-新店开业 已结束</t>
        </is>
      </c>
      <c r="B1096"/>
      <c r="C1096" t="inlineStr">
        <is>
          <t>问题：机器人原装下水管路被改动，因物业要求装隔油设备。</t>
        </is>
      </c>
      <c r="D1096" t="inlineStr">
        <is>
          <t>雷祖进</t>
        </is>
      </c>
      <c r="E1096" t="inlineStr">
        <is>
          <t xml:space="preserve">[位置] </t>
        </is>
      </c>
      <c r="F1096" t="inlineStr">
        <is>
          <t>项目出差</t>
        </is>
      </c>
      <c r="G1096" t="inlineStr">
        <is>
          <t>雷祖进-马来西亚槟城-绿茶-新店开业 已结束</t>
        </is>
      </c>
      <c r="H1096" t="inlineStr">
        <is>
          <t>一、马来西亚绿茶槟城一店开业支持
1.深圳出发前往马来西亚槟城。
2.新店厨房现场机器人安装。现场查看确认，安装工人已将电路接线接好，但进水、下水及机器人料盒等装配、配件皆未安装。同时出现机器人原装下水管路被改动的情况。现场找厨房负责人，了解过后确认，改动为生产物业要求（必须装隔油设备）
3.现场将机器人进水、下水等装配好后，通电测试，两台机器人各项功能皆运行正常。
4.两台台机干、液料盒等拆箱，并逐一正确安装到个机器上。 
5.安装铁锅，并烧水测试加热功能。 
</t>
        </is>
      </c>
      <c r="I1096" t="inlineStr">
        <is>
          <t>无</t>
        </is>
      </c>
      <c r="J1096" t="inlineStr">
        <is>
          <t>无</t>
        </is>
      </c>
      <c r="K1096" t="inlineStr">
        <is>
          <t>1.马来西亚绿茶槟城一店开业支持，KMES系统硬件安装及线路布置。</t>
        </is>
      </c>
      <c r="L1096" t="inlineStr">
        <is>
          <t>IMG_20260120_002024269.jpg,IMG_20260120_074023617.jpg,IMG_20260120_120030342.jpg,IMG_20260120_144432143.jpg,IMG_20260120_145505039.jpg,IMG_20260120_150114068.jpg,IMG_20260120_150358604.jpg,IMG_20260120_151717469.jpg,IMG_20260120_161435007.jpg,IMG_20260120_161440563.jpg,IMG_20260120_161448361.jpg,video_20260120_174238214.mp4,IMG_20260120_174436543.jpg,IMG_20260120_190008114.jpg,IMG_20260120_190019939.jpg,IMG_20260120_190850993.jpg,IMG_20260120_194207955.jpg,video_20260120_200240805.mp4,IMG_20260120_221145530.jpg,IMG_20260120_221401547.jpg,video_20260120_225116913.mp4</t>
        </is>
      </c>
      <c r="M1096"/>
      <c r="N1096" s="2">
        <v>46042</v>
      </c>
      <c r="O1096" t="inlineStr">
        <is>
          <t>已结束</t>
        </is>
      </c>
      <c r="P1096" t="inlineStr">
        <is>
          <t>04周</t>
        </is>
      </c>
      <c r="Q1096"/>
      <c r="R1096" t="inlineStr">
        <is>
          <t>false</t>
        </is>
      </c>
      <c r="S1096" t="inlineStr">
        <is>
          <t>2026/01/28</t>
        </is>
      </c>
      <c r="T1096" t="inlineStr">
        <is>
          <t>BST</t>
        </is>
      </c>
      <c r="U1096"/>
      <c r="V1096" t="inlineStr">
        <is>
          <t>张铭麒</t>
        </is>
      </c>
      <c r="W1096" t="inlineStr">
        <is>
          <t>李岳丰
吴薇</t>
        </is>
      </c>
    </row>
    <row r="1097" ht="12.75" customHeight="1">
      <c r="A1097" t="inlineStr">
        <is>
          <t>2026-01-19 雷祖进-香港-农耕记-解决问题 已结束</t>
        </is>
      </c>
      <c r="B1097"/>
      <c r="C1097" t="inlineStr">
        <is>
          <t>蛤蜊丝瓜等四道菜出品不理想，存食材、溢出等问题。</t>
        </is>
      </c>
      <c r="D1097" t="inlineStr">
        <is>
          <t>雷祖进</t>
        </is>
      </c>
      <c r="E1097" t="inlineStr">
        <is>
          <t xml:space="preserve">[位置] </t>
        </is>
      </c>
      <c r="F1097" t="inlineStr">
        <is>
          <t>项目出差</t>
        </is>
      </c>
      <c r="G1097" t="inlineStr">
        <is>
          <t>雷祖进-香港-农耕记-解决问题 已结束</t>
        </is>
      </c>
      <c r="H1097" t="inlineStr">
        <is>
          <t>一、香港绿茶黄竹坑店外卖上新菜谱程序录制。
1.门店现场和绿茶研发张烽一起结合机器人档口的菜品出品情况，确定出出品不理想的菜：
①蛤蜊丝瓜，因为季节的原因，食材含水量不同，从而导致菜品出品和原预期效果有偏差。
②高汤虾干小青菜，3份版的菜谱程序，锅位为中锅位，制作过程中它会从锅中溢出。
③香炒菜心，因季节的原因，食材含水量不同，原有菜谱程序的出品，青菜杆部分偏生，需加长炒制时间。
④萧山萝卜干炒饭、黑松牛肉肉炒饭，炒饭由于油量不够，出品不够热。
二、上新菜菜谱程序录制
1.外卖上了三个新菜：西红柿炒鸡蛋、酸辣土豆丝、肉沫茄子。现场结合绿茶的标准卡，同张峰一起录制这三个菜菜谱程序的一份版。录制完后测试，出品达到要求。
2.结合一份版机器人菜谱程序，制作二、三万版的菜谱程序。
3.将已完成的菜谱程序分享至香港、泰国等绿茶门店，并纳入对应的分组。</t>
        </is>
      </c>
      <c r="I1097" t="inlineStr">
        <is>
          <t>1.西红柿炒鸡蛋1、2、3份版已定版
2.酸辣土豆丝1、2、3份版已定版
3.肉沫茄子1、2、3份版已定版</t>
        </is>
      </c>
      <c r="J1097" t="inlineStr">
        <is>
          <t>无</t>
        </is>
      </c>
      <c r="K1097" t="inlineStr">
        <is>
          <t>1.前往马来西亚槟城，到店后协助现场完成机器人安装。</t>
        </is>
      </c>
      <c r="L1097" t="inlineStr">
        <is>
          <t>IMG_20260119_131358004.jpg,IMG_20260119_131700280.jpg,IMG_20260119_132455354.jpg,IMG_20260119_132706566.jpg,IMG_20260119_153544451.jpg,IMG_20260119_175721259.jpg,IMG_20260119_182757382.jpg,IMG_20260119_200636375.jpg,IMG_20260119_212441175.jpg,wx_camera_1768831307184.jpg,IMG_20260119_223912405.jpg</t>
        </is>
      </c>
      <c r="M1097"/>
      <c r="N1097" s="2">
        <v>46041</v>
      </c>
      <c r="O1097" t="inlineStr">
        <is>
          <t>已结束,已结束</t>
        </is>
      </c>
      <c r="P1097" t="inlineStr">
        <is>
          <t>04周</t>
        </is>
      </c>
      <c r="Q1097"/>
      <c r="R1097" t="inlineStr">
        <is>
          <t>false</t>
        </is>
      </c>
      <c r="S1097" t="inlineStr">
        <is>
          <t>2026/01/04
2026/01/19</t>
        </is>
      </c>
      <c r="T1097" t="inlineStr">
        <is>
          <t>BST</t>
        </is>
      </c>
      <c r="U1097" t="inlineStr">
        <is>
          <t>1</t>
        </is>
      </c>
      <c r="V1097" t="inlineStr">
        <is>
          <t>张铭麒
张铭麒</t>
        </is>
      </c>
      <c r="W1097" t="inlineStr">
        <is>
          <t>李岳丰
吴薇
李岳丰
吴薇</t>
        </is>
      </c>
    </row>
    <row r="1098" ht="12.75" customHeight="1">
      <c r="A1098" t="inlineStr">
        <is>
          <t>2026-01-18 雷祖进-香港-农耕记-解决问题 已结束</t>
        </is>
      </c>
      <c r="B1098"/>
      <c r="C1098" t="inlineStr">
        <is>
          <t>新港城店仅替换3台机器人菜谱程序，与4台数量不符，需关注。</t>
        </is>
      </c>
      <c r="D1098" t="inlineStr">
        <is>
          <t>雷祖进</t>
        </is>
      </c>
      <c r="E1098" t="inlineStr">
        <is>
          <t xml:space="preserve">[位置] </t>
        </is>
      </c>
      <c r="F1098" t="inlineStr">
        <is>
          <t>项目出差</t>
        </is>
      </c>
      <c r="G1098" t="inlineStr">
        <is>
          <t>雷祖进-香港-农耕记-解决问题 已结束</t>
        </is>
      </c>
      <c r="H1098" t="inlineStr">
        <is>
          <t>一、香港农耕记东港城店15kW机器人菜谱升级调整。
1.到店后，检查完4台机器人，确认4台机都是15kW的机芯。后将这四台机的SN号发送给曾维超，将机器人15kw使用功率开通。
2.结合好运中心店已经调整好的15kW菜谱程序。将门店四台机器人的原12kw菜谱程序全部逐一替换。再结合门店实际的出品，对菜谱程序进行微调。调整后四台机的出品符合要求。
3.登录门店KMES系统，从后台逐一检查，找出未进行匹配映射的菜单ID。现场将未匹配映射的订单ID，匹配上对应的机器人菜谱程序。
4.机器人及菜品状态。
门店4台机器人都运行正常，出品稳定，调整后菜谱出品符合要求。
二、香港农耕记新港城店15kW机器人菜谱升级调整。
1.到店后检查完四台机器人。确认该4台机都是15kW的机芯。后将这4台机的SN号发送给曾维超，开通15kw使用功率。
2.结合好运中心店已经调整好的15kW菜谱程序。将门店三台机器人的原12kw菜谱程序全部逐一替换。再结合门店实际的出品，对菜谱程序进行微调。调整后4台机的出品符合要求。
3.登录门店KMES系统，从后台逐一检查，找出未进行匹配映射的菜单ID。现场将未匹配映射的订单ID，匹配上对应的机器人菜谱程序。</t>
        </is>
      </c>
      <c r="I1098" t="inlineStr">
        <is>
          <t>无</t>
        </is>
      </c>
      <c r="J1098" t="inlineStr">
        <is>
          <t>无</t>
        </is>
      </c>
      <c r="K1098" t="inlineStr">
        <is>
          <t>1.香港绿茶新外卖菜单菜谱程序录制。
2.香港绿茶门店部分菜谱程序优化调整。</t>
        </is>
      </c>
      <c r="L1098" t="inlineStr">
        <is>
          <t>IMG_20260118_113118865.jpg,IMG_20260118_113146390.jpg,IMG_20260118_131612468.jpg,IMG_20260118_131719418.jpg,IMG_20260118_132004379.jpg,IMG_20260118_161555577.jpg,IMG_20260118_161639890.jpg,video_20260118_163132637.mp4,IMG_20260118_164212682.jpg,IMG_20260118_165031.jpg,IMG_20260118_170830.jpg,IMG_20260118_174944866.jpg,IMG_20260118_191530336.jpg,IMG_20260118_194649467.jpg,IMG_20260118_200548510.jpg</t>
        </is>
      </c>
      <c r="M1098"/>
      <c r="N1098" s="2">
        <v>46040</v>
      </c>
      <c r="O1098" t="inlineStr">
        <is>
          <t>已结束,已结束</t>
        </is>
      </c>
      <c r="P1098" t="inlineStr">
        <is>
          <t>03周</t>
        </is>
      </c>
      <c r="Q1098"/>
      <c r="R1098" t="inlineStr">
        <is>
          <t>false</t>
        </is>
      </c>
      <c r="S1098" t="inlineStr">
        <is>
          <t>2026/01/04
2026/01/19</t>
        </is>
      </c>
      <c r="T1098" t="inlineStr">
        <is>
          <t>BST</t>
        </is>
      </c>
      <c r="U1098"/>
      <c r="V1098" t="inlineStr">
        <is>
          <t>张铭麒
张铭麒</t>
        </is>
      </c>
      <c r="W1098" t="inlineStr">
        <is>
          <t>李岳丰
吴薇
李岳丰
吴薇</t>
        </is>
      </c>
    </row>
    <row r="1099" ht="12.75" customHeight="1">
      <c r="A1099" t="inlineStr">
        <is>
          <t>2026-01-17 雷祖进-香港-农耕记-解决问题 已结束</t>
        </is>
      </c>
      <c r="B1099"/>
      <c r="C1099" t="inlineStr">
        <is>
          <t>无异常问题，香港三家店15kW机器人菜谱升级完成，运行正常。</t>
        </is>
      </c>
      <c r="D1099" t="inlineStr">
        <is>
          <t>雷祖进</t>
        </is>
      </c>
      <c r="E1099" t="inlineStr">
        <is>
          <t xml:space="preserve">[位置] </t>
        </is>
      </c>
      <c r="F1099" t="inlineStr">
        <is>
          <t>项目出差</t>
        </is>
      </c>
      <c r="G1099" t="inlineStr">
        <is>
          <t>雷祖进-香港-农耕记-解决问题 已结束</t>
        </is>
      </c>
      <c r="H1099" t="inlineStr">
        <is>
          <t>一、香港农耕记铜锣湾店15kW机器人菜谱升级调整。
1.到店后检查完三台机器人。确认三台机都是15kW的机芯。后将这两台机的SN号发送给曾维超，将机器人15kw使用功率开通。先将四台机的SN号发送给曾维超，将15kw使用功率开通。
2.结合好运中心店已经调整好的15kW菜谱程序。将门店三台机器人的原12kw菜谱程序全部逐一替换。再结合门店实际的出品，对菜谱程序进行微调。调整后三台机的出品符合要求。
3.登录门店KMES系统，从后台逐一检查，找出未进行匹配映射的菜单ID。现场将未匹配映射的订单ID，匹配上对应的机器人菜谱程序。
4.机器人及菜品状态。
门店4台机器人都运行正常，出品稳定，调整后菜谱出品符合要求。</t>
        </is>
      </c>
      <c r="I1099" t="inlineStr">
        <is>
          <t>无</t>
        </is>
      </c>
      <c r="J1099" t="inlineStr">
        <is>
          <t>无</t>
        </is>
      </c>
      <c r="K1099" t="inlineStr">
        <is>
          <t>1.香港农耕记东港城店15kW机器人菜谱升级调整。
2.香港农耕记新港城店15kW机器人菜谱升级调整。</t>
        </is>
      </c>
      <c r="L1099" t="inlineStr">
        <is>
          <t>IMG_20260117_112528837.jpg,IMG_20260117_112533142.jpg,IMG_20260117_112542541.jpg,IMG_20260117_112546254.jpg,IMG_20260117_112855411.jpg,IMG_20260117_121031112.jpg,IMG_20260117_121626840.jpg,IMG_20260117_130010709.jpg,IMG_20260117_150936507.jpg,IMG_20260117_155141399.jpg,IMG_20260117_155421951.jpg,IMG_20260117_173024097.jpg,IMG_20260117_182951330.jpg,IMG_20260117_180236923.jpg,IMG_20260117_183701364.jpg,IMG_20260117_201251190.jpg</t>
        </is>
      </c>
      <c r="M1099"/>
      <c r="N1099" s="2">
        <v>46039</v>
      </c>
      <c r="O1099" t="inlineStr">
        <is>
          <t>已结束,已结束</t>
        </is>
      </c>
      <c r="P1099" t="inlineStr">
        <is>
          <t>03周</t>
        </is>
      </c>
      <c r="Q1099"/>
      <c r="R1099" t="inlineStr">
        <is>
          <t>false</t>
        </is>
      </c>
      <c r="S1099" t="inlineStr">
        <is>
          <t>2026/01/04
2026/01/19</t>
        </is>
      </c>
      <c r="T1099" t="inlineStr">
        <is>
          <t>BST</t>
        </is>
      </c>
      <c r="U1099"/>
      <c r="V1099" t="inlineStr">
        <is>
          <t>张铭麒
张铭麒</t>
        </is>
      </c>
      <c r="W1099" t="inlineStr">
        <is>
          <t>李岳丰
吴薇
李岳丰
吴薇</t>
        </is>
      </c>
    </row>
    <row r="1100" ht="12.75" customHeight="1">
      <c r="A1100" t="inlineStr">
        <is>
          <t>2026-01-16 雷祖进-香港-农耕记-解决问题 已结束</t>
        </is>
      </c>
      <c r="B1100"/>
      <c r="C1100" t="inlineStr">
        <is>
          <t>北角店仅2、3号机为15kW，需开通功率并替换菜谱程序。</t>
        </is>
      </c>
      <c r="D1100" t="inlineStr">
        <is>
          <t>雷祖进</t>
        </is>
      </c>
      <c r="E1100" t="inlineStr">
        <is>
          <t xml:space="preserve">[位置] </t>
        </is>
      </c>
      <c r="F1100" t="inlineStr">
        <is>
          <t>项目出差</t>
        </is>
      </c>
      <c r="G1100" t="inlineStr">
        <is>
          <t>雷祖进-香港-农耕记-解决问题 已结束</t>
        </is>
      </c>
      <c r="H1100" t="inlineStr">
        <is>
          <t>一、香港农耕记沙田店15kW菜谱程序调整测试
1.按照香港农耕记总厨“东哥”的要求，测试调整剩余的3号机、4号机的菜谱程序。对照机器人的出品效果调整。出锅前统一将加热功率拉高，对应调整油量和投高汤情况，增加菜品锅气。调整后剩余的两台机的菜谱程序出品符合要求。
二、香港农耕记北角店15kW菜谱程序调整测试。
1.到店后逐一检查四台机器人。发现只有2号机，3号机是15kW的机芯。故意味着，只有2号机，3号机能升级15kw的菜谱程序。将这两台机的SN号发送给曾维超，将机器人15kw使用功率开通。
2.结合好运中心店已经调整好的15kW菜谱程序。逐一将门店两台机器人的原12kw菜谱程序替换。再结合门店实际的出品，对菜谱程序进行微调。2号机、3号机菜谱调整后出品符合要求。
3.登录门店KMES系统，从后台逐一检查，找出未进行匹配映射的菜单ID。现场将未匹配映射的订单ID，匹配上对应的机器人菜谱程序。
4.机器人及菜品状态。
门店4台机器人都运行正常，出品稳定，调整后菜谱出品符合要求。</t>
        </is>
      </c>
      <c r="I1100" t="inlineStr">
        <is>
          <t>无</t>
        </is>
      </c>
      <c r="J1100" t="inlineStr">
        <is>
          <t>无</t>
        </is>
      </c>
      <c r="K1100" t="inlineStr">
        <is>
          <t>1.香港农耕记铜锣湾店15kW机器人菜谱升级调整。
2.香港农耕记启德店15kW机器人菜谱升级调整。</t>
        </is>
      </c>
      <c r="L1100" t="inlineStr">
        <is>
          <t>IMG_20260116_111355253.jpg,IMG_20260116_111412651.jpg,IMG_20260116_115645213.jpg,IMG_20260116_115654791.jpg,IMG_20260116_124612548.jpg,IMG_20260116_130911659.jpg,IMG_20260116_152351879.jpg,IMG_20260116_170952163.jpg,IMG_20260116_174341692.jpg,IMG_20260116_183908600.jpg,IMG_20260116_191831612.jpg,IMG_20260116_204020423.jpg,IMG_20260116_205430348.jpg,IMG_20260116_214730041.jpg,IMG_20260116_214809308.jpg</t>
        </is>
      </c>
      <c r="M1100"/>
      <c r="N1100" s="2">
        <v>46038</v>
      </c>
      <c r="O1100" t="inlineStr">
        <is>
          <t>已结束,已结束</t>
        </is>
      </c>
      <c r="P1100" t="inlineStr">
        <is>
          <t>03周</t>
        </is>
      </c>
      <c r="Q1100"/>
      <c r="R1100" t="inlineStr">
        <is>
          <t>false</t>
        </is>
      </c>
      <c r="S1100" t="inlineStr">
        <is>
          <t>2026/01/04
2026/01/19</t>
        </is>
      </c>
      <c r="T1100" t="inlineStr">
        <is>
          <t>BST</t>
        </is>
      </c>
      <c r="U1100"/>
      <c r="V1100" t="inlineStr">
        <is>
          <t>张铭麒
张铭麒</t>
        </is>
      </c>
      <c r="W1100" t="inlineStr">
        <is>
          <t>李岳丰
吴薇
李岳丰
吴薇</t>
        </is>
      </c>
    </row>
    <row r="1101" ht="12.75" customHeight="1">
      <c r="A1101" t="inlineStr">
        <is>
          <t>2026-01-15 雷祖进-香港-农耕记-解决问题 已结束</t>
        </is>
      </c>
      <c r="B1101"/>
      <c r="C1101" t="inlineStr">
        <is>
          <t>香港农耕记好运中心店4台机器人功率升级为15kw，菜谱已调整，运行正常。</t>
        </is>
      </c>
      <c r="D1101" t="inlineStr">
        <is>
          <t>雷祖进</t>
        </is>
      </c>
      <c r="E1101" t="inlineStr">
        <is>
          <t>香港特别行政区西贡区名成街蔚蓝湾畔</t>
        </is>
      </c>
      <c r="F1101" t="inlineStr">
        <is>
          <t>项目出差</t>
        </is>
      </c>
      <c r="G1101" t="inlineStr">
        <is>
          <t>雷祖进-香港-农耕记-解决问题 已结束</t>
        </is>
      </c>
      <c r="H1101" t="inlineStr">
        <is>
          <t>一、香港农耕记好运中心店4台机器人15kw功率升级菜谱调整。
1.到店后先将四台机的SN号发送给曾维超，将15kw使用功率开通。
2.联系魏世伟将门店所有12kw的菜谱程序，从后台将菜谱额定功率更改为15kw。
3.将更改后的菜谱程序进行调整。依照香港农耕记总厨“东哥”的想法，对先期第一批菜谱，逐一对照机器人的出品效果今天调整。出锅前统一将加热功率拉高，对应调整油量和投高汤情况，增加菜品锅气。1、2号机菜谱调整后出品符合要求。
4.机器人及菜品状态。
门店4台机器人都运行正常，出品稳定，调整后菜谱出品符合要求。</t>
        </is>
      </c>
      <c r="I1101" t="inlineStr">
        <is>
          <t>无</t>
        </is>
      </c>
      <c r="J1101" t="inlineStr">
        <is>
          <t>无</t>
        </is>
      </c>
      <c r="K1101" t="inlineStr">
        <is>
          <t>1.香港农耕记北角店15kw菜谱程序调整。</t>
        </is>
      </c>
      <c r="L1101" t="inlineStr">
        <is>
          <t>IMG_20260115_130410996.jpg,IMG_20260115_130506549.jpg,IMG_20260115_130533687.jpg,IMG_20260115_131745771.jpg,IMG_20260115_132616633.jpg,IMG_20260115_144313915.jpg,IMG_20260115_150730612.jpg,IMG_20260115_190005889.jpg,IMG_20260115_191500882.jpg,IMG_20260115_201705523.jpg,IMG_20260115_201734635.jpg,IMG_20260115_201747723.jpg</t>
        </is>
      </c>
      <c r="M1101"/>
      <c r="N1101" s="2">
        <v>46037</v>
      </c>
      <c r="O1101" t="inlineStr">
        <is>
          <t>已结束,已结束</t>
        </is>
      </c>
      <c r="P1101" t="inlineStr">
        <is>
          <t>03周</t>
        </is>
      </c>
      <c r="Q1101"/>
      <c r="R1101" t="inlineStr">
        <is>
          <t>false</t>
        </is>
      </c>
      <c r="S1101" t="inlineStr">
        <is>
          <t>2026/01/04
2026/01/19</t>
        </is>
      </c>
      <c r="T1101" t="inlineStr">
        <is>
          <t>BST</t>
        </is>
      </c>
      <c r="U1101"/>
      <c r="V1101" t="inlineStr">
        <is>
          <t>张铭麒
张铭麒</t>
        </is>
      </c>
      <c r="W1101" t="inlineStr">
        <is>
          <t>李岳丰
吴薇
李岳丰
吴薇</t>
        </is>
      </c>
    </row>
    <row r="1102" ht="12.75" customHeight="1">
      <c r="A1102" t="inlineStr">
        <is>
          <t>2026-01-14 雷祖进-香港-农耕记-解决问题 已结束</t>
        </is>
      </c>
      <c r="B1102"/>
      <c r="C1102" t="inlineStr">
        <is>
          <t>香港农耕记好运中心店机器人15kw升级并调整菜谱程序进行中。</t>
        </is>
      </c>
      <c r="D1102" t="inlineStr">
        <is>
          <t>雷祖进</t>
        </is>
      </c>
      <c r="E1102" t="inlineStr">
        <is>
          <t>香港特别行政区沙田区排头街</t>
        </is>
      </c>
      <c r="F1102" t="inlineStr">
        <is>
          <t>项目出差</t>
        </is>
      </c>
      <c r="G1102" t="inlineStr">
        <is>
          <t>雷祖进-香港-农耕记-解决问题 已结束</t>
        </is>
      </c>
      <c r="H1102" t="inlineStr">
        <is>
          <t>一、广元返程前往香港
1.广元返程前往深圳公司总部，并将马来西亚绿茶吉隆坡一店、二店不良故障安卓板屏幕送至售后负责人叶剑剑处分析。
2.从深圳公司总部前往香港。</t>
        </is>
      </c>
      <c r="I1102" t="inlineStr">
        <is>
          <t>无</t>
        </is>
      </c>
      <c r="J1102" t="inlineStr">
        <is>
          <t>无</t>
        </is>
      </c>
      <c r="K1102" t="inlineStr">
        <is>
          <t>1.香港农耕记好运中心店机器人15kw升级并调整菜谱程序</t>
        </is>
      </c>
      <c r="L1102" t="inlineStr">
        <is>
          <t>mmexport1768362782552.jpg,IMG_20260114_131458787.jpg,IMG_20260114_152627393.jpg,IMG_20260114_205142723.jpg,IMG_20260114_205156986.jpg,IMG_20260114_225023157.jpg</t>
        </is>
      </c>
      <c r="M1102"/>
      <c r="N1102" s="2">
        <v>46036</v>
      </c>
      <c r="O1102" t="inlineStr">
        <is>
          <t>已结束,已结束</t>
        </is>
      </c>
      <c r="P1102" t="inlineStr">
        <is>
          <t>03周</t>
        </is>
      </c>
      <c r="Q1102"/>
      <c r="R1102" t="inlineStr">
        <is>
          <t>false</t>
        </is>
      </c>
      <c r="S1102" t="inlineStr">
        <is>
          <t>2026/01/04
2026/01/19</t>
        </is>
      </c>
      <c r="T1102" t="inlineStr">
        <is>
          <t>BST</t>
        </is>
      </c>
      <c r="U1102"/>
      <c r="V1102" t="inlineStr">
        <is>
          <t>张铭麒
张铭麒</t>
        </is>
      </c>
      <c r="W1102" t="inlineStr">
        <is>
          <t>李岳丰
吴薇
李岳丰
吴薇</t>
        </is>
      </c>
    </row>
    <row r="1103" ht="12.75" customHeight="1">
      <c r="A1103" t="inlineStr">
        <is>
          <t xml:space="preserve">2026-01-13 </t>
        </is>
      </c>
      <c r="B1103"/>
      <c r="C1103" t="inlineStr">
        <is>
          <t>正文仅包含日期“2026/01/13”，无实质内容，信息缺失异常。</t>
        </is>
      </c>
      <c r="D1103" t="inlineStr">
        <is>
          <t>雷祖进</t>
        </is>
      </c>
      <c r="E1103" t="inlineStr">
        <is>
          <t>香港特别行政区沙田区横壆街沙田中心商场</t>
        </is>
      </c>
      <c r="F1103" t="inlineStr">
        <is>
          <t>排休</t>
        </is>
      </c>
      <c r="G1103"/>
      <c r="H1103"/>
      <c r="I1103"/>
      <c r="J1103"/>
      <c r="K1103"/>
      <c r="L1103"/>
      <c r="M1103"/>
      <c r="N1103" s="2">
        <v>46035</v>
      </c>
      <c r="O1103"/>
      <c r="P1103" t="inlineStr">
        <is>
          <t>03周</t>
        </is>
      </c>
      <c r="Q1103"/>
      <c r="R1103" t="inlineStr">
        <is>
          <t>false</t>
        </is>
      </c>
      <c r="S1103"/>
      <c r="T1103"/>
      <c r="U1103"/>
      <c r="V1103"/>
      <c r="W1103"/>
    </row>
    <row r="1104" ht="12.75" customHeight="1">
      <c r="A1104" t="inlineStr">
        <is>
          <t xml:space="preserve">2026-01-12 </t>
        </is>
      </c>
      <c r="B1104"/>
      <c r="C1104" t="inlineStr">
        <is>
          <t>正文仅日期“2026/01/12”，无具体内容，信息缺失。</t>
        </is>
      </c>
      <c r="D1104" t="inlineStr">
        <is>
          <t>雷祖进</t>
        </is>
      </c>
      <c r="E1104" t="inlineStr">
        <is>
          <t>香港特别行政区沙田区横壆街沙田中心商场</t>
        </is>
      </c>
      <c r="F1104" t="inlineStr">
        <is>
          <t>排休</t>
        </is>
      </c>
      <c r="G1104"/>
      <c r="H1104"/>
      <c r="I1104"/>
      <c r="J1104"/>
      <c r="K1104"/>
      <c r="L1104"/>
      <c r="M1104"/>
      <c r="N1104" s="2">
        <v>46034</v>
      </c>
      <c r="O1104"/>
      <c r="P1104" t="inlineStr">
        <is>
          <t>03周</t>
        </is>
      </c>
      <c r="Q1104"/>
      <c r="R1104" t="inlineStr">
        <is>
          <t>false</t>
        </is>
      </c>
      <c r="S1104"/>
      <c r="T1104"/>
      <c r="U1104"/>
      <c r="V1104"/>
      <c r="W1104"/>
    </row>
    <row r="1105" ht="12.75" customHeight="1">
      <c r="A1105" t="inlineStr">
        <is>
          <t xml:space="preserve">2026-01-11 </t>
        </is>
      </c>
      <c r="B1105"/>
      <c r="C1105" t="inlineStr">
        <is>
          <t>正文仅为日期“2026/01/11”，无实质内容及问题异常。</t>
        </is>
      </c>
      <c r="D1105" t="inlineStr">
        <is>
          <t>雷祖进</t>
        </is>
      </c>
      <c r="E1105" t="inlineStr">
        <is>
          <t>香港特别行政区沙田区横壆街6号沙田中心商场</t>
        </is>
      </c>
      <c r="F1105" t="inlineStr">
        <is>
          <t>排休</t>
        </is>
      </c>
      <c r="G1105"/>
      <c r="H1105"/>
      <c r="I1105"/>
      <c r="J1105"/>
      <c r="K1105"/>
      <c r="L1105"/>
      <c r="M1105"/>
      <c r="N1105" s="2">
        <v>46033</v>
      </c>
      <c r="O1105"/>
      <c r="P1105" t="inlineStr">
        <is>
          <t>02周</t>
        </is>
      </c>
      <c r="Q1105"/>
      <c r="R1105" t="inlineStr">
        <is>
          <t>false</t>
        </is>
      </c>
      <c r="S1105"/>
      <c r="T1105"/>
      <c r="U1105"/>
      <c r="V1105"/>
      <c r="W1105"/>
    </row>
    <row r="1106" ht="12.75" customHeight="1">
      <c r="A1106" t="inlineStr">
        <is>
          <t xml:space="preserve">2026-01-10 </t>
        </is>
      </c>
      <c r="B1106"/>
      <c r="C1106" t="inlineStr">
        <is>
          <t>正文仅日期“2026/01/10”，无其他内容，信息缺失。</t>
        </is>
      </c>
      <c r="D1106" t="inlineStr">
        <is>
          <t>雷祖进</t>
        </is>
      </c>
      <c r="E1106" t="inlineStr">
        <is>
          <t>香港特别行政区沙田区横壆街沙田中心商场</t>
        </is>
      </c>
      <c r="F1106" t="inlineStr">
        <is>
          <t>排休</t>
        </is>
      </c>
      <c r="G1106"/>
      <c r="H1106"/>
      <c r="I1106"/>
      <c r="J1106"/>
      <c r="K1106"/>
      <c r="L1106"/>
      <c r="M1106"/>
      <c r="N1106" s="2">
        <v>46032</v>
      </c>
      <c r="O1106"/>
      <c r="P1106" t="inlineStr">
        <is>
          <t>02周</t>
        </is>
      </c>
      <c r="Q1106"/>
      <c r="R1106" t="inlineStr">
        <is>
          <t>false</t>
        </is>
      </c>
      <c r="S1106"/>
      <c r="T1106"/>
      <c r="U1106"/>
      <c r="V1106"/>
      <c r="W1106"/>
    </row>
    <row r="1107" ht="12.75" customHeight="1">
      <c r="A1107" t="inlineStr">
        <is>
          <t xml:space="preserve">2026-01-09 </t>
        </is>
      </c>
      <c r="B1107"/>
      <c r="C1107" t="inlineStr">
        <is>
          <t>正文仅含日期“2026/01/09”，无实质内容，信息异常缺失。</t>
        </is>
      </c>
      <c r="D1107" t="inlineStr">
        <is>
          <t>雷祖进</t>
        </is>
      </c>
      <c r="E1107" t="inlineStr">
        <is>
          <t>香港特别行政区沙田区横壆街6号沙田中心商场</t>
        </is>
      </c>
      <c r="F1107" t="inlineStr">
        <is>
          <t>排休</t>
        </is>
      </c>
      <c r="G1107"/>
      <c r="H1107"/>
      <c r="I1107"/>
      <c r="J1107"/>
      <c r="K1107"/>
      <c r="L1107"/>
      <c r="M1107"/>
      <c r="N1107" s="2">
        <v>46031</v>
      </c>
      <c r="O1107"/>
      <c r="P1107" t="inlineStr">
        <is>
          <t>02周</t>
        </is>
      </c>
      <c r="Q1107"/>
      <c r="R1107" t="inlineStr">
        <is>
          <t>false</t>
        </is>
      </c>
      <c r="S1107"/>
      <c r="T1107"/>
      <c r="U1107"/>
      <c r="V1107"/>
      <c r="W1107"/>
    </row>
    <row r="1108" ht="12.75" customHeight="1">
      <c r="A1108" t="inlineStr">
        <is>
          <t xml:space="preserve">2026-01-08 </t>
        </is>
      </c>
      <c r="B1108"/>
      <c r="C1108" t="inlineStr">
        <is>
          <t>正文仅日期“2026/01/08”，无具体内容，信息缺失。</t>
        </is>
      </c>
      <c r="D1108" t="inlineStr">
        <is>
          <t>雷祖进</t>
        </is>
      </c>
      <c r="E1108" t="inlineStr">
        <is>
          <t>香港特别行政区沙田区横壆街好运中心</t>
        </is>
      </c>
      <c r="F1108" t="inlineStr">
        <is>
          <t>排休</t>
        </is>
      </c>
      <c r="G1108"/>
      <c r="H1108"/>
      <c r="I1108"/>
      <c r="J1108"/>
      <c r="K1108"/>
      <c r="L1108"/>
      <c r="M1108"/>
      <c r="N1108" s="2">
        <v>46030</v>
      </c>
      <c r="O1108"/>
      <c r="P1108" t="inlineStr">
        <is>
          <t>02周</t>
        </is>
      </c>
      <c r="Q1108"/>
      <c r="R1108" t="inlineStr">
        <is>
          <t>false</t>
        </is>
      </c>
      <c r="S1108"/>
      <c r="T1108"/>
      <c r="U1108"/>
      <c r="V1108"/>
      <c r="W1108"/>
    </row>
    <row r="1109" ht="12.75" customHeight="1">
      <c r="A1109" t="inlineStr">
        <is>
          <t xml:space="preserve">2026-01-08 </t>
        </is>
      </c>
      <c r="B1109"/>
      <c r="C1109" t="inlineStr">
        <is>
          <t>正文内容仅包含日期“2026/01/08”，无具体信息，无问题及异常。</t>
        </is>
      </c>
      <c r="D1109" t="inlineStr">
        <is>
          <t>雷祖进</t>
        </is>
      </c>
      <c r="E1109" t="inlineStr">
        <is>
          <t>香港特别行政区沙田区横壆街好运中心</t>
        </is>
      </c>
      <c r="F1109" t="inlineStr">
        <is>
          <t>排休</t>
        </is>
      </c>
      <c r="G1109"/>
      <c r="H1109"/>
      <c r="I1109"/>
      <c r="J1109"/>
      <c r="K1109"/>
      <c r="L1109"/>
      <c r="M1109"/>
      <c r="N1109" s="2">
        <v>46030</v>
      </c>
      <c r="O1109"/>
      <c r="P1109" t="inlineStr">
        <is>
          <t>02周</t>
        </is>
      </c>
      <c r="Q1109"/>
      <c r="R1109" t="inlineStr">
        <is>
          <t>false</t>
        </is>
      </c>
      <c r="S1109"/>
      <c r="T1109"/>
      <c r="U1109"/>
      <c r="V1109"/>
      <c r="W1109"/>
    </row>
    <row r="1110" ht="12.75" customHeight="1">
      <c r="A1110" t="inlineStr">
        <is>
          <t xml:space="preserve">2026-01-07 </t>
        </is>
      </c>
      <c r="B1110"/>
      <c r="C1110" t="inlineStr">
        <is>
          <t>正文仅含日期“2026/01/07”，无具体内容，信息缺失。</t>
        </is>
      </c>
      <c r="D1110" t="inlineStr">
        <is>
          <t>雷祖进</t>
        </is>
      </c>
      <c r="E1110" t="inlineStr">
        <is>
          <t>香港特别行政区沙田区横壆街好运中心</t>
        </is>
      </c>
      <c r="F1110" t="inlineStr">
        <is>
          <t>排休</t>
        </is>
      </c>
      <c r="G1110"/>
      <c r="H1110"/>
      <c r="I1110"/>
      <c r="J1110"/>
      <c r="K1110"/>
      <c r="L1110"/>
      <c r="M1110"/>
      <c r="N1110" s="2">
        <v>46029</v>
      </c>
      <c r="O1110"/>
      <c r="P1110" t="inlineStr">
        <is>
          <t>02周</t>
        </is>
      </c>
      <c r="Q1110"/>
      <c r="R1110" t="inlineStr">
        <is>
          <t>false</t>
        </is>
      </c>
      <c r="S1110"/>
      <c r="T1110"/>
      <c r="U1110"/>
      <c r="V1110"/>
      <c r="W1110"/>
    </row>
    <row r="1111" ht="12.75" customHeight="1">
      <c r="A1111" t="inlineStr">
        <is>
          <t xml:space="preserve">2026-01-06 </t>
        </is>
      </c>
      <c r="B1111"/>
      <c r="C1111" t="inlineStr">
        <is>
          <t>仅日期“2026/01/06”，无具体内容，无法判断问题或异常。</t>
        </is>
      </c>
      <c r="D1111" t="inlineStr">
        <is>
          <t>雷祖进</t>
        </is>
      </c>
      <c r="E1111" t="inlineStr">
        <is>
          <t>香港特别行政区沙田区横壆街沙田中心商场</t>
        </is>
      </c>
      <c r="F1111" t="inlineStr">
        <is>
          <t>排休</t>
        </is>
      </c>
      <c r="G1111"/>
      <c r="H1111"/>
      <c r="I1111"/>
      <c r="J1111"/>
      <c r="K1111"/>
      <c r="L1111"/>
      <c r="M1111"/>
      <c r="N1111" s="2">
        <v>46028</v>
      </c>
      <c r="O1111"/>
      <c r="P1111" t="inlineStr">
        <is>
          <t>02周</t>
        </is>
      </c>
      <c r="Q1111"/>
      <c r="R1111" t="inlineStr">
        <is>
          <t>false</t>
        </is>
      </c>
      <c r="S1111"/>
      <c r="T1111"/>
      <c r="U1111"/>
      <c r="V1111"/>
      <c r="W1111"/>
    </row>
    <row r="1112" ht="12.75" customHeight="1">
      <c r="A1112" t="inlineStr">
        <is>
          <t xml:space="preserve">2026-01-05 </t>
        </is>
      </c>
      <c r="B1112"/>
      <c r="C1112" t="inlineStr">
        <is>
          <t>正文仅日期“2026/01/05”，无具体内容，信息缺失。</t>
        </is>
      </c>
      <c r="D1112" t="inlineStr">
        <is>
          <t>雷祖进</t>
        </is>
      </c>
      <c r="E1112" t="inlineStr">
        <is>
          <t>香港特别行政区沙田区横壆街沙田中心商场</t>
        </is>
      </c>
      <c r="F1112" t="inlineStr">
        <is>
          <t>排休</t>
        </is>
      </c>
      <c r="G1112"/>
      <c r="H1112"/>
      <c r="I1112"/>
      <c r="J1112"/>
      <c r="K1112"/>
      <c r="L1112"/>
      <c r="M1112"/>
      <c r="N1112" s="2">
        <v>46027</v>
      </c>
      <c r="O1112"/>
      <c r="P1112" t="inlineStr">
        <is>
          <t>02周</t>
        </is>
      </c>
      <c r="Q1112"/>
      <c r="R1112" t="inlineStr">
        <is>
          <t>false</t>
        </is>
      </c>
      <c r="S1112"/>
      <c r="T1112"/>
      <c r="U1112"/>
      <c r="V1112"/>
      <c r="W1112"/>
    </row>
    <row r="1113" ht="12.75" customHeight="1">
      <c r="A1113" t="inlineStr">
        <is>
          <t>2026-01-04 雷祖进-香港-农耕记-解决问题 已结束</t>
        </is>
      </c>
      <c r="B1113"/>
      <c r="C1113" t="inlineStr">
        <is>
          <t>香港农耕记沙田店菜品温度低，出餐速度和盛器温度为重要因素。</t>
        </is>
      </c>
      <c r="D1113" t="inlineStr">
        <is>
          <t>雷祖进</t>
        </is>
      </c>
      <c r="E1113" t="inlineStr">
        <is>
          <t>香港特别行政区沙田区横壆街沙田中心商场</t>
        </is>
      </c>
      <c r="F1113" t="inlineStr">
        <is>
          <t>项目出差</t>
        </is>
      </c>
      <c r="G1113" t="inlineStr">
        <is>
          <t>雷祖进-香港-农耕记-解决问题 已结束</t>
        </is>
      </c>
      <c r="H1113" t="inlineStr">
        <is>
          <t>一、香港农耕记沙田店新菜出品把控，及菜品温度抽查。
1.香港农耕记区域总厨“东哥”反馈大部分店的菜品出品温度太低，如蝴蝶鱼等只有60℃左右。
2.前往沙田店后逐一测试各菜品的出品稳定情况发现，出锅→接菜勺时，测试温度是符合要求的90+℃，从接菜勺打到盘中，在测试温度就只剩70℃了，再过十多二十秒钟再测，菜品温度只有60+℃了。
所以，菜品温度不够这个问题如果要解决，不光只是菜谱程序和机器人使用功率的开放这两个要素。另客户现场盛器的温度和出餐速度也是重要因素。
</t>
        </is>
      </c>
      <c r="I1113" t="inlineStr">
        <is>
          <t>无</t>
        </is>
      </c>
      <c r="J1113" t="inlineStr">
        <is>
          <t>无</t>
        </is>
      </c>
      <c r="K1113" t="inlineStr">
        <is>
          <t>休假</t>
        </is>
      </c>
      <c r="L1113" t="inlineStr">
        <is>
          <t>IMG_20260104_130252680.jpg,IMG_20260104_130257880.jpg,IMG_20260104_141014897.jpg,video_20260104_141745658.mp4,IMG_20260104_142559168.jpg,IMG_20260104_143615933.jpg,IMG_20260104_143655957.jpg,IMG_20260104_143726042.jpg,IMG_20260104_143801184.jpg,IMG_20260104_143820667.jpg,IMG_20260104_144543928.jpg,video_20260104_144707913.mp4,IMG_20260104_154117978.jpg,IMG_20260104_154128450.jpg,IMG_20260104_175737057.jpg,IMG_20260104_190642829.jpg</t>
        </is>
      </c>
      <c r="M1113"/>
      <c r="N1113" s="2">
        <v>46026</v>
      </c>
      <c r="O1113" t="inlineStr">
        <is>
          <t>已结束,已结束</t>
        </is>
      </c>
      <c r="P1113" t="inlineStr">
        <is>
          <t>01周</t>
        </is>
      </c>
      <c r="Q1113"/>
      <c r="R1113" t="inlineStr">
        <is>
          <t>false</t>
        </is>
      </c>
      <c r="S1113" t="inlineStr">
        <is>
          <t>2026/01/04
2026/01/19</t>
        </is>
      </c>
      <c r="T1113" t="inlineStr">
        <is>
          <t>BST</t>
        </is>
      </c>
      <c r="U1113" t="inlineStr">
        <is>
          <t>1</t>
        </is>
      </c>
      <c r="V1113" t="inlineStr">
        <is>
          <t>张铭麒
张铭麒</t>
        </is>
      </c>
      <c r="W1113" t="inlineStr">
        <is>
          <t>李岳丰
吴薇
李岳丰
吴薇</t>
        </is>
      </c>
    </row>
    <row r="1114" ht="12.75" customHeight="1">
      <c r="A1114" t="inlineStr">
        <is>
          <t>2026-01-03 雷祖进-香港-农耕记-解决问题 已结束</t>
        </is>
      </c>
      <c r="B1114"/>
      <c r="C1114" t="inlineStr">
        <is>
          <t>北角店5号干料电机霍尔腐蚀致正反转，启德店高汤管道脱落漏气。</t>
        </is>
      </c>
      <c r="D1114" t="inlineStr">
        <is>
          <t>雷祖进</t>
        </is>
      </c>
      <c r="E1114" t="inlineStr">
        <is>
          <t>香港特别行政区沙田区横壆街好运中心</t>
        </is>
      </c>
      <c r="F1114" t="inlineStr">
        <is>
          <t>项目出差</t>
        </is>
      </c>
      <c r="G1114" t="inlineStr">
        <is>
          <t>雷祖进-香港-农耕记-解决问题 已结束</t>
        </is>
      </c>
      <c r="H1114" t="inlineStr">
        <is>
          <t>一、香港农耕记北角店味精不投料故障处理
1.香港农耕记北角店厨师长反馈有一台机5号干料位，投料时电机正反转。无法正常投料及校准。
2.前往香港科学园公司办公室取备用干料电机、U型泵、液料管等备件。
3.请问农耕记北角店一一检查后发现4号机5号干料位，干料电机霍尔腐蚀导致投料时出现同时存在正反转的情况。
4.拆开干料电机后盖板后，更换新的干料电机，测试发现电机正常工作。
5.手动进行5号干料投料校准后测试，校准过程电机工作正常，投料准确。
6.当天为香港农耕记元旦新菜单上新日，现场协助客户出餐，并监督现场的出品情况。
二、香港农耕记启德店高汤不投料故障处理。
1.香港农耕记启德店厨师长反馈2号机高汤不投料。
2.处理完北角店的故障情况后，赶往农耕记启德店，待客户晚市结束收档后，逐一排查。发现高汤投料口正常，有空气鼓出及吸入，底座高碳吸头上无吸力。初步判断高汤管道存在某一段密封性故障，漏气所致。
3.拆开侧板后发现，底座接口处，高汤管道脱落。检查发现高汤投料管道为7号投料口，存在反抽的功能，而底座用所用油管存在单向阀，就导致反抽时将为上垫圈的硅胶管接头处冲击松脱。
4.重新接上液料管，且关闭7号液料的反抽功能后，机器人高汤投料正常。
5.现场协助客户出餐，并监督现场的出品情况。确保上新日，机器人档口出品符合出菜标准。</t>
        </is>
      </c>
      <c r="I1114" t="inlineStr">
        <is>
          <t>无</t>
        </is>
      </c>
      <c r="J1114" t="inlineStr">
        <is>
          <t>无</t>
        </is>
      </c>
      <c r="K1114" t="inlineStr">
        <is>
          <t>1.香港农耕记沙田店新菜出品把控，及菜品温度抽查。</t>
        </is>
      </c>
      <c r="L1114" t="inlineStr">
        <is>
          <t>IMG_20260103_113711580.jpg,IMG_20260103_113734246.jpg,Screenshot_20260103_115121.jpg,Screenshot_20260103_124036.jpg,IMG_20260103_140053739.jpg,IMG_20260103_140724446.jpg,IMG_20260103_141625708.jpg,IMG_20260103_141430888.jpg,IMG_20260103_155349143.jpg,video_20260103_161839518.mp4,IMG_20260103_165302887.jpg,IMG_20260103_200503.jpg,IMG_20260103_205729861.jpg,IMG_20260103_205810329.jpg,IMG_20260103_205816458.jpg</t>
        </is>
      </c>
      <c r="M1114"/>
      <c r="N1114" s="2">
        <v>46025</v>
      </c>
      <c r="O1114" t="inlineStr">
        <is>
          <t>已结束,已结束</t>
        </is>
      </c>
      <c r="P1114" t="inlineStr">
        <is>
          <t>01周</t>
        </is>
      </c>
      <c r="Q1114"/>
      <c r="R1114" t="inlineStr">
        <is>
          <t>false</t>
        </is>
      </c>
      <c r="S1114" t="inlineStr">
        <is>
          <t>2026/01/04
2026/01/19</t>
        </is>
      </c>
      <c r="T1114" t="inlineStr">
        <is>
          <t>BST</t>
        </is>
      </c>
      <c r="U1114"/>
      <c r="V1114" t="inlineStr">
        <is>
          <t>张铭麒
张铭麒</t>
        </is>
      </c>
      <c r="W1114" t="inlineStr">
        <is>
          <t>李岳丰
吴薇
李岳丰
吴薇</t>
        </is>
      </c>
    </row>
    <row r="1115" ht="12.75" customHeight="1">
      <c r="A1115" t="inlineStr">
        <is>
          <t>2026-01-02 雷祖进-香港-农耕记-解决问题 已结束</t>
        </is>
      </c>
      <c r="B1115"/>
      <c r="C1115" t="inlineStr">
        <is>
          <t>香港农耕记好运中心店3号机因管道堵塞致高汤无法投放，已解决。</t>
        </is>
      </c>
      <c r="D1115" t="inlineStr">
        <is>
          <t>雷祖进</t>
        </is>
      </c>
      <c r="E1115" t="inlineStr">
        <is>
          <t>香港特别行政区沙田区横壆街好运中心</t>
        </is>
      </c>
      <c r="F1115" t="inlineStr">
        <is>
          <t>项目出差</t>
        </is>
      </c>
      <c r="G1115" t="inlineStr">
        <is>
          <t>雷祖进-香港-农耕记-解决问题 已结束</t>
        </is>
      </c>
      <c r="H1115" t="inlineStr">
        <is>
          <t>一、香港农耕记好运中心店故障处理。
1.前往香港科学园公司办公室取备用U型泵、液料管等备件。
2.前往农耕记好运中心店，待客户午市休档后，拆开3号机侧板，更换新的液料U型泵后测试，高汤仍然无法正常投放。
3.逐一排查发现泵能正常工作，但是吸头处无吸力，且投料口无空气股出。初步判断管道存在堵塞的情况。
4.用高压水枪，对着管道吸头加压，喷嘴处喷出一串半固态状渣子。持续加压一段时间后，投料恢复正常。</t>
        </is>
      </c>
      <c r="I1115" t="inlineStr">
        <is>
          <t>无</t>
        </is>
      </c>
      <c r="J1115" t="inlineStr">
        <is>
          <t>1.现场高汤改造后不投料问题已解决，为管道堵塞所致。</t>
        </is>
      </c>
      <c r="K1115" t="inlineStr">
        <is>
          <t>1.香港农耕记启德店高汤不投料故障处理。</t>
        </is>
      </c>
      <c r="L1115" t="inlineStr">
        <is>
          <t>IMG_20260102_122758380.jpg,IMG_20260102_122844373.jpg,IMG_20260102_123018114.jpg,IMG_20260102_123056643.jpg,IMG_20260102_130546460.jpg,video_20260102_130709372.mp4,IMG_20260102_142422789.jpg,mmexport1767335218365.jpg,IMG_20260102_151019523.jpg,IMG_20260102_161713239.jpg,IMG_20260102_161717018.jpg,IMG_20260102_164403326.jpg,IMG_20260102_164416023.jpg,IMG_20260102_164437627.jpg,IMG_20260102_185749.jpg,IMG_20260102_192209679.jpg,IMG_20260102_203647714.jpg,video_20260102_191424294.mp4,IMG_20260102_221939717.jpg,IMG_20260102_221942927.jpg,wx_camera_1767365521593.mp4,IMG_20260102_230704346.jpg,IMG_20260102_231104762.jpg</t>
        </is>
      </c>
      <c r="M1115"/>
      <c r="N1115" s="2">
        <v>46024</v>
      </c>
      <c r="O1115" t="inlineStr">
        <is>
          <t>已结束,已结束</t>
        </is>
      </c>
      <c r="P1115" t="inlineStr">
        <is>
          <t>01周</t>
        </is>
      </c>
      <c r="Q1115"/>
      <c r="R1115" t="inlineStr">
        <is>
          <t>false</t>
        </is>
      </c>
      <c r="S1115" t="inlineStr">
        <is>
          <t>2026/01/04
2026/01/19</t>
        </is>
      </c>
      <c r="T1115" t="inlineStr">
        <is>
          <t>BST</t>
        </is>
      </c>
      <c r="U1115"/>
      <c r="V1115" t="inlineStr">
        <is>
          <t>张铭麒
张铭麒</t>
        </is>
      </c>
      <c r="W1115" t="inlineStr">
        <is>
          <t>李岳丰
吴薇
李岳丰
吴薇</t>
        </is>
      </c>
    </row>
    <row r="1116" ht="12.75" customHeight="1">
      <c r="A1116" t="inlineStr">
        <is>
          <t>2026-01-01 雷祖进-香港-农耕记-解决问题 已结束</t>
        </is>
      </c>
      <c r="B1116"/>
      <c r="C1116" t="inlineStr">
        <is>
          <t>3号机改造后高汤无法出料，因泵老化无备件待次日维修。</t>
        </is>
      </c>
      <c r="D1116" t="inlineStr">
        <is>
          <t>雷祖进</t>
        </is>
      </c>
      <c r="E1116" t="inlineStr">
        <is>
          <t>香港特别行政区沙田区沙田乡事会路荣瑞楼</t>
        </is>
      </c>
      <c r="F1116" t="inlineStr">
        <is>
          <t>项目出差</t>
        </is>
      </c>
      <c r="G1116" t="inlineStr">
        <is>
          <t>雷祖进-香港-农耕记-解决问题 已结束</t>
        </is>
      </c>
      <c r="H1116" t="inlineStr">
        <is>
          <t>一、香港农耕记好运中心店高汤管道改造+新菜上新调整
1.香港农耕记元旦上新菜，出于出品提升的需要，将原所有菜谱中的水全部改为高汤。好运中心店由于4台机需要用到大量的高汤，故客户提出需求，需对这两台机器人进行管道改造，高汤投放从水淀粉盒（淀粉盒最大容量为750g，如此每完成几道菜就需要重新加一次高汤，非常繁琐）移至机器底座用分装盒装高汤进行投放。
2.下午午市休档后，对1、2号机液料管道进行改造，将7号液料投料管道从水淀粉合位置改至底座，同时增加油管用于投放高汤。改造完成后测试，1、2号机器人投放皆正常。
3.晚市结束收档后，对3、4号机液料管道进行改造，将3号机4号液料投料管道从液料仓改至底座，将4号机7号液料投料管道从水淀粉盒处改至底座，同时增加油管用于投放高汤。改造完成后测试，4号机器人投放正常。3号机高汤不能正常出料。
4.一一排查均无法定位导致问题的原因。远程连线售后的同事，初步判断是泵老化导致的。由于身上没有液料大泵备用件，故待明天前往香港办公室。取新备件后，再来维修。</t>
        </is>
      </c>
      <c r="I1116" t="inlineStr">
        <is>
          <t>无</t>
        </is>
      </c>
      <c r="J1116" t="inlineStr">
        <is>
          <t>1.现场3号机泵老化无吸力，需更换新泵。</t>
        </is>
      </c>
      <c r="K1116" t="inlineStr">
        <is>
          <t>1.香港农耕记好运中心店故障处理</t>
        </is>
      </c>
      <c r="L1116" t="inlineStr">
        <is>
          <t>IMG_20260101_133341505.jpg,IMG_20260101_143631011.jpg,IMG_20260101_143820748.jpg,IMG_20260101_144108916.jpg,IMG_20260101_144158384.jpg,IMG_20260101_161849347.jpg,video_20260101_161945655.mp4,IMG_20260101_162532984.jpg,video_20260101_170012328.mp4,IMG_20260101_174525980.jpg,IMG_20260101_195719769.jpg,IMG_20260101_204636663.jpg,IMG_20260101_210217782.jpg,IMG_20260101_212330229.jpg,IMG_20260101_212738143.jpg,video_20260101_215844412.mp4,IMG_20260101_220117663.jpg,video_20260101_220316471.mp4</t>
        </is>
      </c>
      <c r="M1116"/>
      <c r="N1116" s="2">
        <v>46023</v>
      </c>
      <c r="O1116" t="inlineStr">
        <is>
          <t>已结束,已结束</t>
        </is>
      </c>
      <c r="P1116" t="inlineStr">
        <is>
          <t>01周</t>
        </is>
      </c>
      <c r="Q1116"/>
      <c r="R1116" t="inlineStr">
        <is>
          <t>false</t>
        </is>
      </c>
      <c r="S1116" t="inlineStr">
        <is>
          <t>2026/01/04
2026/01/19</t>
        </is>
      </c>
      <c r="T1116" t="inlineStr">
        <is>
          <t>BST</t>
        </is>
      </c>
      <c r="U1116"/>
      <c r="V1116" t="inlineStr">
        <is>
          <t>张铭麒
张铭麒</t>
        </is>
      </c>
      <c r="W1116" t="inlineStr">
        <is>
          <t>李岳丰
吴薇
李岳丰
吴薇</t>
        </is>
      </c>
    </row>
    <row r="1117" ht="12.75" customHeight="1">
      <c r="A1117" t="inlineStr">
        <is>
          <t>2025-12-31 雷祖进-马来西亚吉隆坡-绿茶-新店开业 已结束</t>
        </is>
      </c>
      <c r="B1117" t="inlineStr">
        <is>
          <t>1</t>
        </is>
      </c>
      <c r="C1117" t="inlineStr">
        <is>
          <t>马来西亚绿茶吉隆坡一店安卓板网络模块故障，已更换并升级APP解决。</t>
        </is>
      </c>
      <c r="D1117" t="inlineStr">
        <is>
          <t>雷祖进</t>
        </is>
      </c>
      <c r="E1117" t="inlineStr">
        <is>
          <t>广东省深圳市宝安区福海街道聚龙居(三号路)</t>
        </is>
      </c>
      <c r="F1117" t="inlineStr">
        <is>
          <t>项目出差</t>
        </is>
      </c>
      <c r="G1117" t="inlineStr">
        <is>
          <t>雷祖进-马来西亚吉隆坡-绿茶-新店开业 已结束</t>
        </is>
      </c>
      <c r="H1117" t="inlineStr">
        <is>
          <t>一、马来西亚绿茶吉隆坡一店故障维修。
1.故障专项群里里售后、研发及产品质量部等部门的同事得出一致结果，为“该块安卓板网络模块存在故障”。故决定更换这块安卓版。
2.先在笔记本电脑上搭建刷机环境。更换完备用安卓板屏幕后将该台机器人设备的sn号烧录入这块新更换的安卓板内。开机测试，机器人顺利连上网络，测试网络速度正常。
3.由于更换完新安卓板以后，机器人的APP版本为5.9.1.4。该APP版本无法兼容KMES系统。故线上联系团队的同事。升级该APP版本至5.2.0版本。
4.升级完版本后重新开机，点开KMES模块进入后台进行网络配置，配置完成后，机器人自动从KMES系统上上线。
5.进行关机测试，重新开机后，机器人立即连上网络且自动登录KMES系统。故障得到解决。</t>
        </is>
      </c>
      <c r="I1117" t="inlineStr">
        <is>
          <t>无</t>
        </is>
      </c>
      <c r="J1117" t="inlineStr">
        <is>
          <t>无</t>
        </is>
      </c>
      <c r="K1117" t="inlineStr">
        <is>
          <t>1.回访马来西亚绿茶二店机器人维修后使用情况。
2.完成该店的工作交接并结束项目内容，返程回中国</t>
        </is>
      </c>
      <c r="L1117" t="inlineStr">
        <is>
          <t>IMG_20251230_142128254.jpg,video_20251230_142132561.mp4,IMG_20251230_142238473.jpg,IMG_20251230_144715201.jpg,IMG_20251230_145154550.jpg,IMG_20251230_150214545.jpg,IMG_20251230_150836737.jpg,IMG_20251230_151021819.jpg,IMG_20251230_151703814.jpg,IMG_20251230_152858278.jpg,IMG_20251230_153738682.jpg,IMG_20251230_160247990.jpg,IMG_20251230_161256725.jpg,IMG_20251230_201417679.jpg,IMG_20251230_204939970.jpg,wx_camera_1767099590903.jpg,IMG_20251230_210856594.jpg,IMG_20251230_223833859.jpg,IMG_20251230_230305627.jpg,IMG_20251230_230337.jpg,video_20251230_232653791.mp4,IMG_20251230_232922657.jpg,video_20251231_001834939.mp4</t>
        </is>
      </c>
      <c r="M1117"/>
      <c r="N1117" s="2">
        <v>46022</v>
      </c>
      <c r="O1117" t="inlineStr">
        <is>
          <t>已结束</t>
        </is>
      </c>
      <c r="P1117" t="inlineStr">
        <is>
          <t>53周</t>
        </is>
      </c>
      <c r="Q1117"/>
      <c r="R1117" t="inlineStr">
        <is>
          <t>false</t>
        </is>
      </c>
      <c r="S1117" t="inlineStr">
        <is>
          <t>2025/12/25</t>
        </is>
      </c>
      <c r="T1117" t="inlineStr">
        <is>
          <t>BST</t>
        </is>
      </c>
      <c r="U1117"/>
      <c r="V1117" t="inlineStr">
        <is>
          <t>张铭麒</t>
        </is>
      </c>
      <c r="W1117" t="inlineStr">
        <is>
          <t>李岳丰
吴薇</t>
        </is>
      </c>
    </row>
    <row r="1118" ht="12.75" customHeight="1">
      <c r="A1118" t="inlineStr">
        <is>
          <t>2025-12-30 雷祖进-马来西亚吉隆坡-绿茶-新店开业 已结束</t>
        </is>
      </c>
      <c r="B1118"/>
      <c r="C1118" t="inlineStr">
        <is>
          <t>无异常问题，马来西亚绿茶二店机器人使用正常、菜品稳定，工作交接后返程。</t>
        </is>
      </c>
      <c r="D1118" t="inlineStr">
        <is>
          <t>雷祖进</t>
        </is>
      </c>
      <c r="E1118" t="inlineStr">
        <is>
          <t>广东省深圳市宝安区福海街道聚龙居(三号路)</t>
        </is>
      </c>
      <c r="F1118" t="inlineStr">
        <is>
          <t>项目出差</t>
        </is>
      </c>
      <c r="G1118" t="inlineStr">
        <is>
          <t>雷祖进-马来西亚吉隆坡-绿茶-新店开业 已结束</t>
        </is>
      </c>
      <c r="H1118" t="inlineStr">
        <is>
          <t>一、马来西亚绿茶二店故障维修后使用情况回访。
1.维修后机器人未再出现离线断网的情况，机器人使用正常。
2.该门店菜品出品稳定，符合绿茶出菜标准。
二、工作交接返程回国
1.和厨师长交代了该机器人档口日常所需注意事项。以及机器人售后服务群中各工程师职责内容，让其知情对应的问题找群里对应的工程师进行解决。
2.返程回国。</t>
        </is>
      </c>
      <c r="I1118" t="inlineStr">
        <is>
          <t>无</t>
        </is>
      </c>
      <c r="J1118" t="inlineStr">
        <is>
          <t>无</t>
        </is>
      </c>
      <c r="K1118" t="inlineStr">
        <is>
          <t>1.香港农耕记高汤管道改造+元旦新菜单菜谱录制</t>
        </is>
      </c>
      <c r="L1118" t="inlineStr">
        <is>
          <t>IMG_20251231_002353003.jpg,IMG_20251231_121209266.jpg,IMG_20251231_121214454.jpg,IMG_20251231_121444239.jpg,IMG_20251231_121715942.jpg,IMG_20251231_122034363.jpg,IMG_20251231_132852472.jpg,IMG_20251231_135812831.jpg,IMG_20251231_162509490.jpg</t>
        </is>
      </c>
      <c r="M1118"/>
      <c r="N1118" s="2">
        <v>46021</v>
      </c>
      <c r="O1118" t="inlineStr">
        <is>
          <t>已结束</t>
        </is>
      </c>
      <c r="P1118" t="inlineStr">
        <is>
          <t>53周</t>
        </is>
      </c>
      <c r="Q1118"/>
      <c r="R1118" t="inlineStr">
        <is>
          <t>false</t>
        </is>
      </c>
      <c r="S1118" t="inlineStr">
        <is>
          <t>2025/12/25</t>
        </is>
      </c>
      <c r="T1118" t="inlineStr">
        <is>
          <t>BST</t>
        </is>
      </c>
      <c r="U1118" t="inlineStr">
        <is>
          <t>1</t>
        </is>
      </c>
      <c r="V1118" t="inlineStr">
        <is>
          <t>张铭麒</t>
        </is>
      </c>
      <c r="W1118" t="inlineStr">
        <is>
          <t>李岳丰
吴薇</t>
        </is>
      </c>
    </row>
    <row r="1119" ht="12.75" customHeight="1">
      <c r="A1119" t="inlineStr">
        <is>
          <t>2025-12-29 雷祖进-马来西亚吉隆坡-绿茶-新店开业 已结束</t>
        </is>
      </c>
      <c r="B1119"/>
      <c r="C1119" t="inlineStr">
        <is>
          <t>马来西亚吉隆坡二店机器人关机重启后离线，问题在安卓板；一店缺左、右导轨组件及搅拌动力组件。</t>
        </is>
      </c>
      <c r="D1119" t="inlineStr">
        <is>
          <t>雷祖进</t>
        </is>
      </c>
      <c r="E1119" t="inlineStr">
        <is>
          <t>广东省深圳市宝安区福海街道聚龙居(三号路)</t>
        </is>
      </c>
      <c r="F1119" t="inlineStr">
        <is>
          <t>项目出差</t>
        </is>
      </c>
      <c r="G1119" t="inlineStr">
        <is>
          <t>雷祖进-马来西亚吉隆坡-绿茶-新店开业 已结束</t>
        </is>
      </c>
      <c r="H1119" t="inlineStr">
        <is>
          <t>一、马来西亚绿茶吉隆坡二店故障排查
1.。上午一早厨师长反馈2号机再次离线了。到现场后，机器人已自动连上KMES系统。
2.结合多次机器人离线的情况，推断有可能是“机器人一旦关机，重新开机，就会出现离线的情况。”等现场餐点高峰期过后，测试猜想，发现确实机器人一旦关机后重新开机。就会与网络断开，从KMES系统上离线。
3.机器人离线后，打开右侧盖板。将安卓版网线接口前端的内部网线拔下，用店里的备用平板测试，平板可以正常连上KMES系统。同时打开浏览器的视频网页，视频可正常播放。
4.从而确定店里网络网线并无异常，问题出在安卓板上。
5.在飞书上建立故障专项群，将信息同步到飞书群里，交由售后、研发及产品质量部门的同事分析。待得出确认结果后，再决定如何维修处理故障。
二、马来西亚绿茶吉隆坡一店备件包查找1.前往马来西亚绿茶吉隆坡一店，对前一日盘点后缺失的备件进行查找清点。
2.在店里库房全面搜寻了一番，找到两个加热盘、水淀粉泵及油泵。
3.最终确定，马来绿茶一店柏威年店备件包清点完缺失情况：
左导轨组件(光轴导轨)
右导轨组件(光轴导轨)
搅拌动力组件</t>
        </is>
      </c>
      <c r="I1119" t="inlineStr">
        <is>
          <t>无</t>
        </is>
      </c>
      <c r="J1119" t="inlineStr">
        <is>
          <t>无</t>
        </is>
      </c>
      <c r="K1119" t="inlineStr">
        <is>
          <t>1.马来绿茶吉隆坡三店机器人故障维修</t>
        </is>
      </c>
      <c r="L1119" t="inlineStr">
        <is>
          <t>IMG_20251229_134332357.jpg,IMG_20251229_134438396.jpg,IMG_20251229_135314364.jpg,IMG_20251229_160423077.jpg,IMG_20251229_164954566.jpg,IMG_20251229_165125522.jpg,IMG_20251229_165245053.jpg,IMG_20251229_165515272.jpg,video_20251229_170711551.mp4,IMG_20251229_172239294.jpg,IMG_20251229_173604.jpg,IMG_20251229_191259708.jpg,IMG_20251229_191849068.jpg,IMG_20251229_194852702.jpg,IMG_20251229_195006548.jpg,IMG_20251229_201942.jpg,IMG_20251229_203113844.jpg</t>
        </is>
      </c>
      <c r="M1119"/>
      <c r="N1119" s="2">
        <v>46020</v>
      </c>
      <c r="O1119" t="inlineStr">
        <is>
          <t>已结束</t>
        </is>
      </c>
      <c r="P1119" t="inlineStr">
        <is>
          <t>53周</t>
        </is>
      </c>
      <c r="Q1119"/>
      <c r="R1119" t="inlineStr">
        <is>
          <t>false</t>
        </is>
      </c>
      <c r="S1119" t="inlineStr">
        <is>
          <t>2025/12/25</t>
        </is>
      </c>
      <c r="T1119" t="inlineStr">
        <is>
          <t>BST</t>
        </is>
      </c>
      <c r="U1119"/>
      <c r="V1119" t="inlineStr">
        <is>
          <t>张铭麒</t>
        </is>
      </c>
      <c r="W1119" t="inlineStr">
        <is>
          <t>李岳丰
吴薇</t>
        </is>
      </c>
    </row>
    <row r="1120" ht="12.75" customHeight="1">
      <c r="A1120" t="inlineStr">
        <is>
          <t>2025-12-28 雷祖进-马来西亚吉隆坡-绿茶-新店开业 已结束</t>
        </is>
      </c>
      <c r="B1120"/>
      <c r="C1120" t="inlineStr">
        <is>
          <t>马来西亚绿茶吉隆坡一店、三店备件包型号不符且均有配件缺失。</t>
        </is>
      </c>
      <c r="D1120" t="inlineStr">
        <is>
          <t>雷祖进</t>
        </is>
      </c>
      <c r="E1120" t="inlineStr">
        <is>
          <t>广东省深圳市宝安区福海街道聚龙居(三号路)</t>
        </is>
      </c>
      <c r="F1120" t="inlineStr">
        <is>
          <t>项目出差</t>
        </is>
      </c>
      <c r="G1120" t="inlineStr">
        <is>
          <t>雷祖进-马来西亚吉隆坡-绿茶-新店开业 已结束</t>
        </is>
      </c>
      <c r="H1120" t="inlineStr">
        <is>
          <t>一、马来西亚绿茶吉隆坡一店备件包清点。
1.马来西亚绿茶一店共有三台机子，其中一台2.0设备，剩下两台为1.0设备。工厂发货的备件包为3台1.0设备专用的备件包。故现场需按发货表逐一清点所有的1.0备件。同时需要将1.0/2.0的备件从备件包里摘出来留给2.0设备用，并将1.0专用的备件和2.0设备区分开来。
2.清点后对比一店备件包表，现场配件缺失清单为：
加热盘2个
淀粉泵
油泵
左导轨组件(光轴导轨)
右导轨组件(光轴导轨)
搅拌动力组件
二、马来西亚绿茶吉隆坡三店备件包清点。
1.马来西亚绿茶三店的两台机子均为2.0设备，但当时工厂发货的备件包为1.0备件包。故现场需按发货表逐一清点所有的1.0备件。同时需要将1.0/2.0的备件从备件包里摘出来留下。同时将1.0专用的备件送往马来绿茶一店。
2.三店1.0备件包清点完缺失情况：
弹簧式单向阀10个
散热风扇线束(Main_V14)1个</t>
        </is>
      </c>
      <c r="I1120" t="inlineStr">
        <is>
          <t>无</t>
        </is>
      </c>
      <c r="J1120" t="inlineStr">
        <is>
          <t>无</t>
        </is>
      </c>
      <c r="K1120" t="inlineStr">
        <is>
          <t>1.马来西亚绿茶吉隆坡一店缺失备件包查找
2.将备件包同厨师长逐一讲解并完成交接。</t>
        </is>
      </c>
      <c r="L1120" t="inlineStr">
        <is>
          <t>IMG_20251228_143457331.jpg,IMG_20251228_143537670.jpg,IMG_20251228_143810617.jpg,IMG_20251228_144423628.jpg,IMG_20251228_144555923.jpg,IMG_20251228_144907866.jpg,IMG_20251228_145135778.jpg,IMG_20251228_145245181.jpg,IMG_20251228_160634283.jpg,IMG_20251228_162141085.jpg,IMG_20251228_164847187.jpg,IMG_20251228_165147077.jpg,IMG_20251228_171651172.jpg,wx_camera_1766915768800.jpg,IMG_20251228_181342213.jpg,IMG_20251228_182242280.jpg,IMG_20251228_182353389.jpg,IMG_20251228_184655036.jpg,IMG_20251228_182353389.jpg,IMG_20251228_184655036.jpg,IMG_20251228_190733758.jpg,IMG_20251228_192020554.jpg,IMG_20251228_193841600.jpg,IMG_20251228_193848949.jpg,IMG_20251228_195109320.jpg,IMG_20251228_203841697.jpg,IMG_20251228_215110737.jpg</t>
        </is>
      </c>
      <c r="M1120"/>
      <c r="N1120" s="2">
        <v>46019</v>
      </c>
      <c r="O1120" t="inlineStr">
        <is>
          <t>已结束</t>
        </is>
      </c>
      <c r="P1120" t="inlineStr">
        <is>
          <t>52周</t>
        </is>
      </c>
      <c r="Q1120"/>
      <c r="R1120" t="inlineStr">
        <is>
          <t>false</t>
        </is>
      </c>
      <c r="S1120" t="inlineStr">
        <is>
          <t>2025/12/25</t>
        </is>
      </c>
      <c r="T1120" t="inlineStr">
        <is>
          <t>BST</t>
        </is>
      </c>
      <c r="U1120"/>
      <c r="V1120" t="inlineStr">
        <is>
          <t>张铭麒</t>
        </is>
      </c>
      <c r="W1120" t="inlineStr">
        <is>
          <t>李岳丰
吴薇</t>
        </is>
      </c>
    </row>
    <row r="1121" ht="12.75" customHeight="1">
      <c r="A1121" t="inlineStr">
        <is>
          <t>2025-12-27 雷祖进-马来西亚吉隆坡-绿茶-新店开业 已结束</t>
        </is>
      </c>
      <c r="B1121"/>
      <c r="C1121" t="inlineStr">
        <is>
          <t>二店机器人断网离线无法接单，暂未找到原因；1.0备件包缺蠕动泵等四件。</t>
        </is>
      </c>
      <c r="D1121" t="inlineStr">
        <is>
          <t>雷祖进</t>
        </is>
      </c>
      <c r="E1121" t="inlineStr">
        <is>
          <t>广东省深圳市宝安区福海街道聚龙居(三号路)</t>
        </is>
      </c>
      <c r="F1121" t="inlineStr">
        <is>
          <t>项目出差</t>
        </is>
      </c>
      <c r="G1121" t="inlineStr">
        <is>
          <t>雷祖进-马来西亚吉隆坡-绿茶-新店开业 已结束</t>
        </is>
      </c>
      <c r="H1121" t="inlineStr">
        <is>
          <t>一、马来西亚绿茶吉隆坡二店故障排查处理
1.在前往绿茶一店的途中接到二店厨师长反馈，门店两台机器人，其中有一台机器人离线，接收不到菜品订单。
2.立即从一店赶往二店，到现场后逐一排查，发现机器人离线期间，门店网络路由器也处于断网状态。重启路由器后，过了10分钟左右机器人自动联网，恢复正常。暂无法确定故障原因。
二、马来西亚绿茶吉隆坡二店备件包清点。
1.马来西亚绿茶二店的两台机子均为2.0设备，但当时工厂发货的备件包为1.0备件包。故现场需按发货表逐一清点所有的1.0备件。同时需要将1.0/2.0的备件从备件包里摘出来留下。同时将1.0专用的备件送往马来绿茶一店。
2.清点后对比1.0备件包表，现场配件缺失清单为：
1.蠕动泵组件一个未见。
2.没有大滚轮（1.0表中有5个）。
3.水淀粉盒（1.0表中有2个）
4.散热风扇线束（表中有1根）</t>
        </is>
      </c>
      <c r="I1121" t="inlineStr">
        <is>
          <t>无</t>
        </is>
      </c>
      <c r="J1121" t="inlineStr">
        <is>
          <t>马来二店，现场有一台机器时不时出现断网从KMES上离线无法接收到订单。现场排查，暂未找出故障原因</t>
        </is>
      </c>
      <c r="K1121" t="inlineStr">
        <is>
          <t>1.马来西亚绿茶吉隆坡一店，备件包清点。</t>
        </is>
      </c>
      <c r="L1121" t="inlineStr">
        <is>
          <t>Screenshot_20251227_113119.jpg,Screenshot_20251227_113240.jpg,Screenshot_20251227_113515.jpg,IMG_20251227_125500232.jpg,IMG_20251227_130000888.jpg,IMG_20251227_133634347.jpg,IMG_20251227_134804252.jpg,IMG_20251227_140734841.jpg,video_20251227_140845910.mp4,IMG_20251227_145816.jpg,IMG_20251227_150619.jpg,IMG_20251227_151328300.jpg,IMG_20251227_165322164.jpg,IMG_20251227_184403585.jpg,IMG_20251227_185030290.jpg,IMG_20251227_190508717.jpg,IMG_20251227_190948374.jpg,IMG_20251227_191405882.jpg,IMG_20251227_203907195.jpg,IMG_20251227_204623299.jpg,IMG_20251227_205011129.jpg,IMG_20251227_205312037.jpg,IMG_20251227_210117330.jpg,IMG_20251227_211901023.jpg,IMG_20251227_220008681.jpg</t>
        </is>
      </c>
      <c r="M1121"/>
      <c r="N1121" s="2">
        <v>46018</v>
      </c>
      <c r="O1121" t="inlineStr">
        <is>
          <t>已结束</t>
        </is>
      </c>
      <c r="P1121" t="inlineStr">
        <is>
          <t>52周</t>
        </is>
      </c>
      <c r="Q1121"/>
      <c r="R1121" t="inlineStr">
        <is>
          <t>false</t>
        </is>
      </c>
      <c r="S1121" t="inlineStr">
        <is>
          <t>2025/12/25</t>
        </is>
      </c>
      <c r="T1121" t="inlineStr">
        <is>
          <t>BST</t>
        </is>
      </c>
      <c r="U1121"/>
      <c r="V1121" t="inlineStr">
        <is>
          <t>张铭麒</t>
        </is>
      </c>
      <c r="W1121" t="inlineStr">
        <is>
          <t>李岳丰
吴薇</t>
        </is>
      </c>
    </row>
    <row r="1122" ht="12.75" customHeight="1">
      <c r="A1122" t="inlineStr">
        <is>
          <t>2025-12-26 雷祖进-马来西亚吉隆坡-绿茶-新店开业 已结束</t>
        </is>
      </c>
      <c r="B1122"/>
      <c r="C1122" t="inlineStr">
        <is>
          <t>需关注：远程协助菜谱调整、带配件至现场调整、剩余配件寄存客户仓库。</t>
        </is>
      </c>
      <c r="D1122" t="inlineStr">
        <is>
          <t>雷祖进</t>
        </is>
      </c>
      <c r="E1122" t="inlineStr">
        <is>
          <t>香港特别行政区沙田区观海崇庭(大埔公路-大埔滘段)</t>
        </is>
      </c>
      <c r="F1122" t="inlineStr">
        <is>
          <t>项目出差</t>
        </is>
      </c>
      <c r="G1122" t="inlineStr">
        <is>
          <t>雷祖进-马来西亚吉隆坡-绿茶-新店开业 已结束</t>
        </is>
      </c>
      <c r="H1122" t="inlineStr">
        <is>
          <t>一、远程协助美国农耕记纽约一店开业
1.当天临时被要求远程协助美国农根记纽约一店菜谱调整工作，变更菜谱程序中的食材中文版为“中英文翻译”。
2.和软件的同事彭子茂确定完调整方案后，先翻译食材，再由对方一一添加入食材库，最后由我这边一一从app端进行逐一变更。
二、开业备件清点
1.海外绿茶开业需改5、6号液料为大液料盒，鸡粉干料盒为弹簧、等距螺旋杆组件。故需我们带到客户现场进行调整。这次一次性带了6个新店开业配件。用完三个店，剩余3个店的配件需寄存到客户仓库，待下一家新店开业时再用。</t>
        </is>
      </c>
      <c r="I1122" t="inlineStr">
        <is>
          <t>无</t>
        </is>
      </c>
      <c r="J1122" t="inlineStr">
        <is>
          <t>无</t>
        </is>
      </c>
      <c r="K1122" t="inlineStr">
        <is>
          <t>1.马来绿茶吉隆坡一店备件包清点分装</t>
        </is>
      </c>
      <c r="L1122" t="inlineStr">
        <is>
          <t>Screenshot_20260104_102507_com.botinkit.btyc_flutter.jpg,Screenshot_20260104_102533_com.botinkit.btyc_flutter.jpg,Screenshot_20260104_102626_com.botinkit.btyc_flutter.jpg,IMG_20251226_100548117.jpg,IMG_20251226_225934424.jpg,IMG_20251226_230108367.jpg,Screenshot_20260104_102909.jpg,Screenshot_20260104_102855.jpg</t>
        </is>
      </c>
      <c r="M1122"/>
      <c r="N1122" s="2">
        <v>46017</v>
      </c>
      <c r="O1122" t="inlineStr">
        <is>
          <t>已结束</t>
        </is>
      </c>
      <c r="P1122" t="inlineStr">
        <is>
          <t>52周</t>
        </is>
      </c>
      <c r="Q1122"/>
      <c r="R1122" t="inlineStr">
        <is>
          <t>false</t>
        </is>
      </c>
      <c r="S1122" t="inlineStr">
        <is>
          <t>2025/12/25</t>
        </is>
      </c>
      <c r="T1122" t="inlineStr">
        <is>
          <t>BST</t>
        </is>
      </c>
      <c r="U1122"/>
      <c r="V1122" t="inlineStr">
        <is>
          <t>张铭麒</t>
        </is>
      </c>
      <c r="W1122" t="inlineStr">
        <is>
          <t>李岳丰
吴薇</t>
        </is>
      </c>
    </row>
    <row r="1123" ht="12.75" customHeight="1">
      <c r="A1123" t="inlineStr">
        <is>
          <t>2025-12-25 雷祖进-马来西亚吉隆坡-绿茶-新店开业 已结束</t>
        </is>
      </c>
      <c r="B1123"/>
      <c r="C1123" t="inlineStr">
        <is>
          <t>三号机多次离线、投料异常，SN校准跳回，需手动输门店ID和IP。</t>
        </is>
      </c>
      <c r="D1123" t="inlineStr">
        <is>
          <t>雷祖进</t>
        </is>
      </c>
      <c r="E1123" t="inlineStr">
        <is>
          <t>香港特别行政区沙田区观海崇庭(大埔公路-大埔滘段)</t>
        </is>
      </c>
      <c r="F1123" t="inlineStr">
        <is>
          <t>项目出差</t>
        </is>
      </c>
      <c r="G1123" t="inlineStr">
        <is>
          <t>雷祖进-马来西亚吉隆坡-绿茶-新店开业 已结束</t>
        </is>
      </c>
      <c r="H1123" t="inlineStr">
        <is>
          <t>马来绿茶吉隆坡一店回访
一、门店机器人使用情况回访
1.小料台管理规范。
上午餐点高峰期过后，小料台一团糟。现场和操作员沟通过规范标准后，下午开市，小料台整体码放整齐干净，料头、酱料分类有序。
2.机器人及菜品状态。
三号机出现不联网情况，订单暂由平板接收，机器人运行正常，通过手动开始菜谱程序完成菜品订单的制作，再由手动完成订单出票。总体出品未受影响。一、二号机器人运行稳定，菜品出品符合出菜要求。
3.现场发现的问题与整改。
1.炒饭的米饭没有提前将蛋液拌匀，并在机器上炒熟，导致炒饭的米饭出品不够散，干香，已和操作员及厨师长解释清楚，米饭捞蛋液的加工方法及正确标准；
2.现场猪油凝固，无法正确地用码勺量化。已和现场操作员明确，当班午、晚市开餐前，提前化开猪油来使用，确保标准投放；
二、故障维修解决
1.现场三号机21号换过屏幕后，解决机器人不联网的问题。但在22-24期间多次出现机器人从KMES上离线，且出现过投料异常（远超液料的正常投放量）。
2.查看后台后发现异常：3号机器人在22、23号校准的过程中SN跳回烧录前的SN，且机器人无法登陆KMES系统。需人为手动输入门店ID和服务品IP。现场刷新后机器人正常联网，且订单接收正常。同时，机器人投料亦恢复正常。</t>
        </is>
      </c>
      <c r="I1123" t="inlineStr">
        <is>
          <t>无</t>
        </is>
      </c>
      <c r="J1123" t="inlineStr">
        <is>
          <t>无</t>
        </is>
      </c>
      <c r="K1123" t="inlineStr">
        <is>
          <t>1.马来绿茶一店备件包清理盘点。</t>
        </is>
      </c>
      <c r="L1123" t="inlineStr">
        <is>
          <t>IMG_20251225_133350573.jpg,IMG_20251225_133407139.jpg,Screenshot_20251225_161543.jpg,mmexport1766654036906.jpg,mmexport1766657376930.jpg,mmexport1766657378251.jpg,mmexport1766657379760.jpg,mmexport1766657935322.jpg,mmexport1766657952102.mp4,mmexport1766657993351.mp4,IMG_20251225_184827759.jpg,IMG_20251225_185305862.jpg,IMG_20251225_185329662.jpg,video_20251225_190426554.mp4,video_20251225_190608220.mp4,IMG_20251225_190631199.jpg,IMG_20251225_191431250.jpg,IMG_20251225_214529657.jpg</t>
        </is>
      </c>
      <c r="M1123"/>
      <c r="N1123" s="2">
        <v>46016</v>
      </c>
      <c r="O1123" t="inlineStr">
        <is>
          <t>已结束</t>
        </is>
      </c>
      <c r="P1123" t="inlineStr">
        <is>
          <t>52周</t>
        </is>
      </c>
      <c r="Q1123"/>
      <c r="R1123" t="inlineStr">
        <is>
          <t>false</t>
        </is>
      </c>
      <c r="S1123" t="inlineStr">
        <is>
          <t>2025/12/25</t>
        </is>
      </c>
      <c r="T1123" t="inlineStr">
        <is>
          <t>BST</t>
        </is>
      </c>
      <c r="U1123"/>
      <c r="V1123" t="inlineStr">
        <is>
          <t>张铭麒</t>
        </is>
      </c>
      <c r="W1123" t="inlineStr">
        <is>
          <t>李岳丰
吴薇</t>
        </is>
      </c>
    </row>
    <row r="1124" ht="12.75" customHeight="1">
      <c r="A1124" t="inlineStr">
        <is>
          <t>2025-12-24 雷祖进-马来西亚吉隆坡-绿茶-新店开业 已结束</t>
        </is>
      </c>
      <c r="B1124"/>
      <c r="C1124" t="inlineStr">
        <is>
          <t>马来西亚绿茶吉隆坡三店试营业生意平淡，需关注。</t>
        </is>
      </c>
      <c r="D1124" t="inlineStr">
        <is>
          <t>雷祖进</t>
        </is>
      </c>
      <c r="E1124" t="inlineStr">
        <is>
          <t>香港特别行政区沙田区观海崇庭(大埔公路-大埔滘段)</t>
        </is>
      </c>
      <c r="F1124" t="inlineStr">
        <is>
          <t>项目出差</t>
        </is>
      </c>
      <c r="G1124" t="inlineStr">
        <is>
          <t>雷祖进-马来西亚吉隆坡-绿茶-新店开业 已结束</t>
        </is>
      </c>
      <c r="H1124" t="inlineStr">
        <is>
          <t>马来西亚绿茶吉隆坡三店开业支持
一、正式开业运营
1.今日绿茶门店正式试营业，门店生意平淡。机器人出品稳定，当前炒菜机器人操作员已较为熟练各菜谱程序主配料的种类和用量，大部分时候可自行完成产品的出品。
2.我和研发张烽两人负责协助打荷以及食材备料，同时把控菜品的出品质量，以确保符合绿茶的出品标准。
二、培训督导
1.现场培训、督导，确保炒菜机器人操作员正确、规范地使用炒菜机器人出品菜品。目前两位炒菜机器人操作员已基本掌握各项规范操作。
三、结束项目工作交接
1.建立微信售后群，确保售后的同事与该门店厨师长顺利对接。
2.同现场厨师长交接机器人的各项情况。和日常维护、保养规范。确保其日常监督到位。</t>
        </is>
      </c>
      <c r="I1124" t="inlineStr">
        <is>
          <t>无</t>
        </is>
      </c>
      <c r="J1124" t="inlineStr">
        <is>
          <t>无</t>
        </is>
      </c>
      <c r="K1124" t="inlineStr">
        <is>
          <t>1.马来绿茶吉隆坡一店回访，故障排查</t>
        </is>
      </c>
      <c r="L1124" t="inlineStr">
        <is>
          <t>Screenshot_20251224_112344.jpg,IMG_20251224_114044946.jpg,IMG_20251224_114123827.jpg,IMG_20251224_114325482.jpg,IMG_20251224_115343132.jpg,IMG_20251224_115855260.jpg,IMG_20251224_120218313.jpg,IMG_20251224_121214159.jpg,IMG_20251224_124939342.jpg,IMG_20251224_131919636.jpg,IMG_20251224_185740059.jpg,IMG_20251224_191157836.jpg,IMG_20251224_222411420.jpg,IMG_20251224_222422466.jpg,IMG_20251224_222708363.jpg</t>
        </is>
      </c>
      <c r="M1124"/>
      <c r="N1124" s="2">
        <v>46015</v>
      </c>
      <c r="O1124" t="inlineStr">
        <is>
          <t>已结束</t>
        </is>
      </c>
      <c r="P1124" t="inlineStr">
        <is>
          <t>52周</t>
        </is>
      </c>
      <c r="Q1124"/>
      <c r="R1124" t="inlineStr">
        <is>
          <t>false</t>
        </is>
      </c>
      <c r="S1124" t="inlineStr">
        <is>
          <t>2025/12/25</t>
        </is>
      </c>
      <c r="T1124" t="inlineStr">
        <is>
          <t>BST</t>
        </is>
      </c>
      <c r="U1124"/>
      <c r="V1124" t="inlineStr">
        <is>
          <t>张铭麒</t>
        </is>
      </c>
      <c r="W1124" t="inlineStr">
        <is>
          <t>李岳丰
吴薇</t>
        </is>
      </c>
    </row>
    <row r="1125" ht="12.75" customHeight="1">
      <c r="A1125" t="inlineStr">
        <is>
          <t>2025-12-23 雷祖进-马来西亚吉隆坡-绿茶-新店开业 已结束</t>
        </is>
      </c>
      <c r="B1125"/>
      <c r="C1125" t="inlineStr">
        <is>
          <t>麻婆豆腐勾不上芡汁，调整减少30g高汤后符合要求。</t>
        </is>
      </c>
      <c r="D1125" t="inlineStr">
        <is>
          <t>雷祖进</t>
        </is>
      </c>
      <c r="E1125" t="inlineStr">
        <is>
          <t>香港特别行政区沙田区横壆街好运中心</t>
        </is>
      </c>
      <c r="F1125" t="inlineStr">
        <is>
          <t>项目出差</t>
        </is>
      </c>
      <c r="G1125" t="inlineStr">
        <is>
          <t>雷祖进-马来西亚吉隆坡-绿茶-新店开业 已结束</t>
        </is>
      </c>
      <c r="H1125" t="inlineStr">
        <is>
          <t>马来西亚农耕记吉隆坡二店开业支持
一、内部接待厨房压力测试
1.前厅邀请各同行、亲友，和物业相关人员前来试菜，厨房按前厅客人的订单，训练操作员按单出菜，并规范的出品机器人菜品。
2.现场继续培训操作人员通过KMES系统端完成菜品从下单到出品的全流程操作。
三、厨房KMES系统布线
1.厨房各档口分档：机器人1、机器人2、煲仔档，蒸烤档、水吧冷菜档。
2.各档口网线连接，布线、捋线、线路整理。
马来绿茶吉隆坡二店情况回访
1.检查现场出品情况，基本上菜品出品符合要求。
2.现场反馈麻婆豆腐出品存在勾不上芡汁的情况。结合不停云厨APP菜谱程序情况进行调整，减少30g高汤量。调整后麻婆豆腐的出品符合要求。</t>
        </is>
      </c>
      <c r="I1125" t="inlineStr">
        <is>
          <t>无</t>
        </is>
      </c>
      <c r="J1125" t="inlineStr">
        <is>
          <t>无</t>
        </is>
      </c>
      <c r="K1125" t="inlineStr">
        <is>
          <t>1.马来西亚绿茶吉隆坡三店开业支持。</t>
        </is>
      </c>
      <c r="L1125" t="inlineStr">
        <is>
          <t>IMG_20251223_112750868.jpg,IMG_20251223_112757918.jpg,IMG_20251223_113103008.jpg,IMG_20251223_113109680.jpg,IMG_20251223_115022973.jpg,IMG_20251223_121636994.jpg,IMG_20251223_121714542.jpg,IMG_20251223_122021127.jpg,IMG_20251223_154915939.jpg,IMG_20251223_155014549.jpg,IMG_20251223_155559823.jpg,IMG_20251223_162237710.jpg,IMG_20251223_161956900.jpg,IMG_20251223_195001935.jpg,IMG_20251223_220646387.jpg</t>
        </is>
      </c>
      <c r="M1125"/>
      <c r="N1125" s="2">
        <v>46014</v>
      </c>
      <c r="O1125" t="inlineStr">
        <is>
          <t>已结束</t>
        </is>
      </c>
      <c r="P1125" t="inlineStr">
        <is>
          <t>52周</t>
        </is>
      </c>
      <c r="Q1125"/>
      <c r="R1125" t="inlineStr">
        <is>
          <t>false</t>
        </is>
      </c>
      <c r="S1125" t="inlineStr">
        <is>
          <t>2025/12/25</t>
        </is>
      </c>
      <c r="T1125" t="inlineStr">
        <is>
          <t>BST</t>
        </is>
      </c>
      <c r="U1125"/>
      <c r="V1125" t="inlineStr">
        <is>
          <t>张铭麒</t>
        </is>
      </c>
      <c r="W1125" t="inlineStr">
        <is>
          <t>李岳丰
吴薇</t>
        </is>
      </c>
    </row>
    <row r="1126" ht="12.75" customHeight="1">
      <c r="A1126" t="inlineStr">
        <is>
          <t>2025-12-22 雷祖进-马来西亚吉隆坡-绿茶-新店开业 已结束</t>
        </is>
      </c>
      <c r="B1126"/>
      <c r="C1126" t="inlineStr">
        <is>
          <t>吉隆坡一店3号机经常性投料失常，检查无异常，已升级系统。</t>
        </is>
      </c>
      <c r="D1126" t="inlineStr">
        <is>
          <t>雷祖进</t>
        </is>
      </c>
      <c r="E1126" t="inlineStr">
        <is>
          <t>香港特别行政区沙田区横壆街好运中心</t>
        </is>
      </c>
      <c r="F1126" t="inlineStr">
        <is>
          <t>项目出差</t>
        </is>
      </c>
      <c r="G1126" t="inlineStr">
        <is>
          <t>雷祖进-马来西亚吉隆坡-绿茶-新店开业 已结束</t>
        </is>
      </c>
      <c r="H1126" t="inlineStr">
        <is>
          <t xml:space="preserve"> 马来西亚绿茶吉隆坡三店开业支持 
一、投料校准培训 
1.培训新员工进行正确地投料校准，并让其上手实操。 
2.培训新入职机器人操作员，规范地进行铁锅深度清洁，并进行深度养锅，确保每日最少两次深度清洁和养锅。 
二、现场菜品测试。 
1.现场监督两台机器人操作员按菜谱程序进行炒菜练习，并对出品进行把控，确保其出品符合绿茶的出品标准，使炒菜过程中所有的动作行为规范。
三、马来绿茶吉隆坡一店故障回访
1.一店反馈3号机经常性投料失常（投出特别多的料。
2.现场检查，未发现异常。但出于保险起见，将3号机系统升级为520版本，看是否还会复现故障。
</t>
        </is>
      </c>
      <c r="I1126" t="inlineStr">
        <is>
          <t>无</t>
        </is>
      </c>
      <c r="J1126" t="inlineStr">
        <is>
          <t>无</t>
        </is>
      </c>
      <c r="K1126" t="inlineStr">
        <is>
          <t>1.马来绿茶吉隆坡三店开业支持</t>
        </is>
      </c>
      <c r="L1126" t="inlineStr">
        <is>
          <t>IMG_20251222_114324887.jpg,video_20251222_114503889.mp4,IMG_20251222_142933013.jpg,video_20251222_173750577.mp4,IMG_20251222_173949368.jpg,IMG_20251222_173954204.jpg,IMG_20251222_174039116.jpg,IMG_20251222_174231758.jpg,IMG_20251222_204102748.jpg,IMG_20251222_221341379.jpg,IMG_20251222_221347194.jpg</t>
        </is>
      </c>
      <c r="M1126"/>
      <c r="N1126" s="2">
        <v>46013</v>
      </c>
      <c r="O1126" t="inlineStr">
        <is>
          <t>已结束</t>
        </is>
      </c>
      <c r="P1126" t="inlineStr">
        <is>
          <t>52周</t>
        </is>
      </c>
      <c r="Q1126"/>
      <c r="R1126" t="inlineStr">
        <is>
          <t>false</t>
        </is>
      </c>
      <c r="S1126" t="inlineStr">
        <is>
          <t>2025/12/25</t>
        </is>
      </c>
      <c r="T1126" t="inlineStr">
        <is>
          <t>BST</t>
        </is>
      </c>
      <c r="U1126"/>
      <c r="V1126" t="inlineStr">
        <is>
          <t>张铭麒</t>
        </is>
      </c>
      <c r="W1126" t="inlineStr">
        <is>
          <t>李岳丰
吴薇</t>
        </is>
      </c>
    </row>
    <row r="1127" ht="12.75" customHeight="1">
      <c r="A1127" t="inlineStr">
        <is>
          <t>2025-12-21 雷祖进-马来西亚吉隆坡-绿茶-新店开业 已结束</t>
        </is>
      </c>
      <c r="B1127"/>
      <c r="C1127" t="inlineStr">
        <is>
          <t>需关注操作员用水冲洗机器人机身的异常情况。</t>
        </is>
      </c>
      <c r="D1127" t="inlineStr">
        <is>
          <t>雷祖进</t>
        </is>
      </c>
      <c r="E1127" t="inlineStr">
        <is>
          <t>香港特别行政区沙田区横壆街好运中心</t>
        </is>
      </c>
      <c r="F1127" t="inlineStr">
        <is>
          <t>项目出差</t>
        </is>
      </c>
      <c r="G1127" t="inlineStr">
        <is>
          <t>雷祖进-马来西亚吉隆坡-绿茶-新店开业 已结束</t>
        </is>
      </c>
      <c r="H1127" t="inlineStr">
        <is>
          <t xml:space="preserve">马来绿茶吉隆坡三店开业支持
一、操作人员培训
续培训操作员关于炒菜机器人的使用操作：
1.培训标准的开档流程，及加工、备料准备
2.重点手把手教学下班收档及规范地卫生清洁方式，避免出现操作员用水冲洗机器人机身的情况。
3.现场监督两台机器人操作员按菜谱程序进行炒菜练习，并对出品进行把控。 
三、KMES 系统联网测试 
1.门店通上网络以后，在KMES系统上，进行下单测试。 
2.远程连线公司KMES团队同事，对现场的打印机进行IP设置。以确保KMES系统可以正常投入运营使用。 </t>
        </is>
      </c>
      <c r="I1127" t="inlineStr">
        <is>
          <t>无</t>
        </is>
      </c>
      <c r="J1127" t="inlineStr">
        <is>
          <t>无</t>
        </is>
      </c>
      <c r="K1127" t="inlineStr">
        <is>
          <t>马来西亚绿茶三店开业支持</t>
        </is>
      </c>
      <c r="L1127" t="inlineStr">
        <is>
          <t>video_20251221_113012907.mp4,IMG_20251221_160727607.jpg,IMG_20251221_161018510.jpg,IMG_20251221_162555585.jpg,IMG_20251221_162557501.jpg,IMG_20251221_164419950.jpg,IMG_20251221_165447810.jpg,IMG_20251221_172434984.jpg,IMG_20251221_175524526.jpg,video_20251221_180520016.mp4,IMG_20251221_181247735.jpg,IMG_20251221_184946.jpg,IMG_20251221_202446903.jpg,IMG_20251221_203741987.jpg,IMG_20251221_211809349.jpg,IMG_20251221_212346730.jpg</t>
        </is>
      </c>
      <c r="M1127"/>
      <c r="N1127" s="2">
        <v>46012</v>
      </c>
      <c r="O1127" t="inlineStr">
        <is>
          <t>已结束</t>
        </is>
      </c>
      <c r="P1127" t="inlineStr">
        <is>
          <t>51周</t>
        </is>
      </c>
      <c r="Q1127"/>
      <c r="R1127" t="inlineStr">
        <is>
          <t>false</t>
        </is>
      </c>
      <c r="S1127" t="inlineStr">
        <is>
          <t>2025/12/25</t>
        </is>
      </c>
      <c r="T1127" t="inlineStr">
        <is>
          <t>BST</t>
        </is>
      </c>
      <c r="U1127"/>
      <c r="V1127" t="inlineStr">
        <is>
          <t>张铭麒</t>
        </is>
      </c>
      <c r="W1127" t="inlineStr">
        <is>
          <t>李岳丰
吴薇</t>
        </is>
      </c>
    </row>
    <row r="1128" ht="12.75" customHeight="1">
      <c r="A1128" t="inlineStr">
        <is>
          <t>2025-12-20 雷祖进-马来西亚吉隆坡-绿茶-新店开业 已结束</t>
        </is>
      </c>
      <c r="B1128"/>
      <c r="C1128" t="inlineStr">
        <is>
          <t>马来西亚绿茶吉隆坡一店3号机断网离线，三店备件包拆箱凌乱。</t>
        </is>
      </c>
      <c r="D1128" t="inlineStr">
        <is>
          <t>雷祖进</t>
        </is>
      </c>
      <c r="E1128" t="inlineStr">
        <is>
          <t>香港特别行政区沙田区横壆街好运中心</t>
        </is>
      </c>
      <c r="F1128" t="inlineStr">
        <is>
          <t>项目出差</t>
        </is>
      </c>
      <c r="G1128" t="inlineStr">
        <is>
          <t>雷祖进-马来西亚吉隆坡-绿茶-新店开业 已结束</t>
        </is>
      </c>
      <c r="H1128" t="inlineStr">
        <is>
          <t>一、马来西亚一店故障维修
1.马来西亚绿茶吉隆坡一店最近两天反馈3号机，经常出现断网离线的状态。
2.现场排查了线和网络都没问题，故把问题定位在安卓板上，现场更换了一块安卓板。并烧录完SN号，机器人就连上网，解决故障现象。
二、马来西亚绿茶吉隆坡三店开业支持 
1.KMES平板、打印机安装及系统调试。 
1.绿茶吉隆坡双威伟乐城店蒸烤档、煲仔档、水吧及机器人档口KMES平板安装固定，及网络线路布置整理。 
2.餐厅出菜窗口两台打印机的安装及网线布线整理。 
三、现场菜品测试。 
1.现场培训教学两台炒菜机器人操作员，每一个菜谱在对应的关键时间节点的规范操作。 
2.三店现场备件整理。现场发现随机器人发货的机器人备件包已被拆箱，呈现一种凌乱的状态。现场整理了所有机器人配件，并装箱打包。</t>
        </is>
      </c>
      <c r="I1128" t="inlineStr">
        <is>
          <t>无</t>
        </is>
      </c>
      <c r="J1128" t="inlineStr">
        <is>
          <t>1.马来西亚绿茶吉隆坡一店最近两天反馈3号机，经常出现断网，机器人从KMES系统上离线。
2.现场和陈涛排查了线和网络都没问题，故把问题定位在安卓板上，现场更换了一块安卓板。并烧录完SN号，机器人就连上网，解决故障现象。</t>
        </is>
      </c>
      <c r="K1128" t="inlineStr">
        <is>
          <t>马来西亚绿茶吉隆坡三店开业支持。</t>
        </is>
      </c>
      <c r="L1128" t="inlineStr">
        <is>
          <t>IMG_20251220_124229061.jpg,IMG_20251220_124413372.jpg,IMG_20251220_124523770.jpg,video_20251220_124612091.mp4,IMG_20251220_134112804.jpg,IMG_20251220_134148722.jpg,IMG_20251220_134151351.jpg,IMG_20251220_145817149.jpg,IMG_20251220_150727438.jpg,IMG_20251220_150746672.jpg,IMG_20251220_153612891.jpg,IMG_20251220_201417601.jpg,IMG_20251220_201835184.jpg</t>
        </is>
      </c>
      <c r="M1128"/>
      <c r="N1128" s="2">
        <v>46011</v>
      </c>
      <c r="O1128" t="inlineStr">
        <is>
          <t>已结束</t>
        </is>
      </c>
      <c r="P1128" t="inlineStr">
        <is>
          <t>51周</t>
        </is>
      </c>
      <c r="Q1128"/>
      <c r="R1128" t="inlineStr">
        <is>
          <t>false</t>
        </is>
      </c>
      <c r="S1128" t="inlineStr">
        <is>
          <t>2025/12/25</t>
        </is>
      </c>
      <c r="T1128" t="inlineStr">
        <is>
          <t>BST</t>
        </is>
      </c>
      <c r="U1128"/>
      <c r="V1128" t="inlineStr">
        <is>
          <t>张铭麒</t>
        </is>
      </c>
      <c r="W1128" t="inlineStr">
        <is>
          <t>李岳丰
吴薇</t>
        </is>
      </c>
    </row>
    <row r="1129" ht="12.75" customHeight="1">
      <c r="A1129" t="inlineStr">
        <is>
          <t>2025-12-19 雷祖进-马来西亚吉隆坡-绿茶-新店开业 已结束</t>
        </is>
      </c>
      <c r="B1129"/>
      <c r="C1129" t="inlineStr">
        <is>
          <t>吉隆坡三店装机水路安装错误、铁锅型号不符，已处理并协调补发。</t>
        </is>
      </c>
      <c r="D1129" t="inlineStr">
        <is>
          <t>雷祖进</t>
        </is>
      </c>
      <c r="E1129" t="inlineStr">
        <is>
          <t xml:space="preserve">[位置] </t>
        </is>
      </c>
      <c r="F1129" t="inlineStr">
        <is>
          <t>项目出差</t>
        </is>
      </c>
      <c r="G1129" t="inlineStr">
        <is>
          <t>雷祖进-马来西亚吉隆坡-绿茶-新店开业 已结束</t>
        </is>
      </c>
      <c r="H1129" t="inlineStr">
        <is>
          <t>马来西亚绿茶吉隆坡三店开业支持
一、结束项目工作交接
1.建立微信售后群，确保售后的同事与该门店厨师长顺利对接。
2.同现场厨师长交接机器人的各项情况。和日常维护、保养规范。确保其日常监督到位。
3.现场将KMES系统的各硬件备件交接于门店店长收藏保管。
二、伟乐城店装机
1.新店厨房现场机器人安装。现场查看确认安装工人已将电路接线接好，但水路虽然已经接好了，但是安装不正确（未能正确安装过滤器），且装配的进水管非我们公司配的黑色胶管，为了避免后续爆管的风险，将管道重新改造重接。
2.两台台机干、液料盒等拆箱，并逐一正确安装到个机器上。 
3.通电测试，并安装铁锅，后烧水测试加热功能。 
4.版本升级。两台机出厂的版本为5.1.9.4，该版本无法兼容KMES。故需将新机器人升级到5.2.0版本，以适配KMES系统。并帮助软件的同事，首先在现场测试使用该版本。重启机器人后，对两台设备进行后台参数统一调整，并进行各项使用功能的测试，确保机器人运行使用正常。
5.对两台机机器人进行重新温度标定，确保门店两台机处于同一测温标准下，使同一菜谱在两台机器上的出品是一致的。</t>
        </is>
      </c>
      <c r="I1129" t="inlineStr">
        <is>
          <t>无</t>
        </is>
      </c>
      <c r="J1129" t="inlineStr">
        <is>
          <t>1.装锅时拆箱检查发现，该门店两口铁锅均为渗氮油膜锅。前几家绿茶门店开业时已和和工厂提过，绿茶海外门店的新机器都需要发三禾锅（因为绿茶海外的菜单中糖醋里脊、东坡仔排两个菜使用的酱汁都是含醋的，极容易腐蚀铁锅，使锅表面褪色并发出锈气，影响出品）但这次吉隆坡三店绿茶，发的仍是普通铁锅。已和超哥沟通，下次马来绿茶五店开业发机器人时顺带补发两口渗氮油膜锅。</t>
        </is>
      </c>
      <c r="K1129" t="inlineStr">
        <is>
          <t>1.马来西亚绿茶吉隆坡商店开业支持。</t>
        </is>
      </c>
      <c r="L1129" t="inlineStr">
        <is>
          <t>IMG_20251219_101214514.jpg,IMG_20251219_102314745.jpg,IMG_20251219_121054579.jpg,IMG_20251219_121228382.jpg,IMG_20251219_140605882.jpg,IMG_20251219_140803786.jpg,IMG_20251219_141435169.jpg,wx_camera_1766127225930.mp4,IMG_20251219_150710102.jpg,IMG_20251219_165442392.jpg,IMG_20251219_171509579.jpg,IMG_20251219_180354523.jpg,IMG_20251219_181134418.jpg,video_20251219_193514234.mp4,IMG_20251219_193519557.jpg</t>
        </is>
      </c>
      <c r="M1129"/>
      <c r="N1129" s="2">
        <v>46010</v>
      </c>
      <c r="O1129" t="inlineStr">
        <is>
          <t>已结束</t>
        </is>
      </c>
      <c r="P1129" t="inlineStr">
        <is>
          <t>51周</t>
        </is>
      </c>
      <c r="Q1129"/>
      <c r="R1129" t="inlineStr">
        <is>
          <t>false</t>
        </is>
      </c>
      <c r="S1129" t="inlineStr">
        <is>
          <t>2025/12/25</t>
        </is>
      </c>
      <c r="T1129" t="inlineStr">
        <is>
          <t>BST</t>
        </is>
      </c>
      <c r="U1129" t="inlineStr">
        <is>
          <t>1</t>
        </is>
      </c>
      <c r="V1129" t="inlineStr">
        <is>
          <t>张铭麒</t>
        </is>
      </c>
      <c r="W1129" t="inlineStr">
        <is>
          <t>李岳丰
吴薇</t>
        </is>
      </c>
    </row>
    <row r="1130" ht="12.75" customHeight="1">
      <c r="A1130" t="inlineStr">
        <is>
          <t>2025-12-18 雷祖进-马来西亚吉隆坡-绿茶-新店开业 已结束</t>
        </is>
      </c>
      <c r="B1130"/>
      <c r="C1130" t="inlineStr">
        <is>
          <t>吉隆坡三店开业，二店项目支持结束交接，需关注人员培训与菜品质量把控。</t>
        </is>
      </c>
      <c r="D1130" t="inlineStr">
        <is>
          <t>雷祖进</t>
        </is>
      </c>
      <c r="E1130" t="inlineStr">
        <is>
          <t xml:space="preserve">[位置] </t>
        </is>
      </c>
      <c r="F1130" t="inlineStr">
        <is>
          <t>项目出差</t>
        </is>
      </c>
      <c r="G1130" t="inlineStr">
        <is>
          <t>雷祖进-马来西亚吉隆坡-绿茶-新店开业 已结束</t>
        </is>
      </c>
      <c r="H1130" t="inlineStr">
        <is>
          <t>马来西亚绿茶吉隆坡二店开业支持。
一、正式营业活动
1.绿茶吉隆坡三店正式开业，一早前往花店，取前一天预定的庆贺花篮，送到门店。
2.绿茶门店开业折扣活动，6.6折。机器人出品稳定。当前炒菜机器人操作员相对熟练，各菜谱程序主配料的种类和用量，大部分时候可自行完成产品的出品。我和研发张烽两人负责协助打荷以及食材备料，同时把控菜品的出品质量，以确保符合绿茶的出品标准。
3.现场继续培训操作人员通过KMES系统端完成菜品从下单到出品的全流程操作。
4.场协助厨房运营，完成力所能及的工作，做好客情维护。</t>
        </is>
      </c>
      <c r="I1130" t="inlineStr">
        <is>
          <t>无</t>
        </is>
      </c>
      <c r="J1130" t="inlineStr">
        <is>
          <t>无</t>
        </is>
      </c>
      <c r="K1130" t="inlineStr">
        <is>
          <t>1.马来西亚绿茶吉隆坡二店项目支持结束工作交接。
2.马来西亚绿茶吉隆坡三店现场装机。</t>
        </is>
      </c>
      <c r="L1130" t="inlineStr">
        <is>
          <t>IMG_20251218_102818360.jpg,IMG_20251218_103029696.jpg,IMG_20251218_110545571.jpg,IMG_20251218_130724187.jpg,IMG_20251218_133741054.jpg,IMG_20251218_165220220.jpg,IMG_20251218_170402583.jpg,IMG_20251218_173132133.jpg,IMG_20251218_192754277.jpg,IMG_20251218_193417917.jpg,IMG_20251218_193431182.jpg</t>
        </is>
      </c>
      <c r="M1130"/>
      <c r="N1130" s="2">
        <v>46009</v>
      </c>
      <c r="O1130" t="inlineStr">
        <is>
          <t>已结束</t>
        </is>
      </c>
      <c r="P1130" t="inlineStr">
        <is>
          <t>51周</t>
        </is>
      </c>
      <c r="Q1130"/>
      <c r="R1130" t="inlineStr">
        <is>
          <t>false</t>
        </is>
      </c>
      <c r="S1130" t="inlineStr">
        <is>
          <t>2025/12/25</t>
        </is>
      </c>
      <c r="T1130" t="inlineStr">
        <is>
          <t>BST</t>
        </is>
      </c>
      <c r="U1130"/>
      <c r="V1130" t="inlineStr">
        <is>
          <t>张铭麒</t>
        </is>
      </c>
      <c r="W1130" t="inlineStr">
        <is>
          <t>李岳丰
吴薇</t>
        </is>
      </c>
    </row>
    <row r="1131" ht="12.75" customHeight="1">
      <c r="A1131" t="inlineStr">
        <is>
          <t>2025-12-17 雷祖进-马来西亚吉隆坡-绿茶-新店开业 已结束</t>
        </is>
      </c>
      <c r="B1131"/>
      <c r="C1131" t="inlineStr">
        <is>
          <t>一店机器人KMES系统因网络不好，已出菜品订单无法从屏幕消除。</t>
        </is>
      </c>
      <c r="D1131" t="inlineStr">
        <is>
          <t>雷祖进</t>
        </is>
      </c>
      <c r="E1131" t="inlineStr">
        <is>
          <t xml:space="preserve">[位置] </t>
        </is>
      </c>
      <c r="F1131" t="inlineStr">
        <is>
          <t>项目出差</t>
        </is>
      </c>
      <c r="G1131" t="inlineStr">
        <is>
          <t>雷祖进-马来西亚吉隆坡-绿茶-新店开业 已结束</t>
        </is>
      </c>
      <c r="H1131" t="inlineStr">
        <is>
          <t>马来绿茶吉隆坡二店开业支持
一、操作人员培训
续培训操作员关于炒菜机器人的使用操作：1.培训标准的开档流程，及加工、备料准备
2.重点手把手教学下班收档及规范地卫生清洁方式，避免出现操作员用水冲洗机器人机身的情况。
二、内部测试厨房压力测试
1.前厅邀请各同行、亲友，和物业相关人员前来试菜，厨房按前厅客人的订单，训练操作员按单出菜，并规范的出品机器人菜品。
三、一店配件配送更换
1.由于绿茶海外的机器人设备都需要进行改造，但前期工厂发货的机器人为标准配置，故需要对机器人配件进行更换。
2.逢麒哥从国内往马来西亚出差，故让其从国内带来对应的配件：1000ml大液料盒、鸡粉螺旋杆组件等。到货以后，前往一店更换备件，并培训现场操作员正确的鸡粉组件搭配及安装方式。</t>
        </is>
      </c>
      <c r="I1131" t="inlineStr">
        <is>
          <t>无</t>
        </is>
      </c>
      <c r="J1131" t="inlineStr">
        <is>
          <t>1.到一店后，接现场反馈，发现该门店的机器人KMES系统存在问题“已经出完的菜品订单，无法从机器人屏幕上消除”。现场联系我们公司KMES团队的同事，从后台数据看是由于现场网络不好导致的问题。</t>
        </is>
      </c>
      <c r="K1131" t="inlineStr">
        <is>
          <t>1.马来西亚绿茶吉隆坡二店开业支持。</t>
        </is>
      </c>
      <c r="L1131" t="inlineStr">
        <is>
          <t>IMG_20251217_103336058.jpg,IMG_20251217_103342759.jpg,IMG_20251217_122432232.jpg,IMG_20251217_122435444.jpg,IMG_20251217_123834340.jpg,IMG_20251217_154847934.jpg,IMG_20251217_194637205.jpg,IMG_20251217_200500380.jpg,IMG_20251217_200545954.jpg</t>
        </is>
      </c>
      <c r="M1131"/>
      <c r="N1131" s="2">
        <v>46008</v>
      </c>
      <c r="O1131" t="inlineStr">
        <is>
          <t>已结束</t>
        </is>
      </c>
      <c r="P1131" t="inlineStr">
        <is>
          <t>51周</t>
        </is>
      </c>
      <c r="Q1131"/>
      <c r="R1131" t="inlineStr">
        <is>
          <t>false</t>
        </is>
      </c>
      <c r="S1131" t="inlineStr">
        <is>
          <t>2025/12/25</t>
        </is>
      </c>
      <c r="T1131" t="inlineStr">
        <is>
          <t>BST</t>
        </is>
      </c>
      <c r="U1131"/>
      <c r="V1131" t="inlineStr">
        <is>
          <t>张铭麒</t>
        </is>
      </c>
      <c r="W1131" t="inlineStr">
        <is>
          <t>李岳丰
吴薇</t>
        </is>
      </c>
    </row>
    <row r="1132" ht="12.75" customHeight="1">
      <c r="A1132" t="inlineStr">
        <is>
          <t>2025-12-16 雷祖进-马来西亚吉隆坡-绿茶-新店开业 已结束</t>
        </is>
      </c>
      <c r="B1132"/>
      <c r="C1132" t="inlineStr">
        <is>
          <t>马来西亚绿茶吉隆坡二店开业支持，涉及机器人料品确定、员工培训及菜品测试。</t>
        </is>
      </c>
      <c r="D1132" t="inlineStr">
        <is>
          <t>雷祖进</t>
        </is>
      </c>
      <c r="E1132" t="inlineStr">
        <is>
          <t xml:space="preserve">[位置] </t>
        </is>
      </c>
      <c r="F1132" t="inlineStr">
        <is>
          <t>项目出差</t>
        </is>
      </c>
      <c r="G1132" t="inlineStr">
        <is>
          <t>雷祖进-马来西亚吉隆坡-绿茶-新店开业 已结束</t>
        </is>
      </c>
      <c r="H1132" t="inlineStr">
        <is>
          <t>马来西亚绿茶吉隆坡二店开业支持
一、机器人干、液料确定
1.结合马来西亚分区菜谱情况和现场设备动线情况，最终敲定的菜谱分机分菜情况确定为：
一号机干料：盐、糖、鸡精、椒盐、味精
二号机干料：盐、糖、鸡精、孜然粉、味精
一号机液料：小炒汁、蚝油汁、生抽、老抽、糖醋汁、备用、水淀粉、色拉油、高汤（从底座出）、水
二号机液料：小炒汁、蚝油汁、生抽、老抽、备用、排骨汁、水淀粉、色拉油、高汤、水 
二、投料校准培训 
1.培训新员工进行正确地投料校准，并让其上手实操。 
2.培训员工正确、规范地进行下班收档及机器人卫生清洁。 
3.培训机器人操作员规范地进行铁锅深度清洁，并进行深度养锅，确保每日最少两次深度清洁和养锅。
三、现场菜品测试。
1.现场监督两台机器人操作员按菜谱程序进行炒菜练习，并对出品进行把控，确保其出品符合绿茶的出品标准，使炒菜过程中所有的动作行为规范。</t>
        </is>
      </c>
      <c r="I1132" t="inlineStr">
        <is>
          <t>结合一店的菜谱程序出品情况，所有菜谱的出品标准已定版。</t>
        </is>
      </c>
      <c r="J1132" t="inlineStr">
        <is>
          <t>无</t>
        </is>
      </c>
      <c r="K1132" t="inlineStr">
        <is>
          <t>1.马来西亚绿茶吉隆坡二店开业支持。</t>
        </is>
      </c>
      <c r="L1132" t="inlineStr">
        <is>
          <t>IMG_20251216_110247722.jpg,IMG_20251216_120600609.jpg,IMG_20251216_180016450.jpg,IMG_20251216_180022932.jpg,IMG_20251216_181829681.jpg,IMG_20251216_181847608.jpg,IMG_20251216_200715602.jpg,IMG_20251216_200913369.jpg,IMG_20251216_203704243.jpg</t>
        </is>
      </c>
      <c r="M1132"/>
      <c r="N1132" s="2">
        <v>46007</v>
      </c>
      <c r="O1132" t="inlineStr">
        <is>
          <t>已结束</t>
        </is>
      </c>
      <c r="P1132" t="inlineStr">
        <is>
          <t>51周</t>
        </is>
      </c>
      <c r="Q1132"/>
      <c r="R1132" t="inlineStr">
        <is>
          <t>false</t>
        </is>
      </c>
      <c r="S1132" t="inlineStr">
        <is>
          <t>2025/12/25</t>
        </is>
      </c>
      <c r="T1132" t="inlineStr">
        <is>
          <t>BST</t>
        </is>
      </c>
      <c r="U1132"/>
      <c r="V1132" t="inlineStr">
        <is>
          <t>张铭麒</t>
        </is>
      </c>
      <c r="W1132" t="inlineStr">
        <is>
          <t>李岳丰
吴薇</t>
        </is>
      </c>
    </row>
    <row r="1133" ht="12.75" customHeight="1">
      <c r="A1133" t="inlineStr">
        <is>
          <t>2025-12-15 雷祖进-马来西亚吉隆坡-绿茶-新店开业 已结束</t>
        </is>
      </c>
      <c r="B1133"/>
      <c r="C1133" t="inlineStr">
        <is>
          <t>无问题及异常，马来西亚绿茶吉隆坡二店开业支持工作进行中。</t>
        </is>
      </c>
      <c r="D1133" t="inlineStr">
        <is>
          <t>雷祖进</t>
        </is>
      </c>
      <c r="E1133" t="inlineStr">
        <is>
          <t xml:space="preserve">[位置] </t>
        </is>
      </c>
      <c r="F1133" t="inlineStr">
        <is>
          <t>项目出差</t>
        </is>
      </c>
      <c r="G1133" t="inlineStr">
        <is>
          <t>雷祖进-马来西亚吉隆坡-绿茶-新店开业 已结束</t>
        </is>
      </c>
      <c r="H1133" t="inlineStr">
        <is>
          <t>马来西亚绿茶吉隆坡二店开业支持
一、KMES平板、打印机安装及系统调试。
1.绿茶吉隆坡金字塔店蒸烤档、煲仔档、水吧及机器人档口KMES平板安装固定，及网络线路布置整理。
2.餐厅出菜窗口两台打印机的安装及网线布线整理。
二、现场菜品测试。
1.现场培训教学两台炒菜机器人操作员，每一个菜谱在对应的关键时间节点的规范操作。
2.市场监督两台机器人操作员按菜谱程序进行炒菜练习，并对出品进行把控。
三、KMES 系统联网测试
1.门店通上网络以后，在KMES系统上，进行下单测试。
2.远程连线公司KMES团队同事，对现场的打印机进行IP设置。以确保KMES系统可以正常投入运营使用。
</t>
        </is>
      </c>
      <c r="I1133" t="inlineStr">
        <is>
          <t>无</t>
        </is>
      </c>
      <c r="J1133" t="inlineStr">
        <is>
          <t>无</t>
        </is>
      </c>
      <c r="K1133" t="inlineStr">
        <is>
          <t>1.马来西亚绿茶吉隆坡二店开业支持。</t>
        </is>
      </c>
      <c r="L1133" t="inlineStr">
        <is>
          <t>IMG_20251215_130244464.jpg,IMG_20251215_130249958.jpg,IMG_20251215_130432449.jpg,IMG_20251215_131359056.jpg,IMG_20251215_150843.jpg,IMG_20251215_164204753.jpg,IMG_20251215_182537947.jpg,video_20251215_190553028.mp4,IMG_20251215_191811965.jpg,IMG_20251215_194646157.jpg,IMG_20251215_200906929.jpg,IMG_20251215_202616546.jpg</t>
        </is>
      </c>
      <c r="M1133"/>
      <c r="N1133" s="2">
        <v>46006</v>
      </c>
      <c r="O1133" t="inlineStr">
        <is>
          <t>已结束</t>
        </is>
      </c>
      <c r="P1133" t="inlineStr">
        <is>
          <t>51周</t>
        </is>
      </c>
      <c r="Q1133"/>
      <c r="R1133" t="inlineStr">
        <is>
          <t>false</t>
        </is>
      </c>
      <c r="S1133" t="inlineStr">
        <is>
          <t>2025/12/25</t>
        </is>
      </c>
      <c r="T1133" t="inlineStr">
        <is>
          <t>BST</t>
        </is>
      </c>
      <c r="U1133"/>
      <c r="V1133" t="inlineStr">
        <is>
          <t>张铭麒</t>
        </is>
      </c>
      <c r="W1133" t="inlineStr">
        <is>
          <t>李岳丰
吴薇</t>
        </is>
      </c>
    </row>
    <row r="1134" ht="12.75" customHeight="1">
      <c r="A1134" t="inlineStr">
        <is>
          <t>2025-12-14 雷祖进-马来西亚吉隆坡-绿茶-新店开业 已结束</t>
        </is>
      </c>
      <c r="B1134" t="inlineStr">
        <is>
          <t>1</t>
        </is>
      </c>
      <c r="C1134" t="inlineStr">
        <is>
          <t>前厅D17 4号、D3 7号信号灯不亮；锅位未到位点长按干料会散落。</t>
        </is>
      </c>
      <c r="D1134" t="inlineStr">
        <is>
          <t>雷祖进</t>
        </is>
      </c>
      <c r="E1134" t="inlineStr">
        <is>
          <t xml:space="preserve">[位置] </t>
        </is>
      </c>
      <c r="F1134" t="inlineStr">
        <is>
          <t>项目出差</t>
        </is>
      </c>
      <c r="G1134" t="inlineStr">
        <is>
          <t>雷祖进-马来西亚吉隆坡-绿茶-新店开业 已结束</t>
        </is>
      </c>
      <c r="H1134" t="inlineStr">
        <is>
          <t>马来西亚农耕记吉隆坡二店开业支持
一、人员培训
1.培训机器人操作员，规范使用机器人设备。
2.培训机器人操作员正确添加干、液料，并手把手培训其进行投料校准操作。
3.培训机器人操作员正确使用菜谱程序出品菜品，及每个菜谱的关键要点，和规范动作。
二、门店前厅和厨房网线巡线
1.同绿茶信息部执行总监“刚哥”一起对门店的网络端口进行检查、巡线。确保所有网线全部通路。其中前厅，D17 4号信号灯不亮；D3 7号信号灯不亮。厨房所有端口信号正常。
三、厨房KMES系统布线
1.厨房各档口分档：机器人1、机器人2、煲仔档，蒸烤档、水吧冷菜档。
2.各档口网线连接，布线、捋线、线路整理。</t>
        </is>
      </c>
      <c r="I1134" t="inlineStr">
        <is>
          <t>无</t>
        </is>
      </c>
      <c r="J1134" t="inlineStr">
        <is>
          <t xml:space="preserve"> 1.现场在校准时发现，如果锅位未运行到位，就开始点“长按直至出干料”会出现干料散落在干料门接料托盘上的情况。
优化建议：干料校准时，需待干料门运行到位，才能点“长按直至出料”，即可避免这样的情况。</t>
        </is>
      </c>
      <c r="K1134" t="inlineStr">
        <is>
          <t>马来西亚绿茶吉隆坡二店开业支持</t>
        </is>
      </c>
      <c r="L1134" t="inlineStr">
        <is>
          <t>IMG_20251214_130021968.jpg,IMG_20251214_130031379.jpg,IMG_20251214_160519135.jpg,IMG_20251214_160646421.jpg,IMG_20251214_162145052.jpg,IMG_20251214_173445176.jpg,IMG_20251214_181016546.jpg,IMG_20251214_210555900.jpg,video_20251214_214047931.mp4</t>
        </is>
      </c>
      <c r="M1134"/>
      <c r="N1134" s="2">
        <v>46005</v>
      </c>
      <c r="O1134" t="inlineStr">
        <is>
          <t>已结束</t>
        </is>
      </c>
      <c r="P1134" t="inlineStr">
        <is>
          <t>50周</t>
        </is>
      </c>
      <c r="Q1134"/>
      <c r="R1134" t="inlineStr">
        <is>
          <t>false</t>
        </is>
      </c>
      <c r="S1134" t="inlineStr">
        <is>
          <t>2025/12/25</t>
        </is>
      </c>
      <c r="T1134" t="inlineStr">
        <is>
          <t>BST</t>
        </is>
      </c>
      <c r="U1134"/>
      <c r="V1134" t="inlineStr">
        <is>
          <t>张铭麒</t>
        </is>
      </c>
      <c r="W1134" t="inlineStr">
        <is>
          <t>李岳丰
吴薇</t>
        </is>
      </c>
    </row>
    <row r="1135" ht="12.75" customHeight="1">
      <c r="A1135" t="inlineStr">
        <is>
          <t>2025-12-13 雷祖进-马来西亚吉隆坡-绿茶-新店开业 已结束</t>
        </is>
      </c>
      <c r="B1135" t="inlineStr">
        <is>
          <t>1</t>
        </is>
      </c>
      <c r="C1135" t="inlineStr">
        <is>
          <t>问题：新机器人版本5.1.9.4高于KMES系统5.1.9.3.2需回退。</t>
        </is>
      </c>
      <c r="D1135" t="inlineStr">
        <is>
          <t>雷祖进</t>
        </is>
      </c>
      <c r="E1135" t="inlineStr">
        <is>
          <t xml:space="preserve">[位置] </t>
        </is>
      </c>
      <c r="F1135" t="inlineStr">
        <is>
          <t>项目出差</t>
        </is>
      </c>
      <c r="G1135" t="inlineStr">
        <is>
          <t>雷祖进-马来西亚吉隆坡-绿茶-新店开业 已结束</t>
        </is>
      </c>
      <c r="H1135" t="inlineStr">
        <is>
          <t>马来西亚绿茶吉隆坡二店开业支持
1.版本回退。两台机出厂的版本为5.1.9.4，而KMES最版本为5.1.9.3.2。故需将新机器人回退到5.1.9.3.2版本，以适配KMES系统。降级完版本，重启机器人后，对两台设备进行后台参数统一调整，并进行各项使用功能的测试，确保机器人运行使用正常。
2.对两台机机器人进行重新温度标定，确保门店两台机处于同一测温标准下，使同一菜谱在两台机器上的出品是一致的。
3.完成该门店菜单上机器人菜谱的导入，并进行对应的分机分菜。
一号机：香锅花菜、江南茄子煲、干煸四季豆、黑松露炒饭、萧山萝卜干炒“饭
二号机：东坡仔排、鲍鱼小炒肉、麻婆豆腐、砂锅西施豆腐、香炒青龙”菜、葱爆牛肉</t>
        </is>
      </c>
      <c r="I1135" t="inlineStr">
        <is>
          <t>无</t>
        </is>
      </c>
      <c r="J1135" t="inlineStr">
        <is>
          <t>无</t>
        </is>
      </c>
      <c r="K1135" t="inlineStr">
        <is>
          <t>1.马来西亚绿茶吉隆坡二店开业支持</t>
        </is>
      </c>
      <c r="L1135" t="inlineStr">
        <is>
          <t>IMG_20251213_134854437.jpg,video_20251213_135040940.mp4,IMG_20251213_135310976.jpg,IMG_20251213_195641927.jpg,IMG_20251213_195717721.jpg,IMG_20251213_195757857.jpg,IMG_20251213_195901669.jpg,IMG_20251213_195933332.jpg,IMG_20251213_200004272.jpg</t>
        </is>
      </c>
      <c r="M1135"/>
      <c r="N1135" s="2">
        <v>46004</v>
      </c>
      <c r="O1135" t="inlineStr">
        <is>
          <t>已结束</t>
        </is>
      </c>
      <c r="P1135" t="inlineStr">
        <is>
          <t>50周</t>
        </is>
      </c>
      <c r="Q1135"/>
      <c r="R1135" t="inlineStr">
        <is>
          <t>false</t>
        </is>
      </c>
      <c r="S1135" t="inlineStr">
        <is>
          <t>2025/12/25</t>
        </is>
      </c>
      <c r="T1135" t="inlineStr">
        <is>
          <t>BST</t>
        </is>
      </c>
      <c r="U1135"/>
      <c r="V1135" t="inlineStr">
        <is>
          <t>张铭麒</t>
        </is>
      </c>
      <c r="W1135" t="inlineStr">
        <is>
          <t>李岳丰
吴薇</t>
        </is>
      </c>
    </row>
    <row r="1136" ht="12.75" customHeight="1">
      <c r="A1136" t="inlineStr">
        <is>
          <t>2025-12-12 雷祖进-马来西亚吉隆坡-绿茶-新店开业 已结束</t>
        </is>
      </c>
      <c r="B1136"/>
      <c r="C1136" t="inlineStr">
        <is>
          <t>新店厨房水路安装不正确（未装过滤器、用错胶管），已重接并培训水电工。</t>
        </is>
      </c>
      <c r="D1136" t="inlineStr">
        <is>
          <t>雷祖进</t>
        </is>
      </c>
      <c r="E1136" t="inlineStr">
        <is>
          <t xml:space="preserve">[位置] </t>
        </is>
      </c>
      <c r="F1136" t="inlineStr">
        <is>
          <t>项目出差</t>
        </is>
      </c>
      <c r="G1136" t="inlineStr">
        <is>
          <t>雷祖进-马来西亚吉隆坡-绿茶-新店开业 已结束</t>
        </is>
      </c>
      <c r="H1136" t="inlineStr">
        <is>
          <t>一、马来绿茶吉隆坡二店装机
1.新店厨房现场机器人安装。现场查看确认安装工人已将电路接线接好，但水路虽然已经接好了，但是安装不正确（未能正确安装过滤器），且装配的进水管非我们公司配的黑色胶管，为了避免后续爆管的风险，将管道重新改造重接。
2.现场有一台机移机去了柏威年一店，现有的二号机为补货设备。整机未安装，且为了移进厨房被从底座上拆下。现场重新安装好该机器并连接好水路。
3.由于现场水电工装机是总将水路装错，现在培训指导其正确的安装方式，以确保下家店时，不存在这样的问题。
4.两台台机干、液料盒等拆箱，并逐一正确安装到个机器上。
5.安装铁锅，并烧水测试加热功能。
6.现场协助KMES团队的同事，检查各档口的网络端口和电源插口，同时安装布置对应的显示平板和打印机。</t>
        </is>
      </c>
      <c r="I1136" t="inlineStr">
        <is>
          <t>无</t>
        </is>
      </c>
      <c r="J1136" t="inlineStr">
        <is>
          <t>无</t>
        </is>
      </c>
      <c r="K1136" t="inlineStr">
        <is>
          <t>1.马来西亚绿茶吉隆坡二店开业支持</t>
        </is>
      </c>
      <c r="L1136" t="inlineStr">
        <is>
          <t>IMG_20251212_120509654.jpg,IMG_20251212_120759861.jpg,IMG_20251212_124135612.jpg,IMG_20251212_131709703.jpg,IMG_20251212_133919420.jpg,IMG_20251212_143127811.jpg,IMG_20251212_182642.jpg,IMG_20251212_182706264.jpg,IMG_20251212_203200510.jpg</t>
        </is>
      </c>
      <c r="M1136"/>
      <c r="N1136" s="2">
        <v>46003</v>
      </c>
      <c r="O1136" t="inlineStr">
        <is>
          <t>已结束</t>
        </is>
      </c>
      <c r="P1136" t="inlineStr">
        <is>
          <t>50周</t>
        </is>
      </c>
      <c r="Q1136"/>
      <c r="R1136" t="inlineStr">
        <is>
          <t>false</t>
        </is>
      </c>
      <c r="S1136" t="inlineStr">
        <is>
          <t>2025/12/25</t>
        </is>
      </c>
      <c r="T1136" t="inlineStr">
        <is>
          <t>BST</t>
        </is>
      </c>
      <c r="U1136"/>
      <c r="V1136" t="inlineStr">
        <is>
          <t>张铭麒</t>
        </is>
      </c>
      <c r="W1136" t="inlineStr">
        <is>
          <t>李岳丰
吴薇</t>
        </is>
      </c>
    </row>
    <row r="1137" ht="12.75" customHeight="1">
      <c r="A1137" t="inlineStr">
        <is>
          <t>2025-12-11 雷祖进-马来西亚吉隆坡-绿茶-新店开业 已结束</t>
        </is>
      </c>
      <c r="B1137"/>
      <c r="C1137" t="inlineStr">
        <is>
          <t>3号机侧板隔热不足致机芯过热无法加热，新侧板制作中待更换。</t>
        </is>
      </c>
      <c r="D1137" t="inlineStr">
        <is>
          <t>雷祖进</t>
        </is>
      </c>
      <c r="E1137" t="inlineStr">
        <is>
          <t xml:space="preserve">[位置] </t>
        </is>
      </c>
      <c r="F1137" t="inlineStr">
        <is>
          <t>项目出差</t>
        </is>
      </c>
      <c r="G1137" t="inlineStr">
        <is>
          <t>雷祖进-马来西亚吉隆坡-绿茶-新店开业 已结束</t>
        </is>
      </c>
      <c r="H1137" t="inlineStr">
        <is>
          <t>马来西亚绿茶吉隆坡一店开业支持
一、绿茶正式开业运营 
1.今日绿茶门店正式营业第二天，机器人出品稳定。当前炒菜机器人操作员已较为熟练各菜谱程序主配料的种类和用量，大部分时候可自行完成产品的出品。我和研发张烽两人负责协助打荷以及食材备料，同时把控菜品的出品质量，以确保符合绿茶的出品标准。 
二、培训督导 
1.培训新操作员关于干液料仓及铁锅的日常保养的注意事项。 
2.现场培训、督导，确保炒菜机器人操作员正确、规范地使用炒菜机器人出品菜品。
三、菜谱调整
1.结合门店的订单情况，随时跟进门店多份版机器人菜谱程序的出品。今天结合门店的客户反馈情况，按曾总要求调整了鲍鱼小炒肉一份，两份，三版版的菜谱程序（原版的触屏颜色太深）。调整后，出品符合要求。</t>
        </is>
      </c>
      <c r="I1137" t="inlineStr">
        <is>
          <t>无</t>
        </is>
      </c>
      <c r="J1137" t="inlineStr">
        <is>
          <t>1.前两天已向陶厨及区域总厨邓小均反馈过3号机器离明火灶台太近。当明火灶台长时间加工使用时。3号机侧板发烫。第二天测试时，曾出现过，因侧板温度过高，机芯自我保护，无法加热的情况。今天发现侧板已安上，但侧板高度仍然太低，无法充分隔热。得到的答复：新的侧板已在制作，后续灶台与机器人会完全独立隔开。</t>
        </is>
      </c>
      <c r="K1137" t="inlineStr">
        <is>
          <t>1.马来西亚绿茶吉隆坡二店装机</t>
        </is>
      </c>
      <c r="L1137" t="inlineStr">
        <is>
          <t>IMG_20251211_104834224.jpg,IMG_20251211_111654370.jpg,IMG_20251211_111831098.jpg,IMG_20251211_123656167.jpg,IMG_20251211_175437.jpg,IMG_20251211_190555475.jpg,IMG_20251211_202655191.jpg,IMG_20251211_205027402.jpg,IMG_20251211_210223661.jpg</t>
        </is>
      </c>
      <c r="M1137"/>
      <c r="N1137" s="2">
        <v>46002</v>
      </c>
      <c r="O1137" t="inlineStr">
        <is>
          <t>已结束</t>
        </is>
      </c>
      <c r="P1137" t="inlineStr">
        <is>
          <t>50周</t>
        </is>
      </c>
      <c r="Q1137"/>
      <c r="R1137" t="inlineStr">
        <is>
          <t>false</t>
        </is>
      </c>
      <c r="S1137" t="inlineStr">
        <is>
          <t>2025/12/25</t>
        </is>
      </c>
      <c r="T1137" t="inlineStr">
        <is>
          <t>BST</t>
        </is>
      </c>
      <c r="U1137"/>
      <c r="V1137" t="inlineStr">
        <is>
          <t>张铭麒</t>
        </is>
      </c>
      <c r="W1137" t="inlineStr">
        <is>
          <t>李岳丰
吴薇</t>
        </is>
      </c>
    </row>
    <row r="1138" ht="12.75" customHeight="1">
      <c r="A1138" t="inlineStr">
        <is>
          <t>2025-12-10 雷祖进-马来西亚吉隆坡-绿茶-新店开业 已结束</t>
        </is>
      </c>
      <c r="B1138"/>
      <c r="C1138" t="inlineStr">
        <is>
          <t>马来西亚绿茶吉隆坡一店开业，机器人出品稳定，已调整部分菜谱程序。</t>
        </is>
      </c>
      <c r="D1138" t="inlineStr">
        <is>
          <t>雷祖进</t>
        </is>
      </c>
      <c r="E1138" t="inlineStr">
        <is>
          <t xml:space="preserve">[位置] </t>
        </is>
      </c>
      <c r="F1138" t="inlineStr">
        <is>
          <t>项目出差</t>
        </is>
      </c>
      <c r="G1138" t="inlineStr">
        <is>
          <t>雷祖进-马来西亚吉隆坡-绿茶-新店开业 已结束</t>
        </is>
      </c>
      <c r="H1138" t="inlineStr">
        <is>
          <t>马来西亚绿茶吉隆坡一店开业支持
一、正式开业运营
1.今日绿茶门店正式营业机器人出品稳定。当前炒菜机器人操作员已较为熟练各菜谱程序主配料的种类和用量，大部分时候可自行完成产品的出品。我和研发张烽两人负责协助打荷以及食材备料，同时把控菜品的出品质量，以确保符合绿茶的出品标准。
二、培训督导
1.现场培训、督导，确保操作员正确、规范地使用炒菜机器人出品菜品。
2.现场二店的新人到岗学习，在中午生意平缓阶段，培训他关于机器人设备的使用；晚上收档，上手演示教学关于机器人设备的清洁。
四、菜谱调整
1.结合门店的订单情况，随时跟进门店多份版机器人菜谱程序的出品。今天结合门店的客户反馈情况，按曾总要求调整了江南茄子包二份、三份版；葱爆牛肉三份版的菜谱程序。调整后，这两道菜的菜谱程序出品符合要求。</t>
        </is>
      </c>
      <c r="I1138" t="inlineStr">
        <is>
          <t>无</t>
        </is>
      </c>
      <c r="J1138" t="inlineStr">
        <is>
          <t>无</t>
        </is>
      </c>
      <c r="K1138" t="inlineStr">
        <is>
          <t>1.马来西亚绿茶吉隆坡一店开业支持。</t>
        </is>
      </c>
      <c r="L1138" t="inlineStr">
        <is>
          <t>IMG_20251210_114934363.jpg,IMG_20251210_115140449.jpg,IMG_20251210_115345809.jpg,IMG_20251210_143051183.jpg,IMG_20251210_173148776.jpg,IMG_20251210_185938679.jpg,IMG_20251210_201106459.jpg,IMG_20251210_230120257.jpg,IMG_20251210_230315904.jpg</t>
        </is>
      </c>
      <c r="M1138"/>
      <c r="N1138" s="2">
        <v>46001</v>
      </c>
      <c r="O1138" t="inlineStr">
        <is>
          <t>已结束</t>
        </is>
      </c>
      <c r="P1138" t="inlineStr">
        <is>
          <t>50周</t>
        </is>
      </c>
      <c r="Q1138"/>
      <c r="R1138" t="inlineStr">
        <is>
          <t>false</t>
        </is>
      </c>
      <c r="S1138" t="inlineStr">
        <is>
          <t>2025/12/25</t>
        </is>
      </c>
      <c r="T1138" t="inlineStr">
        <is>
          <t>BST</t>
        </is>
      </c>
      <c r="U1138"/>
      <c r="V1138" t="inlineStr">
        <is>
          <t>张铭麒</t>
        </is>
      </c>
      <c r="W1138" t="inlineStr">
        <is>
          <t>李岳丰
吴薇</t>
        </is>
      </c>
    </row>
    <row r="1139" ht="12.75" customHeight="1">
      <c r="A1139" t="inlineStr">
        <is>
          <t>2025-12-09 雷祖进-马来西亚吉隆坡-绿茶-新店开业 已结束</t>
        </is>
      </c>
      <c r="B1139"/>
      <c r="C1139" t="inlineStr">
        <is>
          <t>无明显问题或异常，主要为新店开业前菜谱录制、压力测试及人员培训。</t>
        </is>
      </c>
      <c r="D1139" t="inlineStr">
        <is>
          <t>雷祖进</t>
        </is>
      </c>
      <c r="E1139" t="inlineStr">
        <is>
          <t xml:space="preserve">[位置] </t>
        </is>
      </c>
      <c r="F1139" t="inlineStr">
        <is>
          <t>项目出差</t>
        </is>
      </c>
      <c r="G1139" t="inlineStr">
        <is>
          <t>雷祖进-马来西亚吉隆坡-绿茶-新店开业 已结束</t>
        </is>
      </c>
      <c r="H1139" t="inlineStr">
        <is>
          <t>马来西亚绿茶吉隆坡一店开业支持。
一、菜谱录制
1.结合前一天定版的“香辣鱿鱼”一份版出品，录制两份、三份版的“香辣鱿鱼”出品。
二、内部压力测试
1.媒体接待，厨房、餐厅模拟正常营运状态。由前厅随机点单，厨房出菜。以50桌为接待桌数，准备食材。
2.现场继续培训操作人员通过KMES系统端完成菜品从下单到出品的全流程操作。
3.接待完，厨房收档，手把手培训5位机器人操作员，日常清洁的规范方法及日常维护保养要点。包括：干料仓、液料仓、干料盒、液料盒、干料门接料托盘及铁锅的深度清洁及日常维护保养。</t>
        </is>
      </c>
      <c r="I1139" t="inlineStr">
        <is>
          <t>香辣鱿鱼两份，三份版已定版</t>
        </is>
      </c>
      <c r="J1139" t="inlineStr">
        <is>
          <t>无</t>
        </is>
      </c>
      <c r="K1139" t="inlineStr">
        <is>
          <t>马来西亚绿茶吉隆坡一店开业支持</t>
        </is>
      </c>
      <c r="L1139" t="inlineStr">
        <is>
          <t>IMG_20251209_121157573.jpg,IMG_20251209_125731098.jpg,video_20251209_132734073.mp4,wx_camera_1765260753667.jpg,IMG_20251209_175601575.jpg,IMG_20251209_191051413.jpg,IMG_20251209_200121354.jpg,IMG_20251209_214641658.jpg</t>
        </is>
      </c>
      <c r="M1139"/>
      <c r="N1139" s="2">
        <v>46000</v>
      </c>
      <c r="O1139" t="inlineStr">
        <is>
          <t>已结束</t>
        </is>
      </c>
      <c r="P1139" t="inlineStr">
        <is>
          <t>50周</t>
        </is>
      </c>
      <c r="Q1139"/>
      <c r="R1139" t="inlineStr">
        <is>
          <t>false</t>
        </is>
      </c>
      <c r="S1139" t="inlineStr">
        <is>
          <t>2025/12/25</t>
        </is>
      </c>
      <c r="T1139" t="inlineStr">
        <is>
          <t>BST</t>
        </is>
      </c>
      <c r="U1139"/>
      <c r="V1139" t="inlineStr">
        <is>
          <t>张铭麒</t>
        </is>
      </c>
      <c r="W1139" t="inlineStr">
        <is>
          <t>李岳丰
吴薇</t>
        </is>
      </c>
    </row>
    <row r="1140" ht="12.75" customHeight="1">
      <c r="A1140" t="inlineStr">
        <is>
          <t>2025-12-08 雷祖进-马来西亚吉隆坡-绿茶-新店开业 已结束</t>
        </is>
      </c>
      <c r="B1140"/>
      <c r="C1140" t="inlineStr">
        <is>
          <t>"炸鱿鱼圈"第一份出品回软，需继续优化。</t>
        </is>
      </c>
      <c r="D1140" t="inlineStr">
        <is>
          <t>雷祖进</t>
        </is>
      </c>
      <c r="E1140" t="inlineStr">
        <is>
          <t xml:space="preserve">[位置] </t>
        </is>
      </c>
      <c r="F1140" t="inlineStr">
        <is>
          <t>项目出差</t>
        </is>
      </c>
      <c r="G1140" t="inlineStr">
        <is>
          <t>雷祖进-马来西亚吉隆坡-绿茶-新店开业 已结束</t>
        </is>
      </c>
      <c r="H1140" t="inlineStr">
        <is>
          <t>马来绿茶吉隆坡一店开业支持
一、操作人员培训
培训新到操作员关于炒菜机器人的使用操作：
1.按菜谱程序流程的规范炒制，确保出品符合要求。
2.培训操作员备菜、标准料盒的摆放、以及牛肉、猪肉类的腌制。
3.现场督导机器人操作员投料校准校验强化训练，确保所有机器人操作员熟练掌握机器人的校准。
二、内部试业厨房压力测试
1.按前厅客人的订单，训练操作员按单出菜，并规范的出品机器人菜品。
2.共接待55桌内部接待客人，现场机器人菜品出品良好。
三、机器人菜谱录制
1.结合前一天“香辣鱿鱼”菜品录制的出品情况，测试结果。改善了鱿鱼脆炸糊的配比，重新制作“炸鱿鱼圈”。第一份出品，鱿鱼圈回软，须继续优化。
2.优化该菜谱，加长炒鲜碎料的时间，并延后放鱿鱼圈的时间。机器人菜谱出品，符合出差要求。</t>
        </is>
      </c>
      <c r="I1140" t="inlineStr">
        <is>
          <t>香辣鱿鱼1份版已定版</t>
        </is>
      </c>
      <c r="J1140" t="inlineStr">
        <is>
          <t>无</t>
        </is>
      </c>
      <c r="K1140" t="inlineStr">
        <is>
          <t>1.马来西亚绿茶吉隆坡一店开业支持。</t>
        </is>
      </c>
      <c r="L1140" t="inlineStr">
        <is>
          <t>video_20251208_175817779.mp4,IMG_20251208_180002973.jpg,video_20251208_182851140.mp4,video_20251208_184954463.mp4,IMG_20251208_192516398.jpg,IMG_20251208_193338577.jpg,IMG_20251208_201451034.jpg</t>
        </is>
      </c>
      <c r="M1140"/>
      <c r="N1140" s="2">
        <v>45999</v>
      </c>
      <c r="O1140" t="inlineStr">
        <is>
          <t>已结束</t>
        </is>
      </c>
      <c r="P1140" t="inlineStr">
        <is>
          <t>50周</t>
        </is>
      </c>
      <c r="Q1140"/>
      <c r="R1140" t="inlineStr">
        <is>
          <t>false</t>
        </is>
      </c>
      <c r="S1140" t="inlineStr">
        <is>
          <t>2025/12/25</t>
        </is>
      </c>
      <c r="T1140" t="inlineStr">
        <is>
          <t>BST</t>
        </is>
      </c>
      <c r="U1140"/>
      <c r="V1140" t="inlineStr">
        <is>
          <t>张铭麒</t>
        </is>
      </c>
      <c r="W1140" t="inlineStr">
        <is>
          <t>李岳丰
吴薇</t>
        </is>
      </c>
    </row>
    <row r="1141" ht="12.75" customHeight="1">
      <c r="A1141" t="inlineStr">
        <is>
          <t>2025-12-07 雷祖进-马来西亚吉隆坡-绿茶-新店开业 已结束</t>
        </is>
      </c>
      <c r="B1141"/>
      <c r="C1141" t="inlineStr">
        <is>
          <t>吉隆坡绿茶一店开业支持，存在鱿鱼炸制效果不佳及机芯配件配送延误问题。</t>
        </is>
      </c>
      <c r="D1141" t="inlineStr">
        <is>
          <t>雷祖进</t>
        </is>
      </c>
      <c r="E1141" t="inlineStr">
        <is>
          <t xml:space="preserve">[位置] </t>
        </is>
      </c>
      <c r="F1141" t="inlineStr">
        <is>
          <t>项目出差</t>
        </is>
      </c>
      <c r="G1141" t="inlineStr">
        <is>
          <t>雷祖进-马来西亚吉隆坡-绿茶-新店开业 已结束</t>
        </is>
      </c>
      <c r="H1141" t="inlineStr">
        <is>
          <t>马来绿茶吉隆坡一店开业支持
一、操作人员培训
续培训操作员关于炒菜机器人的使用操作：1.按菜谱程序流程的规范炒制，确保出品符合要求。
2.培训标准的开档流程，及加工、备料准备
3.重点手把手教学下班收档及规范地卫生清洁方式，避免出现操作员用水冲洗机器人机身的情况。
二、内部测试厨房压力测试
1.前厅邀请各同行、亲友，和物业相关人员前来试菜，厨房按前厅客人的订单，训练操作员按单出菜，并规范的出品机器人菜品。
三、新菜菜谱录制
1.现场和绿茶研发张烽一起录制香辣鱿鱼一份版的菜谱，由于鱿鱼炸制的效果不理想，菜谱程序待定。须待明天测试新的脆炸糊后，重新测试该菜谱程序的出品效果。
四、马来西亚农耕记机芯配送
1.马来西亚我们这一店临时报机芯不加热故障，线上拉售后同事一起排查了故障，确定为机芯损坏。等马来西亚农耕机机芯配件已经全部用完。10月23号已经从我们公司发货的配件包，农耕记海外仓，拖了一个月，到11月底才发货，才从中转仓发出来。导致备件包现在还没到吉隆坡。
2.临时找绿茶方借调一台备件里的机芯，并送往马来西亚农耕记一店。
3.现场更换完损坏的4号机机芯，测试机器人各方面功能运转正常。</t>
        </is>
      </c>
      <c r="I1141" t="inlineStr">
        <is>
          <t>无</t>
        </is>
      </c>
      <c r="J1141" t="inlineStr">
        <is>
          <t>无</t>
        </is>
      </c>
      <c r="K1141" t="inlineStr">
        <is>
          <t>1.马来西亚绿茶吉隆坡一店开业支持。</t>
        </is>
      </c>
      <c r="L1141" t="inlineStr">
        <is>
          <t>IMG_20251207_113822149.jpg,video_20251207_121037005.mp4,video_20251207_122237044.mp4,video_20251207_122425203.mp4,wx_camera_1765087875186.jpg,IMG_20251207_175415005.jpg,IMG_20251207_175417533.jpg,IMG_20251207_194857798.jpg,IMG_20251207_194931302.jpg</t>
        </is>
      </c>
      <c r="M1141"/>
      <c r="N1141" s="2">
        <v>45998</v>
      </c>
      <c r="O1141" t="inlineStr">
        <is>
          <t>已结束</t>
        </is>
      </c>
      <c r="P1141" t="inlineStr">
        <is>
          <t>49周</t>
        </is>
      </c>
      <c r="Q1141"/>
      <c r="R1141" t="inlineStr">
        <is>
          <t>false</t>
        </is>
      </c>
      <c r="S1141" t="inlineStr">
        <is>
          <t>2025/12/25</t>
        </is>
      </c>
      <c r="T1141" t="inlineStr">
        <is>
          <t>BST</t>
        </is>
      </c>
      <c r="U1141"/>
      <c r="V1141" t="inlineStr">
        <is>
          <t>张铭麒</t>
        </is>
      </c>
      <c r="W1141" t="inlineStr">
        <is>
          <t>李岳丰
吴薇</t>
        </is>
      </c>
    </row>
    <row r="1142" ht="12.75" customHeight="1">
      <c r="A1142" t="inlineStr">
        <is>
          <t>2025-12-06 雷祖进-马来西亚吉隆坡-绿茶-新店开业 已结束</t>
        </is>
      </c>
      <c r="B1142"/>
      <c r="C1142" t="inlineStr">
        <is>
          <t>马来西亚绿茶吉隆坡一店开业支持，涉及机器人干液料确定及员工投料校准等培训。</t>
        </is>
      </c>
      <c r="D1142" t="inlineStr">
        <is>
          <t>雷祖进</t>
        </is>
      </c>
      <c r="E1142" t="inlineStr">
        <is>
          <t xml:space="preserve">[位置] </t>
        </is>
      </c>
      <c r="F1142" t="inlineStr">
        <is>
          <t>项目出差</t>
        </is>
      </c>
      <c r="G1142" t="inlineStr">
        <is>
          <t>雷祖进-马来西亚吉隆坡-绿茶-新店开业 已结束</t>
        </is>
      </c>
      <c r="H1142" t="inlineStr">
        <is>
          <t xml:space="preserve">马来西亚绿茶吉隆坡一店开业支持
一、机器人干、液料确定
1.结合马来西亚分区菜谱情况最终敲定的菜谱及分机分菜情况确定：
一号机干料：盐、糖、鸡精、椒盐、味精
二号机干料：盐、糖、鸡精、孜然粉、味精
三号机干料：盐、糖、鸡精、孜然粉、味精
一号机液料：小炒汁、蚝油汁、生抽、老抽、糖醋汁、空、水淀粉、色拉油、高汤（从底座出）、水
二号机液料：小炒汁、蚝油汁、生抽、老抽、高汤（从底座出）、排骨汁、水淀粉、色拉油、水
三号机液料：小炒汁、蚝油汁、生抽、老抽、高汤（从底座出）、排骨汁、水淀粉、色拉油、水
二、投料校准培训
1.培训新员工进行正确地投料校准，并让其上手实操。
2.培训员工正确、规范地进行下班收档及机器人卫生清洁。
3.培训机器人操作员规范地进行铁锅深度清洁，并进行深度养锅，确保每日最少两次深度清洁和养锅。 </t>
        </is>
      </c>
      <c r="I1142" t="inlineStr">
        <is>
          <t>无</t>
        </is>
      </c>
      <c r="J1142" t="inlineStr">
        <is>
          <t>无</t>
        </is>
      </c>
      <c r="K1142" t="inlineStr">
        <is>
          <t>1.马来西亚绿茶吉隆坡一店，开业支持。</t>
        </is>
      </c>
      <c r="L1142" t="inlineStr">
        <is>
          <t>Screenshot_20251206_121434.jpg,video_20251206_174233_edit.mp4,IMG_20251206_183410293.jpg,IMG_20251206_183451359.jpg,video_20251206_201047195.mp4,IMG_20251206_213052024.jpg,IMG_20251206_213055097.jpg,IMG_20251206_213110677.jpg</t>
        </is>
      </c>
      <c r="M1142"/>
      <c r="N1142" s="2">
        <v>45997</v>
      </c>
      <c r="O1142" t="inlineStr">
        <is>
          <t>已结束</t>
        </is>
      </c>
      <c r="P1142" t="inlineStr">
        <is>
          <t>49周</t>
        </is>
      </c>
      <c r="Q1142"/>
      <c r="R1142" t="inlineStr">
        <is>
          <t>false</t>
        </is>
      </c>
      <c r="S1142" t="inlineStr">
        <is>
          <t>2025/12/25</t>
        </is>
      </c>
      <c r="T1142" t="inlineStr">
        <is>
          <t>BST</t>
        </is>
      </c>
      <c r="U1142"/>
      <c r="V1142" t="inlineStr">
        <is>
          <t>张铭麒</t>
        </is>
      </c>
      <c r="W1142" t="inlineStr">
        <is>
          <t>李岳丰
吴薇</t>
        </is>
      </c>
    </row>
    <row r="1143" ht="12.75" customHeight="1">
      <c r="A1143" t="inlineStr">
        <is>
          <t>2025-12-05 雷祖进-马来西亚吉隆坡-绿茶-新店开业 已结束</t>
        </is>
      </c>
      <c r="B1143"/>
      <c r="C1143" t="inlineStr">
        <is>
          <t>两台机器人为转锅电机线束优化前型号，已取下磁环优化排除故障风险。</t>
        </is>
      </c>
      <c r="D1143" t="inlineStr">
        <is>
          <t>雷祖进</t>
        </is>
      </c>
      <c r="E1143" t="inlineStr">
        <is>
          <t xml:space="preserve">[位置] </t>
        </is>
      </c>
      <c r="F1143" t="inlineStr">
        <is>
          <t>项目出差</t>
        </is>
      </c>
      <c r="G1143" t="inlineStr">
        <is>
          <t>雷祖进-马来西亚吉隆坡-绿茶-新店开业 已结束</t>
        </is>
      </c>
      <c r="H1143" t="inlineStr">
        <is>
          <t>一、马来西亚绿茶吉隆坡一店开业支持。
1.门店操作员现场培训，包含菜谱关键要点、机器使用操作、投料校准、日常维护保养及清洁流程的培训，确保所有操作员培训合格。 
2.现场对设备运行情况进行持续跟踪，确保内部接待期间设备运行稳定，无故障。同时，菜品出品符合出菜要求。
3.现场督导操作员日常机器卫生清洁、投料准度校验、菜谱炒制规范操作，发现并纠正存在的问题和不良习惯，确保操作员养成规范、良好的机器使用习惯。
4.协助KMES团队的同事，现场进行布线，及1.0版本的机器人内部有线网络接线改造。
5.现场拆机发现，该两台机为转锅电机线束优化前的机器人。联系产研的同事，确定该两台机器人的转锅电机线束的类型，及是否需要进行改造。得到反馈后联系售后的同事，了解新的排除故障方案，并按要求对两台1.0的设备就行优化。以排除后期转锅电机出现故障的风险。将磁环取下后，重新测试，机器人运行正常。</t>
        </is>
      </c>
      <c r="I1143" t="inlineStr">
        <is>
          <t>无</t>
        </is>
      </c>
      <c r="J1143" t="inlineStr">
        <is>
          <t>1.现场拆机连接有线网络发现“该两台机为转锅电机线束优化前的机器人”。联系产研的同事，确定该两台机器人的转锅电机线束的类型，及是否需要进行改造。得到反馈后线上联系售后的同事，了解新的排除故障方案，并按要求对两台1.0的设备就行优化。以排除后期转锅电机出现故障的风险。将磁环取下后，重新测试，机器人运行正常。</t>
        </is>
      </c>
      <c r="K1143" t="inlineStr">
        <is>
          <t>马来绿茶吉隆坡店开业支持</t>
        </is>
      </c>
      <c r="L1143" t="inlineStr">
        <is>
          <t>IMG_20251205_122454992.jpg,wx_camera_1764912573245.jpg,IMG_20251205_165711895.jpg,IMG_20251205_185122449.jpg,IMG_20251205_185142209.jpg,IMG_20251205_204739221.jpg,IMG_20251205_210755693.jpg,wx_camera_1764941375504.mp4,wx_camera_1764941780129.mp4</t>
        </is>
      </c>
      <c r="M1143"/>
      <c r="N1143" s="2">
        <v>45996</v>
      </c>
      <c r="O1143" t="inlineStr">
        <is>
          <t>已结束</t>
        </is>
      </c>
      <c r="P1143" t="inlineStr">
        <is>
          <t>49周</t>
        </is>
      </c>
      <c r="Q1143"/>
      <c r="R1143" t="inlineStr">
        <is>
          <t>false</t>
        </is>
      </c>
      <c r="S1143" t="inlineStr">
        <is>
          <t>2025/12/25</t>
        </is>
      </c>
      <c r="T1143" t="inlineStr">
        <is>
          <t>BST</t>
        </is>
      </c>
      <c r="U1143"/>
      <c r="V1143" t="inlineStr">
        <is>
          <t>张铭麒</t>
        </is>
      </c>
      <c r="W1143" t="inlineStr">
        <is>
          <t>李岳丰
吴薇</t>
        </is>
      </c>
    </row>
    <row r="1144" ht="12.75" customHeight="1">
      <c r="A1144" t="inlineStr">
        <is>
          <t>2025-12-04 雷祖进-马来西亚吉隆坡-绿茶-新店开业 已结束</t>
        </is>
      </c>
      <c r="B1144"/>
      <c r="C1144" t="inlineStr">
        <is>
          <t>三号机铁锅搅拌齿卡座加工精度问题，搅拌齿难取下。</t>
        </is>
      </c>
      <c r="D1144" t="inlineStr">
        <is>
          <t>雷祖进</t>
        </is>
      </c>
      <c r="E1144" t="inlineStr">
        <is>
          <t xml:space="preserve">[位置] </t>
        </is>
      </c>
      <c r="F1144" t="inlineStr">
        <is>
          <t>项目出差</t>
        </is>
      </c>
      <c r="G1144" t="inlineStr">
        <is>
          <t>雷祖进-马来西亚吉隆坡-绿茶-新店开业 已结束</t>
        </is>
      </c>
      <c r="H1144" t="inlineStr">
        <is>
          <t>一、马来西亚绿茶吉隆坡一店开业支持
1.完成三号机铁锅的安装（前一日厨房现场只找到两口铁锅），并对三台机新装机机器人设备进行后台参数统一调整，后进行各项使用功能的测试，确保机器人运行使用正常。
2.对三台机进行重新温度标定，确保三台机处于同一测温标准下。
3.完成该门店菜单上机器人菜谱的导入，并进行对应的分机分菜。
一号机：香锅花菜、江南茄子煲、干煸四季豆、葱爆牛肉
二号机：东坡仔排、鲍鱼小炒肉、麻婆豆腐、砂锅西施豆腐
三号机：蛤蜊丝瓜、香炒青龙菜、黑松露炒饭、萧山萝卜干炒饭</t>
        </is>
      </c>
      <c r="I1144" t="inlineStr">
        <is>
          <t>无</t>
        </is>
      </c>
      <c r="J1144" t="inlineStr">
        <is>
          <t>1.三号机铁锅清洁时发现，搅拌齿卡得较紧，单手或不借助工具无法将搅拌齿取下。做了测试对比，非搅拌齿问题。是该口铁锅搅拌齿卡座加工精度的问题（①将三个锅的搅拌齿装在3号锅上，都无法轻松安装、取下；②将3号锅的搅拌齿安装到另外两口锅上，装、拆都很顺利。）
提问：工厂在装搅拌齿时难道发现不了这么显性的问题吗？如果发现了，为什么还把该口锅发出来，甚至是发到国外来？（一旦客户投诉，解决客诉的时间成本和经济成本极大）</t>
        </is>
      </c>
      <c r="K1144" t="inlineStr">
        <is>
          <t>1.马来西亚绿茶吉隆坡一店开业支持</t>
        </is>
      </c>
      <c r="L1144" t="inlineStr">
        <is>
          <t>video_20251204_001509002.mp4,IMG_20251204_002427858.jpg,video_20251204_104837_edit.mp4,video_20251204_161603633.mp4,IMG_20251204_211631004.jpg,Screenshot_20251206_121434.jpg,IMG_20251204_160133662.jpg,Screenshot_20251206_121522.jpg</t>
        </is>
      </c>
      <c r="M1144"/>
      <c r="N1144" s="2">
        <v>45995</v>
      </c>
      <c r="O1144" t="inlineStr">
        <is>
          <t>已结束</t>
        </is>
      </c>
      <c r="P1144" t="inlineStr">
        <is>
          <t>49周</t>
        </is>
      </c>
      <c r="Q1144"/>
      <c r="R1144" t="inlineStr">
        <is>
          <t>false</t>
        </is>
      </c>
      <c r="S1144" t="inlineStr">
        <is>
          <t>2025/12/25</t>
        </is>
      </c>
      <c r="T1144" t="inlineStr">
        <is>
          <t>BST</t>
        </is>
      </c>
      <c r="U1144"/>
      <c r="V1144" t="inlineStr">
        <is>
          <t>张铭麒</t>
        </is>
      </c>
      <c r="W1144" t="inlineStr">
        <is>
          <t>李岳丰
吴薇</t>
        </is>
      </c>
    </row>
    <row r="1145" ht="12.75" customHeight="1">
      <c r="A1145" t="inlineStr">
        <is>
          <t>2025-12-03 雷祖进-马来西亚吉隆坡-绿茶-新店开业 已结束</t>
        </is>
      </c>
      <c r="B1145" t="inlineStr">
        <is>
          <t>1</t>
        </is>
      </c>
      <c r="C1145" t="inlineStr">
        <is>
          <t>水路安装错误、2号机接线盒变形螺母脱落、缺一口铁锅。</t>
        </is>
      </c>
      <c r="D1145" t="inlineStr">
        <is>
          <t>雷祖进</t>
        </is>
      </c>
      <c r="E1145" t="inlineStr">
        <is>
          <t xml:space="preserve">[位置] </t>
        </is>
      </c>
      <c r="F1145" t="inlineStr">
        <is>
          <t>项目出差</t>
        </is>
      </c>
      <c r="G1145" t="inlineStr">
        <is>
          <t>雷祖进-马来西亚吉隆坡-绿茶-新店开业 已结束</t>
        </is>
      </c>
      <c r="H1145" t="inlineStr">
        <is>
          <t xml:space="preserve">一、马来绿茶吉隆坡一店装机
1.新店厨房现场机器人安装。现场查看确认安装工人已将电路接线接好，但水路虽然已经接好了，但是安装不正确（未能正确安装过滤器），且装配的进水管非我们公司配的黑色胶管，为了避免后续爆管的风险，将管道重新改造重接。
2.其中2号机接线盒有一颗螺丝没锁上，拆盖后检查发现，金属接线盒已经变形，螺丝孔螺母脱落，无法正常锁紧。将问题反馈给售后及公司品质部的同事后，接到修复建议：先打胶，再上三颗螺丝，确保接线盒外壳的密封性。
3.检查2号机接线盒的同时发现现场线路安装同国内有差异（国内蓝色为零线，黑色为火线），让厨师长联系施工方的电工确认：“当地蓝色为火线，黑色为零线”。确认完无问题后，开电闸通电检查，三台机各功能正常。
4.三台机干、液料盒等拆箱，并逐一正确安装到个机器上。
5.安装铁锅，测试加热功能。现场发现只有2口铁锅，第三台机对应的铁锅未能在厨房现场找到。已联系厨师长，让其明日再装修现场，查找确认。如确定未发货或漏发，第一时间找工厂重新发货。
 </t>
        </is>
      </c>
      <c r="I1145" t="inlineStr">
        <is>
          <t>无</t>
        </is>
      </c>
      <c r="J1145" t="inlineStr">
        <is>
          <t>1.其中2号机接线盒有一颗螺丝没锁上，拆盖后检查发现，金属接线盒已经变形，螺丝孔螺母脱落，无法正常锁紧。将问题反馈给售后及公司品质部的同事后，接到修复建议：先打胶，再上三颗螺丝，确保接线盒外壳的密封性。
2.现场发现三台机器人设备只有2口铁锅，第三台机对应的铁锅未在厨房现场找到。已联系厨师长，让其明日再装修现场，查找确认。（如确定未发货或漏发，第一时间找工厂重新发货。）</t>
        </is>
      </c>
      <c r="K1145" t="inlineStr">
        <is>
          <t>1.马来绿茶吉隆坡店食材、人员培训</t>
        </is>
      </c>
      <c r="L1145" t="inlineStr">
        <is>
          <t>IMG_20251203_214744476.jpg,IMG_20251203_100842145.jpg,IMG_20251203_182923807.jpg,wx_camera_1764758737546.mp4,IMG_20251203_195639955.jpg,IMG_20251203_195653788.jpg,IMG_20251203_201640673.jpg,IMG_20251203_224038224.jpg,video_20251203_232035634.mp4,IMG_20251203_222758459.jpg</t>
        </is>
      </c>
      <c r="M1145"/>
      <c r="N1145" s="2">
        <v>45994</v>
      </c>
      <c r="O1145" t="inlineStr">
        <is>
          <t>已结束</t>
        </is>
      </c>
      <c r="P1145" t="inlineStr">
        <is>
          <t>49周</t>
        </is>
      </c>
      <c r="Q1145"/>
      <c r="R1145" t="inlineStr">
        <is>
          <t>false</t>
        </is>
      </c>
      <c r="S1145" t="inlineStr">
        <is>
          <t>2025/12/25</t>
        </is>
      </c>
      <c r="T1145" t="inlineStr">
        <is>
          <t>BST</t>
        </is>
      </c>
      <c r="U1145"/>
      <c r="V1145" t="inlineStr">
        <is>
          <t>张铭麒</t>
        </is>
      </c>
      <c r="W1145" t="inlineStr">
        <is>
          <t>李岳丰
吴薇</t>
        </is>
      </c>
    </row>
    <row r="1146" ht="12.75" customHeight="1">
      <c r="A1146" t="inlineStr">
        <is>
          <t>2025-12-02 雷祖进-马来西亚吉隆坡-绿茶-新店开业 已结束</t>
        </is>
      </c>
      <c r="B1146"/>
      <c r="C1146" t="inlineStr">
        <is>
          <t>前往马来西亚吉隆坡绿茶店装机勘察，新店开业进行中。</t>
        </is>
      </c>
      <c r="D1146" t="inlineStr">
        <is>
          <t>雷祖进</t>
        </is>
      </c>
      <c r="E1146" t="inlineStr">
        <is>
          <t xml:space="preserve">[位置] </t>
        </is>
      </c>
      <c r="F1146" t="inlineStr">
        <is>
          <t>项目出差</t>
        </is>
      </c>
      <c r="G1146" t="inlineStr">
        <is>
          <t>雷祖进-马来西亚吉隆坡-绿茶-新店开业 已结束</t>
        </is>
      </c>
      <c r="H1146" t="inlineStr">
        <is>
          <t>1.前往公司取马来农耕记的备件包
2.出发前往马来西亚
3.马来绿茶一店现场装机勘察</t>
        </is>
      </c>
      <c r="I1146" t="inlineStr">
        <is>
          <t>无</t>
        </is>
      </c>
      <c r="J1146" t="inlineStr">
        <is>
          <t>无</t>
        </is>
      </c>
      <c r="K1146" t="inlineStr">
        <is>
          <t>1.马来西亚绿茶吉隆坡店装机</t>
        </is>
      </c>
      <c r="L1146" t="inlineStr">
        <is>
          <t>IMG_20251202_000734930.jpg,IMG_20251202_000940110.jpg,IMG_20251202_092455488.jpg,wx_camera_1764679121570.mp4,IMG_20251202_205704681.jpg,IMG_20251202_210148149.jpg,IMG_20251202_204958525.jpg,IMG_20251202_231723717.jpg,IMG_20251202_231807211.jpg</t>
        </is>
      </c>
      <c r="M1146"/>
      <c r="N1146" s="2">
        <v>45993</v>
      </c>
      <c r="O1146" t="inlineStr">
        <is>
          <t>已结束</t>
        </is>
      </c>
      <c r="P1146" t="inlineStr">
        <is>
          <t>49周</t>
        </is>
      </c>
      <c r="Q1146"/>
      <c r="R1146" t="inlineStr">
        <is>
          <t>false</t>
        </is>
      </c>
      <c r="S1146" t="inlineStr">
        <is>
          <t>2025/12/25</t>
        </is>
      </c>
      <c r="T1146" t="inlineStr">
        <is>
          <t>BST</t>
        </is>
      </c>
      <c r="U1146"/>
      <c r="V1146" t="inlineStr">
        <is>
          <t>张铭麒</t>
        </is>
      </c>
      <c r="W1146" t="inlineStr">
        <is>
          <t>李岳丰
吴薇</t>
        </is>
      </c>
    </row>
    <row r="1147" ht="12.75" customHeight="1">
      <c r="A1147" t="inlineStr">
        <is>
          <t>2025-12-01 雷祖进-香港-农耕记-新店开业 已结束</t>
        </is>
      </c>
      <c r="B1147" t="inlineStr">
        <is>
          <t>1</t>
        </is>
      </c>
      <c r="C1147" t="inlineStr">
        <is>
          <t>用筷子包纸巾清洁传感器易致镜片侧翻，显示温度偏低，有起火风险。</t>
        </is>
      </c>
      <c r="D1147" t="inlineStr">
        <is>
          <t>雷祖进</t>
        </is>
      </c>
      <c r="E1147" t="inlineStr">
        <is>
          <t xml:space="preserve">[位置] </t>
        </is>
      </c>
      <c r="F1147" t="inlineStr">
        <is>
          <t>项目出差</t>
        </is>
      </c>
      <c r="G1147" t="inlineStr">
        <is>
          <t>雷祖进-香港-农耕记-新店开业 已结束</t>
        </is>
      </c>
      <c r="H1147" t="inlineStr">
        <is>
          <t>一、香港农耕记好运中心店菜谱整改
1.将香港农耕记奥海城店调改完成的菜谱分享到该门店，并进行合理的分机分菜。
2.现场四台机器人使用已超过一年，烧水测试二、三号机温显落在正确范围内，一、四号机温显存在一定程度上的偏差，以温度标定的标准，进行烧水测试，水开达不到100℃。
3.将一、四号机的温度传感器拆下后，清洁擦拭温度传感器头镜片，去除油污后装回，烧水测试，温度显示恢复正常。
4.进入工程模式重新进行温度标定，确保烧水的温度落在100℃到105℃这一区间。
5.四台机皆进行清理调整后，刷新门店的菜谱程序，用奥海城店分享的调改后的菜谱炒菜测试，菜品出品符合要求。
三、香港农耕记佐敦店菜谱整改
1.结合之前整改过店的情况，到店后先对四台机先后进行烧水测试，发现一号机烧水温显正常，二、三、四号机烧水，水开后，温显还不到100℃。
2.售后同事教了一招新的擦拭温度传感器镜片的方式（将筷子包上纸巾以后，拆下铁锅，将筷子一头伸入传感器口捅到镜片的位置打圈、旋转从而达到将镜片上污渍擦除的目的）。擦拭完二号机后，擦三号机时遇到一个问题，筷子，筷子捅入传感器镜头的时候，将传感器镜片朝向捅侧翻（该情况无法第一时间发现），装回铁锅后烧水测试。发现水开后，温度传感器显示只有75℃左右。通过后台温度标定，仍无法将标定温度提升到100℃以上。任意打开一个菜谱程序，进行“空跑测试”。润锅升温过程较正常时缓慢许多，待温显温度升到220，锅中喷入润锅油后，锅内冒出青烟，表明锅的实际温度以远超显示温度。打开侧板，拆下传感器后发现传感器头镜片已侧翻。后打开传感器装置。重新擦拭镜片，调整镜片的位置后装回，烧水测试，温度显示正常。
3.进入工程模式重新进行温度标定，确保烧水的温度落在100℃到105℃这一区间。
4.重新温度标定后，刷新门店的菜谱程序，用奥海城店分享的调改后的菜谱炒菜测试，菜品出品符合要求。
三、自贸中心公司总部领取备件包
1.从香港前往深圳自贸中心公司总部，领取马来西亚农耕记配件包。马来西亚绿茶一店3和托盘架。</t>
        </is>
      </c>
      <c r="I1147" t="inlineStr">
        <is>
          <t>无</t>
        </is>
      </c>
      <c r="J1147" t="inlineStr">
        <is>
          <t>1.部分老店的机器人，在大油烟的环境下长期使用后，温度传感器头镜片上会敷一层油污。
正常清洁的方式是，将温度传感器拆下后擦拭清洁。
2.偶然从其他同事那学到一种便捷的清洁方式：将筷子包上纸巾以后，拆下铁锅，将筷子一头伸入传感器口捅到镜片的位置打圈、旋转从而达到将镜片上污渍擦除的目的。
3.但本人在用这种方式清洁的时，筷子捅入传感器镜头后出现了将传感器镜片朝向捅侧翻（该情况无法第一时间发现），装回铁锅后烧水测试。发现水开后，温度传感器显示只有75℃左右。通过后台温度标定，仍无法将标定温度提升到100℃以上。这将导致显示温度比实际温度低，如无法在第一时间发现，会导致润锅或养锅的过程中国内温度过高，烧黑润锅油，甚至出现锅内起火的状况。故该所谓“便捷清洁方式”并不可取，且极具风险性。</t>
        </is>
      </c>
      <c r="K1147" t="inlineStr">
        <is>
          <t>1.前往马来西亚，协助马来西亚绿茶一店顺利开业。</t>
        </is>
      </c>
      <c r="L1147" t="inlineStr">
        <is>
          <t>video_20251201_125224866.mp4,video_20251201_134347932.mp4,IMG_20251201_142214120.jpg,IMG_20251201_142725281.jpg,IMG_20251201_181253578.jpg,IMG_20251201_181559453.jpg,IMG_20251201_184849409.jpg,IMG_20251201_230843557.jpg,IMG_20251201_234619190.jpg</t>
        </is>
      </c>
      <c r="M1147"/>
      <c r="N1147" s="2">
        <v>45992</v>
      </c>
      <c r="O1147" t="inlineStr">
        <is>
          <t>已结束</t>
        </is>
      </c>
      <c r="P1147" t="inlineStr">
        <is>
          <t>49周</t>
        </is>
      </c>
      <c r="Q1147"/>
      <c r="R1147" t="inlineStr">
        <is>
          <t>false</t>
        </is>
      </c>
      <c r="S1147" t="inlineStr">
        <is>
          <t>2025/11/24</t>
        </is>
      </c>
      <c r="T1147" t="inlineStr">
        <is>
          <t>BST</t>
        </is>
      </c>
      <c r="U1147" t="inlineStr">
        <is>
          <t>1</t>
        </is>
      </c>
      <c r="V1147" t="inlineStr">
        <is>
          <t>张铭麒</t>
        </is>
      </c>
      <c r="W1147" t="inlineStr">
        <is>
          <t>李岳丰
吴薇</t>
        </is>
      </c>
    </row>
    <row r="1148" ht="12.75" customHeight="1">
      <c r="A1148" t="inlineStr">
        <is>
          <t>2025-11-30 雷祖进-香港-农耕记-新店开业 已结束</t>
        </is>
      </c>
      <c r="B1148"/>
      <c r="C1148" t="inlineStr">
        <is>
          <t>新港城、东港城部分机器人温显偏低，清理传感器后恢复。</t>
        </is>
      </c>
      <c r="D1148" t="inlineStr">
        <is>
          <t>雷祖进</t>
        </is>
      </c>
      <c r="E1148" t="inlineStr">
        <is>
          <t xml:space="preserve">[位置] </t>
        </is>
      </c>
      <c r="F1148" t="inlineStr">
        <is>
          <t>项目出差</t>
        </is>
      </c>
      <c r="G1148" t="inlineStr">
        <is>
          <t>雷祖进-香港-农耕记-新店开业 已结束</t>
        </is>
      </c>
      <c r="H1148" t="inlineStr">
        <is>
          <t>一、香港农耕记新港城菜谱整改
1.将香港农耕记奥海城店调改完成的菜谱分享到该门店，并进行合理的分机分菜。
2.现场四台机器人使用已超过半年，烧水测试一、二号机温显落在正确范围内，三四号机温显存在一定程度上的偏差，以温度标定的标准，进行烧水测试，水开达不到100℃。
3.将三、四号机的温度传感器拆下后，清洁擦拭温度传感器头镜片，去除油污后装回，烧水测试，温度显示恢复正常。
4.进入工程模式重新进行温度标定，确保烧水的温度落在100℃到105℃这一区间。
5.由于1号机、2号机需要用到大量的高汤，故对这两台机器人进行管道改造，高汤投放从水淀粉盒移至机器底座用分装盒装高汤进行投放。
6.四台机皆进行清理调整后，刷新门店的菜谱程序，用奥海城店分享的调改后的菜谱炒菜测试，菜品出品符合要求。
二、香港农耕记东港城店菜谱整改
1.结合之前整改过店的情况，到店后先对四台机先后进行烧水测试，发现四台机，烧水温显情况相对正常。
2.对机器进行清理和重新温度标定后，刷新门店的菜谱程序，用奥海城店分享的调改后的菜谱炒菜测试，菜品出品符合要求。
三、香港农耕记东港城店菜谱整改
1.结合之前整改过店的情况，到店后先对四台机先后进行烧水测试，发现一号机烧水温显正常，二、三、四号机烧水，水开后，温显还不到100℃。
2.将二、三、四号机的温度传感器拆下后，清洁擦拭温度传感器头镜片，去除油污后装回，烧水测试，温度显示恢复正常。
3.进入工程模式重新进行温度标定，确保烧水的温度落在100℃到105℃这一区间。
4.重新温度标定后，刷新门店的菜谱程序，用奥海城店分享的调改后的菜谱炒菜测试，菜品出品符合要求。</t>
        </is>
      </c>
      <c r="I1148" t="inlineStr">
        <is>
          <t>无</t>
        </is>
      </c>
      <c r="J1148" t="inlineStr">
        <is>
          <t>无</t>
        </is>
      </c>
      <c r="K1148" t="inlineStr">
        <is>
          <t>1.香港农耕记好运中心店菜谱整改
2.香港农耕记佐敦店菜谱整改</t>
        </is>
      </c>
      <c r="L1148" t="inlineStr">
        <is>
          <t>IMG_20251130_101232532.jpg,IMG_20251130_111800552.jpg,IMG_20251130_112043631.jpg,IMG_20251130_151605033.jpg,IMG_20251130_155336197.jpg,IMG_20251130_174928038.jpg,IMG_20251130_175029218.jpg,IMG_20251130_195643954.jpg,wx_camera_1764509071605.jpg,IMG_20251130_221635429.jpg,IMG_20251130_223103529.jpg,IMG_20251130_224046523.jpg</t>
        </is>
      </c>
      <c r="M1148"/>
      <c r="N1148" s="2">
        <v>45991</v>
      </c>
      <c r="O1148" t="inlineStr">
        <is>
          <t>已结束</t>
        </is>
      </c>
      <c r="P1148" t="inlineStr">
        <is>
          <t>48周</t>
        </is>
      </c>
      <c r="Q1148"/>
      <c r="R1148" t="inlineStr">
        <is>
          <t>false</t>
        </is>
      </c>
      <c r="S1148" t="inlineStr">
        <is>
          <t>2025/11/24</t>
        </is>
      </c>
      <c r="T1148" t="inlineStr">
        <is>
          <t>BST</t>
        </is>
      </c>
      <c r="U1148"/>
      <c r="V1148" t="inlineStr">
        <is>
          <t>张铭麒</t>
        </is>
      </c>
      <c r="W1148" t="inlineStr">
        <is>
          <t>李岳丰
吴薇</t>
        </is>
      </c>
    </row>
    <row r="1149" ht="12.75" customHeight="1">
      <c r="A1149" t="inlineStr">
        <is>
          <t>2025-11-29 雷祖进-香港-农耕记-新店开业 已结束</t>
        </is>
      </c>
      <c r="B1149"/>
      <c r="C1149" t="inlineStr">
        <is>
          <t>香港农耕记多家门店机器人存在温度偏差、管道堵塞、通讯异常等问题，需售后介入处理。</t>
        </is>
      </c>
      <c r="D1149" t="inlineStr">
        <is>
          <t>雷祖进</t>
        </is>
      </c>
      <c r="E1149" t="inlineStr">
        <is>
          <t xml:space="preserve">[位置] </t>
        </is>
      </c>
      <c r="F1149" t="inlineStr">
        <is>
          <t>项目出差</t>
        </is>
      </c>
      <c r="G1149" t="inlineStr">
        <is>
          <t>雷祖进-香港-农耕记-新店开业 已结束</t>
        </is>
      </c>
      <c r="H1149" t="inlineStr">
        <is>
          <t>一、香港农耕记黄大仙菜谱整改
1.将香港农耕记奥海城店调改完成的菜谱分享到改门店，并进行合理的分机分菜。
2.现场四台机器人皆为一年多接近两年的老款设备，烧水测试四台机温显上存在一定程度上的偏差。以温度标定的标准进行烧水测试，水开达不到100℃。
3.清洁擦拭温度传感器头镜片，去除油污后装回，烧水测试，温度显示恢复正常。
4.进入工程模式重新进行温度标定，确保烧水的温度落在100℃到105℃这一区间。
5.由于1号机、2号机需要用到大量的高汤，故对这两台机器人进行管道改造，高汤投放从水淀粉盒移至机器底座用分装盒装高汤进行投放。
6.四台机皆进行清理调整后，刷新门店的菜谱程序，用奥海城店分享的调改后的菜谱炒菜测试，菜品出品符合要求。
二、香港农耕记启德店菜谱整改
1.结合北角店的情况，到店后先对三台机先后进行烧水测试，发现三台机，烧水温显情况相对正常。
2.现场测试的过程中，正好遇到紧急故障。2号机，报故障码“机芯通讯异常”机器宕机无法使用。
2.通过清洁航插线机，对调1、2号机航插线的方式，判断该故障非航插线腐蚀导致。故需要售后同事介入，进一步判断导致故障的原因。将现场情况通过“口味工程师问题反馈渠道”反馈至相应售后及研发同事。
3.对机器进行改造和重新温度标定后，刷新门店的菜谱程序，用奥海城店分享的调改后的菜谱炒菜测试，菜品出品符合要求。</t>
        </is>
      </c>
      <c r="I1149" t="inlineStr">
        <is>
          <t>无</t>
        </is>
      </c>
      <c r="J1149" t="inlineStr">
        <is>
          <t>1.由于现场为四台机，但周一至周五只用三台机炒菜，故要确保四台机器人的菜品都能串炒。4号机炒小菜润锅底油，需要为大豆油。故需要对四四台机进行改造，增加一个投油口进行投放大豆油。 管道改造需求已同步至相应售后同事。
2.黄大仙店1号机4号液料口，原投放液料为大豆油，进行管道改造后测试发现，高汤无法正常投放。出料口无空气流动，测试泵能正常工作，判断原因为管道堵死。拆开左侧盖板发现该管道内有黑色污物，从不变径直通管位置拔开管道。发现管道内存在类似于蚝油的物质干硬堵死管道。现场通过抽、吸、高压水枪等方式，最终将管道内堵塞的污渍疏通。接回管道接头后测试，高汤投放正常。</t>
        </is>
      </c>
      <c r="K1149" t="inlineStr">
        <is>
          <t>1.香港农耕记新港城店菜谱调改
2.香港农耕记东港城店菜谱调改
3香港农耕记黄埔店菜谱调改</t>
        </is>
      </c>
      <c r="L1149" t="inlineStr">
        <is>
          <t>IMG_20251129_111101342.jpg,IMG_20251129_124345966.jpg,IMG_20251129_140808761.jpg,IMG_20251129_194522745.jpg,IMG_20251129_194717335.jpg,IMG_20251129_192635043.jpg,IMG_20251129_205005426.jpg,IMG_20251129_212521843.jpg,IMG_20251129_222641131.jpg</t>
        </is>
      </c>
      <c r="M1149"/>
      <c r="N1149" s="2">
        <v>45990</v>
      </c>
      <c r="O1149" t="inlineStr">
        <is>
          <t>已结束</t>
        </is>
      </c>
      <c r="P1149" t="inlineStr">
        <is>
          <t>48周</t>
        </is>
      </c>
      <c r="Q1149"/>
      <c r="R1149" t="inlineStr">
        <is>
          <t>false</t>
        </is>
      </c>
      <c r="S1149" t="inlineStr">
        <is>
          <t>2025/11/24</t>
        </is>
      </c>
      <c r="T1149" t="inlineStr">
        <is>
          <t>BST</t>
        </is>
      </c>
      <c r="U1149"/>
      <c r="V1149" t="inlineStr">
        <is>
          <t>张铭麒</t>
        </is>
      </c>
      <c r="W1149" t="inlineStr">
        <is>
          <t>李岳丰
吴薇</t>
        </is>
      </c>
    </row>
    <row r="1150" ht="12.75" customHeight="1">
      <c r="A1150" t="inlineStr">
        <is>
          <t>2025-11-28 雷祖进-香港-农耕记-新店开业 已结束</t>
        </is>
      </c>
      <c r="B1150"/>
      <c r="C1150" t="inlineStr">
        <is>
          <t>老款机器人温度传感器有油污膜致水温不达标，青椒炒蛋原程序口感差。</t>
        </is>
      </c>
      <c r="D1150" t="inlineStr">
        <is>
          <t>雷祖进</t>
        </is>
      </c>
      <c r="E1150" t="inlineStr">
        <is>
          <t xml:space="preserve">[位置] </t>
        </is>
      </c>
      <c r="F1150" t="inlineStr">
        <is>
          <t>项目出差</t>
        </is>
      </c>
      <c r="G1150" t="inlineStr">
        <is>
          <t>雷祖进-香港-农耕记-新店开业 已结束</t>
        </is>
      </c>
      <c r="H1150" t="inlineStr">
        <is>
          <t>一、.香港农耕记北角店菜谱整改
1.将香港农耕记奥海城店调改完成的菜谱分享到改门店，并进行合理的分机分菜。
2.现场四台机器人皆为一年多接近两年的老款设备，烧水测试查看温度显示准度。发现四台机温显上存在一定程度上的偏差。以温度标定的标准进行烧水测试，水开达不到100℃。
3.现场随机找了一台机子，打开右侧盖板拆一下温感线束，发现温度传感器镜头镜片上覆盖了一层厚厚的油污膜。初步判断该问题为导致温感测温不准的主要原因。
4.清洁擦拭温度传感器头镜片，去除油污后装回，烧水测试，温度显示恢复正常。
5.进入工程模式重新进行温度标定，确保烧水的温度落在100℃到105℃这一区间。
6.四台机皆进行清理调整后，刷新门店的菜谱程序，用奥海城店分享的调改后的菜谱炒菜测试，菜品出品符合要求。
二、香港农耕记铜锣湾店菜谱整改
1.结合北角店的情况，到店后先对三台机先后进行烧水测试，发现三台机，烧水温显情况相对正常。
2.由于1号机、2号机需要用到大量的高汤，故对这两台机器人进行管道改造，高汤投放从水淀粉盒移至机器底座用分装盒装高汤进行投放。
3.对机器进行改造和重新温度标定后，刷新门店的菜谱程序，用奥海城店分享的调改后的菜谱炒菜测试，菜品出品符合要求。
三门店菜品调改
1.现场发现青椒炒土鸡蛋。口感偏差，辣椒单独没有炒制，整道菜品没有香味。故现场对该个菜谱程序进行相应的调改。
2.模拟人工灶台的出品方式。先鸡蛋煎好，再单独炒辣椒。将原有的一段式程序改为两段式。出品有极大提升。符合“东哥”对这道菜的预期。</t>
        </is>
      </c>
      <c r="I1150" t="inlineStr">
        <is>
          <t>1.青椒炒鸡蛋1、2、3份版已定版</t>
        </is>
      </c>
      <c r="J1150" t="inlineStr">
        <is>
          <t>1.现场对使用超过一年以上的老款机器人烧水测试发现，烧水温度同出厂预定标准存在偏差。部分通过重新温度标定可以解决，但部分无论如何标定烧水水温无法达到100℃。拆开盖板后发现，这一类老机器应由于机器人使用环境的原因，内部已有油烟渗入，日积月累，在温度传感器的镜头表面形成一层油污膜。这会影响测温的精准。需拆下温度传感器重新擦拭。</t>
        </is>
      </c>
      <c r="K1150" t="inlineStr">
        <is>
          <t>1.香港农耕记店黄大仙店菜谱调改
2.香港龙恩记启德店菜谱调改。</t>
        </is>
      </c>
      <c r="L1150" t="inlineStr">
        <is>
          <t>IMG_20251128_094344804.jpg,IMG_20251128_114731937.jpg,IMG_20251128_123302165.jpg,IMG_20251128_131505598.jpg,IMG_20251128_131931875.jpg,IMG_20251128_165817354.jpg,IMG_20251128_205606414.jpg,video_20251128_222538329.mp4,IMG_20251128_162523616.jpg</t>
        </is>
      </c>
      <c r="M1150"/>
      <c r="N1150" s="2">
        <v>45989</v>
      </c>
      <c r="O1150" t="inlineStr">
        <is>
          <t>已结束</t>
        </is>
      </c>
      <c r="P1150" t="inlineStr">
        <is>
          <t>48周</t>
        </is>
      </c>
      <c r="Q1150"/>
      <c r="R1150" t="inlineStr">
        <is>
          <t>false</t>
        </is>
      </c>
      <c r="S1150" t="inlineStr">
        <is>
          <t>2025/11/24</t>
        </is>
      </c>
      <c r="T1150" t="inlineStr">
        <is>
          <t>BST</t>
        </is>
      </c>
      <c r="U1150"/>
      <c r="V1150" t="inlineStr">
        <is>
          <t>张铭麒</t>
        </is>
      </c>
      <c r="W1150" t="inlineStr">
        <is>
          <t>李岳丰
吴薇</t>
        </is>
      </c>
    </row>
    <row r="1151" ht="12.75" customHeight="1">
      <c r="A1151" t="inlineStr">
        <is>
          <t>2025-11-27 雷祖进-香港-农耕记-新店开业 已结束</t>
        </is>
      </c>
      <c r="B1151"/>
      <c r="C1151" t="inlineStr">
        <is>
          <t>香港农耕记奥海城店新手操作员动作慢，茶油炒土鸡食材非鲜鸡块品质折扣。</t>
        </is>
      </c>
      <c r="D1151" t="inlineStr">
        <is>
          <t>雷祖进</t>
        </is>
      </c>
      <c r="E1151" t="inlineStr">
        <is>
          <t xml:space="preserve">[位置] </t>
        </is>
      </c>
      <c r="F1151" t="inlineStr">
        <is>
          <t>项目出差</t>
        </is>
      </c>
      <c r="G1151" t="inlineStr">
        <is>
          <t>雷祖进-香港-农耕记-新店开业 已结束</t>
        </is>
      </c>
      <c r="H1151" t="inlineStr">
        <is>
          <t>一、香港农耕记奥海城店开业支持
1.门店试营业运营测试。门店四台机有两位操作员为新手动作稍慢，结合门店的订单情况出餐，高峰期厨师长阳秋兵和我各负责一个操作员的操作督导及打荷工作。
2.培训督导。上午相对生意相对平缓，现场培训、督导，确保操作员正确、规范地使用炒菜机器人出品菜品。同时保证菜品的出品品质已符合农耕记的出菜标准。
二、门店菜品调改
1.今天农耕记香港区域总厨“东哥”要求将“辣椒炒肉、茶油炒土鸡”两个菜谱程序序也进行相应的调改，确保出锅要有锅气。
2.结合现场前一天鲍鱼辣椒炒肉的调改情况。辣椒炒肉做了同样的调整，出品情况改善，符合农耕记的出品标准。
3.茶油炒土鸡，使用的食材为去骨鸡腿肉，非鲜鸡块，品质上会有一些折扣。“东哥”建议改回鲜整鸡砍块炒制。调整后出品符合要求。
</t>
        </is>
      </c>
      <c r="I1151" t="inlineStr">
        <is>
          <t>1.辣椒炒肉一、二、三、四份版已定版
2.茶油炒土鸡一、二份版已定版</t>
        </is>
      </c>
      <c r="J1151" t="inlineStr">
        <is>
          <t>无</t>
        </is>
      </c>
      <c r="K1151" t="inlineStr">
        <is>
          <t>1.香港农耕记北角店菜谱整改
2.香港农耕记铜锣湾店菜谱整改</t>
        </is>
      </c>
      <c r="L1151" t="inlineStr">
        <is>
          <t>IMG_20251127_113912606.jpg,IMG_20251127_130408730.jpg,IMG_20251127_191458601.jpg,IMG_20251127_200207073.jpg,IMG_20251127_201823.jpg,IMG_20251127_203044341.jpg,IMG_20251127_203721715.jpg,IMG_20251127_190926779.jpg,IMG_20251127_213748698.jpg</t>
        </is>
      </c>
      <c r="M1151"/>
      <c r="N1151" s="2">
        <v>45988</v>
      </c>
      <c r="O1151" t="inlineStr">
        <is>
          <t>已结束</t>
        </is>
      </c>
      <c r="P1151" t="inlineStr">
        <is>
          <t>48周</t>
        </is>
      </c>
      <c r="Q1151"/>
      <c r="R1151" t="inlineStr">
        <is>
          <t>false</t>
        </is>
      </c>
      <c r="S1151" t="inlineStr">
        <is>
          <t>2025/11/24</t>
        </is>
      </c>
      <c r="T1151" t="inlineStr">
        <is>
          <t>BST</t>
        </is>
      </c>
      <c r="U1151"/>
      <c r="V1151" t="inlineStr">
        <is>
          <t>张铭麒</t>
        </is>
      </c>
      <c r="W1151" t="inlineStr">
        <is>
          <t>李岳丰
吴薇</t>
        </is>
      </c>
    </row>
    <row r="1152" ht="12.75" customHeight="1">
      <c r="A1152" t="inlineStr">
        <is>
          <t>2025-11-26 雷祖进-香港-农耕记-新店开业 已结束</t>
        </is>
      </c>
      <c r="B1152"/>
      <c r="C1152" t="inlineStr">
        <is>
          <t>鲍鱼辣椒炒肉火候不足，锅气不够，已调慢锅速改善。</t>
        </is>
      </c>
      <c r="D1152" t="inlineStr">
        <is>
          <t>雷祖进</t>
        </is>
      </c>
      <c r="E1152" t="inlineStr">
        <is>
          <t xml:space="preserve">[位置] </t>
        </is>
      </c>
      <c r="F1152" t="inlineStr">
        <is>
          <t>项目出差</t>
        </is>
      </c>
      <c r="G1152" t="inlineStr">
        <is>
          <t>雷祖进-香港-农耕记-新店开业 已结束</t>
        </is>
      </c>
      <c r="H1152" t="inlineStr">
        <is>
          <t>一、香港农耕记澳海澳海城店开业支持。
1.检查操作员日常开档准备情况：小料摆放布置及干、液料的补充添加。
2.督导操作员完成调料校准，并再次规范其三天进行校准一次，以确保菜品的出品口味、色泽不会出现偏差。
3.现场督导门店机器人操作员，确保菜谱程序炒制过程中，所有动作规范，按提示要求执行。
4.收档清洁情况：
机器人机身无油污、铁锅用百洁布清洁后有金属光泽。
二、门店菜品调改
1.结合现场鲍鱼辣椒炒肉的出品情况，农耕记香港区域总厨“东哥”提出整改意见，希望辣椒的出品火候能更到位些，出锅要有锅气。
2.现场通过调改把放入螺丝胶以后锅速调为慢速，是螺丝椒表面出现轻微虎皮状。出品效果达到要求。</t>
        </is>
      </c>
      <c r="I1152" t="inlineStr">
        <is>
          <t>1.鲍鱼辣椒炒肉一、二、三、四份版</t>
        </is>
      </c>
      <c r="J1152" t="inlineStr">
        <is>
          <t>五</t>
        </is>
      </c>
      <c r="K1152" t="inlineStr">
        <is>
          <t>1.香港农耕记奥海城店开业支持。</t>
        </is>
      </c>
      <c r="L1152" t="inlineStr">
        <is>
          <t>IMG_20251126_122122296.jpg,IMG_20251126_122207119.jpg,IMG_20251126_125309444.jpg,IMG_20251126_191252664.jpg,IMG_20251126_132427571.jpg,IMG_20251126_140016224.jpg,video_20251126_212442604.mp4,IMG_20251126_231416912.jpg</t>
        </is>
      </c>
      <c r="M1152"/>
      <c r="N1152" s="2">
        <v>45987</v>
      </c>
      <c r="O1152" t="inlineStr">
        <is>
          <t>已结束</t>
        </is>
      </c>
      <c r="P1152" t="inlineStr">
        <is>
          <t>48周</t>
        </is>
      </c>
      <c r="Q1152"/>
      <c r="R1152" t="inlineStr">
        <is>
          <t>false</t>
        </is>
      </c>
      <c r="S1152" t="inlineStr">
        <is>
          <t>2025/11/24</t>
        </is>
      </c>
      <c r="T1152" t="inlineStr">
        <is>
          <t>BST</t>
        </is>
      </c>
      <c r="U1152"/>
      <c r="V1152" t="inlineStr">
        <is>
          <t>张铭麒</t>
        </is>
      </c>
      <c r="W1152" t="inlineStr">
        <is>
          <t>李岳丰
吴薇</t>
        </is>
      </c>
    </row>
    <row r="1153" ht="12.75" customHeight="1">
      <c r="A1153" t="inlineStr">
        <is>
          <t>2025-11-25 雷祖进-香港-农耕记-新店开业 已结束</t>
        </is>
      </c>
      <c r="B1153"/>
      <c r="C1153" t="inlineStr">
        <is>
          <t>问题：多份菜菜谱出锅时升温速度较慢。</t>
        </is>
      </c>
      <c r="D1153" t="inlineStr">
        <is>
          <t>雷祖进</t>
        </is>
      </c>
      <c r="E1153" t="inlineStr">
        <is>
          <t xml:space="preserve">[位置] </t>
        </is>
      </c>
      <c r="F1153" t="inlineStr">
        <is>
          <t>项目出差</t>
        </is>
      </c>
      <c r="G1153" t="inlineStr">
        <is>
          <t>雷祖进-香港-农耕记-新店开业 已结束</t>
        </is>
      </c>
      <c r="H1153" t="inlineStr">
        <is>
          <t>一、香港农耕记奥海城店开业支持
1.新菜单菜谱录菜。
现场同农耕记香港交付经理谢辉一起录制完成：冬笋腊肉、冬笋牛肉等两道菜的机器人菜谱程序。
2.测试机器人多份版菜谱程序。多份菜菜谱出锅时升温速度较慢，将出锅前10秒左右功率打满，快速升温。
3.门店所有操作员模拟客户订单情况全部菜谱通拉一遍。同时，现场督导门店机器人操作员，确保菜谱程序炒制过程中，所有动作规范，按提示要求执行。</t>
        </is>
      </c>
      <c r="I1153" t="inlineStr">
        <is>
          <t>1.冬笋炒牛肉1、2、3份版已定版
2.冬笋炒腊肉1、2、3份版，已定版
3.番茄烧牛腩三份版已定版
4.冬笋烧腊肉三份版已定版
5.冬笋炒牛肉三份版已定版
6.干锅莴笋三份版已定版
7.酸辣鸡杂三份饭版已定版
8.干锅酸菜肥肠三份版已定版
9.土胡萝卜炒腊肉三份版已定版
10条跟白炒油渣三份版已定版
11.肉末茄子三份版已定版
12.辣味炒饭二、三份版已定版
13.香辣凤爪二、三份版已定版</t>
        </is>
      </c>
      <c r="J1153" t="inlineStr">
        <is>
          <t>无</t>
        </is>
      </c>
      <c r="K1153" t="inlineStr">
        <is>
          <t>1.香港农耕记奥海城店开业支持。</t>
        </is>
      </c>
      <c r="L1153" t="inlineStr">
        <is>
          <t>IMG_20251125_120737278.jpg,IMG_20251125_122552060.jpg,IMG_20251125_143015840.jpg,IMG_20251125_172753.jpg,IMG_20251125_190715388.jpg,IMG_20251125_200338347.jpg,IMG_20251125_184229552.jpg,IMG_20251125_200356714.jpg,IMG_20251125_201515.jpg</t>
        </is>
      </c>
      <c r="M1153"/>
      <c r="N1153" s="2">
        <v>45986</v>
      </c>
      <c r="O1153" t="inlineStr">
        <is>
          <t>已结束</t>
        </is>
      </c>
      <c r="P1153" t="inlineStr">
        <is>
          <t>48周</t>
        </is>
      </c>
      <c r="Q1153"/>
      <c r="R1153" t="inlineStr">
        <is>
          <t>false</t>
        </is>
      </c>
      <c r="S1153" t="inlineStr">
        <is>
          <t>2025/11/24</t>
        </is>
      </c>
      <c r="T1153" t="inlineStr">
        <is>
          <t>BST</t>
        </is>
      </c>
      <c r="U1153"/>
      <c r="V1153" t="inlineStr">
        <is>
          <t>张铭麒</t>
        </is>
      </c>
      <c r="W1153" t="inlineStr">
        <is>
          <t>李岳丰
吴薇</t>
        </is>
      </c>
    </row>
    <row r="1154" ht="12.75" customHeight="1">
      <c r="A1154" t="inlineStr">
        <is>
          <t>2025-11-24 雷祖进-香港-农耕记-新店开业 已结束</t>
        </is>
      </c>
      <c r="B1154" t="inlineStr">
        <is>
          <t>1</t>
        </is>
      </c>
      <c r="C1154" t="inlineStr">
        <is>
          <t>香港农耕记奥海城店试营业，完成新菜单录菜、多份菜谱测试及操作员培训，无异常。</t>
        </is>
      </c>
      <c r="D1154" t="inlineStr">
        <is>
          <t>雷祖进</t>
        </is>
      </c>
      <c r="E1154" t="inlineStr">
        <is>
          <t>香港特别行政区油尖旺区樱桃街奥海城</t>
        </is>
      </c>
      <c r="F1154" t="inlineStr">
        <is>
          <t>项目出差</t>
        </is>
      </c>
      <c r="G1154" t="inlineStr">
        <is>
          <t>雷祖进-香港-农耕记-新店开业 已结束</t>
        </is>
      </c>
      <c r="H1154" t="inlineStr">
        <is>
          <t>一、香港农耕记奥海城店开业支持
1.新菜单菜谱录菜。
现场同农耕记香港交付经理谢辉一起录制完成：腊味炒饭、 香辣凤爪等两道菜的机器人菜谱程序。
2.继续测试机器人多份版菜谱程序。
3.门店操作员模拟拉练，现场督导门店机器人操作员规范操作。</t>
        </is>
      </c>
      <c r="I1154" t="inlineStr">
        <is>
          <t>1.青椒炒鸡蛋三份版已定版
2.小炒猪肝三份版已定版
3.番茄烧牛腩二份版已定版
4.冬笋烧腊肉二份版已定版
5.冬笋炒牛肉二份版已定版
6.干锅莴笋二份版已定版
7.酸辣鸡杂二份饭版已定版
8.干锅酸菜肥肠二份版已定版
9.土胡萝卜炒腊肉二份版已定版
10条跟白炒油渣二份版已定版
11.肉末茄子二份版已定版
12.鲜腐皮焖鸡蛋三份版已定版
13.大蒜叶炒腊肉三份版已定版
14.辣味炒饭一份版已定版
15.香辣凤爪一份版已定版
16.油豆腐焖拆骨肉三份版已定版
17.粉皮炒酸包菜三份版已定版
18.清炒毛白菜三份版已定版</t>
        </is>
      </c>
      <c r="J1154" t="inlineStr">
        <is>
          <t>无</t>
        </is>
      </c>
      <c r="K1154" t="inlineStr">
        <is>
          <t>1.香港农耕记奥海城店试营业开业支持
</t>
        </is>
      </c>
      <c r="L1154" t="inlineStr">
        <is>
          <t>IMG_20251124_123400106.jpg,IMG_20251124_131135756.jpg,video_20251124_133039581.mp4,IMG_20251124_141541299.jpg,IMG_20251124_182629759.jpg,IMG_20251122_181725.jpg,IMG_20251123_194233.jpg,IMG_20251123_211107898.jpg</t>
        </is>
      </c>
      <c r="M1154"/>
      <c r="N1154" s="2">
        <v>45985</v>
      </c>
      <c r="O1154" t="inlineStr">
        <is>
          <t>已结束</t>
        </is>
      </c>
      <c r="P1154" t="inlineStr">
        <is>
          <t>48周</t>
        </is>
      </c>
      <c r="Q1154"/>
      <c r="R1154" t="inlineStr">
        <is>
          <t>false</t>
        </is>
      </c>
      <c r="S1154" t="inlineStr">
        <is>
          <t>2025/11/24</t>
        </is>
      </c>
      <c r="T1154" t="inlineStr">
        <is>
          <t>BST</t>
        </is>
      </c>
      <c r="U1154"/>
      <c r="V1154" t="inlineStr">
        <is>
          <t>张铭麒</t>
        </is>
      </c>
      <c r="W1154" t="inlineStr">
        <is>
          <t>李岳丰
吴薇</t>
        </is>
      </c>
    </row>
    <row r="1155" ht="12.75" customHeight="1">
      <c r="A1155" t="inlineStr">
        <is>
          <t>2025-11-23 雷祖进-香港-农耕记-新店开业 已结束</t>
        </is>
      </c>
      <c r="B1155"/>
      <c r="C1155" t="inlineStr">
        <is>
          <t>无明显问题或异常，香港农耕记奥海城店开业支持工作正常进行中。</t>
        </is>
      </c>
      <c r="D1155" t="inlineStr">
        <is>
          <t>雷祖进</t>
        </is>
      </c>
      <c r="E1155" t="inlineStr">
        <is>
          <t>香港特别行政区油尖旺区英国马莎(柏景湾店)奥海城</t>
        </is>
      </c>
      <c r="F1155" t="inlineStr">
        <is>
          <t>项目出差</t>
        </is>
      </c>
      <c r="G1155" t="inlineStr">
        <is>
          <t>雷祖进-香港-农耕记-新店开业 已结束</t>
        </is>
      </c>
      <c r="H1155" t="inlineStr">
        <is>
          <t>一、香港农耕记奥海城店开业支持
1.新菜单菜谱录菜。
现场同农耕记香港交付经理谢辉一起录制完成：番茄烧牛腩、冬笋炒腊肉、冬笋炒牛肉等三道菜的机器人菜谱程序。
2.机器人菜谱程序多份版测试
3.门店操作员模拟拉练，现场督导门店机器人操作员规范操作。
</t>
        </is>
      </c>
      <c r="I1155" t="inlineStr">
        <is>
          <t>1.青椒炒鸡蛋二份版已定版
2.小炒猪肝二份版已定版
3.番茄烧牛腩一份版已定版
4.冬笋烧腊肉一份版已定版
5.冬笋炒牛肉一份版已定版
6.干锅莴笋一份版已定版
7.酸辣鸡杂一份饭版已定版
8.干锅酸菜肥肠一份版已定版
9.土胡萝卜炒腊肉一份版已定版
10条跟白炒油渣一份版已定版
11.肉末茄子一份版已定版
12.鲜腐皮焖鸡蛋二份版已定版
13.大蒜叶炒腊肉二份版已定版
14.淮山烧排骨二份版已定版
15.茶油炒鸡二份版已定版
16.油豆腐焖拆骨肉二份版已定版
17.粉皮炒酸包菜二份版已定版
18.清炒毛白菜二份版已定版
19.柴火烟笋二份版已定版</t>
        </is>
      </c>
      <c r="J1155" t="inlineStr">
        <is>
          <t>无</t>
        </is>
      </c>
      <c r="K1155" t="inlineStr">
        <is>
          <t>1.机器人新菜单菜谱录制。
2.机器人菜谱程序多份版菜谱测试及调整。</t>
        </is>
      </c>
      <c r="L1155" t="inlineStr">
        <is>
          <t>IMG_20251123_110938966.jpg,IMG_20251123_120235329.jpg,IMG_20251123_143339223.jpg,IMG_20251123_150308291.jpg,IMG_20251122_180532.jpg,IMG_20251122_181725.jpg,IMG_20251122_191544.jpg,IMG_20251122_192534.jpg,IMG_20251123_203256317.jpg</t>
        </is>
      </c>
      <c r="M1155"/>
      <c r="N1155" s="2">
        <v>45984</v>
      </c>
      <c r="O1155" t="inlineStr">
        <is>
          <t>已结束</t>
        </is>
      </c>
      <c r="P1155" t="inlineStr">
        <is>
          <t>47周</t>
        </is>
      </c>
      <c r="Q1155"/>
      <c r="R1155" t="inlineStr">
        <is>
          <t>false</t>
        </is>
      </c>
      <c r="S1155" t="inlineStr">
        <is>
          <t>2025/11/24</t>
        </is>
      </c>
      <c r="T1155" t="inlineStr">
        <is>
          <t>BST</t>
        </is>
      </c>
      <c r="U1155"/>
      <c r="V1155" t="inlineStr">
        <is>
          <t>张铭麒</t>
        </is>
      </c>
      <c r="W1155" t="inlineStr">
        <is>
          <t>李岳丰
吴薇</t>
        </is>
      </c>
    </row>
    <row r="1156" ht="12.75" customHeight="1">
      <c r="A1156" t="inlineStr">
        <is>
          <t>2025-11-22 雷祖进-香港-农耕记-新店开业 已结束</t>
        </is>
      </c>
      <c r="B1156"/>
      <c r="C1156" t="inlineStr">
        <is>
          <t>蝴蝶鱼因粘锅和热度问题调整至炒锅制作。</t>
        </is>
      </c>
      <c r="D1156" t="inlineStr">
        <is>
          <t>雷祖进</t>
        </is>
      </c>
      <c r="E1156" t="inlineStr">
        <is>
          <t>香港特别行政区油尖旺区樱桃街奥海城</t>
        </is>
      </c>
      <c r="F1156" t="inlineStr">
        <is>
          <t>项目出差</t>
        </is>
      </c>
      <c r="G1156" t="inlineStr">
        <is>
          <t>雷祖进-香港-农耕记-新店开业 已结束</t>
        </is>
      </c>
      <c r="H1156" t="inlineStr">
        <is>
          <t>一、香港农耕记奥海城店开业支持
1.机器人菜谱程序测试及调整。结合前一天的问题点，对主要的几样菜品进行调整测试。
2.门店操作员模拟拉练，欠打督导门店机器人操作员菜品制作过程中的操作，纠正
不规范的行为（如：个别操作员在老店是习惯了，先将订单打印出来，再点菜谱程序进行炒制）
问题处理情况：
蝴蝶鱼，因为粘锅及热度的问题。最终该菜调整至炒锅制作完成。
辣椒炒鸡蛋，结合不停云厨APP的功能，先将鸡蛋煎香后出锅，机器继续运行，再把辣椒炒出虎皮效果后入炒好的鸡蛋炒香。出品效果达到东哥的预期。菜谱程序定版。
小炒猪肝，调整了煸肥肉煸的时间，并拉长炒辣椒、碎料的时间后，该菜品出品达到要求。</t>
        </is>
      </c>
      <c r="I1156" t="inlineStr">
        <is>
          <t>1.青椒炒鸡蛋一份版已定版
2.小炒猪肝一份版已定版
3.鲍鱼辣椒炒肉二份版已定版
4.辣椒炒肉二份版已定版
5.茶油鲜炒牛肉二份版已定版
6.酸菜肥肠二份版已定版
7.大碗有机花菜二份版已定版
8.鲜腐皮焖鸡蛋二份版已定版
9.大蒜叶炒腊肉一份版已定版
10.淮山烧排骨一份版已定版
11.茶油炒鸡一份版已定版
12.油豆腐焖拆骨肉一份版已定版
13.粉皮炒酸包菜一份版已定版
14.清炒毛白菜一份版已定版
15.柴火烟笋一份版已定版</t>
        </is>
      </c>
      <c r="J1156" t="inlineStr">
        <is>
          <t>无</t>
        </is>
      </c>
      <c r="K1156" t="inlineStr">
        <is>
          <t>1.新菜单菜品录菜
2.机器人菜谱程序测试
3.门店操作员模拟拉练
</t>
        </is>
      </c>
      <c r="L1156" t="inlineStr">
        <is>
          <t>IMG_20251122_133450510.jpg,IMG_20251122_140135106.jpg,IMG_20251122_141037267.jpg,IMG_20251122_141214749.jpg,IMG_20251122_180727231.jpg,IMG_20251122_184231567.jpg,video_20251122_193438438.mp4,IMG_20251122_194255.jpg,video_20251122_200831610.mp4</t>
        </is>
      </c>
      <c r="M1156"/>
      <c r="N1156" s="2">
        <v>45983</v>
      </c>
      <c r="O1156" t="inlineStr">
        <is>
          <t>已结束</t>
        </is>
      </c>
      <c r="P1156" t="inlineStr">
        <is>
          <t>47周</t>
        </is>
      </c>
      <c r="Q1156"/>
      <c r="R1156" t="inlineStr">
        <is>
          <t>false</t>
        </is>
      </c>
      <c r="S1156" t="inlineStr">
        <is>
          <t>2025/11/24</t>
        </is>
      </c>
      <c r="T1156" t="inlineStr">
        <is>
          <t>BST</t>
        </is>
      </c>
      <c r="U1156"/>
      <c r="V1156" t="inlineStr">
        <is>
          <t>张铭麒</t>
        </is>
      </c>
      <c r="W1156" t="inlineStr">
        <is>
          <t>李岳丰
吴薇</t>
        </is>
      </c>
    </row>
    <row r="1157" ht="12.75" customHeight="1">
      <c r="A1157" t="inlineStr">
        <is>
          <t>2025-11-21 雷祖进-香港-农耕记-新店开业 已结束</t>
        </is>
      </c>
      <c r="B1157"/>
      <c r="C1157" t="inlineStr">
        <is>
          <t>蝴蝶鱼、辣椒炒鸡蛋、小炒猪肝存在辣椒未炒香等问题。</t>
        </is>
      </c>
      <c r="D1157" t="inlineStr">
        <is>
          <t>雷祖进</t>
        </is>
      </c>
      <c r="E1157" t="inlineStr">
        <is>
          <t>香港特别行政区油尖旺区中国银行(香港)(奥海城二期)奥海城2期</t>
        </is>
      </c>
      <c r="F1157" t="inlineStr">
        <is>
          <t>项目出差</t>
        </is>
      </c>
      <c r="G1157" t="inlineStr">
        <is>
          <t>雷祖进-香港-农耕记-新店开业 已结束</t>
        </is>
      </c>
      <c r="H1157" t="inlineStr">
        <is>
          <t>一、香港农耕记奥海城店开业支持
1.对该门店的机器人菜谱程序进行分机分菜。
2.完成机器人菜谱程序的分机分后，在KMES系统进行各个档口的创建，并对机器人菜谱程序进行映射配对。
3.现场带领厨房机器人新操作员对机器人干、液料进行正确地添加补充，并培训他们进行正确的液量校准。
4.校准完成后，根据外场，区域总厨“东哥”的下单情况，进行菜品测试。
现场机器人菜谱问题总结：
蝴蝶鱼，红辣椒没炒香
辣椒炒鸡蛋，最好分两步，把辣椒炒出虎皮效果，炒香
小炒猪肝，辣椒没炒香，肥肉煸的不够干。</t>
        </is>
      </c>
      <c r="I1157" t="inlineStr">
        <is>
          <t>1.鲍鱼辣椒炒肉一份版已定版
2.辣椒炒肉一份版已定版
3.茶油鲜炒牛肉一份版已定版
4.酸菜肥肠一份版已定版
5.大碗有机花菜一份版已定版
6.鲜腐皮焖鸡蛋已定版</t>
        </is>
      </c>
      <c r="J1157" t="inlineStr">
        <is>
          <t>无</t>
        </is>
      </c>
      <c r="K1157" t="inlineStr">
        <is>
          <t>1.机器人菜谱程序测试
2.门店操作员模拟拉练</t>
        </is>
      </c>
      <c r="L1157" t="inlineStr">
        <is>
          <t>IMG_20251121_002153869.jpg,IMG_20251121_005346098.jpg,IMG_20251121_012530742.jpg,IMG_20251121_112315113.jpg,IMG_20251121_124949168.jpg,Screenshot_20251121_142437.jpg,IMG_20251121_171428930.jpg,IMG_20251121_204008179.jpg,IMG_20251121_214205636.jpg</t>
        </is>
      </c>
      <c r="M1157"/>
      <c r="N1157" s="2">
        <v>45982</v>
      </c>
      <c r="O1157" t="inlineStr">
        <is>
          <t>已结束</t>
        </is>
      </c>
      <c r="P1157" t="inlineStr">
        <is>
          <t>47周</t>
        </is>
      </c>
      <c r="Q1157"/>
      <c r="R1157" t="inlineStr">
        <is>
          <t>false</t>
        </is>
      </c>
      <c r="S1157" t="inlineStr">
        <is>
          <t>2025/11/24</t>
        </is>
      </c>
      <c r="T1157" t="inlineStr">
        <is>
          <t>BST</t>
        </is>
      </c>
      <c r="U1157"/>
      <c r="V1157" t="inlineStr">
        <is>
          <t>张铭麒</t>
        </is>
      </c>
      <c r="W1157" t="inlineStr">
        <is>
          <t>李岳丰
吴薇</t>
        </is>
      </c>
    </row>
    <row r="1158" ht="12.75" customHeight="1">
      <c r="A1158" t="inlineStr">
        <is>
          <t>2025-11-20 雷祖进-香港-农耕记-新店开业 已结束</t>
        </is>
      </c>
      <c r="B1158"/>
      <c r="C1158" t="inlineStr">
        <is>
          <t>锅位刹车虚位难根本解决，机器无法开机，接触器故障。</t>
        </is>
      </c>
      <c r="D1158" t="inlineStr">
        <is>
          <t>雷祖进</t>
        </is>
      </c>
      <c r="E1158" t="inlineStr">
        <is>
          <t>香港特别行政区油尖旺区中国银行(香港)(奥海城二期)奥海城2期</t>
        </is>
      </c>
      <c r="F1158" t="inlineStr">
        <is>
          <t>项目出差</t>
        </is>
      </c>
      <c r="G1158" t="inlineStr">
        <is>
          <t>雷祖进-香港-农耕记-新店开业 已结束</t>
        </is>
      </c>
      <c r="H1158" t="inlineStr">
        <is>
          <t>一、机器人维护及升级
1.香港农耕记东港城店反馈过位不正常，前往现场检查调试。发现导致锅位异常的原因为：锅位刹车虚位（该问题售后的反馈为无法根本解决），后结合虚位重新调。调整各个锅味的倾角（确保下行虚位的倾角底限），从而解决该问题。
2.上个月农耕记香港区交付经理提出需求“每台机子需要同时使用菜籽油和大豆油。”，结合该需求陆续对各个门店进行液料管道升级，现场对1、2、3号机进行管道改造，增加一处投料点，从底座投放菜籽油。改造完成后测试，机器人运行正常。
二、配件配送
1.香港绿茶将军澳店反馈水枪损坏，过前往配送一把新水枪头。同时巡查该店的机器人日常出品情况。
二、临时故障维修
1.接到售后反馈，香港绿茶黄竹坑店报故障“机器无法正常开机”。紧急赶往门店检查情况。视频连线现场后，初步判断为24伏电源损坏或主板故障。
2.到现场待厨房收档完成后打开故障机器人右侧机箱盖板，逐一排查后发现，24伏电源及主板均正常，只好寻求售后上门协助处理。通过万用表最终定到问题为接触器故障。
3.现场更换完新的接触器后开机检查机器人运行正常。
三、转锅电机线束主动更换
1.因香港绿茶黄竹坑店的两台机器人在此次“转锅电机线束主动更换”的门店清单表里，故现场协助售后同事一起进行主动升级。
2.按研发所提供的升级sop主动更换完转锅电机线束后测试。两台机子各项功能使用正常。</t>
        </is>
      </c>
      <c r="I1158" t="inlineStr">
        <is>
          <t>无</t>
        </is>
      </c>
      <c r="J1158" t="inlineStr">
        <is>
          <t>无</t>
        </is>
      </c>
      <c r="K1158" t="inlineStr">
        <is>
          <t>1.香港农耕记澳海城店新店厨房进场开业支持。</t>
        </is>
      </c>
      <c r="L1158" t="inlineStr">
        <is>
          <t>IMG_20251120_151841787.jpg,IMG_20251120_155208530.jpg,IMG_20251120_164117223.jpg,mmexport1763636560478.jpg,IMG_20251120_191611376.jpg,IMG_20251120_203140502.jpg,IMG_20251120_211633987.jpg,IMG_20251120_230510612.jpg,IMG_20251120_234313085.jpg</t>
        </is>
      </c>
      <c r="M1158"/>
      <c r="N1158" s="2">
        <v>45981</v>
      </c>
      <c r="O1158" t="inlineStr">
        <is>
          <t>已结束</t>
        </is>
      </c>
      <c r="P1158" t="inlineStr">
        <is>
          <t>47周</t>
        </is>
      </c>
      <c r="Q1158"/>
      <c r="R1158" t="inlineStr">
        <is>
          <t>false</t>
        </is>
      </c>
      <c r="S1158" t="inlineStr">
        <is>
          <t>2025/11/24</t>
        </is>
      </c>
      <c r="T1158" t="inlineStr">
        <is>
          <t>BST</t>
        </is>
      </c>
      <c r="U1158"/>
      <c r="V1158" t="inlineStr">
        <is>
          <t>张铭麒</t>
        </is>
      </c>
      <c r="W1158" t="inlineStr">
        <is>
          <t>李岳丰
吴薇</t>
        </is>
      </c>
    </row>
    <row r="1159" ht="12.75" customHeight="1">
      <c r="A1159" t="inlineStr">
        <is>
          <t>2025-11-19 雷祖进-香港-农耕记-新店开业 已结束</t>
        </is>
      </c>
      <c r="B1159" t="inlineStr">
        <is>
          <t>1</t>
        </is>
      </c>
      <c r="C1159" t="inlineStr">
        <is>
          <t>香港农耕记奥海城店装机测试、开锅及菜谱分机分菜进行中，无异常问题。</t>
        </is>
      </c>
      <c r="D1159" t="inlineStr">
        <is>
          <t>雷祖进</t>
        </is>
      </c>
      <c r="E1159" t="inlineStr">
        <is>
          <t>香港特别行政区油尖旺区樱桃街奥海城</t>
        </is>
      </c>
      <c r="F1159" t="inlineStr">
        <is>
          <t>项目出差</t>
        </is>
      </c>
      <c r="G1159" t="inlineStr">
        <is>
          <t>雷祖进-香港-农耕记-新店开业 已结束</t>
        </is>
      </c>
      <c r="H1159" t="inlineStr">
        <is>
          <t>一、香港农耕记装机测试
1.农耕记奥海城店装机通电，按铁锅纸箱外壳上sn号对应安装各台机器的铁锅，并烧水测试。
2.现场完成4台机新锅的开锅。
1.铁锅深度清洁：用洗洁精、百洁布深度清洁去锅体表面工业油污。
2.干烧去工业油污：选择高锅位、慢速，干烧3min后清洗锅内壁。
3.润养锅：高锅位，选择12KW功率，维持在350℃上下烧3分钟左右，重新清洁锅后，热锅烧锅内水渍，将锅温维持在250℃左右，投入500g干净清油，高、中、低锅位反复转锅数分钟，后功率调零直至锅温冷却至常温，完成开锅。
二、香港农耕记菜谱分机分菜
1.在不停云厨APP后台上，在农耕记企业里完成新门店的创建。
2.结合前两天在农耕记总部录制的新菜谱，以及其他门店现有的其他旧菜谱，对应该门店开业新菜单，完成该门店的分机分菜。</t>
        </is>
      </c>
      <c r="I1159" t="inlineStr">
        <is>
          <t>无</t>
        </is>
      </c>
      <c r="J1159" t="inlineStr">
        <is>
          <t>无</t>
        </is>
      </c>
      <c r="K1159" t="inlineStr">
        <is>
          <t>休假</t>
        </is>
      </c>
      <c r="L1159" t="inlineStr">
        <is>
          <t>IMG_20251119_121842888.jpg,IMG_20251119_121925924.jpg,IMG_20251119_143842202.jpg,IMG_20251119_151228343.jpg,IMG_20251119_153153294.jpg,video_20251119_170225837.mp4,IMG_20251119_174143146.jpg,IMG_20251119_145117735.jpg,video_20251119_144845126.mp4</t>
        </is>
      </c>
      <c r="M1159"/>
      <c r="N1159" s="2">
        <v>45980</v>
      </c>
      <c r="O1159" t="inlineStr">
        <is>
          <t>已结束</t>
        </is>
      </c>
      <c r="P1159" t="inlineStr">
        <is>
          <t>47周</t>
        </is>
      </c>
      <c r="Q1159"/>
      <c r="R1159" t="inlineStr">
        <is>
          <t>false</t>
        </is>
      </c>
      <c r="S1159" t="inlineStr">
        <is>
          <t>2025/11/24</t>
        </is>
      </c>
      <c r="T1159" t="inlineStr">
        <is>
          <t>BST</t>
        </is>
      </c>
      <c r="U1159"/>
      <c r="V1159" t="inlineStr">
        <is>
          <t>张铭麒</t>
        </is>
      </c>
      <c r="W1159" t="inlineStr">
        <is>
          <t>李岳丰
吴薇</t>
        </is>
      </c>
    </row>
    <row r="1160" ht="12.75" customHeight="1">
      <c r="A1160" t="inlineStr">
        <is>
          <t>2025-11-18 雷祖进-香港-农耕记-新店开业 已结束</t>
        </is>
      </c>
      <c r="B1160"/>
      <c r="C1160" t="inlineStr">
        <is>
          <t>铜锣湾店设备拆机移出，奥海城店鸡粉料盒螺旋杆后盖丢失。</t>
        </is>
      </c>
      <c r="D1160" t="inlineStr">
        <is>
          <t>雷祖进</t>
        </is>
      </c>
      <c r="E1160" t="inlineStr">
        <is>
          <t>香港特别行政区油尖旺区樱桃街奥海城</t>
        </is>
      </c>
      <c r="F1160" t="inlineStr">
        <is>
          <t>项目出差</t>
        </is>
      </c>
      <c r="G1160" t="inlineStr">
        <is>
          <t>雷祖进-香港-农耕记-新店开业 已结束</t>
        </is>
      </c>
      <c r="H1160" t="inlineStr">
        <is>
          <t>一、香港农耕记铜锣湾店移机
1.锣湾店因厨房太窄了，机子挪不出来，后来只能拆开三段抬出来的。后重新装配。
2.随物流车一起将该设备移机至奥海城店，并重新装机。
二、香港绿茶澳海城店巡查
1.香港绿茶奥海城店反馈，基本投料不稳定，检查发现鸡粉料盒螺旋杆后盖已丢失。重新配送一个新干料盒。
三、香港农耕记奥海城店装机
1.香港农耕记奥海城店三台新机安装防撞把、水枪底座、油管等设备配件。
2.对从铜锣湾店移机过来的设备进行管路改造，将高通管道改制从底座投菜籽油
3.三台新机干液料盒装配，并装水进行投料测试。测试结果：三台机器投料功能均正常。
4.检查装机电路接线情况，确认接线正确，通路机器人自带漏保，后开机测试机器各项功能。</t>
        </is>
      </c>
      <c r="I1160" t="inlineStr">
        <is>
          <t>无</t>
        </is>
      </c>
      <c r="J1160" t="inlineStr">
        <is>
          <t>无</t>
        </is>
      </c>
      <c r="K1160" t="inlineStr">
        <is>
          <t>1.休假</t>
        </is>
      </c>
      <c r="L1160" t="inlineStr">
        <is>
          <t>IMG_20251118_110902153.jpg,IMG_20251118_114350132.jpg,IMG_20251118_123854464.jpg,IMG_20251118_130632499.jpg,IMG_20251118_152535736.jpg,wx_camera_1763447258305.mp4,IMG_20251118_173726384.jpg,1763450274365.jpeg,wx_camera_1763447722285.mp4</t>
        </is>
      </c>
      <c r="M1160"/>
      <c r="N1160" s="2">
        <v>45979</v>
      </c>
      <c r="O1160" t="inlineStr">
        <is>
          <t>已结束</t>
        </is>
      </c>
      <c r="P1160" t="inlineStr">
        <is>
          <t>47周</t>
        </is>
      </c>
      <c r="Q1160"/>
      <c r="R1160" t="inlineStr">
        <is>
          <t>false</t>
        </is>
      </c>
      <c r="S1160" t="inlineStr">
        <is>
          <t>2025/11/24</t>
        </is>
      </c>
      <c r="T1160" t="inlineStr">
        <is>
          <t>BST</t>
        </is>
      </c>
      <c r="U1160"/>
      <c r="V1160" t="inlineStr">
        <is>
          <t>张铭麒</t>
        </is>
      </c>
      <c r="W1160" t="inlineStr">
        <is>
          <t>李岳丰
吴薇</t>
        </is>
      </c>
    </row>
    <row r="1161" ht="12.75" customHeight="1">
      <c r="A1161" t="inlineStr">
        <is>
          <t>2025-11-17 雷祖进-香港-香港绿茶+香港农耕记-解决问题 已结束</t>
        </is>
      </c>
      <c r="B1161"/>
      <c r="C1161" t="inlineStr">
        <is>
          <t>铜锣湾店设备因尺寸无法撤出需协助拆机，奥海城店鸡粉干料盒螺杆后盖丢失。</t>
        </is>
      </c>
      <c r="D1161" t="inlineStr">
        <is>
          <t>雷祖进</t>
        </is>
      </c>
      <c r="E1161" t="inlineStr">
        <is>
          <t>香港特别行政区沙田区观海崇庭(大埔公路-大埔滘段)</t>
        </is>
      </c>
      <c r="F1161" t="inlineStr">
        <is>
          <t>项目出差</t>
        </is>
      </c>
      <c r="G1161" t="inlineStr">
        <is>
          <t>雷祖进-香港-香港绿茶+香港农耕记-解决问题 已结束</t>
        </is>
      </c>
      <c r="H1161" t="inlineStr">
        <is>
          <t>一、装机现场勘查
1.前往香港农耕记奥海城店新店装修现场查看后发现，新机只接好电，但进水、下水及其他部分仍未安装。
2.现场安装了水枪头、水枪座及机身后部防撞钣金把手。
3.远程连线KMES团队的同事，确定现场各档口网络点位及布线情况。
4.同香港农耕记区交付经理谢辉沟通第四台机的移机机进展情况。被告知铜锣湾需要移机的该台设备因为尺寸的原因，无法撤出厨房，需我们的人上门协助拆机后撤离。
二、香港农耕记奥海城店巡检
1.机器人及菜品状态。 
门店2台机器人都能正常运行，出品稳定，大部分菜品都符合出菜要求。 
2.操作、使用规范。 
现场设备使用上较为规范，食材分装，合理摆放布置，未发现明显的不规范行为。
3.现场操作员反馈右边机器鸡粉投料异常。现场检查后发现，鸡粉干料盒的螺杆固定后盖已丢失，导致螺杆较为松，旋转力度较小，影响投料进度</t>
        </is>
      </c>
      <c r="I1161" t="inlineStr">
        <is>
          <t>无</t>
        </is>
      </c>
      <c r="J1161" t="inlineStr">
        <is>
          <t>无</t>
        </is>
      </c>
      <c r="K1161" t="inlineStr">
        <is>
          <t>1.香港农耕记铜锣湾店1号机拆机。
2.香港农耕记奥海城店移机设备装机。
3.香港绿茶奥海城店新干料盒（鸡粉）配送。</t>
        </is>
      </c>
      <c r="L1161" t="inlineStr">
        <is>
          <t>IMG_20251117_125922141.jpg,IMG_20251117_141656957.jpg,IMG_20251117_141706295.jpg,IMG_20251117_141823519.jpg,IMG_20251117_171754818.jpg,IMG_20251117_173012268.jpg,IMG_20251117_172732102.jpg,IMG_20251117_183425369.jpg,IMG_20251117_194944202.jpg</t>
        </is>
      </c>
      <c r="M1161"/>
      <c r="N1161" s="2">
        <v>45978</v>
      </c>
      <c r="O1161" t="inlineStr">
        <is>
          <t>已结束</t>
        </is>
      </c>
      <c r="P1161" t="inlineStr">
        <is>
          <t>47周</t>
        </is>
      </c>
      <c r="Q1161"/>
      <c r="R1161" t="inlineStr">
        <is>
          <t>false</t>
        </is>
      </c>
      <c r="S1161" t="inlineStr">
        <is>
          <t>2025/11/16</t>
        </is>
      </c>
      <c r="T1161" t="inlineStr">
        <is>
          <t>BST</t>
        </is>
      </c>
      <c r="U1161"/>
      <c r="V1161" t="inlineStr">
        <is>
          <t>张铭麒</t>
        </is>
      </c>
      <c r="W1161" t="inlineStr">
        <is>
          <t>李岳丰
吴薇</t>
        </is>
      </c>
    </row>
    <row r="1162" ht="12.75" customHeight="1">
      <c r="A1162" t="inlineStr">
        <is>
          <t>2025-11-16 雷祖进-香港-香港绿茶+香港农耕记-解决问题 已结束</t>
        </is>
      </c>
      <c r="B1162"/>
      <c r="C1162" t="inlineStr">
        <is>
          <t>香港绿茶黄竹坑店水淀粉管道断裂；大围店两台机干料门滑轨卡死。</t>
        </is>
      </c>
      <c r="D1162" t="inlineStr">
        <is>
          <t>雷祖进</t>
        </is>
      </c>
      <c r="E1162" t="inlineStr">
        <is>
          <t>香港特别行政区沙田区观海崇庭(大埔公路-大埔滘段)</t>
        </is>
      </c>
      <c r="F1162" t="inlineStr">
        <is>
          <t>项目出差</t>
        </is>
      </c>
      <c r="G1162" t="inlineStr">
        <is>
          <t>雷祖进-香港-香港绿茶+香港农耕记-解决问题 已结束</t>
        </is>
      </c>
      <c r="H1162" t="inlineStr">
        <is>
          <t>一、绿茶黄竹坑店故障维修
1.香港绿茶黄竹坑店反馈右边机子水淀粉管道搞卫生时掉出来，装不回去。连线现场后检查发现水电网管道已断开，线上教现场员工尝试多次，均无法接回。
2.前往该门店后检查发现，水淀粉管道断裂处较高，导致装回不变径直通后，管道偏短，不易装回喷嘴。现场用尖嘴钳夹住直通头塞回喷嘴后，液料正常使用。
二、香港绿茶大围店巡检
1.机器人及菜品状态。 
门店2台机器人都能正常运行，出品稳定，大部分菜品都符合出菜要求。 
2.操作、使用规范。 
因为休假的原因，现场2个人操作2台机器人设备，无打荷人员协助。不过门店人员较稳定，都是老员工，在设备使用上较为规范，食材分装，合理摆放布置，未发现明显的不规范行为。
</t>
        </is>
      </c>
      <c r="I1162" t="inlineStr">
        <is>
          <t>无</t>
        </is>
      </c>
      <c r="J1162" t="inlineStr">
        <is>
          <t>1.在维修的过程中发现，该门店两台机干料门均已处于屏蔽状态，检查后发现滑轨已卡死。已将该问题反馈至售后同事，待其上门维修。</t>
        </is>
      </c>
      <c r="K1162" t="inlineStr">
        <is>
          <t>1.香港农耕记奥海城店新店装机，现场勘察。
2.香港绿茶奥海城店巡检。</t>
        </is>
      </c>
      <c r="L1162" t="inlineStr">
        <is>
          <t>IMG_20251116_104711886.jpg,IMG_20251116_105314206.jpg,IMG_20251116_105509437.jpg,IMG_20251116_110511066.jpg,IMG_20251116_112102020.jpg,IMG_20251116_135051845.jpg,IMG_20251116_145107704.jpg,IMG_20251116_135835074.jpg,IMG_20251116_204211224.jpg</t>
        </is>
      </c>
      <c r="M1162"/>
      <c r="N1162" s="2">
        <v>45977</v>
      </c>
      <c r="O1162" t="inlineStr">
        <is>
          <t>已结束</t>
        </is>
      </c>
      <c r="P1162" t="inlineStr">
        <is>
          <t>46周</t>
        </is>
      </c>
      <c r="Q1162"/>
      <c r="R1162" t="inlineStr">
        <is>
          <t>false</t>
        </is>
      </c>
      <c r="S1162" t="inlineStr">
        <is>
          <t>2025/11/16</t>
        </is>
      </c>
      <c r="T1162" t="inlineStr">
        <is>
          <t>BST</t>
        </is>
      </c>
      <c r="U1162"/>
      <c r="V1162" t="inlineStr">
        <is>
          <t>张铭麒</t>
        </is>
      </c>
      <c r="W1162" t="inlineStr">
        <is>
          <t>李岳丰
吴薇</t>
        </is>
      </c>
    </row>
    <row r="1163" ht="12.75" customHeight="1">
      <c r="A1163" t="inlineStr">
        <is>
          <t xml:space="preserve">2025-11-15 </t>
        </is>
      </c>
      <c r="B1163"/>
      <c r="C1163" t="inlineStr">
        <is>
          <t>正文仅日期“2025/11/15”，无实质内容，信息缺失。</t>
        </is>
      </c>
      <c r="D1163" t="inlineStr">
        <is>
          <t>雷祖进</t>
        </is>
      </c>
      <c r="E1163" t="inlineStr">
        <is>
          <t>香港特别行政区沙田区观海崇庭(大埔公路-大埔滘段)</t>
        </is>
      </c>
      <c r="F1163" t="inlineStr">
        <is>
          <t>排休</t>
        </is>
      </c>
      <c r="G1163"/>
      <c r="H1163"/>
      <c r="I1163"/>
      <c r="J1163"/>
      <c r="K1163"/>
      <c r="L1163"/>
      <c r="M1163"/>
      <c r="N1163" s="2">
        <v>45976</v>
      </c>
      <c r="O1163"/>
      <c r="P1163" t="inlineStr">
        <is>
          <t>46周</t>
        </is>
      </c>
      <c r="Q1163"/>
      <c r="R1163" t="inlineStr">
        <is>
          <t>false</t>
        </is>
      </c>
      <c r="S1163"/>
      <c r="T1163"/>
      <c r="U1163"/>
      <c r="V1163"/>
      <c r="W1163"/>
    </row>
    <row r="1164" ht="12.75" customHeight="1">
      <c r="A1164" t="inlineStr">
        <is>
          <t>2025-11-14 雷祖进-香港-香港绿茶+香港农耕记-解决问题 已结束</t>
        </is>
      </c>
      <c r="B1164"/>
      <c r="C1164" t="inlineStr">
        <is>
          <t>东港城2号机料口开裂、启德店4号机加热风扇故障，均已维修。</t>
        </is>
      </c>
      <c r="D1164" t="inlineStr">
        <is>
          <t>雷祖进</t>
        </is>
      </c>
      <c r="E1164" t="inlineStr">
        <is>
          <t>香港特别行政区沙田区观海崇庭(大埔公路-大埔滘段)</t>
        </is>
      </c>
      <c r="F1164" t="inlineStr">
        <is>
          <t>项目出差</t>
        </is>
      </c>
      <c r="G1164" t="inlineStr">
        <is>
          <t>雷祖进-香港-香港绿茶+香港农耕记-解决问题 已结束</t>
        </is>
      </c>
      <c r="H1164" t="inlineStr">
        <is>
          <t>一、农耕记东港城设备维修
1.香港农耕记东港城店反馈2号机6号料口老化开裂，液料四处喷溅。线上教现场员工先剪口暂时先用。
2.携带配件后前往该门店更换维修。更换配件后，液料正常使用。
二、农耕记启德店故障维修
1.在东港城维修时临时接到启德店售后群反馈4号机机器不加热。同现场连线，登录工程模式查看加热盘状态，发现机芯正常，但加热盘温度异常，初步判断为加热盘，散热风扇故障。
2.前往香港科学园办公室，取了三个加热盘风扇前往现场紧急抢修。
3.到现场拆下铁锅后，测试发现三个加热风扇已全部故障无法启动。现场更换完三个风扇后测试，风扇均正常工作，机器恢复正常加热。
三、新菜单拍照协助
1.现场协助香港区域总厨东哥拍摄新菜单照片。
2.了解新菜单每一道菜的出品标准，为日后门店现场培训及巡店监督指导的菜品出品把控做铺垫。</t>
        </is>
      </c>
      <c r="I1164" t="inlineStr">
        <is>
          <t>无</t>
        </is>
      </c>
      <c r="J1164" t="inlineStr">
        <is>
          <t>无</t>
        </is>
      </c>
      <c r="K1164" t="inlineStr">
        <is>
          <t>休假</t>
        </is>
      </c>
      <c r="L1164" t="inlineStr">
        <is>
          <t>IMG_20251114_134701833.jpg,IMG_20251114_134929595.jpg,IMG_20251114_134935451.jpg,IMG_20251114_140916745.jpg,IMG_20251114_161409397.jpg,IMG_20251114_170059140.jpg,IMG_20251114_171433435.jpg,IMG_20251114_173504578.jpg,IMG_20251114_193711705.jpg</t>
        </is>
      </c>
      <c r="M1164"/>
      <c r="N1164" s="2">
        <v>45975</v>
      </c>
      <c r="O1164" t="inlineStr">
        <is>
          <t>已结束</t>
        </is>
      </c>
      <c r="P1164" t="inlineStr">
        <is>
          <t>46周</t>
        </is>
      </c>
      <c r="Q1164"/>
      <c r="R1164" t="inlineStr">
        <is>
          <t>false</t>
        </is>
      </c>
      <c r="S1164" t="inlineStr">
        <is>
          <t>2025/11/16</t>
        </is>
      </c>
      <c r="T1164" t="inlineStr">
        <is>
          <t>BST</t>
        </is>
      </c>
      <c r="U1164"/>
      <c r="V1164" t="inlineStr">
        <is>
          <t>张铭麒</t>
        </is>
      </c>
      <c r="W1164" t="inlineStr">
        <is>
          <t>李岳丰
吴薇</t>
        </is>
      </c>
    </row>
    <row r="1165" ht="12.75" customHeight="1">
      <c r="A1165" t="inlineStr">
        <is>
          <t>2025-11-13 雷祖进-香港-香港绿茶+香港农耕记-解决问题 已结束</t>
        </is>
      </c>
      <c r="B1165" t="inlineStr">
        <is>
          <t>1</t>
        </is>
      </c>
      <c r="C1165" t="inlineStr">
        <is>
          <t>香港农耕记好运中心门店2号机水枪出水异常，已更换新水枪头恢复。</t>
        </is>
      </c>
      <c r="D1165" t="inlineStr">
        <is>
          <t>雷祖进</t>
        </is>
      </c>
      <c r="E1165" t="inlineStr">
        <is>
          <t>香港特别行政区沙田区坳背湾街The Arles 星凯·堤岸</t>
        </is>
      </c>
      <c r="F1165" t="inlineStr">
        <is>
          <t>项目出差</t>
        </is>
      </c>
      <c r="G1165" t="inlineStr">
        <is>
          <t>雷祖进-香港-香港绿茶+香港农耕记-解决问题 已结束</t>
        </is>
      </c>
      <c r="H1165" t="inlineStr">
        <is>
          <t>一、农耕记香港新店菜谱录制
1.前往农耕记总部，协助香港农耕记区总“东哥”录制新店菜单菜谱。
2.现场结合东哥的建议，将旧菜谱菜谱调至符合新的出品要求。
3.调整测试已录制好的多份版菜谱程序。
二、门店巡查
1.和香港农耕记区总“东哥”一起前往香港农耕记好运中心查看门店新菜谱的实际出品情况。
三、故障处理
1.该门店2号机水枪出水异常，现场协助维修更换了新水枪头后，恢复正常。</t>
        </is>
      </c>
      <c r="I1165" t="inlineStr">
        <is>
          <t>1.小炒烟笋1份版已定版
2.猪肚烧菌菇1份版已定版
3.莴笋炒腊肉2份版、3份版已定版</t>
        </is>
      </c>
      <c r="J1165" t="inlineStr">
        <is>
          <t>无</t>
        </is>
      </c>
      <c r="K1165" t="inlineStr">
        <is>
          <t>1.协同香港农耕记区总“东哥”一起前往香港农耕记门店查看新菜出品情况</t>
        </is>
      </c>
      <c r="L1165" t="inlineStr">
        <is>
          <t>IMG_20251113_092123472.jpg,IMG_20251113_092212160.jpg,IMG_20251113_101011888.jpg,IMG_20251113_143228673.jpg,IMG_20251113_143354084.jpg,IMG_20251113_144500787.jpg,IMG_20251113_200336292.jpg,IMG_20251113_204123462.jpg,IMG_20251113_200606878.jpg</t>
        </is>
      </c>
      <c r="M1165"/>
      <c r="N1165" s="2">
        <v>45974</v>
      </c>
      <c r="O1165" t="inlineStr">
        <is>
          <t>已结束</t>
        </is>
      </c>
      <c r="P1165" t="inlineStr">
        <is>
          <t>46周</t>
        </is>
      </c>
      <c r="Q1165"/>
      <c r="R1165" t="inlineStr">
        <is>
          <t>false</t>
        </is>
      </c>
      <c r="S1165" t="inlineStr">
        <is>
          <t>2025/11/16</t>
        </is>
      </c>
      <c r="T1165" t="inlineStr">
        <is>
          <t>BST</t>
        </is>
      </c>
      <c r="U1165"/>
      <c r="V1165" t="inlineStr">
        <is>
          <t>张铭麒</t>
        </is>
      </c>
      <c r="W1165" t="inlineStr">
        <is>
          <t>李岳丰
吴薇</t>
        </is>
      </c>
    </row>
    <row r="1166" ht="12.75" customHeight="1">
      <c r="A1166" t="inlineStr">
        <is>
          <t>2025-11-12 雷祖进-香港-香港绿茶+香港农耕记-解决问题 已结束</t>
        </is>
      </c>
      <c r="B1166" t="inlineStr">
        <is>
          <t>1</t>
        </is>
      </c>
      <c r="C1166" t="inlineStr">
        <is>
          <t>香港农耕记好运中心店4号机下水管老化开裂漏水，已更换新金属下水管。</t>
        </is>
      </c>
      <c r="D1166" t="inlineStr">
        <is>
          <t>雷祖进</t>
        </is>
      </c>
      <c r="E1166" t="inlineStr">
        <is>
          <t>香港特别行政区沙田区显贵楼</t>
        </is>
      </c>
      <c r="F1166" t="inlineStr">
        <is>
          <t>项目出差</t>
        </is>
      </c>
      <c r="G1166" t="inlineStr">
        <is>
          <t>雷祖进-香港-香港绿茶+香港农耕记-解决问题 已结束</t>
        </is>
      </c>
      <c r="H1166" t="inlineStr">
        <is>
          <t>一、故障处理
1.香港农耕记好运中心店报修，四号机机器的下水管漏水。故前往香港科学园办公室，取了最新的金属下水管，到门店更换。
2.到现场检查后发现4号机的下水管已老化开裂了，下水直接往机器底部漏。现场将损坏件更换为新金属下水管。
二、农耕记香港新店菜谱录制
1.前往农耕记总部，协助香港农耕记区总“东哥”录制新店菜单菜谱。
2.现场结合东哥的建议，将旧菜谱菜谱调至符合新的出品要求。</t>
        </is>
      </c>
      <c r="I1166" t="inlineStr">
        <is>
          <t>1.莴笋藠头炒腊肉1份版已定版
2.白薯烧排骨1、2份版已定版</t>
        </is>
      </c>
      <c r="J1166" t="inlineStr">
        <is>
          <t>无</t>
        </is>
      </c>
      <c r="K1166" t="inlineStr">
        <is>
          <t>1.农耕记香港新店菜谱录制，及多份版测试。
2.和香港农耕记区总东哥一起前往门店巡查。</t>
        </is>
      </c>
      <c r="L1166" t="inlineStr">
        <is>
          <t>IMG_20251112_131557425.jpg,IMG_20251112_132512947.jpg,IMG_20251112_134442892.jpg,IMG_20251112_144703069.jpg,IMG_20251112_145706062.jpg,IMG_20251112_174709392.jpg,IMG_20251112_175551.jpg,IMG_20251112_181203030.jpg,IMG_20251112_182357.jpg</t>
        </is>
      </c>
      <c r="M1166"/>
      <c r="N1166" s="2">
        <v>45973</v>
      </c>
      <c r="O1166" t="inlineStr">
        <is>
          <t>已结束</t>
        </is>
      </c>
      <c r="P1166" t="inlineStr">
        <is>
          <t>46周</t>
        </is>
      </c>
      <c r="Q1166"/>
      <c r="R1166" t="inlineStr">
        <is>
          <t>false</t>
        </is>
      </c>
      <c r="S1166" t="inlineStr">
        <is>
          <t>2025/11/16</t>
        </is>
      </c>
      <c r="T1166" t="inlineStr">
        <is>
          <t>BST</t>
        </is>
      </c>
      <c r="U1166"/>
      <c r="V1166" t="inlineStr">
        <is>
          <t>张铭麒</t>
        </is>
      </c>
      <c r="W1166" t="inlineStr">
        <is>
          <t>李岳丰
吴薇</t>
        </is>
      </c>
    </row>
    <row r="1167" ht="12.75" customHeight="1">
      <c r="A1167" t="inlineStr">
        <is>
          <t>2025-11-11 雷祖进-香港-香港绿茶+香港农耕记-解决问题 已结束</t>
        </is>
      </c>
      <c r="B1167" t="inlineStr">
        <is>
          <t>1</t>
        </is>
      </c>
      <c r="C1167" t="inlineStr">
        <is>
          <t>3份版单人餐菜谱效率低、分量有问题，需评估必要性。</t>
        </is>
      </c>
      <c r="D1167" t="inlineStr">
        <is>
          <t>雷祖进</t>
        </is>
      </c>
      <c r="E1167" t="inlineStr">
        <is>
          <t>香港特别行政区观塘区观塘道官塘工业中心第4期</t>
        </is>
      </c>
      <c r="F1167" t="inlineStr">
        <is>
          <t>项目出差</t>
        </is>
      </c>
      <c r="G1167" t="inlineStr">
        <is>
          <t>雷祖进-香港-香港绿茶+香港农耕记-解决问题 已结束</t>
        </is>
      </c>
      <c r="H1167" t="inlineStr">
        <is>
          <t>一、香港绿茶多份菜谱测试
1.从香港绿茶大围店分享前一天已录制好的多份菜谱至该门店。
2.结合该店的订单情况测试，①东坡仔排3份版，出品情况符合要求，但是对比2份版堂食的菜谱程序，单人餐3份版排骨原汤更多，出品效率反而更低。③鲍鱼小炒肉，分装时以堂食版为标准，3份版单人餐实际分量为堂食版1.5份，导致。门店实际在出品过程中往往直接使用两份版的堂食程序炒制。
综上，处于稳定实际效率考虑需评估是否有必要使用3份版的单人餐菜谱程序。
二、故障处理
1.香港绿茶奥海城店反馈右边机子高汤吸头已坏，需更换新配件。携带配件到现场更换新配件后，测试高汤投放正常。
三、现场菜品出品把控
1.现场监督、把控2台机的菜品出品，以确保日常出品符合绿茶的标准。
2.协助厨房完成一些力所能及的打荷工作，以促进客情关系。
四、香港农耕记新店现场勘探。
1.香港农耕记澳海城店新店机器人装机现场勘探，了解现场的布局以及水电端口准备情况。第一时间实时反馈至KMES团队硬件的同事及售后，方便后续四台机及KMES硬件的安装安排。</t>
        </is>
      </c>
      <c r="I1167" t="inlineStr">
        <is>
          <t>无</t>
        </is>
      </c>
      <c r="J1167" t="inlineStr">
        <is>
          <t>无</t>
        </is>
      </c>
      <c r="K1167" t="inlineStr">
        <is>
          <t>1.香港农耕记好运中心店机器人下水管更换维修。
2.协助香港农耕记区总“东哥”录制新店菜单菜谱，同时调整香港其他门店旧菜谱的温度。</t>
        </is>
      </c>
      <c r="L1167" t="inlineStr">
        <is>
          <t>IMG_20251111_121328813.jpg,IMG_20251111_121707649.jpg,IMG_20251111_135851972.jpg,IMG_20251111_142025402.jpg,IMG_20251111_143800604.jpg,IMG_20251111_153017778.jpg,IMG_20251111_183229480.jpg,IMG_20251111_184151460.jpg,IMG_20251111_202506274.jpg</t>
        </is>
      </c>
      <c r="M1167"/>
      <c r="N1167" s="2">
        <v>45972</v>
      </c>
      <c r="O1167" t="inlineStr">
        <is>
          <t>已结束</t>
        </is>
      </c>
      <c r="P1167" t="inlineStr">
        <is>
          <t>46周</t>
        </is>
      </c>
      <c r="Q1167"/>
      <c r="R1167" t="inlineStr">
        <is>
          <t>false</t>
        </is>
      </c>
      <c r="S1167" t="inlineStr">
        <is>
          <t>2025/11/16</t>
        </is>
      </c>
      <c r="T1167" t="inlineStr">
        <is>
          <t>BST</t>
        </is>
      </c>
      <c r="U1167"/>
      <c r="V1167" t="inlineStr">
        <is>
          <t>张铭麒</t>
        </is>
      </c>
      <c r="W1167" t="inlineStr">
        <is>
          <t>李岳丰
吴薇</t>
        </is>
      </c>
    </row>
    <row r="1168" ht="12.75" customHeight="1">
      <c r="A1168" t="inlineStr">
        <is>
          <t>2025-11-10 雷祖进-香港-香港绿茶+香港农耕记-解决问题 已结束</t>
        </is>
      </c>
      <c r="B1168"/>
      <c r="C1168" t="inlineStr">
        <is>
          <t>农耕记好运中心店1号、4号机下水管老化开裂漏水，仅换1号机。</t>
        </is>
      </c>
      <c r="D1168" t="inlineStr">
        <is>
          <t>雷祖进</t>
        </is>
      </c>
      <c r="E1168" t="inlineStr">
        <is>
          <t>广东省深圳市龙岗区布吉街道龙珠花园B区明珠苑吉昌公寓</t>
        </is>
      </c>
      <c r="F1168" t="inlineStr">
        <is>
          <t>项目出差</t>
        </is>
      </c>
      <c r="G1168" t="inlineStr">
        <is>
          <t>雷祖进-香港-香港绿茶+香港农耕记-解决问题 已结束</t>
        </is>
      </c>
      <c r="H1168" t="inlineStr">
        <is>
          <t>一、绿茶录菜
1.香港绿茶大围店协助阳总结合前一天录制的单人餐1份菜菜谱，录制调整3份版的。
①东坡仔排：                                                                                                                                                                                                  仔排450g、300g排骨汤、排骨汁240g
②鲍鱼小炒肉：肥肉120g、拍蒜45g、豆豉6g、螺丝椒270g、瘦肉片150g
第一遍东坡仔排收汁的时间不够，糖醋汁裹不住排骨。重新测试了一遍，拉长加热时间，测试出品符合要求。
鲍鱼小炒3份版肉出品符合要求。
二、故障处理
1.香港农耕记好运中心店临时报修，有一台机器的下水管漏水。故前往香港科学园办公室，取了最新的金属下水管，到门店更换。
2.到现场检查后发现1号机、4号机的下水管全都以老化开裂了，下水直接往机器底部漏。
3.因为办公室只有一根备用下水管，故更换了1号机的下水管
三、菜品出品把控
1.现场监督、把控四台机的菜品出品。
2.协助厨房完成一些力所能及的打荷工作，以促进客情关系。</t>
        </is>
      </c>
      <c r="I1168" t="inlineStr">
        <is>
          <t>东坡仔排三份版已定版
鲍鱼小炒肉三份已定版</t>
        </is>
      </c>
      <c r="J1168" t="inlineStr">
        <is>
          <t>无</t>
        </is>
      </c>
      <c r="K1168" t="inlineStr">
        <is>
          <t>1.香港绿茶澳海城店多份菜品出品测试。
2.农耕记奥海城店新店厨房现场装机勘察。</t>
        </is>
      </c>
      <c r="L1168" t="inlineStr">
        <is>
          <t>IMG_20251110_121446362.jpg,IMG_20251110_122000933.jpg,IMG_20251110_132544189.jpg,IMG_20251110_142149066.jpg,IMG_20251110_151014781.jpg,IMG_20251110_162624777.jpg,IMG_20251110_163920199.jpg,IMG_20251110_193333949.jpg,IMG_20251110_194216061.jpg</t>
        </is>
      </c>
      <c r="M1168"/>
      <c r="N1168" s="2">
        <v>45971</v>
      </c>
      <c r="O1168" t="inlineStr">
        <is>
          <t>已结束</t>
        </is>
      </c>
      <c r="P1168" t="inlineStr">
        <is>
          <t>46周</t>
        </is>
      </c>
      <c r="Q1168"/>
      <c r="R1168" t="inlineStr">
        <is>
          <t>false</t>
        </is>
      </c>
      <c r="S1168" t="inlineStr">
        <is>
          <t>2025/11/16</t>
        </is>
      </c>
      <c r="T1168" t="inlineStr">
        <is>
          <t>BST</t>
        </is>
      </c>
      <c r="U1168"/>
      <c r="V1168" t="inlineStr">
        <is>
          <t>张铭麒</t>
        </is>
      </c>
      <c r="W1168" t="inlineStr">
        <is>
          <t>李岳丰
吴薇</t>
        </is>
      </c>
    </row>
    <row r="1169" ht="12.75" customHeight="1">
      <c r="A1169" t="inlineStr">
        <is>
          <t xml:space="preserve">2025-11-09 </t>
        </is>
      </c>
      <c r="B1169"/>
      <c r="C1169" t="inlineStr">
        <is>
          <t>正文仅显示日期“2025/11/09”，无具体内容，信息缺失。</t>
        </is>
      </c>
      <c r="D1169" t="inlineStr">
        <is>
          <t>雷祖进</t>
        </is>
      </c>
      <c r="E1169" t="inlineStr">
        <is>
          <t>香港特别行政区油尖旺区苗成长教室(奥海城三期)奥海城3期</t>
        </is>
      </c>
      <c r="F1169" t="inlineStr">
        <is>
          <t>排休</t>
        </is>
      </c>
      <c r="G1169"/>
      <c r="H1169"/>
      <c r="I1169"/>
      <c r="J1169"/>
      <c r="K1169"/>
      <c r="L1169"/>
      <c r="M1169"/>
      <c r="N1169" s="2">
        <v>45970</v>
      </c>
      <c r="O1169"/>
      <c r="P1169" t="inlineStr">
        <is>
          <t>45周</t>
        </is>
      </c>
      <c r="Q1169"/>
      <c r="R1169" t="inlineStr">
        <is>
          <t>false</t>
        </is>
      </c>
      <c r="S1169"/>
      <c r="T1169"/>
      <c r="U1169" t="inlineStr">
        <is>
          <t>1</t>
        </is>
      </c>
      <c r="V1169"/>
      <c r="W1169"/>
    </row>
    <row r="1170" ht="12.75" customHeight="1">
      <c r="A1170" t="inlineStr">
        <is>
          <t xml:space="preserve">2025-11-08 </t>
        </is>
      </c>
      <c r="B1170"/>
      <c r="C1170" t="inlineStr">
        <is>
          <t>正文仅含日期“2025/11/08”，无具体内容，信息缺失。</t>
        </is>
      </c>
      <c r="D1170" t="inlineStr">
        <is>
          <t>雷祖进</t>
        </is>
      </c>
      <c r="E1170" t="inlineStr">
        <is>
          <t>香港特别行政区油尖旺区苗成长教室(奥海城三期)奥海城3期</t>
        </is>
      </c>
      <c r="F1170" t="inlineStr">
        <is>
          <t>排休</t>
        </is>
      </c>
      <c r="G1170"/>
      <c r="H1170"/>
      <c r="I1170"/>
      <c r="J1170"/>
      <c r="K1170"/>
      <c r="L1170"/>
      <c r="M1170"/>
      <c r="N1170" s="2">
        <v>45969</v>
      </c>
      <c r="O1170"/>
      <c r="P1170" t="inlineStr">
        <is>
          <t>45周</t>
        </is>
      </c>
      <c r="Q1170"/>
      <c r="R1170" t="inlineStr">
        <is>
          <t>false</t>
        </is>
      </c>
      <c r="S1170"/>
      <c r="T1170"/>
      <c r="U1170" t="inlineStr">
        <is>
          <t>1</t>
        </is>
      </c>
      <c r="V1170"/>
      <c r="W1170"/>
    </row>
    <row r="1171" ht="12.75" customHeight="1">
      <c r="A1171" t="inlineStr">
        <is>
          <t>2025-11-07 雷祖进-香港-香港绿茶+香港农耕记-解决问题 已结束</t>
        </is>
      </c>
      <c r="B1171" t="inlineStr">
        <is>
          <t>1</t>
        </is>
      </c>
      <c r="C1171" t="inlineStr">
        <is>
          <t>鲍鱼小炒肉螺丝椒用量由80g调整为90g，重新测试后出品稳定。</t>
        </is>
      </c>
      <c r="D1171" t="inlineStr">
        <is>
          <t>雷祖进</t>
        </is>
      </c>
      <c r="E1171" t="inlineStr">
        <is>
          <t>樱桃街公园，香港特别行政区油尖旺区樱桃街公园</t>
        </is>
      </c>
      <c r="F1171" t="inlineStr">
        <is>
          <t>项目出差</t>
        </is>
      </c>
      <c r="G1171" t="inlineStr">
        <is>
          <t>雷祖进-香港-香港绿茶+香港农耕记-解决问题 已结束</t>
        </is>
      </c>
      <c r="H1171" t="inlineStr">
        <is>
          <t>1.香港绿茶大围店协助阳总一起录制换季单人餐菜品。
①东坡仔排：                                                                                                                                                                                                  仔排150g、100g排骨汤、排骨汁80g
②鲍鱼小炒肉：肥肉40g、拍蒜15g、豆豉2g、螺丝椒90g、瘦肉片50g
东坡仔排、鲍鱼小炒肉，皆一次性录制完成。其中原本螺丝椒为80g，出品后装盘量偏少，调整为90g。
又重新测试了一遍，调整后的菜谱，出品稳定。
2.绿茶大围店机器人使用情况回访。
3.绿茶大围店机器人出品监督、把控。</t>
        </is>
      </c>
      <c r="I1171" t="inlineStr">
        <is>
          <t>东坡仔排1份版已定版
鲍鱼小炒肉1份版已定版</t>
        </is>
      </c>
      <c r="J1171" t="inlineStr">
        <is>
          <t>无</t>
        </is>
      </c>
      <c r="K1171" t="inlineStr">
        <is>
          <t>周末休假</t>
        </is>
      </c>
      <c r="L1171" t="inlineStr">
        <is>
          <t>IMG_20251107_143535286.jpg,IMG_20251107_151340547.jpg,IMG_20251107_151931233.jpg,IMG_20251107_152319830.jpg,IMG_20251107_152855557.jpg,IMG_20251107_153316856.jpg,IMG_20251107_154704587.jpg,IMG_20251107_172451156.jpg,IMG_20251107_200319962.jpg</t>
        </is>
      </c>
      <c r="M1171"/>
      <c r="N1171" s="2">
        <v>45968</v>
      </c>
      <c r="O1171" t="inlineStr">
        <is>
          <t>已结束</t>
        </is>
      </c>
      <c r="P1171" t="inlineStr">
        <is>
          <t>45周</t>
        </is>
      </c>
      <c r="Q1171"/>
      <c r="R1171" t="inlineStr">
        <is>
          <t>false</t>
        </is>
      </c>
      <c r="S1171" t="inlineStr">
        <is>
          <t>2025/11/16</t>
        </is>
      </c>
      <c r="T1171" t="inlineStr">
        <is>
          <t>BST</t>
        </is>
      </c>
      <c r="U1171"/>
      <c r="V1171" t="inlineStr">
        <is>
          <t>张铭麒</t>
        </is>
      </c>
      <c r="W1171" t="inlineStr">
        <is>
          <t>李岳丰
吴薇</t>
        </is>
      </c>
    </row>
    <row r="1172" ht="12.75" customHeight="1">
      <c r="A1172" t="inlineStr">
        <is>
          <t>2025-11-06 雷祖进-新加坡-绿茶+小叫天+农耕记-解决问题 已结束</t>
        </is>
      </c>
      <c r="B1172" t="inlineStr">
        <is>
          <t>1</t>
        </is>
      </c>
      <c r="C1172" t="inlineStr">
        <is>
          <t>雷祖进在新加坡解决问题的工作仍在进行中。</t>
        </is>
      </c>
      <c r="D1172" t="inlineStr">
        <is>
          <t>雷祖进</t>
        </is>
      </c>
      <c r="E1172" t="inlineStr">
        <is>
          <t>广东省深圳市宝安区福海街道聚龙居(三号路)</t>
        </is>
      </c>
      <c r="F1172" t="inlineStr">
        <is>
          <t>巡店</t>
        </is>
      </c>
      <c r="G1172" t="inlineStr">
        <is>
          <t>雷祖进-新加坡-绿茶+小叫天+农耕记-解决问题 已结束</t>
        </is>
      </c>
      <c r="H1172" t="inlineStr">
        <is>
          <t>1.协助吴薇接待客户前往新加坡农耕记八店现场参观。
2.结束新加坡此次行程的所有工作安排，返程回深圳。</t>
        </is>
      </c>
      <c r="I1172"/>
      <c r="J1172" t="inlineStr">
        <is>
          <t>无</t>
        </is>
      </c>
      <c r="K1172" t="inlineStr">
        <is>
          <t>无</t>
        </is>
      </c>
      <c r="L1172" t="inlineStr">
        <is>
          <t>IMG_20251106_112924972.jpg,IMG_20251106_113018382.jpg,IMG_20251106_113031784.jpg,IMG_20251106_113037011.jpg,IMG_20251106_121933275.jpg,IMG_20251106_144244631.jpg,IMG_20251106_190203722.jpg</t>
        </is>
      </c>
      <c r="M1172"/>
      <c r="N1172" s="2">
        <v>45967</v>
      </c>
      <c r="O1172" t="inlineStr">
        <is>
          <t>已结束</t>
        </is>
      </c>
      <c r="P1172" t="inlineStr">
        <is>
          <t>45周</t>
        </is>
      </c>
      <c r="Q1172"/>
      <c r="R1172" t="inlineStr">
        <is>
          <t>false</t>
        </is>
      </c>
      <c r="S1172" t="inlineStr">
        <is>
          <t>2025/11/06</t>
        </is>
      </c>
      <c r="T1172" t="inlineStr">
        <is>
          <t>BST</t>
        </is>
      </c>
      <c r="U1172" t="inlineStr">
        <is>
          <t>1</t>
        </is>
      </c>
      <c r="V1172" t="inlineStr">
        <is>
          <t>张铭麒</t>
        </is>
      </c>
      <c r="W1172" t="inlineStr">
        <is>
          <t>李岳丰
吴薇</t>
        </is>
      </c>
    </row>
    <row r="1173" ht="12.75" customHeight="1">
      <c r="A1173" t="inlineStr">
        <is>
          <t>2025-11-05 雷祖进-新加坡-绿茶+小叫天+农耕记-解决问题 已结束</t>
        </is>
      </c>
      <c r="B1173"/>
      <c r="C1173" t="inlineStr">
        <is>
          <t>新加坡农耕记一店2号、3号机干料仓盖板螺丝滑牙，无法拆除维修。</t>
        </is>
      </c>
      <c r="D1173" t="inlineStr">
        <is>
          <t>雷祖进</t>
        </is>
      </c>
      <c r="E1173" t="inlineStr">
        <is>
          <t>广东省深圳市宝安区福海街道聚龙居(三号路)</t>
        </is>
      </c>
      <c r="F1173" t="inlineStr">
        <is>
          <t>巡店</t>
        </is>
      </c>
      <c r="G1173" t="inlineStr">
        <is>
          <t>雷祖进-新加坡-绿茶+小叫天+农耕记-解决问题 已结束</t>
        </is>
      </c>
      <c r="H1173" t="inlineStr">
        <is>
          <t>一、门店巡检
新加坡农耕记6店
1.机器人及菜品状态。
门店4台机器人都能正常运行，出品稳定，大部分菜品都符合出菜要求。
2.操作、使用规范。
因为休假的原因，现场3个人操作4太机器人设备。不过门店人员较稳定，都是老员工，在设备使用上较为规范，食材分装，合理摆放布置，未发现明显的不规范行为。
二、门店故障维护
1.新加坡农耕记五店四号机干料门报故障码，到现场后检查发现3号机滑轨卡顿，运行不畅。拆下干料门钣金件后发现，右侧电机滑轨运行顺畅，左侧滑轨阻力较大，且油污污染严重。拆开左侧干料仓盖板并更换最新款的滑轨后，装回测试，干料门运行顺畅。
2.新加坡农耕记一店，厨师长反馈四台机干料门全部卡死，到现场后检查发现1号机、4号机正常投料未报故障码，2、3号机滑轨卡死。
①为排除隐患分别检查了1、4号机，拆下干料仓左侧盖板后发现，该滑轨为老式单滑轨。电机仓已发霉且厚厚一层污垢，滑片已经生锈。拆下电机后，清洁干净电机仓并且用W40除干净滑片上的铁锈后装回，复原干料门测试：滑轨顺滑。处理完开机多次测试，故障不复现。
②同理，4号机拆卸清洁后装回，测试滑轨运行顺畅。
③2号机拆下干料门钣金后测试，右边滑片已卡死，而左侧电机则可正常运行。但是拆卸干料仓右侧盖板时发现，个别紧固螺丝已老化滑牙，无法打开侧板
④3号机拆下干料门钣金后测试，左边电机已无法工作或滑片卡死，右边滑片可正常滑动。但是拆卸干料仓左侧盖板时发现，个别紧固螺丝已老化滑牙，无法打开侧板。
⑤清理2、3号机器人的干料仓及滑轨钣金的油污后装回。更新补丁屏蔽干料门的版本后，机器能正常投料。</t>
        </is>
      </c>
      <c r="I1173"/>
      <c r="J1173" t="inlineStr">
        <is>
          <t>新加坡农耕记一店2号机、3号机干料仓盖板六角紧固螺丝滑牙，无法拆除维修。</t>
        </is>
      </c>
      <c r="K1173" t="inlineStr">
        <is>
          <t>1.结束新加坡此次行程的所有工作安排，返程回深圳。</t>
        </is>
      </c>
      <c r="L1173" t="inlineStr">
        <is>
          <t>IMG_20251105_105207019.jpg,IMG_20251105_121825487.jpg,IMG_20251105_135038356.jpg,IMG_20251105_145930365.jpg,IMG_20251105_171606275.jpg,IMG_20251105_174531732.jpg,IMG_20251105_193542263.jpg,IMG_20251105_223210992.jpg,IMG_20251105_205316463.jpg</t>
        </is>
      </c>
      <c r="M1173"/>
      <c r="N1173" s="2">
        <v>45966</v>
      </c>
      <c r="O1173" t="inlineStr">
        <is>
          <t>已结束</t>
        </is>
      </c>
      <c r="P1173" t="inlineStr">
        <is>
          <t>45周</t>
        </is>
      </c>
      <c r="Q1173"/>
      <c r="R1173" t="inlineStr">
        <is>
          <t>false</t>
        </is>
      </c>
      <c r="S1173" t="inlineStr">
        <is>
          <t>2025/11/06</t>
        </is>
      </c>
      <c r="T1173" t="inlineStr">
        <is>
          <t>BST</t>
        </is>
      </c>
      <c r="U1173"/>
      <c r="V1173" t="inlineStr">
        <is>
          <t>张铭麒</t>
        </is>
      </c>
      <c r="W1173" t="inlineStr">
        <is>
          <t>李岳丰
吴薇</t>
        </is>
      </c>
    </row>
    <row r="1174" ht="12.75" customHeight="1">
      <c r="A1174" t="inlineStr">
        <is>
          <t>2025-11-04 雷祖进-新加坡-绿茶+小叫天+农耕记-解决问题 已结束</t>
        </is>
      </c>
      <c r="B1174"/>
      <c r="C1174" t="inlineStr">
        <is>
          <t>新加坡农耕记机场八店两台机干料门故障，已修复。</t>
        </is>
      </c>
      <c r="D1174" t="inlineStr">
        <is>
          <t>雷祖进</t>
        </is>
      </c>
      <c r="E1174" t="inlineStr">
        <is>
          <t xml:space="preserve">[位置] </t>
        </is>
      </c>
      <c r="F1174" t="inlineStr">
        <is>
          <t>巡店</t>
        </is>
      </c>
      <c r="G1174" t="inlineStr">
        <is>
          <t>雷祖进-新加坡-绿茶+小叫天+农耕记-解决问题 已结束</t>
        </is>
      </c>
      <c r="H1174" t="inlineStr">
        <is>
          <t>新加坡农耕记机场八店巡检：
一、设备故障问题维修
1.新加坡农耕记八店反馈该店有两台机存在干料门故障，现为将干料门屏蔽状态。
2.到现场后检查发现两台机的干料滑轨都较新，无严重油污污染。①拆下三号机滑轨检查，左右滑轨无明显卡死，皆较顺滑。远程连线售后同事，得知有可能是装配导致，齿轮啮合问题，擦拭表面油渍后重新装回，并调试贴合后拧紧螺丝紧固。处理完开机多次测试，故障不复现。②同理，一号机开启干料门测试，发现华为在运行的症状未出现卡顿的情况。拆下钣金件，重新调正滑轨的安装角度，并紧固螺丝。处理完开机测试，滑轨运行顺滑不卡顿，再多次测试，故障不复现。
二、门店巡检
1.机器人及菜品状态。
门店4台机器人都能正常运行，出品稳定，大部分菜品都符合出菜要求。
2.操作、使用规范。
门店人员较稳定，都是老员工，在设备使用上较为规范，食材分装，合理摆放布置，未发现明显的不规范行为。</t>
        </is>
      </c>
      <c r="I1174"/>
      <c r="J1174" t="inlineStr">
        <is>
          <t>无</t>
        </is>
      </c>
      <c r="K1174" t="inlineStr">
        <is>
          <t>1.新加坡农耕记六店门店巡检
2.新加坡农耕记五店门店巡检</t>
        </is>
      </c>
      <c r="L1174" t="inlineStr">
        <is>
          <t>IMG_20251104_124443949.jpg,IMG_20251104_200223194.jpg,IMG_20251104_200310800.jpg,IMG_20251104_200934529.jpg,IMG_20251104_205447378.jpg,IMG_20251104_210433035.jpg,IMG_20251104_214551200.jpg,IMG_20251104_215151456.jpg,IMG_20251104_223348103.jpg</t>
        </is>
      </c>
      <c r="M1174"/>
      <c r="N1174" s="2">
        <v>45965</v>
      </c>
      <c r="O1174" t="inlineStr">
        <is>
          <t>已结束</t>
        </is>
      </c>
      <c r="P1174" t="inlineStr">
        <is>
          <t>45周</t>
        </is>
      </c>
      <c r="Q1174"/>
      <c r="R1174" t="inlineStr">
        <is>
          <t>false</t>
        </is>
      </c>
      <c r="S1174" t="inlineStr">
        <is>
          <t>2025/11/06</t>
        </is>
      </c>
      <c r="T1174" t="inlineStr">
        <is>
          <t>BST</t>
        </is>
      </c>
      <c r="U1174"/>
      <c r="V1174" t="inlineStr">
        <is>
          <t>张铭麒</t>
        </is>
      </c>
      <c r="W1174" t="inlineStr">
        <is>
          <t>李岳丰
吴薇</t>
        </is>
      </c>
    </row>
    <row r="1175" ht="12.75" customHeight="1">
      <c r="A1175" t="inlineStr">
        <is>
          <t>2025-11-03 雷祖进-新加坡-绿茶+小叫天+农耕记-解决问题 已结束</t>
        </is>
      </c>
      <c r="B1175"/>
      <c r="C1175" t="inlineStr">
        <is>
          <t>米饭鸡蛋液少未拌匀、干料盒有油污、铁锅积碳严重。</t>
        </is>
      </c>
      <c r="D1175" t="inlineStr">
        <is>
          <t>雷祖进</t>
        </is>
      </c>
      <c r="E1175" t="inlineStr">
        <is>
          <t xml:space="preserve">[位置] </t>
        </is>
      </c>
      <c r="F1175" t="inlineStr">
        <is>
          <t>巡店</t>
        </is>
      </c>
      <c r="G1175" t="inlineStr">
        <is>
          <t>雷祖进-新加坡-绿茶+小叫天+农耕记-解决问题 已结束</t>
        </is>
      </c>
      <c r="H1175" t="inlineStr">
        <is>
          <t>一、转锅电机线束导入
1.新加坡绿茶两台机转锅电机线束导入。今天为周一，上午一早到店后，准备拆机时发现：该店走线设计时，将灶台的煤气管道穿过炒菜机器人底部两轮之间。导致机器无法前后挪动。现场勘查发现如需维修侧面盖板，可将右侧电炸炉挪动（相对机器人而言较轻，可抬起。
2.因该店生意较好，需备货、加工的食材量大。上午9点开单后立马需要断断续续地开始使用炸炉，直到下班前都无法关电放油。意味着，直到下班收到以后才可进行挪动设备拆卸维修。
3.晚上下班收档后整理完卫生，开始导入两台机器人的转锅电机备件组。
二、门店巡检
1.餐前准备、小料台管理。
①小料台料头、酱料分类有序码，但该门店两台机器人共有20个菜，料头较多，台面显得较杂。局部卫生需清洁。
②高汤过滤渣子，两台机器人高汤吸头都已包纱布。
③猪油已化开使用。
④炒饭的米饭已按要求裹鸡蛋液并炒干、炒散。但明显鸡蛋液的量偏少，无法将米饭裹匀，导致米饭拌得不均匀，部分米饭结块成团。
2.机器人、菜品状态。
现场两台机器人运行状态良好，菜谱程序稳定，大部分菜品的出品基本上都符合出菜要求。
3.使用操作与规范。
①两位操作员对设备、菜谱较为熟悉，食材分装，合理摆放布置。
②检查两边水淀粉都能按标准5：1比例调配；
③两台机高汤桶吸头均已包煲汤袋过滤。
④米饭拌鸡蛋液，并进行炒制。但鸡蛋液量偏少，未拌匀米饭，炒制后仍无法完全打散，局部还是白饭。导致炒饭的出品，无法呈现颗粒分明的效果。
4.机器人卫生清洁情况
①干料盒外壳、把手和盖子上均有明显的油污，干料门接料托盘上较为干净；
②液料盒液料仓内、外皆较为干净、卫生。
③两边铁锅均有较为明显的积碳和锅黑。
5.问题反映与整改。
①现场和厨师长反映了机器人档口存在的问题，并提出整改建议。
②已同现场操作员和厨师明确了炒饭预制的正确标准和方法，现场当日鸡蛋未到货，故开餐前无法上手演示。
③现场说明干、液料盒的清洁规范标准，并指导操作员进行干料盒、干料仓进行清洁。
④现场操作员表示铁锅日常均有进行清洁，但无法除净积碳。后亲自上手培训操作员和厨师长，铁锅的深度清洁要点和工具及清洁后的养护。清洁后铁锅表面干净、顺滑。</t>
        </is>
      </c>
      <c r="I1175"/>
      <c r="J1175" t="inlineStr">
        <is>
          <t>无</t>
        </is>
      </c>
      <c r="K1175" t="inlineStr">
        <is>
          <t>1.新加坡农耕记机场八店故障处理
2.新加坡农耕记八店巡检</t>
        </is>
      </c>
      <c r="L1175" t="inlineStr">
        <is>
          <t>IMG_20251103_104119258.jpg,IMG_20251103_104135081.jpg,IMG_20251103_104145111.jpg,IMG_20251103_105844005.jpg,IMG_20251103_123228067.jpg,IMG_20251103_154701360.jpg,IMG_20251103_221246732.jpg,IMG_20251103_224052364.jpg,IMG_20251103_234324725.jpg</t>
        </is>
      </c>
      <c r="M1175"/>
      <c r="N1175" s="2">
        <v>45964</v>
      </c>
      <c r="O1175" t="inlineStr">
        <is>
          <t>已结束</t>
        </is>
      </c>
      <c r="P1175" t="inlineStr">
        <is>
          <t>45周</t>
        </is>
      </c>
      <c r="Q1175"/>
      <c r="R1175" t="inlineStr">
        <is>
          <t>false</t>
        </is>
      </c>
      <c r="S1175" t="inlineStr">
        <is>
          <t>2025/11/06</t>
        </is>
      </c>
      <c r="T1175" t="inlineStr">
        <is>
          <t>BST</t>
        </is>
      </c>
      <c r="U1175"/>
      <c r="V1175" t="inlineStr">
        <is>
          <t>张铭麒</t>
        </is>
      </c>
      <c r="W1175" t="inlineStr">
        <is>
          <t>李岳丰
吴薇</t>
        </is>
      </c>
    </row>
    <row r="1176" ht="12.75" customHeight="1">
      <c r="A1176" t="inlineStr">
        <is>
          <t>2025-11-02 雷祖进-新加坡-绿茶+小叫天+农耕记-解决问题 已结束</t>
        </is>
      </c>
      <c r="B1176" t="inlineStr">
        <is>
          <t>1</t>
        </is>
      </c>
      <c r="C1176" t="inlineStr">
        <is>
          <t>新加坡农耕记4店3号机机芯故障已更换；小叫天门店机器锅出水异常，因进水电磁阀堵塞，已更换。</t>
        </is>
      </c>
      <c r="D1176" t="inlineStr">
        <is>
          <t>雷祖进</t>
        </is>
      </c>
      <c r="E1176" t="inlineStr">
        <is>
          <t xml:space="preserve">[位置] </t>
        </is>
      </c>
      <c r="F1176" t="inlineStr">
        <is>
          <t>巡店</t>
        </is>
      </c>
      <c r="G1176" t="inlineStr">
        <is>
          <t>雷祖进-新加坡-绿茶+小叫天+农耕记-解决问题 已结束</t>
        </is>
      </c>
      <c r="H1176" t="inlineStr">
        <is>
          <t>一、故障维护
1.新加坡农耕记4店3号机不加热，检查后判断为机芯故障，进工程模式加热盘状态检查，故障码为OX18，无法修复。故现场更换了新的机芯。
2.跟换后通电测试，机器加热正常。
二、新加坡农耕记四店巡检。
1.小料台管理规范。
小料台上料头摆放布置干净、整洁。结合门店的生意订单量，少拆多补。
2..机器人及菜品状态。
门店4台机器人都能正常运行，出品稳定，大部分菜品都符合出菜要求。
3.操作、使用规范。
门店人员较稳定，都是老员工，在设备使用上较为规范，食材分装，合理摆放布置，未发现明显的不规范行为。
4.机器人卫生清洁情况。
厨房四台机器人干、液料和区域检查发现，该门店卫生情况较别的店都好。
三、新加坡小叫天巡检、维护
1.该门店厨师长反馈，有一台机器锅出水异常。
到现场后检查发现手动投放水，正常出料；水枪冲水，水压正常；洗锅时，稀稀沥沥无法正常出水。初步判断为进水电磁阀堵塞或故障。
2.拆箱后拆箱更换新的电进水电磁阀后测试，机器运作正常，洗锅水压正常。
3.检查故障进水电磁阀后发现进水端有白色粘稠状的物质堵塞入口。</t>
        </is>
      </c>
      <c r="I1176"/>
      <c r="J1176" t="inlineStr">
        <is>
          <t>无</t>
        </is>
      </c>
      <c r="K1176" t="inlineStr">
        <is>
          <t>1.绿茶新达城店转锅电机线束主动导入
2.新加坡新达城店巡检。</t>
        </is>
      </c>
      <c r="L1176" t="inlineStr">
        <is>
          <t>IMG_20251102_103004233.jpg,IMG_20251102_103838086.jpg,IMG_20251102_105734658.jpg,IMG_20251102_133442342.jpg,IMG_20251102_134628150.jpg,IMG_20251102_165010417.jpg,IMG_20251102_172207929.jpg,IMG_20251102_210410000.jpg,IMG_20251102_185646723.jpg</t>
        </is>
      </c>
      <c r="M1176"/>
      <c r="N1176" s="2">
        <v>45963</v>
      </c>
      <c r="O1176" t="inlineStr">
        <is>
          <t>已结束</t>
        </is>
      </c>
      <c r="P1176" t="inlineStr">
        <is>
          <t>44周</t>
        </is>
      </c>
      <c r="Q1176"/>
      <c r="R1176" t="inlineStr">
        <is>
          <t>false</t>
        </is>
      </c>
      <c r="S1176" t="inlineStr">
        <is>
          <t>2025/11/06</t>
        </is>
      </c>
      <c r="T1176" t="inlineStr">
        <is>
          <t>BST</t>
        </is>
      </c>
      <c r="U1176"/>
      <c r="V1176" t="inlineStr">
        <is>
          <t>张铭麒</t>
        </is>
      </c>
      <c r="W1176" t="inlineStr">
        <is>
          <t>李岳丰
吴薇</t>
        </is>
      </c>
    </row>
    <row r="1177" ht="12.75" customHeight="1">
      <c r="A1177" t="inlineStr">
        <is>
          <t>2025-11-01 雷祖进-新加坡-绿茶+小叫天+农耕记-解决问题 已结束</t>
        </is>
      </c>
      <c r="B1177"/>
      <c r="C1177" t="inlineStr">
        <is>
          <t>1号机极限温控线短且磨破皮，一台机不加热需换机芯，操作员卫生不规范。</t>
        </is>
      </c>
      <c r="D1177" t="inlineStr">
        <is>
          <t>雷祖进</t>
        </is>
      </c>
      <c r="E1177" t="inlineStr">
        <is>
          <t xml:space="preserve">[位置] </t>
        </is>
      </c>
      <c r="F1177" t="inlineStr">
        <is>
          <t>巡店</t>
        </is>
      </c>
      <c r="G1177" t="inlineStr">
        <is>
          <t>雷祖进-新加坡-绿茶+小叫天+农耕记-解决问题 已结束</t>
        </is>
      </c>
      <c r="H1177" t="inlineStr">
        <is>
          <t>一、转锅电机线束导入
1.新加坡农耕记四台机转锅电机线束导入。今天为周六，该店生意繁忙，上午导入1台，下午订单闲时，导入1台，今天晚上下班收档以后导入2台。
二、巡店
1.该店开业的时，我们的人没有上门培训。现场发现该店操作员部分行为不规范，尤其是卫生清洁这一块。中午出餐间隙，现场指导四台机的操作员进行铁锅深度清洁并养锅。
2.晚上下班以后，培训厨师长日常收档检查的注意要点（如啤酒需倒掉或收纳冰箱冷藏）再将管道清洁。干料仓、液料仓需日常检查，确保操作员卫生清洁到位。排除食品安全卫生隐患。</t>
        </is>
      </c>
      <c r="I1177"/>
      <c r="J1177" t="inlineStr">
        <is>
          <t>1.该门店1号机的极限温控线特别短（怀疑是旧款的），已出现磨破皮情况。其他三台该线长度正常。现场用电工胶布缠绕修复该线表皮。该情况已反馈至相应的研发同事。</t>
        </is>
      </c>
      <c r="K1177" t="inlineStr">
        <is>
          <t>1.新加坡农耕记4店紧急维修（今天晚上下班前，该店售后服务群里接厨师长反馈：其中一台机不加热。拉售后同事一起远程线上视频，判断为机芯故障，需明天上门更换机芯。）
2.新加坡农耕记四店巡检。</t>
        </is>
      </c>
      <c r="L1177" t="inlineStr">
        <is>
          <t>IMG_20251101_095818433.jpg,IMG_20251101_101246173.jpg,IMG_20251101_111552915.jpg,IMG_20251101_155424564.jpg,IMG_20251101_122104.jpg,IMG_20251101_163943539.jpg,IMG_20251101_223209364.jpg,IMG_20251101_230557571.jpg,IMG_20251101_233724400.jpg</t>
        </is>
      </c>
      <c r="M1177"/>
      <c r="N1177" s="2">
        <v>45962</v>
      </c>
      <c r="O1177" t="inlineStr">
        <is>
          <t>已结束</t>
        </is>
      </c>
      <c r="P1177" t="inlineStr">
        <is>
          <t>44周</t>
        </is>
      </c>
      <c r="Q1177"/>
      <c r="R1177" t="inlineStr">
        <is>
          <t>false</t>
        </is>
      </c>
      <c r="S1177" t="inlineStr">
        <is>
          <t>2025/11/06</t>
        </is>
      </c>
      <c r="T1177" t="inlineStr">
        <is>
          <t>BST</t>
        </is>
      </c>
      <c r="U1177"/>
      <c r="V1177" t="inlineStr">
        <is>
          <t>张铭麒</t>
        </is>
      </c>
      <c r="W1177" t="inlineStr">
        <is>
          <t>李岳丰
吴薇</t>
        </is>
      </c>
    </row>
    <row r="1178" ht="12.75" customHeight="1">
      <c r="A1178" t="inlineStr">
        <is>
          <t>2025-10-31 雷祖进-新加坡-绿茶+小叫天+农耕记-解决问题 已结束</t>
        </is>
      </c>
      <c r="B1178"/>
      <c r="C1178" t="inlineStr">
        <is>
          <t>新加坡农耕记八店4台机转锅电机线束需主动更换导入，巡店进行中。</t>
        </is>
      </c>
      <c r="D1178" t="inlineStr">
        <is>
          <t>雷祖进</t>
        </is>
      </c>
      <c r="E1178" t="inlineStr">
        <is>
          <t xml:space="preserve">[位置] </t>
        </is>
      </c>
      <c r="F1178" t="inlineStr">
        <is>
          <t>巡店</t>
        </is>
      </c>
      <c r="G1178" t="inlineStr">
        <is>
          <t>雷祖进-新加坡-绿茶+小叫天+农耕记-解决问题 已结束</t>
        </is>
      </c>
      <c r="H1178" t="inlineStr">
        <is>
          <t>行程第一天：
1.前往深圳水湾公司，领取售后审批到货的配件。
2.打包配件装箱，并运往机场，前往新加坡客户现场。</t>
        </is>
      </c>
      <c r="I1178"/>
      <c r="J1178" t="inlineStr">
        <is>
          <t>无</t>
        </is>
      </c>
      <c r="K1178" t="inlineStr">
        <is>
          <t>1.新加坡农耕记八店4台机转锅电机线束主动更换导入。
2.新加坡农耕记八店巡店。</t>
        </is>
      </c>
      <c r="L1178" t="inlineStr">
        <is>
          <t>IMG_20251031_112317927.jpg,IMG_20251031_112321375.jpg,IMG_20251031_130430792.jpg,IMG_20251031_172225355.jpg,IMG_20251031_174106326.jpg,IMG_20251031_174412660.jpg,IMG_20251031_185912268.jpg</t>
        </is>
      </c>
      <c r="M1178"/>
      <c r="N1178" s="2">
        <v>45961</v>
      </c>
      <c r="O1178" t="inlineStr">
        <is>
          <t>已结束</t>
        </is>
      </c>
      <c r="P1178" t="inlineStr">
        <is>
          <t>44周</t>
        </is>
      </c>
      <c r="Q1178"/>
      <c r="R1178" t="inlineStr">
        <is>
          <t>false</t>
        </is>
      </c>
      <c r="S1178" t="inlineStr">
        <is>
          <t>2025/11/06</t>
        </is>
      </c>
      <c r="T1178" t="inlineStr">
        <is>
          <t>BST</t>
        </is>
      </c>
      <c r="U1178"/>
      <c r="V1178" t="inlineStr">
        <is>
          <t>张铭麒</t>
        </is>
      </c>
      <c r="W1178" t="inlineStr">
        <is>
          <t>李岳丰
吴薇</t>
        </is>
      </c>
    </row>
    <row r="1179" ht="12.75" customHeight="1">
      <c r="A1179" t="inlineStr">
        <is>
          <t>2025-10-30 雷祖进-香港-农耕记-品牌巡店 已结束</t>
        </is>
      </c>
      <c r="B1179"/>
      <c r="C1179" t="inlineStr">
        <is>
          <t>2号、4号机门铰链生锈弹力弱门关不紧，1号机水枪不锁水。</t>
        </is>
      </c>
      <c r="D1179" t="inlineStr">
        <is>
          <t>雷祖进</t>
        </is>
      </c>
      <c r="E1179" t="inlineStr">
        <is>
          <t xml:space="preserve">[位置] </t>
        </is>
      </c>
      <c r="F1179" t="inlineStr">
        <is>
          <t>巡店</t>
        </is>
      </c>
      <c r="G1179" t="inlineStr">
        <is>
          <t>雷祖进-香港-农耕记-品牌巡店 已结束</t>
        </is>
      </c>
      <c r="H1179" t="inlineStr">
        <is>
          <t>香港农耕记好运中心店巡店日报：
日期：2025.10.30
1.小料台管理规范。
小料台上料头摆放布置干净、整洁。结合门店的生意订单量，少拆多补。
2.门店设备维护修理。
①2号机、4号机门铰链因生锈，弹力减弱，门关不紧。③1号机水枪在自然状态下不锁水。
3.机器人及菜品状态。
门店4台机器人都能正常运行，出品稳定，大部分菜品都符合出菜要求。
4.操作、使用规范。
门店人员较稳定，都是老员工，在设备使用上较为规范，食材分装，合理摆放布置，未发现明显的不规范行为。
5.机器人卫生清洁情况。
厨房四台机器人干、液料和区域检查发现①四台机干、液料区域卫生较好。②四台机铁锅日常保养情况相对到位。
6.问题反映与整改。
已找厨师长“文哥”反映了现场存所在的问题和改进建议：
①1号机的水枪已修好，处理过后不再漏水；
②2、4号机的门铰链，因为螺丝滑牙无法拆除。现场将旧铰链剪断以后，在原基础上装新铰链。</t>
        </is>
      </c>
      <c r="I1179"/>
      <c r="J1179" t="inlineStr">
        <is>
          <t>无</t>
        </is>
      </c>
      <c r="K1179" t="inlineStr">
        <is>
          <t>1.前往深圳水湾公司，领取到货的配件。
2.拉上配件去机场，前往新加坡客户现场。</t>
        </is>
      </c>
      <c r="L1179" t="inlineStr">
        <is>
          <t>IMG_20251030_140229062.jpg,IMG_20251030_140745049.jpg,IMG_20251030_142115431.jpg,IMG_20251030_143254882.jpg,IMG_20251030_145057100.jpg,IMG_20251030_153605043.jpg,IMG_20251030_153615599.jpg,IMG_20251030_160741286.jpg,IMG_20251030_163834984.jpg</t>
        </is>
      </c>
      <c r="M1179"/>
      <c r="N1179" s="2">
        <v>45960</v>
      </c>
      <c r="O1179" t="inlineStr">
        <is>
          <t>已结束</t>
        </is>
      </c>
      <c r="P1179" t="inlineStr">
        <is>
          <t>44周</t>
        </is>
      </c>
      <c r="Q1179"/>
      <c r="R1179" t="inlineStr">
        <is>
          <t>false</t>
        </is>
      </c>
      <c r="S1179" t="inlineStr">
        <is>
          <t>2025/10/17</t>
        </is>
      </c>
      <c r="T1179" t="inlineStr">
        <is>
          <t>BST</t>
        </is>
      </c>
      <c r="U1179" t="inlineStr">
        <is>
          <t>1</t>
        </is>
      </c>
      <c r="V1179" t="inlineStr">
        <is>
          <t>张铭麒</t>
        </is>
      </c>
      <c r="W1179" t="inlineStr">
        <is>
          <t>李岳丰
吴薇</t>
        </is>
      </c>
    </row>
    <row r="1180" ht="12.75" customHeight="1">
      <c r="A1180" t="inlineStr">
        <is>
          <t>2025-10-30 雷祖进-新加坡-绿茶+小叫天+农耕记-解决问题 已结束</t>
        </is>
      </c>
      <c r="B1180"/>
      <c r="C1180" t="inlineStr">
        <is>
          <t>需关注新加坡农耕记八店4台机转锅电机线束主动更换导入进行中。</t>
        </is>
      </c>
      <c r="D1180" t="inlineStr">
        <is>
          <t>雷祖进</t>
        </is>
      </c>
      <c r="E1180" t="inlineStr">
        <is>
          <t xml:space="preserve">[位置] </t>
        </is>
      </c>
      <c r="F1180" t="inlineStr">
        <is>
          <t>巡店</t>
        </is>
      </c>
      <c r="G1180" t="inlineStr">
        <is>
          <t>雷祖进-新加坡-绿茶+小叫天+农耕记-解决问题 已结束</t>
        </is>
      </c>
      <c r="H1180" t="inlineStr">
        <is>
          <t>行程第一天：
1.前往深圳水湾公司，领取售后审批到货的配件。
2.打包配件装箱，并运往机场，前往新加坡客户现场。</t>
        </is>
      </c>
      <c r="I1180"/>
      <c r="J1180" t="inlineStr">
        <is>
          <t>无</t>
        </is>
      </c>
      <c r="K1180" t="inlineStr">
        <is>
          <t>1.新加坡农耕记八店4台机转锅电机线束主动更换导入。
2.新加坡农耕记八店巡店。</t>
        </is>
      </c>
      <c r="L1180" t="inlineStr">
        <is>
          <t>IMG_20251031_112317927.jpg,IMG_20251031_112321375.jpg,IMG_20251031_130430792.jpg,IMG_20251031_172225355.jpg,IMG_20251031_174106326.jpg,IMG_20251031_174412660.jpg,IMG_20251031_185912268.jpg</t>
        </is>
      </c>
      <c r="M1180"/>
      <c r="N1180" s="2">
        <v>45960</v>
      </c>
      <c r="O1180" t="inlineStr">
        <is>
          <t>已结束</t>
        </is>
      </c>
      <c r="P1180" t="inlineStr">
        <is>
          <t>44周</t>
        </is>
      </c>
      <c r="Q1180"/>
      <c r="R1180" t="inlineStr">
        <is>
          <t>false</t>
        </is>
      </c>
      <c r="S1180" t="inlineStr">
        <is>
          <t>2025/11/06</t>
        </is>
      </c>
      <c r="T1180" t="inlineStr">
        <is>
          <t>BST</t>
        </is>
      </c>
      <c r="U1180"/>
      <c r="V1180" t="inlineStr">
        <is>
          <t>张铭麒</t>
        </is>
      </c>
      <c r="W1180" t="inlineStr">
        <is>
          <t>李岳丰
吴薇</t>
        </is>
      </c>
    </row>
    <row r="1181" ht="12.75" customHeight="1">
      <c r="A1181" t="inlineStr">
        <is>
          <t>2025-10-29 雷祖进-香港-农耕记-品牌巡店 已结束</t>
        </is>
      </c>
      <c r="B1181"/>
      <c r="C1181" t="inlineStr">
        <is>
          <t>启德、东港城店机器人干液料仓有油垢陈垢，铁锅积碳锅黑，2号机反抽污染液料仓。</t>
        </is>
      </c>
      <c r="D1181" t="inlineStr">
        <is>
          <t>雷祖进</t>
        </is>
      </c>
      <c r="E1181" t="inlineStr">
        <is>
          <t xml:space="preserve">[位置] </t>
        </is>
      </c>
      <c r="F1181" t="inlineStr">
        <is>
          <t>巡店</t>
        </is>
      </c>
      <c r="G1181" t="inlineStr">
        <is>
          <t>雷祖进-香港-农耕记-品牌巡店 已结束</t>
        </is>
      </c>
      <c r="H1181" t="inlineStr">
        <is>
          <t>一、香港农耕记启德店巡店：
日期：2025.10.29
1.小料台管理规范。
小料台上料头摆放布置干净、整洁。结合门店的生意订单量，少拆多补。
2..机器人及菜品状态。
门店4台机器人都能正常运行，出品稳定，大部分菜品都符合出菜要求。
3.操作、使用规范。
门店人员较稳定，都是老员工，在设备使用上较为规范，食材分装，合理摆放布置，未发现明显的不规范行为。
4.机器人卫生清洁情况。
厨房四台机器人干、液料和区域检查发现，该门店卫生情况较差：
①4台机机干料盒表面都有明显的油垢，投料口粉料硬化堵塞，干料仓内有明显的油污、陈垢。
②液料仓明显陈垢、污渍，液料盒外有污渍，液料盒内有陈垢
③2号机调整新的牛肉汁以后，料盒改为装单向阀的料盒，但现场人员并不了解2号管道有反抽的动作。致使反抽回的酱料全部进入液料仓，污染夜料仓。
④四台机铁锅均存在明显的积碳、锅黑。
5.问题反映与整改。
①已找厨师长“罗哥”反映了现场存所在的卫生问题，并让其监督现场操作员进行卫生清洁，告知现场存在的食品安全卫生风险，明确作为厨师长日常卫生清洁管理的要点；
②已要求4台机的操作员对干料仓、干料盒及干料门托盘进行清洁；
③督促厨师长监督操作员对液料仓、液料盒内外进行清洁；
④已将2号机的夜料仓清洁后，从机器人设置端将2号液料口的反抽功能。
二、配件配送
香港农耕记北角店出现紧急故障，须抢在开市之前维修好，故配合售后同事浩君前往香港科学园办公室取配件。
三、香港农耕记东港城店巡店：
1.小料台管理规范。
小料台上料头摆放布置干净、整洁。结合门店的生意订单量，少拆多补。
2.门店KMES系统问题定位
①2号机操作员反馈KMES操作系统，经常存在菜单打印卡顿，而不出小票，且点击去制作无反应。已将该问题反馈至KMES团队的同事排查。
3.机器人及菜品状态。
门店4台机器人都能正常运行，出品稳定，大部分菜品都符合出菜要求。
4.操作、使用规范。
门店人员较稳定，都是老员工，在设备使用上较为规范，食材分装，合理摆放布置，未发现明显的不规范行为。
5.机器人卫生清洁情况。
厨房四台机器人干、液料和区域检查发现①1号、2号、4号机干料盒表面都有油渍，投料口粉料凝固，干料门托盘粉料堆积，干料仓有明显的油渍陈垢，3号机情况稍好；
②液料盒内外均有陈垢、污渍；
③2号机调整新的牛肉汁以后，料盒改为装单向阀的料盒，但现场人员并不了解2号管道有反抽的动作。致使反抽回的酱料全部进入液料仓，污染夜料仓；
④四台机铁锅均有锅黑及少量积碳。
6.问题反映与整改。
已找厨师长“胡哥”反映了现场存所在的问题和改进建议：
①将该问题反馈至KMES团队的同事，经日志排查后初步判断为：该菜谱程序未正确映射，机器人上映射配对的菜单仍然是旧的365收银系统的菜单。
②已提醒4台机的操作员对干料仓、干料盒及干料门托盘进行清洁。
③已将2号机的夜料仓清洁后，从机器人设置端将2号液料口的反抽功能关闭。</t>
        </is>
      </c>
      <c r="I1181"/>
      <c r="J1181" t="inlineStr">
        <is>
          <t>无</t>
        </is>
      </c>
      <c r="K1181" t="inlineStr">
        <is>
          <t>1.香港农耕记好运中心店巡检，故障维修。
2.香港农耕记黄大仙店巡店。</t>
        </is>
      </c>
      <c r="L1181" t="inlineStr">
        <is>
          <t>IMG_20251029_121419380.jpg,IMG_20251029_133430918.jpg,IMG_20251029_134420625.jpg,IMG_20251029_154210208.jpg,wx_camera_1761728912319.jpg,IMG_20251029_171105057.jpg,IMG_20251029_190022131.jpg,IMG_20251029_204403266.jpg,IMG_20251029_212506728.jpg</t>
        </is>
      </c>
      <c r="M1181"/>
      <c r="N1181" s="2">
        <v>45959</v>
      </c>
      <c r="O1181" t="inlineStr">
        <is>
          <t>已结束</t>
        </is>
      </c>
      <c r="P1181" t="inlineStr">
        <is>
          <t>44周</t>
        </is>
      </c>
      <c r="Q1181"/>
      <c r="R1181" t="inlineStr">
        <is>
          <t>false</t>
        </is>
      </c>
      <c r="S1181" t="inlineStr">
        <is>
          <t>2025/10/17</t>
        </is>
      </c>
      <c r="T1181" t="inlineStr">
        <is>
          <t>BST</t>
        </is>
      </c>
      <c r="U1181"/>
      <c r="V1181" t="inlineStr">
        <is>
          <t>张铭麒</t>
        </is>
      </c>
      <c r="W1181" t="inlineStr">
        <is>
          <t>李岳丰
吴薇</t>
        </is>
      </c>
    </row>
    <row r="1182" ht="12.75" customHeight="1">
      <c r="A1182" t="inlineStr">
        <is>
          <t>2025-10-28 雷祖进-香港-农耕记-品牌巡店 已结束</t>
        </is>
      </c>
      <c r="B1182"/>
      <c r="C1182" t="inlineStr">
        <is>
          <t>绿茶屯门店：鲍鱼小炒肉不合格，蚝油管道堵塞，料盒油污，铁锅积碳。农耕记铜锣湾店：炒菜温度偏低，需重新标定。</t>
        </is>
      </c>
      <c r="D1182" t="inlineStr">
        <is>
          <t>雷祖进</t>
        </is>
      </c>
      <c r="E1182" t="inlineStr">
        <is>
          <t xml:space="preserve">[位置] </t>
        </is>
      </c>
      <c r="F1182" t="inlineStr">
        <is>
          <t>巡店</t>
        </is>
      </c>
      <c r="G1182" t="inlineStr">
        <is>
          <t>雷祖进-香港-农耕记-品牌巡店 已结束</t>
        </is>
      </c>
      <c r="H1182" t="inlineStr">
        <is>
          <t>一、香港绿茶屯门店巡店日报：
日期：2025.10.28
1.餐前准备、小料台管理。
①小料台整体码放较整齐，但局部卫生需清洁。料头、酱料分类有序。
②高汤过滤渣子，两台机器人高汤吸头都已包纱布。
③猪油未化开使用。
④炒饭的米饭已按要求裹鸡蛋液并炒干、炒散。
2.机器人、菜品状态。
现场两台机器人运行状态良好，菜谱程序稳定，大部分菜品的出品基本上都符合出菜要求。其中，鲍鱼小炒肉因操作员未按菜谱程序正确投料，程序运行过了投料时间节点仍未投料，导致锅内锅温偏高辣椒入锅后，炒过火，肉片干黑，出品不合格。
3.使用操作与规范。
①两位操作员对设备、菜谱较为熟悉，食材分装，合理摆放布置。但存在一些“走捷径”的不规范行为。
②检查两边水淀粉都能按标准5：1比例调配；
③蚝油未按3：1标准配比，实际使用中管道已经堵塞，不投料，均未被发现。
④猪油未按要求化开呈液态再使用。
⑤两台机高汤桶吸头均已包煲汤袋过滤。
4.因新上的“一人餐”菜谱未配对映射。导致
机器人卫生清洁情况。系统操作界面点击触摸无反应。
5..机器人卫生清洁情况
①干料盒外壳、把手和盖子上均有轻微的油污，干料门接料托盘上有日常掉落的干料堆积（表明日常未清洁到位）；
②液料盒表面有较明显的污渍，盒内也未日常清洁。
③两边铁锅均有轻微的积碳和锅黑，日常清洁未到位。
6.问题反映与整改。
①现场添加了厨师长阿城的微信，并拉了个机器人门店售后服务群。并和厨师长反映了机器人档口存在的问题，并提出整改建议。
②现场指导要求日常餐前准备必须将猪油化开使用，已方便量化，标准投放。
③现场说明干、液料盒的清洁规范，并指导操作员进行干料盒、液料盒的全面清洗。
④现场操作员表示铁锅日常均有进行清洁，但无法除净积碳。后亲自上手培训操作员使用“除积碳铲”进行铁锅的深度清洁。清洁后铁锅表面干净、顺滑。
二、香港农耕记铜锣湾店问题处理。
1.香港农耕记交付经理谢辉反馈“铜锣湾1号机炒菜出品温度偏低，同样的菜谱在该店炒出来的出品，达不到在其他店的效果”。
2.到现场测试后，发现确实，炒时蔬类，菜谱程序结束时仍未完全断生。鲍鱼辣椒炒肉煸炒辣椒的温度偏低。
3.重新做了温度标定，且重新协助谢辉调整了这两道菜的菜谱程序后，出品符合预期。</t>
        </is>
      </c>
      <c r="I1182"/>
      <c r="J1182" t="inlineStr">
        <is>
          <t>无</t>
        </is>
      </c>
      <c r="K1182" t="inlineStr">
        <is>
          <t>1.香港农耕记启德店巡店
2.香港农耕记东港城店巡店。</t>
        </is>
      </c>
      <c r="L1182" t="inlineStr">
        <is>
          <t>IMG_20251028_132034118.jpg,IMG_20251028_132636980.jpg,IMG_20251028_133752063.jpg,IMG_20251028_135558885.jpg,IMG_20251028_141758559.jpg,IMG_20251028_153920047.jpg,IMG_20251028_190733814.jpg,IMG_20251028_190926715.jpg,IMG_20251028_202457762.jpg</t>
        </is>
      </c>
      <c r="M1182"/>
      <c r="N1182" s="2">
        <v>45958</v>
      </c>
      <c r="O1182" t="inlineStr">
        <is>
          <t>已结束</t>
        </is>
      </c>
      <c r="P1182" t="inlineStr">
        <is>
          <t>44周</t>
        </is>
      </c>
      <c r="Q1182"/>
      <c r="R1182" t="inlineStr">
        <is>
          <t>false</t>
        </is>
      </c>
      <c r="S1182" t="inlineStr">
        <is>
          <t>2025/10/17</t>
        </is>
      </c>
      <c r="T1182" t="inlineStr">
        <is>
          <t>BST</t>
        </is>
      </c>
      <c r="U1182"/>
      <c r="V1182" t="inlineStr">
        <is>
          <t>张铭麒</t>
        </is>
      </c>
      <c r="W1182" t="inlineStr">
        <is>
          <t>李岳丰
吴薇</t>
        </is>
      </c>
    </row>
    <row r="1183" ht="12.75" customHeight="1">
      <c r="A1183" t="inlineStr">
        <is>
          <t>2025-10-27 雷祖进-香港-农耕记-品牌巡店 已结束</t>
        </is>
      </c>
      <c r="B1183" t="inlineStr">
        <is>
          <t>1</t>
        </is>
      </c>
      <c r="C1183" t="inlineStr">
        <is>
          <t>香港多家绿茶店存在高汤吸头未包纱布、猪油未化开、操作员操作不规范等问题。</t>
        </is>
      </c>
      <c r="D1183" t="inlineStr">
        <is>
          <t>雷祖进</t>
        </is>
      </c>
      <c r="E1183" t="inlineStr">
        <is>
          <t>香港特别行政区西贡区名成街蔚蓝湾畔</t>
        </is>
      </c>
      <c r="F1183" t="inlineStr">
        <is>
          <t>巡店</t>
        </is>
      </c>
      <c r="G1183" t="inlineStr">
        <is>
          <t>雷祖进-香港-农耕记-品牌巡店 已结束</t>
        </is>
      </c>
      <c r="H1183" t="inlineStr">
        <is>
          <t>日期：2025.10.27
一、香港绿茶APM店巡检：
1.小料台餐前准备。
①小料台整体码放整齐干净，料头、酱料分类有序。
②高汤过滤渣子，但左侧机器人高汤吸头未包纱布。
③猪油化开，呈液态状使用。
2.机器人、菜品状态。
现场两台机器人运行正常，菜谱程序稳定，菜品出品符合出菜要求。
3.操作、使用规范。
①两位操作员对设备、菜谱较为熟悉，食材分装，合理摆放布置，使用过程中基本能按要求操作。未发现明显的不规范行为。
②检查两边水淀粉都能按标准5：1比例调配；
③蚝油3：1兑水稀释；
④猪油已按要求化开使用。
⑤高汤桶吸头右边这台机器包了煲汤袋，左边机器未按要求包煲汤袋过滤。
4.机器人卫生清洁情况。
①干料盒外壳、把手和盖子较干净，但干料门接料托盘上有日常掉落的干料堆积；
②液料盒域卫生情况良好，液料盒内无明显陈垢；
③左边机器人的铁锅有轻微的积碳。右边机器人铁锅状态良好。
5.问题反映与整改。
已找厨师长“霞姐”反映了现场存在的问题后，提出整改建议，①该问题在之前巡检已反应过，并当面手把手教现场操作员清理过干、液料盒及干料仓和接料托盘，现场已督促操作员按要求清洁完毕；
②现场已提醒操作员用煲茶袋包好高汤吸头；
③已提醒操作员将未清洁到位的干料门托盘取下清洁干净；
④现场监督机器人操作员将左边铁锅进行深度清洁。
二、香港绿茶朗豪坊店问题处理
接该店操作员反馈鸡粉不投料。到店检查后发现，员工清洗过干料盒以后，将干料盒内部的弹簧件和等距螺旋杆装错顺序，低粉料盒内出现隧道现象。现场协助调整后已解决该问题。
三、香港绿茶奥海城店巡检：
1.餐前准备、小料台管理。
①小料台整体码放整齐，但局部卫生需清洁。料头、酱料分类有序。
②高汤过滤渣子，两台机器人高汤吸头都未包纱布。
③猪油已凝固未化开使用。
④炒饭的米饭已按要求裹鸡蛋液并炒干、炒散。
2.机器人、菜品状态。
现场两台机器人运行状态良好，菜谱程序稳定，大部分菜品的出品基本上符合出菜要求。
3.使用操作与执行规范。
①两位操作员对设备、菜谱较为熟悉，但对炒菜的程序步骤较为随意，对自身的出品要求不高，其中鲍鱼小炒肉未规范程序投料，出品偏过火。东坡仔排，排骨汤加汤量不够出品较偏干，现场叫停不合格的菜品出菜，让操作员重新炒制。
②检查两边，水淀粉都能按标准5：1比例调配；
③蚝油未按培训要求3：1兑水稀释；
④左边铁锅状态都较好，内壁存在正常的轻微积碳，右边铁锅请问积碳。
⑤猪油未按要求化开使用，呈固态状态，无法准确量化；
⑥两台机高汤桶吸头都未按要求套煲汤袋
4.机器人卫生清洁情况。
①干料盒外壳、把手和盖子上均有较为明显的油污、陈垢，干料门接料托盘上有日常掉落的干料堆积（表明日常未清洁到位）；
②液料仓内有污渍，有液料盒内壁有明显陈垢，如不及时清除易致霉变。
③左边铁锅状态良好，右边铁锅轻微积碳。
6.问题反映与整改。
找厨师长乐哥反映了机器人档口存在的问题，并提出整改建议：
①已提醒要求操作员将两台机的高碳吸头套上煲茶袋，且已将右边机子吸头网盖脱落一事告知售后同事，由他后续安排行程上门更换新吸头；
②现场要求操作员日常对猪油进行加热融化，已便准确量化，确保出品的稳定性，并现场指导其操作；
③出品不合格的菜品进行拦截出餐，要求操作员重新正确炒制；
④现场重新培训两位晚班操作员正确地完成机器人干料仓、干料盒，夜料仓、夜料盒进行日常的清洁，确保符合厨房食品安全卫生标准；
⑤手把手指导右边机器人操作员对该口铁锅进行正确的深度清洁并养锅。</t>
        </is>
      </c>
      <c r="I1183"/>
      <c r="J1183" t="inlineStr">
        <is>
          <t>无</t>
        </is>
      </c>
      <c r="K1183" t="inlineStr">
        <is>
          <t>1.香港绿茶大围店巡检。
2.香港农耕记铜锣湾店问题处理（1号机温度偏低，部分菜品炒不熟。）</t>
        </is>
      </c>
      <c r="L1183" t="inlineStr">
        <is>
          <t>IMG_20251027_140206202.jpg,IMG_20251027_140213508.jpg,IMG_20251027_140242995.jpg,IMG_20251027_142906044.jpg,IMG_20251027_181843978.jpg,IMG_20251027_182346849.jpg,IMG_20251027_192822992.jpg,IMG_20251027_182503418.jpg,IMG_20251027_194944999.jpg</t>
        </is>
      </c>
      <c r="M1183"/>
      <c r="N1183" s="2">
        <v>45957</v>
      </c>
      <c r="O1183" t="inlineStr">
        <is>
          <t>已结束</t>
        </is>
      </c>
      <c r="P1183" t="inlineStr">
        <is>
          <t>44周</t>
        </is>
      </c>
      <c r="Q1183"/>
      <c r="R1183" t="inlineStr">
        <is>
          <t>false</t>
        </is>
      </c>
      <c r="S1183" t="inlineStr">
        <is>
          <t>2025/10/17</t>
        </is>
      </c>
      <c r="T1183" t="inlineStr">
        <is>
          <t>BST</t>
        </is>
      </c>
      <c r="U1183"/>
      <c r="V1183" t="inlineStr">
        <is>
          <t>张铭麒</t>
        </is>
      </c>
      <c r="W1183" t="inlineStr">
        <is>
          <t>李岳丰
吴薇</t>
        </is>
      </c>
    </row>
    <row r="1184" ht="12.75" customHeight="1">
      <c r="A1184" t="inlineStr">
        <is>
          <t>2025-10-26 雷祖进-香港-农耕记-品牌巡店 已结束</t>
        </is>
      </c>
      <c r="B1184" t="inlineStr">
        <is>
          <t>1</t>
        </is>
      </c>
      <c r="C1184" t="inlineStr">
        <is>
          <t>小料台忙时乱，新员工需精进，机器人部件有油渍陈垢，铁锅积碳因缺专用百洁布。</t>
        </is>
      </c>
      <c r="D1184" t="inlineStr">
        <is>
          <t>雷祖进</t>
        </is>
      </c>
      <c r="E1184" t="inlineStr">
        <is>
          <t>香港特别行政区西贡区名成街香港东港城</t>
        </is>
      </c>
      <c r="F1184" t="inlineStr">
        <is>
          <t>巡店</t>
        </is>
      </c>
      <c r="G1184" t="inlineStr">
        <is>
          <t>雷祖进-香港-农耕记-品牌巡店 已结束</t>
        </is>
      </c>
      <c r="H1184" t="inlineStr">
        <is>
          <t>香港绿茶观塘APM店巡店：
日期：2025.10.26
1.小料台管理规范。
开餐小料台摆放较规范，料头、酱料分类摆放。忙时台面摆放稍显杂乱。高峰期过后已提醒操作员整理、清洁并补充添加新料。
2.机器人及菜品状态。
两台机器人都能正常运行，菜品出品稳定，符合出菜要求。
4.操作、使用规范。
①检查两边，水淀粉都能按标准5：1比例调配；②米饭正确捞好鸡蛋液，并炒干；③猪油已化开液态，正常量化使用；④高汤桶里高汤过滤渣子，并按开业时要求包煲汤袋过滤；⑤右边机器操作员为较为新的员工，出品上有待精进，做事积极性有待提高。
5.机器人卫生清洁情况。
两台机器人干、液料和区域检查发现：
①干料仓、干料盒表面都少量油渍，投料口少量粉料堆积，轻微堵塞投料口。
②液料盒内壁有明显陈垢，如不及时清除易致霉变。
③两边的铁锅均有明显的锅黑和积碳。
6.问题反映与整改。
已找厨师长陈厨反映了现场存所在的问题和改进建议：
①现场已提醒操作员，高峰期过后对小料台进行清洁、归位，添加补料。
②指导右边机器人操作员关于炒制过程的规范，须全程按菜谱程序的内容操作，以确保出品符合要求；
③现场监督要求操作员在高峰期过，后对干料仓、干料盒、液料仓、液料盒内外等部位局部进行卫生清洁。
④现场了解到该店铁锅未能深度清除积碳、锅黑的原因为：专用百洁布已用完，新货未到。已经下单，但仍需数日才能到货。现场指导新员工使用洗碗百洁布，对铁锅进行深度清洁及养锅。</t>
        </is>
      </c>
      <c r="I1184"/>
      <c r="J1184" t="inlineStr">
        <is>
          <t>现场了解到客户想把，当初升级的高汤桶加热插座拆除。现在高汤已调整成不需要加热。你用不到。加了电源，但插座放在底座容易进水短路，同时也不方便清洁。该问题已反馈给相应的售后同事，售后这边会自行与客户协调安排行程。</t>
        </is>
      </c>
      <c r="K1184" t="inlineStr">
        <is>
          <t>1.香港绿茶大围店巡检。
2.香港绿茶找饭店问题处理（鸡粉不投料）
3.香港绿茶澳海城店巡检。</t>
        </is>
      </c>
      <c r="L1184" t="inlineStr">
        <is>
          <t>IMG_20251026_151814966.jpg,IMG_20251026_151825696.jpg,IMG_20251026_160528902.jpg,IMG_20251026_160912981.jpg,IMG_20251026_163525594.jpg,IMG_20251026_165412417.jpg,IMG_20251026_170051867.jpg,IMG_20251026_175811857.jpg,IMG_20251026_182041618.jpg</t>
        </is>
      </c>
      <c r="M1184"/>
      <c r="N1184" s="2">
        <v>45956</v>
      </c>
      <c r="O1184" t="inlineStr">
        <is>
          <t>已结束</t>
        </is>
      </c>
      <c r="P1184" t="inlineStr">
        <is>
          <t>43周</t>
        </is>
      </c>
      <c r="Q1184"/>
      <c r="R1184" t="inlineStr">
        <is>
          <t>false</t>
        </is>
      </c>
      <c r="S1184" t="inlineStr">
        <is>
          <t>2025/10/17</t>
        </is>
      </c>
      <c r="T1184" t="inlineStr">
        <is>
          <t>BST</t>
        </is>
      </c>
      <c r="U1184"/>
      <c r="V1184" t="inlineStr">
        <is>
          <t>张铭麒</t>
        </is>
      </c>
      <c r="W1184" t="inlineStr">
        <is>
          <t>李岳丰
吴薇</t>
        </is>
      </c>
    </row>
    <row r="1185" ht="12.75" customHeight="1">
      <c r="A1185" t="inlineStr">
        <is>
          <t>2025-10-25 雷祖进-香港-农耕记-品牌巡店 已结束</t>
        </is>
      </c>
      <c r="B1185" t="inlineStr">
        <is>
          <t>1</t>
        </is>
      </c>
      <c r="C1185" t="inlineStr">
        <is>
          <t>液料盒有陈垢易霉变，液料仓被反抽酱料污染，菜谱未映射需手动点单。</t>
        </is>
      </c>
      <c r="D1185" t="inlineStr">
        <is>
          <t>雷祖进</t>
        </is>
      </c>
      <c r="E1185" t="inlineStr">
        <is>
          <t>香港特别行政区沙田区观海崇庭(大埔公路-大埔滘段)</t>
        </is>
      </c>
      <c r="F1185" t="inlineStr">
        <is>
          <t>巡店</t>
        </is>
      </c>
      <c r="G1185" t="inlineStr">
        <is>
          <t>雷祖进-香港-农耕记-品牌巡店 已结束</t>
        </is>
      </c>
      <c r="H1185" t="inlineStr">
        <is>
          <t>一、香港农耕记好运中心店巡店
1.小料台管理规范。
小料台上料头摆放布置干净、整洁。结合门店的生意订单量，少拆多补。
2.门店管道升级。
①由于当前机器人只能投一种油。现有菜单的情况下，同一台机器人可能需要用到不同的油。故按要求，分别拆开4台机的左侧盖板，把高汤管道从7号位，改到从底座投油。
3.机器人及菜品状态。
门店4台机器人都能正常运行，出品稳定，大部分菜品都符合出菜要求。其中，藕片因为操作员没处理好，一出锅立马氧化变色。
4.操作、使用规范。
门店人员较稳定，都是老员工，在设备使用上较为规范，未发现明显的不规范行为。
5.机器人卫生清洁情况。
厨房四台机器人干、液料和区域检查发现①1号机干料盒表面少量油渍，投料口少量粉料堆积。②2号机2号液料盒内壁有明显陈垢，如不及时清除易致霉变。③2号机调整新的牛肉汁以后，料盒改为装单向阀的料盒，但现场人员并不了解2号管道有反抽的动作。致使反抽回的酱料全部进入液料仓，污染夜料仓。④四台机铁锅保养情况相对到位。⑤并升级系统过后，收银系统已从365现在换成睿食拓，故需在厨房调度显示系统上对前厅进来的订单进行重新映射配对机器人菜谱程序。但现场厨师未及时操作，导致机器人上的菜谱程序无法正确映射，只能手动点出菜品订单以后再炒制。
6.问题反映与整改。
已找厨师长“军哥”反映了现场存所在的问题和改进建议：
①已提醒操作员及时对投料口进行清理，避免因粉料受潮堆积在投料口，导致投料不准。
②现场已和2号机操作员明确了其中的风险，并要求其定期对液料盒进行清。
③将2号机的夜料仓清洁后，从机器人设置端将2号液料口的反抽功能关闭。
④在现场重新过了一遍KMES系统上所有的菜单，将所有全部未映射的菜谱一一配对映射对应的菜谱程序。</t>
        </is>
      </c>
      <c r="I1185"/>
      <c r="J1185" t="inlineStr">
        <is>
          <t>无</t>
        </is>
      </c>
      <c r="K1185" t="inlineStr">
        <is>
          <t>1.香港绿茶APM店巡店。</t>
        </is>
      </c>
      <c r="L1185" t="inlineStr">
        <is>
          <t>IMG_20251025_142728720.jpg,IMG_20251025_152540588.jpg,IMG_20251025_180515879.jpg,IMG_20251025_181949506.jpg,IMG_20251025_182441581.jpg,IMG_20251025_184144338.jpg,IMG_20251025_195701889.jpg,IMG_20251025_195934183.jpg,IMG_20251025_210306812.jpg</t>
        </is>
      </c>
      <c r="M1185"/>
      <c r="N1185" s="2">
        <v>45955</v>
      </c>
      <c r="O1185" t="inlineStr">
        <is>
          <t>已结束</t>
        </is>
      </c>
      <c r="P1185" t="inlineStr">
        <is>
          <t>43周</t>
        </is>
      </c>
      <c r="Q1185"/>
      <c r="R1185" t="inlineStr">
        <is>
          <t>false</t>
        </is>
      </c>
      <c r="S1185" t="inlineStr">
        <is>
          <t>2025/10/17</t>
        </is>
      </c>
      <c r="T1185" t="inlineStr">
        <is>
          <t>BST</t>
        </is>
      </c>
      <c r="U1185"/>
      <c r="V1185" t="inlineStr">
        <is>
          <t>张铭麒</t>
        </is>
      </c>
      <c r="W1185" t="inlineStr">
        <is>
          <t>李岳丰
吴薇</t>
        </is>
      </c>
    </row>
    <row r="1186" ht="12.75" customHeight="1">
      <c r="A1186" t="inlineStr">
        <is>
          <t>2025-10-24 雷祖进-香港-农耕记-品牌巡店 已结束</t>
        </is>
      </c>
      <c r="B1186"/>
      <c r="C1186" t="inlineStr">
        <is>
          <t>2号机电路烧穿5天未修，3号机管路松脱维修后恢复，铁锅有锅黑积碳。</t>
        </is>
      </c>
      <c r="D1186" t="inlineStr">
        <is>
          <t>雷祖进</t>
        </is>
      </c>
      <c r="E1186" t="inlineStr">
        <is>
          <t>香港特别行政区沙田区观海崇庭(大埔公路-大埔滘段)</t>
        </is>
      </c>
      <c r="F1186" t="inlineStr">
        <is>
          <t>巡店</t>
        </is>
      </c>
      <c r="G1186" t="inlineStr">
        <is>
          <t>雷祖进-香港-农耕记-品牌巡店 已结束</t>
        </is>
      </c>
      <c r="H1186" t="inlineStr">
        <is>
          <t>一、香港农耕记北角店巡店日报：
1.小料台管理规范。
小料台上料头已按不同分机分菜布置，也结合门店的生意订单量适量拆包，少拆多补。
2.设备配件维护修理。
①3号机的B汁管路松脱，无法正常投放。门店人员自行维修的过程中，同时把进水管拉扯松脱，无法复原。
②3号机水枪头转接处因为松动，水枪将橡皮胶圈顶出，导致无法复原，水枪漏水。
3.机器人及菜品状态。
①2号机因为火线短路的缘故，外皮已经烧穿，需香港电工上门重新接线，包扎，但已经5天了仍还没有维修。
②3号机由于B汁管松脱，无法正常投放。
②另两台机正常运行，菜品出品稳定，符合出菜要求。
4.操作、使用规范。
现场的员工在设备使用上都较为规范，食材分装，合理摆放布置，未发现明显的不规范行为。
5.机器人卫生清洁情况。
厨房四台机器人干、液料和区域检查发现①3、4号机干料盒表面少量油渍，投料口少量粉料堆积。②几台机液料盒相较清洁。③四台机铁均有明显的锅黑、积碳，需仔细深度清洁
6.问题反映与整改。
已找厨师长李勇反映了现场存所在的问题和改进建议：
①现场已对3号机的投料喷嘴和水枪进行了维修，设备已完全恢复正常。
②了解到2号机电路线路的维修，需要公司内部提流程，目前还还在走流程中，最近两天应该会有专门的电工上门进行抢修。
③已提醒所有操作员及时对干料投料口进行清理，避免因粉料受潮堆积在投料口，导致投料不准。
④已和厨师长反馈几口铁锅的状态，并指明铁锅日常的清洁与菜品出品的正向关系。强烈建议其日常监督好，各机器人操作员晚班收档时对铁锅做好深度清洁并养锅。
7.现场调整后的前后对比。</t>
        </is>
      </c>
      <c r="I1186"/>
      <c r="J1186" t="inlineStr">
        <is>
          <t>无</t>
        </is>
      </c>
      <c r="K1186" t="inlineStr">
        <is>
          <t>1.Lucas Lo 明晚会带两位投资人到香港农耕记铜锣湾店就餐。同时，会前往厨房参观我们的机器人设备和KMES厨房调度系统。届时我需提前前往现场，做好客户方厨房现场的铺垫和接应工作。
2.香港农耕记新港城店巡检。</t>
        </is>
      </c>
      <c r="L1186" t="inlineStr">
        <is>
          <t>IMG_20251024_113512289.jpg,video_20251024_184010577.mp4,IMG_20251024_184643290.jpg,IMG_20251024_185157281.jpg,IMG_20251024_185827030.jpg,IMG_20251024_185854209.jpg,IMG_20251024_190430785.jpg,IMG_20251024_193330725.jpg,IMG_20251024_191628971.jpg</t>
        </is>
      </c>
      <c r="M1186"/>
      <c r="N1186" s="2">
        <v>45954</v>
      </c>
      <c r="O1186" t="inlineStr">
        <is>
          <t>已结束</t>
        </is>
      </c>
      <c r="P1186" t="inlineStr">
        <is>
          <t>43周</t>
        </is>
      </c>
      <c r="Q1186"/>
      <c r="R1186" t="inlineStr">
        <is>
          <t>false</t>
        </is>
      </c>
      <c r="S1186" t="inlineStr">
        <is>
          <t>2025/10/17</t>
        </is>
      </c>
      <c r="T1186" t="inlineStr">
        <is>
          <t>BST</t>
        </is>
      </c>
      <c r="U1186"/>
      <c r="V1186" t="inlineStr">
        <is>
          <t>张铭麒</t>
        </is>
      </c>
      <c r="W1186" t="inlineStr">
        <is>
          <t>李岳丰
吴薇</t>
        </is>
      </c>
    </row>
    <row r="1187" ht="12.75" customHeight="1">
      <c r="A1187" t="inlineStr">
        <is>
          <t>2025-10-23 雷祖进-香港-农耕记-品牌巡店 已结束</t>
        </is>
      </c>
      <c r="B1187"/>
      <c r="C1187" t="inlineStr">
        <is>
          <t>水枪断裂漏水，餐具、菜品出品不达标，铁锅有积碳，盘子破损率高。</t>
        </is>
      </c>
      <c r="D1187" t="inlineStr">
        <is>
          <t>雷祖进</t>
        </is>
      </c>
      <c r="E1187" t="inlineStr">
        <is>
          <t>香港特别行政区沙田区庄记建筑有限公司</t>
        </is>
      </c>
      <c r="F1187" t="inlineStr">
        <is>
          <t>巡店</t>
        </is>
      </c>
      <c r="G1187" t="inlineStr">
        <is>
          <t>雷祖进-香港-农耕记-品牌巡店 已结束</t>
        </is>
      </c>
      <c r="H1187" t="inlineStr">
        <is>
          <t>香港绿茶黄竹坑店巡店日报：
日期：2025.10.23
1.小料台管理规范。
开餐小料台摆放较规范，料头、酱料分类摆放。忙时台面摆放稍显杂乱。高峰期过后已提醒操作员整理、清洁。
2.机器人配件更新。
1.左边的机器人水枪开关老化断裂漏水，现场协助更换新水枪后，进水恢复正常使用。
3.机器人及菜品状态。
两台机器人都能正常运行，菜品出品稳定，符合出菜要求。
4.操作、使用规范。
①检查两边，水淀粉都能按标准5：1比例调配；②米饭正确捞好鸡蛋液，并炒干；③蚝油按要求3：1兑水稀释；④猪油已化开液态，正常开使用；⑤高汤桶里高汤过滤渣子，并按开业时要求包煲汤袋过滤；⑥现场餐具使用上不符合出品标准；⑦右边机器操作员的出品上有待精进。例如：因锅未清洁到位，出品的高汤小白菜，汤色浑浊、发暗，不符合出品要求；⑧现场发现，葱爆牛肉的出品不到位，牛肉不够干香。
5.机器人卫生清洁情况。
两台机器人干、液料和区域，卫生清洁情况均较为到位。两边的铁锅均有明显的锅黑和积碳，机器人操作员表示不清楚如何清理维护最佳，现场手把手指导其深度清洁并养锅，清洁后的，锅状态良好，出品符合要求。
6.问题反映与整改。
已找厨师长王厨反映了现场存所在的问题和改进建议：
①已维修更换好左边机器人损坏的水枪。
②指导右边机器人操作员关于炒制过程的规范，须全程按菜谱程序的内容操作，以确保出品符合要求；
③和王厨了解到现场情况为：该款盘子破损率高，在订单量较高的时间段，盘子不够用，只能用类似盘子代替。现已下单采购，还需3天以后才能到货。
④已现场指导操作员，关于铁锅正确地清洁方式，及养锅，同时向王厨同步该信息；
⑤调查了解后发现葱爆牛肉的牛肉为现成的包装净菜，含水量太大，无法炸到干香的效果（即使尝试了拉长煎炸的时间仍不能达到该效果）。最后调整了1、2、3份版的葱爆牛肉的菜谱，各加了15s煸炸牛肉的时间。
7.现场调整前后的对比：</t>
        </is>
      </c>
      <c r="I1187"/>
      <c r="J1187" t="inlineStr">
        <is>
          <t>无</t>
        </is>
      </c>
      <c r="K1187" t="inlineStr">
        <is>
          <t>1.香港农耕记新港城店巡店+管道改造。
2.香港农耕记好运中心店巡店+水枪损坏件更换</t>
        </is>
      </c>
      <c r="L1187" t="inlineStr">
        <is>
          <t>IMG_20251023_125828704.jpg,IMG_20251023_125948268.jpg,IMG_20251023_130959879.jpg,IMG_20251023_132722328.jpg,IMG_20251023_140150038.jpg,IMG_20251023_142147942.jpg,IMG_20251023_140826243.jpg,IMG_20251023_160221199.jpg</t>
        </is>
      </c>
      <c r="M1187"/>
      <c r="N1187" s="2">
        <v>45953</v>
      </c>
      <c r="O1187" t="inlineStr">
        <is>
          <t>已结束</t>
        </is>
      </c>
      <c r="P1187" t="inlineStr">
        <is>
          <t>43周</t>
        </is>
      </c>
      <c r="Q1187"/>
      <c r="R1187" t="inlineStr">
        <is>
          <t>false</t>
        </is>
      </c>
      <c r="S1187" t="inlineStr">
        <is>
          <t>2025/10/17</t>
        </is>
      </c>
      <c r="T1187" t="inlineStr">
        <is>
          <t>BST</t>
        </is>
      </c>
      <c r="U1187"/>
      <c r="V1187" t="inlineStr">
        <is>
          <t>张铭麒</t>
        </is>
      </c>
      <c r="W1187" t="inlineStr">
        <is>
          <t>李岳丰
吴薇</t>
        </is>
      </c>
    </row>
    <row r="1188" ht="12.75" customHeight="1">
      <c r="A1188" t="inlineStr">
        <is>
          <t>2025-10-22 雷祖进-香港-农耕记-品牌巡店 已结束</t>
        </is>
      </c>
      <c r="B1188"/>
      <c r="C1188" t="inlineStr">
        <is>
          <t>香港多家餐饮店存在设备故障需维修，部分有损耗件损坏。</t>
        </is>
      </c>
      <c r="D1188" t="inlineStr">
        <is>
          <t>雷祖进</t>
        </is>
      </c>
      <c r="E1188" t="inlineStr">
        <is>
          <t>香港特别行政区沙田区观海崇庭(大埔公路-大埔滘段)</t>
        </is>
      </c>
      <c r="F1188" t="inlineStr">
        <is>
          <t>巡店</t>
        </is>
      </c>
      <c r="G1188" t="inlineStr">
        <is>
          <t>雷祖进-香港-农耕记-品牌巡店 已结束</t>
        </is>
      </c>
      <c r="H1188" t="inlineStr">
        <is>
          <t>1.香港农耕记铜锣湾店故障排查处理
2.香港农耕记铜锣湾店巡店及现场问题整改。
3.香港绿茶朗豪坊店故障维修维护
4.香港绿茶朗豪坊店巡店及现场问题整改。</t>
        </is>
      </c>
      <c r="I1188"/>
      <c r="J1188" t="inlineStr">
        <is>
          <t>无</t>
        </is>
      </c>
      <c r="K1188" t="inlineStr">
        <is>
          <t>1.香港绿茶黄竹坑店巡店及损耗件递送（水枪头损坏）
2.香港农耕记好运中心店巡店及故障维修（水枪及底座门铰链）</t>
        </is>
      </c>
      <c r="L1188" t="inlineStr">
        <is>
          <t>IMG_20251022_125304155.jpg,IMG_20251022_125635236.jpg,IMG_20251022_131828763.jpg,IMG_20251022_132030666.jpg,IMG_20251022_133026761.jpg,IMG_20251022_145027548.jpg,IMG_20251022_173802363.jpg,IMG_20251022_191808857.jpg,IMG_20251022_193854548.jpg</t>
        </is>
      </c>
      <c r="M1188"/>
      <c r="N1188" s="2">
        <v>45952</v>
      </c>
      <c r="O1188" t="inlineStr">
        <is>
          <t>已结束</t>
        </is>
      </c>
      <c r="P1188" t="inlineStr">
        <is>
          <t>43周</t>
        </is>
      </c>
      <c r="Q1188"/>
      <c r="R1188" t="inlineStr">
        <is>
          <t>false</t>
        </is>
      </c>
      <c r="S1188" t="inlineStr">
        <is>
          <t>2025/10/17</t>
        </is>
      </c>
      <c r="T1188" t="inlineStr">
        <is>
          <t>BST</t>
        </is>
      </c>
      <c r="U1188"/>
      <c r="V1188" t="inlineStr">
        <is>
          <t>张铭麒</t>
        </is>
      </c>
      <c r="W1188" t="inlineStr">
        <is>
          <t>李岳丰
吴薇</t>
        </is>
      </c>
    </row>
    <row r="1189" ht="12.75" customHeight="1">
      <c r="A1189" t="inlineStr">
        <is>
          <t>2025-10-21 雷祖进-香港-农耕记-品牌巡店 已结束</t>
        </is>
      </c>
      <c r="B1189"/>
      <c r="C1189" t="inlineStr">
        <is>
          <t>大围绿茶干料盒螺旋杆装错致投盐不准，朗豪坊鸡粉固定轴丢失。</t>
        </is>
      </c>
      <c r="D1189" t="inlineStr">
        <is>
          <t>雷祖进</t>
        </is>
      </c>
      <c r="E1189" t="inlineStr">
        <is>
          <t>香港特别行政区沙田区观海崇庭(大埔公路-大埔滘段)</t>
        </is>
      </c>
      <c r="F1189" t="inlineStr">
        <is>
          <t>巡店</t>
        </is>
      </c>
      <c r="G1189" t="inlineStr">
        <is>
          <t>雷祖进-香港-农耕记-品牌巡店 已结束</t>
        </is>
      </c>
      <c r="H1189" t="inlineStr">
        <is>
          <t>一、故障处理
1.大围绿茶反馈今天右边一台机炒菜咸了，初步判断为干料电机问题，前往香港办公室取了干料电机以后，到现场更换后发现，校准过程正常，能正常投料，基数也相对合理，但实际投1g仍然不准，几乎不出。
2.重新调整思路，把所有干料盒的调料全部到出来查看，发现操作员清洗干料盒后，把鸡粉的等距螺旋杆和弹簧件装在盐的料盒里，由于等距螺旋杆前端较粗，导致投1g以内的盐精度较差。
3.清洁过料盒以后，装回重新校准，校验了10次左右1g，基本都在0.8-1.2直接浮动。试炒了丝瓜和香炒菜心，出品口味都正常。确定解决该问题。
二、门店巡检
1.朗豪坊厨师长联系表示鸡粉不投料，到现场后发现，鸡粉弹簧件的固定轴已丢失，无法带动齿轮和弹簧件搅动确保鸡粉均匀。
2.联系售后同事，申请一套新的鸡粉螺旋杆和弹簧件组合。
3.现场检视两台机的出品，及操作员的标准操作，并在现场监督菜品的出品。
4.现场协助，完成打荷及传菜工作，做好客户现场的客情工作。
</t>
        </is>
      </c>
      <c r="I1189"/>
      <c r="J1189" t="inlineStr">
        <is>
          <t>无</t>
        </is>
      </c>
      <c r="K1189" t="inlineStr">
        <is>
          <t>1.农耕记铜锣湾店巡检，同时协助处理（5、6号位倒喷料汁）的问题。
2.农耕记好运中心店故障处理（铰链及干料门），同时完成巡店。</t>
        </is>
      </c>
      <c r="L1189" t="inlineStr">
        <is>
          <t>IMG_20251021_131143431.jpg,IMG_20251021_143349258.jpg,IMG_20251021_150318113.jpg,IMG_20251021_151218535.jpg,IMG_20251021_154039545.jpg,IMG_20251021_154915550.jpg,IMG_20251021_171545239.jpg,IMG_20251021_190439715.jpg,IMG_20251021_192108852.jpg</t>
        </is>
      </c>
      <c r="M1189"/>
      <c r="N1189" s="2">
        <v>45951</v>
      </c>
      <c r="O1189" t="inlineStr">
        <is>
          <t>已结束</t>
        </is>
      </c>
      <c r="P1189" t="inlineStr">
        <is>
          <t>43周</t>
        </is>
      </c>
      <c r="Q1189"/>
      <c r="R1189" t="inlineStr">
        <is>
          <t>false</t>
        </is>
      </c>
      <c r="S1189" t="inlineStr">
        <is>
          <t>2025/10/17</t>
        </is>
      </c>
      <c r="T1189" t="inlineStr">
        <is>
          <t>BST</t>
        </is>
      </c>
      <c r="U1189"/>
      <c r="V1189" t="inlineStr">
        <is>
          <t>张铭麒</t>
        </is>
      </c>
      <c r="W1189" t="inlineStr">
        <is>
          <t>李岳丰
吴薇</t>
        </is>
      </c>
    </row>
    <row r="1190" ht="12.75" customHeight="1">
      <c r="A1190" t="inlineStr">
        <is>
          <t>2025-10-20 雷祖进-香港-农耕记-品牌巡店 已结束</t>
        </is>
      </c>
      <c r="B1190"/>
      <c r="C1190" t="inlineStr">
        <is>
          <t>大围绿茶炒菜咸，初步判断干料电机故障，待明日更换。</t>
        </is>
      </c>
      <c r="D1190" t="inlineStr">
        <is>
          <t>雷祖进</t>
        </is>
      </c>
      <c r="E1190" t="inlineStr">
        <is>
          <t>香港特别行政区沙田区观海崇庭(大埔公路-大埔滘段)</t>
        </is>
      </c>
      <c r="F1190" t="inlineStr">
        <is>
          <t>巡店</t>
        </is>
      </c>
      <c r="G1190" t="inlineStr">
        <is>
          <t>雷祖进-香港-农耕记-品牌巡店 已结束</t>
        </is>
      </c>
      <c r="H1190" t="inlineStr">
        <is>
          <t>1.前往香港科学园办公室取备件（了2个高汤头、2个滤篮、2个液料盒、1个铰链）。
2.香港农耕记东港城店巡检，同时递送该门店出现损坏的2个滤篮和2个液料盒。
3.香港绿茶将军澳店巡检，同时协助现场更换已损坏的高汤吸头。
4.晚上下班前，大围绿茶反馈今天右边一台机炒菜咸了，同样的菜左边炒，又正常。于是先线上视频连线现场处理。但发现校准都没问题。手动投料也准确，但是现场仍然反馈炒菜咸。
赶往现场后，找的好久原因，后来我发现炒菜过程中程序里投1g盐，但实际投了4g。校验的时候都投3g、5g、10g，偏差结果又是在正确的范围内。
初步判断为干料电机问题，由于身上没有备件。故需明天前往香港办公室取了以后，再处理该故障问题。</t>
        </is>
      </c>
      <c r="I1190"/>
      <c r="J1190" t="inlineStr">
        <is>
          <t>1.大围绿茶反馈炒菜咸，前往现场检查后初步判断是干料电机故障，待明天更换新电机。</t>
        </is>
      </c>
      <c r="K1190" t="inlineStr">
        <is>
          <t>1.香港大围绿茶巡检，并处理故障。
2.香港农耕记好运中心巡检，并处理底座门坏了问题（铰链老化损坏）</t>
        </is>
      </c>
      <c r="L1190" t="inlineStr">
        <is>
          <t>IMG_20251020_131345714.jpg,IMG_20251020_150600423.jpg,IMG_20251020_150850744.jpg,IMG_20251020_151116618.jpg,IMG_20251020_170457365.jpg,IMG_20251020_171100006.jpg,IMG_20251020_194003474.jpg,IMG_20251020_205311859.jpg,IMG_20251020_221251177.jpg</t>
        </is>
      </c>
      <c r="M1190"/>
      <c r="N1190" s="2">
        <v>45950</v>
      </c>
      <c r="O1190" t="inlineStr">
        <is>
          <t>已结束</t>
        </is>
      </c>
      <c r="P1190" t="inlineStr">
        <is>
          <t>43周</t>
        </is>
      </c>
      <c r="Q1190"/>
      <c r="R1190" t="inlineStr">
        <is>
          <t>false</t>
        </is>
      </c>
      <c r="S1190" t="inlineStr">
        <is>
          <t>2025/10/17</t>
        </is>
      </c>
      <c r="T1190" t="inlineStr">
        <is>
          <t>BST</t>
        </is>
      </c>
      <c r="U1190"/>
      <c r="V1190" t="inlineStr">
        <is>
          <t>张铭麒</t>
        </is>
      </c>
      <c r="W1190" t="inlineStr">
        <is>
          <t>李岳丰
吴薇</t>
        </is>
      </c>
    </row>
    <row r="1191" ht="12.75" customHeight="1">
      <c r="A1191" t="inlineStr">
        <is>
          <t>2025-10-19 雷祖进-香港-农耕记-品牌巡店 已结束</t>
        </is>
      </c>
      <c r="B1191"/>
      <c r="C1191" t="inlineStr">
        <is>
          <t>香港农耕记北角店2号机炸机，现场检查为零线炸穿（线路问题），需电工处理。</t>
        </is>
      </c>
      <c r="D1191" t="inlineStr">
        <is>
          <t>雷祖进</t>
        </is>
      </c>
      <c r="E1191" t="inlineStr">
        <is>
          <t>香港特别行政区沙田区观海崇庭(大埔公路-大埔滘段)</t>
        </is>
      </c>
      <c r="F1191" t="inlineStr">
        <is>
          <t>巡店</t>
        </is>
      </c>
      <c r="G1191" t="inlineStr">
        <is>
          <t>雷祖进-香港-农耕记-品牌巡店 已结束</t>
        </is>
      </c>
      <c r="H1191" t="inlineStr">
        <is>
          <t>1.原本休假，但是下午一点多香港农耕记北角店打电话说2号机突然炸了，开不了机。因为当天是周日，门店生意比较忙，客户希望尽快抢修。当天香港售后同事排休回中山了，再赶去香港效率太低。线上沟通后初步判断，可能是机芯、线盘、接触器，这几个备件出状况。
2.为了节省路上来回跑浪费的时间，直接前往香港科学园办公室取了以上三样备件以后赶往现场。
3.到现场以后拆机检查发现，以上3个配件都没有烧过的痕迹。结合操作员的描述，初步判断接线端短路，故拆开线盒检查，把线盒全部拆除以后才发现是，其中一根零线已经炸穿，需要剪掉烧坏的线，重新接。由于属于线路问题，与机器人无关，且我们无香港电工证，没有操作权限。故让门店厨师长联系专门的电工上面处理。
4.在现场把控北角店的出品，同时监察门店操作员的规范操作情况。</t>
        </is>
      </c>
      <c r="I1191"/>
      <c r="J1191" t="inlineStr">
        <is>
          <t>香港农耕记北角店反馈出现“炸机”，且开不了机，到现场后判断发现为线路问题，并非机器故障。已转告现场厨师长找相应电工解决。</t>
        </is>
      </c>
      <c r="K1191" t="inlineStr">
        <is>
          <t>1.香港绿茶将军澳店巡检，同时协助现场更换已损坏的高汤吸头。
2.香港农耕记东港城店巡检，同时递送该门店出现损坏的2个滤篮和液料盒。</t>
        </is>
      </c>
      <c r="L1191" t="inlineStr">
        <is>
          <t>IMG_20251019_135518286.jpg,IMG_20251019_135549274.jpg,IMG_20251019_151227781.jpg,IMG_20251019_164547436.jpg,IMG_20251019_164619212.jpg,IMG_20251019_172246477.jpg,IMG_20251019_172944993.jpg,IMG_20251019_192142023.jpg</t>
        </is>
      </c>
      <c r="M1191"/>
      <c r="N1191" s="2">
        <v>45949</v>
      </c>
      <c r="O1191" t="inlineStr">
        <is>
          <t>已结束</t>
        </is>
      </c>
      <c r="P1191" t="inlineStr">
        <is>
          <t>42周</t>
        </is>
      </c>
      <c r="Q1191"/>
      <c r="R1191" t="inlineStr">
        <is>
          <t>false</t>
        </is>
      </c>
      <c r="S1191" t="inlineStr">
        <is>
          <t>2025/10/17</t>
        </is>
      </c>
      <c r="T1191" t="inlineStr">
        <is>
          <t>BST</t>
        </is>
      </c>
      <c r="U1191"/>
      <c r="V1191" t="inlineStr">
        <is>
          <t>张铭麒</t>
        </is>
      </c>
      <c r="W1191" t="inlineStr">
        <is>
          <t>李岳丰
吴薇</t>
        </is>
      </c>
    </row>
    <row r="1192" ht="12.75" customHeight="1">
      <c r="A1192" t="inlineStr">
        <is>
          <t xml:space="preserve">2025-10-18 </t>
        </is>
      </c>
      <c r="B1192"/>
      <c r="C1192" t="inlineStr">
        <is>
          <t>正文仅显示日期“2025/10/18”，无实质内容，信息缺失。</t>
        </is>
      </c>
      <c r="D1192" t="inlineStr">
        <is>
          <t>雷祖进</t>
        </is>
      </c>
      <c r="E1192" t="inlineStr">
        <is>
          <t>香港特别行政区沙田区观海崇庭(大埔公路-大埔滘段)</t>
        </is>
      </c>
      <c r="F1192" t="inlineStr">
        <is>
          <t>排休</t>
        </is>
      </c>
      <c r="G1192"/>
      <c r="H1192"/>
      <c r="I1192"/>
      <c r="J1192"/>
      <c r="K1192"/>
      <c r="L1192"/>
      <c r="M1192"/>
      <c r="N1192" s="2">
        <v>45948</v>
      </c>
      <c r="O1192"/>
      <c r="P1192" t="inlineStr">
        <is>
          <t>42周</t>
        </is>
      </c>
      <c r="Q1192"/>
      <c r="R1192" t="inlineStr">
        <is>
          <t>false</t>
        </is>
      </c>
      <c r="S1192"/>
      <c r="T1192"/>
      <c r="U1192"/>
      <c r="V1192"/>
      <c r="W1192"/>
    </row>
    <row r="1193" ht="12.75" customHeight="1">
      <c r="A1193" t="inlineStr">
        <is>
          <t>2025-10-17 雷祖进-香港-农耕记-品牌巡店 已结束</t>
        </is>
      </c>
      <c r="B1193"/>
      <c r="C1193" t="inlineStr">
        <is>
          <t>三口铁锅因频繁过关被扣押，需下次过关取回。</t>
        </is>
      </c>
      <c r="D1193" t="inlineStr">
        <is>
          <t>雷祖进</t>
        </is>
      </c>
      <c r="E1193" t="inlineStr">
        <is>
          <t>香港特别行政区沙田区观海崇庭(大埔公路-大埔滘段)</t>
        </is>
      </c>
      <c r="F1193" t="inlineStr">
        <is>
          <t>巡店</t>
        </is>
      </c>
      <c r="G1193" t="inlineStr">
        <is>
          <t>雷祖进-香港-农耕记-品牌巡店 已结束</t>
        </is>
      </c>
      <c r="H1193" t="inlineStr">
        <is>
          <t>1.逐步清理香港办公室的旧涂层锅锅及库存备件。
2.运送香港办公室旧涂层锅回大陆，但因最近15天有频繁过关记录，三口铁锅暂被扣押在关口。等下次过关时再取回拉回深圳发往工厂。</t>
        </is>
      </c>
      <c r="I1193"/>
      <c r="J1193" t="inlineStr">
        <is>
          <t>无</t>
        </is>
      </c>
      <c r="K1193" t="inlineStr">
        <is>
          <t>周末调休</t>
        </is>
      </c>
      <c r="L1193" t="inlineStr">
        <is>
          <t>IMG_20251017_160334578.jpg,IMG_20251017_162001220.jpg,IMG_20251017_174725571.jpg,IMG_20251017_183129920.jpg,IMG_20251017_194534943.jpg,IMG_20251017_220412738.jpg</t>
        </is>
      </c>
      <c r="M1193"/>
      <c r="N1193" s="2">
        <v>45947</v>
      </c>
      <c r="O1193" t="inlineStr">
        <is>
          <t>已结束</t>
        </is>
      </c>
      <c r="P1193" t="inlineStr">
        <is>
          <t>42周</t>
        </is>
      </c>
      <c r="Q1193"/>
      <c r="R1193" t="inlineStr">
        <is>
          <t>false</t>
        </is>
      </c>
      <c r="S1193" t="inlineStr">
        <is>
          <t>2025/10/17</t>
        </is>
      </c>
      <c r="T1193" t="inlineStr">
        <is>
          <t>BST</t>
        </is>
      </c>
      <c r="U1193" t="inlineStr">
        <is>
          <t>1</t>
        </is>
      </c>
      <c r="V1193" t="inlineStr">
        <is>
          <t>张铭麒</t>
        </is>
      </c>
      <c r="W1193" t="inlineStr">
        <is>
          <t>李岳丰
吴薇</t>
        </is>
      </c>
    </row>
    <row r="1194" ht="12.75" customHeight="1">
      <c r="A1194" t="inlineStr">
        <is>
          <t>2025-10-16 雷祖进-香港-农耕记-品牌巡店 已结束</t>
        </is>
      </c>
      <c r="B1194"/>
      <c r="C1194" t="inlineStr">
        <is>
          <t>绿茶APM店砂锅西施豆腐出品不达标、黑松露炒饭颜色不足。</t>
        </is>
      </c>
      <c r="D1194" t="inlineStr">
        <is>
          <t>雷祖进</t>
        </is>
      </c>
      <c r="E1194" t="inlineStr">
        <is>
          <t>广东省深圳市福田区莲花街道深南大道辅路</t>
        </is>
      </c>
      <c r="F1194" t="inlineStr">
        <is>
          <t>巡店</t>
        </is>
      </c>
      <c r="G1194" t="inlineStr">
        <is>
          <t>雷祖进-香港-农耕记-品牌巡店 已结束</t>
        </is>
      </c>
      <c r="H1194" t="inlineStr">
        <is>
          <t>1.清理香港办公室的旧涂层锅锅及库存备件。
2.香港绿茶APM店巡检，同时运送两个液料盒到该门店更换损坏的液料盒。
3.巡视绿茶APM店的机器人出品情况，①其中，砂锅西施豆腐的出品不符合标准。现场要求操作员按标准规范操作后，出品符合标准。②两份版的黑松露炒饭，颜色不够，现场调整菜谱程序中老抽的投放量（由13g→15g），解决该问题。
4.运送香港办公室旧涂层锅回大陆，并发回工厂。</t>
        </is>
      </c>
      <c r="I1194"/>
      <c r="J1194" t="inlineStr">
        <is>
          <t>无</t>
        </is>
      </c>
      <c r="K1194" t="inlineStr">
        <is>
          <t>1.逐步清理香港办公室的旧涂层锅锅及库存备件。
2.香港绿茶大围店巡检，同时协助现场更换已损坏的高汤吸头和水淀粉盒
3.运送香港办公室旧涂层锅回大陆，并发回工厂。</t>
        </is>
      </c>
      <c r="L1194" t="inlineStr">
        <is>
          <t>IMG_20251016_114500541.jpg,IMG_20251016_124900395.jpg,IMG_20251016_163147065.jpg,IMG_20251016_162908987.jpg,IMG_20251016_164207032.jpg,IMG_20251016_164500119.jpg,IMG_20251016_191410372.jpg</t>
        </is>
      </c>
      <c r="M1194"/>
      <c r="N1194" s="2">
        <v>45946</v>
      </c>
      <c r="O1194" t="inlineStr">
        <is>
          <t>已结束</t>
        </is>
      </c>
      <c r="P1194" t="inlineStr">
        <is>
          <t>42周</t>
        </is>
      </c>
      <c r="Q1194"/>
      <c r="R1194" t="inlineStr">
        <is>
          <t>false</t>
        </is>
      </c>
      <c r="S1194" t="inlineStr">
        <is>
          <t>2025/10/17</t>
        </is>
      </c>
      <c r="T1194" t="inlineStr">
        <is>
          <t>BST</t>
        </is>
      </c>
      <c r="U1194"/>
      <c r="V1194" t="inlineStr">
        <is>
          <t>张铭麒</t>
        </is>
      </c>
      <c r="W1194" t="inlineStr">
        <is>
          <t>李岳丰
吴薇</t>
        </is>
      </c>
    </row>
    <row r="1195" ht="12.75" customHeight="1">
      <c r="A1195" t="inlineStr">
        <is>
          <t>2025-10-15 雷祖进-香港-农耕记-品牌巡店 已结束</t>
        </is>
      </c>
      <c r="B1195"/>
      <c r="C1195" t="inlineStr">
        <is>
          <t>香港门店巡检更换损坏部件，需关注旧涂层锅清理运送问题。</t>
        </is>
      </c>
      <c r="D1195" t="inlineStr">
        <is>
          <t>雷祖进</t>
        </is>
      </c>
      <c r="E1195" t="inlineStr">
        <is>
          <t>香港特别行政区北区粉岭地铁站C出入口粉岭名都</t>
        </is>
      </c>
      <c r="F1195" t="inlineStr">
        <is>
          <t>巡店</t>
        </is>
      </c>
      <c r="G1195" t="inlineStr">
        <is>
          <t>雷祖进-香港-农耕记-品牌巡店 已结束</t>
        </is>
      </c>
      <c r="H1195" t="inlineStr">
        <is>
          <t>1.逐步清理香港办公室的旧涂层锅锅及库存备件。
2.香港绿茶大围店巡检，同时协助现场更换已损坏的高汤吸头和水淀粉盒
3.运送香港办公室旧涂层锅回大陆，并发回工厂。</t>
        </is>
      </c>
      <c r="I1195"/>
      <c r="J1195" t="inlineStr">
        <is>
          <t>无</t>
        </is>
      </c>
      <c r="K1195" t="inlineStr">
        <is>
          <t>1.清理香港办公室的旧涂层锅锅及库存备件。
2.香港绿茶APM店巡检，同时运送两个液料盒到该门店更换损坏的液料盒。
3.运送香港办公室旧涂层锅回大陆，并发回工厂。</t>
        </is>
      </c>
      <c r="L1195" t="inlineStr">
        <is>
          <t>IMG_20251015_122347220.jpg,IMG_20251015_140539134.jpg,IMG_20251015_154041135.jpg,IMG_20251015_162632827.jpg,IMG_20251015_160056490.jpg,IMG_20251015_165204729.jpg,IMG_20251015_165638330.jpg,IMG_20251015_202834086.jpg</t>
        </is>
      </c>
      <c r="M1195"/>
      <c r="N1195" s="2">
        <v>45945</v>
      </c>
      <c r="O1195" t="inlineStr">
        <is>
          <t>已结束</t>
        </is>
      </c>
      <c r="P1195" t="inlineStr">
        <is>
          <t>42周</t>
        </is>
      </c>
      <c r="Q1195"/>
      <c r="R1195" t="inlineStr">
        <is>
          <t>false</t>
        </is>
      </c>
      <c r="S1195" t="inlineStr">
        <is>
          <t>2025/10/17</t>
        </is>
      </c>
      <c r="T1195" t="inlineStr">
        <is>
          <t>BST</t>
        </is>
      </c>
      <c r="U1195"/>
      <c r="V1195" t="inlineStr">
        <is>
          <t>张铭麒</t>
        </is>
      </c>
      <c r="W1195" t="inlineStr">
        <is>
          <t>李岳丰
吴薇</t>
        </is>
      </c>
    </row>
    <row r="1196" ht="12.75" customHeight="1">
      <c r="A1196" t="inlineStr">
        <is>
          <t>2025-10-14 雷祖进-香港-农耕记-品牌巡店 已结束</t>
        </is>
      </c>
      <c r="B1196"/>
      <c r="C1196" t="inlineStr">
        <is>
          <t>问题：香港农耕记黄大仙店开机屏幕不亮，主板、风扇电源线及风扇故障。</t>
        </is>
      </c>
      <c r="D1196" t="inlineStr">
        <is>
          <t>雷祖进</t>
        </is>
      </c>
      <c r="E1196" t="inlineStr">
        <is>
          <t>香港特别行政区大埔区太和村</t>
        </is>
      </c>
      <c r="F1196" t="inlineStr">
        <is>
          <t>巡店</t>
        </is>
      </c>
      <c r="G1196" t="inlineStr">
        <is>
          <t>雷祖进-香港-农耕记-品牌巡店 已结束</t>
        </is>
      </c>
      <c r="H1196" t="inlineStr">
        <is>
          <t>1.按要求，逐步清理香港办公室的旧涂层锅锅及库存备件，并分一天两趟进行带回深圳
2.①香港农耕记黄大仙店出现开机屏幕不亮的情况。②检查发现为24V电源不供电的原因，经万用表检测24v电源可以正常工作。③判断可能主板出现问题。④更换主板后发现问题没有得到解决。⑤检查发现风扇电源线已经烧掉了。⑥更换完风扇，电源线后插回主板。出现跳机断电的情况。用逐个开路的方式检测到一号风扇有问题。开拆下一号风扇后发现一号风扇的电源线已经烧坏。⑦更换新的风扇后，故障得到解决。
3.运送香港办公室的旧涂层锅回大陆并发回工厂。</t>
        </is>
      </c>
      <c r="I1196"/>
      <c r="J1196" t="inlineStr">
        <is>
          <t>现场故障排查并已解决</t>
        </is>
      </c>
      <c r="K1196" t="inlineStr">
        <is>
          <t>1.按要求，逐步清理香港办公室的旧涂层锅锅及库存备件。
2.香港绿茶大围店巡检，同时协助现场更换已损坏的高滩吸头和水淀粉盒
3.运送香港办公室旧涂层锅回大陆，发回工厂。</t>
        </is>
      </c>
      <c r="L1196" t="inlineStr">
        <is>
          <t>IMG_20251014_115424231.jpg,IMG_20251014_125713139.jpg,IMG_20251014_144103403.jpg,IMG_20251014_152532121.jpg,IMG_20251014_164847396.jpg,IMG_20251014_171205196.jpg,IMG_20251014_173416107.jpg,IMG_20251014_192431124.jpg</t>
        </is>
      </c>
      <c r="M1196"/>
      <c r="N1196" s="2">
        <v>45944</v>
      </c>
      <c r="O1196" t="inlineStr">
        <is>
          <t>已结束</t>
        </is>
      </c>
      <c r="P1196" t="inlineStr">
        <is>
          <t>42周</t>
        </is>
      </c>
      <c r="Q1196"/>
      <c r="R1196" t="inlineStr">
        <is>
          <t>false</t>
        </is>
      </c>
      <c r="S1196" t="inlineStr">
        <is>
          <t>2025/10/17</t>
        </is>
      </c>
      <c r="T1196" t="inlineStr">
        <is>
          <t>BST</t>
        </is>
      </c>
      <c r="U1196"/>
      <c r="V1196" t="inlineStr">
        <is>
          <t>张铭麒</t>
        </is>
      </c>
      <c r="W1196" t="inlineStr">
        <is>
          <t>李岳丰
吴薇</t>
        </is>
      </c>
    </row>
    <row r="1197" ht="12.75" customHeight="1">
      <c r="A1197" t="inlineStr">
        <is>
          <t>2025-10-13 雷祖进-香港-农耕记-品牌巡店 已结束</t>
        </is>
      </c>
      <c r="B1197"/>
      <c r="C1197" t="inlineStr">
        <is>
          <t>航班延误致到达晚，香港办公室旧涂层锅及备件需清理。</t>
        </is>
      </c>
      <c r="D1197" t="inlineStr">
        <is>
          <t>雷祖进</t>
        </is>
      </c>
      <c r="E1197" t="inlineStr">
        <is>
          <t>香港特别行政区沙田区科学园路香港科学园</t>
        </is>
      </c>
      <c r="F1197" t="inlineStr">
        <is>
          <t>巡店</t>
        </is>
      </c>
      <c r="G1197" t="inlineStr">
        <is>
          <t>雷祖进-香港-农耕记-品牌巡店 已结束</t>
        </is>
      </c>
      <c r="H1197" t="inlineStr">
        <is>
          <t>1.出差，从广元转深圳前往香港。因航班延误到达目的地时间较晚</t>
        </is>
      </c>
      <c r="I1197"/>
      <c r="J1197" t="inlineStr">
        <is>
          <t>无</t>
        </is>
      </c>
      <c r="K1197" t="inlineStr">
        <is>
          <t>1.按锐姐的要求，逐步清理香港办公室的旧涂层锅锅及库存备件。
2.香港农耕记门店巡检。</t>
        </is>
      </c>
      <c r="L1197" t="inlineStr">
        <is>
          <t>IMG_20251013_143706628.jpg,IMG_20251013_152647163.jpg,IMG_20251013_170119591.jpg,IMG_20251013_193119381.jpg,IMG_20251013_203324197.jpg</t>
        </is>
      </c>
      <c r="M1197"/>
      <c r="N1197" s="2">
        <v>45943</v>
      </c>
      <c r="O1197" t="inlineStr">
        <is>
          <t>已结束</t>
        </is>
      </c>
      <c r="P1197" t="inlineStr">
        <is>
          <t>42周</t>
        </is>
      </c>
      <c r="Q1197"/>
      <c r="R1197" t="inlineStr">
        <is>
          <t>false</t>
        </is>
      </c>
      <c r="S1197" t="inlineStr">
        <is>
          <t>2025/10/17</t>
        </is>
      </c>
      <c r="T1197" t="inlineStr">
        <is>
          <t>BST</t>
        </is>
      </c>
      <c r="U1197"/>
      <c r="V1197" t="inlineStr">
        <is>
          <t>张铭麒</t>
        </is>
      </c>
      <c r="W1197" t="inlineStr">
        <is>
          <t>李岳丰
吴薇</t>
        </is>
      </c>
    </row>
    <row r="1198" ht="12.75" customHeight="1">
      <c r="A1198" t="inlineStr">
        <is>
          <t xml:space="preserve">2025-10-12 </t>
        </is>
      </c>
      <c r="B1198"/>
      <c r="C1198" t="inlineStr">
        <is>
          <t xml:space="preserve">你提供的正文仅“2025/10/12”，未呈现问题或异常情况 。 </t>
        </is>
      </c>
      <c r="D1198" t="inlineStr">
        <is>
          <t>雷祖进</t>
        </is>
      </c>
      <c r="E1198" t="inlineStr">
        <is>
          <t>四川省成都市双流区黄水镇广牧路</t>
        </is>
      </c>
      <c r="F1198" t="inlineStr">
        <is>
          <t>排休</t>
        </is>
      </c>
      <c r="G1198"/>
      <c r="H1198"/>
      <c r="I1198"/>
      <c r="J1198"/>
      <c r="K1198"/>
      <c r="L1198"/>
      <c r="M1198"/>
      <c r="N1198" s="2">
        <v>45942</v>
      </c>
      <c r="O1198"/>
      <c r="P1198" t="inlineStr">
        <is>
          <t>41周</t>
        </is>
      </c>
      <c r="Q1198"/>
      <c r="R1198" t="inlineStr">
        <is>
          <t>false</t>
        </is>
      </c>
      <c r="S1198"/>
      <c r="T1198"/>
      <c r="U1198"/>
      <c r="V1198"/>
      <c r="W1198"/>
    </row>
    <row r="1199" ht="12.75" customHeight="1">
      <c r="A1199" t="inlineStr">
        <is>
          <t xml:space="preserve">2025-10-12 </t>
        </is>
      </c>
      <c r="B1199"/>
      <c r="C1199" t="inlineStr">
        <is>
          <t>正文内容仅为日期“2025/10/12”，无实际信息，存在内容缺失问题。</t>
        </is>
      </c>
      <c r="D1199" t="inlineStr">
        <is>
          <t>雷祖进</t>
        </is>
      </c>
      <c r="E1199" t="inlineStr">
        <is>
          <t>香港特别行政区沙田区科技大道西香港科学园</t>
        </is>
      </c>
      <c r="F1199" t="inlineStr">
        <is>
          <t>排休</t>
        </is>
      </c>
      <c r="G1199"/>
      <c r="H1199"/>
      <c r="I1199"/>
      <c r="J1199"/>
      <c r="K1199"/>
      <c r="L1199"/>
      <c r="M1199"/>
      <c r="N1199" s="2">
        <v>45942</v>
      </c>
      <c r="O1199"/>
      <c r="P1199" t="inlineStr">
        <is>
          <t>41周</t>
        </is>
      </c>
      <c r="Q1199"/>
      <c r="R1199" t="inlineStr">
        <is>
          <t>false</t>
        </is>
      </c>
      <c r="S1199"/>
      <c r="T1199"/>
      <c r="U1199" t="inlineStr">
        <is>
          <t>1</t>
        </is>
      </c>
      <c r="V1199"/>
      <c r="W1199"/>
    </row>
    <row r="1200" ht="12.75" customHeight="1">
      <c r="A1200" t="inlineStr">
        <is>
          <t xml:space="preserve">2025-10-11 </t>
        </is>
      </c>
      <c r="B1200"/>
      <c r="C1200" t="inlineStr">
        <is>
          <t xml:space="preserve">文本仅显示日期“2025/10/11”，无需关注问题及异常。 </t>
        </is>
      </c>
      <c r="D1200" t="inlineStr">
        <is>
          <t>雷祖进</t>
        </is>
      </c>
      <c r="E1200" t="inlineStr">
        <is>
          <t>四川省成都市双流区东升街道双华路成都双流国际机场</t>
        </is>
      </c>
      <c r="F1200" t="inlineStr">
        <is>
          <t>排休</t>
        </is>
      </c>
      <c r="G1200"/>
      <c r="H1200"/>
      <c r="I1200"/>
      <c r="J1200"/>
      <c r="K1200"/>
      <c r="L1200"/>
      <c r="M1200"/>
      <c r="N1200" s="2">
        <v>45941</v>
      </c>
      <c r="O1200"/>
      <c r="P1200" t="inlineStr">
        <is>
          <t>41周</t>
        </is>
      </c>
      <c r="Q1200"/>
      <c r="R1200" t="inlineStr">
        <is>
          <t>false</t>
        </is>
      </c>
      <c r="S1200"/>
      <c r="T1200"/>
      <c r="U1200"/>
      <c r="V1200"/>
      <c r="W1200"/>
    </row>
    <row r="1201" ht="12.75" customHeight="1">
      <c r="A1201" t="inlineStr">
        <is>
          <t xml:space="preserve">2025-10-10 </t>
        </is>
      </c>
      <c r="B1201"/>
      <c r="C1201" t="inlineStr">
        <is>
          <t xml:space="preserve">给定内容仅为日期“2025/10/10”，无问题及异常信息。 </t>
        </is>
      </c>
      <c r="D1201" t="inlineStr">
        <is>
          <t>雷祖进</t>
        </is>
      </c>
      <c r="E1201" t="inlineStr">
        <is>
          <t>四川省成都市双流区东升街道双华路成都双流国际机场</t>
        </is>
      </c>
      <c r="F1201" t="inlineStr">
        <is>
          <t>排休</t>
        </is>
      </c>
      <c r="G1201"/>
      <c r="H1201"/>
      <c r="I1201"/>
      <c r="J1201"/>
      <c r="K1201"/>
      <c r="L1201"/>
      <c r="M1201"/>
      <c r="N1201" s="2">
        <v>45940</v>
      </c>
      <c r="O1201"/>
      <c r="P1201" t="inlineStr">
        <is>
          <t>41周</t>
        </is>
      </c>
      <c r="Q1201"/>
      <c r="R1201" t="inlineStr">
        <is>
          <t>false</t>
        </is>
      </c>
      <c r="S1201"/>
      <c r="T1201"/>
      <c r="U1201"/>
      <c r="V1201"/>
      <c r="W1201"/>
    </row>
    <row r="1202" ht="12.75" customHeight="1">
      <c r="A1202" t="inlineStr">
        <is>
          <t xml:space="preserve">2025-10-09 </t>
        </is>
      </c>
      <c r="B1202"/>
      <c r="C1202" t="inlineStr">
        <is>
          <t xml:space="preserve">文本仅显示日期“2025/10/09”，无异常及需关注问题。 </t>
        </is>
      </c>
      <c r="D1202" t="inlineStr">
        <is>
          <t>雷祖进</t>
        </is>
      </c>
      <c r="E1202" t="inlineStr">
        <is>
          <t>四川省成都市双流区东升街道双华路成都双流国际机场</t>
        </is>
      </c>
      <c r="F1202" t="inlineStr">
        <is>
          <t>排休</t>
        </is>
      </c>
      <c r="G1202"/>
      <c r="H1202"/>
      <c r="I1202"/>
      <c r="J1202"/>
      <c r="K1202"/>
      <c r="L1202"/>
      <c r="M1202"/>
      <c r="N1202" s="2">
        <v>45939</v>
      </c>
      <c r="O1202"/>
      <c r="P1202" t="inlineStr">
        <is>
          <t>41周</t>
        </is>
      </c>
      <c r="Q1202"/>
      <c r="R1202" t="inlineStr">
        <is>
          <t>false</t>
        </is>
      </c>
      <c r="S1202"/>
      <c r="T1202"/>
      <c r="U1202"/>
      <c r="V1202"/>
      <c r="W1202"/>
    </row>
    <row r="1203" ht="12.75" customHeight="1">
      <c r="A1203" t="inlineStr">
        <is>
          <t xml:space="preserve">2025-10-08 </t>
        </is>
      </c>
      <c r="B1203"/>
      <c r="C1203" t="inlineStr">
        <is>
          <t xml:space="preserve">未发现异常问题，仅给出了日期“2025/10/08”。 </t>
        </is>
      </c>
      <c r="D1203" t="inlineStr">
        <is>
          <t>雷祖进</t>
        </is>
      </c>
      <c r="E1203" t="inlineStr">
        <is>
          <t>四川省广元市旺苍县普济镇许家坝</t>
        </is>
      </c>
      <c r="F1203" t="inlineStr">
        <is>
          <t>排休</t>
        </is>
      </c>
      <c r="G1203"/>
      <c r="H1203"/>
      <c r="I1203"/>
      <c r="J1203"/>
      <c r="K1203"/>
      <c r="L1203"/>
      <c r="M1203"/>
      <c r="N1203" s="2">
        <v>45938</v>
      </c>
      <c r="O1203"/>
      <c r="P1203" t="inlineStr">
        <is>
          <t>41周</t>
        </is>
      </c>
      <c r="Q1203"/>
      <c r="R1203" t="inlineStr">
        <is>
          <t>false</t>
        </is>
      </c>
      <c r="S1203"/>
      <c r="T1203"/>
      <c r="U1203"/>
      <c r="V1203"/>
      <c r="W1203"/>
    </row>
    <row r="1204" ht="12.75" customHeight="1">
      <c r="A1204" t="inlineStr">
        <is>
          <t xml:space="preserve">2025-10-07 </t>
        </is>
      </c>
      <c r="B1204"/>
      <c r="C1204" t="inlineStr">
        <is>
          <t xml:space="preserve">日期为2025年10月7日，未发现异常及需关注问题。 </t>
        </is>
      </c>
      <c r="D1204" t="inlineStr">
        <is>
          <t>雷祖进</t>
        </is>
      </c>
      <c r="E1204" t="inlineStr">
        <is>
          <t>四川省广元市旺苍县普济镇149乡道</t>
        </is>
      </c>
      <c r="F1204" t="inlineStr">
        <is>
          <t>排休</t>
        </is>
      </c>
      <c r="G1204"/>
      <c r="H1204"/>
      <c r="I1204"/>
      <c r="J1204"/>
      <c r="K1204"/>
      <c r="L1204"/>
      <c r="M1204"/>
      <c r="N1204" s="2">
        <v>45937</v>
      </c>
      <c r="O1204"/>
      <c r="P1204" t="inlineStr">
        <is>
          <t>41周</t>
        </is>
      </c>
      <c r="Q1204"/>
      <c r="R1204" t="inlineStr">
        <is>
          <t>false</t>
        </is>
      </c>
      <c r="S1204"/>
      <c r="T1204"/>
      <c r="U1204"/>
      <c r="V1204"/>
      <c r="W1204"/>
    </row>
    <row r="1205" ht="12.75" customHeight="1">
      <c r="A1205" t="inlineStr">
        <is>
          <t xml:space="preserve">2025-10-06 </t>
        </is>
      </c>
      <c r="B1205"/>
      <c r="C1205" t="inlineStr">
        <is>
          <t xml:space="preserve">提供信息仅为日期“2025/10/06”，无异常情况需关注。 </t>
        </is>
      </c>
      <c r="D1205" t="inlineStr">
        <is>
          <t>雷祖进</t>
        </is>
      </c>
      <c r="E1205" t="inlineStr">
        <is>
          <t>四川省广元市旺苍县普济镇149乡道</t>
        </is>
      </c>
      <c r="F1205" t="inlineStr">
        <is>
          <t>排休</t>
        </is>
      </c>
      <c r="G1205"/>
      <c r="H1205"/>
      <c r="I1205"/>
      <c r="J1205"/>
      <c r="K1205"/>
      <c r="L1205"/>
      <c r="M1205"/>
      <c r="N1205" s="2">
        <v>45936</v>
      </c>
      <c r="O1205"/>
      <c r="P1205" t="inlineStr">
        <is>
          <t>41周</t>
        </is>
      </c>
      <c r="Q1205"/>
      <c r="R1205" t="inlineStr">
        <is>
          <t>false</t>
        </is>
      </c>
      <c r="S1205"/>
      <c r="T1205"/>
      <c r="U1205"/>
      <c r="V1205"/>
      <c r="W1205"/>
    </row>
    <row r="1206" ht="12.75" customHeight="1">
      <c r="A1206" t="inlineStr">
        <is>
          <t xml:space="preserve">2025-10-05 </t>
        </is>
      </c>
      <c r="B1206"/>
      <c r="C1206" t="inlineStr">
        <is>
          <t xml:space="preserve">文本仅给出日期“2025/10/05”，无问题及异常情况。 </t>
        </is>
      </c>
      <c r="D1206" t="inlineStr">
        <is>
          <t>雷祖进</t>
        </is>
      </c>
      <c r="E1206" t="inlineStr">
        <is>
          <t>四川省广元市旺苍县普济镇149乡道</t>
        </is>
      </c>
      <c r="F1206" t="inlineStr">
        <is>
          <t>排休</t>
        </is>
      </c>
      <c r="G1206"/>
      <c r="H1206"/>
      <c r="I1206"/>
      <c r="J1206"/>
      <c r="K1206"/>
      <c r="L1206"/>
      <c r="M1206"/>
      <c r="N1206" s="2">
        <v>45935</v>
      </c>
      <c r="O1206"/>
      <c r="P1206" t="inlineStr">
        <is>
          <t>40周</t>
        </is>
      </c>
      <c r="Q1206"/>
      <c r="R1206" t="inlineStr">
        <is>
          <t>false</t>
        </is>
      </c>
      <c r="S1206"/>
      <c r="T1206"/>
      <c r="U1206" t="inlineStr">
        <is>
          <t>0</t>
        </is>
      </c>
      <c r="V1206"/>
      <c r="W1206"/>
    </row>
    <row r="1207" ht="12.75" customHeight="1">
      <c r="A1207" t="inlineStr">
        <is>
          <t>2025-10-04 雷祖进-曼谷-绿茶-新店开业 已结束</t>
        </is>
      </c>
      <c r="B1207" t="inlineStr">
        <is>
          <t>1</t>
        </is>
      </c>
      <c r="C1207" t="inlineStr">
        <is>
          <t xml:space="preserve">绿茶门店机器人运行稳定，开业活动收尾，备件交接厨师长不知情待查 </t>
        </is>
      </c>
      <c r="D1207" t="inlineStr">
        <is>
          <t>雷祖进</t>
        </is>
      </c>
      <c r="E1207" t="inlineStr">
        <is>
          <t xml:space="preserve">[位置] </t>
        </is>
      </c>
      <c r="F1207" t="inlineStr">
        <is>
          <t>项目出差</t>
        </is>
      </c>
      <c r="G1207" t="inlineStr">
        <is>
          <t>雷祖进-曼谷-绿茶-新店开业 已结束</t>
        </is>
      </c>
      <c r="H1207" t="inlineStr">
        <is>
          <t>一、故障设备跟进
1.继续在现场跟进绿茶门店1号机更换完转锅电机电源线后，机器人设备的运行情况，以确保维修后的设备处于一种稳定的运行状态。目前为维修完第5天该设备运行稳定，无任何异常。
二、绿茶运营测试
1.今日绿茶门店正式营业活动，生意繁忙，机器人出品稳定。
三、培训督导
1.现场负责督导马来西亚厨师长使用机器人设备进行菜品出品，并纠正其不规范操作。
四、开业现场支持
1.开业活动最后一天，现场协助支持，做好打荷及机器人产品出品的把关，以符合绿茶出品标准。同时做好售后客情维护工作。
五、项目结束交接
1.建立微信售后群，确保售后的同事与该门店厨师长对接。
2.同现场厨师长交接机器人的各项情况。和日常维护、保养规范。确保其日常监督到位。
3.机器人设备备件交接。</t>
        </is>
      </c>
      <c r="I1207" t="inlineStr">
        <is>
          <t>1.砂锅西施豆腐1、2、3份版成本核算后重新定版。</t>
        </is>
      </c>
      <c r="J1207" t="inlineStr">
        <is>
          <t>1.交接对接时发现厨师长并不知情这批随机器人一同发货的机器人备件。
后通过线上同售后同事浩君确认过，工厂那边在这两台机器人发货时，是有附带维修备件的流程单。
2.需等节后工厂相关同事返岗后重新这批维修备件的物流情况。
3.同时，督促该门店厨师长前往其小库房重新查找确认这批备件的到货情况。</t>
        </is>
      </c>
      <c r="K1207" t="inlineStr">
        <is>
          <t>1.结束项目，返程回国</t>
        </is>
      </c>
      <c r="L1207" t="inlineStr">
        <is>
          <t>IMG_20251003_114804190.jpg,IMG_20251003_115701818.jpg,IMG_20251003_121133068.jpg,IMG_20251003_133515156.jpg,IMG_20251003_175250062.jpg,IMG_20251003_180208227.jpg,IMG_20251003_222924834.jpg,IMG_20251003_222930304.jpg</t>
        </is>
      </c>
      <c r="M1207"/>
      <c r="N1207" s="2">
        <v>45934</v>
      </c>
      <c r="O1207" t="inlineStr">
        <is>
          <t>已结束</t>
        </is>
      </c>
      <c r="P1207" t="inlineStr">
        <is>
          <t>40周</t>
        </is>
      </c>
      <c r="Q1207"/>
      <c r="R1207" t="inlineStr">
        <is>
          <t>false</t>
        </is>
      </c>
      <c r="S1207" t="inlineStr">
        <is>
          <t>2025/10/06</t>
        </is>
      </c>
      <c r="T1207" t="inlineStr">
        <is>
          <t>BST</t>
        </is>
      </c>
      <c r="U1207" t="inlineStr">
        <is>
          <t>0</t>
        </is>
      </c>
      <c r="V1207" t="inlineStr">
        <is>
          <t>张铭麒</t>
        </is>
      </c>
      <c r="W1207" t="inlineStr">
        <is>
          <t>李岳丰
吴薇</t>
        </is>
      </c>
    </row>
    <row r="1208" ht="12.75" customHeight="1">
      <c r="A1208" t="inlineStr">
        <is>
          <t>2025-10-04 雷祖进-曼谷-绿茶-新店开业 已结束</t>
        </is>
      </c>
      <c r="B1208" t="inlineStr">
        <is>
          <t>1</t>
        </is>
      </c>
      <c r="C1208" t="inlineStr">
        <is>
          <t xml:space="preserve">结束泰国新店开业支持回国，航班晚点致行程耗时一天 </t>
        </is>
      </c>
      <c r="D1208" t="inlineStr">
        <is>
          <t>雷祖进</t>
        </is>
      </c>
      <c r="E1208" t="inlineStr">
        <is>
          <t>四川省成都市双流区华阳街道海昌极地海洋世界极地海洋商业街</t>
        </is>
      </c>
      <c r="F1208" t="inlineStr">
        <is>
          <t>项目出差</t>
        </is>
      </c>
      <c r="G1208" t="inlineStr">
        <is>
          <t>雷祖进-曼谷-绿茶-新店开业 已结束</t>
        </is>
      </c>
      <c r="H1208" t="inlineStr">
        <is>
          <t>1.结束泰国绿茶曼谷一店新店开业项目支持工作，返程回国。因所订航班晚点的原因，一天都在路上。</t>
        </is>
      </c>
      <c r="I1208" t="inlineStr">
        <is>
          <t>暂无</t>
        </is>
      </c>
      <c r="J1208" t="inlineStr">
        <is>
          <t>无</t>
        </is>
      </c>
      <c r="K1208" t="inlineStr">
        <is>
          <t>无</t>
        </is>
      </c>
      <c r="L1208" t="inlineStr">
        <is>
          <t>IMG_20251004_074024099.jpg,IMG_20251004_080712501.jpg,IMG_20251004_101752323.jpg,IMG_20251004_102054248.jpg,IMG_20251004_102633040.jpg,IMG_20251004_164730697.jpg,IMG_20251004_214624304.jpg,IMG_20251004_214628167.jpg</t>
        </is>
      </c>
      <c r="M1208"/>
      <c r="N1208" s="2">
        <v>45934</v>
      </c>
      <c r="O1208" t="inlineStr">
        <is>
          <t>已结束</t>
        </is>
      </c>
      <c r="P1208" t="inlineStr">
        <is>
          <t>40周</t>
        </is>
      </c>
      <c r="Q1208"/>
      <c r="R1208" t="inlineStr">
        <is>
          <t>false</t>
        </is>
      </c>
      <c r="S1208" t="inlineStr">
        <is>
          <t>2025/10/06</t>
        </is>
      </c>
      <c r="T1208" t="inlineStr">
        <is>
          <t>BST</t>
        </is>
      </c>
      <c r="U1208" t="inlineStr">
        <is>
          <t>1</t>
        </is>
      </c>
      <c r="V1208" t="inlineStr">
        <is>
          <t>张铭麒</t>
        </is>
      </c>
      <c r="W1208" t="inlineStr">
        <is>
          <t>李岳丰
吴薇</t>
        </is>
      </c>
    </row>
    <row r="1209" ht="12.75" customHeight="1">
      <c r="A1209" t="inlineStr">
        <is>
          <t>2025-10-02 雷祖进-曼谷-绿茶-新店开业 已结束</t>
        </is>
      </c>
      <c r="B1209"/>
      <c r="C1209" t="inlineStr">
        <is>
          <t xml:space="preserve">绿茶门店设备运行稳定，换厨师长需培训，国庆客流大待应对 </t>
        </is>
      </c>
      <c r="D1209" t="inlineStr">
        <is>
          <t>雷祖进</t>
        </is>
      </c>
      <c r="E1209" t="inlineStr">
        <is>
          <t>江苏省南京市江宁区秣陵街道双龙大道1081号亲水湾花园</t>
        </is>
      </c>
      <c r="F1209" t="inlineStr">
        <is>
          <t>项目出差</t>
        </is>
      </c>
      <c r="G1209" t="inlineStr">
        <is>
          <t>雷祖进-曼谷-绿茶-新店开业 已结束</t>
        </is>
      </c>
      <c r="H1209" t="inlineStr">
        <is>
          <t>一、故障修复设备跟进
1.继续在现场跟进绿茶门店1号机更换完转锅电机电源线后，机器人设备的运行情况，以确保维修后的设备处于一种稳定的运行状态。目前为维修完第5天该设备运行稳定，无任何异常。
二、绿茶运营测试
1.今日绿茶门店正式营业第四天，生意较前几天淡些，机器人出品稳定。
今天新到一位马来西亚厨师长，替换之前较为熟手的菜机器人操作员，故需重新培训关于炒菜机器人的各项规范操作，且实时监督指导。
三、培训督导
1.中午生意平缓阶段，培训新入职的马来西亚厨师长关于机器人设备的使用；
2.晚上收档，上手演示教学关于机器人设备的清洁。
3.手把手培训他进行投料校准，且在旁监督其上手练习投料校准。
四、开业现场支持
现场协助支持，做好打荷及机器人产品出品的把关，以符合绿茶出品标准。同时做好售后客情维护工作。</t>
        </is>
      </c>
      <c r="I1209" t="inlineStr">
        <is>
          <t>调整鲍鱼小炒肉，一份、二份、三份版的由于客人反馈鲍鱼较老，重新调整鲍鱼的投料顺序。经测试出品符合要求。</t>
        </is>
      </c>
      <c r="J1209" t="inlineStr">
        <is>
          <t>暂无</t>
        </is>
      </c>
      <c r="K1209" t="inlineStr">
        <is>
          <t>1.继续在现场跟进绿茶门店1号机，更换完转锅电机电源线后，机器人设备的运行情况。
2.门店正式开业活动遇上国内国庆，客流量预计较大，现场协助门店的运营，以及厨房的加工、备货准备。
3.现场督导操作员亲自上手进行投料校准，确保操作员正确、规范地使用炒菜机器人出品菜品。
4.现场协助支持，做好打荷及机器人产品出品的把关，以符合绿茶出品标准。同时做好售后客情维护工作。</t>
        </is>
      </c>
      <c r="L1209" t="inlineStr">
        <is>
          <t>IMG_20251002_122440918.jpg,IMG_20251002_183941496.jpg,IMG_20251002_184936735.jpg,IMG_20251002_185356884.jpg,IMG_20251002_185721186.jpg,IMG_20251002_210208528.jpg,IMG_20251002_223738180.jpg,IMG_20251002_223923628.jpg</t>
        </is>
      </c>
      <c r="M1209"/>
      <c r="N1209" s="2">
        <v>45932</v>
      </c>
      <c r="O1209" t="inlineStr">
        <is>
          <t>已结束</t>
        </is>
      </c>
      <c r="P1209" t="inlineStr">
        <is>
          <t>40周</t>
        </is>
      </c>
      <c r="Q1209"/>
      <c r="R1209" t="inlineStr">
        <is>
          <t>false</t>
        </is>
      </c>
      <c r="S1209" t="inlineStr">
        <is>
          <t>2025/10/06</t>
        </is>
      </c>
      <c r="T1209" t="inlineStr">
        <is>
          <t>BST</t>
        </is>
      </c>
      <c r="U1209"/>
      <c r="V1209" t="inlineStr">
        <is>
          <t>张铭麒</t>
        </is>
      </c>
      <c r="W1209" t="inlineStr">
        <is>
          <t>李岳丰
吴薇</t>
        </is>
      </c>
    </row>
    <row r="1210" ht="12.75" customHeight="1">
      <c r="A1210" t="inlineStr">
        <is>
          <t>2025-10-01 雷祖进-曼谷-绿茶-新店开业 已结束</t>
        </is>
      </c>
      <c r="B1210"/>
      <c r="C1210" t="inlineStr">
        <is>
          <t xml:space="preserve">绿茶门店1号机运行稳定，供货迟到、生意忙影响备菜，培训推迟 </t>
        </is>
      </c>
      <c r="D1210" t="inlineStr">
        <is>
          <t>雷祖进</t>
        </is>
      </c>
      <c r="E1210" t="inlineStr">
        <is>
          <t xml:space="preserve">[位置] </t>
        </is>
      </c>
      <c r="F1210" t="inlineStr">
        <is>
          <t>项目出差</t>
        </is>
      </c>
      <c r="G1210" t="inlineStr">
        <is>
          <t>雷祖进-曼谷-绿茶-新店开业 已结束</t>
        </is>
      </c>
      <c r="H1210" t="inlineStr">
        <is>
          <t>一、故障修复设备跟进
1.继续在现场跟进绿茶门店1号机更换完转锅电机电源线后，机器人设备的运行情况。确保维修后的设备处于一种稳定的运行状态。目前为维修完第四天该设备运行稳定，无任何异常。
二、绿茶运营测试
1.今日绿茶门店正式营业第三天，机器人出品稳定。
上午因为供货商送货迟到的原因，10：30食材才到货，导致早班人员备菜出现问题。他今天开业活动加10月1号国庆，国内出来游客较多，门店生意较为繁忙。导致需要编出餐边备菜，工作压力较大。
当前炒菜机器人操作员已较为熟练各菜谱程序主配料的种类和用量。
三、培训督导
1.由于现场的情况变动加门店全天的生意量较大，培训计划暂时推延。
四、开业现场支持
现场协助支持，做好打荷及机器人产品出品的把关，以符合绿茶出品标准。同时做好售后客情维护工作。</t>
        </is>
      </c>
      <c r="I1210" t="inlineStr">
        <is>
          <t>砂锅西施豆腐二份，三份版菜谱调整。</t>
        </is>
      </c>
      <c r="J1210" t="inlineStr">
        <is>
          <t>暂无</t>
        </is>
      </c>
      <c r="K1210" t="inlineStr">
        <is>
          <t>1.继续在现场跟进绿茶门店1号机，更换完转锅电机电源线后，机器人设备的运行情况。
2.门店正式开业活动遇上国内国庆，客流量预计较大，现场协助门店的运营，以及厨房的加工、备货准备。
3.现场督导操作员亲自上手进行投料校准，确保操作员正确、规范地使用炒菜机器人出品菜品。
4.现场协助支持，做好打荷及机器人产品出品的把关，以符合绿茶出品标准。同时做好售后客情维护工作。</t>
        </is>
      </c>
      <c r="L1210" t="inlineStr">
        <is>
          <t>IMG_20251001_110926999.jpg,IMG_20251001_124705409.jpg,IMG_20251001_125619831.jpg,IMG_20251001_130255986.jpg,IMG_20251001_200259981.jpg,IMG_20251001_203646999.jpg,IMG_20251001_210648924.jpg,IMG_20251001_184754141.jpg</t>
        </is>
      </c>
      <c r="M1210"/>
      <c r="N1210" s="2">
        <v>45931</v>
      </c>
      <c r="O1210" t="inlineStr">
        <is>
          <t>已结束</t>
        </is>
      </c>
      <c r="P1210" t="inlineStr">
        <is>
          <t>40周</t>
        </is>
      </c>
      <c r="Q1210"/>
      <c r="R1210" t="inlineStr">
        <is>
          <t>false</t>
        </is>
      </c>
      <c r="S1210" t="inlineStr">
        <is>
          <t>2025/10/06</t>
        </is>
      </c>
      <c r="T1210" t="inlineStr">
        <is>
          <t>BST</t>
        </is>
      </c>
      <c r="U1210"/>
      <c r="V1210" t="inlineStr">
        <is>
          <t>张铭麒</t>
        </is>
      </c>
      <c r="W1210" t="inlineStr">
        <is>
          <t>李岳丰
吴薇</t>
        </is>
      </c>
    </row>
    <row r="1211" ht="12.75" customHeight="1">
      <c r="A1211" t="inlineStr">
        <is>
          <t>2025-09-30 雷祖进-曼谷-绿茶-新店开业 已结束</t>
        </is>
      </c>
      <c r="B1211" t="inlineStr">
        <is>
          <t>1</t>
        </is>
      </c>
      <c r="C1211" t="inlineStr">
        <is>
          <t xml:space="preserve">绿茶门店1号机维修后运行稳定，国庆客流大，需协助运营及规范操作 </t>
        </is>
      </c>
      <c r="D1211" t="inlineStr">
        <is>
          <t>雷祖进</t>
        </is>
      </c>
      <c r="E1211" t="inlineStr">
        <is>
          <t xml:space="preserve">[位置] </t>
        </is>
      </c>
      <c r="F1211" t="inlineStr">
        <is>
          <t>项目出差</t>
        </is>
      </c>
      <c r="G1211" t="inlineStr">
        <is>
          <t>雷祖进-曼谷-绿茶-新店开业 已结束</t>
        </is>
      </c>
      <c r="H1211" t="inlineStr">
        <is>
          <t>一、故障修复设备跟进
1.继续在现场跟进绿茶门店1号机更换完转锅电机电源线后，机器人设备的运行情况。确保维修后的设备处于一种稳定的运行状态。目前为维修完第三天该设备运行稳定，无任何异常。
二、绿茶运营测试
1.今日绿茶门店正式营业第二天，机器人出品稳定。当前炒菜机器人操作员已较为熟练各菜谱程序主配料的种类和用量，大部分时候可自行完成产品的出品。我和研发张烽两人负责协助打荷以及食材备料，同时把控菜品的出品质量，以确保符合绿茶的出品标准。
三、培训督导
1.培训新操作员关于日常的投料校准以及日常保养的注意事项。
2.现场培训、督导，确保炒菜机器人操作员正确、规范地使用炒菜机器人出品菜品。</t>
        </is>
      </c>
      <c r="I1211" t="inlineStr">
        <is>
          <t>暂无</t>
        </is>
      </c>
      <c r="J1211" t="inlineStr">
        <is>
          <t>暂无</t>
        </is>
      </c>
      <c r="K1211" t="inlineStr">
        <is>
          <t>1.继续在现场跟进绿茶门店1号机，更换完转锅电机电源线后，机器人设备的运行情况。
2.门店正式开业活动遇上国内国庆，客流量预计较大，现场协助门店的运营，以及厨房的加工、备货准备。
3.现场督导操作员亲自上手进行投料校准，确保操作员正确、规范地使用炒菜机器人出品菜品。
4.现场协助支持，做好打荷及机器人产品出品的把关，以符合绿茶出品标准。同时做好售后客情维护工作</t>
        </is>
      </c>
      <c r="L1211" t="inlineStr">
        <is>
          <t>IMG_20250930_143428600.jpg,IMG_20250930_143432863.jpg,IMG_20250930_175802161.jpg,IMG_20250930_191933218.jpg,IMG_20250930_194619855.jpg,IMG_20250930_194654770.jpg,IMG_20250930_210207919.jpg,IMG_20250930_211333934.jpg</t>
        </is>
      </c>
      <c r="M1211"/>
      <c r="N1211" s="2">
        <v>45930</v>
      </c>
      <c r="O1211" t="inlineStr">
        <is>
          <t>已结束</t>
        </is>
      </c>
      <c r="P1211" t="inlineStr">
        <is>
          <t>40周</t>
        </is>
      </c>
      <c r="Q1211"/>
      <c r="R1211" t="inlineStr">
        <is>
          <t>false</t>
        </is>
      </c>
      <c r="S1211" t="inlineStr">
        <is>
          <t>2025/10/06</t>
        </is>
      </c>
      <c r="T1211" t="inlineStr">
        <is>
          <t>BST</t>
        </is>
      </c>
      <c r="U1211"/>
      <c r="V1211" t="inlineStr">
        <is>
          <t>张铭麒</t>
        </is>
      </c>
      <c r="W1211" t="inlineStr">
        <is>
          <t>李岳丰
吴薇</t>
        </is>
      </c>
    </row>
    <row r="1212" ht="12.75" customHeight="1">
      <c r="A1212" t="inlineStr">
        <is>
          <t>2025-09-29 雷祖进-曼谷-绿茶-新店开业 已结束</t>
        </is>
      </c>
      <c r="B1212"/>
      <c r="C1212" t="inlineStr">
        <is>
          <t xml:space="preserve">绿茶门店1号机维修后运行稳定，开业运营佳，操作员操作渐规范 </t>
        </is>
      </c>
      <c r="D1212" t="inlineStr">
        <is>
          <t>雷祖进</t>
        </is>
      </c>
      <c r="E1212" t="inlineStr">
        <is>
          <t xml:space="preserve">[位置] </t>
        </is>
      </c>
      <c r="F1212" t="inlineStr">
        <is>
          <t>项目出差</t>
        </is>
      </c>
      <c r="G1212" t="inlineStr">
        <is>
          <t>雷祖进-曼谷-绿茶-新店开业 已结束</t>
        </is>
      </c>
      <c r="H1212" t="inlineStr">
        <is>
          <t>一、故障修复设备跟进
1.继续在现场跟进绿茶门店1号机更换完转锅电机电源线后，机器人设备的运行情况。确保维修后的设备处于一种稳定的运行状态。目前为维修完第二天该设备运行稳定，无任何异常。
二、绿茶运营测试
1.今日绿茶门店正式营业机器人出品稳定。当前炒菜机器人操作员已较为熟练各菜谱程序主配料的种类和用量，大部分时候可自行完成产品的出品。我和研发张烽两人负责协助打荷以及食材备料，同时把控菜品的出品质量，以确保符合绿茶的出品标准。
三、培训督导
1.现场培训、督导，确保炒菜机器人操作员正确、规范地使用炒菜机器人出品菜品。目前两位炒菜机器人操作员已基本掌握各项规范操作。</t>
        </is>
      </c>
      <c r="I1212" t="inlineStr">
        <is>
          <t>无</t>
        </is>
      </c>
      <c r="J1212" t="inlineStr">
        <is>
          <t>暂无</t>
        </is>
      </c>
      <c r="K1212" t="inlineStr">
        <is>
          <t>1.继续在现场跟进绿茶门店1号机，更换完转锅电机电源线后，机器人设备的运行情况。
2.门店正式开业活动，现场协助门店的运营，以及厨房的加工、备货准备。
3.现场培训、督导，确保操作员正确、规范地使用炒菜机器人出品菜品。
4.现场协助支持，做好打荷及机器人产品出品的把关，以符合绿茶出品标准。同时做好售后客情维护工作</t>
        </is>
      </c>
      <c r="L1212" t="inlineStr">
        <is>
          <t>IMG_20250929_112249136.jpg,IMG_20250929_112338794.jpg,IMG_20250929_121057951.jpg,IMG_20250929_131319200.jpg,video_20250929_172054279.mp4,IMG_20250929_214706583.jpg,IMG_20250929_214615680.jpg</t>
        </is>
      </c>
      <c r="M1212"/>
      <c r="N1212" s="2">
        <v>45929</v>
      </c>
      <c r="O1212" t="inlineStr">
        <is>
          <t>已结束</t>
        </is>
      </c>
      <c r="P1212" t="inlineStr">
        <is>
          <t>40周</t>
        </is>
      </c>
      <c r="Q1212"/>
      <c r="R1212" t="inlineStr">
        <is>
          <t>false</t>
        </is>
      </c>
      <c r="S1212" t="inlineStr">
        <is>
          <t>2025/10/06</t>
        </is>
      </c>
      <c r="T1212" t="inlineStr">
        <is>
          <t>BST</t>
        </is>
      </c>
      <c r="U1212"/>
      <c r="V1212" t="inlineStr">
        <is>
          <t>张铭麒</t>
        </is>
      </c>
      <c r="W1212" t="inlineStr">
        <is>
          <t>李岳丰
吴薇</t>
        </is>
      </c>
    </row>
    <row r="1213" ht="12.75" customHeight="1">
      <c r="A1213" t="inlineStr">
        <is>
          <t>2025-09-28 雷祖进-曼谷-绿茶-新店开业 已结束</t>
        </is>
      </c>
      <c r="B1213" t="inlineStr">
        <is>
          <t>1</t>
        </is>
      </c>
      <c r="C1213" t="inlineStr">
        <is>
          <t xml:space="preserve">绿茶门店1号机运行稳定，周日测试出品佳，做好培训与运营支持 </t>
        </is>
      </c>
      <c r="D1213" t="inlineStr">
        <is>
          <t>雷祖进</t>
        </is>
      </c>
      <c r="E1213" t="inlineStr">
        <is>
          <t xml:space="preserve">[位置] </t>
        </is>
      </c>
      <c r="F1213" t="inlineStr">
        <is>
          <t>项目出差</t>
        </is>
      </c>
      <c r="G1213" t="inlineStr">
        <is>
          <t>雷祖进-曼谷-绿茶-新店开业 已结束</t>
        </is>
      </c>
      <c r="H1213" t="inlineStr">
        <is>
          <t>一、故障修复设备跟进
1.继续在现场跟进绿茶门店1号机更换完转锅电机电源线后，机器人设备的运行情况。确保维修后的设备处于一种稳定的运行状态。目前该设备运行稳定，无任何异常。
二、绿茶运营测试
1.门店外部压力测试最后一天，今天为周日，全天生意较为繁忙，机器人出品稳定。全天都由炒菜机器人操作员自行完成产品的出品。我和研发张烽两人负责协助打荷，同时把控菜品的出品质量，以确保符合绿茶的出品标准。
三、培训督导
1.现场培训、督导，确保炒菜机器人操作员正确、规范地使用炒菜机器人出品菜品。</t>
        </is>
      </c>
      <c r="I1213" t="inlineStr">
        <is>
          <t>暂无</t>
        </is>
      </c>
      <c r="J1213" t="inlineStr">
        <is>
          <t>无</t>
        </is>
      </c>
      <c r="K1213" t="inlineStr">
        <is>
          <t>1.继续在现场跟进绿茶门店1号机，更换完转锅电机电源线后，机器人设备的运行情况。
2.门店正式开业活动，现场协助门店的运营，以及厨房的加工、备货准备。
3.现场培训、督导，确保操作员正确、规范地使用炒菜机器人出品菜品。
4.现场协助支持，做好打荷及机器人产品出品的把关，以符合绿茶出品标准。同时做好售后客情维护工作</t>
        </is>
      </c>
      <c r="L1213" t="inlineStr">
        <is>
          <t>IMG_20250928_124137694.jpg,IMG_20250928_124515925.jpg,IMG_20250928_125029789.jpg,IMG_20250928_175851578.jpg</t>
        </is>
      </c>
      <c r="M1213"/>
      <c r="N1213" s="2">
        <v>45928</v>
      </c>
      <c r="O1213" t="inlineStr">
        <is>
          <t>已结束</t>
        </is>
      </c>
      <c r="P1213" t="inlineStr">
        <is>
          <t>39周</t>
        </is>
      </c>
      <c r="Q1213"/>
      <c r="R1213" t="inlineStr">
        <is>
          <t>false</t>
        </is>
      </c>
      <c r="S1213" t="inlineStr">
        <is>
          <t>2025/10/06</t>
        </is>
      </c>
      <c r="T1213" t="inlineStr">
        <is>
          <t>BST</t>
        </is>
      </c>
      <c r="U1213"/>
      <c r="V1213" t="inlineStr">
        <is>
          <t>张铭麒</t>
        </is>
      </c>
      <c r="W1213" t="inlineStr">
        <is>
          <t>李岳丰
吴薇</t>
        </is>
      </c>
    </row>
    <row r="1214" ht="12.75" customHeight="1">
      <c r="A1214" t="inlineStr">
        <is>
          <t>2025-09-27 雷祖进-曼谷-绿茶-新店开业 已结束</t>
        </is>
      </c>
      <c r="B1214" t="inlineStr">
        <is>
          <t>1</t>
        </is>
      </c>
      <c r="C1214" t="inlineStr">
        <is>
          <t xml:space="preserve">跟进设备运行，完成运营测试与培训，调菜谱，周日高峰或亲炒 </t>
        </is>
      </c>
      <c r="D1214" t="inlineStr">
        <is>
          <t>雷祖进</t>
        </is>
      </c>
      <c r="E1214" t="inlineStr">
        <is>
          <t xml:space="preserve">[位置] </t>
        </is>
      </c>
      <c r="F1214" t="inlineStr">
        <is>
          <t>项目出差</t>
        </is>
      </c>
      <c r="G1214" t="inlineStr">
        <is>
          <t>雷祖进-曼谷-绿茶-新店开业 已结束</t>
        </is>
      </c>
      <c r="H1214" t="inlineStr">
        <is>
          <t>一、现场故障修复设备跟进
1.在现场跟进绿茶门店1号机更换完转锅电机电源线后，机器人设备的运行情况。确保维修后的设备处于一种稳定的运行状态。
二、绿茶运营测试
1.门店外部压力测试，今天为周六，全天生意较为繁忙，机器人出品稳定。全天都由炒菜机器人操作员自行完成产品的出品。我和研发张烽两人负责协助打荷，同时把控菜品的出品质量，以确保符合绿茶的出品标准。
三、培训督导
1.现场培训、督导，确保操作员正确、规范地使用炒菜机器人出品菜品。
2.现场来了一位协助机器人档口的新人，是后续马来西亚店的厨师长，在中午生意平缓阶段，培训他关于机器人设备的使用；晚上收档，上手演示教学关于机器人设备的清洁。
四、菜谱调整
1.结合门店的订单情况，随时跟进门店多份版机器人菜谱程序的出品。今天结合门店的客户反馈情况，按曾总要求调整了炒饭的份量。调整后，这两道菜的菜谱程序出品符合要求。</t>
        </is>
      </c>
      <c r="I1214" t="inlineStr">
        <is>
          <t>根据客户反馈情况，重新调整了黑松露炒饭和萧山萝卜干炒饭的1、2、3、4、5份版的菜谱。</t>
        </is>
      </c>
      <c r="J1214" t="inlineStr">
        <is>
          <t>暂无</t>
        </is>
      </c>
      <c r="K1214" t="inlineStr">
        <is>
          <t>1.继续在现场跟进绿茶门店1号机，更换完转锅电机电源线后，机器人设备的运行情况。
2.门店外部压力测试最后一天，正式接待外部客人。明日为周日，如高峰期订单量较大，需亲自炒制机器人的菜品。为正式开业活动做准备。
3.现场培训、督导，确保操作员正确、规范地使用炒菜机器人出品菜品。
4.现场协助支持，做好打荷及机器人产品出品的把关，以符合绿茶出品标准。同时做好售后客情维护工作</t>
        </is>
      </c>
      <c r="L1214" t="inlineStr">
        <is>
          <t>IMG_20250927_221718009.jpg,IMG_20250927_222745674.jpg,IMG_20250927_222753990.jpg,IMG_20250927_222802805.jpg,IMG_20250927_222819.jpg,IMG_20250927_222947512.jpg,IMG_20250927_223105935.jpg,IMG_20250927_123620318.jpg</t>
        </is>
      </c>
      <c r="M1214"/>
      <c r="N1214" s="2">
        <v>45927</v>
      </c>
      <c r="O1214" t="inlineStr">
        <is>
          <t>已结束</t>
        </is>
      </c>
      <c r="P1214" t="inlineStr">
        <is>
          <t>39周</t>
        </is>
      </c>
      <c r="Q1214"/>
      <c r="R1214" t="inlineStr">
        <is>
          <t>false</t>
        </is>
      </c>
      <c r="S1214" t="inlineStr">
        <is>
          <t>2025/10/06</t>
        </is>
      </c>
      <c r="T1214" t="inlineStr">
        <is>
          <t>BST</t>
        </is>
      </c>
      <c r="U1214"/>
      <c r="V1214" t="inlineStr">
        <is>
          <t>张铭麒</t>
        </is>
      </c>
      <c r="W1214" t="inlineStr">
        <is>
          <t>李岳丰
吴薇</t>
        </is>
      </c>
    </row>
    <row r="1215" ht="12.75" customHeight="1">
      <c r="A1215" t="inlineStr">
        <is>
          <t>2025-09-26 雷祖进-曼谷-绿茶-新店开业 已结束</t>
        </is>
      </c>
      <c r="B1215" t="inlineStr">
        <is>
          <t>1</t>
        </is>
      </c>
      <c r="C1215" t="inlineStr">
        <is>
          <t xml:space="preserve">处理农耕记和绿茶机器人故障，调整菜谱，操作员应对压力不足 </t>
        </is>
      </c>
      <c r="D1215" t="inlineStr">
        <is>
          <t>雷祖进</t>
        </is>
      </c>
      <c r="E1215" t="inlineStr">
        <is>
          <t xml:space="preserve">[位置] </t>
        </is>
      </c>
      <c r="F1215" t="inlineStr">
        <is>
          <t>项目出差</t>
        </is>
      </c>
      <c r="G1215" t="inlineStr">
        <is>
          <t>雷祖进-曼谷-绿茶-新店开业 已结束</t>
        </is>
      </c>
      <c r="H1215" t="inlineStr">
        <is>
          <t>一、现场故障处理
1.今天上午一早到农耕记，维修前一天出现故障的3号机，因为农耕记三号机呈现出来的故障表现和绿茶一号机的不太一样，故先更换了转锅电机驱动器测试发现故障仍然没有解决。遂更换转过电机电源线，后故障不再出现，经过一天的运营，今天晚上回访了解到 一整天下来3号机工作正常。
2.今晚等绿茶门店收档完毕，厨房人员离开后，和售后同事浩君一起更换了1号机的过转锅电机电源线束，后测试发现“运行菜谱及手动操作。故障接不再复现。
二、绿茶运营测试
1.门店外部压力测试，今天回周五晚上餐点期间生意较为繁忙，机器人出品稳定。但操作人员因为不认识中文，相对生手，暂无法完全应对上门店的订单压力。在订单繁忙阶段由我和及绿茶另一位研发张烽一起在机器人上炒制菜品，两位操作员负责打荷出菜。
三、培训督导
1.上午相对生意相对平缓，现场培训、督导，确保操作员正确、规范地使用炒菜机器人出品菜品。同时宝光菜品的出品品质已符合绿茶的出菜标准。
四、菜谱调整
1.结合门店的订单情况，随时跟进门店多份版机器人菜谱程序的出品。今天分别调整了，蛤蜊丝瓜3份版的出汤量以及3份版的东坡仔排的排骨汁及芡汁量。调整后，这两道菜的菜谱程序出品符合要求。</t>
        </is>
      </c>
      <c r="I1215" t="inlineStr">
        <is>
          <t>无</t>
        </is>
      </c>
      <c r="J1215" t="inlineStr">
        <is>
          <t>1.现场分别维修了农耕记3号机转锅电机电源线束及绿茶1号机转锅电机电源线束的故障问题。通过多次测试暂未复现同一故障表现。</t>
        </is>
      </c>
      <c r="K1215" t="inlineStr">
        <is>
          <t>1.在现场跟进绿茶门店1号机，更换完转锅电机电源线后，机器人设备的运行情况。
2.门店外部压力测试，正式接待外部客人。明日为周六，如高峰期订单量较大，需亲自炒制机器人的菜品。
3.现场培训、督导，确保操作员正确、规范地使用炒菜机器人出品菜品。
4.现场协助支持，做好打荷及机器人产品出品的把关，以符合绿茶出品标准。同时做好售后客情维护工作</t>
        </is>
      </c>
      <c r="L1215" t="inlineStr">
        <is>
          <t>video_20250926_102813689.mp4,IMG_20250926_104710941.jpg,IMG_20250926_104809752.jpg,Screenshot_20250926_112904.jpg,IMG_20250926_114003864.jpg,IMG_20250926_225855986.jpg,IMG_20250926_230117968.jpg,IMG_20250926_232551162.jpg</t>
        </is>
      </c>
      <c r="M1215"/>
      <c r="N1215" s="2">
        <v>45926</v>
      </c>
      <c r="O1215" t="inlineStr">
        <is>
          <t>已结束</t>
        </is>
      </c>
      <c r="P1215" t="inlineStr">
        <is>
          <t>39周</t>
        </is>
      </c>
      <c r="Q1215"/>
      <c r="R1215" t="inlineStr">
        <is>
          <t>false</t>
        </is>
      </c>
      <c r="S1215" t="inlineStr">
        <is>
          <t>2025/10/06</t>
        </is>
      </c>
      <c r="T1215" t="inlineStr">
        <is>
          <t>BST</t>
        </is>
      </c>
      <c r="U1215"/>
      <c r="V1215" t="inlineStr">
        <is>
          <t>张铭麒</t>
        </is>
      </c>
      <c r="W1215" t="inlineStr">
        <is>
          <t>李岳丰
吴薇</t>
        </is>
      </c>
    </row>
    <row r="1216" ht="12.75" customHeight="1">
      <c r="A1216" t="inlineStr">
        <is>
          <t>2025-09-25 雷祖进-曼谷-绿茶-新店开业 已结束</t>
        </is>
      </c>
      <c r="B1216" t="inlineStr">
        <is>
          <t>1</t>
        </is>
      </c>
      <c r="C1216" t="inlineStr">
        <is>
          <t xml:space="preserve">机器人转锅电机电源线虚接缺线束，开展运营测试与培训督导 </t>
        </is>
      </c>
      <c r="D1216" t="inlineStr">
        <is>
          <t>雷祖进</t>
        </is>
      </c>
      <c r="E1216" t="inlineStr">
        <is>
          <t xml:space="preserve">[位置] </t>
        </is>
      </c>
      <c r="F1216" t="inlineStr">
        <is>
          <t>项目出差</t>
        </is>
      </c>
      <c r="G1216" t="inlineStr">
        <is>
          <t>雷祖进-曼谷-绿茶-新店开业 已结束</t>
        </is>
      </c>
      <c r="H1216" t="inlineStr">
        <is>
          <t>一、现场故障分析处理
1.在现场远程视频连线售后及研发的同事，通过复现机器人设备故障表现，暂时确定为转锅电机电源线虚接，目前现场没有相关的线束，需等其他售后同事从国内送过来。
二、运营测试
1.门店外部压力测试，正式接待外部客人，逐一开放，以训练新门店员工适应正常营业的工作负荷。
2.现场协助支持，做好售后客情维护工作。符合绿茶的出品标准。在现场完成力所能及的工作，做好客户的客情服务工作。
三、培训督导
1.现场培训、督导，确保操作员正确、规范地使用炒菜机器人出品菜品。对操作员一些错误的使用习惯进行纠正。</t>
        </is>
      </c>
      <c r="I1216" t="inlineStr">
        <is>
          <t>暂无</t>
        </is>
      </c>
      <c r="J1216" t="inlineStr">
        <is>
          <t>暂无</t>
        </is>
      </c>
      <c r="K1216" t="inlineStr">
        <is>
          <t>1.在现场同售后同事一起维修出现故障的这台设备。
2.外部压力测试，正式接待外部客人，逐一开放，已训练新门店员工适应正常营业的工作负荷。
3.现场培训、督导，确保操作员正确、规范地使用炒菜机器人出品菜品。
4.现场协助支持，做好售后客情维护工作。</t>
        </is>
      </c>
      <c r="L1216" t="inlineStr">
        <is>
          <t>video_20250925_120556069.mp4,video_20250925_192824929.mp4,mmexport1758803356586.jpg,mmexport1758803367007.mp4,IMG_20250925_213830682.jpg,IMG_20250925_214159824.jpg</t>
        </is>
      </c>
      <c r="M1216"/>
      <c r="N1216" s="2">
        <v>45925</v>
      </c>
      <c r="O1216" t="inlineStr">
        <is>
          <t>已结束</t>
        </is>
      </c>
      <c r="P1216" t="inlineStr">
        <is>
          <t>39周</t>
        </is>
      </c>
      <c r="Q1216"/>
      <c r="R1216" t="inlineStr">
        <is>
          <t>false</t>
        </is>
      </c>
      <c r="S1216" t="inlineStr">
        <is>
          <t>2025/10/06</t>
        </is>
      </c>
      <c r="T1216" t="inlineStr">
        <is>
          <t>BST</t>
        </is>
      </c>
      <c r="U1216"/>
      <c r="V1216" t="inlineStr">
        <is>
          <t>张铭麒</t>
        </is>
      </c>
      <c r="W1216" t="inlineStr">
        <is>
          <t>李岳丰
吴薇</t>
        </is>
      </c>
    </row>
    <row r="1217" ht="12.75" customHeight="1">
      <c r="A1217" t="inlineStr">
        <is>
          <t>2025-09-24 雷祖进-曼谷-绿茶-新店开业 已结束</t>
        </is>
      </c>
      <c r="B1217" t="inlineStr">
        <is>
          <t>1</t>
        </is>
      </c>
      <c r="C1217" t="inlineStr">
        <is>
          <t xml:space="preserve">麻婆豆腐菜谱定版，1号机投干料故障影响出品，待定位解决 </t>
        </is>
      </c>
      <c r="D1217" t="inlineStr">
        <is>
          <t>雷祖进</t>
        </is>
      </c>
      <c r="E1217" t="inlineStr">
        <is>
          <t xml:space="preserve">[位置] </t>
        </is>
      </c>
      <c r="F1217" t="inlineStr">
        <is>
          <t>项目出差</t>
        </is>
      </c>
      <c r="G1217" t="inlineStr">
        <is>
          <t>雷祖进-曼谷-绿茶-新店开业 已结束</t>
        </is>
      </c>
      <c r="H1217" t="inlineStr">
        <is>
          <t>一、菜谱录制
1.现场和研发“峰哥”一起录制麻婆豆腐的菜谱二、三份菜谱。按一份的比例，二份的老抽给14g，发现出品颜色太深。第二遍，老抽调整至11g，三份版调整为15g，最终出品符合要求，并最终定版。
二、现场督导
1.由于现场机器人操作员看不懂中文，现场督导操作员着正确抓配食材，并按正确的顺序投放入机器人进行炒制，确保出品符合要求。
2.现场督导操作员正确地开档，摆放、布置料头，以及按标准卡加工、备料。
3.下班收档及规范的卫生清洁。
三、现场支持
1.协助机器人档口出餐，确保摆拍，出品是符合绿茶的出品标准。在现场完成力所能及的工作，做好客户的客情服务工作。
四、现场故障分析处理
1.晚上出餐过程中，发现1号机在投干料的时候会出现锅停止转动并且不加热掉温的情况。等下班后，线上联系售后同事逐一分析故障原因。拆出铁锅，并拆开右侧线束盖板后，发现转锅电机电源线有被压过的痕迹，初步判断“钣金硬件挤压导致转锅电机线束传导故障，需更换电源线。”
最终，在飞书中国区故障大群里讨论后决定，明天再次视频连线 以判断并最终定位故障的原因。</t>
        </is>
      </c>
      <c r="I1217" t="inlineStr">
        <is>
          <t>麻婆豆腐二、三份菜谱已定版</t>
        </is>
      </c>
      <c r="J1217" t="inlineStr">
        <is>
          <t>晚市期间，1号机在投干料的时候会出现锅停止转动并且不加热掉温的情况。
该情况已在一定程度上影响到菜品的出品效果。因为是门店将开业的新机，需重视故障，并最终解决。</t>
        </is>
      </c>
      <c r="K1217" t="inlineStr">
        <is>
          <t>1.在现场远程视频连线售后及研发的同事，通过复现机器人设备故障表现，设法定位故障的原因，找到解决故障的办法。
2.外部压力测试，正式接待外部客人，逐一开放，已训练新门店员工适应正常营业的工作负荷。
3.现场培训、督导，确保操作员正确、规范地使用炒菜机器人出品菜品。
4.现场协助支持，做好售后客情维护工作。</t>
        </is>
      </c>
      <c r="L1217" t="inlineStr">
        <is>
          <t>IMG_20250924_182551435.jpg,video_20250924_182633629.mp4,IMG_20250924_193425931.jpg,IMG_20250924_195444425.jpg,IMG_20250924_195446076.jpg,IMG_20250924_211536292.jpg,IMG_20250924_220532385.jpg</t>
        </is>
      </c>
      <c r="M1217"/>
      <c r="N1217" s="2">
        <v>45924</v>
      </c>
      <c r="O1217" t="inlineStr">
        <is>
          <t>已结束</t>
        </is>
      </c>
      <c r="P1217" t="inlineStr">
        <is>
          <t>39周</t>
        </is>
      </c>
      <c r="Q1217"/>
      <c r="R1217" t="inlineStr">
        <is>
          <t>false</t>
        </is>
      </c>
      <c r="S1217" t="inlineStr">
        <is>
          <t>2025/10/06</t>
        </is>
      </c>
      <c r="T1217" t="inlineStr">
        <is>
          <t>BST</t>
        </is>
      </c>
      <c r="U1217"/>
      <c r="V1217" t="inlineStr">
        <is>
          <t>张铭麒</t>
        </is>
      </c>
      <c r="W1217" t="inlineStr">
        <is>
          <t>李岳丰
吴薇</t>
        </is>
      </c>
    </row>
    <row r="1218" ht="12.75" customHeight="1">
      <c r="A1218" t="inlineStr">
        <is>
          <t>2025-09-23 雷祖进-曼谷-绿茶-新店开业 已结束</t>
        </is>
      </c>
      <c r="B1218" t="inlineStr">
        <is>
          <t>1</t>
        </is>
      </c>
      <c r="C1218" t="inlineStr">
        <is>
          <t xml:space="preserve">工作含现场督导等，麻婆豆腐1份版定版，2、3份版待测试 </t>
        </is>
      </c>
      <c r="D1218" t="inlineStr">
        <is>
          <t>雷祖进</t>
        </is>
      </c>
      <c r="E1218" t="inlineStr">
        <is>
          <t xml:space="preserve">[位置] </t>
        </is>
      </c>
      <c r="F1218" t="inlineStr">
        <is>
          <t>项目出差</t>
        </is>
      </c>
      <c r="G1218" t="inlineStr">
        <is>
          <t>雷祖进-曼谷-绿茶-新店开业 已结束</t>
        </is>
      </c>
      <c r="H1218" t="inlineStr">
        <is>
          <t>一、现场督导
1.由于现场机器人操作员看不懂中文，现场督导操作员着正确抓配食材，并按正确的顺序投放入机器人进行炒制，确保出品符合要求。
2.现场督导操作员正确地开档，摆放、布置料头，以及按标准卡加工、备料。
3.下班收档及规范的卫生清洁。
二、菜谱录制
1.现场和研发“峰哥”一起录制麻婆豆腐的菜谱。第一遍挂不上芡汁、第二遍加了20g高汤和10g芡汁，还是挂不上。重新调整，继续增加高汤量，并把油减掉，同时拉长加热时间。出品符合要求，并最终定版。
三、现场支持
1.协助机器人档口出餐，确保摆拍，出品是符合绿茶的出品标准。在现场完成力所能及的工作，做好客户的客情服务工作。</t>
        </is>
      </c>
      <c r="I1218" t="inlineStr">
        <is>
          <t>1份版麻婆豆腐已定版
2份版、3份版待明天录制
</t>
        </is>
      </c>
      <c r="J1218" t="inlineStr">
        <is>
          <t>暂无</t>
        </is>
      </c>
      <c r="K1218" t="inlineStr">
        <is>
          <t>1.菜谱录制，录制麻婆豆腐2、3份版的菜谱程序。并测试定版。
2.外部压力测试。媒体接待日，邀请众多博主前来就餐。厨房模拟正式营业模式。
3.现场培训、督导，确保操作员正确、规范地使用炒菜机器人出品菜品。
4.现场协助支持，做好售后客情维护工作。</t>
        </is>
      </c>
      <c r="L1218" t="inlineStr">
        <is>
          <t>IMG_20250923_134216943.jpg,IMG_20250923_134232884.jpg,IMG_20250923_134254838.jpg,IMG_20250923_200317380.jpg,IMG_20250923_200323312.jpg,IMG_20250923_202537949.jpg</t>
        </is>
      </c>
      <c r="M1218"/>
      <c r="N1218" s="2">
        <v>45923</v>
      </c>
      <c r="O1218" t="inlineStr">
        <is>
          <t>已结束</t>
        </is>
      </c>
      <c r="P1218" t="inlineStr">
        <is>
          <t>39周</t>
        </is>
      </c>
      <c r="Q1218"/>
      <c r="R1218" t="inlineStr">
        <is>
          <t>false</t>
        </is>
      </c>
      <c r="S1218" t="inlineStr">
        <is>
          <t>2025/10/06</t>
        </is>
      </c>
      <c r="T1218" t="inlineStr">
        <is>
          <t>BST</t>
        </is>
      </c>
      <c r="U1218"/>
      <c r="V1218" t="inlineStr">
        <is>
          <t>张铭麒</t>
        </is>
      </c>
      <c r="W1218" t="inlineStr">
        <is>
          <t>李岳丰
吴薇</t>
        </is>
      </c>
    </row>
    <row r="1219" ht="12.75" customHeight="1">
      <c r="A1219" t="inlineStr">
        <is>
          <t>2025-09-22 雷祖进-曼谷-绿茶-新店开业 已结束</t>
        </is>
      </c>
      <c r="B1219" t="inlineStr">
        <is>
          <t>1</t>
        </is>
      </c>
      <c r="C1219" t="inlineStr">
        <is>
          <t xml:space="preserve">培训操作员，厨房压力测试，调试菜谱，部分需重测 </t>
        </is>
      </c>
      <c r="D1219" t="inlineStr">
        <is>
          <t>雷祖进</t>
        </is>
      </c>
      <c r="E1219" t="inlineStr">
        <is>
          <t xml:space="preserve">[位置] </t>
        </is>
      </c>
      <c r="F1219" t="inlineStr">
        <is>
          <t>项目出差</t>
        </is>
      </c>
      <c r="G1219" t="inlineStr">
        <is>
          <t>雷祖进-曼谷-绿茶-新店开业 已结束</t>
        </is>
      </c>
      <c r="H1219" t="inlineStr">
        <is>
          <t>一、操作人员培训
由于现场超机器人操作员看不懂中文，持续培训操作员关于炒菜机器人的使用操作：1.按菜谱程序流程的规范炒制，确保出品符合要求。
2.培训标准的开档流程，及加工、备料准备
3.下班收档及规范的卫生清洁。
二、内部测试厨房压力测试
1.前厅邀请各同行、亲友前来试菜，厨房按前厅客人的订单，训练操作员按单出菜，并规范的出品机器人菜品。
三、菜谱重新调试
1.现场出站后发现存在阿莫西斯豆腐放的时间长，芡汁存在泄水的情况。现场同曾总一起调整浓汤的酱汁比例。再多次测试后定版。
2. 调试1份版“油爆虾”的机器人菜谱程序，以简化机器人上出餐的流程步骤。出品效果符合要求。
3.测试葱爆羊肉的菜谱程序。测试结果：牛肉仍然偏嫩，再次拉长滑油时间通知拉升加热功率至牛肉表面干香。最终出品效果符合要求。</t>
        </is>
      </c>
      <c r="I1219" t="inlineStr">
        <is>
          <t>定版菜谱：
一份版干锅西施豆腐
一份版葱爆牛肉
仍重新测试：
一份版麻婆豆腐</t>
        </is>
      </c>
      <c r="J1219" t="inlineStr">
        <is>
          <t>暂无</t>
        </is>
      </c>
      <c r="K1219" t="inlineStr">
        <is>
          <t>1.录制葱爆羊肉2份版；测试麻婆豆腐1份版菜谱程序。
2.继续门店内部接待，压力测试。
3.培训炒菜机器人操作员，令其熟悉机器人菜谱程序，按规范流程出品机器人菜谱。</t>
        </is>
      </c>
      <c r="L1219" t="inlineStr">
        <is>
          <t>IMG_20250922_152907908.jpg,IMG_20250922_152931878.jpg,IMG_20250922_152948404.jpg,IMG_20250922_152959954.jpg,wx_camera_1758538342009.jpg,IMG_20250922_191646020.jpg,IMG_20250922_205125565.jpg,IMG_20250922_205139794.jpg</t>
        </is>
      </c>
      <c r="M1219"/>
      <c r="N1219" s="2">
        <v>45922</v>
      </c>
      <c r="O1219" t="inlineStr">
        <is>
          <t>已结束</t>
        </is>
      </c>
      <c r="P1219" t="inlineStr">
        <is>
          <t>39周</t>
        </is>
      </c>
      <c r="Q1219"/>
      <c r="R1219" t="inlineStr">
        <is>
          <t>false</t>
        </is>
      </c>
      <c r="S1219" t="inlineStr">
        <is>
          <t>2025/10/06</t>
        </is>
      </c>
      <c r="T1219" t="inlineStr">
        <is>
          <t>BST</t>
        </is>
      </c>
      <c r="U1219"/>
      <c r="V1219" t="inlineStr">
        <is>
          <t>张铭麒</t>
        </is>
      </c>
      <c r="W1219" t="inlineStr">
        <is>
          <t>李岳丰
吴薇</t>
        </is>
      </c>
    </row>
    <row r="1220" ht="12.75" customHeight="1">
      <c r="A1220" t="inlineStr">
        <is>
          <t>2025-09-21 雷祖进-曼谷-绿茶-新店开业 已结束</t>
        </is>
      </c>
      <c r="B1220" t="inlineStr">
        <is>
          <t>1</t>
        </is>
      </c>
      <c r="C1220" t="inlineStr">
        <is>
          <t xml:space="preserve">对操作员培训，厨房压力测试，新菜录菜部分待调试重测 </t>
        </is>
      </c>
      <c r="D1220" t="inlineStr">
        <is>
          <t>雷祖进</t>
        </is>
      </c>
      <c r="E1220" t="inlineStr">
        <is>
          <t xml:space="preserve">[位置] </t>
        </is>
      </c>
      <c r="F1220" t="inlineStr">
        <is>
          <t>项目出差</t>
        </is>
      </c>
      <c r="G1220" t="inlineStr">
        <is>
          <t>雷祖进-曼谷-绿茶-新店开业 已结束</t>
        </is>
      </c>
      <c r="H1220" t="inlineStr">
        <is>
          <t>一、操作人员培训
培训新到操作员关于炒菜机器人的使用操作：1.按菜谱程序流程的规范炒制，确保出品符合要求。
2.培训操作员备菜、标准料盒的摆放、以及牛肉、猪肉类的腌制。
二、内部试业厨房压力测试
1.按前厅客人的订单，训练操作员按单出菜，并规范的出品机器人菜品。
三、新菜录菜
1.录制1份版的机器人菜谱：麻婆豆腐。
曾总测试完表示味道上有所欠缺。待明天重新调试。
2. 调试1份版“油爆虾”的机器人菜谱程序，以简化机器人上出餐的流程步骤。出品效果符合要求。
3.录制葱爆羊肉的两份版菜谱程序。测试完结果牛肉偏嫩，需要拉长滑油时间至牛肉表面干香。待明日重新测试。</t>
        </is>
      </c>
      <c r="I1220" t="inlineStr">
        <is>
          <t>油爆虾1份版定版
葱爆羊肉2份版再重新测试。
麻婆豆腐1份版，待重新录制。</t>
        </is>
      </c>
      <c r="J1220" t="inlineStr">
        <is>
          <t>暂无</t>
        </is>
      </c>
      <c r="K1220" t="inlineStr">
        <is>
          <t>1.录制葱爆羊肉2份版，麻婆豆腐1份版菜谱程序。
2.继续门店内部接待，压力测试。
3.培训炒菜机器人操作员，令其熟悉机器人菜谱程序，按规范流程出品机器人菜谱。</t>
        </is>
      </c>
      <c r="L1220" t="inlineStr">
        <is>
          <t>video_20250921_120140402.mp4,IMG_20250921_120218213.jpg,video_20250921_140151821.mp4,IMG_20250921_193737227.jpg,IMG_20250921_173720.jpg,IMG_20250921_213728129.jpg,IMG_20250921_213730952.jpg</t>
        </is>
      </c>
      <c r="M1220"/>
      <c r="N1220" s="2">
        <v>45921</v>
      </c>
      <c r="O1220" t="inlineStr">
        <is>
          <t>已结束</t>
        </is>
      </c>
      <c r="P1220" t="inlineStr">
        <is>
          <t>38周</t>
        </is>
      </c>
      <c r="Q1220"/>
      <c r="R1220" t="inlineStr">
        <is>
          <t>false</t>
        </is>
      </c>
      <c r="S1220" t="inlineStr">
        <is>
          <t>2025/10/06</t>
        </is>
      </c>
      <c r="T1220" t="inlineStr">
        <is>
          <t>BST</t>
        </is>
      </c>
      <c r="U1220"/>
      <c r="V1220" t="inlineStr">
        <is>
          <t>张铭麒</t>
        </is>
      </c>
      <c r="W1220" t="inlineStr">
        <is>
          <t>李岳丰
吴薇</t>
        </is>
      </c>
    </row>
    <row r="1221" ht="12.75" customHeight="1">
      <c r="A1221" t="inlineStr">
        <is>
          <t>2025-09-20 雷祖进-曼谷-绿茶-新店开业 已结束</t>
        </is>
      </c>
      <c r="B1221" t="inlineStr">
        <is>
          <t>1</t>
        </is>
      </c>
      <c r="C1221" t="inlineStr">
        <is>
          <t xml:space="preserve">培训操作员，多菜品试菜有问题，部分新菜待调试 </t>
        </is>
      </c>
      <c r="D1221" t="inlineStr">
        <is>
          <t>雷祖进</t>
        </is>
      </c>
      <c r="E1221" t="inlineStr">
        <is>
          <t xml:space="preserve">[位置] </t>
        </is>
      </c>
      <c r="F1221" t="inlineStr">
        <is>
          <t>项目出差</t>
        </is>
      </c>
      <c r="G1221" t="inlineStr">
        <is>
          <t>雷祖进-曼谷-绿茶-新店开业 已结束</t>
        </is>
      </c>
      <c r="H1221" t="inlineStr">
        <is>
          <t>一、操作人员培训
培训新到操作员关于炒菜机器人的使用操作：1.菜谱程序的规范炒制。2.投料校准培训。
二、菜谱程序测试
1份版版本菜品试菜结果：
1.烤肉有种腌过了的味道
2.砂锅西施豆腐的豆腐来了以后需冲一水。
3.油爆虾太甜了，锅气不够。
4. 四季豆还可以炸的再干一点点
5.花菜的酱还是不够香。
6.两款炒饭味道没问题，米饭太硬了。
7.糖醋里脊颜色可以稍微深一点点。
8.葱爆牛肉香味不够香。
三、新菜录菜
录制1份版的机器人菜谱：麻婆豆腐、糖醋里脊、香炒空心菜、油爆虾。其中糖醋里脊、香炒空心菜测试通过；油爆虾、麻婆豆腐需继续调试。</t>
        </is>
      </c>
      <c r="I1221" t="inlineStr">
        <is>
          <t>香炒空心菜，蛤蜊丝瓜，砂锅西施豆腐，鲍鱼小炒肉，东坡仔排，高汤虾干小青菜等1份版的已定版</t>
        </is>
      </c>
      <c r="J1221" t="inlineStr">
        <is>
          <t>暂无</t>
        </is>
      </c>
      <c r="K1221" t="inlineStr">
        <is>
          <t>1.继续培训新到操作员关于炒菜机器人的使用操作
2.测试剩余1份版机器人菜谱程序。</t>
        </is>
      </c>
      <c r="L1221" t="inlineStr">
        <is>
          <t>IMG_20250919_150743806.jpg,IMG_20250919_151346775.jpg,IMG_20250919_160947410.jpg,IMG_20250919_191702567.jpg,IMG_20250919_203142777.jpg,IMG_20250919_145936695.jpg,IMG_20250919_212449889.jpg,IMG_20250919_221210074.jpg</t>
        </is>
      </c>
      <c r="M1221"/>
      <c r="N1221" s="2">
        <v>45920</v>
      </c>
      <c r="O1221" t="inlineStr">
        <is>
          <t>已结束</t>
        </is>
      </c>
      <c r="P1221" t="inlineStr">
        <is>
          <t>38周</t>
        </is>
      </c>
      <c r="Q1221"/>
      <c r="R1221" t="inlineStr">
        <is>
          <t>false</t>
        </is>
      </c>
      <c r="S1221" t="inlineStr">
        <is>
          <t>2025/10/06</t>
        </is>
      </c>
      <c r="T1221" t="inlineStr">
        <is>
          <t>BST</t>
        </is>
      </c>
      <c r="U1221"/>
      <c r="V1221" t="inlineStr">
        <is>
          <t>张铭麒</t>
        </is>
      </c>
      <c r="W1221" t="inlineStr">
        <is>
          <t>李岳丰
吴薇</t>
        </is>
      </c>
    </row>
    <row r="1222" ht="12.75" customHeight="1">
      <c r="A1222" t="inlineStr">
        <is>
          <t>2025-09-19 雷祖进-曼谷-绿茶-新店开业 已结束</t>
        </is>
      </c>
      <c r="B1222"/>
      <c r="C1222" t="inlineStr">
        <is>
          <t xml:space="preserve">进行人员培训、菜谱测试与新菜录菜，需关注2份版菜谱调整测试 </t>
        </is>
      </c>
      <c r="D1222" t="inlineStr">
        <is>
          <t>雷祖进</t>
        </is>
      </c>
      <c r="E1222" t="inlineStr">
        <is>
          <t xml:space="preserve">[位置] </t>
        </is>
      </c>
      <c r="F1222" t="inlineStr">
        <is>
          <t>项目出差</t>
        </is>
      </c>
      <c r="G1222" t="inlineStr">
        <is>
          <t>雷祖进-曼谷-绿茶-新店开业 已结束</t>
        </is>
      </c>
      <c r="H1222" t="inlineStr">
        <is>
          <t>一、操作人员培训
培训新到操作员关于炒菜机器人的使用操作：1.按菜谱程序流程的规范炒制，确保出品符合要求。
2.投料校准培训，干液料正确地校准并一一验证校准准确度。
二、菜谱程序测试
1份版版本菜品试菜结果：
蒜蓉空心菜，蛤蜊丝瓜，干锅西施豆腐，鲍鱼小炒肉，香锅花菜，糖醋里脊，东坡仔排，高汤小青菜萧山萝卜干炒饭，黑松露炒饭等一份版菜谱已测试通过。需调整2份版菜谱并测试。
三、新菜录菜
1.录制1份版的机器人菜谱：葱爆羊肉、豉油油爆虾。将炉台上的这两道菜转换为机器人菜谱程序，同时录制菜谱。并顺利通过曾总的试菜。
2.调制麻婆豆腐的酱料用于明日录制菜谱。</t>
        </is>
      </c>
      <c r="I1222" t="inlineStr">
        <is>
          <t>已定版菜谱：
蒜蓉空心菜1份版
蛤蜊丝瓜1份版
干锅西施豆腐1份版
鲍鱼小炒肉1份版
香锅花菜1份版
糖醋里脊1份版
东坡仔排1份版
高汤小青菜1份版
萧山萝卜干炒饭1份版
黑松露炒饭1份版</t>
        </is>
      </c>
      <c r="J1222" t="inlineStr">
        <is>
          <t>暂无</t>
        </is>
      </c>
      <c r="K1222" t="inlineStr">
        <is>
          <t>1.测试所有已定版菜谱的2份版
2.继续培训操作员规范地使用菜谱程序进行炒制
3.录制麻婆豆腐的机器人菜谱</t>
        </is>
      </c>
      <c r="L1222" t="inlineStr">
        <is>
          <t>IMG_20250920_111803606.jpg,IMG_20250920_140455987.jpg,IMG_20250920_140940773.jpg,IMG_20250920_143108288.jpg,IMG_20250920_141347266.jpg,IMG_20250920_201608899.jpg,IMG_20250920_213305044.jpg,IMG_20250920_213351628.jpg</t>
        </is>
      </c>
      <c r="M1222"/>
      <c r="N1222" s="2">
        <v>45919</v>
      </c>
      <c r="O1222" t="inlineStr">
        <is>
          <t>已结束</t>
        </is>
      </c>
      <c r="P1222" t="inlineStr">
        <is>
          <t>38周</t>
        </is>
      </c>
      <c r="Q1222"/>
      <c r="R1222" t="inlineStr">
        <is>
          <t>false</t>
        </is>
      </c>
      <c r="S1222" t="inlineStr">
        <is>
          <t>2025/10/06</t>
        </is>
      </c>
      <c r="T1222" t="inlineStr">
        <is>
          <t>BST</t>
        </is>
      </c>
      <c r="U1222"/>
      <c r="V1222" t="inlineStr">
        <is>
          <t>张铭麒</t>
        </is>
      </c>
      <c r="W1222" t="inlineStr">
        <is>
          <t>李岳丰
吴薇</t>
        </is>
      </c>
    </row>
    <row r="1223" ht="12.75" customHeight="1">
      <c r="A1223" t="inlineStr">
        <is>
          <t>2025-09-18 雷祖进-曼谷-绿茶-新店开业 已结束</t>
        </is>
      </c>
      <c r="B1223" t="inlineStr">
        <is>
          <t>1</t>
        </is>
      </c>
      <c r="C1223" t="inlineStr">
        <is>
          <t xml:space="preserve">确定机器人干液料，开展培训，试菜有问题已解决待后续工作 </t>
        </is>
      </c>
      <c r="D1223" t="inlineStr">
        <is>
          <t>雷祖进</t>
        </is>
      </c>
      <c r="E1223" t="inlineStr">
        <is>
          <t xml:space="preserve">[位置] </t>
        </is>
      </c>
      <c r="F1223" t="inlineStr">
        <is>
          <t>项目出差</t>
        </is>
      </c>
      <c r="G1223" t="inlineStr">
        <is>
          <t>雷祖进-曼谷-绿茶-新店开业 已结束</t>
        </is>
      </c>
      <c r="H1223" t="inlineStr">
        <is>
          <t>一、机器人干液料确定
结合绿茶泰国最终敲定的菜谱情况确定
1.干料：盐、糖、鸡精、孜然粉、味精
2.液料：小炒汁、糖醋汁、生抽、老抽、高汤（从底座出）、排骨汁、水淀粉。
二、投料校准培训
1.培训新员工进行正确地投料校准，并让其上手实操。
2.培训员工正确、规范地进行下班收档及机器人卫生清洁。
3.培训机器人操作员规范地进行铁锅深度清洁，并进行深度养锅，确保每日最少两次深度清洁和养锅。
三、机器人菜谱初步试菜
今天下午准备完食材开始试菜。
1.蛤蜊丝瓜，第一遍出品曾总表示“丝瓜味道有点奇怪”。最好讨论完，想了一个解决办法“把丝瓜焖久一点”，于是拉长了加热时间，并增加了高汤量。最终出品通过测试。
2.东坡仔排，第一遍测试出品。仔排收汁效果不理想，排骨汁没有完全裹住仔排。减了15g的排骨汁以后重新测试。出品效果理想，并通过测试。
3.鲍鱼小炒肉，测试结果符合出品要求。</t>
        </is>
      </c>
      <c r="I1223" t="inlineStr">
        <is>
          <t>蛤蜊丝瓜1份版，东坡仔排1份版。鲍鱼小炒肉1份版等已定版。</t>
        </is>
      </c>
      <c r="J1223" t="inlineStr">
        <is>
          <t>暂无</t>
        </is>
      </c>
      <c r="K1223" t="inlineStr">
        <is>
          <t>1.继续培训新到操作员关于炒菜机器人的使用操作
2.测试剩余1份版机器人菜谱程序。</t>
        </is>
      </c>
      <c r="L1223" t="inlineStr">
        <is>
          <t>IMG_20250918_120103063.jpg,IMG_20250918_125539129.jpg,IMG_20250918_150154800.jpg,IMG_20250918_175852569.jpg,IMG_20250918_181347681.jpg,IMG_20250918_184651744.jpg,IMG_20250918_195148872.jpg,IMG_20250918_200249554.jpg</t>
        </is>
      </c>
      <c r="M1223"/>
      <c r="N1223" s="2">
        <v>45918</v>
      </c>
      <c r="O1223" t="inlineStr">
        <is>
          <t>已结束</t>
        </is>
      </c>
      <c r="P1223" t="inlineStr">
        <is>
          <t>38周</t>
        </is>
      </c>
      <c r="Q1223"/>
      <c r="R1223" t="inlineStr">
        <is>
          <t>false</t>
        </is>
      </c>
      <c r="S1223" t="inlineStr">
        <is>
          <t>2025/10/06</t>
        </is>
      </c>
      <c r="T1223" t="inlineStr">
        <is>
          <t>BST</t>
        </is>
      </c>
      <c r="U1223"/>
      <c r="V1223" t="inlineStr">
        <is>
          <t>张铭麒</t>
        </is>
      </c>
      <c r="W1223" t="inlineStr">
        <is>
          <t>李岳丰
吴薇</t>
        </is>
      </c>
    </row>
    <row r="1224" ht="12.75" customHeight="1">
      <c r="A1224" t="inlineStr">
        <is>
          <t>2025-09-17 雷祖进-曼谷-农耕记-新店开业 已结束</t>
        </is>
      </c>
      <c r="B1224"/>
      <c r="C1224" t="inlineStr">
        <is>
          <t xml:space="preserve">培训操作员使用机器人，测试功能，后续有菜谱调整及操作巩固 </t>
        </is>
      </c>
      <c r="D1224" t="inlineStr">
        <is>
          <t>雷祖进</t>
        </is>
      </c>
      <c r="E1224" t="inlineStr">
        <is>
          <t xml:space="preserve">[位置] </t>
        </is>
      </c>
      <c r="F1224" t="inlineStr">
        <is>
          <t>项目出差</t>
        </is>
      </c>
      <c r="G1224" t="inlineStr">
        <is>
          <t>雷祖进-曼谷-农耕记-新店开业 已结束</t>
        </is>
      </c>
      <c r="H1224" t="inlineStr">
        <is>
          <t>1.培训机器人操作员，规范使用机器人设备。
2.培训机器人操作员正确添加干、液料，并手把手培训其进行投料校准操作。
3.用机器人出品员工餐，测试机器人使用的各项功能。同时在这过程中培训操作员使用机器人。</t>
        </is>
      </c>
      <c r="I1224" t="inlineStr">
        <is>
          <t>暂无</t>
        </is>
      </c>
      <c r="J1224" t="inlineStr">
        <is>
          <t>暂无</t>
        </is>
      </c>
      <c r="K1224" t="inlineStr">
        <is>
          <t>1.菜谱调整，结合食材的情况对菜谱进行调整。
2.培训、巩固操作员的投料校准操作
3.结合员工餐的出品，培训操作员规范使用炒菜机器人。</t>
        </is>
      </c>
      <c r="L1224" t="inlineStr">
        <is>
          <t>IMG_20250917_110552017.jpg,IMG_20250917_110540170.jpg,video_20250917_122922849.mp4,IMG_20250917_194840181.jpg,IMG_20250917_194844965.jpg,IMG_20250917_202710984.jpg,IMG_20250917_202819782.jpg</t>
        </is>
      </c>
      <c r="M1224"/>
      <c r="N1224" s="2">
        <v>45917</v>
      </c>
      <c r="O1224" t="inlineStr">
        <is>
          <t>已结束</t>
        </is>
      </c>
      <c r="P1224" t="inlineStr">
        <is>
          <t>38周</t>
        </is>
      </c>
      <c r="Q1224"/>
      <c r="R1224" t="inlineStr">
        <is>
          <t>false</t>
        </is>
      </c>
      <c r="S1224" t="inlineStr">
        <is>
          <t>2025/09/10</t>
        </is>
      </c>
      <c r="T1224" t="inlineStr">
        <is>
          <t>BST</t>
        </is>
      </c>
      <c r="U1224"/>
      <c r="V1224" t="inlineStr">
        <is>
          <t>张铭麒</t>
        </is>
      </c>
      <c r="W1224" t="inlineStr">
        <is>
          <t>李岳丰
吴薇</t>
        </is>
      </c>
    </row>
    <row r="1225" ht="12.75" customHeight="1">
      <c r="A1225" t="inlineStr">
        <is>
          <t>2025-09-16 雷祖进-曼谷-绿茶-新店开业 已结束</t>
        </is>
      </c>
      <c r="B1225" t="inlineStr">
        <is>
          <t>1</t>
        </is>
      </c>
      <c r="C1225" t="inlineStr">
        <is>
          <t xml:space="preserve">上午农耕记督导出品，下午绿茶装机调试，培训操作员，暂无异常 </t>
        </is>
      </c>
      <c r="D1225" t="inlineStr">
        <is>
          <t>雷祖进</t>
        </is>
      </c>
      <c r="E1225" t="inlineStr">
        <is>
          <t xml:space="preserve">[位置] </t>
        </is>
      </c>
      <c r="F1225" t="inlineStr">
        <is>
          <t>项目出差</t>
        </is>
      </c>
      <c r="G1225" t="inlineStr">
        <is>
          <t>雷祖进-曼谷-绿茶-新店开业 已结束</t>
        </is>
      </c>
      <c r="H1225" t="inlineStr">
        <is>
          <t>一、农耕记现场督导
1.上午在农耕记协助出品把控，现场督导炒菜机器人操作员的流程规范
二、绿茶装机
下午绿茶装修现场进场后前往central park。
1.机器人设备通电测试后，安装铁锅，并进行深度清洁。清洁完成后开锅。
2.创建门店，添加机器人菜谱并分机分菜。
3.调整机器人后台参数：①锅类型选择：由油复合涂层锅调整为渗氮油膜锅；②参数设置：限温设定：高、中、低锅位350℃。</t>
        </is>
      </c>
      <c r="I1225" t="inlineStr">
        <is>
          <t>暂无</t>
        </is>
      </c>
      <c r="J1225" t="inlineStr">
        <is>
          <t>暂无</t>
        </is>
      </c>
      <c r="K1225" t="inlineStr">
        <is>
          <t>1.培训机器人操作员，规范使用机器人设备。
2.培训机器人操作员正确添加干、液料，并进行校准操作。
3.用机器人出品员工餐，测试机器人使用的各项功能。同时在这过程中培训操作员使用机器人。</t>
        </is>
      </c>
      <c r="L1225" t="inlineStr">
        <is>
          <t>IMG_20250916_130638063.jpg,IMG_20250916_130658609.jpg,IMG_20250916_130731771.jpg,IMG_20250916_140513807.jpg,IMG_20250916_140517752.jpg,IMG_20250916_144722095.jpg,IMG_20250916_171321652.jpg,IMG_20250916_180450003.jpg</t>
        </is>
      </c>
      <c r="M1225"/>
      <c r="N1225" s="2">
        <v>45916</v>
      </c>
      <c r="O1225" t="inlineStr">
        <is>
          <t>已结束</t>
        </is>
      </c>
      <c r="P1225" t="inlineStr">
        <is>
          <t>38周</t>
        </is>
      </c>
      <c r="Q1225"/>
      <c r="R1225" t="inlineStr">
        <is>
          <t>false</t>
        </is>
      </c>
      <c r="S1225" t="inlineStr">
        <is>
          <t>2025/10/06</t>
        </is>
      </c>
      <c r="T1225" t="inlineStr">
        <is>
          <t>BST</t>
        </is>
      </c>
      <c r="U1225"/>
      <c r="V1225" t="inlineStr">
        <is>
          <t>张铭麒</t>
        </is>
      </c>
      <c r="W1225" t="inlineStr">
        <is>
          <t>李岳丰
吴薇</t>
        </is>
      </c>
    </row>
    <row r="1226" ht="12.75" customHeight="1">
      <c r="A1226" t="inlineStr">
        <is>
          <t>2025-09-15 雷祖进-曼谷-绿茶-新店开业 已结束</t>
        </is>
      </c>
      <c r="B1226" t="inlineStr">
        <is>
          <t>1</t>
        </is>
      </c>
      <c r="C1226" t="inlineStr">
        <is>
          <t xml:space="preserve">今日农耕记督导出品，绿茶店检查安装，2号机盖板变形待查 </t>
        </is>
      </c>
      <c r="D1226" t="inlineStr">
        <is>
          <t>雷祖进</t>
        </is>
      </c>
      <c r="E1226" t="inlineStr">
        <is>
          <t xml:space="preserve">[位置] </t>
        </is>
      </c>
      <c r="F1226" t="inlineStr">
        <is>
          <t>项目出差</t>
        </is>
      </c>
      <c r="G1226" t="inlineStr">
        <is>
          <t>雷祖进-曼谷-绿茶-新店开业 已结束</t>
        </is>
      </c>
      <c r="H1226" t="inlineStr">
        <is>
          <t>一、农耕记现场督导
1.上午在农耕记协助出品把控，现场督导炒菜机器人操作员的流程规范
二、绿茶安装
下午绿茶装修现场进场后前往central park。
1.检查电路安装。2.安装进水。3.改5号液料管到底座出高汤。</t>
        </is>
      </c>
      <c r="I1226" t="inlineStr">
        <is>
          <t>暂无</t>
        </is>
      </c>
      <c r="J1226" t="inlineStr">
        <is>
          <t>绿茶机器人2号机右侧盖板已经被挤压变形，怀疑为物流途中所致，待明天通电开机以后，检查各项机器的各项功能是否受影响。</t>
        </is>
      </c>
      <c r="K1226" t="inlineStr">
        <is>
          <t>1.绿茶机器人设备通电测试后，调试设备。
2.创建门店，添加机器人菜谱并分机分菜。
3.调整机器人后台参数，使之符合绿茶统一标准。</t>
        </is>
      </c>
      <c r="L1226" t="inlineStr">
        <is>
          <t>IMG_20250915_133642063.jpg,IMG_20250915_133828975.jpg,IMG_20250915_134224740.jpg,IMG_20250915_144932540.jpg,IMG_20250915_192239145.jpg,IMG_20250915_210918721.jpg,IMG_20250915_222303612.jpg,IMG_20250915_222357223.jpg</t>
        </is>
      </c>
      <c r="M1226"/>
      <c r="N1226" s="2">
        <v>45915</v>
      </c>
      <c r="O1226" t="inlineStr">
        <is>
          <t>已结束</t>
        </is>
      </c>
      <c r="P1226" t="inlineStr">
        <is>
          <t>38周</t>
        </is>
      </c>
      <c r="Q1226"/>
      <c r="R1226" t="inlineStr">
        <is>
          <t>false</t>
        </is>
      </c>
      <c r="S1226" t="inlineStr">
        <is>
          <t>2025/10/06</t>
        </is>
      </c>
      <c r="T1226" t="inlineStr">
        <is>
          <t>BST</t>
        </is>
      </c>
      <c r="U1226"/>
      <c r="V1226" t="inlineStr">
        <is>
          <t>张铭麒</t>
        </is>
      </c>
      <c r="W1226" t="inlineStr">
        <is>
          <t>李岳丰
吴薇</t>
        </is>
      </c>
    </row>
    <row r="1227" ht="12.75" customHeight="1">
      <c r="A1227" t="inlineStr">
        <is>
          <t>2025-09-14 雷祖进-曼谷-农耕记-新店开业 已结束</t>
        </is>
      </c>
      <c r="B1227" t="inlineStr">
        <is>
          <t>1</t>
        </is>
      </c>
      <c r="C1227" t="inlineStr">
        <is>
          <t xml:space="preserve">试营业第二天生意忙，关注机器人运行及人员操作规范问题 </t>
        </is>
      </c>
      <c r="D1227" t="inlineStr">
        <is>
          <t>雷祖进</t>
        </is>
      </c>
      <c r="E1227" t="inlineStr">
        <is>
          <t xml:space="preserve">[位置] </t>
        </is>
      </c>
      <c r="F1227" t="inlineStr">
        <is>
          <t>项目出差</t>
        </is>
      </c>
      <c r="G1227" t="inlineStr">
        <is>
          <t>雷祖进-曼谷-农耕记-新店开业 已结束</t>
        </is>
      </c>
      <c r="H1227" t="inlineStr">
        <is>
          <t>一、开业支持
1.今天是正式试营业第二天，为周六，门店生意繁忙共接待客人142桌。现场负责厨房人员的出品督导。同时保证试营业期间机器人运行的稳定。
二、人员培训
1.现场监督、指导及培训操作人员通过KMES系统端完成菜品从下单到出品的全流程操作，确保操作人员规范使用、清洁机器人设备。</t>
        </is>
      </c>
      <c r="I1227" t="inlineStr">
        <is>
          <t>无</t>
        </is>
      </c>
      <c r="J1227" t="inlineStr">
        <is>
          <t>暂无</t>
        </is>
      </c>
      <c r="K1227" t="inlineStr">
        <is>
          <t>1.试营业支持。现场确保机器人设备稳定的运行，确保餐点间的出品稳定性。
2.指导及培训操作人员通过KMES系统端完成菜品从下单到出品的全流程操作，确保操作人员规范使用，纠正现场发现的不规范行为。</t>
        </is>
      </c>
      <c r="L1227" t="inlineStr">
        <is>
          <t>IMG_20250913_123312231.jpg,IMG_20250913_145923571.jpg,IMG_20250913_193921864.jpg,IMG_20250913_194509051.jpg,IMG_20250913_194204803.jpg,IMG_20250913_194705371.jpg,IMG_20250913_220405875.jpg,IMG_20250913_220411996.jpg</t>
        </is>
      </c>
      <c r="M1227"/>
      <c r="N1227" s="2">
        <v>45914</v>
      </c>
      <c r="O1227" t="inlineStr">
        <is>
          <t>已结束</t>
        </is>
      </c>
      <c r="P1227" t="inlineStr">
        <is>
          <t>37周</t>
        </is>
      </c>
      <c r="Q1227"/>
      <c r="R1227" t="inlineStr">
        <is>
          <t>false</t>
        </is>
      </c>
      <c r="S1227" t="inlineStr">
        <is>
          <t>2025/09/10</t>
        </is>
      </c>
      <c r="T1227" t="inlineStr">
        <is>
          <t>BST</t>
        </is>
      </c>
      <c r="U1227"/>
      <c r="V1227" t="inlineStr">
        <is>
          <t>张铭麒</t>
        </is>
      </c>
      <c r="W1227" t="inlineStr">
        <is>
          <t>李岳丰
吴薇</t>
        </is>
      </c>
    </row>
    <row r="1228" ht="12.75" customHeight="1">
      <c r="A1228" t="inlineStr">
        <is>
          <t>2025-09-14 雷祖进-曼谷-绿茶-新店开业 已结束</t>
        </is>
      </c>
      <c r="B1228" t="inlineStr">
        <is>
          <t>1</t>
        </is>
      </c>
      <c r="C1228" t="inlineStr">
        <is>
          <t xml:space="preserve">泰国曼谷新店开业，电工安装遇困难，夜里施工，需设备调试等 </t>
        </is>
      </c>
      <c r="D1228" t="inlineStr">
        <is>
          <t>雷祖进</t>
        </is>
      </c>
      <c r="E1228" t="inlineStr">
        <is>
          <t xml:space="preserve">[位置] </t>
        </is>
      </c>
      <c r="F1228" t="inlineStr">
        <is>
          <t>项目出差</t>
        </is>
      </c>
      <c r="G1228" t="inlineStr">
        <is>
          <t>雷祖进-曼谷-绿茶-新店开业 已结束</t>
        </is>
      </c>
      <c r="H1228" t="inlineStr">
        <is>
          <t>1.泰国曼谷绿茶机器人进场，现场协助指导当地电工正确安装水电。
2.通电测试设备。</t>
        </is>
      </c>
      <c r="I1228" t="inlineStr">
        <is>
          <t>无</t>
        </is>
      </c>
      <c r="J1228" t="inlineStr">
        <is>
          <t>1.电工第一次安装炒菜机器人设备表示“不会安装”。需要提供现场指导。但是泰国当地商场只允许晚上10点以后才开始安装，故只能夜里进行。</t>
        </is>
      </c>
      <c r="K1228" t="inlineStr">
        <is>
          <t>1.设备调试。
2.app上门店创建，菜谱共享。
3.清场协助支持。</t>
        </is>
      </c>
      <c r="L1228" t="inlineStr">
        <is>
          <t>IMG_20250914_225601089.jpg,IMG_20250914_225622123.jpg,IMG_20250914_225605471.jpg,IMG_20250914_225647209.jpg,IMG_20250914_225659976.jpg,IMG_20250914_225705295.jpg,IMG_20250914_231307354.jpg</t>
        </is>
      </c>
      <c r="M1228"/>
      <c r="N1228" s="2">
        <v>45914</v>
      </c>
      <c r="O1228" t="inlineStr">
        <is>
          <t>已结束</t>
        </is>
      </c>
      <c r="P1228" t="inlineStr">
        <is>
          <t>37周</t>
        </is>
      </c>
      <c r="Q1228"/>
      <c r="R1228" t="inlineStr">
        <is>
          <t>false</t>
        </is>
      </c>
      <c r="S1228" t="inlineStr">
        <is>
          <t>2025/10/06</t>
        </is>
      </c>
      <c r="T1228" t="inlineStr">
        <is>
          <t>BST</t>
        </is>
      </c>
      <c r="U1228" t="inlineStr">
        <is>
          <t>0</t>
        </is>
      </c>
      <c r="V1228" t="inlineStr">
        <is>
          <t>张铭麒</t>
        </is>
      </c>
      <c r="W1228" t="inlineStr">
        <is>
          <t>李岳丰
吴薇</t>
        </is>
      </c>
    </row>
    <row r="1229" ht="12.75" customHeight="1">
      <c r="A1229" t="inlineStr">
        <is>
          <t>2025-09-13 雷祖进-曼谷-农耕记-新店开业 已结束</t>
        </is>
      </c>
      <c r="B1229" t="inlineStr">
        <is>
          <t>1</t>
        </is>
      </c>
      <c r="C1229" t="inlineStr">
        <is>
          <t xml:space="preserve">试营业第二天生意好，需关注机器人稳定及人员操作规范问题 </t>
        </is>
      </c>
      <c r="D1229" t="inlineStr">
        <is>
          <t>雷祖进</t>
        </is>
      </c>
      <c r="E1229" t="inlineStr">
        <is>
          <t xml:space="preserve">[位置] </t>
        </is>
      </c>
      <c r="F1229" t="inlineStr">
        <is>
          <t>项目出差</t>
        </is>
      </c>
      <c r="G1229" t="inlineStr">
        <is>
          <t>雷祖进-曼谷-农耕记-新店开业 已结束</t>
        </is>
      </c>
      <c r="H1229" t="inlineStr">
        <is>
          <t>一、开业支持
1.今天是正式试营业第二天，为周六，门店生意繁忙共接待客人142桌。现场负责厨房人员的出品督导。同时保证试营业期间机器人运行的稳定。
二、人员培训
1.现场监督、指导及培训操作人员通过KMES系统端完成菜品从下单到出品的全流程操作，确保操作人员规范使用、清洁机器人设备。</t>
        </is>
      </c>
      <c r="I1229" t="inlineStr">
        <is>
          <t>无</t>
        </is>
      </c>
      <c r="J1229" t="inlineStr">
        <is>
          <t>暂无</t>
        </is>
      </c>
      <c r="K1229" t="inlineStr">
        <is>
          <t>暂无</t>
        </is>
      </c>
      <c r="L1229" t="inlineStr">
        <is>
          <t>IMG_20250913_123312231.jpg,IMG_20250913_145923571.jpg,IMG_20250913_193921864.jpg,IMG_20250913_194204803.jpg,IMG_20250913_194509051.jpg,IMG_20250913_194610979.jpg,IMG_20250913_220405875.jpg,IMG_20250913_220411996.jpg</t>
        </is>
      </c>
      <c r="M1229"/>
      <c r="N1229" s="2">
        <v>45913</v>
      </c>
      <c r="O1229" t="inlineStr">
        <is>
          <t>已结束</t>
        </is>
      </c>
      <c r="P1229" t="inlineStr">
        <is>
          <t>37周</t>
        </is>
      </c>
      <c r="Q1229"/>
      <c r="R1229" t="inlineStr">
        <is>
          <t>false</t>
        </is>
      </c>
      <c r="S1229" t="inlineStr">
        <is>
          <t>2025/09/10</t>
        </is>
      </c>
      <c r="T1229" t="inlineStr">
        <is>
          <t>BST</t>
        </is>
      </c>
      <c r="U1229" t="inlineStr">
        <is>
          <t>1</t>
        </is>
      </c>
      <c r="V1229" t="inlineStr">
        <is>
          <t>张铭麒</t>
        </is>
      </c>
      <c r="W1229" t="inlineStr">
        <is>
          <t>李岳丰
吴薇</t>
        </is>
      </c>
    </row>
    <row r="1230" ht="12.75" customHeight="1">
      <c r="A1230" t="inlineStr">
        <is>
          <t>2025-09-12 雷祖进-曼谷-农耕记-新店开业 已结束</t>
        </is>
      </c>
      <c r="B1230"/>
      <c r="C1230" t="inlineStr">
        <is>
          <t xml:space="preserve">2025年9月12日休息，泰国农耕记曼谷一店新店开业进行中 </t>
        </is>
      </c>
      <c r="D1230" t="inlineStr">
        <is>
          <t>雷祖进</t>
        </is>
      </c>
      <c r="E1230" t="inlineStr">
        <is>
          <t xml:space="preserve">[位置] </t>
        </is>
      </c>
      <c r="F1230" t="inlineStr">
        <is>
          <t>项目出差</t>
        </is>
      </c>
      <c r="G1230" t="inlineStr">
        <is>
          <t>雷祖进-曼谷-农耕记-新店开业 已结束</t>
        </is>
      </c>
      <c r="H1230" t="inlineStr">
        <is>
          <t>休息一天</t>
        </is>
      </c>
      <c r="I1230" t="inlineStr">
        <is>
          <t>无</t>
        </is>
      </c>
      <c r="J1230" t="inlineStr">
        <is>
          <t>无</t>
        </is>
      </c>
      <c r="K1230" t="inlineStr">
        <is>
          <t>无</t>
        </is>
      </c>
      <c r="L1230"/>
      <c r="M1230"/>
      <c r="N1230" s="2">
        <v>45912</v>
      </c>
      <c r="O1230" t="inlineStr">
        <is>
          <t>已结束</t>
        </is>
      </c>
      <c r="P1230" t="inlineStr">
        <is>
          <t>37周</t>
        </is>
      </c>
      <c r="Q1230"/>
      <c r="R1230" t="inlineStr">
        <is>
          <t>false</t>
        </is>
      </c>
      <c r="S1230" t="inlineStr">
        <is>
          <t>2025/09/10</t>
        </is>
      </c>
      <c r="T1230" t="inlineStr">
        <is>
          <t>BST</t>
        </is>
      </c>
      <c r="U1230"/>
      <c r="V1230" t="inlineStr">
        <is>
          <t>张铭麒</t>
        </is>
      </c>
      <c r="W1230" t="inlineStr">
        <is>
          <t>李岳丰
吴薇</t>
        </is>
      </c>
    </row>
    <row r="1231" ht="12.75" customHeight="1">
      <c r="A1231" t="inlineStr">
        <is>
          <t>2025-09-11 雷祖进-曼谷-农耕记-新店开业 已结束</t>
        </is>
      </c>
      <c r="B1231" t="inlineStr">
        <is>
          <t>1</t>
        </is>
      </c>
      <c r="C1231" t="inlineStr">
        <is>
          <t xml:space="preserve">曼谷一店新店开业结束，明日试营业，关注菜谱调整及人员操作规范 </t>
        </is>
      </c>
      <c r="D1231" t="inlineStr">
        <is>
          <t>雷祖进</t>
        </is>
      </c>
      <c r="E1231" t="inlineStr">
        <is>
          <t xml:space="preserve">[位置] </t>
        </is>
      </c>
      <c r="F1231" t="inlineStr">
        <is>
          <t>巡店</t>
        </is>
      </c>
      <c r="G1231" t="inlineStr">
        <is>
          <t>雷祖进-曼谷-农耕记-新店开业 已结束</t>
        </is>
      </c>
      <c r="H1231" t="inlineStr">
        <is>
          <t>一、菜谱程序测试与调整
1.现场结合客人的订单情况，继续测试调整菜谱程序调整，确保所有菜谱程序的出品都稳定。
二、人员培训
1.现场监督、指导及培训操作人员通过KMES系统端完成菜品从下单到出品的全流程操作，确保操作人员规范使用、清洁机器人设备。
三、菜谱录制
1.现场同华哥一起完成鲍鱼辣椒炒肉3、4份版的机器人菜谱程序的录制，并测试确保该菜谱的出品稳定性。</t>
        </is>
      </c>
      <c r="I1231" t="inlineStr">
        <is>
          <t>1.鲍鱼辣椒炒肉3、4份版定版</t>
        </is>
      </c>
      <c r="J1231" t="inlineStr">
        <is>
          <t>暂无</t>
        </is>
      </c>
      <c r="K1231" t="inlineStr">
        <is>
          <t>1.门店明天开始正式对外试营业，预计接待100桌。现在督导机器人操作员的使用规范，同时，确保餐间机器人稳定运作。
2.继续调整菜谱程序调整，测试所有机器人菜谱的出品效果。
3.现场继续培训、督导操作人员通过KMES系统端完成菜品从下单到出品的全流程操作，并确保其规范操作。</t>
        </is>
      </c>
      <c r="L1231" t="inlineStr">
        <is>
          <t>IMG_20250911_112319277.jpg,IMG_20250911_112324871.jpg,IMG_20250911_112330717.jpg,IMG_20250911_122649329.jpg,IMG_20250911_122744696.jpg,IMG_20250911_163355572.jpg,IMG_20250911_164415745.jpg,IMG_20250911_181621158.jpg</t>
        </is>
      </c>
      <c r="M1231"/>
      <c r="N1231" s="2">
        <v>45911</v>
      </c>
      <c r="O1231" t="inlineStr">
        <is>
          <t>已结束</t>
        </is>
      </c>
      <c r="P1231" t="inlineStr">
        <is>
          <t>37周</t>
        </is>
      </c>
      <c r="Q1231"/>
      <c r="R1231" t="inlineStr">
        <is>
          <t>false</t>
        </is>
      </c>
      <c r="S1231" t="inlineStr">
        <is>
          <t>2025/09/10</t>
        </is>
      </c>
      <c r="T1231" t="inlineStr">
        <is>
          <t>BST</t>
        </is>
      </c>
      <c r="U1231"/>
      <c r="V1231" t="inlineStr">
        <is>
          <t>张铭麒</t>
        </is>
      </c>
      <c r="W1231" t="inlineStr">
        <is>
          <t>李岳丰
吴薇</t>
        </is>
      </c>
    </row>
    <row r="1232" ht="12.75" customHeight="1">
      <c r="A1232" t="inlineStr">
        <is>
          <t>2025-09-10 雷祖进-曼谷-农耕记-新店开业 已结束</t>
        </is>
      </c>
      <c r="B1232" t="inlineStr">
        <is>
          <t>1</t>
        </is>
      </c>
      <c r="C1232" t="inlineStr">
        <is>
          <t xml:space="preserve">菜谱出品稳定，人员培训有进展，鲍鱼辣椒炒肉部分版待测试 </t>
        </is>
      </c>
      <c r="D1232" t="inlineStr">
        <is>
          <t>雷祖进</t>
        </is>
      </c>
      <c r="E1232" t="inlineStr">
        <is>
          <t xml:space="preserve">[位置] </t>
        </is>
      </c>
      <c r="F1232" t="inlineStr">
        <is>
          <t>巡店</t>
        </is>
      </c>
      <c r="G1232" t="inlineStr">
        <is>
          <t>雷祖进-曼谷-农耕记-新店开业 已结束</t>
        </is>
      </c>
      <c r="H1232" t="inlineStr">
        <is>
          <t>一、菜谱出品测试
1.根据试营业客户的订单，结合出品效果，调整机器人菜谱程序。总体菜谱出品稳定。
二、现场人员培训
1.继续培训操作人员，通过KMES系统端完成菜品从下单到出品的全流程操作。大部分机器人操作员基本熟练机器人的菜谱程序投料点及分量 出品符合出菜要求。
三、录制菜谱
1.完成炒饭2、3份版的机器人菜谱程序的录制，出品稳定。
四、菜谱程序更换
1.老板今天下午临时告知，鲍鱼辣椒炒肉要调整为国内最早的老版本。故现场和总厨华哥重新录制、调整，该道菜的1、2、3、4份版的机器人菜谱程序。目前已定版1、2份的，3、4份的待测试。</t>
        </is>
      </c>
      <c r="I1232" t="inlineStr">
        <is>
          <t>鲍鱼辣椒炒肉1、2版定版</t>
        </is>
      </c>
      <c r="J1232" t="inlineStr">
        <is>
          <t>暂无</t>
        </is>
      </c>
      <c r="K1232" t="inlineStr">
        <is>
          <t>1.继续调整菜谱程序调整，测试所有机器人菜谱的出品效果。
2.开始试营业。
3.现场继续培训操作人员通过KMES系统端完成菜品从下单到出品的全流程操作。
4.调整鲍鱼辣椒炒肉3、4份版的机器人菜谱程序。</t>
        </is>
      </c>
      <c r="L1232" t="inlineStr">
        <is>
          <t>IMG_20250910_110211145.jpg,IMG_20250910_112432447.jpg,IMG_20250910_134840322.jpg,video_20250910_172158777.mp4,IMG_20250910_203547988.jpg,IMG_20250910_211303035.jpg,IMG_20250910_211308269.jpg,IMG_20250910_214030433.jpg</t>
        </is>
      </c>
      <c r="M1232"/>
      <c r="N1232" s="2">
        <v>45910</v>
      </c>
      <c r="O1232" t="inlineStr">
        <is>
          <t>已结束</t>
        </is>
      </c>
      <c r="P1232" t="inlineStr">
        <is>
          <t>37周</t>
        </is>
      </c>
      <c r="Q1232"/>
      <c r="R1232" t="inlineStr">
        <is>
          <t>false</t>
        </is>
      </c>
      <c r="S1232" t="inlineStr">
        <is>
          <t>2025/09/10</t>
        </is>
      </c>
      <c r="T1232" t="inlineStr">
        <is>
          <t>BST</t>
        </is>
      </c>
      <c r="U1232"/>
      <c r="V1232" t="inlineStr">
        <is>
          <t>张铭麒</t>
        </is>
      </c>
      <c r="W1232" t="inlineStr">
        <is>
          <t>李岳丰
吴薇</t>
        </is>
      </c>
    </row>
    <row r="1233" ht="12.75" customHeight="1">
      <c r="A1233" t="inlineStr">
        <is>
          <t>2025-09-09 雷祖进-曼谷-农耕记-新店开业 已结束</t>
        </is>
      </c>
      <c r="B1233" t="inlineStr">
        <is>
          <t>1</t>
        </is>
      </c>
      <c r="C1233" t="inlineStr">
        <is>
          <t xml:space="preserve">调整菜谱、接待汪涵活动、培训操作，米饭版未定待关注 </t>
        </is>
      </c>
      <c r="D1233" t="inlineStr">
        <is>
          <t>雷祖进</t>
        </is>
      </c>
      <c r="E1233" t="inlineStr">
        <is>
          <t xml:space="preserve">[位置] </t>
        </is>
      </c>
      <c r="F1233" t="inlineStr">
        <is>
          <t>巡店</t>
        </is>
      </c>
      <c r="G1233" t="inlineStr">
        <is>
          <t>雷祖进-曼谷-农耕记-新店开业 已结束</t>
        </is>
      </c>
      <c r="H1233" t="inlineStr">
        <is>
          <t>一、菜谱程序调整
1.和总厨华哥一起结合老板的建议，将菜品程序一一调整后，并重新测试，总体出品效果，老板相对满意。
二、媒体接待活动
1.今天门店做宣传活动，邀请主持人汪涵出席，上午接完5桌以后，一直处于闭餐待客状态，直到半晚活动才开始。
三、培训督导
1.现场继续培训操作人员通过KMES系统端完成菜品从下单到出品的全流程操作。加强巩固操作员的规范操作。</t>
        </is>
      </c>
      <c r="I1233" t="inlineStr">
        <is>
          <t>1.干锅酸菜肥肠1、2、3份版定版
2.茶油炒鲜牛肉1、2、3份版定版
3.口味猪脚1、2、3份版定版
4.招牌蝴蝶鱼1、2、3份版定版
5.酸辣鸡杂1、2、3份版定版
6.米饭2、3份版未定版</t>
        </is>
      </c>
      <c r="J1233" t="inlineStr">
        <is>
          <t>暂无</t>
        </is>
      </c>
      <c r="K1233" t="inlineStr">
        <is>
          <t>1.继续调整菜谱程序调整，测试所有机器人菜谱的出品效果。
2.陆续试营业，初步确定接微信上添加的客户进行试营业。
3.现场继续培训操作人员通过KMES系统端完成菜品从下单到出品的全流程操作。
4.录制炒饭2、3份版的机器人菜谱程序。</t>
        </is>
      </c>
      <c r="L1233" t="inlineStr">
        <is>
          <t>IMG_20250909_110410751.jpg,IMG_20250909_110503041.jpg,IMG_20250909_110622705.jpg,IMG_20250909_164647022.jpg,IMG_20250909_170952000.jpg,IMG_20250909_195921344.jpg,IMG_20250909_195952027.jpg,IMG_20250909_200005382.jpg</t>
        </is>
      </c>
      <c r="M1233"/>
      <c r="N1233" s="2">
        <v>45909</v>
      </c>
      <c r="O1233" t="inlineStr">
        <is>
          <t>已结束</t>
        </is>
      </c>
      <c r="P1233" t="inlineStr">
        <is>
          <t>37周</t>
        </is>
      </c>
      <c r="Q1233"/>
      <c r="R1233" t="inlineStr">
        <is>
          <t>false</t>
        </is>
      </c>
      <c r="S1233" t="inlineStr">
        <is>
          <t>2025/09/10</t>
        </is>
      </c>
      <c r="T1233" t="inlineStr">
        <is>
          <t>BST</t>
        </is>
      </c>
      <c r="U1233"/>
      <c r="V1233" t="inlineStr">
        <is>
          <t>张铭麒</t>
        </is>
      </c>
      <c r="W1233" t="inlineStr">
        <is>
          <t>李岳丰
吴薇</t>
        </is>
      </c>
    </row>
    <row r="1234" ht="12.75" customHeight="1">
      <c r="A1234" t="inlineStr">
        <is>
          <t>2025-09-08 雷祖进-曼谷-农耕记-新店开业 已结束</t>
        </is>
      </c>
      <c r="B1234" t="inlineStr">
        <is>
          <t>1</t>
        </is>
      </c>
      <c r="C1234" t="inlineStr">
        <is>
          <t xml:space="preserve">问题：媒体接待员工不熟悉，老板试菜提多项菜品调整建议 </t>
        </is>
      </c>
      <c r="D1234" t="inlineStr">
        <is>
          <t>雷祖进</t>
        </is>
      </c>
      <c r="E1234" t="inlineStr">
        <is>
          <t xml:space="preserve">[位置] </t>
        </is>
      </c>
      <c r="F1234" t="inlineStr">
        <is>
          <t>巡店</t>
        </is>
      </c>
      <c r="G1234" t="inlineStr">
        <is>
          <t>雷祖进-曼谷-农耕记-新店开业 已结束</t>
        </is>
      </c>
      <c r="H1234" t="inlineStr">
        <is>
          <t>一、媒体接待
1.上午完成10桌媒体的接待任务，总体上顺利完成了，但是员工还是不够熟悉，导致出差速度稍微有点儿跟不上。下午因为老板冯总来了，媒体接待取消。
二、菜谱录制
1.和厨师长一起录制酱油虾仁炒饭1份的菜谱程序，同时完成预处理的SOP标准流程制定。
三、冯总试菜
所有菜品通拉一遍，老板冯总试菜，给出以下结果建议：1.鸡杂只要鸡胗。
2.番茄鱼放粉丝，金针菇，大白菜，玉米笋。
3.牛肉的颜色再重点。
4.鱼片的味道需要重调。
5.猪脚按正常的口味猪脚做法。
6.粉丝的份量再调少点，要够热，汤汁收干。
7.鱼头要翻过来蒸，粉丝泡软。
8.烤鸡要再颜色深点来蒸。
8.湖蝶鱼要辣，一片红。
9.腊肉要煸到，颜色加深。
10.香干用水煮下入味。
11.五花肉煸香。
明天一早和总厨华哥一起把机器人菜谱程序重新再过一遍，重新调整测试。调完以后再通拉一遍，按老板的要求出品。</t>
        </is>
      </c>
      <c r="I1234" t="inlineStr">
        <is>
          <t>1.酱油虾仁炒饭一份版程序定版。</t>
        </is>
      </c>
      <c r="J1234" t="inlineStr">
        <is>
          <t>暂无</t>
        </is>
      </c>
      <c r="K1234" t="inlineStr">
        <is>
          <t>1.菜谱程序调整，和总厨华哥一起加财务程序，老板的建议，调整后重新测试。
2.媒体接待，预计5桌。
3.现场继续培训操作人员通过KMES系统端完成菜品从下单到出品的全流程操作。</t>
        </is>
      </c>
      <c r="L1234" t="inlineStr">
        <is>
          <t>IMG_20250908_105331117.jpg,IMG_20250908_123302910.jpg,video_20250908_131654392.mp4,IMG_20250908_180811222.jpg,IMG_20250908_181330248.jpg,IMG_20250908_184159739.jpg,IMG_20250908_214224951.jpg,IMG_20250908_214230844.jpg</t>
        </is>
      </c>
      <c r="M1234"/>
      <c r="N1234" s="2">
        <v>45908</v>
      </c>
      <c r="O1234" t="inlineStr">
        <is>
          <t>已结束</t>
        </is>
      </c>
      <c r="P1234" t="inlineStr">
        <is>
          <t>37周</t>
        </is>
      </c>
      <c r="Q1234"/>
      <c r="R1234" t="inlineStr">
        <is>
          <t>false</t>
        </is>
      </c>
      <c r="S1234" t="inlineStr">
        <is>
          <t>2025/09/10</t>
        </is>
      </c>
      <c r="T1234" t="inlineStr">
        <is>
          <t>BST</t>
        </is>
      </c>
      <c r="U1234"/>
      <c r="V1234" t="inlineStr">
        <is>
          <t>张铭麒</t>
        </is>
      </c>
      <c r="W1234" t="inlineStr">
        <is>
          <t>李岳丰
吴薇</t>
        </is>
      </c>
    </row>
    <row r="1235" ht="12.75" customHeight="1">
      <c r="A1235" t="inlineStr">
        <is>
          <t>2025-09-07 雷祖进-曼谷-农耕记-新店开业 已结束</t>
        </is>
      </c>
      <c r="B1235" t="inlineStr">
        <is>
          <t>1</t>
        </is>
      </c>
      <c r="C1235" t="inlineStr">
        <is>
          <t xml:space="preserve">完成媒体接待，培训KMES操作，芹菜炒制、菜谱录制有问题 </t>
        </is>
      </c>
      <c r="D1235" t="inlineStr">
        <is>
          <t>雷祖进</t>
        </is>
      </c>
      <c r="E1235" t="inlineStr">
        <is>
          <t xml:space="preserve">[位置] </t>
        </is>
      </c>
      <c r="F1235" t="inlineStr">
        <is>
          <t>巡店</t>
        </is>
      </c>
      <c r="G1235" t="inlineStr">
        <is>
          <t>雷祖进-曼谷-农耕记-新店开业 已结束</t>
        </is>
      </c>
      <c r="H1235" t="inlineStr">
        <is>
          <t>1.媒体接待，厨房、餐厅模拟正常营运状态。由前厅随机点单，厨房出菜。
2.现场继续培训操作人员通过KMES系统端完成菜品从下单到出品的全流程操作。
3.接待完媒体后，下午进行全菜品拉练一遍，其中1号机操作员一直炒不好芹菜香干炒肉这道菜，过了三遍才完成。
因食材问题，酱油虾仁炒饭的机器人菜谱程序暂未录制。</t>
        </is>
      </c>
      <c r="I1235" t="inlineStr">
        <is>
          <t>1.芹菜香干炒肉，进行食材调整，并最终定版1、2、3份。</t>
        </is>
      </c>
      <c r="J1235" t="inlineStr">
        <is>
          <t>暂无</t>
        </is>
      </c>
      <c r="K1235" t="inlineStr">
        <is>
          <t>1.完成30桌媒体的接待任务，菜谱随客人任点。
2.带农耕记泰国一店厨师长录制酱油虾仁炒饭1、2、3份的机器人菜谱程序。
3.测试口味猪脚3份版的菜谱程序。</t>
        </is>
      </c>
      <c r="L1235" t="inlineStr">
        <is>
          <t>IMG_20250907_104648489.jpg,IMG_20250907_170201532.jpg,IMG_20250907_170555863.jpg,IMG_20250907_173617177.jpg,IMG_20250907_212824070.jpg,IMG_20250907_213842920.jpg,IMG_20250907_213846792.jpg,IMG_20250907_213859598.jpg</t>
        </is>
      </c>
      <c r="M1235"/>
      <c r="N1235" s="2">
        <v>45907</v>
      </c>
      <c r="O1235" t="inlineStr">
        <is>
          <t>已结束</t>
        </is>
      </c>
      <c r="P1235" t="inlineStr">
        <is>
          <t>36周</t>
        </is>
      </c>
      <c r="Q1235"/>
      <c r="R1235" t="inlineStr">
        <is>
          <t>false</t>
        </is>
      </c>
      <c r="S1235" t="inlineStr">
        <is>
          <t>2025/09/10</t>
        </is>
      </c>
      <c r="T1235" t="inlineStr">
        <is>
          <t>BST</t>
        </is>
      </c>
      <c r="U1235"/>
      <c r="V1235" t="inlineStr">
        <is>
          <t>张铭麒</t>
        </is>
      </c>
      <c r="W1235" t="inlineStr">
        <is>
          <t>李岳丰
吴薇</t>
        </is>
      </c>
    </row>
    <row r="1236" ht="12.75" customHeight="1">
      <c r="A1236" t="inlineStr">
        <is>
          <t>2025-09-06 雷祖进-曼谷-农耕记-新店开业 已结束</t>
        </is>
      </c>
      <c r="B1236" t="inlineStr">
        <is>
          <t>1</t>
        </is>
      </c>
      <c r="C1236" t="inlineStr">
        <is>
          <t xml:space="preserve">2025年9月6日，泰国农耕记曼谷一店筹备新店开业。继续培训操作员用KMES系统完成菜品全流程操作，与总厨调试菜谱定版，对菜品全流程拉练测试培训结果，还进行媒体接待、模拟营运，录制机器人菜谱程序。 </t>
        </is>
      </c>
      <c r="D1236" t="inlineStr">
        <is>
          <t>雷祖进</t>
        </is>
      </c>
      <c r="E1236" t="inlineStr">
        <is>
          <t xml:space="preserve">[位置] </t>
        </is>
      </c>
      <c r="F1236" t="inlineStr">
        <is>
          <t>巡店</t>
        </is>
      </c>
      <c r="G1236" t="inlineStr">
        <is>
          <t>雷祖进-曼谷-农耕记-新店开业 已结束</t>
        </is>
      </c>
      <c r="H1236" t="inlineStr">
        <is>
          <t>1.现场继续培训操作人员通过KMES系统端完成菜品从下单到出品的全流程操作。
2.继续和总厨“华哥”一起调试多份菜菜谱细节，完成鲍鱼辣椒炒肉等多份菜谱的定版
3.初步对全部菜品进行一遍全流程拉练，测试操作员这几天下来的培训结果。</t>
        </is>
      </c>
      <c r="I1236" t="inlineStr">
        <is>
          <t>1.鲍鱼辣椒炒肉4份菜谱程序定版。
2.茶油鲜炒牛肉测试、完成1份版菜谱程序定版。</t>
        </is>
      </c>
      <c r="J1236" t="inlineStr">
        <is>
          <t>无</t>
        </is>
      </c>
      <c r="K1236" t="inlineStr">
        <is>
          <t>1.媒体接待，厨房、餐厅模拟正常营运状态。
2.现场继续培训操作人员通过KMES系统端完成菜品从下单到出品的全流程操作。
3.录制酱油虾仁炒饭的机器人菜谱程序1、2、3份版。</t>
        </is>
      </c>
      <c r="L1236" t="inlineStr">
        <is>
          <t>IMG_20250906_125121448.jpg,IMG_20250906_125134647.jpg,IMG_20250906_125159693.jpg,IMG_20250906_200458116.jpg,IMG_20250906_202317080.jpg,IMG_20250906_202323678.jpg,IMG_20250906_211603997.jpg,IMG_20250906_212929686.jpg</t>
        </is>
      </c>
      <c r="M1236"/>
      <c r="N1236" s="2">
        <v>45906</v>
      </c>
      <c r="O1236" t="inlineStr">
        <is>
          <t>已结束</t>
        </is>
      </c>
      <c r="P1236" t="inlineStr">
        <is>
          <t>36周</t>
        </is>
      </c>
      <c r="Q1236"/>
      <c r="R1236" t="inlineStr">
        <is>
          <t>false</t>
        </is>
      </c>
      <c r="S1236" t="inlineStr">
        <is>
          <t>2025/09/10</t>
        </is>
      </c>
      <c r="T1236" t="inlineStr">
        <is>
          <t>BST</t>
        </is>
      </c>
      <c r="U1236"/>
      <c r="V1236" t="inlineStr">
        <is>
          <t>张铭麒</t>
        </is>
      </c>
      <c r="W1236" t="inlineStr">
        <is>
          <t>李岳丰
吴薇</t>
        </is>
      </c>
    </row>
    <row r="1237" ht="12.75" customHeight="1">
      <c r="A1237" t="inlineStr">
        <is>
          <t>2025-09-05 雷祖进-曼谷-农耕记-新店开业 已结束</t>
        </is>
      </c>
      <c r="B1237" t="inlineStr">
        <is>
          <t>1</t>
        </is>
      </c>
      <c r="C1237" t="inlineStr">
        <is>
          <t xml:space="preserve">泰国农耕记曼谷一店开业筹备：进行人员操作培训，让操作员熟悉KMES系统流程；与总厨调试菜谱，完成鲍鱼辣椒炒肉定版；测试酱油虾仁菜饭，待录菜。需关注茶油鲜炒牛肉版本确定和酱油虾仁炒饭菜谱录制及全流程拉练。 </t>
        </is>
      </c>
      <c r="D1237" t="inlineStr">
        <is>
          <t>雷祖进</t>
        </is>
      </c>
      <c r="E1237" t="inlineStr">
        <is>
          <t xml:space="preserve">[位置] </t>
        </is>
      </c>
      <c r="F1237" t="inlineStr">
        <is>
          <t>巡店</t>
        </is>
      </c>
      <c r="G1237" t="inlineStr">
        <is>
          <t>雷祖进-曼谷-农耕记-新店开业 已结束</t>
        </is>
      </c>
      <c r="H1237" t="inlineStr">
        <is>
          <t>泰国农耕记曼谷一店开业支持：
一、人员操作培训：
1.现场督导、培训机器人操作员通过KMES系统端流程，完成前场订单菜品的制作。
二、菜谱调整与定版：
1.继续和总厨“华哥”一起调试菜谱程序，分别完成：鲍鱼辣椒炒肉4份的定版。
三、测试与录菜：
1.现场测试了酱油虾仁菜饭的大米选材及制作流程，出品效果测评通过。待完成机器人录菜。</t>
        </is>
      </c>
      <c r="I1237" t="inlineStr">
        <is>
          <t>1.鲍鱼辣椒炒肉4份定版。
2.茶油鲜炒牛肉测试选定牛肉食材品种，待确定1、2、3份版本
3.虾仁酱油炒已定大米选材及制作方法，待明天测试录制菜谱。</t>
        </is>
      </c>
      <c r="J1237" t="inlineStr">
        <is>
          <t>无</t>
        </is>
      </c>
      <c r="K1237" t="inlineStr">
        <is>
          <t>1.现场继续培训操作人员通过KMES系统端完成菜品从下单到出品的全流程操作。
2.继续和总厨“华哥”一起调试未定版的菜谱。
3.录制酱油虾仁炒饭的菜谱程序1、2、3份。
4.进行初步的全流程拉练。</t>
        </is>
      </c>
      <c r="L1237" t="inlineStr">
        <is>
          <t>IMG_20250905_132834285.jpg,IMG_20250905_132853143.jpg,IMG_20250905_134048851.jpg,IMG_20250905_173604083.jpg,IMG_20250905_181017176.jpg,IMG_20250905_134243988.jpg,IMG_20250905_211542756.jpg,IMG_20250905_211546851.jpg</t>
        </is>
      </c>
      <c r="M1237"/>
      <c r="N1237" s="2">
        <v>45905</v>
      </c>
      <c r="O1237" t="inlineStr">
        <is>
          <t>已结束</t>
        </is>
      </c>
      <c r="P1237" t="inlineStr">
        <is>
          <t>36周</t>
        </is>
      </c>
      <c r="Q1237"/>
      <c r="R1237" t="inlineStr">
        <is>
          <t>false</t>
        </is>
      </c>
      <c r="S1237" t="inlineStr">
        <is>
          <t>2025/09/10</t>
        </is>
      </c>
      <c r="T1237" t="inlineStr">
        <is>
          <t>BST</t>
        </is>
      </c>
      <c r="U1237"/>
      <c r="V1237" t="inlineStr">
        <is>
          <t>张铭麒</t>
        </is>
      </c>
      <c r="W1237" t="inlineStr">
        <is>
          <t>李岳丰
吴薇</t>
        </is>
      </c>
    </row>
    <row r="1238" ht="12.75" customHeight="1">
      <c r="A1238" t="inlineStr">
        <is>
          <t>2025-09-04 雷祖进-曼谷-农耕记-新店开业 已结束</t>
        </is>
      </c>
      <c r="B1238"/>
      <c r="C1238" t="inlineStr">
        <is>
          <t xml:space="preserve">泰国农耕记曼谷一店新店开业相关工作：定版机器人档口菜谱程序，测试并培训 KMES 系统使用，监督指导菜谱炒制。部分菜品已定版，茶油鲜炒牛肉需测新牛肉，虾仁酱油炒饭待录。后续巩固操作、敲定菜谱，蒸箱交付后录炒饭。 </t>
        </is>
      </c>
      <c r="D1238" t="inlineStr">
        <is>
          <t>雷祖进</t>
        </is>
      </c>
      <c r="E1238" t="inlineStr">
        <is>
          <t xml:space="preserve">[位置] </t>
        </is>
      </c>
      <c r="F1238" t="inlineStr">
        <is>
          <t>巡店</t>
        </is>
      </c>
      <c r="G1238" t="inlineStr">
        <is>
          <t>雷祖进-曼谷-农耕记-新店开业 已结束</t>
        </is>
      </c>
      <c r="H1238" t="inlineStr">
        <is>
          <t>1.现场和农耕记总厨华哥一起，讲剩余的部分确定机器人档口菜谱程序定版。
2.现场测试KMES系统的各项功能，并完成厨房操作人员对KMES系统使用的培训。
3.监督、指导机器人操作员使用KMES系统进行菜谱的炒制。</t>
        </is>
      </c>
      <c r="I1238" t="inlineStr">
        <is>
          <t>1.鲍鱼辣椒炒肉2、3份定版。
2.茶油鲜炒牛肉，还仍需测试新的牛肉。
3.酸菜肥肠1、2、3份已定版。
4.丝瓜焖荷包蛋1、2、3份定版
5.豆豉鲮鱼油麦菜1、2、3份定版
6.虾仁酱油炒饭，待录菜</t>
        </is>
      </c>
      <c r="J1238" t="inlineStr">
        <is>
          <t>无</t>
        </is>
      </c>
      <c r="K1238" t="inlineStr">
        <is>
          <t>1.继续巩固完成机器人操作员使用通过系。统端完成菜品制作。
2.继续和总厨“华哥”一起调试、敲定剩余未定版的菜谱。
3.待蒸箱交付使用后，进行炒饭SKU的录制。</t>
        </is>
      </c>
      <c r="L1238" t="inlineStr">
        <is>
          <t>IMG_20250904_110735999.jpg,IMG_20250904_110743324.jpg,IMG_20250904_123656409.jpg,IMG_20250904_123712136.jpg,IMG_20250904_132636057.jpg,IMG_20250904_132647031.jpg,IMG_20250904_134150431.jpg,IMG_20250904_195445403.jpg</t>
        </is>
      </c>
      <c r="M1238"/>
      <c r="N1238" s="2">
        <v>45904</v>
      </c>
      <c r="O1238" t="inlineStr">
        <is>
          <t>已结束</t>
        </is>
      </c>
      <c r="P1238" t="inlineStr">
        <is>
          <t>36周</t>
        </is>
      </c>
      <c r="Q1238"/>
      <c r="R1238" t="inlineStr">
        <is>
          <t>false</t>
        </is>
      </c>
      <c r="S1238" t="inlineStr">
        <is>
          <t>2025/09/10</t>
        </is>
      </c>
      <c r="T1238" t="inlineStr">
        <is>
          <t>BST</t>
        </is>
      </c>
      <c r="U1238"/>
      <c r="V1238" t="inlineStr">
        <is>
          <t>张铭麒</t>
        </is>
      </c>
      <c r="W1238" t="inlineStr">
        <is>
          <t>李岳丰
吴薇</t>
        </is>
      </c>
    </row>
    <row r="1239" ht="12.75" customHeight="1">
      <c r="A1239" t="inlineStr">
        <is>
          <t>2025-09-03 雷祖进-曼谷-农耕记-新店开业 已结束</t>
        </is>
      </c>
      <c r="B1239"/>
      <c r="C1239"/>
      <c r="D1239" t="inlineStr">
        <is>
          <t>雷祖进</t>
        </is>
      </c>
      <c r="E1239" t="inlineStr">
        <is>
          <t xml:space="preserve">[位置] </t>
        </is>
      </c>
      <c r="F1239" t="inlineStr">
        <is>
          <t>巡店</t>
        </is>
      </c>
      <c r="G1239" t="inlineStr">
        <is>
          <t>雷祖进-曼谷-农耕记-新店开业 已结束</t>
        </is>
      </c>
      <c r="H1239" t="inlineStr">
        <is>
          <t>1.现场和农耕记总厨华哥一起确定机器人档口菜谱程序，完成菜谱的定版。
2.协助陈涛一起完成厨房网络和电源的布线，同时安装打印机和平板。
3.测试KMES系统的各项功能。</t>
        </is>
      </c>
      <c r="I1239" t="inlineStr">
        <is>
          <t>1.鲍鱼辣椒炒肉1份已定版
2.芹菜香干1、2、3份定版
3.口味猪脚1、2份已定版。
4.茶油鲜炒牛肉，还需要测试新的牛肉。茶油甘榜鸡1、2份已定版
5.酸菜肥肠，明天需要重新测试
6.大碗有机花菜，还需继续测试新的花菜。
7.招牌蝴蝶鱼1、2、3份都已定版
8.酸辣鸡杂1、2、3份都已定版
9.干锅鹿茸菌1、2、3份都已定版
10.干锅莴笋腊肉1、2份都已定版
11小炒笋丝1、2、3份都已定版
12.丝瓜焖荷包蛋1、2份定版
13.泰式空心菜1、2、3份都已定版
14.豆豉鲮鱼油麦菜1份定版，2、3需提升火力后继续测试出品效果
15.虾仁酱油炒饭，待录菜
16.干煸四季豆1、2、3份都已定版</t>
        </is>
      </c>
      <c r="J1239" t="inlineStr">
        <is>
          <t>明档、水吧位置，打印机用了烤箱的电源，导致现场电源插座不够，需增加一个转换插头。</t>
        </is>
      </c>
      <c r="K1239" t="inlineStr">
        <is>
          <t>1.测试KMES系统。
2.继续测试未定版的菜谱出品</t>
        </is>
      </c>
      <c r="L1239" t="inlineStr">
        <is>
          <t>IMG_20250903_190217440.jpg,IMG_20250903_190235823.jpg,IMG_20250903_203009495.jpg,IMG_20250903_203016363.jpg</t>
        </is>
      </c>
      <c r="M1239"/>
      <c r="N1239" s="2">
        <v>45903</v>
      </c>
      <c r="O1239" t="inlineStr">
        <is>
          <t>已结束</t>
        </is>
      </c>
      <c r="P1239" t="inlineStr">
        <is>
          <t>36周</t>
        </is>
      </c>
      <c r="Q1239"/>
      <c r="R1239" t="inlineStr">
        <is>
          <t>false</t>
        </is>
      </c>
      <c r="S1239" t="inlineStr">
        <is>
          <t>2025/09/10</t>
        </is>
      </c>
      <c r="T1239" t="inlineStr">
        <is>
          <t>BST</t>
        </is>
      </c>
      <c r="U1239"/>
      <c r="V1239" t="inlineStr">
        <is>
          <t>张铭麒</t>
        </is>
      </c>
      <c r="W1239" t="inlineStr">
        <is>
          <t>李岳丰
吴薇</t>
        </is>
      </c>
    </row>
    <row r="1240" ht="12.75" customHeight="1">
      <c r="A1240" t="inlineStr">
        <is>
          <t>2025-11-26 李伟灵-深圳-克茗冰室-POC 已结束</t>
        </is>
      </c>
      <c r="B1240"/>
      <c r="C1240" t="inlineStr">
        <is>
          <t>设备因水未校准导致投料少，芡汁浓稠，已解决，需注意日常校准。</t>
        </is>
      </c>
      <c r="D1240" t="inlineStr">
        <is>
          <t>李伟灵</t>
        </is>
      </c>
      <c r="E1240" t="inlineStr">
        <is>
          <t>广东省深圳市南山区南山街道听海大道前海交易广场</t>
        </is>
      </c>
      <c r="F1240" t="inlineStr">
        <is>
          <t>项目出差</t>
        </is>
      </c>
      <c r="G1240" t="inlineStr">
        <is>
          <t>李伟灵-深圳-克茗冰室-POC 已结束</t>
        </is>
      </c>
      <c r="H1240" t="inlineStr">
        <is>
          <t>1.录制，测试菜品
凉瓜炒猪颈肉
螺丝椒炒牛肉
奇味鸡煲
测试菜谱出品，完成sop。
已达到出品要求，客户高层刘总，袁总满意。
2.培训客户分店员工，对设备日常安全使用，清洁保养，以及注意事项。</t>
        </is>
      </c>
      <c r="I1240" t="inlineStr">
        <is>
          <t>已定版并完成SOP菜品：奇味鸡煲，凉瓜炒猪颈肉，螺丝椒炒牛肉。</t>
        </is>
      </c>
      <c r="J1240" t="inlineStr">
        <is>
          <t>客户反映这几天靠炒锅边上的设备，碟头饭的出品勾芡芡汁太过浓稠，经排查原因是水好几天没有校准，点投400g，实际投334g（投料不准，少投），校准后投放准备，出品达到正常，问题已解决。同时已跟客户说明，日常调料校准，水也需要一起校准的。</t>
        </is>
      </c>
      <c r="K1240" t="inlineStr">
        <is>
          <t>深圳展厅</t>
        </is>
      </c>
      <c r="L1240" t="inlineStr">
        <is>
          <t>IMG_20251126_124239184.jpg,IMG20251126140343.jpg,IMG20251126155515.jpg,IMG20251126160949.jpg,IMG20251126164110.jpg,IMG_20251126_164507879.jpg,IMG_20251126_193152004.jpg,IMG_20251126_193027053.jpg,IMG_20251126_191739397.jpg</t>
        </is>
      </c>
      <c r="M1240"/>
      <c r="N1240" s="2">
        <v>45987</v>
      </c>
      <c r="O1240" t="inlineStr">
        <is>
          <t>已结束</t>
        </is>
      </c>
      <c r="P1240" t="inlineStr">
        <is>
          <t>48周</t>
        </is>
      </c>
      <c r="Q1240"/>
      <c r="R1240" t="inlineStr">
        <is>
          <t>false</t>
        </is>
      </c>
      <c r="S1240" t="inlineStr">
        <is>
          <t>2025/09/09</t>
        </is>
      </c>
      <c r="T1240" t="inlineStr">
        <is>
          <t>华南区</t>
        </is>
      </c>
      <c r="U1240" t="inlineStr">
        <is>
          <t>1</t>
        </is>
      </c>
      <c r="V1240" t="inlineStr">
        <is>
          <t>谢文超</t>
        </is>
      </c>
      <c r="W1240" t="inlineStr">
        <is>
          <t>王言</t>
        </is>
      </c>
    </row>
    <row r="1241" ht="12.75" customHeight="1">
      <c r="A1241" t="inlineStr">
        <is>
          <t>2025-11-05 李伟灵-深圳-茗星坊香港茶餐厅-老店整改 已结束</t>
        </is>
      </c>
      <c r="B1241"/>
      <c r="C1241" t="inlineStr">
        <is>
          <t>两台设备因水淀粉投料不准导致出品不一致，已校准并微调菜谱SOP。</t>
        </is>
      </c>
      <c r="D1241" t="inlineStr">
        <is>
          <t>李伟灵</t>
        </is>
      </c>
      <c r="E1241" t="inlineStr">
        <is>
          <t>广东省深圳市南山区沙河街道世界之窗(地铁站)深圳华侨城旅游度假区</t>
        </is>
      </c>
      <c r="F1241" t="inlineStr">
        <is>
          <t>项目出差</t>
        </is>
      </c>
      <c r="G1241" t="inlineStr">
        <is>
          <t>李伟灵-深圳-茗星坊香港茶餐厅-老店整改 已结束</t>
        </is>
      </c>
      <c r="H1241" t="inlineStr">
        <is>
          <t>客户反馈11月3号开始两台设备出品不一致。
现场排查问题所在，做出解决方案，跟客户沟通后，菜谱sop做一些微调，两台设备出品稳定，都能达到预期效果。</t>
        </is>
      </c>
      <c r="I1241" t="inlineStr">
        <is>
          <t>凉瓜牛肉饭1份，2份</t>
        </is>
      </c>
      <c r="J1241" t="inlineStr">
        <is>
          <t>客户反馈11月3号开始两台设备出品不一致。
1.现场排查问题排查加热盘参数，温度标定一切都正常。检查水淀粉发现的问题：左边（靠炒炉设备投50g，实际出55g）,右边（靠蒸箱设备）投50g实际出45g，重新校准后两台设备投料准确。
（中午观察两台设备出品效果相差有区别是因为两台设备投放水淀粉不准，相差大导致）
2.现场观察菜品碟头饭的出品（凉瓜牛肉饭，尖椒牛肉饭，咸鱼茄子饭）出品芡汁稠了一点。
跟莫师傅沟通菜谱sop上水淀粉做出微调，出品达到预期效果。
跟莫师傅沟通过，之后要求员工每天开档加好水淀粉后都需要校准，然后校验投料准确性。
3.今晚出品两台设备出品都稳定，同时烹饪同道菜谱出品效果能达到一致，还需多观察两天出品稳定性。</t>
        </is>
      </c>
      <c r="K1241" t="inlineStr">
        <is>
          <t>公司展厅</t>
        </is>
      </c>
      <c r="L1241" t="inlineStr">
        <is>
          <t>IMG20251105115948.jpg,IMG_20251105_121451246.jpg,IMG20251105150711.jpg,IMG_20251105_151838284.jpg,IMG20251105151844.jpg,IMG20251105180437.jpg,IMG20251105194854.jpg,IMG20251105200104.jpg,IMG20251105200200.jpg</t>
        </is>
      </c>
      <c r="M1241"/>
      <c r="N1241" s="2">
        <v>45966</v>
      </c>
      <c r="O1241" t="inlineStr">
        <is>
          <t>已结束</t>
        </is>
      </c>
      <c r="P1241" t="inlineStr">
        <is>
          <t>45周</t>
        </is>
      </c>
      <c r="Q1241"/>
      <c r="R1241" t="inlineStr">
        <is>
          <t>false</t>
        </is>
      </c>
      <c r="S1241" t="inlineStr">
        <is>
          <t>2025/10/24</t>
        </is>
      </c>
      <c r="T1241" t="inlineStr">
        <is>
          <t>华南区</t>
        </is>
      </c>
      <c r="U1241" t="inlineStr">
        <is>
          <t>1</t>
        </is>
      </c>
      <c r="V1241" t="inlineStr">
        <is>
          <t>谢文超</t>
        </is>
      </c>
      <c r="W1241" t="inlineStr">
        <is>
          <t>王言</t>
        </is>
      </c>
    </row>
    <row r="1242" ht="12.75" customHeight="1">
      <c r="A1242" t="inlineStr">
        <is>
          <t>2025-10-31 李伟灵-深圳-茗星坊香港茶餐厅-老店整改 已结束</t>
        </is>
      </c>
      <c r="B1242"/>
      <c r="C1242" t="inlineStr">
        <is>
          <t>已定版菜谱录制完成，老店整改结束，明日公休。</t>
        </is>
      </c>
      <c r="D1242" t="inlineStr">
        <is>
          <t>李伟灵</t>
        </is>
      </c>
      <c r="E1242" t="inlineStr">
        <is>
          <t>广东省深圳市南山区粤海街道深大(地铁站)深圳南山深铁皇冠假日酒店</t>
        </is>
      </c>
      <c r="F1242" t="inlineStr">
        <is>
          <t>项目出差</t>
        </is>
      </c>
      <c r="G1242" t="inlineStr">
        <is>
          <t>李伟灵-深圳-茗星坊香港茶餐厅-老店整改 已结束</t>
        </is>
      </c>
      <c r="H1242" t="inlineStr">
        <is>
          <t>集团管理层到门店重新测试菜谱，已按要求录制，测试菜品定版。</t>
        </is>
      </c>
      <c r="I1242" t="inlineStr">
        <is>
          <t>已定版菜谱：咸鱼茄子煲，咸鱼茄子饭1份，2份，3份。叉烧粒炒饭1份，2份，
辣椒炒猪爽肉，辣椒炒猪爽肉饭1份，2份，生炒菜心，豆豉鲮鱼炒麦菜1份，2份。凉瓜牛肉1份，凉瓜牛肉饭1份，2份，3份，星州炒米粉，经典干炒牛河，经典干炒牛河2份，辣椒炒牛肉，辣椒炒牛肉饭1份，2份。
</t>
        </is>
      </c>
      <c r="J1242"/>
      <c r="K1242" t="inlineStr">
        <is>
          <t>明天公休</t>
        </is>
      </c>
      <c r="L1242" t="inlineStr">
        <is>
          <t>IMG_20251031_140127894.jpg,IMG_20251031_152238552.jpg,IMG20251031154715.jpg,IMG_20251031_155040616.jpg,IMG_20251031_170641654.jpg,IMG_20251031_183912692.jpg,IMG20251031205218.jpg,IMG_20251031_205829173.jpg,IMG_20251031_184819331.jpg</t>
        </is>
      </c>
      <c r="M1242"/>
      <c r="N1242" s="2">
        <v>45961</v>
      </c>
      <c r="O1242" t="inlineStr">
        <is>
          <t>已结束</t>
        </is>
      </c>
      <c r="P1242" t="inlineStr">
        <is>
          <t>44周</t>
        </is>
      </c>
      <c r="Q1242"/>
      <c r="R1242" t="inlineStr">
        <is>
          <t>false</t>
        </is>
      </c>
      <c r="S1242" t="inlineStr">
        <is>
          <t>2025/10/24</t>
        </is>
      </c>
      <c r="T1242" t="inlineStr">
        <is>
          <t>华南区</t>
        </is>
      </c>
      <c r="U1242" t="inlineStr">
        <is>
          <t>1</t>
        </is>
      </c>
      <c r="V1242" t="inlineStr">
        <is>
          <t>谢文超</t>
        </is>
      </c>
      <c r="W1242" t="inlineStr">
        <is>
          <t>王言</t>
        </is>
      </c>
    </row>
    <row r="1243" ht="12.75" customHeight="1">
      <c r="A1243" t="inlineStr">
        <is>
          <t>2025-10-25 李伟灵-深圳-茗星坊香港茶餐厅-老店整改 已结束</t>
        </is>
      </c>
      <c r="B1243"/>
      <c r="C1243" t="inlineStr">
        <is>
          <t>问题：一台机器水淀粉投料不准，校准时第三次只投1克或不出。</t>
        </is>
      </c>
      <c r="D1243" t="inlineStr">
        <is>
          <t>李伟灵</t>
        </is>
      </c>
      <c r="E1243" t="inlineStr">
        <is>
          <t>广东省深圳市宝安区新安街道海秀路欢乐港湾</t>
        </is>
      </c>
      <c r="F1243" t="inlineStr">
        <is>
          <t>项目出差</t>
        </is>
      </c>
      <c r="G1243" t="inlineStr">
        <is>
          <t>李伟灵-深圳-茗星坊香港茶餐厅-老店整改 已结束</t>
        </is>
      </c>
      <c r="H1243" t="inlineStr">
        <is>
          <t>录制两份菜谱，加强培训客户员工安全使用，日常清洁保养。
</t>
        </is>
      </c>
      <c r="I1243" t="inlineStr">
        <is>
          <t>已定版菜品：猪油渣炒菜心2份，星州炒米粉2份，辣椒炒肉2份，叉烧炒饭2份</t>
        </is>
      </c>
      <c r="J1243" t="inlineStr">
        <is>
          <t>其中一台机器水淀粉投料不准，校准时第三次只投1克，或者不出。报备给软件同事陈星烨陈工，按照陈工说的方法接一个清水，点投液500g，然后点清洗-标准洗，重复三次后，可以正常校准，投料正常。</t>
        </is>
      </c>
      <c r="K1243" t="inlineStr">
        <is>
          <t>明日公休
</t>
        </is>
      </c>
      <c r="L1243" t="inlineStr">
        <is>
          <t>IMG_20251025_120741049.jpg,IMG_20251025_121331142.jpg,IMG_20251025_122529448.jpg,IMG_20251025_153541311.jpg,IMG_20251025_153705357.jpg,IMG_20251025_161719095.jpg,IMG_20251025_185303267.jpg,IMG20251025195435.jpg,IMG_20251025_200351201.jpg,IMG_20251025_202656395.jpg,IMG_20251025_204148245.jpg</t>
        </is>
      </c>
      <c r="M1243"/>
      <c r="N1243" s="2">
        <v>45955</v>
      </c>
      <c r="O1243" t="inlineStr">
        <is>
          <t>已结束</t>
        </is>
      </c>
      <c r="P1243" t="inlineStr">
        <is>
          <t>43周</t>
        </is>
      </c>
      <c r="Q1243"/>
      <c r="R1243" t="inlineStr">
        <is>
          <t>false</t>
        </is>
      </c>
      <c r="S1243" t="inlineStr">
        <is>
          <t>2025/10/24</t>
        </is>
      </c>
      <c r="T1243" t="inlineStr">
        <is>
          <t>华南区</t>
        </is>
      </c>
      <c r="U1243" t="inlineStr">
        <is>
          <t>1</t>
        </is>
      </c>
      <c r="V1243" t="inlineStr">
        <is>
          <t>谢文超</t>
        </is>
      </c>
      <c r="W1243" t="inlineStr">
        <is>
          <t>王言</t>
        </is>
      </c>
    </row>
    <row r="1244" ht="12.75" customHeight="1">
      <c r="A1244" t="inlineStr">
        <is>
          <t>2025-10-24 李伟灵-深圳-茗星坊香港茶餐厅-老店整改 已结束</t>
        </is>
      </c>
      <c r="B1244" t="inlineStr">
        <is>
          <t>1</t>
        </is>
      </c>
      <c r="C1244" t="inlineStr">
        <is>
          <t>饭市时间客户自行操作烹饪出餐，需关注操作风险与出餐效率。</t>
        </is>
      </c>
      <c r="D1244" t="inlineStr">
        <is>
          <t>李伟灵</t>
        </is>
      </c>
      <c r="E1244" t="inlineStr">
        <is>
          <t>广东省深圳市福田区南园街道埔新街埔尾新村</t>
        </is>
      </c>
      <c r="F1244" t="inlineStr">
        <is>
          <t>项目出差</t>
        </is>
      </c>
      <c r="G1244" t="inlineStr">
        <is>
          <t>李伟灵-深圳-茗星坊香港茶餐厅-老店整改 已结束</t>
        </is>
      </c>
      <c r="H1244" t="inlineStr">
        <is>
          <t>录制2份，3份菜品，培训厨师录制菜谱，今天都是饭市时间都是客户自己操作烹饪菜品出餐。</t>
        </is>
      </c>
      <c r="I1244" t="inlineStr">
        <is>
          <t>已定版菜谱：辣椒炒肉2份（蝶头），鱼香茄子煲2份，凉瓜牛肉3份（蝶头），尖椒炒肉2份（蝶头）</t>
        </is>
      </c>
      <c r="J1244"/>
      <c r="K1244" t="inlineStr">
        <is>
          <t>客户全员（厨房人员）培训对设备安全使用，日常清洁保养，已及录制菜品。</t>
        </is>
      </c>
      <c r="L1244" t="inlineStr">
        <is>
          <t>IMG_20251024_105629087.jpg,IMG_20251024_120325980.jpg,IMG_20251024_121518986.jpg,IMG_20251024_125334559.jpg,IMG20251024123253.jpg,IMG_20251024_154839147.jpg,IMG_20251024_161042531.jpg,IMG_20251024_163136204.jpg,IMG_20251024_183107654.jpg,IMG_20251024_201251191.jpg,IMG_20251024_183918101.jpg,IMG_20251024_183113003.jpg,IMG_20251024_162612841.jpg,IMG_20251024_181316563.jpg</t>
        </is>
      </c>
      <c r="M1244"/>
      <c r="N1244" s="2">
        <v>45954</v>
      </c>
      <c r="O1244" t="inlineStr">
        <is>
          <t>已结束</t>
        </is>
      </c>
      <c r="P1244" t="inlineStr">
        <is>
          <t>43周</t>
        </is>
      </c>
      <c r="Q1244"/>
      <c r="R1244" t="inlineStr">
        <is>
          <t>false</t>
        </is>
      </c>
      <c r="S1244" t="inlineStr">
        <is>
          <t>2025/10/24</t>
        </is>
      </c>
      <c r="T1244" t="inlineStr">
        <is>
          <t>华南区</t>
        </is>
      </c>
      <c r="U1244"/>
      <c r="V1244" t="inlineStr">
        <is>
          <t>谢文超</t>
        </is>
      </c>
      <c r="W1244" t="inlineStr">
        <is>
          <t>王言</t>
        </is>
      </c>
    </row>
    <row r="1245" ht="12.75" customHeight="1">
      <c r="A1245" t="inlineStr">
        <is>
          <t>2025-10-23 李伟灵-深圳-茗星坊香港茶餐厅-老店整改 已结束</t>
        </is>
      </c>
      <c r="B1245"/>
      <c r="C1245" t="inlineStr">
        <is>
          <t>问题：2号液料因整改猪油桶无法使用，需研发重新启用。</t>
        </is>
      </c>
      <c r="D1245" t="inlineStr">
        <is>
          <t>李伟灵</t>
        </is>
      </c>
      <c r="E1245" t="inlineStr">
        <is>
          <t>广东省深圳市福田区香蜜湖街道深南大道</t>
        </is>
      </c>
      <c r="F1245" t="inlineStr">
        <is>
          <t>项目出差</t>
        </is>
      </c>
      <c r="G1245" t="inlineStr">
        <is>
          <t>李伟灵-深圳-茗星坊香港茶餐厅-老店整改 已结束</t>
        </is>
      </c>
      <c r="H1245" t="inlineStr">
        <is>
          <t>因周一至周五比较忙，今日已简单培训客户对设备安全使用，清洁保养。录制菜谱。</t>
        </is>
      </c>
      <c r="I1245" t="inlineStr">
        <is>
          <t>已定版菜谱：凉瓜牛肉2份（蝶头），凉瓜排骨饭，尖椒排骨饭，豆豉鲮鱼炒麦菜
</t>
        </is>
      </c>
      <c r="J1245" t="inlineStr">
        <is>
          <t>有个问题，2号液料无法使用因整改了猪油桶，使用不了，客户杨总提出问下公司研发那边能不能重新启用。已报备给销售。</t>
        </is>
      </c>
      <c r="K1245" t="inlineStr">
        <is>
          <t>录制菜谱，培训客户自己录制菜品。</t>
        </is>
      </c>
      <c r="L1245" t="inlineStr">
        <is>
          <t>IMG_20251023_103336610.jpg,IMG_20251023_113451952.jpg,IMG20251023113811.jpg,IMG_20251023_120536434.jpg,IMG_20251023_115225692.jpg,IMG20251023130810.jpg,IMG_20251023_131428055.jpg,IMG_20251023_131501899.jpg,IMG_20251023_155712401.jpg,IMG_20251023_184924095.jpg,IMG_20251023_184509453.jpg,IMG_20251023_181221958.jpg</t>
        </is>
      </c>
      <c r="M1245"/>
      <c r="N1245" s="2">
        <v>45953</v>
      </c>
      <c r="O1245" t="inlineStr">
        <is>
          <t>已结束</t>
        </is>
      </c>
      <c r="P1245" t="inlineStr">
        <is>
          <t>43周</t>
        </is>
      </c>
      <c r="Q1245"/>
      <c r="R1245" t="inlineStr">
        <is>
          <t>false</t>
        </is>
      </c>
      <c r="S1245" t="inlineStr">
        <is>
          <t>2025/10/24</t>
        </is>
      </c>
      <c r="T1245" t="inlineStr">
        <is>
          <t>华南区</t>
        </is>
      </c>
      <c r="U1245"/>
      <c r="V1245" t="inlineStr">
        <is>
          <t>谢文超</t>
        </is>
      </c>
      <c r="W1245" t="inlineStr">
        <is>
          <t>王言</t>
        </is>
      </c>
    </row>
    <row r="1246" ht="12.75" customHeight="1">
      <c r="A1246" t="inlineStr">
        <is>
          <t>2025-10-22 李伟灵-深圳-茗星坊香港茶餐厅-老店整改 已结束</t>
        </is>
      </c>
      <c r="B1246"/>
      <c r="C1246" t="inlineStr">
        <is>
          <t>老店整改中，部分菜品已定版，部分待测试，需关注设备使用培训及出品稳定。</t>
        </is>
      </c>
      <c r="D1246" t="inlineStr">
        <is>
          <t>李伟灵</t>
        </is>
      </c>
      <c r="E1246" t="inlineStr">
        <is>
          <t>广东省深圳市福田区沙头街道滨海大道深圳湾公园</t>
        </is>
      </c>
      <c r="F1246" t="inlineStr">
        <is>
          <t>项目出差</t>
        </is>
      </c>
      <c r="G1246" t="inlineStr">
        <is>
          <t>李伟灵-深圳-茗星坊香港茶餐厅-老店整改 已结束</t>
        </is>
      </c>
      <c r="H1246" t="inlineStr">
        <is>
          <t>10月22号晚上10点装机，检查设备，校准，测试，录制菜品到23号凌晨4点</t>
        </is>
      </c>
      <c r="I1246" t="inlineStr">
        <is>
          <t>已定版菜品：干炒牛河，辣椒炒肉，咸鱼茄子煲，炒饭底，叉烧炒饭，凉瓜炒牛肉，生炒菜心。
已录制待测试菜品：豉椒排骨，星州炒米粉，尖椒炒牛肉。</t>
        </is>
      </c>
      <c r="J1246"/>
      <c r="K1246" t="inlineStr">
        <is>
          <t>装机培训客户安全使用设备以及清洁保养，测试录制未定版菜品，确保客户现场出品稳定。</t>
        </is>
      </c>
      <c r="L1246" t="inlineStr">
        <is>
          <t>IMG_20251022_200902088.jpg,IMG_20251022_200938319.jpg,IMG_20251022_214035394.jpg,IMG_20251022_223136971.jpg,IMG_20251023_011245439.jpg,IMG_20251023_012336925.jpg,IMG_20251023_015700204.jpg,IMG_20251023_020409292.jpg,IMG20251023024244.jpg,IMG20251023025725.jpg,IMG_20251023_033821764.jpg,IMG_20251023_034330581.jpg,IMG_20251023_035308644.jpg,IMG_20251023_040112001.jpg</t>
        </is>
      </c>
      <c r="M1246"/>
      <c r="N1246" s="2">
        <v>45952</v>
      </c>
      <c r="O1246" t="inlineStr">
        <is>
          <t>已结束</t>
        </is>
      </c>
      <c r="P1246" t="inlineStr">
        <is>
          <t>43周</t>
        </is>
      </c>
      <c r="Q1246"/>
      <c r="R1246" t="inlineStr">
        <is>
          <t>false</t>
        </is>
      </c>
      <c r="S1246" t="inlineStr">
        <is>
          <t>2025/10/24</t>
        </is>
      </c>
      <c r="T1246" t="inlineStr">
        <is>
          <t>华南区</t>
        </is>
      </c>
      <c r="U1246"/>
      <c r="V1246" t="inlineStr">
        <is>
          <t>谢文超</t>
        </is>
      </c>
      <c r="W1246" t="inlineStr">
        <is>
          <t>王言</t>
        </is>
      </c>
    </row>
    <row r="1247" ht="12.75" customHeight="1">
      <c r="A1247" t="inlineStr">
        <is>
          <t>2025-12-19 李雪阳-四川绵阳-全时段-POC 已结束</t>
        </is>
      </c>
      <c r="B1247"/>
      <c r="C1247" t="inlineStr">
        <is>
          <t>问题：菜品机炒，单少，沟通交接存在问题。</t>
        </is>
      </c>
      <c r="D1247" t="inlineStr">
        <is>
          <t>李雪阳</t>
        </is>
      </c>
      <c r="E1247" t="inlineStr">
        <is>
          <t>四川省绵阳市涪城区工区街道滨江路134号绵阳市成绵路小学(滨江校区)</t>
        </is>
      </c>
      <c r="F1247" t="inlineStr">
        <is>
          <t>项目出差</t>
        </is>
      </c>
      <c r="G1247" t="inlineStr">
        <is>
          <t>李雪阳-四川绵阳-全时段-POC 已结束</t>
        </is>
      </c>
      <c r="H1247" t="inlineStr">
        <is>
          <t>菜品在机器上面炒制，单不多，沟通交接是事情</t>
        </is>
      </c>
      <c r="I1247" t="inlineStr">
        <is>
          <t>正常</t>
        </is>
      </c>
      <c r="J1247"/>
      <c r="K1247" t="inlineStr">
        <is>
          <t>休息</t>
        </is>
      </c>
      <c r="L1247" t="inlineStr">
        <is>
          <t>img_20251219_232407506.jpg</t>
        </is>
      </c>
      <c r="M1247"/>
      <c r="N1247" s="2">
        <v>46010</v>
      </c>
      <c r="O1247" t="inlineStr">
        <is>
          <t>已结束</t>
        </is>
      </c>
      <c r="P1247" t="inlineStr">
        <is>
          <t>51周</t>
        </is>
      </c>
      <c r="Q1247"/>
      <c r="R1247" t="inlineStr">
        <is>
          <t>false</t>
        </is>
      </c>
      <c r="S1247" t="inlineStr">
        <is>
          <t>2025/12/15</t>
        </is>
      </c>
      <c r="T1247" t="inlineStr">
        <is>
          <t>BST</t>
        </is>
      </c>
      <c r="U1247"/>
      <c r="V1247" t="inlineStr">
        <is>
          <t>张铭麒</t>
        </is>
      </c>
      <c r="W1247" t="inlineStr">
        <is>
          <t>李岳丰
吴薇</t>
        </is>
      </c>
    </row>
    <row r="1248" ht="12.75" customHeight="1">
      <c r="A1248" t="inlineStr">
        <is>
          <t>2025-12-18 李雪阳-四川绵阳-全时段-POC 已结束</t>
        </is>
      </c>
      <c r="B1248"/>
      <c r="C1248" t="inlineStr">
        <is>
          <t>POC进行中，明日用已定版菜品（烟笋炒腊肉等）出餐炒菜</t>
        </is>
      </c>
      <c r="D1248" t="inlineStr">
        <is>
          <t>李雪阳</t>
        </is>
      </c>
      <c r="E1248" t="inlineStr">
        <is>
          <t>四川省绵阳市涪城区工区街道滨江路140号滨江·世纪花园</t>
        </is>
      </c>
      <c r="F1248" t="inlineStr">
        <is>
          <t>项目出差</t>
        </is>
      </c>
      <c r="G1248" t="inlineStr">
        <is>
          <t>李雪阳-四川绵阳-全时段-POC 已结束</t>
        </is>
      </c>
      <c r="H1248" t="inlineStr">
        <is>
          <t>录制菜品，协助出餐炒菜，外卖订单</t>
        </is>
      </c>
      <c r="I1248" t="inlineStr">
        <is>
          <t>烟笋炒腊肉-外婆菜炒鸡蛋-鲜笋香菜炒牛肉-1份3份-己定版</t>
        </is>
      </c>
      <c r="J1248"/>
      <c r="K1248" t="inlineStr">
        <is>
          <t>明日用录好的菜，出餐炒菜</t>
        </is>
      </c>
      <c r="L1248" t="inlineStr">
        <is>
          <t>img_20251218_211533171.jpg</t>
        </is>
      </c>
      <c r="M1248"/>
      <c r="N1248" s="2">
        <v>46009</v>
      </c>
      <c r="O1248" t="inlineStr">
        <is>
          <t>已结束</t>
        </is>
      </c>
      <c r="P1248" t="inlineStr">
        <is>
          <t>51周</t>
        </is>
      </c>
      <c r="Q1248"/>
      <c r="R1248" t="inlineStr">
        <is>
          <t>false</t>
        </is>
      </c>
      <c r="S1248" t="inlineStr">
        <is>
          <t>2025/12/15</t>
        </is>
      </c>
      <c r="T1248" t="inlineStr">
        <is>
          <t>BST</t>
        </is>
      </c>
      <c r="U1248"/>
      <c r="V1248" t="inlineStr">
        <is>
          <t>张铭麒</t>
        </is>
      </c>
      <c r="W1248" t="inlineStr">
        <is>
          <t>李岳丰
吴薇</t>
        </is>
      </c>
    </row>
    <row r="1249" ht="12.75" customHeight="1">
      <c r="A1249" t="inlineStr">
        <is>
          <t>2025-12-17 李雪阳-四川绵阳-全时段-POC 已结束</t>
        </is>
      </c>
      <c r="B1249"/>
      <c r="C1249" t="inlineStr">
        <is>
          <t>明日继续录制菜品，存在不好的菜来单仍需炒制的异常。</t>
        </is>
      </c>
      <c r="D1249" t="inlineStr">
        <is>
          <t>李雪阳</t>
        </is>
      </c>
      <c r="E1249" t="inlineStr">
        <is>
          <t>四川省绵阳市涪城区工区街道滨江路138号滨江·世纪花园</t>
        </is>
      </c>
      <c r="F1249" t="inlineStr">
        <is>
          <t>项目出差</t>
        </is>
      </c>
      <c r="G1249" t="inlineStr">
        <is>
          <t>李雪阳-四川绵阳-全时段-POC 已结束</t>
        </is>
      </c>
      <c r="H1249" t="inlineStr">
        <is>
          <t>录制了5个菜3份量，弄好的菜，明天可以有汤的话可以炒</t>
        </is>
      </c>
      <c r="I1249" t="inlineStr">
        <is>
          <t>农家一碗香-酸萝卜炒碎牛肉-小炒牛肉-青椒肉丝-仔姜肉丝-3份量-己定版</t>
        </is>
      </c>
      <c r="J1249"/>
      <c r="K1249" t="inlineStr">
        <is>
          <t>明日继续录制菜品，有些不好的菜来单的话可以炒</t>
        </is>
      </c>
      <c r="L1249" t="inlineStr">
        <is>
          <t>img_20251217_221301098.jpg</t>
        </is>
      </c>
      <c r="M1249"/>
      <c r="N1249" s="2">
        <v>46008</v>
      </c>
      <c r="O1249" t="inlineStr">
        <is>
          <t>已结束</t>
        </is>
      </c>
      <c r="P1249" t="inlineStr">
        <is>
          <t>51周</t>
        </is>
      </c>
      <c r="Q1249"/>
      <c r="R1249" t="inlineStr">
        <is>
          <t>false</t>
        </is>
      </c>
      <c r="S1249" t="inlineStr">
        <is>
          <t>2025/12/15</t>
        </is>
      </c>
      <c r="T1249" t="inlineStr">
        <is>
          <t>BST</t>
        </is>
      </c>
      <c r="U1249"/>
      <c r="V1249" t="inlineStr">
        <is>
          <t>张铭麒</t>
        </is>
      </c>
      <c r="W1249" t="inlineStr">
        <is>
          <t>李岳丰
吴薇</t>
        </is>
      </c>
    </row>
    <row r="1250" ht="12.75" customHeight="1">
      <c r="A1250" t="inlineStr">
        <is>
          <t>2025-12-16 李雪阳-四川绵阳-全时段-POC 已结束</t>
        </is>
      </c>
      <c r="B1250" t="inlineStr">
        <is>
          <t>1</t>
        </is>
      </c>
      <c r="C1250" t="inlineStr">
        <is>
          <t>问题：无人对接菜品，客户研发人员时常不在。</t>
        </is>
      </c>
      <c r="D1250" t="inlineStr">
        <is>
          <t>李雪阳</t>
        </is>
      </c>
      <c r="E1250" t="inlineStr">
        <is>
          <t>四川省绵阳市涪城区工区街道滨江路140号滨江·世纪花园</t>
        </is>
      </c>
      <c r="F1250" t="inlineStr">
        <is>
          <t>项目出差</t>
        </is>
      </c>
      <c r="G1250" t="inlineStr">
        <is>
          <t>李雪阳-四川绵阳-全时段-POC 已结束</t>
        </is>
      </c>
      <c r="H1250" t="inlineStr">
        <is>
          <t>录制菜品，与领导沟通项目问题</t>
        </is>
      </c>
      <c r="I1250" t="inlineStr">
        <is>
          <t>葱葱炒腊肉-烟笋炒腊肉-1份-己定版
西红柿炒鸡蛋-油渣莲白-一碗香-小炒肉-土豆肉丝-己定版，没有人跟我对接菜品，客户研发的时不时不在，在的时候问他，不在的时候跟炒菜师傅他们沟通，觉得可以了就好了，不行的话继续录。</t>
        </is>
      </c>
      <c r="J1250"/>
      <c r="K1250" t="inlineStr">
        <is>
          <t>明日继续录菜</t>
        </is>
      </c>
      <c r="L1250" t="inlineStr">
        <is>
          <t>img_20251216_215728756.jpg</t>
        </is>
      </c>
      <c r="M1250"/>
      <c r="N1250" s="2">
        <v>46007</v>
      </c>
      <c r="O1250" t="inlineStr">
        <is>
          <t>已结束</t>
        </is>
      </c>
      <c r="P1250" t="inlineStr">
        <is>
          <t>51周</t>
        </is>
      </c>
      <c r="Q1250"/>
      <c r="R1250" t="inlineStr">
        <is>
          <t>false</t>
        </is>
      </c>
      <c r="S1250" t="inlineStr">
        <is>
          <t>2025/12/15</t>
        </is>
      </c>
      <c r="T1250" t="inlineStr">
        <is>
          <t>BST</t>
        </is>
      </c>
      <c r="U1250"/>
      <c r="V1250" t="inlineStr">
        <is>
          <t>张铭麒</t>
        </is>
      </c>
      <c r="W1250" t="inlineStr">
        <is>
          <t>李岳丰
吴薇</t>
        </is>
      </c>
    </row>
    <row r="1251" ht="12.75" customHeight="1">
      <c r="A1251" t="inlineStr">
        <is>
          <t>2025-12-15 李雪阳-四川绵阳-全时段-POC 已结束</t>
        </is>
      </c>
      <c r="B1251"/>
      <c r="C1251" t="inlineStr">
        <is>
          <t>录制菜品进行中，今日5个1份量已定版，明日录3份量菜。</t>
        </is>
      </c>
      <c r="D1251" t="inlineStr">
        <is>
          <t>李雪阳</t>
        </is>
      </c>
      <c r="E1251" t="inlineStr">
        <is>
          <t>四川省绵阳市涪城区工区街道滨江路140号滨江·世纪花园</t>
        </is>
      </c>
      <c r="F1251" t="inlineStr">
        <is>
          <t>项目出差</t>
        </is>
      </c>
      <c r="G1251" t="inlineStr">
        <is>
          <t>李雪阳-四川绵阳-全时段-POC 已结束</t>
        </is>
      </c>
      <c r="H1251" t="inlineStr">
        <is>
          <t>与客户沟通交流菜品细节，录制菜品</t>
        </is>
      </c>
      <c r="I1251" t="inlineStr">
        <is>
          <t>今日己录制5个菜品-1份量的-己定版</t>
        </is>
      </c>
      <c r="J1251"/>
      <c r="K1251" t="inlineStr">
        <is>
          <t>明日继续录3份量菜</t>
        </is>
      </c>
      <c r="L1251" t="inlineStr">
        <is>
          <t>img_20251215_220858091.jpg</t>
        </is>
      </c>
      <c r="M1251"/>
      <c r="N1251" s="2">
        <v>46006</v>
      </c>
      <c r="O1251" t="inlineStr">
        <is>
          <t>已结束</t>
        </is>
      </c>
      <c r="P1251" t="inlineStr">
        <is>
          <t>51周</t>
        </is>
      </c>
      <c r="Q1251"/>
      <c r="R1251" t="inlineStr">
        <is>
          <t>false</t>
        </is>
      </c>
      <c r="S1251" t="inlineStr">
        <is>
          <t>2025/12/15</t>
        </is>
      </c>
      <c r="T1251" t="inlineStr">
        <is>
          <t>BST</t>
        </is>
      </c>
      <c r="U1251"/>
      <c r="V1251" t="inlineStr">
        <is>
          <t>张铭麒</t>
        </is>
      </c>
      <c r="W1251" t="inlineStr">
        <is>
          <t>李岳丰
吴薇</t>
        </is>
      </c>
    </row>
    <row r="1252" ht="12.75" customHeight="1">
      <c r="A1252" t="inlineStr">
        <is>
          <t>2025-12-14 李雪阳-四川绵阳-全时段-POC 已结束</t>
        </is>
      </c>
      <c r="B1252"/>
      <c r="C1252" t="inlineStr">
        <is>
          <t>李雪阳-POC进行中，已录1份8个菜并定版，明日继续录菜。</t>
        </is>
      </c>
      <c r="D1252" t="inlineStr">
        <is>
          <t>李雪阳</t>
        </is>
      </c>
      <c r="E1252" t="inlineStr">
        <is>
          <t>四川省绵阳市涪城区工区街道滨江路140号滨江·世纪花园</t>
        </is>
      </c>
      <c r="F1252" t="inlineStr">
        <is>
          <t>项目出差</t>
        </is>
      </c>
      <c r="G1252" t="inlineStr">
        <is>
          <t>李雪阳-四川绵阳-全时段-POC 已结束</t>
        </is>
      </c>
      <c r="H1252" t="inlineStr">
        <is>
          <t>与客户发沟通菜品录制，己录制1份量8个菜</t>
        </is>
      </c>
      <c r="I1252" t="inlineStr">
        <is>
          <t>8个菜1份量，己定版</t>
        </is>
      </c>
      <c r="J1252"/>
      <c r="K1252" t="inlineStr">
        <is>
          <t>明日继续录菜</t>
        </is>
      </c>
      <c r="L1252" t="inlineStr">
        <is>
          <t>img_20251214_212738126.jpg</t>
        </is>
      </c>
      <c r="M1252"/>
      <c r="N1252" s="2">
        <v>46005</v>
      </c>
      <c r="O1252" t="inlineStr">
        <is>
          <t>已结束</t>
        </is>
      </c>
      <c r="P1252" t="inlineStr">
        <is>
          <t>50周</t>
        </is>
      </c>
      <c r="Q1252"/>
      <c r="R1252" t="inlineStr">
        <is>
          <t>false</t>
        </is>
      </c>
      <c r="S1252" t="inlineStr">
        <is>
          <t>2025/12/15</t>
        </is>
      </c>
      <c r="T1252" t="inlineStr">
        <is>
          <t>BST</t>
        </is>
      </c>
      <c r="U1252"/>
      <c r="V1252" t="inlineStr">
        <is>
          <t>张铭麒</t>
        </is>
      </c>
      <c r="W1252" t="inlineStr">
        <is>
          <t>李岳丰
吴薇</t>
        </is>
      </c>
    </row>
    <row r="1253" ht="12.75" customHeight="1">
      <c r="A1253" t="inlineStr">
        <is>
          <t>2025-12-13 李雪阳-四川绵阳-全时段-POC 已结束</t>
        </is>
      </c>
      <c r="B1253"/>
      <c r="C1253" t="inlineStr">
        <is>
          <t>客户公司调整后菜品需试菜，明日继续，POC进行中。</t>
        </is>
      </c>
      <c r="D1253" t="inlineStr">
        <is>
          <t>李雪阳</t>
        </is>
      </c>
      <c r="E1253" t="inlineStr">
        <is>
          <t>四川省绵阳市涪城区工区街道滨江路136号滨江·世纪花园</t>
        </is>
      </c>
      <c r="F1253" t="inlineStr">
        <is>
          <t>项目出差</t>
        </is>
      </c>
      <c r="G1253" t="inlineStr">
        <is>
          <t>李雪阳-四川绵阳-全时段-POC 已结束</t>
        </is>
      </c>
      <c r="H1253" t="inlineStr">
        <is>
          <t>同他们研发沟通菜品试菜及录菜</t>
        </is>
      </c>
      <c r="I1253" t="inlineStr">
        <is>
          <t>客户公司在调整后面录的菜在试菜</t>
        </is>
      </c>
      <c r="J1253"/>
      <c r="K1253" t="inlineStr">
        <is>
          <t>明日继续</t>
        </is>
      </c>
      <c r="L1253" t="inlineStr">
        <is>
          <t>img_20251213_210644903.jpg</t>
        </is>
      </c>
      <c r="M1253"/>
      <c r="N1253" s="2">
        <v>46004</v>
      </c>
      <c r="O1253" t="inlineStr">
        <is>
          <t>已结束</t>
        </is>
      </c>
      <c r="P1253" t="inlineStr">
        <is>
          <t>50周</t>
        </is>
      </c>
      <c r="Q1253"/>
      <c r="R1253" t="inlineStr">
        <is>
          <t>false</t>
        </is>
      </c>
      <c r="S1253" t="inlineStr">
        <is>
          <t>2025/12/15</t>
        </is>
      </c>
      <c r="T1253" t="inlineStr">
        <is>
          <t>BST</t>
        </is>
      </c>
      <c r="U1253"/>
      <c r="V1253" t="inlineStr">
        <is>
          <t>张铭麒</t>
        </is>
      </c>
      <c r="W1253" t="inlineStr">
        <is>
          <t>李岳丰
吴薇</t>
        </is>
      </c>
    </row>
    <row r="1254" ht="12.75" customHeight="1">
      <c r="A1254" t="inlineStr">
        <is>
          <t>2025-12-12 李雪阳-四川绵阳-全时段-POC 已结束</t>
        </is>
      </c>
      <c r="B1254"/>
      <c r="C1254" t="inlineStr">
        <is>
          <t>问题：明日需录菜，当前POC进行中需关注。</t>
        </is>
      </c>
      <c r="D1254" t="inlineStr">
        <is>
          <t>李雪阳</t>
        </is>
      </c>
      <c r="E1254" t="inlineStr">
        <is>
          <t>四川省绵阳市涪城区工区街道滨江路138号滨江·世纪花园</t>
        </is>
      </c>
      <c r="F1254" t="inlineStr">
        <is>
          <t>项目出差</t>
        </is>
      </c>
      <c r="G1254" t="inlineStr">
        <is>
          <t>李雪阳-四川绵阳-全时段-POC 已结束</t>
        </is>
      </c>
      <c r="H1254" t="inlineStr">
        <is>
          <t>保障出餐，沟通菜品</t>
        </is>
      </c>
      <c r="I1254" t="inlineStr">
        <is>
          <t>明日看能不能录菜</t>
        </is>
      </c>
      <c r="J1254"/>
      <c r="K1254" t="inlineStr">
        <is>
          <t>明日继续</t>
        </is>
      </c>
      <c r="L1254" t="inlineStr">
        <is>
          <t>img_20251212_201730585.jpg</t>
        </is>
      </c>
      <c r="M1254"/>
      <c r="N1254" s="2">
        <v>46003</v>
      </c>
      <c r="O1254" t="inlineStr">
        <is>
          <t>已结束</t>
        </is>
      </c>
      <c r="P1254" t="inlineStr">
        <is>
          <t>50周</t>
        </is>
      </c>
      <c r="Q1254"/>
      <c r="R1254" t="inlineStr">
        <is>
          <t>false</t>
        </is>
      </c>
      <c r="S1254" t="inlineStr">
        <is>
          <t>2025/12/15</t>
        </is>
      </c>
      <c r="T1254" t="inlineStr">
        <is>
          <t>BST</t>
        </is>
      </c>
      <c r="U1254"/>
      <c r="V1254" t="inlineStr">
        <is>
          <t>张铭麒</t>
        </is>
      </c>
      <c r="W1254" t="inlineStr">
        <is>
          <t>李岳丰
吴薇</t>
        </is>
      </c>
    </row>
    <row r="1255" ht="12.75" customHeight="1">
      <c r="A1255" t="inlineStr">
        <is>
          <t>2025-12-11 李雪阳-四川绵阳-全时段-POC 已结束</t>
        </is>
      </c>
      <c r="B1255"/>
      <c r="C1255" t="inlineStr">
        <is>
          <t>重点关注：之前录制的菜品公司内部已调整。</t>
        </is>
      </c>
      <c r="D1255" t="inlineStr">
        <is>
          <t>李雪阳</t>
        </is>
      </c>
      <c r="E1255" t="inlineStr">
        <is>
          <t>四川省绵阳市涪城区工区街道滨江路140号滨江·世纪花园</t>
        </is>
      </c>
      <c r="F1255" t="inlineStr">
        <is>
          <t>项目出差</t>
        </is>
      </c>
      <c r="G1255" t="inlineStr">
        <is>
          <t>李雪阳-四川绵阳-全时段-POC 已结束</t>
        </is>
      </c>
      <c r="H1255" t="inlineStr">
        <is>
          <t>沟通木桶饭菜品录制</t>
        </is>
      </c>
      <c r="I1255" t="inlineStr">
        <is>
          <t>之前录的菜品他们公司内部很多都已调整</t>
        </is>
      </c>
      <c r="J1255"/>
      <c r="K1255" t="inlineStr">
        <is>
          <t>明日继续</t>
        </is>
      </c>
      <c r="L1255" t="inlineStr">
        <is>
          <t>img_20251211_214332461.jpg</t>
        </is>
      </c>
      <c r="M1255"/>
      <c r="N1255" s="2">
        <v>46002</v>
      </c>
      <c r="O1255" t="inlineStr">
        <is>
          <t>已结束</t>
        </is>
      </c>
      <c r="P1255" t="inlineStr">
        <is>
          <t>50周</t>
        </is>
      </c>
      <c r="Q1255"/>
      <c r="R1255" t="inlineStr">
        <is>
          <t>false</t>
        </is>
      </c>
      <c r="S1255" t="inlineStr">
        <is>
          <t>2025/12/15</t>
        </is>
      </c>
      <c r="T1255" t="inlineStr">
        <is>
          <t>BST</t>
        </is>
      </c>
      <c r="U1255"/>
      <c r="V1255" t="inlineStr">
        <is>
          <t>张铭麒</t>
        </is>
      </c>
      <c r="W1255" t="inlineStr">
        <is>
          <t>李岳丰
吴薇</t>
        </is>
      </c>
    </row>
    <row r="1256" ht="12.75" customHeight="1">
      <c r="A1256" t="inlineStr">
        <is>
          <t>2025-12-10 李雪阳-四川绵阳-全时段-POC 已结束</t>
        </is>
      </c>
      <c r="B1256"/>
      <c r="C1256" t="inlineStr">
        <is>
          <t>问题：大部分菜品公司内部在调整，再改再换。</t>
        </is>
      </c>
      <c r="D1256" t="inlineStr">
        <is>
          <t>李雪阳</t>
        </is>
      </c>
      <c r="E1256" t="inlineStr">
        <is>
          <t>四川省绵阳市涪城区工区街道滨江路138号滨江·世纪花园</t>
        </is>
      </c>
      <c r="F1256" t="inlineStr">
        <is>
          <t>项目出差</t>
        </is>
      </c>
      <c r="G1256" t="inlineStr">
        <is>
          <t>李雪阳-四川绵阳-全时段-POC 已结束</t>
        </is>
      </c>
      <c r="H1256" t="inlineStr">
        <is>
          <t>与他们研发和店长沟通，这两天把菜单确认下来录菜。保障出餐</t>
        </is>
      </c>
      <c r="I1256" t="inlineStr">
        <is>
          <t>大部分菜品他们公司内部在调整，再改再换</t>
        </is>
      </c>
      <c r="J1256"/>
      <c r="K1256" t="inlineStr">
        <is>
          <t>明日继续</t>
        </is>
      </c>
      <c r="L1256" t="inlineStr">
        <is>
          <t>img_20251210_194212589.jpg</t>
        </is>
      </c>
      <c r="M1256"/>
      <c r="N1256" s="2">
        <v>46001</v>
      </c>
      <c r="O1256" t="inlineStr">
        <is>
          <t>已结束</t>
        </is>
      </c>
      <c r="P1256" t="inlineStr">
        <is>
          <t>50周</t>
        </is>
      </c>
      <c r="Q1256"/>
      <c r="R1256" t="inlineStr">
        <is>
          <t>false</t>
        </is>
      </c>
      <c r="S1256" t="inlineStr">
        <is>
          <t>2025/12/15</t>
        </is>
      </c>
      <c r="T1256" t="inlineStr">
        <is>
          <t>BST</t>
        </is>
      </c>
      <c r="U1256"/>
      <c r="V1256" t="inlineStr">
        <is>
          <t>张铭麒</t>
        </is>
      </c>
      <c r="W1256" t="inlineStr">
        <is>
          <t>李岳丰
吴薇</t>
        </is>
      </c>
    </row>
    <row r="1257" ht="12.75" customHeight="1">
      <c r="A1257" t="inlineStr">
        <is>
          <t>2025-12-09 李雪阳-绵阳-全时段-POC 已结束</t>
        </is>
      </c>
      <c r="B1257"/>
      <c r="C1257" t="inlineStr">
        <is>
          <t>问题：多菜品客户调整，需过几天录制木桶饭小份菜。</t>
        </is>
      </c>
      <c r="D1257" t="inlineStr">
        <is>
          <t>李雪阳</t>
        </is>
      </c>
      <c r="E1257" t="inlineStr">
        <is>
          <t>四川省绵阳市涪城区工区街道滨江路140号滨江·世纪花园</t>
        </is>
      </c>
      <c r="F1257" t="inlineStr">
        <is>
          <t>项目出差</t>
        </is>
      </c>
      <c r="G1257" t="inlineStr">
        <is>
          <t>李雪阳-绵阳-全时段-POC 已结束</t>
        </is>
      </c>
      <c r="H1257" t="inlineStr">
        <is>
          <t>保障出餐，2台机器校准</t>
        </is>
      </c>
      <c r="I1257" t="inlineStr">
        <is>
          <t>很多菜客户那边在调整，过几天录制木桶饭的小份菜</t>
        </is>
      </c>
      <c r="J1257"/>
      <c r="K1257" t="inlineStr">
        <is>
          <t>明日继续</t>
        </is>
      </c>
      <c r="L1257" t="inlineStr">
        <is>
          <t>img_20251209_202026985.jpg</t>
        </is>
      </c>
      <c r="M1257"/>
      <c r="N1257" s="2">
        <v>46000</v>
      </c>
      <c r="O1257" t="inlineStr">
        <is>
          <t>已结束</t>
        </is>
      </c>
      <c r="P1257" t="inlineStr">
        <is>
          <t>50周</t>
        </is>
      </c>
      <c r="Q1257"/>
      <c r="R1257" t="inlineStr">
        <is>
          <t>false</t>
        </is>
      </c>
      <c r="S1257" t="inlineStr">
        <is>
          <t>2025/12/07</t>
        </is>
      </c>
      <c r="T1257" t="inlineStr">
        <is>
          <t>BST</t>
        </is>
      </c>
      <c r="U1257"/>
      <c r="V1257" t="inlineStr">
        <is>
          <t>张铭麒</t>
        </is>
      </c>
      <c r="W1257" t="inlineStr">
        <is>
          <t>李岳丰
吴薇</t>
        </is>
      </c>
    </row>
    <row r="1258" ht="12.75" customHeight="1">
      <c r="A1258" t="inlineStr">
        <is>
          <t>2025-12-08 李雪阳-绵阳-全时段-POC 已结束</t>
        </is>
      </c>
      <c r="B1258"/>
      <c r="C1258" t="inlineStr">
        <is>
          <t>高峰期出餐时研发换菜改菜，需关注。</t>
        </is>
      </c>
      <c r="D1258" t="inlineStr">
        <is>
          <t>李雪阳</t>
        </is>
      </c>
      <c r="E1258" t="inlineStr">
        <is>
          <t>四川省绵阳市涪城区工区街道滨江路136号绵阳市成绵路小学(滨江校区)</t>
        </is>
      </c>
      <c r="F1258" t="inlineStr">
        <is>
          <t>项目出差</t>
        </is>
      </c>
      <c r="G1258" t="inlineStr">
        <is>
          <t>李雪阳-绵阳-全时段-POC 已结束</t>
        </is>
      </c>
      <c r="H1258" t="inlineStr">
        <is>
          <t>高峰期出餐，他们研发这边过来换菜改菜</t>
        </is>
      </c>
      <c r="I1258" t="inlineStr">
        <is>
          <t>正常</t>
        </is>
      </c>
      <c r="J1258"/>
      <c r="K1258" t="inlineStr">
        <is>
          <t>明日继续看什么时候录制小份菜</t>
        </is>
      </c>
      <c r="L1258" t="inlineStr">
        <is>
          <t>img_20251208_213139602.jpg</t>
        </is>
      </c>
      <c r="M1258"/>
      <c r="N1258" s="2">
        <v>45999</v>
      </c>
      <c r="O1258" t="inlineStr">
        <is>
          <t>已结束</t>
        </is>
      </c>
      <c r="P1258" t="inlineStr">
        <is>
          <t>50周</t>
        </is>
      </c>
      <c r="Q1258"/>
      <c r="R1258" t="inlineStr">
        <is>
          <t>false</t>
        </is>
      </c>
      <c r="S1258" t="inlineStr">
        <is>
          <t>2025/12/07</t>
        </is>
      </c>
      <c r="T1258" t="inlineStr">
        <is>
          <t>BST</t>
        </is>
      </c>
      <c r="U1258"/>
      <c r="V1258" t="inlineStr">
        <is>
          <t>张铭麒</t>
        </is>
      </c>
      <c r="W1258" t="inlineStr">
        <is>
          <t>李岳丰
吴薇</t>
        </is>
      </c>
    </row>
    <row r="1259" ht="12.75" customHeight="1">
      <c r="A1259" t="inlineStr">
        <is>
          <t>2025-12-07 李雪阳-绵阳-全时段-POC 已结束</t>
        </is>
      </c>
      <c r="B1259"/>
      <c r="C1259" t="inlineStr">
        <is>
          <t>重点：无明显问题或异常，工作正常推进。</t>
        </is>
      </c>
      <c r="D1259" t="inlineStr">
        <is>
          <t>李雪阳</t>
        </is>
      </c>
      <c r="E1259" t="inlineStr">
        <is>
          <t>四川省绵阳市涪城区工区街道滨江路142号滨江·世纪花园</t>
        </is>
      </c>
      <c r="F1259" t="inlineStr">
        <is>
          <t>项目出差</t>
        </is>
      </c>
      <c r="G1259" t="inlineStr">
        <is>
          <t>李雪阳-绵阳-全时段-POC 已结束</t>
        </is>
      </c>
      <c r="H1259" t="inlineStr">
        <is>
          <t>开档准备工作，保障出餐，与客户老板沟通。找个机器人事宜</t>
        </is>
      </c>
      <c r="I1259" t="inlineStr">
        <is>
          <t>正常</t>
        </is>
      </c>
      <c r="J1259"/>
      <c r="K1259" t="inlineStr">
        <is>
          <t>明日继续</t>
        </is>
      </c>
      <c r="L1259" t="inlineStr">
        <is>
          <t>img_20251207_185306283.jpg</t>
        </is>
      </c>
      <c r="M1259"/>
      <c r="N1259" s="2">
        <v>45998</v>
      </c>
      <c r="O1259" t="inlineStr">
        <is>
          <t>已结束</t>
        </is>
      </c>
      <c r="P1259" t="inlineStr">
        <is>
          <t>49周</t>
        </is>
      </c>
      <c r="Q1259"/>
      <c r="R1259" t="inlineStr">
        <is>
          <t>false</t>
        </is>
      </c>
      <c r="S1259" t="inlineStr">
        <is>
          <t>2025/12/07</t>
        </is>
      </c>
      <c r="T1259" t="inlineStr">
        <is>
          <t>BST</t>
        </is>
      </c>
      <c r="U1259"/>
      <c r="V1259" t="inlineStr">
        <is>
          <t>张铭麒</t>
        </is>
      </c>
      <c r="W1259" t="inlineStr">
        <is>
          <t>李岳丰
吴薇</t>
        </is>
      </c>
    </row>
    <row r="1260" ht="12.75" customHeight="1">
      <c r="A1260" t="inlineStr">
        <is>
          <t>2025-12-06 李雪阳-绵阳-全时段-POC 已结束</t>
        </is>
      </c>
      <c r="B1260"/>
      <c r="C1260" t="inlineStr">
        <is>
          <t>无异常，李雪阳绵阳全时段POC开档出餐保障正常，明日继续。</t>
        </is>
      </c>
      <c r="D1260" t="inlineStr">
        <is>
          <t>李雪阳</t>
        </is>
      </c>
      <c r="E1260" t="inlineStr">
        <is>
          <t>四川省绵阳市涪城区城厢街道剑南路西段43-17号</t>
        </is>
      </c>
      <c r="F1260" t="inlineStr">
        <is>
          <t>项目出差</t>
        </is>
      </c>
      <c r="G1260" t="inlineStr">
        <is>
          <t>李雪阳-绵阳-全时段-POC 已结束</t>
        </is>
      </c>
      <c r="H1260" t="inlineStr">
        <is>
          <t>开档出餐保障</t>
        </is>
      </c>
      <c r="I1260" t="inlineStr">
        <is>
          <t>正常</t>
        </is>
      </c>
      <c r="J1260"/>
      <c r="K1260" t="inlineStr">
        <is>
          <t>明日继续</t>
        </is>
      </c>
      <c r="L1260" t="inlineStr">
        <is>
          <t>img_20251206_211103097.jpg</t>
        </is>
      </c>
      <c r="M1260"/>
      <c r="N1260" s="2">
        <v>45997</v>
      </c>
      <c r="O1260" t="inlineStr">
        <is>
          <t>已结束</t>
        </is>
      </c>
      <c r="P1260" t="inlineStr">
        <is>
          <t>49周</t>
        </is>
      </c>
      <c r="Q1260"/>
      <c r="R1260" t="inlineStr">
        <is>
          <t>false</t>
        </is>
      </c>
      <c r="S1260" t="inlineStr">
        <is>
          <t>2025/12/07</t>
        </is>
      </c>
      <c r="T1260" t="inlineStr">
        <is>
          <t>BST</t>
        </is>
      </c>
      <c r="U1260"/>
      <c r="V1260" t="inlineStr">
        <is>
          <t>张铭麒</t>
        </is>
      </c>
      <c r="W1260" t="inlineStr">
        <is>
          <t>李岳丰
吴薇</t>
        </is>
      </c>
    </row>
    <row r="1261" ht="12.75" customHeight="1">
      <c r="A1261" t="inlineStr">
        <is>
          <t>2025-12-05 李雪阳-绵阳-全时段-POC 已结束</t>
        </is>
      </c>
      <c r="B1261"/>
      <c r="C1261" t="inlineStr">
        <is>
          <t>重点关注：菜品改动。异常：无。</t>
        </is>
      </c>
      <c r="D1261" t="inlineStr">
        <is>
          <t>李雪阳</t>
        </is>
      </c>
      <c r="E1261" t="inlineStr">
        <is>
          <t>四川省绵阳市涪城区城厢街道剑南路西段43-17号</t>
        </is>
      </c>
      <c r="F1261" t="inlineStr">
        <is>
          <t>项目出差</t>
        </is>
      </c>
      <c r="G1261" t="inlineStr">
        <is>
          <t>李雪阳-绵阳-全时段-POC 已结束</t>
        </is>
      </c>
      <c r="H1261" t="inlineStr">
        <is>
          <t>开档准备工作，保障高峰期出餐，菜品改动</t>
        </is>
      </c>
      <c r="I1261" t="inlineStr">
        <is>
          <t>正常</t>
        </is>
      </c>
      <c r="J1261"/>
      <c r="K1261" t="inlineStr">
        <is>
          <t>明日继续</t>
        </is>
      </c>
      <c r="L1261" t="inlineStr">
        <is>
          <t>img_20251205_204055397.jpg</t>
        </is>
      </c>
      <c r="M1261"/>
      <c r="N1261" s="2">
        <v>45996</v>
      </c>
      <c r="O1261" t="inlineStr">
        <is>
          <t>已结束</t>
        </is>
      </c>
      <c r="P1261" t="inlineStr">
        <is>
          <t>49周</t>
        </is>
      </c>
      <c r="Q1261"/>
      <c r="R1261" t="inlineStr">
        <is>
          <t>false</t>
        </is>
      </c>
      <c r="S1261" t="inlineStr">
        <is>
          <t>2025/12/07</t>
        </is>
      </c>
      <c r="T1261" t="inlineStr">
        <is>
          <t>BST</t>
        </is>
      </c>
      <c r="U1261"/>
      <c r="V1261" t="inlineStr">
        <is>
          <t>张铭麒</t>
        </is>
      </c>
      <c r="W1261" t="inlineStr">
        <is>
          <t>李岳丰
吴薇</t>
        </is>
      </c>
    </row>
    <row r="1262" ht="12.75" customHeight="1">
      <c r="A1262" t="inlineStr">
        <is>
          <t>2025-12-04 李雪阳-绵阳-全时段-POC 已结束</t>
        </is>
      </c>
      <c r="B1262"/>
      <c r="C1262" t="inlineStr">
        <is>
          <t>进行菜品测试，部分菜品需微调，明日继续。</t>
        </is>
      </c>
      <c r="D1262" t="inlineStr">
        <is>
          <t>李雪阳</t>
        </is>
      </c>
      <c r="E1262" t="inlineStr">
        <is>
          <t>四川省绵阳市涪城区城厢街道剑南路西段43-17号</t>
        </is>
      </c>
      <c r="F1262" t="inlineStr">
        <is>
          <t>项目出差</t>
        </is>
      </c>
      <c r="G1262" t="inlineStr">
        <is>
          <t>李雪阳-绵阳-全时段-POC 已结束</t>
        </is>
      </c>
      <c r="H1262" t="inlineStr">
        <is>
          <t>开档，菜品测试，保障出餐</t>
        </is>
      </c>
      <c r="I1262" t="inlineStr">
        <is>
          <t>部分菜品微调</t>
        </is>
      </c>
      <c r="J1262"/>
      <c r="K1262" t="inlineStr">
        <is>
          <t>明日继续</t>
        </is>
      </c>
      <c r="L1262" t="inlineStr">
        <is>
          <t>img_20251204_215649918.jpg</t>
        </is>
      </c>
      <c r="M1262"/>
      <c r="N1262" s="2">
        <v>45995</v>
      </c>
      <c r="O1262" t="inlineStr">
        <is>
          <t>已结束</t>
        </is>
      </c>
      <c r="P1262" t="inlineStr">
        <is>
          <t>49周</t>
        </is>
      </c>
      <c r="Q1262"/>
      <c r="R1262" t="inlineStr">
        <is>
          <t>false</t>
        </is>
      </c>
      <c r="S1262" t="inlineStr">
        <is>
          <t>2025/12/07</t>
        </is>
      </c>
      <c r="T1262" t="inlineStr">
        <is>
          <t>BST</t>
        </is>
      </c>
      <c r="U1262"/>
      <c r="V1262" t="inlineStr">
        <is>
          <t>张铭麒</t>
        </is>
      </c>
      <c r="W1262" t="inlineStr">
        <is>
          <t>李岳丰
吴薇</t>
        </is>
      </c>
    </row>
    <row r="1263" ht="12.75" customHeight="1">
      <c r="A1263" t="inlineStr">
        <is>
          <t>2025-12-03 李雪阳-绵阳-全时段-POC 已结束</t>
        </is>
      </c>
      <c r="B1263" t="inlineStr">
        <is>
          <t>1</t>
        </is>
      </c>
      <c r="C1263" t="inlineStr">
        <is>
          <t>泡椒猪肝改为豌豆尖炒猪肝已定型，明日需关注是否微调及保障出餐。</t>
        </is>
      </c>
      <c r="D1263" t="inlineStr">
        <is>
          <t>李雪阳</t>
        </is>
      </c>
      <c r="E1263" t="inlineStr">
        <is>
          <t>四川省绵阳市涪城区城厢街道剑南路西段43-17号</t>
        </is>
      </c>
      <c r="F1263" t="inlineStr">
        <is>
          <t>项目出差</t>
        </is>
      </c>
      <c r="G1263" t="inlineStr">
        <is>
          <t>李雪阳-绵阳-全时段-POC 已结束</t>
        </is>
      </c>
      <c r="H1263" t="inlineStr">
        <is>
          <t>开档准备工作，出餐菜品测试</t>
        </is>
      </c>
      <c r="I1263" t="inlineStr">
        <is>
          <t>泡椒猪肝改成豌豆尖炒猪肝-1-2-3-5-10己定版。明日看是否需要微调</t>
        </is>
      </c>
      <c r="J1263"/>
      <c r="K1263" t="inlineStr">
        <is>
          <t>明日保障出餐，菜品测试</t>
        </is>
      </c>
      <c r="L1263" t="inlineStr">
        <is>
          <t>img_20251203_214829338.jpg</t>
        </is>
      </c>
      <c r="M1263"/>
      <c r="N1263" s="2">
        <v>45994</v>
      </c>
      <c r="O1263" t="inlineStr">
        <is>
          <t>已结束</t>
        </is>
      </c>
      <c r="P1263" t="inlineStr">
        <is>
          <t>49周</t>
        </is>
      </c>
      <c r="Q1263"/>
      <c r="R1263" t="inlineStr">
        <is>
          <t>false</t>
        </is>
      </c>
      <c r="S1263" t="inlineStr">
        <is>
          <t>2025/12/07</t>
        </is>
      </c>
      <c r="T1263" t="inlineStr">
        <is>
          <t>BST</t>
        </is>
      </c>
      <c r="U1263"/>
      <c r="V1263" t="inlineStr">
        <is>
          <t>张铭麒</t>
        </is>
      </c>
      <c r="W1263" t="inlineStr">
        <is>
          <t>李岳丰
吴薇</t>
        </is>
      </c>
    </row>
    <row r="1264" ht="12.75" customHeight="1">
      <c r="A1264" t="inlineStr">
        <is>
          <t>2025-12-02 李雪阳-绵阳-全时段-POC 已结束</t>
        </is>
      </c>
      <c r="B1264"/>
      <c r="C1264" t="inlineStr">
        <is>
          <t>需关注人工校准卫生清洁，无异常，明日继续。</t>
        </is>
      </c>
      <c r="D1264" t="inlineStr">
        <is>
          <t>李雪阳</t>
        </is>
      </c>
      <c r="E1264" t="inlineStr">
        <is>
          <t>四川省绵阳市涪城区城厢街道剑南路西段43-16号</t>
        </is>
      </c>
      <c r="F1264" t="inlineStr">
        <is>
          <t>项目出差</t>
        </is>
      </c>
      <c r="G1264" t="inlineStr">
        <is>
          <t>李雪阳-绵阳-全时段-POC 已结束</t>
        </is>
      </c>
      <c r="H1264" t="inlineStr">
        <is>
          <t>培训操作员炒菜开档准备工作，人工校准卫生清洁</t>
        </is>
      </c>
      <c r="I1264" t="inlineStr">
        <is>
          <t>正常</t>
        </is>
      </c>
      <c r="J1264"/>
      <c r="K1264" t="inlineStr">
        <is>
          <t>明日继续</t>
        </is>
      </c>
      <c r="L1264" t="inlineStr">
        <is>
          <t>img_20251202_205020019.jpg</t>
        </is>
      </c>
      <c r="M1264"/>
      <c r="N1264" s="2">
        <v>45993</v>
      </c>
      <c r="O1264" t="inlineStr">
        <is>
          <t>已结束</t>
        </is>
      </c>
      <c r="P1264" t="inlineStr">
        <is>
          <t>49周</t>
        </is>
      </c>
      <c r="Q1264"/>
      <c r="R1264" t="inlineStr">
        <is>
          <t>false</t>
        </is>
      </c>
      <c r="S1264" t="inlineStr">
        <is>
          <t>2025/12/07</t>
        </is>
      </c>
      <c r="T1264" t="inlineStr">
        <is>
          <t>BST</t>
        </is>
      </c>
      <c r="U1264"/>
      <c r="V1264" t="inlineStr">
        <is>
          <t>张铭麒</t>
        </is>
      </c>
      <c r="W1264" t="inlineStr">
        <is>
          <t>李岳丰
吴薇</t>
        </is>
      </c>
    </row>
    <row r="1265" ht="12.75" customHeight="1">
      <c r="A1265" t="inlineStr">
        <is>
          <t>2025-12-01 李雪阳-绵阳-全时段-POC 已结束</t>
        </is>
      </c>
      <c r="B1265"/>
      <c r="C1265" t="inlineStr">
        <is>
          <t>无需要关注的问题和异常，培训操作正常进行中。</t>
        </is>
      </c>
      <c r="D1265" t="inlineStr">
        <is>
          <t>李雪阳</t>
        </is>
      </c>
      <c r="E1265" t="inlineStr">
        <is>
          <t>四川省绵阳市涪城区城厢街道剑南路西段43-17号</t>
        </is>
      </c>
      <c r="F1265" t="inlineStr">
        <is>
          <t>项目出差</t>
        </is>
      </c>
      <c r="G1265" t="inlineStr">
        <is>
          <t>李雪阳-绵阳-全时段-POC 已结束</t>
        </is>
      </c>
      <c r="H1265" t="inlineStr">
        <is>
          <t>培训操作开档，准备工作。操作机器人炒菜，卫生清洁</t>
        </is>
      </c>
      <c r="I1265" t="inlineStr">
        <is>
          <t>正常</t>
        </is>
      </c>
      <c r="J1265"/>
      <c r="K1265" t="inlineStr">
        <is>
          <t>明日继续</t>
        </is>
      </c>
      <c r="L1265" t="inlineStr">
        <is>
          <t>img_20251201_184406248.jpg</t>
        </is>
      </c>
      <c r="M1265"/>
      <c r="N1265" s="2">
        <v>45992</v>
      </c>
      <c r="O1265" t="inlineStr">
        <is>
          <t>已结束</t>
        </is>
      </c>
      <c r="P1265" t="inlineStr">
        <is>
          <t>49周</t>
        </is>
      </c>
      <c r="Q1265"/>
      <c r="R1265" t="inlineStr">
        <is>
          <t>false</t>
        </is>
      </c>
      <c r="S1265" t="inlineStr">
        <is>
          <t>2025/12/07</t>
        </is>
      </c>
      <c r="T1265" t="inlineStr">
        <is>
          <t>BST</t>
        </is>
      </c>
      <c r="U1265"/>
      <c r="V1265" t="inlineStr">
        <is>
          <t>张铭麒</t>
        </is>
      </c>
      <c r="W1265" t="inlineStr">
        <is>
          <t>李岳丰
吴薇</t>
        </is>
      </c>
    </row>
    <row r="1266" ht="12.75" customHeight="1">
      <c r="A1266" t="inlineStr">
        <is>
          <t>2025-11-30 李雪阳-绵阳-全时段-POC 已结束</t>
        </is>
      </c>
      <c r="B1266"/>
      <c r="C1266" t="inlineStr">
        <is>
          <t>无明显问题及异常，培训进行中，明日继续。</t>
        </is>
      </c>
      <c r="D1266" t="inlineStr">
        <is>
          <t>李雪阳</t>
        </is>
      </c>
      <c r="E1266" t="inlineStr">
        <is>
          <t>四川省绵阳市涪城区城厢街道剑南路西段43-17号</t>
        </is>
      </c>
      <c r="F1266" t="inlineStr">
        <is>
          <t>项目出差</t>
        </is>
      </c>
      <c r="G1266" t="inlineStr">
        <is>
          <t>李雪阳-绵阳-全时段-POC 已结束</t>
        </is>
      </c>
      <c r="H1266" t="inlineStr">
        <is>
          <t>培训操作员炒菜卫生清洁人工校准</t>
        </is>
      </c>
      <c r="I1266" t="inlineStr">
        <is>
          <t>正常</t>
        </is>
      </c>
      <c r="J1266"/>
      <c r="K1266" t="inlineStr">
        <is>
          <t>明日继续</t>
        </is>
      </c>
      <c r="L1266" t="inlineStr">
        <is>
          <t>img_20251130_203504145.jpg</t>
        </is>
      </c>
      <c r="M1266"/>
      <c r="N1266" s="2">
        <v>45991</v>
      </c>
      <c r="O1266" t="inlineStr">
        <is>
          <t>已结束</t>
        </is>
      </c>
      <c r="P1266" t="inlineStr">
        <is>
          <t>48周</t>
        </is>
      </c>
      <c r="Q1266"/>
      <c r="R1266" t="inlineStr">
        <is>
          <t>false</t>
        </is>
      </c>
      <c r="S1266" t="inlineStr">
        <is>
          <t>2025/12/07</t>
        </is>
      </c>
      <c r="T1266" t="inlineStr">
        <is>
          <t>BST</t>
        </is>
      </c>
      <c r="U1266"/>
      <c r="V1266" t="inlineStr">
        <is>
          <t>张铭麒</t>
        </is>
      </c>
      <c r="W1266" t="inlineStr">
        <is>
          <t>李岳丰
吴薇</t>
        </is>
      </c>
    </row>
    <row r="1267" ht="12.75" customHeight="1">
      <c r="A1267" t="inlineStr">
        <is>
          <t>2025-11-29 李雪阳-绵阳-全时段-POC 已结束</t>
        </is>
      </c>
      <c r="B1267"/>
      <c r="C1267" t="inlineStr">
        <is>
          <t>无异常问题，李雪阳绵阳POC项目正常，明日继续。</t>
        </is>
      </c>
      <c r="D1267" t="inlineStr">
        <is>
          <t>李雪阳</t>
        </is>
      </c>
      <c r="E1267" t="inlineStr">
        <is>
          <t>四川省绵阳市涪城区城厢街道剑南路西段43-17号</t>
        </is>
      </c>
      <c r="F1267" t="inlineStr">
        <is>
          <t>项目出差</t>
        </is>
      </c>
      <c r="G1267" t="inlineStr">
        <is>
          <t>李雪阳-绵阳-全时段-POC 已结束</t>
        </is>
      </c>
      <c r="H1267" t="inlineStr">
        <is>
          <t>出餐，菜品测试，沟通项目进展</t>
        </is>
      </c>
      <c r="I1267" t="inlineStr">
        <is>
          <t>正常</t>
        </is>
      </c>
      <c r="J1267"/>
      <c r="K1267" t="inlineStr">
        <is>
          <t>明日继续</t>
        </is>
      </c>
      <c r="L1267" t="inlineStr">
        <is>
          <t>img_20251129_200808505.jpg</t>
        </is>
      </c>
      <c r="M1267"/>
      <c r="N1267" s="2">
        <v>45990</v>
      </c>
      <c r="O1267" t="inlineStr">
        <is>
          <t>已结束</t>
        </is>
      </c>
      <c r="P1267" t="inlineStr">
        <is>
          <t>48周</t>
        </is>
      </c>
      <c r="Q1267"/>
      <c r="R1267" t="inlineStr">
        <is>
          <t>false</t>
        </is>
      </c>
      <c r="S1267" t="inlineStr">
        <is>
          <t>2025/12/07</t>
        </is>
      </c>
      <c r="T1267" t="inlineStr">
        <is>
          <t>BST</t>
        </is>
      </c>
      <c r="U1267"/>
      <c r="V1267" t="inlineStr">
        <is>
          <t>张铭麒</t>
        </is>
      </c>
      <c r="W1267" t="inlineStr">
        <is>
          <t>李岳丰
吴薇</t>
        </is>
      </c>
    </row>
    <row r="1268" ht="12.75" customHeight="1">
      <c r="A1268" t="inlineStr">
        <is>
          <t>2025-11-28 李雪阳-绵阳-全时段-POC 已结束</t>
        </is>
      </c>
      <c r="B1268"/>
      <c r="C1268" t="inlineStr">
        <is>
          <t>开档准备工作菜品出餐测试正常，明日继续。无异常问题。</t>
        </is>
      </c>
      <c r="D1268" t="inlineStr">
        <is>
          <t>李雪阳</t>
        </is>
      </c>
      <c r="E1268" t="inlineStr">
        <is>
          <t>四川省绵阳市涪城区城厢街道喜悦酒店(涪城区凯德广场店)</t>
        </is>
      </c>
      <c r="F1268" t="inlineStr">
        <is>
          <t>项目出差</t>
        </is>
      </c>
      <c r="G1268" t="inlineStr">
        <is>
          <t>李雪阳-绵阳-全时段-POC 已结束</t>
        </is>
      </c>
      <c r="H1268" t="inlineStr">
        <is>
          <t>开档准备工作菜品出餐测试</t>
        </is>
      </c>
      <c r="I1268" t="inlineStr">
        <is>
          <t>正常</t>
        </is>
      </c>
      <c r="J1268"/>
      <c r="K1268" t="inlineStr">
        <is>
          <t>明日继续</t>
        </is>
      </c>
      <c r="L1268" t="inlineStr">
        <is>
          <t>img_20251128_203606406.jpg</t>
        </is>
      </c>
      <c r="M1268"/>
      <c r="N1268" s="2">
        <v>45989</v>
      </c>
      <c r="O1268" t="inlineStr">
        <is>
          <t>已结束</t>
        </is>
      </c>
      <c r="P1268" t="inlineStr">
        <is>
          <t>48周</t>
        </is>
      </c>
      <c r="Q1268"/>
      <c r="R1268" t="inlineStr">
        <is>
          <t>false</t>
        </is>
      </c>
      <c r="S1268" t="inlineStr">
        <is>
          <t>2025/12/07</t>
        </is>
      </c>
      <c r="T1268" t="inlineStr">
        <is>
          <t>BST</t>
        </is>
      </c>
      <c r="U1268"/>
      <c r="V1268" t="inlineStr">
        <is>
          <t>张铭麒</t>
        </is>
      </c>
      <c r="W1268" t="inlineStr">
        <is>
          <t>李岳丰
吴薇</t>
        </is>
      </c>
    </row>
    <row r="1269" ht="12.75" customHeight="1">
      <c r="A1269" t="inlineStr">
        <is>
          <t>2025-11-27 李雪阳-绵阳-全时段-POC 已结束</t>
        </is>
      </c>
      <c r="B1269"/>
      <c r="C1269" t="inlineStr">
        <is>
          <t>开档准备、菜品测试出餐进行中，正常，明日继续。</t>
        </is>
      </c>
      <c r="D1269" t="inlineStr">
        <is>
          <t>李雪阳</t>
        </is>
      </c>
      <c r="E1269" t="inlineStr">
        <is>
          <t>四川省绵阳市涪城区工区街道国沿堂科养管理中心长虹国际城二期</t>
        </is>
      </c>
      <c r="F1269" t="inlineStr">
        <is>
          <t>项目出差</t>
        </is>
      </c>
      <c r="G1269" t="inlineStr">
        <is>
          <t>李雪阳-绵阳-全时段-POC 已结束</t>
        </is>
      </c>
      <c r="H1269" t="inlineStr">
        <is>
          <t>开档准备工作，菜品测试出餐</t>
        </is>
      </c>
      <c r="I1269" t="inlineStr">
        <is>
          <t>正常</t>
        </is>
      </c>
      <c r="J1269"/>
      <c r="K1269" t="inlineStr">
        <is>
          <t>明日继续</t>
        </is>
      </c>
      <c r="L1269" t="inlineStr">
        <is>
          <t>img_20251127_202240856.jpg</t>
        </is>
      </c>
      <c r="M1269"/>
      <c r="N1269" s="2">
        <v>45988</v>
      </c>
      <c r="O1269" t="inlineStr">
        <is>
          <t>已结束</t>
        </is>
      </c>
      <c r="P1269" t="inlineStr">
        <is>
          <t>48周</t>
        </is>
      </c>
      <c r="Q1269"/>
      <c r="R1269" t="inlineStr">
        <is>
          <t>false</t>
        </is>
      </c>
      <c r="S1269" t="inlineStr">
        <is>
          <t>2025/12/07</t>
        </is>
      </c>
      <c r="T1269" t="inlineStr">
        <is>
          <t>BST</t>
        </is>
      </c>
      <c r="U1269"/>
      <c r="V1269" t="inlineStr">
        <is>
          <t>张铭麒</t>
        </is>
      </c>
      <c r="W1269" t="inlineStr">
        <is>
          <t>李岳丰
吴薇</t>
        </is>
      </c>
    </row>
    <row r="1270" ht="12.75" customHeight="1">
      <c r="A1270" t="inlineStr">
        <is>
          <t>2025-11-26 李雪阳-绵阳-全时段-POC 已结束</t>
        </is>
      </c>
      <c r="B1270" t="inlineStr">
        <is>
          <t>1</t>
        </is>
      </c>
      <c r="C1270" t="inlineStr">
        <is>
          <t>李雪阳绵阳全时段POC进行中，明日继续测试菜品，当前无异常。</t>
        </is>
      </c>
      <c r="D1270" t="inlineStr">
        <is>
          <t>李雪阳</t>
        </is>
      </c>
      <c r="E1270" t="inlineStr">
        <is>
          <t>四川省绵阳市涪城区城厢街道喜悦酒店(涪城区凯德广场店)</t>
        </is>
      </c>
      <c r="F1270" t="inlineStr">
        <is>
          <t>项目出差</t>
        </is>
      </c>
      <c r="G1270" t="inlineStr">
        <is>
          <t>李雪阳-绵阳-全时段-POC 已结束</t>
        </is>
      </c>
      <c r="H1270" t="inlineStr">
        <is>
          <t>开档准备工作，加调料，小料，测试菜品</t>
        </is>
      </c>
      <c r="I1270" t="inlineStr">
        <is>
          <t>正常</t>
        </is>
      </c>
      <c r="J1270"/>
      <c r="K1270" t="inlineStr">
        <is>
          <t>明日继续测试菜品</t>
        </is>
      </c>
      <c r="L1270" t="inlineStr">
        <is>
          <t>img_20251126_192814483.jpg</t>
        </is>
      </c>
      <c r="M1270"/>
      <c r="N1270" s="2">
        <v>45987</v>
      </c>
      <c r="O1270" t="inlineStr">
        <is>
          <t>已结束</t>
        </is>
      </c>
      <c r="P1270" t="inlineStr">
        <is>
          <t>48周</t>
        </is>
      </c>
      <c r="Q1270"/>
      <c r="R1270" t="inlineStr">
        <is>
          <t>false</t>
        </is>
      </c>
      <c r="S1270" t="inlineStr">
        <is>
          <t>2025/12/07</t>
        </is>
      </c>
      <c r="T1270" t="inlineStr">
        <is>
          <t>BST</t>
        </is>
      </c>
      <c r="U1270"/>
      <c r="V1270" t="inlineStr">
        <is>
          <t>张铭麒</t>
        </is>
      </c>
      <c r="W1270" t="inlineStr">
        <is>
          <t>李岳丰
吴薇</t>
        </is>
      </c>
    </row>
    <row r="1271" ht="12.75" customHeight="1">
      <c r="A1271" t="inlineStr">
        <is>
          <t>2025-11-25 李雪阳-绵阳-全时段-POC 已结束</t>
        </is>
      </c>
      <c r="B1271"/>
      <c r="C1271" t="inlineStr">
        <is>
          <t>开档准备工作出品测试POC进行中，正常，明日继续。</t>
        </is>
      </c>
      <c r="D1271" t="inlineStr">
        <is>
          <t>李雪阳</t>
        </is>
      </c>
      <c r="E1271" t="inlineStr">
        <is>
          <t>四川省绵阳市涪城区城厢街道剑南路西段43-6号长虹第四生活福利区</t>
        </is>
      </c>
      <c r="F1271" t="inlineStr">
        <is>
          <t>项目出差</t>
        </is>
      </c>
      <c r="G1271" t="inlineStr">
        <is>
          <t>李雪阳-绵阳-全时段-POC 已结束</t>
        </is>
      </c>
      <c r="H1271" t="inlineStr">
        <is>
          <t>开档准备工作出品测试</t>
        </is>
      </c>
      <c r="I1271" t="inlineStr">
        <is>
          <t>正常</t>
        </is>
      </c>
      <c r="J1271"/>
      <c r="K1271" t="inlineStr">
        <is>
          <t>明日继续</t>
        </is>
      </c>
      <c r="L1271" t="inlineStr">
        <is>
          <t>img_20251125_192735491.jpg</t>
        </is>
      </c>
      <c r="M1271"/>
      <c r="N1271" s="2">
        <v>45986</v>
      </c>
      <c r="O1271" t="inlineStr">
        <is>
          <t>已结束</t>
        </is>
      </c>
      <c r="P1271" t="inlineStr">
        <is>
          <t>48周</t>
        </is>
      </c>
      <c r="Q1271"/>
      <c r="R1271" t="inlineStr">
        <is>
          <t>false</t>
        </is>
      </c>
      <c r="S1271" t="inlineStr">
        <is>
          <t>2025/12/07</t>
        </is>
      </c>
      <c r="T1271" t="inlineStr">
        <is>
          <t>BST</t>
        </is>
      </c>
      <c r="U1271"/>
      <c r="V1271" t="inlineStr">
        <is>
          <t>张铭麒</t>
        </is>
      </c>
      <c r="W1271" t="inlineStr">
        <is>
          <t>李岳丰
吴薇</t>
        </is>
      </c>
    </row>
    <row r="1272" ht="12.75" customHeight="1">
      <c r="A1272" t="inlineStr">
        <is>
          <t>2025-11-24 李雪阳-绵阳-全时段-POC 已结束</t>
        </is>
      </c>
      <c r="B1272"/>
      <c r="C1272" t="inlineStr">
        <is>
          <t>李雪阳绵阳全时段POC菜品测试进行中，正常，明日继续。</t>
        </is>
      </c>
      <c r="D1272" t="inlineStr">
        <is>
          <t>李雪阳</t>
        </is>
      </c>
      <c r="E1272" t="inlineStr">
        <is>
          <t>四川省绵阳市涪城区工区街道跃进东街九洲花苑</t>
        </is>
      </c>
      <c r="F1272" t="inlineStr">
        <is>
          <t>项目出差</t>
        </is>
      </c>
      <c r="G1272" t="inlineStr">
        <is>
          <t>李雪阳-绵阳-全时段-POC 已结束</t>
        </is>
      </c>
      <c r="H1272" t="inlineStr">
        <is>
          <t>开档准备菜品测试</t>
        </is>
      </c>
      <c r="I1272" t="inlineStr">
        <is>
          <t>正常</t>
        </is>
      </c>
      <c r="J1272"/>
      <c r="K1272" t="inlineStr">
        <is>
          <t>明日继续</t>
        </is>
      </c>
      <c r="L1272" t="inlineStr">
        <is>
          <t>img_20251124_202019350.jpg</t>
        </is>
      </c>
      <c r="M1272"/>
      <c r="N1272" s="2">
        <v>45985</v>
      </c>
      <c r="O1272" t="inlineStr">
        <is>
          <t>已结束</t>
        </is>
      </c>
      <c r="P1272" t="inlineStr">
        <is>
          <t>48周</t>
        </is>
      </c>
      <c r="Q1272"/>
      <c r="R1272" t="inlineStr">
        <is>
          <t>false</t>
        </is>
      </c>
      <c r="S1272" t="inlineStr">
        <is>
          <t>2025/12/07</t>
        </is>
      </c>
      <c r="T1272" t="inlineStr">
        <is>
          <t>BST</t>
        </is>
      </c>
      <c r="U1272"/>
      <c r="V1272" t="inlineStr">
        <is>
          <t>张铭麒</t>
        </is>
      </c>
      <c r="W1272" t="inlineStr">
        <is>
          <t>李岳丰
吴薇</t>
        </is>
      </c>
    </row>
    <row r="1273" ht="12.75" customHeight="1">
      <c r="A1273" t="inlineStr">
        <is>
          <t>2025-11-23 李雪阳-绵阳-全时段-POC 已结束</t>
        </is>
      </c>
      <c r="B1273" t="inlineStr">
        <is>
          <t>1</t>
        </is>
      </c>
      <c r="C1273" t="inlineStr">
        <is>
          <t>开档准备、菜品测试校准，李雪阳录菜POC进行中，正常明日继续。</t>
        </is>
      </c>
      <c r="D1273" t="inlineStr">
        <is>
          <t>李雪阳</t>
        </is>
      </c>
      <c r="E1273" t="inlineStr">
        <is>
          <t>四川省绵阳市涪城区工区街道长虹大道中段103号新华盛酒店</t>
        </is>
      </c>
      <c r="F1273" t="inlineStr">
        <is>
          <t>项目出差</t>
        </is>
      </c>
      <c r="G1273" t="inlineStr">
        <is>
          <t>李雪阳-绵阳-全时段-POC 已结束</t>
        </is>
      </c>
      <c r="H1273" t="inlineStr">
        <is>
          <t>开档准备工作，菜品测试校准。沟通录菜</t>
        </is>
      </c>
      <c r="I1273" t="inlineStr">
        <is>
          <t>正常</t>
        </is>
      </c>
      <c r="J1273"/>
      <c r="K1273" t="inlineStr">
        <is>
          <t>明日继续</t>
        </is>
      </c>
      <c r="L1273" t="inlineStr">
        <is>
          <t>img_20251123_195203686.jpg</t>
        </is>
      </c>
      <c r="M1273"/>
      <c r="N1273" s="2">
        <v>45984</v>
      </c>
      <c r="O1273" t="inlineStr">
        <is>
          <t>已结束</t>
        </is>
      </c>
      <c r="P1273" t="inlineStr">
        <is>
          <t>47周</t>
        </is>
      </c>
      <c r="Q1273"/>
      <c r="R1273" t="inlineStr">
        <is>
          <t>false</t>
        </is>
      </c>
      <c r="S1273" t="inlineStr">
        <is>
          <t>2025/12/07</t>
        </is>
      </c>
      <c r="T1273" t="inlineStr">
        <is>
          <t>BST</t>
        </is>
      </c>
      <c r="U1273"/>
      <c r="V1273" t="inlineStr">
        <is>
          <t>张铭麒</t>
        </is>
      </c>
      <c r="W1273" t="inlineStr">
        <is>
          <t>李岳丰
吴薇</t>
        </is>
      </c>
    </row>
    <row r="1274" ht="12.75" customHeight="1">
      <c r="A1274" t="inlineStr">
        <is>
          <t>2025-11-22 李雪阳-绵阳-全时段-POC 已结束</t>
        </is>
      </c>
      <c r="B1274" t="inlineStr">
        <is>
          <t>1</t>
        </is>
      </c>
      <c r="C1274" t="inlineStr">
        <is>
          <t>李雪阳绵阳POC进行中，明日继续录制三人份菜品。</t>
        </is>
      </c>
      <c r="D1274" t="inlineStr">
        <is>
          <t>李雪阳</t>
        </is>
      </c>
      <c r="E1274" t="inlineStr">
        <is>
          <t>四川省绵阳市涪城区工区街道长虹大道中段103号新华盛酒店</t>
        </is>
      </c>
      <c r="F1274" t="inlineStr">
        <is>
          <t>项目出差</t>
        </is>
      </c>
      <c r="G1274" t="inlineStr">
        <is>
          <t>李雪阳-绵阳-全时段-POC 已结束</t>
        </is>
      </c>
      <c r="H1274" t="inlineStr">
        <is>
          <t>1.开档准备工作。2.炒制菜品。3.录制菜品</t>
        </is>
      </c>
      <c r="I1274" t="inlineStr">
        <is>
          <t>清炒豌豆苗-5份-己定版</t>
        </is>
      </c>
      <c r="J1274"/>
      <c r="K1274" t="inlineStr">
        <is>
          <t>明日继续，录制三人份菜品</t>
        </is>
      </c>
      <c r="L1274" t="inlineStr">
        <is>
          <t>img_20251122_193530343.jpg</t>
        </is>
      </c>
      <c r="M1274"/>
      <c r="N1274" s="2">
        <v>45983</v>
      </c>
      <c r="O1274" t="inlineStr">
        <is>
          <t>已结束</t>
        </is>
      </c>
      <c r="P1274" t="inlineStr">
        <is>
          <t>47周</t>
        </is>
      </c>
      <c r="Q1274"/>
      <c r="R1274" t="inlineStr">
        <is>
          <t>false</t>
        </is>
      </c>
      <c r="S1274" t="inlineStr">
        <is>
          <t>2025/12/07</t>
        </is>
      </c>
      <c r="T1274" t="inlineStr">
        <is>
          <t>BST</t>
        </is>
      </c>
      <c r="U1274"/>
      <c r="V1274" t="inlineStr">
        <is>
          <t>张铭麒</t>
        </is>
      </c>
      <c r="W1274" t="inlineStr">
        <is>
          <t>李岳丰
吴薇</t>
        </is>
      </c>
    </row>
    <row r="1275" ht="12.75" customHeight="1">
      <c r="A1275" t="inlineStr">
        <is>
          <t>2025-11-21 李雪阳-绵阳-全时段-POC 已结束</t>
        </is>
      </c>
      <c r="B1275"/>
      <c r="C1275" t="inlineStr">
        <is>
          <t>重点关注问题：个别菜品需微调，明日继续。</t>
        </is>
      </c>
      <c r="D1275" t="inlineStr">
        <is>
          <t>李雪阳</t>
        </is>
      </c>
      <c r="E1275" t="inlineStr">
        <is>
          <t>四川省绵阳市涪城区城厢街道剑南路西段长虹国际广场</t>
        </is>
      </c>
      <c r="F1275" t="inlineStr">
        <is>
          <t>项目出差</t>
        </is>
      </c>
      <c r="G1275" t="inlineStr">
        <is>
          <t>李雪阳-绵阳-全时段-POC 已结束</t>
        </is>
      </c>
      <c r="H1275" t="inlineStr">
        <is>
          <t>开档准备工作，炒菜，出餐，测试菜品</t>
        </is>
      </c>
      <c r="I1275" t="inlineStr">
        <is>
          <t>个别菜品微调</t>
        </is>
      </c>
      <c r="J1275"/>
      <c r="K1275" t="inlineStr">
        <is>
          <t>明日继续</t>
        </is>
      </c>
      <c r="L1275" t="inlineStr">
        <is>
          <t>img_20251121_181224916.jpg</t>
        </is>
      </c>
      <c r="M1275"/>
      <c r="N1275" s="2">
        <v>45982</v>
      </c>
      <c r="O1275" t="inlineStr">
        <is>
          <t>已结束</t>
        </is>
      </c>
      <c r="P1275" t="inlineStr">
        <is>
          <t>47周</t>
        </is>
      </c>
      <c r="Q1275"/>
      <c r="R1275" t="inlineStr">
        <is>
          <t>false</t>
        </is>
      </c>
      <c r="S1275" t="inlineStr">
        <is>
          <t>2025/12/07</t>
        </is>
      </c>
      <c r="T1275" t="inlineStr">
        <is>
          <t>BST</t>
        </is>
      </c>
      <c r="U1275"/>
      <c r="V1275" t="inlineStr">
        <is>
          <t>张铭麒</t>
        </is>
      </c>
      <c r="W1275" t="inlineStr">
        <is>
          <t>李岳丰
吴薇</t>
        </is>
      </c>
    </row>
    <row r="1276" ht="12.75" customHeight="1">
      <c r="A1276" t="inlineStr">
        <is>
          <t>2025-11-20 李雪阳-绵阳-全时段-POC 已结束</t>
        </is>
      </c>
      <c r="B1276"/>
      <c r="C1276" t="inlineStr">
        <is>
          <t>测试正常需微调，已录菜，明日继续录菜测试。</t>
        </is>
      </c>
      <c r="D1276" t="inlineStr">
        <is>
          <t>李雪阳</t>
        </is>
      </c>
      <c r="E1276" t="inlineStr">
        <is>
          <t>四川省绵阳市涪城区城厢街道临园路东段74号凯德广场(涪城店)</t>
        </is>
      </c>
      <c r="F1276" t="inlineStr">
        <is>
          <t>项目出差</t>
        </is>
      </c>
      <c r="G1276" t="inlineStr">
        <is>
          <t>李雪阳-绵阳-全时段-POC 已结束</t>
        </is>
      </c>
      <c r="H1276" t="inlineStr">
        <is>
          <t>由刘小洋师傅带领我测试菜品出菜</t>
        </is>
      </c>
      <c r="I1276" t="inlineStr">
        <is>
          <t>正常，有些微调，己录菜蒜苗炒回锅肉-3份-5份</t>
        </is>
      </c>
      <c r="J1276"/>
      <c r="K1276" t="inlineStr">
        <is>
          <t>明日继续录菜测试</t>
        </is>
      </c>
      <c r="L1276" t="inlineStr">
        <is>
          <t>img_20251120_202328693.jpg</t>
        </is>
      </c>
      <c r="M1276"/>
      <c r="N1276" s="2">
        <v>45981</v>
      </c>
      <c r="O1276" t="inlineStr">
        <is>
          <t>已结束</t>
        </is>
      </c>
      <c r="P1276" t="inlineStr">
        <is>
          <t>47周</t>
        </is>
      </c>
      <c r="Q1276"/>
      <c r="R1276" t="inlineStr">
        <is>
          <t>false</t>
        </is>
      </c>
      <c r="S1276" t="inlineStr">
        <is>
          <t>2025/12/07</t>
        </is>
      </c>
      <c r="T1276" t="inlineStr">
        <is>
          <t>BST</t>
        </is>
      </c>
      <c r="U1276"/>
      <c r="V1276" t="inlineStr">
        <is>
          <t>张铭麒</t>
        </is>
      </c>
      <c r="W1276" t="inlineStr">
        <is>
          <t>李岳丰
吴薇</t>
        </is>
      </c>
    </row>
    <row r="1277" ht="12.75" customHeight="1">
      <c r="A1277" t="inlineStr">
        <is>
          <t>2025-11-19 李雪阳-绵阳-全时段-POC 已结束</t>
        </is>
      </c>
      <c r="B1277"/>
      <c r="C1277" t="inlineStr">
        <is>
          <t>明日11月19日李雪阳绵阳全时段POC测试菜品，当前沟通正常。</t>
        </is>
      </c>
      <c r="D1277" t="inlineStr">
        <is>
          <t>李雪阳</t>
        </is>
      </c>
      <c r="E1277" t="inlineStr">
        <is>
          <t>四川省绵阳市涪城区城厢街道会仙路16号华荣财富广场</t>
        </is>
      </c>
      <c r="F1277" t="inlineStr">
        <is>
          <t>项目出差</t>
        </is>
      </c>
      <c r="G1277" t="inlineStr">
        <is>
          <t>李雪阳-绵阳-全时段-POC 已结束</t>
        </is>
      </c>
      <c r="H1277" t="inlineStr">
        <is>
          <t>今日提前了解菜品沟通情况</t>
        </is>
      </c>
      <c r="I1277" t="inlineStr">
        <is>
          <t>菜品正常</t>
        </is>
      </c>
      <c r="J1277"/>
      <c r="K1277" t="inlineStr">
        <is>
          <t>明日POC测试菜品</t>
        </is>
      </c>
      <c r="L1277" t="inlineStr">
        <is>
          <t>img_20251119_222604241.jpg</t>
        </is>
      </c>
      <c r="M1277"/>
      <c r="N1277" s="2">
        <v>45980</v>
      </c>
      <c r="O1277" t="inlineStr">
        <is>
          <t>已结束</t>
        </is>
      </c>
      <c r="P1277" t="inlineStr">
        <is>
          <t>47周</t>
        </is>
      </c>
      <c r="Q1277"/>
      <c r="R1277" t="inlineStr">
        <is>
          <t>false</t>
        </is>
      </c>
      <c r="S1277" t="inlineStr">
        <is>
          <t>2025/12/07</t>
        </is>
      </c>
      <c r="T1277" t="inlineStr">
        <is>
          <t>BST</t>
        </is>
      </c>
      <c r="U1277"/>
      <c r="V1277" t="inlineStr">
        <is>
          <t>张铭麒</t>
        </is>
      </c>
      <c r="W1277" t="inlineStr">
        <is>
          <t>李岳丰
吴薇</t>
        </is>
      </c>
    </row>
    <row r="1278" ht="12.75" customHeight="1">
      <c r="A1278" t="inlineStr">
        <is>
          <t xml:space="preserve">2025-11-18 </t>
        </is>
      </c>
      <c r="B1278"/>
      <c r="C1278" t="inlineStr">
        <is>
          <t>正文仅日期“2025/11/18”，无具体内容，信息缺失。</t>
        </is>
      </c>
      <c r="D1278" t="inlineStr">
        <is>
          <t>李雪阳</t>
        </is>
      </c>
      <c r="E1278" t="inlineStr">
        <is>
          <t>湖南省郴州市北湖区人民路街道外科大楼</t>
        </is>
      </c>
      <c r="F1278" t="inlineStr">
        <is>
          <t>排休</t>
        </is>
      </c>
      <c r="G1278"/>
      <c r="H1278"/>
      <c r="I1278"/>
      <c r="J1278"/>
      <c r="K1278"/>
      <c r="L1278"/>
      <c r="M1278"/>
      <c r="N1278" s="2">
        <v>45979</v>
      </c>
      <c r="O1278"/>
      <c r="P1278" t="inlineStr">
        <is>
          <t>47周</t>
        </is>
      </c>
      <c r="Q1278"/>
      <c r="R1278" t="inlineStr">
        <is>
          <t>false</t>
        </is>
      </c>
      <c r="S1278"/>
      <c r="T1278"/>
      <c r="U1278"/>
      <c r="V1278"/>
      <c r="W1278"/>
    </row>
    <row r="1279" ht="12.75" customHeight="1">
      <c r="A1279" t="inlineStr">
        <is>
          <t xml:space="preserve">2025-11-17 </t>
        </is>
      </c>
      <c r="B1279"/>
      <c r="C1279" t="inlineStr">
        <is>
          <t>正文仅日期“2025/11/17”，无具体内容，信息异常缺失。</t>
        </is>
      </c>
      <c r="D1279" t="inlineStr">
        <is>
          <t>李雪阳</t>
        </is>
      </c>
      <c r="E1279" t="inlineStr">
        <is>
          <t>湖南省郴州市北湖区人民路街道外科大楼</t>
        </is>
      </c>
      <c r="F1279" t="inlineStr">
        <is>
          <t>排休</t>
        </is>
      </c>
      <c r="G1279"/>
      <c r="H1279"/>
      <c r="I1279"/>
      <c r="J1279"/>
      <c r="K1279"/>
      <c r="L1279"/>
      <c r="M1279"/>
      <c r="N1279" s="2">
        <v>45978</v>
      </c>
      <c r="O1279"/>
      <c r="P1279" t="inlineStr">
        <is>
          <t>47周</t>
        </is>
      </c>
      <c r="Q1279"/>
      <c r="R1279" t="inlineStr">
        <is>
          <t>false</t>
        </is>
      </c>
      <c r="S1279"/>
      <c r="T1279"/>
      <c r="U1279"/>
      <c r="V1279"/>
      <c r="W1279"/>
    </row>
    <row r="1280" ht="12.75" customHeight="1">
      <c r="A1280" t="inlineStr">
        <is>
          <t xml:space="preserve">2025-11-16 </t>
        </is>
      </c>
      <c r="B1280"/>
      <c r="C1280" t="inlineStr">
        <is>
          <t>正文仅日期“2025/11/16”，无具体内容，信息缺失。</t>
        </is>
      </c>
      <c r="D1280" t="inlineStr">
        <is>
          <t>李雪阳</t>
        </is>
      </c>
      <c r="E1280" t="inlineStr">
        <is>
          <t>湖南省郴州市北湖区人民路街道郴州市第一人民医院中心医院</t>
        </is>
      </c>
      <c r="F1280" t="inlineStr">
        <is>
          <t>排休</t>
        </is>
      </c>
      <c r="G1280"/>
      <c r="H1280"/>
      <c r="I1280"/>
      <c r="J1280"/>
      <c r="K1280"/>
      <c r="L1280"/>
      <c r="M1280"/>
      <c r="N1280" s="2">
        <v>45977</v>
      </c>
      <c r="O1280"/>
      <c r="P1280" t="inlineStr">
        <is>
          <t>46周</t>
        </is>
      </c>
      <c r="Q1280"/>
      <c r="R1280" t="inlineStr">
        <is>
          <t>false</t>
        </is>
      </c>
      <c r="S1280"/>
      <c r="T1280"/>
      <c r="U1280"/>
      <c r="V1280"/>
      <c r="W1280"/>
    </row>
    <row r="1281" ht="12.75" customHeight="1">
      <c r="A1281" t="inlineStr">
        <is>
          <t xml:space="preserve">2025-11-15 </t>
        </is>
      </c>
      <c r="B1281"/>
      <c r="C1281" t="inlineStr">
        <is>
          <t>正文仅日期“2025/11/15”，无具体内容，信息缺失。</t>
        </is>
      </c>
      <c r="D1281" t="inlineStr">
        <is>
          <t>李雪阳</t>
        </is>
      </c>
      <c r="E1281" t="inlineStr">
        <is>
          <t>湖南省郴州市北湖区人民路街道外科大楼</t>
        </is>
      </c>
      <c r="F1281" t="inlineStr">
        <is>
          <t>排休</t>
        </is>
      </c>
      <c r="G1281"/>
      <c r="H1281"/>
      <c r="I1281"/>
      <c r="J1281"/>
      <c r="K1281"/>
      <c r="L1281"/>
      <c r="M1281"/>
      <c r="N1281" s="2">
        <v>45976</v>
      </c>
      <c r="O1281"/>
      <c r="P1281" t="inlineStr">
        <is>
          <t>46周</t>
        </is>
      </c>
      <c r="Q1281"/>
      <c r="R1281" t="inlineStr">
        <is>
          <t>false</t>
        </is>
      </c>
      <c r="S1281"/>
      <c r="T1281"/>
      <c r="U1281"/>
      <c r="V1281"/>
      <c r="W1281"/>
    </row>
    <row r="1282" ht="12.75" customHeight="1">
      <c r="A1282" t="inlineStr">
        <is>
          <t xml:space="preserve">2025-11-14 </t>
        </is>
      </c>
      <c r="B1282"/>
      <c r="C1282" t="inlineStr">
        <is>
          <t>正文仅日期“2025/11/14”，无具体内容，信息缺失。</t>
        </is>
      </c>
      <c r="D1282" t="inlineStr">
        <is>
          <t>李雪阳</t>
        </is>
      </c>
      <c r="E1282" t="inlineStr">
        <is>
          <t>湖南省郴州市北湖区人民路街道外科大楼</t>
        </is>
      </c>
      <c r="F1282" t="inlineStr">
        <is>
          <t>排休</t>
        </is>
      </c>
      <c r="G1282"/>
      <c r="H1282"/>
      <c r="I1282"/>
      <c r="J1282"/>
      <c r="K1282"/>
      <c r="L1282"/>
      <c r="M1282"/>
      <c r="N1282" s="2">
        <v>45975</v>
      </c>
      <c r="O1282"/>
      <c r="P1282" t="inlineStr">
        <is>
          <t>46周</t>
        </is>
      </c>
      <c r="Q1282"/>
      <c r="R1282" t="inlineStr">
        <is>
          <t>false</t>
        </is>
      </c>
      <c r="S1282"/>
      <c r="T1282"/>
      <c r="U1282"/>
      <c r="V1282"/>
      <c r="W1282"/>
    </row>
    <row r="1283" ht="12.75" customHeight="1">
      <c r="A1283" t="inlineStr">
        <is>
          <t xml:space="preserve">2025-11-13 </t>
        </is>
      </c>
      <c r="B1283"/>
      <c r="C1283" t="inlineStr">
        <is>
          <t>正文仅日期“2025/11/13”，无实质内容，信息缺失。</t>
        </is>
      </c>
      <c r="D1283" t="inlineStr">
        <is>
          <t>李雪阳</t>
        </is>
      </c>
      <c r="E1283" t="inlineStr">
        <is>
          <t>湖南省长沙市开福区秀峰街道新安路</t>
        </is>
      </c>
      <c r="F1283" t="inlineStr">
        <is>
          <t>排休</t>
        </is>
      </c>
      <c r="G1283"/>
      <c r="H1283"/>
      <c r="I1283"/>
      <c r="J1283"/>
      <c r="K1283"/>
      <c r="L1283"/>
      <c r="M1283"/>
      <c r="N1283" s="2">
        <v>45974</v>
      </c>
      <c r="O1283"/>
      <c r="P1283" t="inlineStr">
        <is>
          <t>46周</t>
        </is>
      </c>
      <c r="Q1283"/>
      <c r="R1283" t="inlineStr">
        <is>
          <t>false</t>
        </is>
      </c>
      <c r="S1283"/>
      <c r="T1283"/>
      <c r="U1283"/>
      <c r="V1283"/>
      <c r="W1283"/>
    </row>
    <row r="1284" ht="12.75" customHeight="1">
      <c r="A1284" t="inlineStr">
        <is>
          <t>2025-11-12 李雪阳-北京-便利蜂-POC+开业支持 已结束</t>
        </is>
      </c>
      <c r="B1284" t="inlineStr">
        <is>
          <t>1</t>
        </is>
      </c>
      <c r="C1284" t="inlineStr">
        <is>
          <t>高峰期打包需叮嘱卫生清洁，此为关注问题。</t>
        </is>
      </c>
      <c r="D1284" t="inlineStr">
        <is>
          <t>李雪阳</t>
        </is>
      </c>
      <c r="E1284" t="inlineStr">
        <is>
          <t>北京市房山区长阳镇加州水郡嘉州水郡东区</t>
        </is>
      </c>
      <c r="F1284" t="inlineStr">
        <is>
          <t>项目出差</t>
        </is>
      </c>
      <c r="G1284" t="inlineStr">
        <is>
          <t>李雪阳-北京-便利蜂-POC+开业支持 已结束</t>
        </is>
      </c>
      <c r="H1284" t="inlineStr">
        <is>
          <t>监督出餐，高峰期现在打包叮嘱卫生清洁</t>
        </is>
      </c>
      <c r="I1284" t="inlineStr">
        <is>
          <t>菜品全部己定版</t>
        </is>
      </c>
      <c r="J1284"/>
      <c r="K1284" t="inlineStr">
        <is>
          <t>明日休息</t>
        </is>
      </c>
      <c r="L1284" t="inlineStr">
        <is>
          <t>img_20251112_190419544.jpg</t>
        </is>
      </c>
      <c r="M1284"/>
      <c r="N1284" s="2">
        <v>45973</v>
      </c>
      <c r="O1284" t="inlineStr">
        <is>
          <t>已结束</t>
        </is>
      </c>
      <c r="P1284" t="inlineStr">
        <is>
          <t>46周</t>
        </is>
      </c>
      <c r="Q1284"/>
      <c r="R1284" t="inlineStr">
        <is>
          <t>false</t>
        </is>
      </c>
      <c r="S1284" t="inlineStr">
        <is>
          <t>2025/11/21</t>
        </is>
      </c>
      <c r="T1284"/>
      <c r="U1284"/>
      <c r="V1284" t="inlineStr">
        <is>
          <t>吴薇</t>
        </is>
      </c>
      <c r="W1284"/>
    </row>
    <row r="1285" ht="12.75" customHeight="1">
      <c r="A1285" t="inlineStr">
        <is>
          <t>2025-11-11 李雪阳-北京-便利蜂-POC+开业支持 已结束</t>
        </is>
      </c>
      <c r="B1285" t="inlineStr">
        <is>
          <t>1</t>
        </is>
      </c>
      <c r="C1285" t="inlineStr">
        <is>
          <t>无明显问题或异常，菜品已定版，明日继续监督出餐打包。</t>
        </is>
      </c>
      <c r="D1285" t="inlineStr">
        <is>
          <t>李雪阳</t>
        </is>
      </c>
      <c r="E1285" t="inlineStr">
        <is>
          <t>北京市朝阳区南磨房乡华侨城·北京OCT华侨城·北京2号院</t>
        </is>
      </c>
      <c r="F1285" t="inlineStr">
        <is>
          <t>项目出差</t>
        </is>
      </c>
      <c r="G1285" t="inlineStr">
        <is>
          <t>李雪阳-北京-便利蜂-POC+开业支持 已结束</t>
        </is>
      </c>
      <c r="H1285" t="inlineStr">
        <is>
          <t>监督出餐打包</t>
        </is>
      </c>
      <c r="I1285" t="inlineStr">
        <is>
          <t>菜品全部己定版</t>
        </is>
      </c>
      <c r="J1285"/>
      <c r="K1285" t="inlineStr">
        <is>
          <t>明日继续</t>
        </is>
      </c>
      <c r="L1285" t="inlineStr">
        <is>
          <t>img_20251111_192055572.jpg</t>
        </is>
      </c>
      <c r="M1285"/>
      <c r="N1285" s="2">
        <v>45972</v>
      </c>
      <c r="O1285" t="inlineStr">
        <is>
          <t>已结束</t>
        </is>
      </c>
      <c r="P1285" t="inlineStr">
        <is>
          <t>46周</t>
        </is>
      </c>
      <c r="Q1285"/>
      <c r="R1285" t="inlineStr">
        <is>
          <t>false</t>
        </is>
      </c>
      <c r="S1285" t="inlineStr">
        <is>
          <t>2025/11/21</t>
        </is>
      </c>
      <c r="T1285"/>
      <c r="U1285"/>
      <c r="V1285" t="inlineStr">
        <is>
          <t>吴薇</t>
        </is>
      </c>
      <c r="W1285"/>
    </row>
    <row r="1286" ht="12.75" customHeight="1">
      <c r="A1286" t="inlineStr">
        <is>
          <t>2025-11-10 李雪阳-北京-便利蜂-POC+开业支持 已结束</t>
        </is>
      </c>
      <c r="B1286" t="inlineStr">
        <is>
          <t>1</t>
        </is>
      </c>
      <c r="C1286" t="inlineStr">
        <is>
          <t>无异常问题，李雪阳北京便利蜂监督出餐打包进行中，明日继续支持。</t>
        </is>
      </c>
      <c r="D1286" t="inlineStr">
        <is>
          <t>李雪阳</t>
        </is>
      </c>
      <c r="E1286" t="inlineStr">
        <is>
          <t>北京市朝阳区南磨房乡华侨城·北京OCT华侨城·北京2号院</t>
        </is>
      </c>
      <c r="F1286" t="inlineStr">
        <is>
          <t>项目出差</t>
        </is>
      </c>
      <c r="G1286" t="inlineStr">
        <is>
          <t>李雪阳-北京-便利蜂-POC+开业支持 已结束</t>
        </is>
      </c>
      <c r="H1286" t="inlineStr">
        <is>
          <t>监督出餐打包</t>
        </is>
      </c>
      <c r="I1286" t="inlineStr">
        <is>
          <t>全部己定版</t>
        </is>
      </c>
      <c r="J1286"/>
      <c r="K1286" t="inlineStr">
        <is>
          <t>明日继续支持</t>
        </is>
      </c>
      <c r="L1286" t="inlineStr">
        <is>
          <t>img_20251110_211352765.jpg</t>
        </is>
      </c>
      <c r="M1286"/>
      <c r="N1286" s="2">
        <v>45971</v>
      </c>
      <c r="O1286" t="inlineStr">
        <is>
          <t>已结束</t>
        </is>
      </c>
      <c r="P1286" t="inlineStr">
        <is>
          <t>46周</t>
        </is>
      </c>
      <c r="Q1286"/>
      <c r="R1286" t="inlineStr">
        <is>
          <t>false</t>
        </is>
      </c>
      <c r="S1286" t="inlineStr">
        <is>
          <t>2025/11/21</t>
        </is>
      </c>
      <c r="T1286"/>
      <c r="U1286"/>
      <c r="V1286" t="inlineStr">
        <is>
          <t>吴薇</t>
        </is>
      </c>
      <c r="W1286"/>
    </row>
    <row r="1287" ht="12.75" customHeight="1">
      <c r="A1287" t="inlineStr">
        <is>
          <t>2025-11-09 李雪阳-北京-便利蜂-POC+开业支持 已结束</t>
        </is>
      </c>
      <c r="B1287" t="inlineStr">
        <is>
          <t>1</t>
        </is>
      </c>
      <c r="C1287" t="inlineStr">
        <is>
          <t>监督出餐卫生清洁任务进行中，明日继续支持，无明确问题异常。</t>
        </is>
      </c>
      <c r="D1287" t="inlineStr">
        <is>
          <t>李雪阳</t>
        </is>
      </c>
      <c r="E1287" t="inlineStr">
        <is>
          <t>北京市东城区东花市街道广渠门外(地铁站)富力公馆</t>
        </is>
      </c>
      <c r="F1287" t="inlineStr">
        <is>
          <t>项目出差</t>
        </is>
      </c>
      <c r="G1287" t="inlineStr">
        <is>
          <t>李雪阳-北京-便利蜂-POC+开业支持 已结束</t>
        </is>
      </c>
      <c r="H1287" t="inlineStr">
        <is>
          <t>监督出餐卫生清洁</t>
        </is>
      </c>
      <c r="I1287" t="inlineStr">
        <is>
          <t>全部已定版</t>
        </is>
      </c>
      <c r="J1287"/>
      <c r="K1287" t="inlineStr">
        <is>
          <t>明日继续支持</t>
        </is>
      </c>
      <c r="L1287" t="inlineStr">
        <is>
          <t>img_20251109_185123414.jpg</t>
        </is>
      </c>
      <c r="M1287"/>
      <c r="N1287" s="2">
        <v>45970</v>
      </c>
      <c r="O1287" t="inlineStr">
        <is>
          <t>已结束</t>
        </is>
      </c>
      <c r="P1287" t="inlineStr">
        <is>
          <t>45周</t>
        </is>
      </c>
      <c r="Q1287"/>
      <c r="R1287" t="inlineStr">
        <is>
          <t>false</t>
        </is>
      </c>
      <c r="S1287" t="inlineStr">
        <is>
          <t>2025/11/21</t>
        </is>
      </c>
      <c r="T1287"/>
      <c r="U1287"/>
      <c r="V1287" t="inlineStr">
        <is>
          <t>吴薇</t>
        </is>
      </c>
      <c r="W1287"/>
    </row>
    <row r="1288" ht="12.75" customHeight="1">
      <c r="A1288" t="inlineStr">
        <is>
          <t>2025-11-08 李雪阳-北京-便利蜂-POC+开业支持 已结束</t>
        </is>
      </c>
      <c r="B1288" t="inlineStr">
        <is>
          <t>1</t>
        </is>
      </c>
      <c r="C1288" t="inlineStr">
        <is>
          <t>监督打包出餐卫生清洁进行中，明日继续支持</t>
        </is>
      </c>
      <c r="D1288" t="inlineStr">
        <is>
          <t>李雪阳</t>
        </is>
      </c>
      <c r="E1288" t="inlineStr">
        <is>
          <t>北京市朝阳区南磨房乡华侨城·北京OCT华侨城·北京2号院</t>
        </is>
      </c>
      <c r="F1288" t="inlineStr">
        <is>
          <t>项目出差</t>
        </is>
      </c>
      <c r="G1288" t="inlineStr">
        <is>
          <t>李雪阳-北京-便利蜂-POC+开业支持 已结束</t>
        </is>
      </c>
      <c r="H1288" t="inlineStr">
        <is>
          <t>监督打包出餐卫生清洁</t>
        </is>
      </c>
      <c r="I1288" t="inlineStr">
        <is>
          <t>全部己定版</t>
        </is>
      </c>
      <c r="J1288"/>
      <c r="K1288" t="inlineStr">
        <is>
          <t>明日继续支持</t>
        </is>
      </c>
      <c r="L1288" t="inlineStr">
        <is>
          <t>img_20251108_184341293.jpg</t>
        </is>
      </c>
      <c r="M1288"/>
      <c r="N1288" s="2">
        <v>45969</v>
      </c>
      <c r="O1288" t="inlineStr">
        <is>
          <t>已结束</t>
        </is>
      </c>
      <c r="P1288" t="inlineStr">
        <is>
          <t>45周</t>
        </is>
      </c>
      <c r="Q1288"/>
      <c r="R1288" t="inlineStr">
        <is>
          <t>false</t>
        </is>
      </c>
      <c r="S1288" t="inlineStr">
        <is>
          <t>2025/11/21</t>
        </is>
      </c>
      <c r="T1288"/>
      <c r="U1288"/>
      <c r="V1288" t="inlineStr">
        <is>
          <t>吴薇</t>
        </is>
      </c>
      <c r="W1288"/>
    </row>
    <row r="1289" ht="12.75" customHeight="1">
      <c r="A1289" t="inlineStr">
        <is>
          <t>2025-11-07 李雪阳-北京-便利蜂-POC+开业支持 已结束</t>
        </is>
      </c>
      <c r="B1289" t="inlineStr">
        <is>
          <t>1</t>
        </is>
      </c>
      <c r="C1289" t="inlineStr">
        <is>
          <t>需关注油烟机滴油问题，已叮嘱处理，明日继续支持。</t>
        </is>
      </c>
      <c r="D1289" t="inlineStr">
        <is>
          <t>李雪阳</t>
        </is>
      </c>
      <c r="E1289" t="inlineStr">
        <is>
          <t>北京市朝阳区南磨房乡华侨城·北京OCT华侨城·北京2号院</t>
        </is>
      </c>
      <c r="F1289" t="inlineStr">
        <is>
          <t>项目出差</t>
        </is>
      </c>
      <c r="G1289" t="inlineStr">
        <is>
          <t>李雪阳-北京-便利蜂-POC+开业支持 已结束</t>
        </is>
      </c>
      <c r="H1289" t="inlineStr">
        <is>
          <t>叮嘱打包出餐晚上清洁，处理油烟机滴油</t>
        </is>
      </c>
      <c r="I1289" t="inlineStr">
        <is>
          <t>正常</t>
        </is>
      </c>
      <c r="J1289"/>
      <c r="K1289" t="inlineStr">
        <is>
          <t>明日继续支持</t>
        </is>
      </c>
      <c r="L1289" t="inlineStr">
        <is>
          <t>img_20251107_183452144.jpg</t>
        </is>
      </c>
      <c r="M1289"/>
      <c r="N1289" s="2">
        <v>45968</v>
      </c>
      <c r="O1289" t="inlineStr">
        <is>
          <t>已结束</t>
        </is>
      </c>
      <c r="P1289" t="inlineStr">
        <is>
          <t>45周</t>
        </is>
      </c>
      <c r="Q1289"/>
      <c r="R1289" t="inlineStr">
        <is>
          <t>false</t>
        </is>
      </c>
      <c r="S1289" t="inlineStr">
        <is>
          <t>2025/11/21</t>
        </is>
      </c>
      <c r="T1289"/>
      <c r="U1289"/>
      <c r="V1289" t="inlineStr">
        <is>
          <t>吴薇</t>
        </is>
      </c>
      <c r="W1289"/>
    </row>
    <row r="1290" ht="12.75" customHeight="1">
      <c r="A1290" t="inlineStr">
        <is>
          <t>2025-11-06 李雪阳-北京-便利蜂-POC+开业支持 已结束</t>
        </is>
      </c>
      <c r="B1290"/>
      <c r="C1290" t="inlineStr">
        <is>
          <t>无异常问题，高峰期协助打包打菜并叮嘱机器卫生，明日继续支持。</t>
        </is>
      </c>
      <c r="D1290" t="inlineStr">
        <is>
          <t>李雪阳</t>
        </is>
      </c>
      <c r="E1290" t="inlineStr">
        <is>
          <t>北京市朝阳区南磨房乡华侨城·北京OCT华侨城·北京2号院</t>
        </is>
      </c>
      <c r="F1290" t="inlineStr">
        <is>
          <t>项目出差</t>
        </is>
      </c>
      <c r="G1290" t="inlineStr">
        <is>
          <t>李雪阳-北京-便利蜂-POC+开业支持 已结束</t>
        </is>
      </c>
      <c r="H1290" t="inlineStr">
        <is>
          <t>高峰期协助打包打菜叮嘱机器卫生</t>
        </is>
      </c>
      <c r="I1290" t="inlineStr">
        <is>
          <t>正常</t>
        </is>
      </c>
      <c r="J1290"/>
      <c r="K1290" t="inlineStr">
        <is>
          <t>明日继续支持</t>
        </is>
      </c>
      <c r="L1290" t="inlineStr">
        <is>
          <t>img_20251106_220821392.jpg</t>
        </is>
      </c>
      <c r="M1290"/>
      <c r="N1290" s="2">
        <v>45967</v>
      </c>
      <c r="O1290" t="inlineStr">
        <is>
          <t>已结束</t>
        </is>
      </c>
      <c r="P1290" t="inlineStr">
        <is>
          <t>45周</t>
        </is>
      </c>
      <c r="Q1290"/>
      <c r="R1290" t="inlineStr">
        <is>
          <t>false</t>
        </is>
      </c>
      <c r="S1290" t="inlineStr">
        <is>
          <t>2025/11/21</t>
        </is>
      </c>
      <c r="T1290"/>
      <c r="U1290"/>
      <c r="V1290" t="inlineStr">
        <is>
          <t>吴薇</t>
        </is>
      </c>
      <c r="W1290"/>
    </row>
    <row r="1291" ht="12.75" customHeight="1">
      <c r="A1291" t="inlineStr">
        <is>
          <t>2025-11-05 李雪阳-北京-便利蜂-POC+开业支持 已结束</t>
        </is>
      </c>
      <c r="B1291"/>
      <c r="C1291" t="inlineStr">
        <is>
          <t>打包出餐需关注卫生清洁校准，目前正常，明日继续支持。</t>
        </is>
      </c>
      <c r="D1291" t="inlineStr">
        <is>
          <t>李雪阳</t>
        </is>
      </c>
      <c r="E1291" t="inlineStr">
        <is>
          <t>北京市朝阳区南磨房乡华侨城·北京OCT华侨城·北京2号院</t>
        </is>
      </c>
      <c r="F1291" t="inlineStr">
        <is>
          <t>项目出差</t>
        </is>
      </c>
      <c r="G1291" t="inlineStr">
        <is>
          <t>李雪阳-北京-便利蜂-POC+开业支持 已结束</t>
        </is>
      </c>
      <c r="H1291" t="inlineStr">
        <is>
          <t>跟进打包出餐环节，叮嘱卫生清洁校准</t>
        </is>
      </c>
      <c r="I1291" t="inlineStr">
        <is>
          <t>正常</t>
        </is>
      </c>
      <c r="J1291"/>
      <c r="K1291" t="inlineStr">
        <is>
          <t>明日继续支持</t>
        </is>
      </c>
      <c r="L1291" t="inlineStr">
        <is>
          <t>img_20251104_184244638.jpg</t>
        </is>
      </c>
      <c r="M1291"/>
      <c r="N1291" s="2">
        <v>45966</v>
      </c>
      <c r="O1291" t="inlineStr">
        <is>
          <t>已结束</t>
        </is>
      </c>
      <c r="P1291" t="inlineStr">
        <is>
          <t>45周</t>
        </is>
      </c>
      <c r="Q1291"/>
      <c r="R1291" t="inlineStr">
        <is>
          <t>false</t>
        </is>
      </c>
      <c r="S1291" t="inlineStr">
        <is>
          <t>2025/11/21</t>
        </is>
      </c>
      <c r="T1291"/>
      <c r="U1291"/>
      <c r="V1291" t="inlineStr">
        <is>
          <t>吴薇</t>
        </is>
      </c>
      <c r="W1291"/>
    </row>
    <row r="1292" ht="12.75" customHeight="1">
      <c r="A1292" t="inlineStr">
        <is>
          <t>2025-11-05 李雪阳-北京-便利蜂-POC+开业支持 已结束</t>
        </is>
      </c>
      <c r="B1292"/>
      <c r="C1292" t="inlineStr">
        <is>
          <t>无明显问题或异常，各项工作正常进行中。</t>
        </is>
      </c>
      <c r="D1292" t="inlineStr">
        <is>
          <t>李雪阳</t>
        </is>
      </c>
      <c r="E1292" t="inlineStr">
        <is>
          <t>北京市朝阳区南磨房乡华侨城·北京OCT华侨城·北京2号院</t>
        </is>
      </c>
      <c r="F1292" t="inlineStr">
        <is>
          <t>项目出差</t>
        </is>
      </c>
      <c r="G1292" t="inlineStr">
        <is>
          <t>李雪阳-北京-便利蜂-POC+开业支持 已结束</t>
        </is>
      </c>
      <c r="H1292" t="inlineStr">
        <is>
          <t>协助出菜，叮嘱打包不遗漏东西，整条动线梳理</t>
        </is>
      </c>
      <c r="I1292" t="inlineStr">
        <is>
          <t>正常</t>
        </is>
      </c>
      <c r="J1292"/>
      <c r="K1292" t="inlineStr">
        <is>
          <t>明日继续支持</t>
        </is>
      </c>
      <c r="L1292" t="inlineStr">
        <is>
          <t>img_20251105_221911010.jpg</t>
        </is>
      </c>
      <c r="M1292"/>
      <c r="N1292" s="2">
        <v>45966</v>
      </c>
      <c r="O1292" t="inlineStr">
        <is>
          <t>已结束</t>
        </is>
      </c>
      <c r="P1292" t="inlineStr">
        <is>
          <t>45周</t>
        </is>
      </c>
      <c r="Q1292"/>
      <c r="R1292" t="inlineStr">
        <is>
          <t>false</t>
        </is>
      </c>
      <c r="S1292" t="inlineStr">
        <is>
          <t>2025/11/21</t>
        </is>
      </c>
      <c r="T1292"/>
      <c r="U1292"/>
      <c r="V1292" t="inlineStr">
        <is>
          <t>吴薇</t>
        </is>
      </c>
      <c r="W1292"/>
    </row>
    <row r="1293" ht="12.75" customHeight="1">
      <c r="A1293" t="inlineStr">
        <is>
          <t>2025-11-03 李雪阳-北京-便利蜂-POC+开业支持 已结束</t>
        </is>
      </c>
      <c r="B1293"/>
      <c r="C1293" t="inlineStr">
        <is>
          <t>李雪阳北京便利蜂POC+开业支持进行中，正常，明日继续。</t>
        </is>
      </c>
      <c r="D1293" t="inlineStr">
        <is>
          <t>李雪阳</t>
        </is>
      </c>
      <c r="E1293" t="inlineStr">
        <is>
          <t>北京市朝阳区南磨房乡华侨城·北京OCT华侨城·北京2号院</t>
        </is>
      </c>
      <c r="F1293" t="inlineStr">
        <is>
          <t>项目出差</t>
        </is>
      </c>
      <c r="G1293" t="inlineStr">
        <is>
          <t>李雪阳-北京-便利蜂-POC+开业支持 已结束</t>
        </is>
      </c>
      <c r="H1293" t="inlineStr">
        <is>
          <t>忙不过来时协助帮忙拆装打包</t>
        </is>
      </c>
      <c r="I1293" t="inlineStr">
        <is>
          <t>正常</t>
        </is>
      </c>
      <c r="J1293"/>
      <c r="K1293" t="inlineStr">
        <is>
          <t>明日继续支持</t>
        </is>
      </c>
      <c r="L1293" t="inlineStr">
        <is>
          <t>img_20251103_183738689.jpg</t>
        </is>
      </c>
      <c r="M1293"/>
      <c r="N1293" s="2">
        <v>45964</v>
      </c>
      <c r="O1293" t="inlineStr">
        <is>
          <t>已结束</t>
        </is>
      </c>
      <c r="P1293" t="inlineStr">
        <is>
          <t>45周</t>
        </is>
      </c>
      <c r="Q1293"/>
      <c r="R1293" t="inlineStr">
        <is>
          <t>false</t>
        </is>
      </c>
      <c r="S1293" t="inlineStr">
        <is>
          <t>2025/11/21</t>
        </is>
      </c>
      <c r="T1293"/>
      <c r="U1293"/>
      <c r="V1293" t="inlineStr">
        <is>
          <t>吴薇</t>
        </is>
      </c>
      <c r="W1293"/>
    </row>
    <row r="1294" ht="12.75" customHeight="1">
      <c r="A1294" t="inlineStr">
        <is>
          <t>2025-11-02 李雪阳-北京-便利蜂-POC+开业支持 已结束</t>
        </is>
      </c>
      <c r="B1294" t="inlineStr">
        <is>
          <t>1</t>
        </is>
      </c>
      <c r="C1294" t="inlineStr">
        <is>
          <t>任务正常进行中，无异常问题，明日继续。</t>
        </is>
      </c>
      <c r="D1294" t="inlineStr">
        <is>
          <t>李雪阳</t>
        </is>
      </c>
      <c r="E1294" t="inlineStr">
        <is>
          <t>北京市朝阳区南磨房乡华侨城·北京OCT华侨城·北京2号院</t>
        </is>
      </c>
      <c r="F1294" t="inlineStr">
        <is>
          <t>项目出差</t>
        </is>
      </c>
      <c r="G1294" t="inlineStr">
        <is>
          <t>李雪阳-北京-便利蜂-POC+开业支持 已结束</t>
        </is>
      </c>
      <c r="H1294" t="inlineStr">
        <is>
          <t>检查卫生，协助出餐尽量让操作员操作</t>
        </is>
      </c>
      <c r="I1294" t="inlineStr">
        <is>
          <t>正常</t>
        </is>
      </c>
      <c r="J1294"/>
      <c r="K1294" t="inlineStr">
        <is>
          <t>明日继续</t>
        </is>
      </c>
      <c r="L1294" t="inlineStr">
        <is>
          <t>img_20251102_183621569.jpg</t>
        </is>
      </c>
      <c r="M1294"/>
      <c r="N1294" s="2">
        <v>45963</v>
      </c>
      <c r="O1294" t="inlineStr">
        <is>
          <t>已结束</t>
        </is>
      </c>
      <c r="P1294" t="inlineStr">
        <is>
          <t>44周</t>
        </is>
      </c>
      <c r="Q1294"/>
      <c r="R1294" t="inlineStr">
        <is>
          <t>false</t>
        </is>
      </c>
      <c r="S1294" t="inlineStr">
        <is>
          <t>2025/11/21</t>
        </is>
      </c>
      <c r="T1294"/>
      <c r="U1294"/>
      <c r="V1294" t="inlineStr">
        <is>
          <t>吴薇</t>
        </is>
      </c>
      <c r="W1294"/>
    </row>
    <row r="1295" ht="12.75" customHeight="1">
      <c r="A1295" t="inlineStr">
        <is>
          <t>2025-11-01 李雪阳-北京-便利蜂-POC+开业支持 已结束</t>
        </is>
      </c>
      <c r="B1295"/>
      <c r="C1295" t="inlineStr">
        <is>
          <t>李雪阳北京便利蜂POC+开业支持进行中，明日继续，状态好。</t>
        </is>
      </c>
      <c r="D1295" t="inlineStr">
        <is>
          <t>李雪阳</t>
        </is>
      </c>
      <c r="E1295" t="inlineStr">
        <is>
          <t>北京市朝阳区南磨房乡华侨城·北京OCT华侨城·北京2号院</t>
        </is>
      </c>
      <c r="F1295" t="inlineStr">
        <is>
          <t>项目出差</t>
        </is>
      </c>
      <c r="G1295" t="inlineStr">
        <is>
          <t>李雪阳-北京-便利蜂-POC+开业支持 已结束</t>
        </is>
      </c>
      <c r="H1295" t="inlineStr">
        <is>
          <t>正常远营</t>
        </is>
      </c>
      <c r="I1295" t="inlineStr">
        <is>
          <t>好</t>
        </is>
      </c>
      <c r="J1295"/>
      <c r="K1295" t="inlineStr">
        <is>
          <t>明日继续</t>
        </is>
      </c>
      <c r="L1295" t="inlineStr">
        <is>
          <t>img_20251101_180349974.jpg</t>
        </is>
      </c>
      <c r="M1295"/>
      <c r="N1295" s="2">
        <v>45962</v>
      </c>
      <c r="O1295" t="inlineStr">
        <is>
          <t>已结束</t>
        </is>
      </c>
      <c r="P1295" t="inlineStr">
        <is>
          <t>44周</t>
        </is>
      </c>
      <c r="Q1295"/>
      <c r="R1295" t="inlineStr">
        <is>
          <t>false</t>
        </is>
      </c>
      <c r="S1295" t="inlineStr">
        <is>
          <t>2025/11/21</t>
        </is>
      </c>
      <c r="T1295"/>
      <c r="U1295"/>
      <c r="V1295" t="inlineStr">
        <is>
          <t>吴薇</t>
        </is>
      </c>
      <c r="W1295"/>
    </row>
    <row r="1296" ht="12.75" customHeight="1">
      <c r="A1296" t="inlineStr">
        <is>
          <t>2025-10-31 李雪阳-北京-便利蜂-POC+开业支持 已结束</t>
        </is>
      </c>
      <c r="B1296"/>
      <c r="C1296" t="inlineStr">
        <is>
          <t>李雪阳北京便利蜂POC+开业支持中，明日需录12份量菜谱。</t>
        </is>
      </c>
      <c r="D1296" t="inlineStr">
        <is>
          <t>李雪阳</t>
        </is>
      </c>
      <c r="E1296" t="inlineStr">
        <is>
          <t>北京市朝阳区南磨房乡华侨城·北京OCT华侨城·北京2号院</t>
        </is>
      </c>
      <c r="F1296" t="inlineStr">
        <is>
          <t>项目出差</t>
        </is>
      </c>
      <c r="G1296" t="inlineStr">
        <is>
          <t>李雪阳-北京-便利蜂-POC+开业支持 已结束</t>
        </is>
      </c>
      <c r="H1296" t="inlineStr">
        <is>
          <t>协助出餐打包</t>
        </is>
      </c>
      <c r="I1296" t="inlineStr">
        <is>
          <t>支持</t>
        </is>
      </c>
      <c r="J1296"/>
      <c r="K1296" t="inlineStr">
        <is>
          <t>明日继续支持，录制12份量菜谱</t>
        </is>
      </c>
      <c r="L1296" t="inlineStr">
        <is>
          <t>img_20251031_233357399.jpg</t>
        </is>
      </c>
      <c r="M1296"/>
      <c r="N1296" s="2">
        <v>45961</v>
      </c>
      <c r="O1296" t="inlineStr">
        <is>
          <t>已结束</t>
        </is>
      </c>
      <c r="P1296" t="inlineStr">
        <is>
          <t>44周</t>
        </is>
      </c>
      <c r="Q1296"/>
      <c r="R1296" t="inlineStr">
        <is>
          <t>false</t>
        </is>
      </c>
      <c r="S1296" t="inlineStr">
        <is>
          <t>2025/11/21</t>
        </is>
      </c>
      <c r="T1296"/>
      <c r="U1296"/>
      <c r="V1296" t="inlineStr">
        <is>
          <t>吴薇</t>
        </is>
      </c>
      <c r="W1296"/>
    </row>
    <row r="1297" ht="12.75" customHeight="1">
      <c r="A1297" t="inlineStr">
        <is>
          <t>2025-10-30 李雪阳-北京-便利蜂-POC+开业支持 已结束</t>
        </is>
      </c>
      <c r="B1297"/>
      <c r="C1297" t="inlineStr">
        <is>
          <t>无明显问题或异常，主要是日常工作安排。</t>
        </is>
      </c>
      <c r="D1297" t="inlineStr">
        <is>
          <t>李雪阳</t>
        </is>
      </c>
      <c r="E1297" t="inlineStr">
        <is>
          <t>北京市朝阳区南磨房乡华侨城·北京OCT华侨城·北京2号院</t>
        </is>
      </c>
      <c r="F1297" t="inlineStr">
        <is>
          <t>项目出差</t>
        </is>
      </c>
      <c r="G1297" t="inlineStr">
        <is>
          <t>李雪阳-北京-便利蜂-POC+开业支持 已结束</t>
        </is>
      </c>
      <c r="H1297" t="inlineStr">
        <is>
          <t>上午协助出菜打包。叮嘱卫生</t>
        </is>
      </c>
      <c r="I1297" t="inlineStr">
        <is>
          <t>明日调菜菜谱调6人份的</t>
        </is>
      </c>
      <c r="J1297"/>
      <c r="K1297" t="inlineStr">
        <is>
          <t>明日继续</t>
        </is>
      </c>
      <c r="L1297" t="inlineStr">
        <is>
          <t>img_20251030_202614970.jpg</t>
        </is>
      </c>
      <c r="M1297"/>
      <c r="N1297" s="2">
        <v>45960</v>
      </c>
      <c r="O1297" t="inlineStr">
        <is>
          <t>已结束</t>
        </is>
      </c>
      <c r="P1297" t="inlineStr">
        <is>
          <t>44周</t>
        </is>
      </c>
      <c r="Q1297"/>
      <c r="R1297" t="inlineStr">
        <is>
          <t>false</t>
        </is>
      </c>
      <c r="S1297" t="inlineStr">
        <is>
          <t>2025/11/21</t>
        </is>
      </c>
      <c r="T1297"/>
      <c r="U1297"/>
      <c r="V1297" t="inlineStr">
        <is>
          <t>吴薇</t>
        </is>
      </c>
      <c r="W1297"/>
    </row>
    <row r="1298" ht="12.75" customHeight="1">
      <c r="A1298" t="inlineStr">
        <is>
          <t>2025-10-29 李雪阳-北京-便利蜂-POC+开业支持 已结束</t>
        </is>
      </c>
      <c r="B1298" t="inlineStr">
        <is>
          <t>1</t>
        </is>
      </c>
      <c r="C1298" t="inlineStr">
        <is>
          <t>无明显问题与异常，操作、卫生按要求进行，明日继续。</t>
        </is>
      </c>
      <c r="D1298" t="inlineStr">
        <is>
          <t>李雪阳</t>
        </is>
      </c>
      <c r="E1298" t="inlineStr">
        <is>
          <t>北京市朝阳区南磨房乡华侨城·北京OCT华侨城·北京2号院</t>
        </is>
      </c>
      <c r="F1298" t="inlineStr">
        <is>
          <t>项目出差</t>
        </is>
      </c>
      <c r="G1298" t="inlineStr">
        <is>
          <t>李雪阳-北京-便利蜂-POC+开业支持 已结束</t>
        </is>
      </c>
      <c r="H1298" t="inlineStr">
        <is>
          <t>叮嘱操作员按照要求操作，以及卫生清洁</t>
        </is>
      </c>
      <c r="I1298" t="inlineStr">
        <is>
          <t>正常</t>
        </is>
      </c>
      <c r="J1298"/>
      <c r="K1298" t="inlineStr">
        <is>
          <t>明日继续</t>
        </is>
      </c>
      <c r="L1298" t="inlineStr">
        <is>
          <t>img_20251029_182545973.jpg</t>
        </is>
      </c>
      <c r="M1298"/>
      <c r="N1298" s="2">
        <v>45959</v>
      </c>
      <c r="O1298" t="inlineStr">
        <is>
          <t>已结束</t>
        </is>
      </c>
      <c r="P1298" t="inlineStr">
        <is>
          <t>44周</t>
        </is>
      </c>
      <c r="Q1298"/>
      <c r="R1298" t="inlineStr">
        <is>
          <t>false</t>
        </is>
      </c>
      <c r="S1298" t="inlineStr">
        <is>
          <t>2025/11/21</t>
        </is>
      </c>
      <c r="T1298"/>
      <c r="U1298"/>
      <c r="V1298" t="inlineStr">
        <is>
          <t>吴薇</t>
        </is>
      </c>
      <c r="W1298"/>
    </row>
    <row r="1299" ht="12.75" customHeight="1">
      <c r="A1299" t="inlineStr">
        <is>
          <t>2025-10-28 李雪阳-北京-便利蜂-POC+开业支持 已结束</t>
        </is>
      </c>
      <c r="B1299"/>
      <c r="C1299" t="inlineStr">
        <is>
          <t>问题：培训操作员清洁机器，高峰期帮忙出菜打包。正常，明日继续。</t>
        </is>
      </c>
      <c r="D1299" t="inlineStr">
        <is>
          <t>李雪阳</t>
        </is>
      </c>
      <c r="E1299" t="inlineStr">
        <is>
          <t>北京市朝阳区南磨房乡华侨城·北京OCT华侨城·北京2号院</t>
        </is>
      </c>
      <c r="F1299" t="inlineStr">
        <is>
          <t>项目出差</t>
        </is>
      </c>
      <c r="G1299" t="inlineStr">
        <is>
          <t>李雪阳-北京-便利蜂-POC+开业支持 已结束</t>
        </is>
      </c>
      <c r="H1299" t="inlineStr">
        <is>
          <t>培训操作员操作机器卫生清洁 高峰期帮忙出菜打菜打包</t>
        </is>
      </c>
      <c r="I1299" t="inlineStr">
        <is>
          <t>正常</t>
        </is>
      </c>
      <c r="J1299"/>
      <c r="K1299" t="inlineStr">
        <is>
          <t>明日继续</t>
        </is>
      </c>
      <c r="L1299" t="inlineStr">
        <is>
          <t>img_20251028_185022061.jpg</t>
        </is>
      </c>
      <c r="M1299"/>
      <c r="N1299" s="2">
        <v>45958</v>
      </c>
      <c r="O1299" t="inlineStr">
        <is>
          <t>已结束</t>
        </is>
      </c>
      <c r="P1299" t="inlineStr">
        <is>
          <t>44周</t>
        </is>
      </c>
      <c r="Q1299"/>
      <c r="R1299" t="inlineStr">
        <is>
          <t>false</t>
        </is>
      </c>
      <c r="S1299" t="inlineStr">
        <is>
          <t>2025/11/21</t>
        </is>
      </c>
      <c r="T1299"/>
      <c r="U1299"/>
      <c r="V1299" t="inlineStr">
        <is>
          <t>吴薇</t>
        </is>
      </c>
      <c r="W1299"/>
    </row>
    <row r="1300" ht="12.75" customHeight="1">
      <c r="A1300" t="inlineStr">
        <is>
          <t>2025-10-27 李雪阳-北京-便利蜂-POC+开业支持 已结束</t>
        </is>
      </c>
      <c r="B1300" t="inlineStr">
        <is>
          <t>1</t>
        </is>
      </c>
      <c r="C1300" t="inlineStr">
        <is>
          <t>李雪阳北京便利蜂POC+开业支持进行中，明日继续。</t>
        </is>
      </c>
      <c r="D1300" t="inlineStr">
        <is>
          <t>李雪阳</t>
        </is>
      </c>
      <c r="E1300" t="inlineStr">
        <is>
          <t>北京市朝阳区南磨房乡华侨城·北京OCT华侨城·北京2号院</t>
        </is>
      </c>
      <c r="F1300" t="inlineStr">
        <is>
          <t>项目出差</t>
        </is>
      </c>
      <c r="G1300" t="inlineStr">
        <is>
          <t>李雪阳-北京-便利蜂-POC+开业支持 已结束</t>
        </is>
      </c>
      <c r="H1300" t="inlineStr">
        <is>
          <t>到先培训操作机器卫生清洁校准养锅，炒菜注意事项</t>
        </is>
      </c>
      <c r="I1300" t="inlineStr">
        <is>
          <t>好</t>
        </is>
      </c>
      <c r="J1300"/>
      <c r="K1300" t="inlineStr">
        <is>
          <t>明日继续</t>
        </is>
      </c>
      <c r="L1300" t="inlineStr">
        <is>
          <t>img_20251027_181337519.jpg</t>
        </is>
      </c>
      <c r="M1300"/>
      <c r="N1300" s="2">
        <v>45957</v>
      </c>
      <c r="O1300" t="inlineStr">
        <is>
          <t>已结束</t>
        </is>
      </c>
      <c r="P1300" t="inlineStr">
        <is>
          <t>44周</t>
        </is>
      </c>
      <c r="Q1300"/>
      <c r="R1300" t="inlineStr">
        <is>
          <t>false</t>
        </is>
      </c>
      <c r="S1300" t="inlineStr">
        <is>
          <t>2025/11/21</t>
        </is>
      </c>
      <c r="T1300"/>
      <c r="U1300"/>
      <c r="V1300" t="inlineStr">
        <is>
          <t>吴薇</t>
        </is>
      </c>
      <c r="W1300"/>
    </row>
    <row r="1301" ht="12.75" customHeight="1">
      <c r="A1301" t="inlineStr">
        <is>
          <t xml:space="preserve">2025-10-26 </t>
        </is>
      </c>
      <c r="B1301"/>
      <c r="C1301" t="inlineStr">
        <is>
          <t>正文内容仅为日期“2025/10/26”，无实际信息，存在内容缺失问题。</t>
        </is>
      </c>
      <c r="D1301" t="inlineStr">
        <is>
          <t>李雪阳</t>
        </is>
      </c>
      <c r="E1301" t="inlineStr">
        <is>
          <t>北京市朝阳区南磨房乡华侨城·北京弯里中心</t>
        </is>
      </c>
      <c r="F1301" t="inlineStr">
        <is>
          <t>排休</t>
        </is>
      </c>
      <c r="G1301"/>
      <c r="H1301"/>
      <c r="I1301"/>
      <c r="J1301"/>
      <c r="K1301"/>
      <c r="L1301"/>
      <c r="M1301"/>
      <c r="N1301" s="2">
        <v>45956</v>
      </c>
      <c r="O1301"/>
      <c r="P1301" t="inlineStr">
        <is>
          <t>43周</t>
        </is>
      </c>
      <c r="Q1301"/>
      <c r="R1301" t="inlineStr">
        <is>
          <t>false</t>
        </is>
      </c>
      <c r="S1301"/>
      <c r="T1301"/>
      <c r="U1301" t="inlineStr">
        <is>
          <t>1</t>
        </is>
      </c>
      <c r="V1301"/>
      <c r="W1301"/>
    </row>
    <row r="1302" ht="12.75" customHeight="1">
      <c r="A1302" t="inlineStr">
        <is>
          <t>2025-10-25 李雪阳-北京-便利蜂-POC+开业支持 已结束</t>
        </is>
      </c>
      <c r="B1302"/>
      <c r="C1302" t="inlineStr">
        <is>
          <t>李雪阳北京便利蜂POC+开业支持进行中，状态正常。</t>
        </is>
      </c>
      <c r="D1302" t="inlineStr">
        <is>
          <t>李雪阳</t>
        </is>
      </c>
      <c r="E1302" t="inlineStr">
        <is>
          <t>北京市朝阳区南磨房乡华侨城·北京OCT华侨城·北京2号院</t>
        </is>
      </c>
      <c r="F1302" t="inlineStr">
        <is>
          <t>项目出差</t>
        </is>
      </c>
      <c r="G1302" t="inlineStr">
        <is>
          <t>李雪阳-北京-便利蜂-POC+开业支持 已结束</t>
        </is>
      </c>
      <c r="H1302" t="inlineStr">
        <is>
          <t>正常出餐</t>
        </is>
      </c>
      <c r="I1302" t="inlineStr">
        <is>
          <t>正常</t>
        </is>
      </c>
      <c r="J1302"/>
      <c r="K1302" t="inlineStr">
        <is>
          <t>休息</t>
        </is>
      </c>
      <c r="L1302" t="inlineStr">
        <is>
          <t>img_20251025_212014403.jpg</t>
        </is>
      </c>
      <c r="M1302"/>
      <c r="N1302" s="2">
        <v>45955</v>
      </c>
      <c r="O1302" t="inlineStr">
        <is>
          <t>已结束</t>
        </is>
      </c>
      <c r="P1302" t="inlineStr">
        <is>
          <t>43周</t>
        </is>
      </c>
      <c r="Q1302"/>
      <c r="R1302" t="inlineStr">
        <is>
          <t>false</t>
        </is>
      </c>
      <c r="S1302" t="inlineStr">
        <is>
          <t>2025/11/21</t>
        </is>
      </c>
      <c r="T1302"/>
      <c r="U1302"/>
      <c r="V1302" t="inlineStr">
        <is>
          <t>吴薇</t>
        </is>
      </c>
      <c r="W1302"/>
    </row>
    <row r="1303" ht="12.75" customHeight="1">
      <c r="A1303" t="inlineStr">
        <is>
          <t>2025-10-24 李雪阳-北京-便利蜂-POC+开业支持 已结束</t>
        </is>
      </c>
      <c r="B1303" t="inlineStr">
        <is>
          <t>1</t>
        </is>
      </c>
      <c r="C1303" t="inlineStr">
        <is>
          <t>问题：阿姨忙不过来帮忙炒菜；异常：需明日继续录制菜品。</t>
        </is>
      </c>
      <c r="D1303" t="inlineStr">
        <is>
          <t>李雪阳</t>
        </is>
      </c>
      <c r="E1303" t="inlineStr">
        <is>
          <t>北京市朝阳区南磨房乡华侨城·北京OCT华侨城·北京2号院</t>
        </is>
      </c>
      <c r="F1303" t="inlineStr">
        <is>
          <t>项目出差</t>
        </is>
      </c>
      <c r="G1303" t="inlineStr">
        <is>
          <t>李雪阳-北京-便利蜂-POC+开业支持 已结束</t>
        </is>
      </c>
      <c r="H1303" t="inlineStr">
        <is>
          <t>阿姨忙不过来帮忙炒菜，录制菜品</t>
        </is>
      </c>
      <c r="I1303" t="inlineStr">
        <is>
          <t>完成一个菜品录制</t>
        </is>
      </c>
      <c r="J1303"/>
      <c r="K1303" t="inlineStr">
        <is>
          <t>明日继续</t>
        </is>
      </c>
      <c r="L1303" t="inlineStr">
        <is>
          <t>img_20251024_203738755.jpg</t>
        </is>
      </c>
      <c r="M1303"/>
      <c r="N1303" s="2">
        <v>45954</v>
      </c>
      <c r="O1303" t="inlineStr">
        <is>
          <t>已结束</t>
        </is>
      </c>
      <c r="P1303" t="inlineStr">
        <is>
          <t>43周</t>
        </is>
      </c>
      <c r="Q1303"/>
      <c r="R1303" t="inlineStr">
        <is>
          <t>false</t>
        </is>
      </c>
      <c r="S1303" t="inlineStr">
        <is>
          <t>2025/11/21</t>
        </is>
      </c>
      <c r="T1303"/>
      <c r="U1303"/>
      <c r="V1303" t="inlineStr">
        <is>
          <t>吴薇</t>
        </is>
      </c>
      <c r="W1303"/>
    </row>
    <row r="1304" ht="12.75" customHeight="1">
      <c r="A1304" t="inlineStr">
        <is>
          <t xml:space="preserve">2025-10-21 </t>
        </is>
      </c>
      <c r="B1304"/>
      <c r="C1304" t="inlineStr">
        <is>
          <t>正文内容仅为日期“2025/10/21”，无有效信息需关注。</t>
        </is>
      </c>
      <c r="D1304" t="inlineStr">
        <is>
          <t>李雪阳</t>
        </is>
      </c>
      <c r="E1304" t="inlineStr">
        <is>
          <t>广东省深圳市龙岗区坂田街道中围路68号城果公寓</t>
        </is>
      </c>
      <c r="F1304" t="inlineStr">
        <is>
          <t>排休</t>
        </is>
      </c>
      <c r="G1304"/>
      <c r="H1304"/>
      <c r="I1304"/>
      <c r="J1304"/>
      <c r="K1304"/>
      <c r="L1304"/>
      <c r="M1304"/>
      <c r="N1304" s="2">
        <v>45951</v>
      </c>
      <c r="O1304"/>
      <c r="P1304" t="inlineStr">
        <is>
          <t>43周</t>
        </is>
      </c>
      <c r="Q1304"/>
      <c r="R1304" t="inlineStr">
        <is>
          <t>false</t>
        </is>
      </c>
      <c r="S1304"/>
      <c r="T1304"/>
      <c r="U1304"/>
      <c r="V1304"/>
      <c r="W1304"/>
    </row>
    <row r="1305" ht="12.75" customHeight="1">
      <c r="A1305" t="inlineStr">
        <is>
          <t xml:space="preserve">2025-10-19 </t>
        </is>
      </c>
      <c r="B1305"/>
      <c r="C1305" t="inlineStr">
        <is>
          <t>正文内容异常，仅包含日期“2025/10/19”，无实质信息。</t>
        </is>
      </c>
      <c r="D1305" t="inlineStr">
        <is>
          <t>李雪阳</t>
        </is>
      </c>
      <c r="E1305" t="inlineStr">
        <is>
          <t>广东省深圳市龙岗区坂田街道中围路68号</t>
        </is>
      </c>
      <c r="F1305" t="inlineStr">
        <is>
          <t>排休</t>
        </is>
      </c>
      <c r="G1305"/>
      <c r="H1305"/>
      <c r="I1305"/>
      <c r="J1305"/>
      <c r="K1305"/>
      <c r="L1305"/>
      <c r="M1305"/>
      <c r="N1305" s="2">
        <v>45949</v>
      </c>
      <c r="O1305"/>
      <c r="P1305" t="inlineStr">
        <is>
          <t>42周</t>
        </is>
      </c>
      <c r="Q1305"/>
      <c r="R1305" t="inlineStr">
        <is>
          <t>false</t>
        </is>
      </c>
      <c r="S1305"/>
      <c r="T1305"/>
      <c r="U1305"/>
      <c r="V1305"/>
      <c r="W1305"/>
    </row>
    <row r="1306" ht="12.75" customHeight="1">
      <c r="A1306" t="inlineStr">
        <is>
          <t xml:space="preserve">2025-10-18 </t>
        </is>
      </c>
      <c r="B1306"/>
      <c r="C1306" t="inlineStr">
        <is>
          <t>正文仅日期“2025/10/18”，无具体内容，信息缺失。</t>
        </is>
      </c>
      <c r="D1306" t="inlineStr">
        <is>
          <t>李雪阳</t>
        </is>
      </c>
      <c r="E1306" t="inlineStr">
        <is>
          <t>广东省深圳市龙岗区坂田街道中围路68号</t>
        </is>
      </c>
      <c r="F1306" t="inlineStr">
        <is>
          <t>排休</t>
        </is>
      </c>
      <c r="G1306"/>
      <c r="H1306"/>
      <c r="I1306"/>
      <c r="J1306"/>
      <c r="K1306"/>
      <c r="L1306"/>
      <c r="M1306"/>
      <c r="N1306" s="2">
        <v>45948</v>
      </c>
      <c r="O1306"/>
      <c r="P1306" t="inlineStr">
        <is>
          <t>42周</t>
        </is>
      </c>
      <c r="Q1306"/>
      <c r="R1306" t="inlineStr">
        <is>
          <t>false</t>
        </is>
      </c>
      <c r="S1306"/>
      <c r="T1306"/>
      <c r="U1306"/>
      <c r="V1306"/>
      <c r="W1306"/>
    </row>
    <row r="1307" ht="12.75" customHeight="1">
      <c r="A1307" t="inlineStr">
        <is>
          <t>2025-10-17 李雪阳-深圳-客语-品牌巡店 已结束</t>
        </is>
      </c>
      <c r="B1307"/>
      <c r="C1307" t="inlineStr">
        <is>
          <t>巡店进行中，2家店已完成，存在休息状态异常。</t>
        </is>
      </c>
      <c r="D1307" t="inlineStr">
        <is>
          <t>李雪阳</t>
        </is>
      </c>
      <c r="E1307" t="inlineStr">
        <is>
          <t>广东省深圳市龙岗区坂田街道中围路68号</t>
        </is>
      </c>
      <c r="F1307" t="inlineStr">
        <is>
          <t>巡店</t>
        </is>
      </c>
      <c r="G1307" t="inlineStr">
        <is>
          <t>李雪阳-深圳-客语-品牌巡店 已结束</t>
        </is>
      </c>
      <c r="H1307" t="inlineStr">
        <is>
          <t>2家店己完成巡店</t>
        </is>
      </c>
      <c r="I1307"/>
      <c r="J1307"/>
      <c r="K1307" t="inlineStr">
        <is>
          <t>休息</t>
        </is>
      </c>
      <c r="L1307" t="inlineStr">
        <is>
          <t>img_20251017_231458109.jpg,img_20251017_222736086.jpg,IMG_20251017_192912148.jpg,IMG_20251017_152634894.jpg</t>
        </is>
      </c>
      <c r="M1307"/>
      <c r="N1307" s="2">
        <v>45947</v>
      </c>
      <c r="O1307" t="inlineStr">
        <is>
          <t>已结束</t>
        </is>
      </c>
      <c r="P1307" t="inlineStr">
        <is>
          <t>42周</t>
        </is>
      </c>
      <c r="Q1307"/>
      <c r="R1307" t="inlineStr">
        <is>
          <t>false</t>
        </is>
      </c>
      <c r="S1307" t="inlineStr">
        <is>
          <t>2025/10/17</t>
        </is>
      </c>
      <c r="T1307" t="inlineStr">
        <is>
          <t>华南区</t>
        </is>
      </c>
      <c r="U1307" t="inlineStr">
        <is>
          <t>0</t>
        </is>
      </c>
      <c r="V1307" t="inlineStr">
        <is>
          <t>吴健华</t>
        </is>
      </c>
      <c r="W1307" t="inlineStr">
        <is>
          <t>王言</t>
        </is>
      </c>
    </row>
    <row r="1308" ht="12.75" customHeight="1">
      <c r="A1308" t="inlineStr">
        <is>
          <t>2025-10-16 李雪阳-深圳-深圳协会-培训支持 已结束</t>
        </is>
      </c>
      <c r="B1308"/>
      <c r="C1308" t="inlineStr">
        <is>
          <t>录菜4个且已定版，明日客语巡检需关注，当前进行中。</t>
        </is>
      </c>
      <c r="D1308" t="inlineStr">
        <is>
          <t>李雪阳</t>
        </is>
      </c>
      <c r="E1308" t="inlineStr">
        <is>
          <t>广东省东莞市常平镇金凯水都华硕广场</t>
        </is>
      </c>
      <c r="F1308" t="inlineStr">
        <is>
          <t>项目出差</t>
        </is>
      </c>
      <c r="G1308" t="inlineStr">
        <is>
          <t>李雪阳-深圳-深圳协会-培训支持 已结束</t>
        </is>
      </c>
      <c r="H1308" t="inlineStr">
        <is>
          <t>培训协助培训人员录菜，成功录菜4个</t>
        </is>
      </c>
      <c r="I1308" t="inlineStr">
        <is>
          <t>4个菜己定版</t>
        </is>
      </c>
      <c r="J1308"/>
      <c r="K1308" t="inlineStr">
        <is>
          <t>明日客语巡检</t>
        </is>
      </c>
      <c r="L1308" t="inlineStr">
        <is>
          <t>img_20251016_223837080.jpg</t>
        </is>
      </c>
      <c r="M1308"/>
      <c r="N1308" s="2">
        <v>45946</v>
      </c>
      <c r="O1308" t="inlineStr">
        <is>
          <t>已结束</t>
        </is>
      </c>
      <c r="P1308" t="inlineStr">
        <is>
          <t>42周</t>
        </is>
      </c>
      <c r="Q1308"/>
      <c r="R1308" t="inlineStr">
        <is>
          <t>false</t>
        </is>
      </c>
      <c r="S1308" t="inlineStr">
        <is>
          <t>2025/10/14</t>
        </is>
      </c>
      <c r="T1308" t="inlineStr">
        <is>
          <t>BST</t>
        </is>
      </c>
      <c r="U1308" t="inlineStr">
        <is>
          <t>1</t>
        </is>
      </c>
      <c r="V1308" t="inlineStr">
        <is>
          <t>张铭麒</t>
        </is>
      </c>
      <c r="W1308" t="inlineStr">
        <is>
          <t>李岳丰
吴薇</t>
        </is>
      </c>
    </row>
    <row r="1309" ht="12.75" customHeight="1">
      <c r="A1309" t="inlineStr">
        <is>
          <t>2025-10-15 李雪阳-深圳-深圳协会-培训支持 已结束</t>
        </is>
      </c>
      <c r="B1309"/>
      <c r="C1309" t="inlineStr">
        <is>
          <t>录菜操作机器培训进行中，明日录菜，需关注卫生清洁校准。</t>
        </is>
      </c>
      <c r="D1309" t="inlineStr">
        <is>
          <t>李雪阳</t>
        </is>
      </c>
      <c r="E1309" t="inlineStr">
        <is>
          <t>广东省深圳市龙岗区坂田街道中围路城果公寓</t>
        </is>
      </c>
      <c r="F1309" t="inlineStr">
        <is>
          <t>项目出差</t>
        </is>
      </c>
      <c r="G1309" t="inlineStr">
        <is>
          <t>李雪阳-深圳-深圳协会-培训支持 已结束</t>
        </is>
      </c>
      <c r="H1309" t="inlineStr">
        <is>
          <t>培训操作人员录菜操作机器卫生清洁校准</t>
        </is>
      </c>
      <c r="I1309" t="inlineStr">
        <is>
          <t>培训测试录菜当中</t>
        </is>
      </c>
      <c r="J1309"/>
      <c r="K1309" t="inlineStr">
        <is>
          <t>明日录菜</t>
        </is>
      </c>
      <c r="L1309" t="inlineStr">
        <is>
          <t>img_20251015_202955889.jpg</t>
        </is>
      </c>
      <c r="M1309"/>
      <c r="N1309" s="2">
        <v>45945</v>
      </c>
      <c r="O1309" t="inlineStr">
        <is>
          <t>已结束</t>
        </is>
      </c>
      <c r="P1309" t="inlineStr">
        <is>
          <t>42周</t>
        </is>
      </c>
      <c r="Q1309"/>
      <c r="R1309" t="inlineStr">
        <is>
          <t>false</t>
        </is>
      </c>
      <c r="S1309" t="inlineStr">
        <is>
          <t>2025/10/14</t>
        </is>
      </c>
      <c r="T1309" t="inlineStr">
        <is>
          <t>BST</t>
        </is>
      </c>
      <c r="U1309"/>
      <c r="V1309" t="inlineStr">
        <is>
          <t>张铭麒</t>
        </is>
      </c>
      <c r="W1309" t="inlineStr">
        <is>
          <t>李岳丰
吴薇</t>
        </is>
      </c>
    </row>
    <row r="1310" ht="12.75" customHeight="1">
      <c r="A1310" t="inlineStr">
        <is>
          <t>2025-10-14 李雪阳-深圳-深圳协会-培训支持 已结束</t>
        </is>
      </c>
      <c r="B1310"/>
      <c r="C1310" t="inlineStr">
        <is>
          <t>炒菜员工明日才到位，影响培训进度。</t>
        </is>
      </c>
      <c r="D1310" t="inlineStr">
        <is>
          <t>李雪阳</t>
        </is>
      </c>
      <c r="E1310" t="inlineStr">
        <is>
          <t>广东省深圳市龙岗区坂田街道中围路68号</t>
        </is>
      </c>
      <c r="F1310" t="inlineStr">
        <is>
          <t>项目出差</t>
        </is>
      </c>
      <c r="G1310" t="inlineStr">
        <is>
          <t>李雪阳-深圳-深圳协会-培训支持 已结束</t>
        </is>
      </c>
      <c r="H1310" t="inlineStr">
        <is>
          <t>今天把帐号注册好了，调料加好了，机器调试好了，教他们石总清洗管道，校准机器卫生清洁这些，明天教他们录菜，炒菜的员工要明天才到位所以明天还要教他们这些东西</t>
        </is>
      </c>
      <c r="I1310" t="inlineStr">
        <is>
          <t>明天开始培训录菜</t>
        </is>
      </c>
      <c r="J1310"/>
      <c r="K1310" t="inlineStr">
        <is>
          <t>明日继续培训</t>
        </is>
      </c>
      <c r="L1310" t="inlineStr">
        <is>
          <t>img_20251014_204847600.jpg</t>
        </is>
      </c>
      <c r="M1310"/>
      <c r="N1310" s="2">
        <v>45944</v>
      </c>
      <c r="O1310" t="inlineStr">
        <is>
          <t>已结束</t>
        </is>
      </c>
      <c r="P1310" t="inlineStr">
        <is>
          <t>42周</t>
        </is>
      </c>
      <c r="Q1310"/>
      <c r="R1310" t="inlineStr">
        <is>
          <t>false</t>
        </is>
      </c>
      <c r="S1310" t="inlineStr">
        <is>
          <t>2025/10/14</t>
        </is>
      </c>
      <c r="T1310" t="inlineStr">
        <is>
          <t>BST</t>
        </is>
      </c>
      <c r="U1310"/>
      <c r="V1310" t="inlineStr">
        <is>
          <t>张铭麒</t>
        </is>
      </c>
      <c r="W1310" t="inlineStr">
        <is>
          <t>李岳丰
吴薇</t>
        </is>
      </c>
    </row>
    <row r="1311" ht="12.75" customHeight="1">
      <c r="A1311" t="inlineStr">
        <is>
          <t xml:space="preserve">2025-10-13 </t>
        </is>
      </c>
      <c r="B1311"/>
      <c r="C1311" t="inlineStr">
        <is>
          <t xml:space="preserve">未提供正文关键信息，无法明确需关注问题及异常情况。 </t>
        </is>
      </c>
      <c r="D1311" t="inlineStr">
        <is>
          <t>李雪阳</t>
        </is>
      </c>
      <c r="E1311" t="inlineStr">
        <is>
          <t>广东省深圳市龙岗区坂田街道中围路64号城果公寓</t>
        </is>
      </c>
      <c r="F1311" t="inlineStr">
        <is>
          <t>排休</t>
        </is>
      </c>
      <c r="G1311"/>
      <c r="H1311"/>
      <c r="I1311"/>
      <c r="J1311"/>
      <c r="K1311"/>
      <c r="L1311"/>
      <c r="M1311"/>
      <c r="N1311" s="2">
        <v>45943</v>
      </c>
      <c r="O1311"/>
      <c r="P1311" t="inlineStr">
        <is>
          <t>42周</t>
        </is>
      </c>
      <c r="Q1311"/>
      <c r="R1311" t="inlineStr">
        <is>
          <t>false</t>
        </is>
      </c>
      <c r="S1311"/>
      <c r="T1311"/>
      <c r="U1311" t="inlineStr">
        <is>
          <t>1</t>
        </is>
      </c>
      <c r="V1311"/>
      <c r="W1311"/>
    </row>
    <row r="1312" ht="12.75" customHeight="1">
      <c r="A1312" t="inlineStr">
        <is>
          <t xml:space="preserve">2025-10-12 </t>
        </is>
      </c>
      <c r="B1312"/>
      <c r="C1312" t="inlineStr">
        <is>
          <t xml:space="preserve">你提供的内容仅“2025/10/12”，无异常，暂无需关注问题。 </t>
        </is>
      </c>
      <c r="D1312" t="inlineStr">
        <is>
          <t>李雪阳</t>
        </is>
      </c>
      <c r="E1312" t="inlineStr">
        <is>
          <t>广东省深圳市龙岗区坂田街道中围路64号城果公寓</t>
        </is>
      </c>
      <c r="F1312" t="inlineStr">
        <is>
          <t>排休</t>
        </is>
      </c>
      <c r="G1312"/>
      <c r="H1312"/>
      <c r="I1312"/>
      <c r="J1312"/>
      <c r="K1312"/>
      <c r="L1312"/>
      <c r="M1312"/>
      <c r="N1312" s="2">
        <v>45942</v>
      </c>
      <c r="O1312"/>
      <c r="P1312" t="inlineStr">
        <is>
          <t>41周</t>
        </is>
      </c>
      <c r="Q1312"/>
      <c r="R1312" t="inlineStr">
        <is>
          <t>false</t>
        </is>
      </c>
      <c r="S1312"/>
      <c r="T1312"/>
      <c r="U1312"/>
      <c r="V1312"/>
      <c r="W1312"/>
    </row>
    <row r="1313" ht="12.75" customHeight="1">
      <c r="A1313" t="inlineStr">
        <is>
          <t xml:space="preserve">2025-10-11 </t>
        </is>
      </c>
      <c r="B1313"/>
      <c r="C1313" t="inlineStr">
        <is>
          <t xml:space="preserve">无明确问题或异常信息，仅给出日期2025/10/11 。 </t>
        </is>
      </c>
      <c r="D1313" t="inlineStr">
        <is>
          <t>李雪阳</t>
        </is>
      </c>
      <c r="E1313" t="inlineStr">
        <is>
          <t>广东省深圳市龙岗区坂田街道中围路68号城果公寓</t>
        </is>
      </c>
      <c r="F1313" t="inlineStr">
        <is>
          <t>排休</t>
        </is>
      </c>
      <c r="G1313"/>
      <c r="H1313"/>
      <c r="I1313"/>
      <c r="J1313"/>
      <c r="K1313"/>
      <c r="L1313"/>
      <c r="M1313"/>
      <c r="N1313" s="2">
        <v>45941</v>
      </c>
      <c r="O1313"/>
      <c r="P1313" t="inlineStr">
        <is>
          <t>41周</t>
        </is>
      </c>
      <c r="Q1313"/>
      <c r="R1313" t="inlineStr">
        <is>
          <t>false</t>
        </is>
      </c>
      <c r="S1313"/>
      <c r="T1313"/>
      <c r="U1313"/>
      <c r="V1313"/>
      <c r="W1313"/>
    </row>
    <row r="1314" ht="12.75" customHeight="1">
      <c r="A1314" t="inlineStr">
        <is>
          <t xml:space="preserve">2025-10-10 </t>
        </is>
      </c>
      <c r="B1314"/>
      <c r="C1314" t="inlineStr">
        <is>
          <t xml:space="preserve">未提供具体正文内容，请补充后我再进行总结。 </t>
        </is>
      </c>
      <c r="D1314" t="inlineStr">
        <is>
          <t>李雪阳</t>
        </is>
      </c>
      <c r="E1314" t="inlineStr">
        <is>
          <t>广东省深圳市龙岗区坂田街道中围路68号城果公寓</t>
        </is>
      </c>
      <c r="F1314" t="inlineStr">
        <is>
          <t>排休</t>
        </is>
      </c>
      <c r="G1314"/>
      <c r="H1314"/>
      <c r="I1314"/>
      <c r="J1314"/>
      <c r="K1314"/>
      <c r="L1314"/>
      <c r="M1314"/>
      <c r="N1314" s="2">
        <v>45940</v>
      </c>
      <c r="O1314"/>
      <c r="P1314" t="inlineStr">
        <is>
          <t>41周</t>
        </is>
      </c>
      <c r="Q1314"/>
      <c r="R1314" t="inlineStr">
        <is>
          <t>false</t>
        </is>
      </c>
      <c r="S1314"/>
      <c r="T1314"/>
      <c r="U1314"/>
      <c r="V1314"/>
      <c r="W1314"/>
    </row>
    <row r="1315" ht="12.75" customHeight="1">
      <c r="A1315" t="inlineStr">
        <is>
          <t xml:space="preserve">2025-10-09 </t>
        </is>
      </c>
      <c r="B1315"/>
      <c r="C1315" t="inlineStr">
        <is>
          <t xml:space="preserve">正文仅呈现日期“2025/10/09”，无异常及需关注问题。 </t>
        </is>
      </c>
      <c r="D1315" t="inlineStr">
        <is>
          <t>李雪阳</t>
        </is>
      </c>
      <c r="E1315" t="inlineStr">
        <is>
          <t>广东省深圳市龙岗区坂田街道中围路68号城果公寓</t>
        </is>
      </c>
      <c r="F1315" t="inlineStr">
        <is>
          <t>排休</t>
        </is>
      </c>
      <c r="G1315"/>
      <c r="H1315"/>
      <c r="I1315"/>
      <c r="J1315"/>
      <c r="K1315"/>
      <c r="L1315"/>
      <c r="M1315"/>
      <c r="N1315" s="2">
        <v>45939</v>
      </c>
      <c r="O1315"/>
      <c r="P1315" t="inlineStr">
        <is>
          <t>41周</t>
        </is>
      </c>
      <c r="Q1315"/>
      <c r="R1315" t="inlineStr">
        <is>
          <t>false</t>
        </is>
      </c>
      <c r="S1315"/>
      <c r="T1315"/>
      <c r="U1315"/>
      <c r="V1315"/>
      <c r="W1315"/>
    </row>
    <row r="1316" ht="12.75" customHeight="1">
      <c r="A1316" t="inlineStr">
        <is>
          <t xml:space="preserve">2025-10-08 </t>
        </is>
      </c>
      <c r="B1316"/>
      <c r="C1316" t="inlineStr">
        <is>
          <t xml:space="preserve">仅“2025/10/08”无具体内容，无问题及异常信息。 </t>
        </is>
      </c>
      <c r="D1316" t="inlineStr">
        <is>
          <t>李雪阳</t>
        </is>
      </c>
      <c r="E1316" t="inlineStr">
        <is>
          <t>广东省深圳市龙岗区坂田街道中围路64号城果公寓</t>
        </is>
      </c>
      <c r="F1316" t="inlineStr">
        <is>
          <t>排休</t>
        </is>
      </c>
      <c r="G1316"/>
      <c r="H1316"/>
      <c r="I1316"/>
      <c r="J1316"/>
      <c r="K1316"/>
      <c r="L1316"/>
      <c r="M1316"/>
      <c r="N1316" s="2">
        <v>45938</v>
      </c>
      <c r="O1316"/>
      <c r="P1316" t="inlineStr">
        <is>
          <t>41周</t>
        </is>
      </c>
      <c r="Q1316"/>
      <c r="R1316" t="inlineStr">
        <is>
          <t>false</t>
        </is>
      </c>
      <c r="S1316"/>
      <c r="T1316"/>
      <c r="U1316"/>
      <c r="V1316"/>
      <c r="W1316"/>
    </row>
    <row r="1317" ht="12.75" customHeight="1">
      <c r="A1317" t="inlineStr">
        <is>
          <t xml:space="preserve">2025-10-07 </t>
        </is>
      </c>
      <c r="B1317"/>
      <c r="C1317" t="inlineStr">
        <is>
          <t xml:space="preserve">未发现异常，仅给出时间2025年10月7日，无需特别关注问题。 </t>
        </is>
      </c>
      <c r="D1317" t="inlineStr">
        <is>
          <t>李雪阳</t>
        </is>
      </c>
      <c r="E1317" t="inlineStr">
        <is>
          <t>广东省深圳市龙岗区坂田街道中围路68号城果公寓</t>
        </is>
      </c>
      <c r="F1317" t="inlineStr">
        <is>
          <t>排休</t>
        </is>
      </c>
      <c r="G1317"/>
      <c r="H1317"/>
      <c r="I1317"/>
      <c r="J1317"/>
      <c r="K1317"/>
      <c r="L1317"/>
      <c r="M1317"/>
      <c r="N1317" s="2">
        <v>45937</v>
      </c>
      <c r="O1317"/>
      <c r="P1317" t="inlineStr">
        <is>
          <t>41周</t>
        </is>
      </c>
      <c r="Q1317"/>
      <c r="R1317" t="inlineStr">
        <is>
          <t>false</t>
        </is>
      </c>
      <c r="S1317"/>
      <c r="T1317"/>
      <c r="U1317"/>
      <c r="V1317"/>
      <c r="W1317"/>
    </row>
    <row r="1318" ht="12.75" customHeight="1">
      <c r="A1318" t="inlineStr">
        <is>
          <t xml:space="preserve">2025-10-06 </t>
        </is>
      </c>
      <c r="B1318"/>
      <c r="C1318" t="inlineStr">
        <is>
          <t xml:space="preserve">无异常问题，仅给出日期“2025/10/06”，无其他需关注内容。 </t>
        </is>
      </c>
      <c r="D1318" t="inlineStr">
        <is>
          <t>李雪阳</t>
        </is>
      </c>
      <c r="E1318" t="inlineStr">
        <is>
          <t>广东省深圳市龙岗区坂田街道中围路64号城果公寓</t>
        </is>
      </c>
      <c r="F1318" t="inlineStr">
        <is>
          <t>排休</t>
        </is>
      </c>
      <c r="G1318"/>
      <c r="H1318"/>
      <c r="I1318"/>
      <c r="J1318"/>
      <c r="K1318"/>
      <c r="L1318"/>
      <c r="M1318"/>
      <c r="N1318" s="2">
        <v>45936</v>
      </c>
      <c r="O1318"/>
      <c r="P1318" t="inlineStr">
        <is>
          <t>41周</t>
        </is>
      </c>
      <c r="Q1318"/>
      <c r="R1318" t="inlineStr">
        <is>
          <t>false</t>
        </is>
      </c>
      <c r="S1318"/>
      <c r="T1318"/>
      <c r="U1318"/>
      <c r="V1318"/>
      <c r="W1318"/>
    </row>
    <row r="1319" ht="12.75" customHeight="1">
      <c r="A1319" t="inlineStr">
        <is>
          <t xml:space="preserve">2025-10-05 </t>
        </is>
      </c>
      <c r="B1319"/>
      <c r="C1319" t="inlineStr">
        <is>
          <t xml:space="preserve">文本仅给出日期“2025/10/05”，无需关注的问题和异常。 </t>
        </is>
      </c>
      <c r="D1319" t="inlineStr">
        <is>
          <t>李雪阳</t>
        </is>
      </c>
      <c r="E1319" t="inlineStr">
        <is>
          <t>广东省深圳市龙岗区坂田街道中围路64号城果公寓</t>
        </is>
      </c>
      <c r="F1319" t="inlineStr">
        <is>
          <t>排休</t>
        </is>
      </c>
      <c r="G1319"/>
      <c r="H1319"/>
      <c r="I1319"/>
      <c r="J1319"/>
      <c r="K1319"/>
      <c r="L1319"/>
      <c r="M1319"/>
      <c r="N1319" s="2">
        <v>45935</v>
      </c>
      <c r="O1319"/>
      <c r="P1319" t="inlineStr">
        <is>
          <t>40周</t>
        </is>
      </c>
      <c r="Q1319"/>
      <c r="R1319" t="inlineStr">
        <is>
          <t>false</t>
        </is>
      </c>
      <c r="S1319"/>
      <c r="T1319"/>
      <c r="U1319"/>
      <c r="V1319"/>
      <c r="W1319"/>
    </row>
    <row r="1320" ht="12.75" customHeight="1">
      <c r="A1320" t="inlineStr">
        <is>
          <t xml:space="preserve">2025-10-04 </t>
        </is>
      </c>
      <c r="B1320"/>
      <c r="C1320" t="inlineStr">
        <is>
          <t xml:space="preserve">仅给出日期“2025/10/04”，无问题及异常信息。 </t>
        </is>
      </c>
      <c r="D1320" t="inlineStr">
        <is>
          <t>李雪阳</t>
        </is>
      </c>
      <c r="E1320" t="inlineStr">
        <is>
          <t>广东省深圳市龙岗区坂田街道中围路64号城果公寓</t>
        </is>
      </c>
      <c r="F1320" t="inlineStr">
        <is>
          <t>排休</t>
        </is>
      </c>
      <c r="G1320"/>
      <c r="H1320"/>
      <c r="I1320"/>
      <c r="J1320"/>
      <c r="K1320"/>
      <c r="L1320"/>
      <c r="M1320"/>
      <c r="N1320" s="2">
        <v>45934</v>
      </c>
      <c r="O1320"/>
      <c r="P1320" t="inlineStr">
        <is>
          <t>40周</t>
        </is>
      </c>
      <c r="Q1320"/>
      <c r="R1320" t="inlineStr">
        <is>
          <t>false</t>
        </is>
      </c>
      <c r="S1320"/>
      <c r="T1320"/>
      <c r="U1320"/>
      <c r="V1320"/>
      <c r="W1320"/>
    </row>
    <row r="1321" ht="12.75" customHeight="1">
      <c r="A1321" t="inlineStr">
        <is>
          <t xml:space="preserve">2025-10-03 </t>
        </is>
      </c>
      <c r="B1321"/>
      <c r="C1321" t="inlineStr">
        <is>
          <t xml:space="preserve">所给正文仅为日期，未发现需关注问题和异常。 </t>
        </is>
      </c>
      <c r="D1321" t="inlineStr">
        <is>
          <t>李雪阳</t>
        </is>
      </c>
      <c r="E1321" t="inlineStr">
        <is>
          <t>广东省深圳市龙岗区坂田街道中围路64号城果公寓</t>
        </is>
      </c>
      <c r="F1321" t="inlineStr">
        <is>
          <t>排休</t>
        </is>
      </c>
      <c r="G1321"/>
      <c r="H1321"/>
      <c r="I1321"/>
      <c r="J1321"/>
      <c r="K1321"/>
      <c r="L1321"/>
      <c r="M1321"/>
      <c r="N1321" s="2">
        <v>45933</v>
      </c>
      <c r="O1321"/>
      <c r="P1321" t="inlineStr">
        <is>
          <t>40周</t>
        </is>
      </c>
      <c r="Q1321"/>
      <c r="R1321" t="inlineStr">
        <is>
          <t>false</t>
        </is>
      </c>
      <c r="S1321"/>
      <c r="T1321"/>
      <c r="U1321"/>
      <c r="V1321"/>
      <c r="W1321"/>
    </row>
    <row r="1322" ht="12.75" customHeight="1">
      <c r="A1322" t="inlineStr">
        <is>
          <t xml:space="preserve">2025-10-02 </t>
        </is>
      </c>
      <c r="B1322"/>
      <c r="C1322" t="inlineStr">
        <is>
          <t xml:space="preserve">正文仅显示日期“2025/10/02”，无问题及异常情况。 </t>
        </is>
      </c>
      <c r="D1322" t="inlineStr">
        <is>
          <t>李雪阳</t>
        </is>
      </c>
      <c r="E1322" t="inlineStr">
        <is>
          <t>广东省深圳市龙岗区坂田街道中围路68号城果公寓</t>
        </is>
      </c>
      <c r="F1322" t="inlineStr">
        <is>
          <t>排休</t>
        </is>
      </c>
      <c r="G1322"/>
      <c r="H1322"/>
      <c r="I1322"/>
      <c r="J1322"/>
      <c r="K1322"/>
      <c r="L1322"/>
      <c r="M1322"/>
      <c r="N1322" s="2">
        <v>45932</v>
      </c>
      <c r="O1322"/>
      <c r="P1322" t="inlineStr">
        <is>
          <t>40周</t>
        </is>
      </c>
      <c r="Q1322"/>
      <c r="R1322" t="inlineStr">
        <is>
          <t>false</t>
        </is>
      </c>
      <c r="S1322"/>
      <c r="T1322"/>
      <c r="U1322"/>
      <c r="V1322"/>
      <c r="W1322"/>
    </row>
    <row r="1323" ht="12.75" customHeight="1">
      <c r="A1323" t="inlineStr">
        <is>
          <t xml:space="preserve">2025-10-01 </t>
        </is>
      </c>
      <c r="B1323"/>
      <c r="C1323" t="inlineStr">
        <is>
          <t xml:space="preserve">给定内容仅为日期“2025/10/01”，无问题、异常信息。 </t>
        </is>
      </c>
      <c r="D1323" t="inlineStr">
        <is>
          <t>李雪阳</t>
        </is>
      </c>
      <c r="E1323" t="inlineStr">
        <is>
          <t>广东省深圳市龙岗区坂田街道中围路64号城果公寓</t>
        </is>
      </c>
      <c r="F1323" t="inlineStr">
        <is>
          <t>排休</t>
        </is>
      </c>
      <c r="G1323"/>
      <c r="H1323"/>
      <c r="I1323"/>
      <c r="J1323"/>
      <c r="K1323"/>
      <c r="L1323"/>
      <c r="M1323"/>
      <c r="N1323" s="2">
        <v>45931</v>
      </c>
      <c r="O1323"/>
      <c r="P1323" t="inlineStr">
        <is>
          <t>40周</t>
        </is>
      </c>
      <c r="Q1323"/>
      <c r="R1323" t="inlineStr">
        <is>
          <t>false</t>
        </is>
      </c>
      <c r="S1323"/>
      <c r="T1323"/>
      <c r="U1323"/>
      <c r="V1323"/>
      <c r="W1323"/>
    </row>
    <row r="1324" ht="12.75" customHeight="1">
      <c r="A1324" t="inlineStr">
        <is>
          <t xml:space="preserve">2025-09-30 </t>
        </is>
      </c>
      <c r="B1324"/>
      <c r="C1324" t="inlineStr">
        <is>
          <t xml:space="preserve">文本仅含日期“2025/09/30”，无需关注问题及异常。 </t>
        </is>
      </c>
      <c r="D1324" t="inlineStr">
        <is>
          <t>李雪阳</t>
        </is>
      </c>
      <c r="E1324" t="inlineStr">
        <is>
          <t>广东省深圳市龙岗区坂田街道中围路城果公寓</t>
        </is>
      </c>
      <c r="F1324" t="inlineStr">
        <is>
          <t>排休</t>
        </is>
      </c>
      <c r="G1324"/>
      <c r="H1324"/>
      <c r="I1324"/>
      <c r="J1324"/>
      <c r="K1324"/>
      <c r="L1324"/>
      <c r="M1324"/>
      <c r="N1324" s="2">
        <v>45930</v>
      </c>
      <c r="O1324"/>
      <c r="P1324" t="inlineStr">
        <is>
          <t>40周</t>
        </is>
      </c>
      <c r="Q1324"/>
      <c r="R1324" t="inlineStr">
        <is>
          <t>false</t>
        </is>
      </c>
      <c r="S1324"/>
      <c r="T1324"/>
      <c r="U1324"/>
      <c r="V1324"/>
      <c r="W1324"/>
    </row>
    <row r="1325" ht="12.75" customHeight="1">
      <c r="A1325" t="inlineStr">
        <is>
          <t>2025-09-29 李雪阳-香港-绿茶-新店开业 已结束</t>
        </is>
      </c>
      <c r="B1325"/>
      <c r="C1325" t="inlineStr">
        <is>
          <t xml:space="preserve">李雪阳在香港绿茶新店开业，有清洁等工作，明日待命 </t>
        </is>
      </c>
      <c r="D1325" t="inlineStr">
        <is>
          <t>李雪阳</t>
        </is>
      </c>
      <c r="E1325" t="inlineStr">
        <is>
          <t>广东省深圳市龙岗区坂田街道中围路68号城果公寓</t>
        </is>
      </c>
      <c r="F1325" t="inlineStr">
        <is>
          <t>项目出差</t>
        </is>
      </c>
      <c r="G1325" t="inlineStr">
        <is>
          <t>李雪阳-香港-绿茶-新店开业 已结束</t>
        </is>
      </c>
      <c r="H1325" t="inlineStr">
        <is>
          <t>叮嘱机器卫生清洁，校准菜品出餐要求，协助出餐</t>
        </is>
      </c>
      <c r="I1325" t="inlineStr">
        <is>
          <t>好</t>
        </is>
      </c>
      <c r="J1325"/>
      <c r="K1325" t="inlineStr">
        <is>
          <t>明日待命</t>
        </is>
      </c>
      <c r="L1325" t="inlineStr">
        <is>
          <t>img_20250929_230657364.jpg</t>
        </is>
      </c>
      <c r="M1325"/>
      <c r="N1325" s="2">
        <v>45929</v>
      </c>
      <c r="O1325" t="inlineStr">
        <is>
          <t>已结束</t>
        </is>
      </c>
      <c r="P1325" t="inlineStr">
        <is>
          <t>40周</t>
        </is>
      </c>
      <c r="Q1325"/>
      <c r="R1325" t="inlineStr">
        <is>
          <t>false</t>
        </is>
      </c>
      <c r="S1325" t="inlineStr">
        <is>
          <t>2025/09/29</t>
        </is>
      </c>
      <c r="T1325" t="inlineStr">
        <is>
          <t>BST</t>
        </is>
      </c>
      <c r="U1325" t="inlineStr">
        <is>
          <t>1</t>
        </is>
      </c>
      <c r="V1325" t="inlineStr">
        <is>
          <t>张铭麒</t>
        </is>
      </c>
      <c r="W1325" t="inlineStr">
        <is>
          <t>李岳丰
吴薇</t>
        </is>
      </c>
    </row>
    <row r="1326" ht="12.75" customHeight="1">
      <c r="A1326" t="inlineStr">
        <is>
          <t>2025-09-28 李雪阳-香港-绿茶-新店开业 已结束</t>
        </is>
      </c>
      <c r="B1326" t="inlineStr">
        <is>
          <t>1</t>
        </is>
      </c>
      <c r="C1326" t="inlineStr">
        <is>
          <t xml:space="preserve">关注新店开业，菜品出品稳定，明日继续协助出餐工作。 </t>
        </is>
      </c>
      <c r="D1326" t="inlineStr">
        <is>
          <t>李雪阳</t>
        </is>
      </c>
      <c r="E1326" t="inlineStr">
        <is>
          <t>香港特别行政区屯门区屯门河畔单车径香港悦品度假酒店(屯门)</t>
        </is>
      </c>
      <c r="F1326" t="inlineStr">
        <is>
          <t>项目出差</t>
        </is>
      </c>
      <c r="G1326" t="inlineStr">
        <is>
          <t>李雪阳-香港-绿茶-新店开业 已结束</t>
        </is>
      </c>
      <c r="H1326" t="inlineStr">
        <is>
          <t>看菜品出品稳定，学习KMES。协助出餐</t>
        </is>
      </c>
      <c r="I1326" t="inlineStr">
        <is>
          <t>好</t>
        </is>
      </c>
      <c r="J1326"/>
      <c r="K1326" t="inlineStr">
        <is>
          <t>明日继续</t>
        </is>
      </c>
      <c r="L1326" t="inlineStr">
        <is>
          <t>img_20250928_215013760.jpg</t>
        </is>
      </c>
      <c r="M1326"/>
      <c r="N1326" s="2">
        <v>45928</v>
      </c>
      <c r="O1326" t="inlineStr">
        <is>
          <t>已结束</t>
        </is>
      </c>
      <c r="P1326" t="inlineStr">
        <is>
          <t>39周</t>
        </is>
      </c>
      <c r="Q1326"/>
      <c r="R1326" t="inlineStr">
        <is>
          <t>false</t>
        </is>
      </c>
      <c r="S1326" t="inlineStr">
        <is>
          <t>2025/09/29</t>
        </is>
      </c>
      <c r="T1326" t="inlineStr">
        <is>
          <t>BST</t>
        </is>
      </c>
      <c r="U1326"/>
      <c r="V1326" t="inlineStr">
        <is>
          <t>张铭麒</t>
        </is>
      </c>
      <c r="W1326" t="inlineStr">
        <is>
          <t>李岳丰
吴薇</t>
        </is>
      </c>
    </row>
    <row r="1327" ht="12.75" customHeight="1">
      <c r="A1327" t="inlineStr">
        <is>
          <t>2025-09-27 李雪阳-香港-绿茶-新店开业 已结束</t>
        </is>
      </c>
      <c r="B1327" t="inlineStr">
        <is>
          <t>1</t>
        </is>
      </c>
      <c r="C1327" t="inlineStr">
        <is>
          <t xml:space="preserve">培训操作员多项工作，香港绿茶新店开业中，明日继续 </t>
        </is>
      </c>
      <c r="D1327" t="inlineStr">
        <is>
          <t>李雪阳</t>
        </is>
      </c>
      <c r="E1327" t="inlineStr">
        <is>
          <t>香港特别行政区屯门区屯门河畔单车径香港悦品度假酒店(屯门)</t>
        </is>
      </c>
      <c r="F1327" t="inlineStr">
        <is>
          <t>项目出差</t>
        </is>
      </c>
      <c r="G1327" t="inlineStr">
        <is>
          <t>李雪阳-香港-绿茶-新店开业 已结束</t>
        </is>
      </c>
      <c r="H1327" t="inlineStr">
        <is>
          <t>培训操作员校准，清洁卫生，管道清洁，试菜</t>
        </is>
      </c>
      <c r="I1327" t="inlineStr">
        <is>
          <t>好</t>
        </is>
      </c>
      <c r="J1327"/>
      <c r="K1327" t="inlineStr">
        <is>
          <t>明日继续</t>
        </is>
      </c>
      <c r="L1327" t="inlineStr">
        <is>
          <t>img_20250927_230356503.jpg</t>
        </is>
      </c>
      <c r="M1327"/>
      <c r="N1327" s="2">
        <v>45927</v>
      </c>
      <c r="O1327" t="inlineStr">
        <is>
          <t>已结束</t>
        </is>
      </c>
      <c r="P1327" t="inlineStr">
        <is>
          <t>39周</t>
        </is>
      </c>
      <c r="Q1327"/>
      <c r="R1327" t="inlineStr">
        <is>
          <t>false</t>
        </is>
      </c>
      <c r="S1327" t="inlineStr">
        <is>
          <t>2025/09/29</t>
        </is>
      </c>
      <c r="T1327" t="inlineStr">
        <is>
          <t>BST</t>
        </is>
      </c>
      <c r="U1327"/>
      <c r="V1327" t="inlineStr">
        <is>
          <t>张铭麒</t>
        </is>
      </c>
      <c r="W1327" t="inlineStr">
        <is>
          <t>李岳丰
吴薇</t>
        </is>
      </c>
    </row>
    <row r="1328" ht="12.75" customHeight="1">
      <c r="A1328" t="inlineStr">
        <is>
          <t>2025-09-26 李雪阳-香港-绿茶-新店开业 已结束</t>
        </is>
      </c>
      <c r="B1328" t="inlineStr">
        <is>
          <t>1</t>
        </is>
      </c>
      <c r="C1328" t="inlineStr">
        <is>
          <t xml:space="preserve">机器调试、菜品测试完成，一菜品整改，干料鸡粉校准有误 </t>
        </is>
      </c>
      <c r="D1328" t="inlineStr">
        <is>
          <t>李雪阳</t>
        </is>
      </c>
      <c r="E1328" t="inlineStr">
        <is>
          <t>香港特别行政区屯门区震寰路6号香港悦品度假酒店(屯门)</t>
        </is>
      </c>
      <c r="F1328" t="inlineStr">
        <is>
          <t>项目出差</t>
        </is>
      </c>
      <c r="G1328" t="inlineStr">
        <is>
          <t>李雪阳-香港-绿茶-新店开业 已结束</t>
        </is>
      </c>
      <c r="H1328" t="inlineStr">
        <is>
          <t>机器调试完成，菜品测试完成一个菜品需要整改</t>
        </is>
      </c>
      <c r="I1328" t="inlineStr">
        <is>
          <t>好</t>
        </is>
      </c>
      <c r="J1328" t="inlineStr">
        <is>
          <t>机器干料鸡粉校准不对。</t>
        </is>
      </c>
      <c r="K1328" t="inlineStr">
        <is>
          <t>明日继续支持</t>
        </is>
      </c>
      <c r="L1328" t="inlineStr">
        <is>
          <t>img_20250926_224949063.jpg</t>
        </is>
      </c>
      <c r="M1328"/>
      <c r="N1328" s="2">
        <v>45926</v>
      </c>
      <c r="O1328" t="inlineStr">
        <is>
          <t>已结束</t>
        </is>
      </c>
      <c r="P1328" t="inlineStr">
        <is>
          <t>39周</t>
        </is>
      </c>
      <c r="Q1328"/>
      <c r="R1328" t="inlineStr">
        <is>
          <t>false</t>
        </is>
      </c>
      <c r="S1328" t="inlineStr">
        <is>
          <t>2025/09/29</t>
        </is>
      </c>
      <c r="T1328" t="inlineStr">
        <is>
          <t>BST</t>
        </is>
      </c>
      <c r="U1328" t="inlineStr">
        <is>
          <t>1</t>
        </is>
      </c>
      <c r="V1328" t="inlineStr">
        <is>
          <t>张铭麒</t>
        </is>
      </c>
      <c r="W1328" t="inlineStr">
        <is>
          <t>李岳丰
吴薇</t>
        </is>
      </c>
    </row>
    <row r="1329" ht="12.75" customHeight="1">
      <c r="A1329" t="inlineStr">
        <is>
          <t>2025-09-25 李雪阳-香港-绿茶-新店开业 已结束</t>
        </is>
      </c>
      <c r="B1329"/>
      <c r="C1329" t="inlineStr">
        <is>
          <t xml:space="preserve">新店开业中，机器未通电，明日继续支持，需关注机器通电问题。 </t>
        </is>
      </c>
      <c r="D1329" t="inlineStr">
        <is>
          <t>李雪阳</t>
        </is>
      </c>
      <c r="E1329" t="inlineStr">
        <is>
          <t>香港特别行政区屯门区震寰路6号香港悦品度假酒店(屯门)</t>
        </is>
      </c>
      <c r="F1329" t="inlineStr">
        <is>
          <t>项目出差</t>
        </is>
      </c>
      <c r="G1329" t="inlineStr">
        <is>
          <t>李雪阳-香港-绿茶-新店开业 已结束</t>
        </is>
      </c>
      <c r="H1329" t="inlineStr">
        <is>
          <t>到店加调料，培训操作员拆洗干料仓加调料仓</t>
        </is>
      </c>
      <c r="I1329" t="inlineStr">
        <is>
          <t>菜品己调过去</t>
        </is>
      </c>
      <c r="J1329" t="inlineStr">
        <is>
          <t>机器末通电</t>
        </is>
      </c>
      <c r="K1329" t="inlineStr">
        <is>
          <t>明日继续支持</t>
        </is>
      </c>
      <c r="L1329" t="inlineStr">
        <is>
          <t>img_20250925_213529631.jpg</t>
        </is>
      </c>
      <c r="M1329"/>
      <c r="N1329" s="2">
        <v>45925</v>
      </c>
      <c r="O1329" t="inlineStr">
        <is>
          <t>已结束</t>
        </is>
      </c>
      <c r="P1329" t="inlineStr">
        <is>
          <t>39周</t>
        </is>
      </c>
      <c r="Q1329"/>
      <c r="R1329" t="inlineStr">
        <is>
          <t>false</t>
        </is>
      </c>
      <c r="S1329" t="inlineStr">
        <is>
          <t>2025/09/29</t>
        </is>
      </c>
      <c r="T1329" t="inlineStr">
        <is>
          <t>BST</t>
        </is>
      </c>
      <c r="U1329"/>
      <c r="V1329" t="inlineStr">
        <is>
          <t>张铭麒</t>
        </is>
      </c>
      <c r="W1329" t="inlineStr">
        <is>
          <t>李岳丰
吴薇</t>
        </is>
      </c>
    </row>
    <row r="1330" ht="12.75" customHeight="1">
      <c r="A1330" t="inlineStr">
        <is>
          <t xml:space="preserve">2025-09-24 </t>
        </is>
      </c>
      <c r="B1330"/>
      <c r="C1330" t="inlineStr">
        <is>
          <t xml:space="preserve">无具体内容，无法总结出需关注问题及异常。 </t>
        </is>
      </c>
      <c r="D1330" t="inlineStr">
        <is>
          <t>李雪阳</t>
        </is>
      </c>
      <c r="E1330" t="inlineStr">
        <is>
          <t>广东省深圳市龙华区观湖街道求知东路和记黄埔·懿花园</t>
        </is>
      </c>
      <c r="F1330" t="inlineStr">
        <is>
          <t>排休</t>
        </is>
      </c>
      <c r="G1330"/>
      <c r="H1330"/>
      <c r="I1330"/>
      <c r="J1330"/>
      <c r="K1330"/>
      <c r="L1330"/>
      <c r="M1330"/>
      <c r="N1330" s="2">
        <v>45924</v>
      </c>
      <c r="O1330"/>
      <c r="P1330" t="inlineStr">
        <is>
          <t>39周</t>
        </is>
      </c>
      <c r="Q1330"/>
      <c r="R1330" t="inlineStr">
        <is>
          <t>false</t>
        </is>
      </c>
      <c r="S1330"/>
      <c r="T1330"/>
      <c r="U1330" t="inlineStr">
        <is>
          <t>1</t>
        </is>
      </c>
      <c r="V1330"/>
      <c r="W1330"/>
    </row>
    <row r="1331" ht="12.75" customHeight="1">
      <c r="A1331" t="inlineStr">
        <is>
          <t xml:space="preserve">2025-09-23 </t>
        </is>
      </c>
      <c r="B1331"/>
      <c r="C1331" t="inlineStr">
        <is>
          <t xml:space="preserve">无具体内容，仅给出日期“2025/09/23”，无问题及异常。 </t>
        </is>
      </c>
      <c r="D1331" t="inlineStr">
        <is>
          <t>李雪阳</t>
        </is>
      </c>
      <c r="E1331" t="inlineStr">
        <is>
          <t>广东省深圳市龙岗区坂田街道中围路68号</t>
        </is>
      </c>
      <c r="F1331" t="inlineStr">
        <is>
          <t>排休</t>
        </is>
      </c>
      <c r="G1331"/>
      <c r="H1331"/>
      <c r="I1331"/>
      <c r="J1331"/>
      <c r="K1331"/>
      <c r="L1331"/>
      <c r="M1331"/>
      <c r="N1331" s="2">
        <v>45923</v>
      </c>
      <c r="O1331"/>
      <c r="P1331" t="inlineStr">
        <is>
          <t>39周</t>
        </is>
      </c>
      <c r="Q1331"/>
      <c r="R1331" t="inlineStr">
        <is>
          <t>false</t>
        </is>
      </c>
      <c r="S1331"/>
      <c r="T1331"/>
      <c r="U1331"/>
      <c r="V1331"/>
      <c r="W1331"/>
    </row>
    <row r="1332" ht="12.75" customHeight="1">
      <c r="A1332" t="inlineStr">
        <is>
          <t xml:space="preserve">2025-09-22 </t>
        </is>
      </c>
      <c r="B1332"/>
      <c r="C1332" t="inlineStr">
        <is>
          <t xml:space="preserve">出餐正常，商家明日（2025/09/22）休息。 </t>
        </is>
      </c>
      <c r="D1332" t="inlineStr">
        <is>
          <t>李雪阳</t>
        </is>
      </c>
      <c r="E1332" t="inlineStr">
        <is>
          <t>浙江省宁波市鄞州区东郊街道宁波市机动车物损交通事故保险理赔众兴服务中心宁波东站</t>
        </is>
      </c>
      <c r="F1332" t="inlineStr">
        <is>
          <t>项目出差</t>
        </is>
      </c>
      <c r="G1332"/>
      <c r="H1332" t="inlineStr">
        <is>
          <t>好</t>
        </is>
      </c>
      <c r="I1332" t="inlineStr">
        <is>
          <t>正常出餐</t>
        </is>
      </c>
      <c r="J1332"/>
      <c r="K1332" t="inlineStr">
        <is>
          <t>明日休息</t>
        </is>
      </c>
      <c r="L1332" t="inlineStr">
        <is>
          <t>img_20250922_221519323.jpg</t>
        </is>
      </c>
      <c r="M1332"/>
      <c r="N1332" s="2">
        <v>45922</v>
      </c>
      <c r="O1332"/>
      <c r="P1332" t="inlineStr">
        <is>
          <t>39周</t>
        </is>
      </c>
      <c r="Q1332"/>
      <c r="R1332" t="inlineStr">
        <is>
          <t>false</t>
        </is>
      </c>
      <c r="S1332"/>
      <c r="T1332"/>
      <c r="U1332" t="inlineStr">
        <is>
          <t>1</t>
        </is>
      </c>
      <c r="V1332"/>
      <c r="W1332"/>
    </row>
    <row r="1333" ht="12.75" customHeight="1">
      <c r="A1333" t="inlineStr">
        <is>
          <t xml:space="preserve">2025-09-21 </t>
        </is>
      </c>
      <c r="B1333" t="inlineStr">
        <is>
          <t>1</t>
        </is>
      </c>
      <c r="C1333" t="inlineStr">
        <is>
          <t xml:space="preserve">中午出餐正常，晚上厨房停电，明日继续支持 </t>
        </is>
      </c>
      <c r="D1333" t="inlineStr">
        <is>
          <t>李雪阳</t>
        </is>
      </c>
      <c r="E1333" t="inlineStr">
        <is>
          <t>浙江省绍兴市上虞区崧厦街道云熙望府(北区北门)</t>
        </is>
      </c>
      <c r="F1333" t="inlineStr">
        <is>
          <t>项目出差</t>
        </is>
      </c>
      <c r="G1333"/>
      <c r="H1333" t="inlineStr">
        <is>
          <t>中午出餐已高峰期，一切正常，晚上厨房停电</t>
        </is>
      </c>
      <c r="I1333" t="inlineStr">
        <is>
          <t>好</t>
        </is>
      </c>
      <c r="J1333"/>
      <c r="K1333" t="inlineStr">
        <is>
          <t>明日继续支持</t>
        </is>
      </c>
      <c r="L1333" t="inlineStr">
        <is>
          <t>img_20250921_195138947.jpg</t>
        </is>
      </c>
      <c r="M1333"/>
      <c r="N1333" s="2">
        <v>45921</v>
      </c>
      <c r="O1333"/>
      <c r="P1333" t="inlineStr">
        <is>
          <t>38周</t>
        </is>
      </c>
      <c r="Q1333"/>
      <c r="R1333" t="inlineStr">
        <is>
          <t>false</t>
        </is>
      </c>
      <c r="S1333"/>
      <c r="T1333"/>
      <c r="U1333"/>
      <c r="V1333"/>
      <c r="W1333"/>
    </row>
    <row r="1334" ht="12.75" customHeight="1">
      <c r="A1334" t="inlineStr">
        <is>
          <t xml:space="preserve">2025-09-20 </t>
        </is>
      </c>
      <c r="B1334" t="inlineStr">
        <is>
          <t>1</t>
        </is>
      </c>
      <c r="C1334" t="inlineStr">
        <is>
          <t xml:space="preserve">2025.9.20 试菜备货正常出餐，明日开业待支持，无异常 </t>
        </is>
      </c>
      <c r="D1334" t="inlineStr">
        <is>
          <t>李雪阳</t>
        </is>
      </c>
      <c r="E1334" t="inlineStr">
        <is>
          <t>浙江省绍兴市上虞区崧厦街道云熙望府20栋</t>
        </is>
      </c>
      <c r="F1334" t="inlineStr">
        <is>
          <t>项目出差</t>
        </is>
      </c>
      <c r="G1334"/>
      <c r="H1334" t="inlineStr">
        <is>
          <t>中午试菜下午点单试菜晚上加工备货</t>
        </is>
      </c>
      <c r="I1334" t="inlineStr">
        <is>
          <t>正常出餐</t>
        </is>
      </c>
      <c r="J1334"/>
      <c r="K1334" t="inlineStr">
        <is>
          <t>明日开业继续支持</t>
        </is>
      </c>
      <c r="L1334" t="inlineStr">
        <is>
          <t>img_20250920_202633665.jpg</t>
        </is>
      </c>
      <c r="M1334"/>
      <c r="N1334" s="2">
        <v>45920</v>
      </c>
      <c r="O1334"/>
      <c r="P1334" t="inlineStr">
        <is>
          <t>38周</t>
        </is>
      </c>
      <c r="Q1334"/>
      <c r="R1334" t="inlineStr">
        <is>
          <t>false</t>
        </is>
      </c>
      <c r="S1334"/>
      <c r="T1334"/>
      <c r="U1334"/>
      <c r="V1334"/>
      <c r="W1334"/>
    </row>
    <row r="1335" ht="12.75" customHeight="1">
      <c r="A1335" t="inlineStr">
        <is>
          <t xml:space="preserve">2025-09-19 </t>
        </is>
      </c>
      <c r="B1335" t="inlineStr">
        <is>
          <t>1</t>
        </is>
      </c>
      <c r="C1335" t="inlineStr">
        <is>
          <t xml:space="preserve">清洁校准、培训试菜完成，明日二轮试菜及开业支持 </t>
        </is>
      </c>
      <c r="D1335" t="inlineStr">
        <is>
          <t>李雪阳</t>
        </is>
      </c>
      <c r="E1335" t="inlineStr">
        <is>
          <t>浙江省绍兴市上虞区崧厦街道云熙望府(北区北门)</t>
        </is>
      </c>
      <c r="F1335" t="inlineStr">
        <is>
          <t>项目出差</t>
        </is>
      </c>
      <c r="G1335"/>
      <c r="H1335" t="inlineStr">
        <is>
          <t>校准卫生清洁拆锅装锅，培训已完成 试菜已完成</t>
        </is>
      </c>
      <c r="I1335" t="inlineStr">
        <is>
          <t>菜品明日继续试第2轮</t>
        </is>
      </c>
      <c r="J1335"/>
      <c r="K1335" t="inlineStr">
        <is>
          <t>明日继续开业支持</t>
        </is>
      </c>
      <c r="L1335" t="inlineStr">
        <is>
          <t>img_20250919_203716140.jpg</t>
        </is>
      </c>
      <c r="M1335"/>
      <c r="N1335" s="2">
        <v>45919</v>
      </c>
      <c r="O1335"/>
      <c r="P1335" t="inlineStr">
        <is>
          <t>38周</t>
        </is>
      </c>
      <c r="Q1335"/>
      <c r="R1335" t="inlineStr">
        <is>
          <t>false</t>
        </is>
      </c>
      <c r="S1335"/>
      <c r="T1335"/>
      <c r="U1335"/>
      <c r="V1335"/>
      <c r="W1335"/>
    </row>
    <row r="1336" ht="12.75" customHeight="1">
      <c r="A1336" t="inlineStr">
        <is>
          <t xml:space="preserve">2025-09-18 </t>
        </is>
      </c>
      <c r="B1336" t="inlineStr">
        <is>
          <t>1</t>
        </is>
      </c>
      <c r="C1336" t="inlineStr">
        <is>
          <t xml:space="preserve">物料、账号、菜品分享就绪，培训操作等，门店延迟开业明日休 </t>
        </is>
      </c>
      <c r="D1336" t="inlineStr">
        <is>
          <t>李雪阳</t>
        </is>
      </c>
      <c r="E1336" t="inlineStr">
        <is>
          <t>浙江省绍兴市上虞区崧厦街道康亭路上虞体育中心</t>
        </is>
      </c>
      <c r="F1336" t="inlineStr">
        <is>
          <t>项目出差</t>
        </is>
      </c>
      <c r="G1336"/>
      <c r="H1336" t="inlineStr">
        <is>
          <t>干料液料已装好，菜品已分享过去，账号已注册好，培训操作员机器卫生清洁，人工校准</t>
        </is>
      </c>
      <c r="I1336" t="inlineStr">
        <is>
          <t>菜品以按区总要求分享过去了</t>
        </is>
      </c>
      <c r="J1336"/>
      <c r="K1336" t="inlineStr">
        <is>
          <t>因门店延迟开业明日休息</t>
        </is>
      </c>
      <c r="L1336" t="inlineStr">
        <is>
          <t>img_20250918_223623401.jpg</t>
        </is>
      </c>
      <c r="M1336"/>
      <c r="N1336" s="2">
        <v>45918</v>
      </c>
      <c r="O1336"/>
      <c r="P1336" t="inlineStr">
        <is>
          <t>38周</t>
        </is>
      </c>
      <c r="Q1336"/>
      <c r="R1336" t="inlineStr">
        <is>
          <t>false</t>
        </is>
      </c>
      <c r="S1336"/>
      <c r="T1336"/>
      <c r="U1336"/>
      <c r="V1336"/>
      <c r="W1336"/>
    </row>
    <row r="1337" ht="12.75" customHeight="1">
      <c r="A1337" t="inlineStr">
        <is>
          <t>2025-09-15 李雪阳-珠海-绿茶-新店开业 已结束</t>
        </is>
      </c>
      <c r="B1337" t="inlineStr">
        <is>
          <t>1</t>
        </is>
      </c>
      <c r="C1337" t="inlineStr">
        <is>
          <t xml:space="preserve">已换搅拌电机，高峰期观察操作，新店开业进行中，无异常。 </t>
        </is>
      </c>
      <c r="D1337" t="inlineStr">
        <is>
          <t>李雪阳</t>
        </is>
      </c>
      <c r="E1337" t="inlineStr">
        <is>
          <t>广东省珠海市金湾区三灶镇金河东路金湾华发商都</t>
        </is>
      </c>
      <c r="F1337" t="inlineStr">
        <is>
          <t>项目出差</t>
        </is>
      </c>
      <c r="G1337" t="inlineStr">
        <is>
          <t>李雪阳-珠海-绿茶-新店开业 已结束</t>
        </is>
      </c>
      <c r="H1337" t="inlineStr">
        <is>
          <t>已更换搅拌电机，高峰期观察菜品看操作员是操作是否按照要求操作</t>
        </is>
      </c>
      <c r="I1337" t="inlineStr">
        <is>
          <t>好</t>
        </is>
      </c>
      <c r="J1337" t="inlineStr">
        <is>
          <t>无</t>
        </is>
      </c>
      <c r="K1337" t="inlineStr">
        <is>
          <t>休息</t>
        </is>
      </c>
      <c r="L1337" t="inlineStr">
        <is>
          <t>img_20250915_203454761.jpg</t>
        </is>
      </c>
      <c r="M1337"/>
      <c r="N1337" s="2">
        <v>45915</v>
      </c>
      <c r="O1337" t="inlineStr">
        <is>
          <t>已结束</t>
        </is>
      </c>
      <c r="P1337" t="inlineStr">
        <is>
          <t>38周</t>
        </is>
      </c>
      <c r="Q1337"/>
      <c r="R1337" t="inlineStr">
        <is>
          <t>false</t>
        </is>
      </c>
      <c r="S1337" t="inlineStr">
        <is>
          <t>2025/09/16</t>
        </is>
      </c>
      <c r="T1337" t="inlineStr">
        <is>
          <t>BST</t>
        </is>
      </c>
      <c r="U1337" t="inlineStr">
        <is>
          <t>1</t>
        </is>
      </c>
      <c r="V1337" t="inlineStr">
        <is>
          <t>张铭麒</t>
        </is>
      </c>
      <c r="W1337" t="inlineStr">
        <is>
          <t>李岳丰
吴薇</t>
        </is>
      </c>
    </row>
    <row r="1338" ht="12.75" customHeight="1">
      <c r="A1338" t="inlineStr">
        <is>
          <t>2025-09-14 李雪阳-珠海-绿茶-新店开业 已终止</t>
        </is>
      </c>
      <c r="B1338" t="inlineStr">
        <is>
          <t>1</t>
        </is>
      </c>
      <c r="C1338" t="inlineStr">
        <is>
          <t xml:space="preserve">今日生意好，培训厨师并帮忙出餐，新店开业，操作员不熟练 </t>
        </is>
      </c>
      <c r="D1338" t="inlineStr">
        <is>
          <t>李雪阳</t>
        </is>
      </c>
      <c r="E1338" t="inlineStr">
        <is>
          <t>广东省珠海市金湾区三灶镇金帆路保利·时代</t>
        </is>
      </c>
      <c r="F1338" t="inlineStr">
        <is>
          <t>项目出差</t>
        </is>
      </c>
      <c r="G1338" t="inlineStr">
        <is>
          <t>李雪阳-珠海-绿茶-新店开业 已终止</t>
        </is>
      </c>
      <c r="H1338" t="inlineStr">
        <is>
          <t>今天生意好，早上给厨师长副厨培训，高峰期帮忙炒菜出餐</t>
        </is>
      </c>
      <c r="I1338" t="inlineStr">
        <is>
          <t>正常</t>
        </is>
      </c>
      <c r="J1338" t="inlineStr">
        <is>
          <t>操作员不是很熟练</t>
        </is>
      </c>
      <c r="K1338" t="inlineStr">
        <is>
          <t>明日继续支持</t>
        </is>
      </c>
      <c r="L1338" t="inlineStr">
        <is>
          <t>img_20250914_221427338.jpg</t>
        </is>
      </c>
      <c r="M1338"/>
      <c r="N1338" s="2">
        <v>45914</v>
      </c>
      <c r="O1338" t="inlineStr">
        <is>
          <t>已终止,已终止</t>
        </is>
      </c>
      <c r="P1338" t="inlineStr">
        <is>
          <t>37周</t>
        </is>
      </c>
      <c r="Q1338"/>
      <c r="R1338" t="inlineStr">
        <is>
          <t>false</t>
        </is>
      </c>
      <c r="S1338" t="inlineStr">
        <is>
          <t>2025/09/15
2025/09/15</t>
        </is>
      </c>
      <c r="T1338" t="inlineStr">
        <is>
          <t>销售管理</t>
        </is>
      </c>
      <c r="U1338"/>
      <c r="V1338" t="inlineStr">
        <is>
          <t>曾维超
曾维超</t>
        </is>
      </c>
      <c r="W1338" t="inlineStr">
        <is>
          <t>李阳
李阳</t>
        </is>
      </c>
    </row>
    <row r="1339" ht="12.75" customHeight="1">
      <c r="A1339" t="inlineStr">
        <is>
          <t>2025-09-13 李雪阳-珠海-绿茶-新店开业 已结束</t>
        </is>
      </c>
      <c r="B1339" t="inlineStr">
        <is>
          <t>1</t>
        </is>
      </c>
      <c r="C1339" t="inlineStr">
        <is>
          <t xml:space="preserve">珠海绿茶新店开业有序进行，存在切菜部分菜品不规范问题 </t>
        </is>
      </c>
      <c r="D1339" t="inlineStr">
        <is>
          <t>李雪阳</t>
        </is>
      </c>
      <c r="E1339" t="inlineStr">
        <is>
          <t>广东省珠海市金湾区三灶镇金帆路保利·时代</t>
        </is>
      </c>
      <c r="F1339" t="inlineStr">
        <is>
          <t>巡店</t>
        </is>
      </c>
      <c r="G1339" t="inlineStr">
        <is>
          <t>李雪阳-珠海-绿茶-新店开业 已结束</t>
        </is>
      </c>
      <c r="H1339" t="inlineStr">
        <is>
          <t>一切有序正常进行</t>
        </is>
      </c>
      <c r="I1339" t="inlineStr">
        <is>
          <t>切菜部分菜品不规范</t>
        </is>
      </c>
      <c r="J1339" t="inlineStr">
        <is>
          <t>无</t>
        </is>
      </c>
      <c r="K1339" t="inlineStr">
        <is>
          <t>继续支持</t>
        </is>
      </c>
      <c r="L1339" t="inlineStr">
        <is>
          <t>img_20250913_225015724.jpg</t>
        </is>
      </c>
      <c r="M1339"/>
      <c r="N1339" s="2">
        <v>45913</v>
      </c>
      <c r="O1339" t="inlineStr">
        <is>
          <t>已结束</t>
        </is>
      </c>
      <c r="P1339" t="inlineStr">
        <is>
          <t>37周</t>
        </is>
      </c>
      <c r="Q1339"/>
      <c r="R1339" t="inlineStr">
        <is>
          <t>false</t>
        </is>
      </c>
      <c r="S1339" t="inlineStr">
        <is>
          <t>2025/09/16</t>
        </is>
      </c>
      <c r="T1339" t="inlineStr">
        <is>
          <t>BST</t>
        </is>
      </c>
      <c r="U1339"/>
      <c r="V1339" t="inlineStr">
        <is>
          <t>张铭麒</t>
        </is>
      </c>
      <c r="W1339" t="inlineStr">
        <is>
          <t>李岳丰
吴薇</t>
        </is>
      </c>
    </row>
    <row r="1340" ht="12.75" customHeight="1">
      <c r="A1340" t="inlineStr">
        <is>
          <t>2025-09-12 李雪阳-珠海-绿茶-新店开业 已结束</t>
        </is>
      </c>
      <c r="B1340" t="inlineStr">
        <is>
          <t>1</t>
        </is>
      </c>
      <c r="C1340" t="inlineStr">
        <is>
          <t xml:space="preserve">2025.9.12 新店开业，完成加工菜、培训等，正常出餐无投诉 </t>
        </is>
      </c>
      <c r="D1340" t="inlineStr">
        <is>
          <t>李雪阳</t>
        </is>
      </c>
      <c r="E1340" t="inlineStr">
        <is>
          <t>广东省珠海市金湾区三灶镇金帆路保利·时代</t>
        </is>
      </c>
      <c r="F1340" t="inlineStr">
        <is>
          <t>巡店</t>
        </is>
      </c>
      <c r="G1340" t="inlineStr">
        <is>
          <t>李雪阳-珠海-绿茶-新店开业 已结束</t>
        </is>
      </c>
      <c r="H1340" t="inlineStr">
        <is>
          <t>开业第一天，先把加工菜搞完，协助操作员出餐 ，晚上。晚上培训操作员拆锅装锅，写作出餐炒菜</t>
        </is>
      </c>
      <c r="I1340" t="inlineStr">
        <is>
          <t>己正常出餐，无投诉</t>
        </is>
      </c>
      <c r="J1340"/>
      <c r="K1340" t="inlineStr">
        <is>
          <t>明日继续支持</t>
        </is>
      </c>
      <c r="L1340" t="inlineStr">
        <is>
          <t>img_20250912_224401299.jpg</t>
        </is>
      </c>
      <c r="M1340"/>
      <c r="N1340" s="2">
        <v>45912</v>
      </c>
      <c r="O1340" t="inlineStr">
        <is>
          <t>已结束</t>
        </is>
      </c>
      <c r="P1340" t="inlineStr">
        <is>
          <t>37周</t>
        </is>
      </c>
      <c r="Q1340"/>
      <c r="R1340" t="inlineStr">
        <is>
          <t>false</t>
        </is>
      </c>
      <c r="S1340" t="inlineStr">
        <is>
          <t>2025/09/16</t>
        </is>
      </c>
      <c r="T1340" t="inlineStr">
        <is>
          <t>BST</t>
        </is>
      </c>
      <c r="U1340"/>
      <c r="V1340" t="inlineStr">
        <is>
          <t>张铭麒</t>
        </is>
      </c>
      <c r="W1340" t="inlineStr">
        <is>
          <t>李岳丰
吴薇</t>
        </is>
      </c>
    </row>
    <row r="1341" ht="12.75" customHeight="1">
      <c r="A1341" t="inlineStr">
        <is>
          <t>2025-09-11 李雪阳-珠海-绿茶-新店开业 已结束</t>
        </is>
      </c>
      <c r="B1341" t="inlineStr">
        <is>
          <t>1</t>
        </is>
      </c>
      <c r="C1341" t="inlineStr">
        <is>
          <t xml:space="preserve">珠海金湾华发商都店新店开业，菜品基本无问题，辣椒炒肉待试 </t>
        </is>
      </c>
      <c r="D1341" t="inlineStr">
        <is>
          <t>李雪阳</t>
        </is>
      </c>
      <c r="E1341" t="inlineStr">
        <is>
          <t>广东省珠海市金湾区红旗镇柏曼酒店柠檬印象</t>
        </is>
      </c>
      <c r="F1341" t="inlineStr">
        <is>
          <t>巡店</t>
        </is>
      </c>
      <c r="G1341" t="inlineStr">
        <is>
          <t>李雪阳-珠海-绿茶-新店开业 已结束</t>
        </is>
      </c>
      <c r="H1341" t="inlineStr">
        <is>
          <t>今日机器设备检查清洁校准试菜</t>
        </is>
      </c>
      <c r="I1341" t="inlineStr">
        <is>
          <t>菜品己无问题，辣椒炒肉还需要试</t>
        </is>
      </c>
      <c r="J1341" t="inlineStr">
        <is>
          <t>无</t>
        </is>
      </c>
      <c r="K1341" t="inlineStr">
        <is>
          <t>珠海绿茶（珠海金湾华发商都店）开业支持</t>
        </is>
      </c>
      <c r="L1341" t="inlineStr">
        <is>
          <t>img_20250911_234753221.jpg</t>
        </is>
      </c>
      <c r="M1341"/>
      <c r="N1341" s="2">
        <v>45911</v>
      </c>
      <c r="O1341" t="inlineStr">
        <is>
          <t>已结束</t>
        </is>
      </c>
      <c r="P1341" t="inlineStr">
        <is>
          <t>37周</t>
        </is>
      </c>
      <c r="Q1341"/>
      <c r="R1341" t="inlineStr">
        <is>
          <t>false</t>
        </is>
      </c>
      <c r="S1341" t="inlineStr">
        <is>
          <t>2025/09/16</t>
        </is>
      </c>
      <c r="T1341" t="inlineStr">
        <is>
          <t>BST</t>
        </is>
      </c>
      <c r="U1341"/>
      <c r="V1341" t="inlineStr">
        <is>
          <t>张铭麒</t>
        </is>
      </c>
      <c r="W1341" t="inlineStr">
        <is>
          <t>李岳丰
吴薇</t>
        </is>
      </c>
    </row>
    <row r="1342" ht="12.75" customHeight="1">
      <c r="A1342" t="inlineStr">
        <is>
          <t>2025-09-09 李雪阳-北京-紫光园-新店开业 已结束</t>
        </is>
      </c>
      <c r="B1342" t="inlineStr">
        <is>
          <t>1</t>
        </is>
      </c>
      <c r="C1342" t="inlineStr">
        <is>
          <t xml:space="preserve">北京紫光园新店、珠海绿茶开业次日出菜正常，无异常问题。 </t>
        </is>
      </c>
      <c r="D1342" t="inlineStr">
        <is>
          <t>李雪阳</t>
        </is>
      </c>
      <c r="E1342" t="inlineStr">
        <is>
          <t>北京市朝阳区南磨房乡华侨城·北京OCT华侨城·北京2号院</t>
        </is>
      </c>
      <c r="F1342" t="inlineStr">
        <is>
          <t>巡店</t>
        </is>
      </c>
      <c r="G1342" t="inlineStr">
        <is>
          <t>李雪阳-北京-紫光园-新店开业 已结束</t>
        </is>
      </c>
      <c r="H1342" t="inlineStr">
        <is>
          <t>开业第二天出菜正常有序无问题</t>
        </is>
      </c>
      <c r="I1342" t="inlineStr">
        <is>
          <t>正常</t>
        </is>
      </c>
      <c r="J1342" t="inlineStr">
        <is>
          <t>无</t>
        </is>
      </c>
      <c r="K1342" t="inlineStr">
        <is>
          <t>珠海绿茶开业</t>
        </is>
      </c>
      <c r="L1342" t="inlineStr">
        <is>
          <t>img_20250909_231258864.jpg</t>
        </is>
      </c>
      <c r="M1342"/>
      <c r="N1342" s="2">
        <v>45909</v>
      </c>
      <c r="O1342" t="inlineStr">
        <is>
          <t>已结束</t>
        </is>
      </c>
      <c r="P1342" t="inlineStr">
        <is>
          <t>37周</t>
        </is>
      </c>
      <c r="Q1342"/>
      <c r="R1342" t="inlineStr">
        <is>
          <t>false</t>
        </is>
      </c>
      <c r="S1342" t="inlineStr">
        <is>
          <t>2025/09/09</t>
        </is>
      </c>
      <c r="T1342" t="inlineStr">
        <is>
          <t>BST</t>
        </is>
      </c>
      <c r="U1342"/>
      <c r="V1342" t="inlineStr">
        <is>
          <t>关胜元</t>
        </is>
      </c>
      <c r="W1342" t="inlineStr">
        <is>
          <t>张铭麒</t>
        </is>
      </c>
    </row>
    <row r="1343" ht="12.75" customHeight="1">
      <c r="A1343" t="inlineStr">
        <is>
          <t>2025-09-08 李雪阳-北京-紫光园-新店开业 已结束</t>
        </is>
      </c>
      <c r="B1343" t="inlineStr">
        <is>
          <t>1</t>
        </is>
      </c>
      <c r="C1343" t="inlineStr">
        <is>
          <t xml:space="preserve">2025.9.8到北京紫光园新店检查机器、炒菜，无异常 </t>
        </is>
      </c>
      <c r="D1343" t="inlineStr">
        <is>
          <t>李雪阳</t>
        </is>
      </c>
      <c r="E1343" t="inlineStr">
        <is>
          <t>北京市朝阳区南磨房乡华侨城·北京OCT华侨城·北京2号院</t>
        </is>
      </c>
      <c r="F1343" t="inlineStr">
        <is>
          <t>巡店</t>
        </is>
      </c>
      <c r="G1343" t="inlineStr">
        <is>
          <t>李雪阳-北京-紫光园-新店开业 已结束</t>
        </is>
      </c>
      <c r="H1343" t="inlineStr">
        <is>
          <t>到店检查机器，炒菜</t>
        </is>
      </c>
      <c r="I1343" t="inlineStr">
        <is>
          <t>无</t>
        </is>
      </c>
      <c r="J1343" t="inlineStr">
        <is>
          <t>无</t>
        </is>
      </c>
      <c r="K1343" t="inlineStr">
        <is>
          <t>北京紫光园新店开业</t>
        </is>
      </c>
      <c r="L1343" t="inlineStr">
        <is>
          <t>img_20250908_233302347.jpg</t>
        </is>
      </c>
      <c r="M1343"/>
      <c r="N1343" s="2">
        <v>45908</v>
      </c>
      <c r="O1343" t="inlineStr">
        <is>
          <t>已结束</t>
        </is>
      </c>
      <c r="P1343" t="inlineStr">
        <is>
          <t>37周</t>
        </is>
      </c>
      <c r="Q1343"/>
      <c r="R1343" t="inlineStr">
        <is>
          <t>false</t>
        </is>
      </c>
      <c r="S1343" t="inlineStr">
        <is>
          <t>2025/09/09</t>
        </is>
      </c>
      <c r="T1343" t="inlineStr">
        <is>
          <t>BST</t>
        </is>
      </c>
      <c r="U1343"/>
      <c r="V1343" t="inlineStr">
        <is>
          <t>关胜元</t>
        </is>
      </c>
      <c r="W1343" t="inlineStr">
        <is>
          <t>张铭麒</t>
        </is>
      </c>
    </row>
    <row r="1344" ht="12.75" customHeight="1">
      <c r="A1344" t="inlineStr">
        <is>
          <t>2025-09-07 李雪阳-北京-快乐食间-铁锅导入 已结束</t>
        </is>
      </c>
      <c r="B1344"/>
      <c r="C1344" t="inlineStr">
        <is>
          <t xml:space="preserve">录菜完成，老版机器电机转速慢，部分菜品定版，紫光园新店9月7日开业 </t>
        </is>
      </c>
      <c r="D1344" t="inlineStr">
        <is>
          <t>李雪阳</t>
        </is>
      </c>
      <c r="E1344" t="inlineStr">
        <is>
          <t>北京市朝阳区王四营乡百子湾(地铁站)广华新城</t>
        </is>
      </c>
      <c r="F1344" t="inlineStr">
        <is>
          <t>巡店</t>
        </is>
      </c>
      <c r="G1344" t="inlineStr">
        <is>
          <t>李雪阳-北京-快乐食间-铁锅导入 已结束</t>
        </is>
      </c>
      <c r="H1344" t="inlineStr">
        <is>
          <t>录菜已完成</t>
        </is>
      </c>
      <c r="I1344" t="inlineStr">
        <is>
          <t>宫保鸡丁6斤大份菜己定版
辣椒炒肉6斤大份菜熟肉版生肉版已定版</t>
        </is>
      </c>
      <c r="J1344" t="inlineStr">
        <is>
          <t>由于是老版的机器，电机不同型号，转速慢</t>
        </is>
      </c>
      <c r="K1344" t="inlineStr">
        <is>
          <t>紫光园新店开业</t>
        </is>
      </c>
      <c r="L1344" t="inlineStr">
        <is>
          <t>img_20250907_210226893.jpg</t>
        </is>
      </c>
      <c r="M1344"/>
      <c r="N1344" s="2">
        <v>45907</v>
      </c>
      <c r="O1344" t="inlineStr">
        <is>
          <t>已结束</t>
        </is>
      </c>
      <c r="P1344" t="inlineStr">
        <is>
          <t>36周</t>
        </is>
      </c>
      <c r="Q1344"/>
      <c r="R1344" t="inlineStr">
        <is>
          <t>false</t>
        </is>
      </c>
      <c r="S1344" t="inlineStr">
        <is>
          <t>2025/09/07</t>
        </is>
      </c>
      <c r="T1344" t="inlineStr">
        <is>
          <t>销售管理</t>
        </is>
      </c>
      <c r="U1344"/>
      <c r="V1344" t="inlineStr">
        <is>
          <t>曾维超</t>
        </is>
      </c>
      <c r="W1344" t="inlineStr">
        <is>
          <t>李阳</t>
        </is>
      </c>
    </row>
    <row r="1345" ht="12.75" customHeight="1">
      <c r="A1345" t="inlineStr">
        <is>
          <t>2025-09-06 李雪阳-北京-望京萝卜饭盒-解决问题 已结束</t>
        </is>
      </c>
      <c r="B1345"/>
      <c r="C1345" t="inlineStr">
        <is>
          <t xml:space="preserve">目前出餐正常有序，李雪阳在北京望京萝卜饭盒解决问题。无异常情况。计划2025年9月7日去快乐食间导铁锅。无明显需特别关注的问题。 </t>
        </is>
      </c>
      <c r="D1345" t="inlineStr">
        <is>
          <t>李雪阳</t>
        </is>
      </c>
      <c r="E1345" t="inlineStr">
        <is>
          <t>北京市朝阳区南磨房乡华侨城·北京OCT华侨城·北京2号院</t>
        </is>
      </c>
      <c r="F1345" t="inlineStr">
        <is>
          <t>巡店</t>
        </is>
      </c>
      <c r="G1345" t="inlineStr">
        <is>
          <t>李雪阳-北京-望京萝卜饭盒-解决问题 已结束</t>
        </is>
      </c>
      <c r="H1345" t="inlineStr">
        <is>
          <t>一切正常有序出餐</t>
        </is>
      </c>
      <c r="I1345" t="inlineStr">
        <is>
          <t>正常</t>
        </is>
      </c>
      <c r="J1345" t="inlineStr">
        <is>
          <t>无</t>
        </is>
      </c>
      <c r="K1345" t="inlineStr">
        <is>
          <t>明天去快乐食间导铁锅</t>
        </is>
      </c>
      <c r="L1345" t="inlineStr">
        <is>
          <t>img_20250906_201617907.jpg</t>
        </is>
      </c>
      <c r="M1345"/>
      <c r="N1345" s="2">
        <v>45906</v>
      </c>
      <c r="O1345" t="inlineStr">
        <is>
          <t>已结束</t>
        </is>
      </c>
      <c r="P1345" t="inlineStr">
        <is>
          <t>36周</t>
        </is>
      </c>
      <c r="Q1345"/>
      <c r="R1345" t="inlineStr">
        <is>
          <t>false</t>
        </is>
      </c>
      <c r="S1345" t="inlineStr">
        <is>
          <t>2025/09/06</t>
        </is>
      </c>
      <c r="T1345"/>
      <c r="U1345"/>
      <c r="V1345" t="inlineStr">
        <is>
          <t>吴薇</t>
        </is>
      </c>
      <c r="W1345"/>
    </row>
    <row r="1346" ht="12.75" customHeight="1">
      <c r="A1346" t="inlineStr">
        <is>
          <t>2025-09-05 李雪阳-湖州-西贝-解决问题 已结束</t>
        </is>
      </c>
      <c r="B1346" t="inlineStr">
        <is>
          <t>1</t>
        </is>
      </c>
      <c r="C1346" t="inlineStr">
        <is>
          <t xml:space="preserve">2025年9月5日到店，先检查机器设备并试菜。需关注的问题：店内卫生较差已整改；包菜炒粉丝粘锅问题、北京望京萝卜饭盒问题已解决。 </t>
        </is>
      </c>
      <c r="D1346" t="inlineStr">
        <is>
          <t>李雪阳</t>
        </is>
      </c>
      <c r="E1346" t="inlineStr">
        <is>
          <t>浙江省湖州市吴兴区爱山街道南街68号新天地商贸中心</t>
        </is>
      </c>
      <c r="F1346" t="inlineStr">
        <is>
          <t>巡店</t>
        </is>
      </c>
      <c r="G1346" t="inlineStr">
        <is>
          <t>李雪阳-湖州-西贝-解决问题 已结束</t>
        </is>
      </c>
      <c r="H1346" t="inlineStr">
        <is>
          <t>今日到店先进行机器设备检查，进行试菜</t>
        </is>
      </c>
      <c r="I1346" t="inlineStr">
        <is>
          <t>包菜炒粉丝粘锅问题-己解决</t>
        </is>
      </c>
      <c r="J1346" t="inlineStr">
        <is>
          <t>卫生较差，已经整改</t>
        </is>
      </c>
      <c r="K1346" t="inlineStr">
        <is>
          <t>北京望京萝卜饭盒解决问题</t>
        </is>
      </c>
      <c r="L1346" t="inlineStr">
        <is>
          <t>img_20250905_221204251.jpg</t>
        </is>
      </c>
      <c r="M1346"/>
      <c r="N1346" s="2">
        <v>45905</v>
      </c>
      <c r="O1346" t="inlineStr">
        <is>
          <t>已结束</t>
        </is>
      </c>
      <c r="P1346" t="inlineStr">
        <is>
          <t>36周</t>
        </is>
      </c>
      <c r="Q1346"/>
      <c r="R1346" t="inlineStr">
        <is>
          <t>false</t>
        </is>
      </c>
      <c r="S1346" t="inlineStr">
        <is>
          <t>2025/09/05</t>
        </is>
      </c>
      <c r="T1346" t="inlineStr">
        <is>
          <t>BST</t>
        </is>
      </c>
      <c r="U1346"/>
      <c r="V1346" t="inlineStr">
        <is>
          <t>张铭麒</t>
        </is>
      </c>
      <c r="W1346" t="inlineStr">
        <is>
          <t>李岳丰
吴薇</t>
        </is>
      </c>
    </row>
    <row r="1347" ht="12.75" customHeight="1">
      <c r="A1347" t="inlineStr">
        <is>
          <t>2025-09-04 李雪阳-湖州-西贝-解决问题 已结束</t>
        </is>
      </c>
      <c r="B1347"/>
      <c r="C1347" t="inlineStr">
        <is>
          <t xml:space="preserve">2025年9月4日到店校准，测试包菜炒粉丝并协助出餐、查看出品。存在问题是包菜粉丝仍粘锅，厨师长要求仅可一点点粘锅，目前还在测试，明日会继续测试。 </t>
        </is>
      </c>
      <c r="D1347" t="inlineStr">
        <is>
          <t>李雪阳</t>
        </is>
      </c>
      <c r="E1347" t="inlineStr">
        <is>
          <t>浙江省湖州市吴兴区爱山街道劳动路197号新天地商贸中心</t>
        </is>
      </c>
      <c r="F1347" t="inlineStr">
        <is>
          <t>巡店</t>
        </is>
      </c>
      <c r="G1347" t="inlineStr">
        <is>
          <t>李雪阳-湖州-西贝-解决问题 已结束</t>
        </is>
      </c>
      <c r="H1347" t="inlineStr">
        <is>
          <t>到店先校准，在测试包菜炒粉丝，协助出餐，看出品。</t>
        </is>
      </c>
      <c r="I1347" t="inlineStr">
        <is>
          <t>还在测试当中</t>
        </is>
      </c>
      <c r="J1347" t="inlineStr">
        <is>
          <t>包菜粉丝还是会粘锅。厨师长要求只能一点点粘锅</t>
        </is>
      </c>
      <c r="K1347" t="inlineStr">
        <is>
          <t>明日继续测试包菜粉丝</t>
        </is>
      </c>
      <c r="L1347" t="inlineStr">
        <is>
          <t>img_20250904_224323698.jpg</t>
        </is>
      </c>
      <c r="M1347"/>
      <c r="N1347" s="2">
        <v>45904</v>
      </c>
      <c r="O1347" t="inlineStr">
        <is>
          <t>已结束</t>
        </is>
      </c>
      <c r="P1347" t="inlineStr">
        <is>
          <t>36周</t>
        </is>
      </c>
      <c r="Q1347"/>
      <c r="R1347" t="inlineStr">
        <is>
          <t>false</t>
        </is>
      </c>
      <c r="S1347" t="inlineStr">
        <is>
          <t>2025/09/05</t>
        </is>
      </c>
      <c r="T1347" t="inlineStr">
        <is>
          <t>BST</t>
        </is>
      </c>
      <c r="U1347"/>
      <c r="V1347" t="inlineStr">
        <is>
          <t>张铭麒</t>
        </is>
      </c>
      <c r="W1347" t="inlineStr">
        <is>
          <t>李岳丰
吴薇</t>
        </is>
      </c>
    </row>
    <row r="1348" ht="12.75" customHeight="1">
      <c r="A1348" t="inlineStr">
        <is>
          <t>2025-09-03 李雪阳-苏州-绿茶-新店开业 已结束</t>
        </is>
      </c>
      <c r="B1348"/>
      <c r="C1348"/>
      <c r="D1348" t="inlineStr">
        <is>
          <t>李雪阳</t>
        </is>
      </c>
      <c r="E1348" t="inlineStr">
        <is>
          <t>浙江省湖州市吴兴区爱山街道红旗路48号新天地商贸中心</t>
        </is>
      </c>
      <c r="F1348" t="inlineStr">
        <is>
          <t>项目出差</t>
        </is>
      </c>
      <c r="G1348" t="inlineStr">
        <is>
          <t>李雪阳-苏州-绿茶-新店开业 已结束</t>
        </is>
      </c>
      <c r="H1348" t="inlineStr">
        <is>
          <t>苏州绿茶新闻大厦卫星店巡店，晚上出发去湖州西贝整改问题巡店，明天到店</t>
        </is>
      </c>
      <c r="I1348"/>
      <c r="J1348"/>
      <c r="K1348"/>
      <c r="L1348" t="inlineStr">
        <is>
          <t>img_20250903_182010795.jpg</t>
        </is>
      </c>
      <c r="M1348"/>
      <c r="N1348" s="2">
        <v>45903</v>
      </c>
      <c r="O1348" t="inlineStr">
        <is>
          <t>已结束</t>
        </is>
      </c>
      <c r="P1348" t="inlineStr">
        <is>
          <t>36周</t>
        </is>
      </c>
      <c r="Q1348"/>
      <c r="R1348" t="inlineStr">
        <is>
          <t>false</t>
        </is>
      </c>
      <c r="S1348" t="inlineStr">
        <is>
          <t>2025/09/02</t>
        </is>
      </c>
      <c r="T1348" t="inlineStr">
        <is>
          <t>销售管理</t>
        </is>
      </c>
      <c r="U1348"/>
      <c r="V1348" t="inlineStr">
        <is>
          <t>曾维超</t>
        </is>
      </c>
      <c r="W1348" t="inlineStr">
        <is>
          <t>李阳</t>
        </is>
      </c>
    </row>
    <row r="1349" ht="12.75" customHeight="1">
      <c r="A1349" t="inlineStr">
        <is>
          <t>2026-04-09 刘兰强-北京-400线索客户demo-POC 进行中</t>
        </is>
      </c>
      <c r="B1349" t="inlineStr">
        <is>
          <t>1</t>
        </is>
      </c>
      <c r="C1349" t="inlineStr">
        <is>
          <t>刘兰强北京400线索客户demo-POC进行中，需关注展厅烹饪安排。</t>
        </is>
      </c>
      <c r="D1349" t="inlineStr">
        <is>
          <t>刘兰强</t>
        </is>
      </c>
      <c r="E1349" t="inlineStr">
        <is>
          <t>北京市朝阳区南磨房乡华侨城·北京OCT华侨城·北京2号院</t>
        </is>
      </c>
      <c r="F1349" t="inlineStr">
        <is>
          <t>项目出差</t>
        </is>
      </c>
      <c r="G1349" t="inlineStr">
        <is>
          <t>刘兰强-北京-400线索客户demo-POC 进行中</t>
        </is>
      </c>
      <c r="H1349" t="inlineStr">
        <is>
          <t>如下</t>
        </is>
      </c>
      <c r="I1349" t="inlineStr">
        <is>
          <t>无</t>
        </is>
      </c>
      <c r="J1349"/>
      <c r="K1349" t="inlineStr">
        <is>
          <t>到经销商展厅烹饪菜品</t>
        </is>
      </c>
      <c r="L1349" t="inlineStr">
        <is>
          <t>img_20260409_232043989.jpg</t>
        </is>
      </c>
      <c r="M1349"/>
      <c r="N1349" s="2">
        <v>46121</v>
      </c>
      <c r="O1349" t="inlineStr">
        <is>
          <t>进行中</t>
        </is>
      </c>
      <c r="P1349" t="inlineStr">
        <is>
          <t>15周</t>
        </is>
      </c>
      <c r="Q1349"/>
      <c r="R1349" t="inlineStr">
        <is>
          <t>显示</t>
        </is>
      </c>
      <c r="S1349" t="inlineStr">
        <is>
          <t>2026/04/09</t>
        </is>
      </c>
      <c r="T1349" t="inlineStr">
        <is>
          <t>北区</t>
        </is>
      </c>
      <c r="U1349"/>
      <c r="V1349" t="inlineStr">
        <is>
          <t>成宇</t>
        </is>
      </c>
      <c r="W1349" t="inlineStr">
        <is>
          <t>吕佳
李岳丰</t>
        </is>
      </c>
    </row>
    <row r="1350" ht="12.75" customHeight="1">
      <c r="A1350" t="inlineStr">
        <is>
          <t>2026-04-08 刘兰强-北京-绿茶-品牌巡店 已结束</t>
        </is>
      </c>
      <c r="B1350" t="inlineStr">
        <is>
          <t>1</t>
        </is>
      </c>
      <c r="C1350" t="inlineStr">
        <is>
          <t>刘兰强北京绿茶品牌巡店试菜进行中，无明显异常。</t>
        </is>
      </c>
      <c r="D1350" t="inlineStr">
        <is>
          <t>刘兰强</t>
        </is>
      </c>
      <c r="E1350" t="inlineStr">
        <is>
          <t>北京市朝阳区南磨房乡华侨城·北京OCT华侨城·北京2号院</t>
        </is>
      </c>
      <c r="F1350" t="inlineStr">
        <is>
          <t>巡店</t>
        </is>
      </c>
      <c r="G1350" t="inlineStr">
        <is>
          <t>刘兰强-北京-绿茶-品牌巡店 已结束</t>
        </is>
      </c>
      <c r="H1350" t="inlineStr">
        <is>
          <t>如下</t>
        </is>
      </c>
      <c r="I1350"/>
      <c r="J1350"/>
      <c r="K1350" t="inlineStr">
        <is>
          <t>到代理商展厅试菜</t>
        </is>
      </c>
      <c r="L1350" t="inlineStr">
        <is>
          <t>img_20260408_225150464.jpg</t>
        </is>
      </c>
      <c r="M1350"/>
      <c r="N1350" s="2">
        <v>46120</v>
      </c>
      <c r="O1350" t="inlineStr">
        <is>
          <t>已结束</t>
        </is>
      </c>
      <c r="P1350" t="inlineStr">
        <is>
          <t>15周</t>
        </is>
      </c>
      <c r="Q1350"/>
      <c r="R1350" t="inlineStr">
        <is>
          <t>false</t>
        </is>
      </c>
      <c r="S1350" t="inlineStr">
        <is>
          <t>2026/04/07</t>
        </is>
      </c>
      <c r="T1350" t="inlineStr">
        <is>
          <t>BST</t>
        </is>
      </c>
      <c r="U1350"/>
      <c r="V1350" t="inlineStr">
        <is>
          <t>张铭麒</t>
        </is>
      </c>
      <c r="W1350" t="inlineStr">
        <is>
          <t>李岳丰
吴薇</t>
        </is>
      </c>
    </row>
    <row r="1351" ht="12.75" customHeight="1">
      <c r="A1351" t="inlineStr">
        <is>
          <t>2026-04-07 刘兰强-北京-绿茶-品牌巡店 已结束</t>
        </is>
      </c>
      <c r="B1351" t="inlineStr">
        <is>
          <t>1</t>
        </is>
      </c>
      <c r="C1351" t="inlineStr">
        <is>
          <t>巡店记录信息不完整，缺少具体巡店问题及异常情况描述。</t>
        </is>
      </c>
      <c r="D1351" t="inlineStr">
        <is>
          <t>刘兰强</t>
        </is>
      </c>
      <c r="E1351" t="inlineStr">
        <is>
          <t>北京市朝阳区南磨房乡华侨城·北京OCT华侨城·北京2号院</t>
        </is>
      </c>
      <c r="F1351" t="inlineStr">
        <is>
          <t>巡店</t>
        </is>
      </c>
      <c r="G1351" t="inlineStr">
        <is>
          <t>刘兰强-北京-绿茶-品牌巡店 已结束</t>
        </is>
      </c>
      <c r="H1351" t="inlineStr">
        <is>
          <t>如下</t>
        </is>
      </c>
      <c r="I1351"/>
      <c r="J1351"/>
      <c r="K1351" t="inlineStr">
        <is>
          <t>巡店</t>
        </is>
      </c>
      <c r="L1351" t="inlineStr">
        <is>
          <t>img_20260407_000138682.mp4</t>
        </is>
      </c>
      <c r="M1351"/>
      <c r="N1351" s="2">
        <v>46119</v>
      </c>
      <c r="O1351" t="inlineStr">
        <is>
          <t>已结束</t>
        </is>
      </c>
      <c r="P1351" t="inlineStr">
        <is>
          <t>15周</t>
        </is>
      </c>
      <c r="Q1351"/>
      <c r="R1351" t="inlineStr">
        <is>
          <t>false</t>
        </is>
      </c>
      <c r="S1351" t="inlineStr">
        <is>
          <t>2026/04/07</t>
        </is>
      </c>
      <c r="T1351" t="inlineStr">
        <is>
          <t>BST</t>
        </is>
      </c>
      <c r="U1351"/>
      <c r="V1351" t="inlineStr">
        <is>
          <t>张铭麒</t>
        </is>
      </c>
      <c r="W1351" t="inlineStr">
        <is>
          <t>李岳丰
吴薇</t>
        </is>
      </c>
    </row>
    <row r="1352" ht="12.75" customHeight="1">
      <c r="A1352" t="inlineStr">
        <is>
          <t>2026-04-07 刘兰强-北京-绿茶-品牌巡店 已结束</t>
        </is>
      </c>
      <c r="B1352" t="inlineStr">
        <is>
          <t>1</t>
        </is>
      </c>
      <c r="C1352" t="inlineStr">
        <is>
          <t>刘兰强北京绿茶品牌巡店进行中，无明显问题或异常。</t>
        </is>
      </c>
      <c r="D1352" t="inlineStr">
        <is>
          <t>刘兰强</t>
        </is>
      </c>
      <c r="E1352" t="inlineStr">
        <is>
          <t>北京市朝阳区南磨房乡华侨城·北京OCT华侨城·北京2号院</t>
        </is>
      </c>
      <c r="F1352" t="inlineStr">
        <is>
          <t>巡店</t>
        </is>
      </c>
      <c r="G1352" t="inlineStr">
        <is>
          <t>刘兰强-北京-绿茶-品牌巡店 已结束</t>
        </is>
      </c>
      <c r="H1352" t="inlineStr">
        <is>
          <t>如下</t>
        </is>
      </c>
      <c r="I1352"/>
      <c r="J1352"/>
      <c r="K1352" t="inlineStr">
        <is>
          <t>绿茶巡店</t>
        </is>
      </c>
      <c r="L1352" t="inlineStr">
        <is>
          <t>img_20260407_233025156.jpg</t>
        </is>
      </c>
      <c r="M1352"/>
      <c r="N1352" s="2">
        <v>46119</v>
      </c>
      <c r="O1352" t="inlineStr">
        <is>
          <t>已结束</t>
        </is>
      </c>
      <c r="P1352" t="inlineStr">
        <is>
          <t>15周</t>
        </is>
      </c>
      <c r="Q1352"/>
      <c r="R1352" t="inlineStr">
        <is>
          <t>false</t>
        </is>
      </c>
      <c r="S1352" t="inlineStr">
        <is>
          <t>2026/04/07</t>
        </is>
      </c>
      <c r="T1352" t="inlineStr">
        <is>
          <t>BST</t>
        </is>
      </c>
      <c r="U1352"/>
      <c r="V1352" t="inlineStr">
        <is>
          <t>张铭麒</t>
        </is>
      </c>
      <c r="W1352" t="inlineStr">
        <is>
          <t>李岳丰
吴薇</t>
        </is>
      </c>
    </row>
    <row r="1353" ht="12.75" customHeight="1">
      <c r="A1353" t="inlineStr">
        <is>
          <t>2026-04-05 刘兰强-北京-绿茶-解决问题 已结束</t>
        </is>
      </c>
      <c r="B1353" t="inlineStr">
        <is>
          <t>1</t>
        </is>
      </c>
      <c r="C1353" t="inlineStr">
        <is>
          <t>刘兰强在绿茶门店观察操作提升可能，问题待明确，任务进行中。</t>
        </is>
      </c>
      <c r="D1353" t="inlineStr">
        <is>
          <t>刘兰强</t>
        </is>
      </c>
      <c r="E1353" t="inlineStr">
        <is>
          <t>北京市朝阳区南磨房乡华侨城·北京OCT华侨城·北京2号院</t>
        </is>
      </c>
      <c r="F1353" t="inlineStr">
        <is>
          <t>巡店</t>
        </is>
      </c>
      <c r="G1353" t="inlineStr">
        <is>
          <t>刘兰强-北京-绿茶-解决问题 已结束</t>
        </is>
      </c>
      <c r="H1353" t="inlineStr">
        <is>
          <t>如下</t>
        </is>
      </c>
      <c r="I1353"/>
      <c r="J1353"/>
      <c r="K1353" t="inlineStr">
        <is>
          <t>1.到绿茶观察门店操作是否还有提升的可能性，</t>
        </is>
      </c>
      <c r="L1353" t="inlineStr">
        <is>
          <t>Notes_20260405_233407.png</t>
        </is>
      </c>
      <c r="M1353"/>
      <c r="N1353" s="2">
        <v>46117</v>
      </c>
      <c r="O1353" t="inlineStr">
        <is>
          <t>已结束,已结束</t>
        </is>
      </c>
      <c r="P1353" t="inlineStr">
        <is>
          <t>14周</t>
        </is>
      </c>
      <c r="Q1353"/>
      <c r="R1353" t="inlineStr">
        <is>
          <t>false</t>
        </is>
      </c>
      <c r="S1353" t="inlineStr">
        <is>
          <t>2026/03/31
2026/04/05</t>
        </is>
      </c>
      <c r="T1353" t="inlineStr">
        <is>
          <t>BST</t>
        </is>
      </c>
      <c r="U1353"/>
      <c r="V1353" t="inlineStr">
        <is>
          <t>张铭麒
张铭麒</t>
        </is>
      </c>
      <c r="W1353" t="inlineStr">
        <is>
          <t>李岳丰
吴薇
李岳丰
吴薇</t>
        </is>
      </c>
    </row>
    <row r="1354" ht="12.75" customHeight="1">
      <c r="A1354" t="inlineStr">
        <is>
          <t>2026-04-04 刘兰强-北京-绿茶-解决问题 已结束</t>
        </is>
      </c>
      <c r="B1354" t="inlineStr">
        <is>
          <t>1</t>
        </is>
      </c>
      <c r="C1354" t="inlineStr">
        <is>
          <t>北京绿茶（天虹店）整改问题进行中，需关注。</t>
        </is>
      </c>
      <c r="D1354" t="inlineStr">
        <is>
          <t>刘兰强</t>
        </is>
      </c>
      <c r="E1354" t="inlineStr">
        <is>
          <t>北京市朝阳区南磨房乡华侨城·北京OCT华侨城·北京2号院</t>
        </is>
      </c>
      <c r="F1354" t="inlineStr">
        <is>
          <t>巡店</t>
        </is>
      </c>
      <c r="G1354" t="inlineStr">
        <is>
          <t>刘兰强-北京-绿茶-解决问题 已结束</t>
        </is>
      </c>
      <c r="H1354" t="inlineStr">
        <is>
          <t>如下</t>
        </is>
      </c>
      <c r="I1354"/>
      <c r="J1354"/>
      <c r="K1354" t="inlineStr">
        <is>
          <t>北京绿茶（天虹店）整改</t>
        </is>
      </c>
      <c r="L1354" t="inlineStr">
        <is>
          <t>img_20260404_230540239.jpg</t>
        </is>
      </c>
      <c r="M1354"/>
      <c r="N1354" s="2">
        <v>46116</v>
      </c>
      <c r="O1354" t="inlineStr">
        <is>
          <t>已结束,已结束</t>
        </is>
      </c>
      <c r="P1354" t="inlineStr">
        <is>
          <t>14周</t>
        </is>
      </c>
      <c r="Q1354"/>
      <c r="R1354" t="inlineStr">
        <is>
          <t>false</t>
        </is>
      </c>
      <c r="S1354" t="inlineStr">
        <is>
          <t>2026/03/31
2026/04/05</t>
        </is>
      </c>
      <c r="T1354" t="inlineStr">
        <is>
          <t>BST</t>
        </is>
      </c>
      <c r="U1354"/>
      <c r="V1354" t="inlineStr">
        <is>
          <t>张铭麒
张铭麒</t>
        </is>
      </c>
      <c r="W1354" t="inlineStr">
        <is>
          <t>李岳丰
吴薇
李岳丰
吴薇</t>
        </is>
      </c>
    </row>
    <row r="1355" ht="12.75" customHeight="1">
      <c r="A1355" t="inlineStr">
        <is>
          <t>2026-04-03 刘兰强-北京-绿茶-解决问题 已结束</t>
        </is>
      </c>
      <c r="B1355"/>
      <c r="C1355" t="inlineStr">
        <is>
          <t>需关注北京绿茶测试后高峰期一人能否操作两台机器，问题处理中。</t>
        </is>
      </c>
      <c r="D1355" t="inlineStr">
        <is>
          <t>刘兰强</t>
        </is>
      </c>
      <c r="E1355" t="inlineStr">
        <is>
          <t>北京市朝阳区南磨房乡华侨城·北京OCT华侨城·北京2号院</t>
        </is>
      </c>
      <c r="F1355" t="inlineStr">
        <is>
          <t>巡店</t>
        </is>
      </c>
      <c r="G1355" t="inlineStr">
        <is>
          <t>刘兰强-北京-绿茶-解决问题 已结束</t>
        </is>
      </c>
      <c r="H1355" t="inlineStr">
        <is>
          <t>如下</t>
        </is>
      </c>
      <c r="I1355"/>
      <c r="J1355"/>
      <c r="K1355" t="inlineStr">
        <is>
          <t>到北京绿茶测试调整后高峰期是否一个操作人员能操作两台机器</t>
        </is>
      </c>
      <c r="L1355" t="inlineStr">
        <is>
          <t>img_20260403_222344707.jpg</t>
        </is>
      </c>
      <c r="M1355"/>
      <c r="N1355" s="2">
        <v>46115</v>
      </c>
      <c r="O1355" t="inlineStr">
        <is>
          <t>已结束,已结束</t>
        </is>
      </c>
      <c r="P1355" t="inlineStr">
        <is>
          <t>14周</t>
        </is>
      </c>
      <c r="Q1355"/>
      <c r="R1355" t="inlineStr">
        <is>
          <t>false</t>
        </is>
      </c>
      <c r="S1355" t="inlineStr">
        <is>
          <t>2026/03/31
2026/04/05</t>
        </is>
      </c>
      <c r="T1355" t="inlineStr">
        <is>
          <t>BST</t>
        </is>
      </c>
      <c r="U1355"/>
      <c r="V1355" t="inlineStr">
        <is>
          <t>张铭麒
张铭麒</t>
        </is>
      </c>
      <c r="W1355" t="inlineStr">
        <is>
          <t>李岳丰
吴薇
李岳丰
吴薇</t>
        </is>
      </c>
    </row>
    <row r="1356" ht="12.75" customHeight="1">
      <c r="A1356" t="inlineStr">
        <is>
          <t>2026-04-02 刘兰强-北京-绿茶-解决问题 已结束</t>
        </is>
      </c>
      <c r="B1356"/>
      <c r="C1356" t="inlineStr">
        <is>
          <t>刘兰强在北京绿茶进行中工作，需关注提升效率问题。</t>
        </is>
      </c>
      <c r="D1356" t="inlineStr">
        <is>
          <t>刘兰强</t>
        </is>
      </c>
      <c r="E1356" t="inlineStr">
        <is>
          <t>北京市朝阳区南磨房乡北京·华侨城A区2号院(南门)OCT华侨城·北京2号院</t>
        </is>
      </c>
      <c r="F1356" t="inlineStr">
        <is>
          <t>巡店</t>
        </is>
      </c>
      <c r="G1356" t="inlineStr">
        <is>
          <t>刘兰强-北京-绿茶-解决问题 已结束</t>
        </is>
      </c>
      <c r="H1356" t="inlineStr">
        <is>
          <t>如下</t>
        </is>
      </c>
      <c r="I1356"/>
      <c r="J1356"/>
      <c r="K1356" t="inlineStr">
        <is>
          <t>到北京绿茶提升工作效率</t>
        </is>
      </c>
      <c r="L1356" t="inlineStr">
        <is>
          <t>img_20260402_231409797.mp4</t>
        </is>
      </c>
      <c r="M1356"/>
      <c r="N1356" s="2">
        <v>46114</v>
      </c>
      <c r="O1356" t="inlineStr">
        <is>
          <t>已结束,已结束</t>
        </is>
      </c>
      <c r="P1356" t="inlineStr">
        <is>
          <t>14周</t>
        </is>
      </c>
      <c r="Q1356"/>
      <c r="R1356" t="inlineStr">
        <is>
          <t>false</t>
        </is>
      </c>
      <c r="S1356" t="inlineStr">
        <is>
          <t>2026/03/31
2026/04/05</t>
        </is>
      </c>
      <c r="T1356" t="inlineStr">
        <is>
          <t>BST</t>
        </is>
      </c>
      <c r="U1356"/>
      <c r="V1356" t="inlineStr">
        <is>
          <t>张铭麒
张铭麒</t>
        </is>
      </c>
      <c r="W1356" t="inlineStr">
        <is>
          <t>李岳丰
吴薇
李岳丰
吴薇</t>
        </is>
      </c>
    </row>
    <row r="1357" ht="12.75" customHeight="1">
      <c r="A1357" t="inlineStr">
        <is>
          <t xml:space="preserve">2026-04-01 </t>
        </is>
      </c>
      <c r="B1357"/>
      <c r="C1357" t="inlineStr">
        <is>
          <t>无有效文本内容，无法总结，存在异常。</t>
        </is>
      </c>
      <c r="D1357" t="inlineStr">
        <is>
          <t>刘兰强</t>
        </is>
      </c>
      <c r="E1357" t="inlineStr">
        <is>
          <t>北京市朝阳区南磨房乡华侨城·北京OCT华侨城·北京2号院</t>
        </is>
      </c>
      <c r="F1357" t="inlineStr">
        <is>
          <t>排休</t>
        </is>
      </c>
      <c r="G1357"/>
      <c r="H1357"/>
      <c r="I1357"/>
      <c r="J1357"/>
      <c r="K1357"/>
      <c r="L1357"/>
      <c r="M1357"/>
      <c r="N1357" s="2">
        <v>46113</v>
      </c>
      <c r="O1357"/>
      <c r="P1357" t="inlineStr">
        <is>
          <t>14周</t>
        </is>
      </c>
      <c r="Q1357"/>
      <c r="R1357" t="inlineStr">
        <is>
          <t>false</t>
        </is>
      </c>
      <c r="S1357"/>
      <c r="T1357"/>
      <c r="U1357"/>
      <c r="V1357"/>
      <c r="W1357"/>
    </row>
    <row r="1358" ht="12.75" customHeight="1">
      <c r="A1358" t="inlineStr">
        <is>
          <t>2026-03-31 刘兰强-北京-绿茶-解决问题 已结束</t>
        </is>
      </c>
      <c r="B1358" t="inlineStr">
        <is>
          <t>1</t>
        </is>
      </c>
      <c r="C1358" t="inlineStr">
        <is>
          <t>刘兰强北京绿茶问题处理中，3月31日正常排休，无明显异常。</t>
        </is>
      </c>
      <c r="D1358" t="inlineStr">
        <is>
          <t>刘兰强</t>
        </is>
      </c>
      <c r="E1358" t="inlineStr">
        <is>
          <t>北京市朝阳区南磨房乡华侨城·北京OCT华侨城·北京2号院</t>
        </is>
      </c>
      <c r="F1358" t="inlineStr">
        <is>
          <t>巡店</t>
        </is>
      </c>
      <c r="G1358" t="inlineStr">
        <is>
          <t>刘兰强-北京-绿茶-解决问题 已结束</t>
        </is>
      </c>
      <c r="H1358" t="inlineStr">
        <is>
          <t>如下</t>
        </is>
      </c>
      <c r="I1358"/>
      <c r="J1358"/>
      <c r="K1358" t="inlineStr">
        <is>
          <t>正常排休</t>
        </is>
      </c>
      <c r="L1358" t="inlineStr">
        <is>
          <t>img_20260331_230527539.mp4</t>
        </is>
      </c>
      <c r="M1358"/>
      <c r="N1358" s="2">
        <v>46112</v>
      </c>
      <c r="O1358" t="inlineStr">
        <is>
          <t>已结束,已结束</t>
        </is>
      </c>
      <c r="P1358" t="inlineStr">
        <is>
          <t>14周</t>
        </is>
      </c>
      <c r="Q1358"/>
      <c r="R1358" t="inlineStr">
        <is>
          <t>false</t>
        </is>
      </c>
      <c r="S1358" t="inlineStr">
        <is>
          <t>2026/03/31
2026/04/05</t>
        </is>
      </c>
      <c r="T1358" t="inlineStr">
        <is>
          <t>BST</t>
        </is>
      </c>
      <c r="U1358"/>
      <c r="V1358" t="inlineStr">
        <is>
          <t>张铭麒
张铭麒</t>
        </is>
      </c>
      <c r="W1358" t="inlineStr">
        <is>
          <t>李岳丰
吴薇
李岳丰
吴薇</t>
        </is>
      </c>
    </row>
    <row r="1359" ht="12.75" customHeight="1">
      <c r="A1359" t="inlineStr">
        <is>
          <t>2026-03-30 刘兰强-北京-绿茶-解决问题 已结束</t>
        </is>
      </c>
      <c r="B1359"/>
      <c r="C1359" t="inlineStr">
        <is>
          <t>绿茶存在出餐慢问题，刘兰强正在北京解决中。</t>
        </is>
      </c>
      <c r="D1359" t="inlineStr">
        <is>
          <t>刘兰强</t>
        </is>
      </c>
      <c r="E1359" t="inlineStr">
        <is>
          <t>北京市朝阳区南磨房乡华侨城·北京OCT华侨城·北京2号院</t>
        </is>
      </c>
      <c r="F1359" t="inlineStr">
        <is>
          <t>巡店</t>
        </is>
      </c>
      <c r="G1359" t="inlineStr">
        <is>
          <t>刘兰强-北京-绿茶-解决问题 已结束</t>
        </is>
      </c>
      <c r="H1359" t="inlineStr">
        <is>
          <t>如下</t>
        </is>
      </c>
      <c r="I1359"/>
      <c r="J1359"/>
      <c r="K1359" t="inlineStr">
        <is>
          <t>到绿茶解决出餐慢的问题</t>
        </is>
      </c>
      <c r="L1359" t="inlineStr">
        <is>
          <t>img_20260330_215704976.jpg</t>
        </is>
      </c>
      <c r="M1359"/>
      <c r="N1359" s="2">
        <v>46111</v>
      </c>
      <c r="O1359" t="inlineStr">
        <is>
          <t>已结束,已结束</t>
        </is>
      </c>
      <c r="P1359" t="inlineStr">
        <is>
          <t>14周</t>
        </is>
      </c>
      <c r="Q1359"/>
      <c r="R1359" t="inlineStr">
        <is>
          <t>false</t>
        </is>
      </c>
      <c r="S1359" t="inlineStr">
        <is>
          <t>2026/03/31
2026/04/05</t>
        </is>
      </c>
      <c r="T1359" t="inlineStr">
        <is>
          <t>BST</t>
        </is>
      </c>
      <c r="U1359"/>
      <c r="V1359" t="inlineStr">
        <is>
          <t>张铭麒
张铭麒</t>
        </is>
      </c>
      <c r="W1359" t="inlineStr">
        <is>
          <t>李岳丰
吴薇
李岳丰
吴薇</t>
        </is>
      </c>
    </row>
    <row r="1360" ht="12.75" customHeight="1">
      <c r="A1360" t="inlineStr">
        <is>
          <t>2026-03-29 刘兰强-北京-大鸭梨-解决问题 已结束</t>
        </is>
      </c>
      <c r="B1360" t="inlineStr">
        <is>
          <t>1</t>
        </is>
      </c>
      <c r="C1360" t="inlineStr">
        <is>
          <t>刘兰强2026/03/29休假，销管分配需关注。</t>
        </is>
      </c>
      <c r="D1360" t="inlineStr">
        <is>
          <t>刘兰强</t>
        </is>
      </c>
      <c r="E1360" t="inlineStr">
        <is>
          <t>北京市朝阳区南磨房乡华侨城·北京OCT华侨城·北京2号院</t>
        </is>
      </c>
      <c r="F1360" t="inlineStr">
        <is>
          <t>巡店</t>
        </is>
      </c>
      <c r="G1360" t="inlineStr">
        <is>
          <t>刘兰强-北京-大鸭梨-解决问题 已结束</t>
        </is>
      </c>
      <c r="H1360" t="inlineStr">
        <is>
          <t>如下</t>
        </is>
      </c>
      <c r="I1360"/>
      <c r="J1360"/>
      <c r="K1360" t="inlineStr">
        <is>
          <t>休假</t>
        </is>
      </c>
      <c r="L1360" t="inlineStr">
        <is>
          <t>img_20260329_203103165.jpg</t>
        </is>
      </c>
      <c r="M1360"/>
      <c r="N1360" s="2">
        <v>46110</v>
      </c>
      <c r="O1360" t="inlineStr">
        <is>
          <t>已结束,已结束</t>
        </is>
      </c>
      <c r="P1360" t="inlineStr">
        <is>
          <t>13周</t>
        </is>
      </c>
      <c r="Q1360"/>
      <c r="R1360" t="inlineStr">
        <is>
          <t>false</t>
        </is>
      </c>
      <c r="S1360" t="inlineStr">
        <is>
          <t>2026/03/24
2026/03/29</t>
        </is>
      </c>
      <c r="T1360" t="inlineStr">
        <is>
          <t>BST</t>
        </is>
      </c>
      <c r="U1360"/>
      <c r="V1360" t="inlineStr">
        <is>
          <t>关胜元
关胜元</t>
        </is>
      </c>
      <c r="W1360" t="inlineStr">
        <is>
          <t>张铭麒
张铭麒</t>
        </is>
      </c>
    </row>
    <row r="1361" ht="12.75" customHeight="1">
      <c r="A1361" t="inlineStr">
        <is>
          <t>2026-03-28 刘兰强-北京-大鸭梨-解决问题 已结束</t>
        </is>
      </c>
      <c r="B1361" t="inlineStr">
        <is>
          <t>1</t>
        </is>
      </c>
      <c r="C1361" t="inlineStr">
        <is>
          <t>大鸭梨鸟巢店宫保鸡丁、粉丝包菜需调整。</t>
        </is>
      </c>
      <c r="D1361" t="inlineStr">
        <is>
          <t>刘兰强</t>
        </is>
      </c>
      <c r="E1361" t="inlineStr">
        <is>
          <t>北京市朝阳区南磨房乡华侨城·北京OCT华侨城·北京2号院</t>
        </is>
      </c>
      <c r="F1361" t="inlineStr">
        <is>
          <t>项目出差</t>
        </is>
      </c>
      <c r="G1361" t="inlineStr">
        <is>
          <t>刘兰强-北京-大鸭梨-解决问题 已结束</t>
        </is>
      </c>
      <c r="H1361" t="inlineStr">
        <is>
          <t>如下</t>
        </is>
      </c>
      <c r="I1361" t="inlineStr">
        <is>
          <t>无</t>
        </is>
      </c>
      <c r="J1361"/>
      <c r="K1361" t="inlineStr">
        <is>
          <t>大鸭梨鸟巢店反应宫保鸡丁，粉丝包菜需要调整</t>
        </is>
      </c>
      <c r="L1361" t="inlineStr">
        <is>
          <t>img_20260328_235128103.jpg</t>
        </is>
      </c>
      <c r="M1361"/>
      <c r="N1361" s="2">
        <v>46109</v>
      </c>
      <c r="O1361" t="inlineStr">
        <is>
          <t>已结束,已结束</t>
        </is>
      </c>
      <c r="P1361" t="inlineStr">
        <is>
          <t>13周</t>
        </is>
      </c>
      <c r="Q1361"/>
      <c r="R1361" t="inlineStr">
        <is>
          <t>false</t>
        </is>
      </c>
      <c r="S1361" t="inlineStr">
        <is>
          <t>2026/03/24
2026/03/29</t>
        </is>
      </c>
      <c r="T1361" t="inlineStr">
        <is>
          <t>BST</t>
        </is>
      </c>
      <c r="U1361"/>
      <c r="V1361" t="inlineStr">
        <is>
          <t>关胜元
关胜元</t>
        </is>
      </c>
      <c r="W1361" t="inlineStr">
        <is>
          <t>张铭麒
张铭麒</t>
        </is>
      </c>
    </row>
    <row r="1362" ht="12.75" customHeight="1">
      <c r="A1362" t="inlineStr">
        <is>
          <t>2026-03-27 刘兰强-北京-大鸭梨-品牌巡店 已结束</t>
        </is>
      </c>
      <c r="B1362" t="inlineStr">
        <is>
          <t>1</t>
        </is>
      </c>
      <c r="C1362" t="inlineStr">
        <is>
          <t>刘兰强北京大鸭梨品牌巡店进行中，无明显问题或异常。</t>
        </is>
      </c>
      <c r="D1362" t="inlineStr">
        <is>
          <t>刘兰强</t>
        </is>
      </c>
      <c r="E1362" t="inlineStr">
        <is>
          <t>北京市朝阳区南磨房乡华侨城·北京OCT华侨城·北京2号院</t>
        </is>
      </c>
      <c r="F1362" t="inlineStr">
        <is>
          <t>巡店</t>
        </is>
      </c>
      <c r="G1362" t="inlineStr">
        <is>
          <t>刘兰强-北京-大鸭梨-品牌巡店 已结束</t>
        </is>
      </c>
      <c r="H1362" t="inlineStr">
        <is>
          <t>如下</t>
        </is>
      </c>
      <c r="I1362"/>
      <c r="J1362"/>
      <c r="K1362" t="inlineStr">
        <is>
          <t>大鸭梨巡店</t>
        </is>
      </c>
      <c r="L1362" t="inlineStr">
        <is>
          <t>img_20260327_225959266.jpg</t>
        </is>
      </c>
      <c r="M1362"/>
      <c r="N1362" s="2">
        <v>46108</v>
      </c>
      <c r="O1362" t="inlineStr">
        <is>
          <t>已结束</t>
        </is>
      </c>
      <c r="P1362" t="inlineStr">
        <is>
          <t>13周</t>
        </is>
      </c>
      <c r="Q1362"/>
      <c r="R1362" t="inlineStr">
        <is>
          <t>false</t>
        </is>
      </c>
      <c r="S1362" t="inlineStr">
        <is>
          <t>2026/03/27</t>
        </is>
      </c>
      <c r="T1362" t="inlineStr">
        <is>
          <t>BST</t>
        </is>
      </c>
      <c r="U1362"/>
      <c r="V1362" t="inlineStr">
        <is>
          <t>关胜元</t>
        </is>
      </c>
      <c r="W1362" t="inlineStr">
        <is>
          <t>张铭麒</t>
        </is>
      </c>
    </row>
    <row r="1363" ht="12.75" customHeight="1">
      <c r="A1363" t="inlineStr">
        <is>
          <t>2026-03-26 刘兰强-北京-大鸭梨-品牌巡店 已结束</t>
        </is>
      </c>
      <c r="B1363" t="inlineStr">
        <is>
          <t>1</t>
        </is>
      </c>
      <c r="C1363" t="inlineStr">
        <is>
          <t>刘兰强北京大鸭梨品牌巡店进行中，无明显问题或异常。</t>
        </is>
      </c>
      <c r="D1363" t="inlineStr">
        <is>
          <t>刘兰强</t>
        </is>
      </c>
      <c r="E1363" t="inlineStr">
        <is>
          <t>北京市朝阳区南磨房乡华侨城·北京OCT华侨城·北京2号院</t>
        </is>
      </c>
      <c r="F1363" t="inlineStr">
        <is>
          <t>巡店</t>
        </is>
      </c>
      <c r="G1363" t="inlineStr">
        <is>
          <t>刘兰强-北京-大鸭梨-品牌巡店 已结束</t>
        </is>
      </c>
      <c r="H1363" t="inlineStr">
        <is>
          <t>如下</t>
        </is>
      </c>
      <c r="I1363"/>
      <c r="J1363"/>
      <c r="K1363" t="inlineStr">
        <is>
          <t>大鸭梨巡店</t>
        </is>
      </c>
      <c r="L1363" t="inlineStr">
        <is>
          <t>img_20260326_233856702.jpg</t>
        </is>
      </c>
      <c r="M1363"/>
      <c r="N1363" s="2">
        <v>46107</v>
      </c>
      <c r="O1363" t="inlineStr">
        <is>
          <t>已结束</t>
        </is>
      </c>
      <c r="P1363" t="inlineStr">
        <is>
          <t>13周</t>
        </is>
      </c>
      <c r="Q1363"/>
      <c r="R1363" t="inlineStr">
        <is>
          <t>false</t>
        </is>
      </c>
      <c r="S1363" t="inlineStr">
        <is>
          <t>2026/03/27</t>
        </is>
      </c>
      <c r="T1363" t="inlineStr">
        <is>
          <t>BST</t>
        </is>
      </c>
      <c r="U1363"/>
      <c r="V1363" t="inlineStr">
        <is>
          <t>关胜元</t>
        </is>
      </c>
      <c r="W1363" t="inlineStr">
        <is>
          <t>张铭麒</t>
        </is>
      </c>
    </row>
    <row r="1364" ht="12.75" customHeight="1">
      <c r="A1364" t="inlineStr">
        <is>
          <t>2026-03-25 刘兰强-北京-大鸭梨-品牌巡店 已结束</t>
        </is>
      </c>
      <c r="B1364"/>
      <c r="C1364" t="inlineStr">
        <is>
          <t>刘兰强北京大鸭梨品牌巡店进行中，无明显问题或异常。</t>
        </is>
      </c>
      <c r="D1364" t="inlineStr">
        <is>
          <t>刘兰强</t>
        </is>
      </c>
      <c r="E1364" t="inlineStr">
        <is>
          <t>北京市朝阳区南磨房乡华侨城·北京OCT华侨城·北京2号院</t>
        </is>
      </c>
      <c r="F1364" t="inlineStr">
        <is>
          <t>巡店</t>
        </is>
      </c>
      <c r="G1364" t="inlineStr">
        <is>
          <t>刘兰强-北京-大鸭梨-品牌巡店 已结束</t>
        </is>
      </c>
      <c r="H1364" t="inlineStr">
        <is>
          <t>如下</t>
        </is>
      </c>
      <c r="I1364"/>
      <c r="J1364"/>
      <c r="K1364" t="inlineStr">
        <is>
          <t>大鸭梨巡店</t>
        </is>
      </c>
      <c r="L1364" t="inlineStr">
        <is>
          <t>img_20260325_221331156.jpg</t>
        </is>
      </c>
      <c r="M1364"/>
      <c r="N1364" s="2">
        <v>46106</v>
      </c>
      <c r="O1364" t="inlineStr">
        <is>
          <t>已结束</t>
        </is>
      </c>
      <c r="P1364" t="inlineStr">
        <is>
          <t>13周</t>
        </is>
      </c>
      <c r="Q1364"/>
      <c r="R1364" t="inlineStr">
        <is>
          <t>false</t>
        </is>
      </c>
      <c r="S1364" t="inlineStr">
        <is>
          <t>2026/03/27</t>
        </is>
      </c>
      <c r="T1364" t="inlineStr">
        <is>
          <t>BST</t>
        </is>
      </c>
      <c r="U1364"/>
      <c r="V1364" t="inlineStr">
        <is>
          <t>关胜元</t>
        </is>
      </c>
      <c r="W1364" t="inlineStr">
        <is>
          <t>张铭麒</t>
        </is>
      </c>
    </row>
    <row r="1365" ht="12.75" customHeight="1">
      <c r="A1365" t="inlineStr">
        <is>
          <t>2026-03-24 刘兰强-北京-大鸭梨-解决问题 已结束</t>
        </is>
      </c>
      <c r="B1365" t="inlineStr">
        <is>
          <t>1</t>
        </is>
      </c>
      <c r="C1365" t="inlineStr">
        <is>
          <t>刘兰强大鸭梨门店巡店问题解决中，2026/03/24进行中。</t>
        </is>
      </c>
      <c r="D1365" t="inlineStr">
        <is>
          <t>刘兰强</t>
        </is>
      </c>
      <c r="E1365" t="inlineStr">
        <is>
          <t>北京市朝阳区南磨房乡华侨城·北京OCT华侨城·北京2号院</t>
        </is>
      </c>
      <c r="F1365" t="inlineStr">
        <is>
          <t>巡店</t>
        </is>
      </c>
      <c r="G1365" t="inlineStr">
        <is>
          <t>刘兰强-北京-大鸭梨-解决问题 已结束</t>
        </is>
      </c>
      <c r="H1365" t="inlineStr">
        <is>
          <t>如下</t>
        </is>
      </c>
      <c r="I1365"/>
      <c r="J1365"/>
      <c r="K1365" t="inlineStr">
        <is>
          <t>1.大鸭梨门店巡店</t>
        </is>
      </c>
      <c r="L1365" t="inlineStr">
        <is>
          <t>img_20260324_211047185.jpg</t>
        </is>
      </c>
      <c r="M1365"/>
      <c r="N1365" s="2">
        <v>46105</v>
      </c>
      <c r="O1365" t="inlineStr">
        <is>
          <t>已结束,已结束</t>
        </is>
      </c>
      <c r="P1365" t="inlineStr">
        <is>
          <t>13周</t>
        </is>
      </c>
      <c r="Q1365"/>
      <c r="R1365" t="inlineStr">
        <is>
          <t>false</t>
        </is>
      </c>
      <c r="S1365" t="inlineStr">
        <is>
          <t>2026/03/24
2026/03/29</t>
        </is>
      </c>
      <c r="T1365" t="inlineStr">
        <is>
          <t>BST</t>
        </is>
      </c>
      <c r="U1365" t="inlineStr">
        <is>
          <t>1</t>
        </is>
      </c>
      <c r="V1365" t="inlineStr">
        <is>
          <t>关胜元
关胜元</t>
        </is>
      </c>
      <c r="W1365" t="inlineStr">
        <is>
          <t>张铭麒
张铭麒</t>
        </is>
      </c>
    </row>
    <row r="1366" ht="12.75" customHeight="1">
      <c r="A1366" t="inlineStr">
        <is>
          <t xml:space="preserve">2026-03-23 </t>
        </is>
      </c>
      <c r="B1366"/>
      <c r="C1366" t="inlineStr">
        <is>
          <t>正文仅日期“2026/03/23”，无具体内容，信息缺失。</t>
        </is>
      </c>
      <c r="D1366" t="inlineStr">
        <is>
          <t>刘兰强</t>
        </is>
      </c>
      <c r="E1366" t="inlineStr">
        <is>
          <t>北京市朝阳区南磨房乡华侨城·北京OCT华侨城·北京2号院</t>
        </is>
      </c>
      <c r="F1366" t="inlineStr">
        <is>
          <t>排休</t>
        </is>
      </c>
      <c r="G1366"/>
      <c r="H1366"/>
      <c r="I1366"/>
      <c r="J1366"/>
      <c r="K1366"/>
      <c r="L1366"/>
      <c r="M1366"/>
      <c r="N1366" s="2">
        <v>46104</v>
      </c>
      <c r="O1366"/>
      <c r="P1366" t="inlineStr">
        <is>
          <t>13周</t>
        </is>
      </c>
      <c r="Q1366"/>
      <c r="R1366" t="inlineStr">
        <is>
          <t>false</t>
        </is>
      </c>
      <c r="S1366"/>
      <c r="T1366"/>
      <c r="U1366"/>
      <c r="V1366"/>
      <c r="W1366"/>
    </row>
    <row r="1367" ht="12.75" customHeight="1">
      <c r="A1367" t="inlineStr">
        <is>
          <t xml:space="preserve">2026-03-22 </t>
        </is>
      </c>
      <c r="B1367"/>
      <c r="C1367" t="inlineStr">
        <is>
          <t>正文仅日期“2026/03/22”，无具体内容，信息缺失。</t>
        </is>
      </c>
      <c r="D1367" t="inlineStr">
        <is>
          <t>刘兰强</t>
        </is>
      </c>
      <c r="E1367" t="inlineStr">
        <is>
          <t>北京市朝阳区南磨房乡华侨城·北京OCT华侨城·北京2号院</t>
        </is>
      </c>
      <c r="F1367" t="inlineStr">
        <is>
          <t>排休</t>
        </is>
      </c>
      <c r="G1367"/>
      <c r="H1367"/>
      <c r="I1367"/>
      <c r="J1367"/>
      <c r="K1367"/>
      <c r="L1367"/>
      <c r="M1367"/>
      <c r="N1367" s="2">
        <v>46103</v>
      </c>
      <c r="O1367"/>
      <c r="P1367" t="inlineStr">
        <is>
          <t>12周</t>
        </is>
      </c>
      <c r="Q1367"/>
      <c r="R1367" t="inlineStr">
        <is>
          <t>false</t>
        </is>
      </c>
      <c r="S1367"/>
      <c r="T1367"/>
      <c r="U1367"/>
      <c r="V1367"/>
      <c r="W1367"/>
    </row>
    <row r="1368" ht="12.75" customHeight="1">
      <c r="A1368" t="inlineStr">
        <is>
          <t xml:space="preserve">2026-03-21 </t>
        </is>
      </c>
      <c r="B1368"/>
      <c r="C1368" t="inlineStr">
        <is>
          <t>正文仅日期“2026/03/21”，无具体内容，信息缺失。</t>
        </is>
      </c>
      <c r="D1368" t="inlineStr">
        <is>
          <t>刘兰强</t>
        </is>
      </c>
      <c r="E1368" t="inlineStr">
        <is>
          <t>北京市朝阳区南磨房乡华侨城·北京OCT华侨城·北京2号院</t>
        </is>
      </c>
      <c r="F1368" t="inlineStr">
        <is>
          <t>排休</t>
        </is>
      </c>
      <c r="G1368"/>
      <c r="H1368"/>
      <c r="I1368"/>
      <c r="J1368"/>
      <c r="K1368"/>
      <c r="L1368"/>
      <c r="M1368"/>
      <c r="N1368" s="2">
        <v>46102</v>
      </c>
      <c r="O1368"/>
      <c r="P1368" t="inlineStr">
        <is>
          <t>12周</t>
        </is>
      </c>
      <c r="Q1368"/>
      <c r="R1368" t="inlineStr">
        <is>
          <t>false</t>
        </is>
      </c>
      <c r="S1368"/>
      <c r="T1368"/>
      <c r="U1368" t="inlineStr">
        <is>
          <t>1</t>
        </is>
      </c>
      <c r="V1368"/>
      <c r="W1368"/>
    </row>
    <row r="1369" ht="12.75" customHeight="1">
      <c r="A1369" t="inlineStr">
        <is>
          <t>2026-03-20 刘兰强-北京-丰汇加-天伦王朝酒店-POC 已结束</t>
        </is>
      </c>
      <c r="B1369"/>
      <c r="C1369" t="inlineStr">
        <is>
          <t>刘兰强在天伦王朝酒店的POC进行中，无异常，暂无后续安排。</t>
        </is>
      </c>
      <c r="D1369" t="inlineStr">
        <is>
          <t>刘兰强</t>
        </is>
      </c>
      <c r="E1369" t="inlineStr">
        <is>
          <t>北京市朝阳区南磨房乡华侨城·北京OCT华侨城·北京2号院</t>
        </is>
      </c>
      <c r="F1369" t="inlineStr">
        <is>
          <t>项目出差</t>
        </is>
      </c>
      <c r="G1369" t="inlineStr">
        <is>
          <t>刘兰强-北京-丰汇加-天伦王朝酒店-POC 已结束</t>
        </is>
      </c>
      <c r="H1369" t="inlineStr">
        <is>
          <t>如下</t>
        </is>
      </c>
      <c r="I1369" t="inlineStr">
        <is>
          <t>无</t>
        </is>
      </c>
      <c r="J1369"/>
      <c r="K1369" t="inlineStr">
        <is>
          <t>暂无安排</t>
        </is>
      </c>
      <c r="L1369" t="inlineStr">
        <is>
          <t>img_20260321_000026782.jpg</t>
        </is>
      </c>
      <c r="M1369"/>
      <c r="N1369" s="2">
        <v>46101</v>
      </c>
      <c r="O1369" t="inlineStr">
        <is>
          <t>已结束</t>
        </is>
      </c>
      <c r="P1369" t="inlineStr">
        <is>
          <t>12周</t>
        </is>
      </c>
      <c r="Q1369"/>
      <c r="R1369" t="inlineStr">
        <is>
          <t>false</t>
        </is>
      </c>
      <c r="S1369" t="inlineStr">
        <is>
          <t>2026/03/20</t>
        </is>
      </c>
      <c r="T1369" t="inlineStr">
        <is>
          <t>北区</t>
        </is>
      </c>
      <c r="U1369" t="inlineStr">
        <is>
          <t>1</t>
        </is>
      </c>
      <c r="V1369" t="inlineStr">
        <is>
          <t>吕佳</t>
        </is>
      </c>
      <c r="W1369" t="inlineStr">
        <is>
          <t>李岳丰</t>
        </is>
      </c>
    </row>
    <row r="1370" ht="12.75" customHeight="1">
      <c r="A1370" t="inlineStr">
        <is>
          <t xml:space="preserve">2026-03-19 </t>
        </is>
      </c>
      <c r="B1370"/>
      <c r="C1370" t="inlineStr">
        <is>
          <t>正文仅日期“2026/03/19”，无具体内容，信息缺失。</t>
        </is>
      </c>
      <c r="D1370" t="inlineStr">
        <is>
          <t>刘兰强</t>
        </is>
      </c>
      <c r="E1370" t="inlineStr">
        <is>
          <t>北京市朝阳区南磨房乡华侨城·北京OCT华侨城·北京2号院</t>
        </is>
      </c>
      <c r="F1370" t="inlineStr">
        <is>
          <t>排休</t>
        </is>
      </c>
      <c r="G1370"/>
      <c r="H1370"/>
      <c r="I1370"/>
      <c r="J1370"/>
      <c r="K1370"/>
      <c r="L1370"/>
      <c r="M1370"/>
      <c r="N1370" s="2">
        <v>46100</v>
      </c>
      <c r="O1370"/>
      <c r="P1370" t="inlineStr">
        <is>
          <t>12周</t>
        </is>
      </c>
      <c r="Q1370"/>
      <c r="R1370" t="inlineStr">
        <is>
          <t>false</t>
        </is>
      </c>
      <c r="S1370"/>
      <c r="T1370"/>
      <c r="U1370"/>
      <c r="V1370"/>
      <c r="W1370"/>
    </row>
    <row r="1371" ht="12.75" customHeight="1">
      <c r="A1371" t="inlineStr">
        <is>
          <t>2026-03-18 刘兰强-北京-小吊梨汤-POC 已结束</t>
        </is>
      </c>
      <c r="B1371" t="inlineStr">
        <is>
          <t>1</t>
        </is>
      </c>
      <c r="C1371" t="inlineStr">
        <is>
          <t>刘兰强北京小吊梨汤POC进行中，还未安排，需关注安排进度。</t>
        </is>
      </c>
      <c r="D1371" t="inlineStr">
        <is>
          <t>刘兰强</t>
        </is>
      </c>
      <c r="E1371" t="inlineStr">
        <is>
          <t>北京市朝阳区南磨房乡华侨城·北京OCT华侨城·北京2号院</t>
        </is>
      </c>
      <c r="F1371" t="inlineStr">
        <is>
          <t>项目出差</t>
        </is>
      </c>
      <c r="G1371" t="inlineStr">
        <is>
          <t>刘兰强-北京-小吊梨汤-POC 已结束</t>
        </is>
      </c>
      <c r="H1371" t="inlineStr">
        <is>
          <t>如下</t>
        </is>
      </c>
      <c r="I1371" t="inlineStr">
        <is>
          <t>无</t>
        </is>
      </c>
      <c r="J1371"/>
      <c r="K1371" t="inlineStr">
        <is>
          <t>1.还未安排</t>
        </is>
      </c>
      <c r="L1371" t="inlineStr">
        <is>
          <t>img_20260318_230037177.jpg</t>
        </is>
      </c>
      <c r="M1371"/>
      <c r="N1371" s="2">
        <v>46099</v>
      </c>
      <c r="O1371" t="inlineStr">
        <is>
          <t>已结束,已结束,已结束,已结束</t>
        </is>
      </c>
      <c r="P1371" t="inlineStr">
        <is>
          <t>12周</t>
        </is>
      </c>
      <c r="Q1371"/>
      <c r="R1371" t="inlineStr">
        <is>
          <t>false</t>
        </is>
      </c>
      <c r="S1371" t="inlineStr">
        <is>
          <t>2026/03/08
2026/03/13
2026/03/15
2026/03/18</t>
        </is>
      </c>
      <c r="T1371" t="inlineStr">
        <is>
          <t>北区</t>
        </is>
      </c>
      <c r="U1371" t="inlineStr">
        <is>
          <t>1</t>
        </is>
      </c>
      <c r="V1371" t="inlineStr">
        <is>
          <t>成宇
成宇
成宇
成宇</t>
        </is>
      </c>
      <c r="W1371" t="inlineStr">
        <is>
          <t>吕佳
李岳丰
吕佳
李岳丰
吕佳
李岳丰
吕佳
李岳丰</t>
        </is>
      </c>
    </row>
    <row r="1372" ht="12.75" customHeight="1">
      <c r="A1372" t="inlineStr">
        <is>
          <t xml:space="preserve">2026-03-17 </t>
        </is>
      </c>
      <c r="B1372"/>
      <c r="C1372" t="inlineStr">
        <is>
          <t>正文仅日期“2026/03/17”，无有效内容，信息缺失。</t>
        </is>
      </c>
      <c r="D1372" t="inlineStr">
        <is>
          <t>刘兰强</t>
        </is>
      </c>
      <c r="E1372" t="inlineStr">
        <is>
          <t>北京市朝阳区南磨房乡华侨城·北京OCT华侨城·北京2号院</t>
        </is>
      </c>
      <c r="F1372" t="inlineStr">
        <is>
          <t>排休</t>
        </is>
      </c>
      <c r="G1372"/>
      <c r="H1372"/>
      <c r="I1372"/>
      <c r="J1372"/>
      <c r="K1372"/>
      <c r="L1372"/>
      <c r="M1372"/>
      <c r="N1372" s="2">
        <v>46098</v>
      </c>
      <c r="O1372"/>
      <c r="P1372" t="inlineStr">
        <is>
          <t>12周</t>
        </is>
      </c>
      <c r="Q1372"/>
      <c r="R1372" t="inlineStr">
        <is>
          <t>false</t>
        </is>
      </c>
      <c r="S1372"/>
      <c r="T1372"/>
      <c r="U1372"/>
      <c r="V1372"/>
      <c r="W1372"/>
    </row>
    <row r="1373" ht="12.75" customHeight="1">
      <c r="A1373" t="inlineStr">
        <is>
          <t xml:space="preserve">2026-03-16 </t>
        </is>
      </c>
      <c r="B1373"/>
      <c r="C1373" t="inlineStr">
        <is>
          <t>正文仅日期“2026/03/16”，无具体内容，信息缺失。</t>
        </is>
      </c>
      <c r="D1373" t="inlineStr">
        <is>
          <t>刘兰强</t>
        </is>
      </c>
      <c r="E1373" t="inlineStr">
        <is>
          <t>北京市朝阳区南磨房乡华侨城·北京OCT华侨城·北京2号院</t>
        </is>
      </c>
      <c r="F1373" t="inlineStr">
        <is>
          <t>排休</t>
        </is>
      </c>
      <c r="G1373"/>
      <c r="H1373"/>
      <c r="I1373"/>
      <c r="J1373"/>
      <c r="K1373"/>
      <c r="L1373"/>
      <c r="M1373"/>
      <c r="N1373" s="2">
        <v>46097</v>
      </c>
      <c r="O1373"/>
      <c r="P1373" t="inlineStr">
        <is>
          <t>12周</t>
        </is>
      </c>
      <c r="Q1373"/>
      <c r="R1373" t="inlineStr">
        <is>
          <t>false</t>
        </is>
      </c>
      <c r="S1373"/>
      <c r="T1373"/>
      <c r="U1373"/>
      <c r="V1373"/>
      <c r="W1373"/>
    </row>
    <row r="1374" ht="12.75" customHeight="1">
      <c r="A1374" t="inlineStr">
        <is>
          <t>2026-03-15 刘兰强-北京-小吊梨汤-POC 已结束</t>
        </is>
      </c>
      <c r="B1374" t="inlineStr">
        <is>
          <t>1</t>
        </is>
      </c>
      <c r="C1374" t="inlineStr">
        <is>
          <t>刘兰强2026/03/15休假一天，无其他异常。</t>
        </is>
      </c>
      <c r="D1374" t="inlineStr">
        <is>
          <t>刘兰强</t>
        </is>
      </c>
      <c r="E1374" t="inlineStr">
        <is>
          <t>北京市朝阳区南磨房乡华侨城·北京OCT华侨城·北京2号院</t>
        </is>
      </c>
      <c r="F1374" t="inlineStr">
        <is>
          <t>项目出差</t>
        </is>
      </c>
      <c r="G1374" t="inlineStr">
        <is>
          <t>刘兰强-北京-小吊梨汤-POC 已结束</t>
        </is>
      </c>
      <c r="H1374" t="inlineStr">
        <is>
          <t>如下</t>
        </is>
      </c>
      <c r="I1374" t="inlineStr">
        <is>
          <t>无</t>
        </is>
      </c>
      <c r="J1374"/>
      <c r="K1374" t="inlineStr">
        <is>
          <t>休假一天</t>
        </is>
      </c>
      <c r="L1374" t="inlineStr">
        <is>
          <t>img_20260315_231125368.jpg</t>
        </is>
      </c>
      <c r="M1374"/>
      <c r="N1374" s="2">
        <v>46096</v>
      </c>
      <c r="O1374" t="inlineStr">
        <is>
          <t>已结束,已结束,已结束,已结束</t>
        </is>
      </c>
      <c r="P1374" t="inlineStr">
        <is>
          <t>11周</t>
        </is>
      </c>
      <c r="Q1374"/>
      <c r="R1374" t="inlineStr">
        <is>
          <t>false</t>
        </is>
      </c>
      <c r="S1374" t="inlineStr">
        <is>
          <t>2026/03/08
2026/03/13
2026/03/15
2026/03/18</t>
        </is>
      </c>
      <c r="T1374" t="inlineStr">
        <is>
          <t>北区</t>
        </is>
      </c>
      <c r="U1374"/>
      <c r="V1374" t="inlineStr">
        <is>
          <t>成宇
成宇
成宇
成宇</t>
        </is>
      </c>
      <c r="W1374" t="inlineStr">
        <is>
          <t>吕佳
李岳丰
吕佳
李岳丰
吕佳
李岳丰
吕佳
李岳丰</t>
        </is>
      </c>
    </row>
    <row r="1375" ht="12.75" customHeight="1">
      <c r="A1375" t="inlineStr">
        <is>
          <t>2026-03-14 刘兰强-北京-小吊梨汤-POC 已结束</t>
        </is>
      </c>
      <c r="B1375"/>
      <c r="C1375" t="inlineStr">
        <is>
          <t>需关注菜品调整打磨及厨师机器操作与清洁保养培训。</t>
        </is>
      </c>
      <c r="D1375" t="inlineStr">
        <is>
          <t>刘兰强</t>
        </is>
      </c>
      <c r="E1375" t="inlineStr">
        <is>
          <t>北京市朝阳区南磨房乡华侨城·北京OCT华侨城·北京2号院</t>
        </is>
      </c>
      <c r="F1375" t="inlineStr">
        <is>
          <t>项目出差</t>
        </is>
      </c>
      <c r="G1375" t="inlineStr">
        <is>
          <t>刘兰强-北京-小吊梨汤-POC 已结束</t>
        </is>
      </c>
      <c r="H1375" t="inlineStr">
        <is>
          <t>如下</t>
        </is>
      </c>
      <c r="I1375" t="inlineStr">
        <is>
          <t>无</t>
        </is>
      </c>
      <c r="J1375"/>
      <c r="K1375" t="inlineStr">
        <is>
          <t>1.调整打磨菜品
2.培训门店厨师操作机器和清洁保养</t>
        </is>
      </c>
      <c r="L1375" t="inlineStr">
        <is>
          <t>img_20260314_221313409.jpg</t>
        </is>
      </c>
      <c r="M1375"/>
      <c r="N1375" s="2">
        <v>46095</v>
      </c>
      <c r="O1375" t="inlineStr">
        <is>
          <t>已结束,已结束,已结束,已结束</t>
        </is>
      </c>
      <c r="P1375" t="inlineStr">
        <is>
          <t>11周</t>
        </is>
      </c>
      <c r="Q1375"/>
      <c r="R1375" t="inlineStr">
        <is>
          <t>false</t>
        </is>
      </c>
      <c r="S1375" t="inlineStr">
        <is>
          <t>2026/03/08
2026/03/13
2026/03/15
2026/03/18</t>
        </is>
      </c>
      <c r="T1375" t="inlineStr">
        <is>
          <t>北区</t>
        </is>
      </c>
      <c r="U1375"/>
      <c r="V1375" t="inlineStr">
        <is>
          <t>成宇
成宇
成宇
成宇</t>
        </is>
      </c>
      <c r="W1375" t="inlineStr">
        <is>
          <t>吕佳
李岳丰
吕佳
李岳丰
吕佳
李岳丰
吕佳
李岳丰</t>
        </is>
      </c>
    </row>
    <row r="1376" ht="12.75" customHeight="1">
      <c r="A1376" t="inlineStr">
        <is>
          <t>2026-03-13 刘兰强-北京-小吊梨汤-POC 已结束</t>
        </is>
      </c>
      <c r="B1376" t="inlineStr">
        <is>
          <t>1</t>
        </is>
      </c>
      <c r="C1376" t="inlineStr">
        <is>
          <t>刘兰强北京小吊梨汤POC进行中，3月13日门店梳理动线工具。</t>
        </is>
      </c>
      <c r="D1376" t="inlineStr">
        <is>
          <t>刘兰强</t>
        </is>
      </c>
      <c r="E1376" t="inlineStr">
        <is>
          <t>北京市朝阳区南磨房乡华侨城·北京OCT华侨城·北京2号院</t>
        </is>
      </c>
      <c r="F1376" t="inlineStr">
        <is>
          <t>项目出差</t>
        </is>
      </c>
      <c r="G1376" t="inlineStr">
        <is>
          <t>刘兰强-北京-小吊梨汤-POC 已结束</t>
        </is>
      </c>
      <c r="H1376" t="inlineStr">
        <is>
          <t>如下</t>
        </is>
      </c>
      <c r="I1376" t="inlineStr">
        <is>
          <t>无</t>
        </is>
      </c>
      <c r="J1376"/>
      <c r="K1376" t="inlineStr">
        <is>
          <t>1.到门店梳理动线和工具
</t>
        </is>
      </c>
      <c r="L1376" t="inlineStr">
        <is>
          <t>img_20260313_220436092.jpg</t>
        </is>
      </c>
      <c r="M1376"/>
      <c r="N1376" s="2">
        <v>46094</v>
      </c>
      <c r="O1376" t="inlineStr">
        <is>
          <t>已结束,已结束,已结束,已结束</t>
        </is>
      </c>
      <c r="P1376" t="inlineStr">
        <is>
          <t>11周</t>
        </is>
      </c>
      <c r="Q1376"/>
      <c r="R1376" t="inlineStr">
        <is>
          <t>false</t>
        </is>
      </c>
      <c r="S1376" t="inlineStr">
        <is>
          <t>2026/03/08
2026/03/13
2026/03/15
2026/03/18</t>
        </is>
      </c>
      <c r="T1376" t="inlineStr">
        <is>
          <t>北区</t>
        </is>
      </c>
      <c r="U1376"/>
      <c r="V1376" t="inlineStr">
        <is>
          <t>成宇
成宇
成宇
成宇</t>
        </is>
      </c>
      <c r="W1376" t="inlineStr">
        <is>
          <t>吕佳
李岳丰
吕佳
李岳丰
吕佳
李岳丰
吕佳
李岳丰</t>
        </is>
      </c>
    </row>
    <row r="1377" ht="12.75" customHeight="1">
      <c r="A1377" t="inlineStr">
        <is>
          <t>2026-03-12 刘兰强-北京-小吊梨汤-POC 已结束</t>
        </is>
      </c>
      <c r="B1377" t="inlineStr">
        <is>
          <t>1</t>
        </is>
      </c>
      <c r="C1377" t="inlineStr">
        <is>
          <t>小吊梨汤POC进行中，需关注动线和工具问题。</t>
        </is>
      </c>
      <c r="D1377" t="inlineStr">
        <is>
          <t>刘兰强</t>
        </is>
      </c>
      <c r="E1377" t="inlineStr">
        <is>
          <t>北京市朝阳区南磨房乡华侨城·北京OCT华侨城·北京2号院</t>
        </is>
      </c>
      <c r="F1377" t="inlineStr">
        <is>
          <t>项目出差</t>
        </is>
      </c>
      <c r="G1377" t="inlineStr">
        <is>
          <t>刘兰强-北京-小吊梨汤-POC 已结束</t>
        </is>
      </c>
      <c r="H1377" t="inlineStr">
        <is>
          <t>如下</t>
        </is>
      </c>
      <c r="I1377" t="inlineStr">
        <is>
          <t>无</t>
        </is>
      </c>
      <c r="J1377"/>
      <c r="K1377" t="inlineStr">
        <is>
          <t>1.上午去大鸭梨学习
2.下午回小吊梨汤和研发老大沟通，动线和工具的问题</t>
        </is>
      </c>
      <c r="L1377" t="inlineStr">
        <is>
          <t>img_20260312_230844799.jpg</t>
        </is>
      </c>
      <c r="M1377"/>
      <c r="N1377" s="2">
        <v>46093</v>
      </c>
      <c r="O1377" t="inlineStr">
        <is>
          <t>已结束,已结束,已结束,已结束</t>
        </is>
      </c>
      <c r="P1377" t="inlineStr">
        <is>
          <t>11周</t>
        </is>
      </c>
      <c r="Q1377"/>
      <c r="R1377" t="inlineStr">
        <is>
          <t>false</t>
        </is>
      </c>
      <c r="S1377" t="inlineStr">
        <is>
          <t>2026/03/08
2026/03/13
2026/03/15
2026/03/18</t>
        </is>
      </c>
      <c r="T1377" t="inlineStr">
        <is>
          <t>北区</t>
        </is>
      </c>
      <c r="U1377"/>
      <c r="V1377" t="inlineStr">
        <is>
          <t>成宇
成宇
成宇
成宇</t>
        </is>
      </c>
      <c r="W1377" t="inlineStr">
        <is>
          <t>吕佳
李岳丰
吕佳
李岳丰
吕佳
李岳丰
吕佳
李岳丰</t>
        </is>
      </c>
    </row>
    <row r="1378" ht="12.75" customHeight="1">
      <c r="A1378" t="inlineStr">
        <is>
          <t>2026-03-11 刘兰强-北京-小吊梨汤-POC 已结束</t>
        </is>
      </c>
      <c r="B1378" t="inlineStr">
        <is>
          <t>1</t>
        </is>
      </c>
      <c r="C1378" t="inlineStr">
        <is>
          <t>刘兰强北京小吊梨汤POC进行中，需关注打磨菜品和梳理机器人动线工具。</t>
        </is>
      </c>
      <c r="D1378" t="inlineStr">
        <is>
          <t>刘兰强</t>
        </is>
      </c>
      <c r="E1378" t="inlineStr">
        <is>
          <t>北京市朝阳区南磨房乡华侨城·北京OCT华侨城·北京2号院</t>
        </is>
      </c>
      <c r="F1378" t="inlineStr">
        <is>
          <t>项目出差</t>
        </is>
      </c>
      <c r="G1378" t="inlineStr">
        <is>
          <t>刘兰强-北京-小吊梨汤-POC 已结束</t>
        </is>
      </c>
      <c r="H1378" t="inlineStr">
        <is>
          <t>如下</t>
        </is>
      </c>
      <c r="I1378" t="inlineStr">
        <is>
          <t>无</t>
        </is>
      </c>
      <c r="J1378"/>
      <c r="K1378" t="inlineStr">
        <is>
          <t>1.打磨已录入的菜品
2.梳理炒菜机器人的动线，工具</t>
        </is>
      </c>
      <c r="L1378" t="inlineStr">
        <is>
          <t>img_20260311_205607243.jpg</t>
        </is>
      </c>
      <c r="M1378"/>
      <c r="N1378" s="2">
        <v>46092</v>
      </c>
      <c r="O1378" t="inlineStr">
        <is>
          <t>已结束,已结束,已结束,已结束</t>
        </is>
      </c>
      <c r="P1378" t="inlineStr">
        <is>
          <t>11周</t>
        </is>
      </c>
      <c r="Q1378"/>
      <c r="R1378" t="inlineStr">
        <is>
          <t>false</t>
        </is>
      </c>
      <c r="S1378" t="inlineStr">
        <is>
          <t>2026/03/08
2026/03/13
2026/03/15
2026/03/18</t>
        </is>
      </c>
      <c r="T1378" t="inlineStr">
        <is>
          <t>北区</t>
        </is>
      </c>
      <c r="U1378"/>
      <c r="V1378" t="inlineStr">
        <is>
          <t>成宇
成宇
成宇
成宇</t>
        </is>
      </c>
      <c r="W1378" t="inlineStr">
        <is>
          <t>吕佳
李岳丰
吕佳
李岳丰
吕佳
李岳丰
吕佳
李岳丰</t>
        </is>
      </c>
    </row>
    <row r="1379" ht="12.75" customHeight="1">
      <c r="A1379" t="inlineStr">
        <is>
          <t>2026-03-10 刘兰强-北京-小吊梨汤-POC 已结束</t>
        </is>
      </c>
      <c r="B1379" t="inlineStr">
        <is>
          <t>1</t>
        </is>
      </c>
      <c r="C1379" t="inlineStr">
        <is>
          <t>刘兰强北京小吊梨汤POC进行中，菜品录入任务未完成。</t>
        </is>
      </c>
      <c r="D1379" t="inlineStr">
        <is>
          <t>刘兰强</t>
        </is>
      </c>
      <c r="E1379" t="inlineStr">
        <is>
          <t>北京市朝阳区南磨房乡北京·华侨城A区2号院(南门)OCT华侨城·北京2号院</t>
        </is>
      </c>
      <c r="F1379" t="inlineStr">
        <is>
          <t>项目出差</t>
        </is>
      </c>
      <c r="G1379" t="inlineStr">
        <is>
          <t>刘兰强-北京-小吊梨汤-POC 已结束</t>
        </is>
      </c>
      <c r="H1379" t="inlineStr">
        <is>
          <t>如下</t>
        </is>
      </c>
      <c r="I1379" t="inlineStr">
        <is>
          <t>无</t>
        </is>
      </c>
      <c r="J1379"/>
      <c r="K1379" t="inlineStr">
        <is>
          <t>1.菜品录入</t>
        </is>
      </c>
      <c r="L1379" t="inlineStr">
        <is>
          <t>img_20260310_221807870.jpg</t>
        </is>
      </c>
      <c r="M1379"/>
      <c r="N1379" s="2">
        <v>46091</v>
      </c>
      <c r="O1379" t="inlineStr">
        <is>
          <t>已结束,已结束,已结束,已结束</t>
        </is>
      </c>
      <c r="P1379" t="inlineStr">
        <is>
          <t>11周</t>
        </is>
      </c>
      <c r="Q1379"/>
      <c r="R1379" t="inlineStr">
        <is>
          <t>false</t>
        </is>
      </c>
      <c r="S1379" t="inlineStr">
        <is>
          <t>2026/03/08
2026/03/13
2026/03/15
2026/03/18</t>
        </is>
      </c>
      <c r="T1379" t="inlineStr">
        <is>
          <t>北区</t>
        </is>
      </c>
      <c r="U1379"/>
      <c r="V1379" t="inlineStr">
        <is>
          <t>成宇
成宇
成宇
成宇</t>
        </is>
      </c>
      <c r="W1379" t="inlineStr">
        <is>
          <t>吕佳
李岳丰
吕佳
李岳丰
吕佳
李岳丰
吕佳
李岳丰</t>
        </is>
      </c>
    </row>
    <row r="1380" ht="12.75" customHeight="1">
      <c r="A1380" t="inlineStr">
        <is>
          <t>2026-03-09 刘兰强-北京-小吊梨汤-POC 已结束</t>
        </is>
      </c>
      <c r="B1380" t="inlineStr">
        <is>
          <t>1</t>
        </is>
      </c>
      <c r="C1380" t="inlineStr">
        <is>
          <t>问题：下午存在未通过菜品需复盘，异常：部分菜品未通过。</t>
        </is>
      </c>
      <c r="D1380" t="inlineStr">
        <is>
          <t>刘兰强</t>
        </is>
      </c>
      <c r="E1380" t="inlineStr">
        <is>
          <t>北京市朝阳区垡头街道垡头老街·阿兵麻辣烫垡头路东鹏农贸市场</t>
        </is>
      </c>
      <c r="F1380" t="inlineStr">
        <is>
          <t>项目出差</t>
        </is>
      </c>
      <c r="G1380" t="inlineStr">
        <is>
          <t>刘兰强-北京-小吊梨汤-POC 已结束</t>
        </is>
      </c>
      <c r="H1380" t="inlineStr">
        <is>
          <t>如下</t>
        </is>
      </c>
      <c r="I1380" t="inlineStr">
        <is>
          <t>无</t>
        </is>
      </c>
      <c r="J1380"/>
      <c r="K1380" t="inlineStr">
        <is>
          <t>1.上午菜品录入，
2.下午未通过的菜品复盘</t>
        </is>
      </c>
      <c r="L1380" t="inlineStr">
        <is>
          <t>img_20260309_233947877.jpg</t>
        </is>
      </c>
      <c r="M1380"/>
      <c r="N1380" s="2">
        <v>46090</v>
      </c>
      <c r="O1380" t="inlineStr">
        <is>
          <t>已结束,已结束,已结束,已结束</t>
        </is>
      </c>
      <c r="P1380" t="inlineStr">
        <is>
          <t>11周</t>
        </is>
      </c>
      <c r="Q1380"/>
      <c r="R1380" t="inlineStr">
        <is>
          <t>false</t>
        </is>
      </c>
      <c r="S1380" t="inlineStr">
        <is>
          <t>2026/03/08
2026/03/13
2026/03/15
2026/03/18</t>
        </is>
      </c>
      <c r="T1380" t="inlineStr">
        <is>
          <t>北区</t>
        </is>
      </c>
      <c r="U1380"/>
      <c r="V1380" t="inlineStr">
        <is>
          <t>成宇
成宇
成宇
成宇</t>
        </is>
      </c>
      <c r="W1380" t="inlineStr">
        <is>
          <t>吕佳
李岳丰
吕佳
李岳丰
吕佳
李岳丰
吕佳
李岳丰</t>
        </is>
      </c>
    </row>
    <row r="1381" ht="12.75" customHeight="1">
      <c r="A1381" t="inlineStr">
        <is>
          <t>2026-03-08 刘兰强-北京-小吊梨汤-POC 已结束</t>
        </is>
      </c>
      <c r="B1381" t="inlineStr">
        <is>
          <t>1</t>
        </is>
      </c>
      <c r="C1381" t="inlineStr">
        <is>
          <t>刘兰强北京小吊梨汤POC进行中，菜品录入进度无异常。</t>
        </is>
      </c>
      <c r="D1381" t="inlineStr">
        <is>
          <t>刘兰强</t>
        </is>
      </c>
      <c r="E1381" t="inlineStr">
        <is>
          <t>北京市朝阳区南磨房乡华侨城·北京OCT华侨城·北京2号院</t>
        </is>
      </c>
      <c r="F1381" t="inlineStr">
        <is>
          <t>项目出差</t>
        </is>
      </c>
      <c r="G1381" t="inlineStr">
        <is>
          <t>刘兰强-北京-小吊梨汤-POC 已结束</t>
        </is>
      </c>
      <c r="H1381" t="inlineStr">
        <is>
          <t>进度入下</t>
        </is>
      </c>
      <c r="I1381" t="inlineStr">
        <is>
          <t>无</t>
        </is>
      </c>
      <c r="J1381"/>
      <c r="K1381" t="inlineStr">
        <is>
          <t>1.菜品录入</t>
        </is>
      </c>
      <c r="L1381" t="inlineStr">
        <is>
          <t>img_20260308_220035794.jpg</t>
        </is>
      </c>
      <c r="M1381"/>
      <c r="N1381" s="2">
        <v>46089</v>
      </c>
      <c r="O1381" t="inlineStr">
        <is>
          <t>已结束,已结束,已结束,已结束</t>
        </is>
      </c>
      <c r="P1381" t="inlineStr">
        <is>
          <t>10周</t>
        </is>
      </c>
      <c r="Q1381"/>
      <c r="R1381" t="inlineStr">
        <is>
          <t>false</t>
        </is>
      </c>
      <c r="S1381" t="inlineStr">
        <is>
          <t>2026/03/08
2026/03/13
2026/03/15
2026/03/18</t>
        </is>
      </c>
      <c r="T1381" t="inlineStr">
        <is>
          <t>北区</t>
        </is>
      </c>
      <c r="U1381"/>
      <c r="V1381" t="inlineStr">
        <is>
          <t>成宇
成宇
成宇
成宇</t>
        </is>
      </c>
      <c r="W1381" t="inlineStr">
        <is>
          <t>吕佳
李岳丰
吕佳
李岳丰
吕佳
李岳丰
吕佳
李岳丰</t>
        </is>
      </c>
    </row>
    <row r="1382" ht="12.75" customHeight="1">
      <c r="A1382" t="inlineStr">
        <is>
          <t>2026-03-07 刘兰强-北京-小吊梨汤-POC 已结束</t>
        </is>
      </c>
      <c r="B1382" t="inlineStr">
        <is>
          <t>1</t>
        </is>
      </c>
      <c r="C1382" t="inlineStr">
        <is>
          <t>测试结果满意，工程部将拆除炉灶安装两台炒菜机器人。</t>
        </is>
      </c>
      <c r="D1382" t="inlineStr">
        <is>
          <t>刘兰强</t>
        </is>
      </c>
      <c r="E1382" t="inlineStr">
        <is>
          <t>北京市朝阳区南磨房乡华侨城·北京OCT华侨城·北京2号院</t>
        </is>
      </c>
      <c r="F1382" t="inlineStr">
        <is>
          <t>项目出差</t>
        </is>
      </c>
      <c r="G1382" t="inlineStr">
        <is>
          <t>刘兰强-北京-小吊梨汤-POC 已结束</t>
        </is>
      </c>
      <c r="H1382" t="inlineStr">
        <is>
          <t xml:space="preserve">                        工作日报
门店：北京小吊梨汤白石桥南店
3月7日小吊梨汤测试工作内容如下：
1.上午十点到达门店和研发老大做了简单的沟通，介绍今日工作计划。
2.对炒菜机器人进行调试，添加调味料，粉料，液料，进行校准，推送15千瓦，温度标定等调试前期工作。
3.测试菜品：分别测试了：小白菜.时蔬.宫保鸡丁.两款半汤菜，测试结果总厨.研发老大，区总厨都比较满意。
4.测试完成后，总厨要求工程部拆除炉灶，开始安装两台机器炒菜机器人。
5.测试完成：和研发老大沟通明日菜品录入的细节工作。</t>
        </is>
      </c>
      <c r="I1382" t="inlineStr">
        <is>
          <t>无</t>
        </is>
      </c>
      <c r="J1382"/>
      <c r="K1382" t="inlineStr">
        <is>
          <t>1.调试另外一台机器
2.进行菜品录入</t>
        </is>
      </c>
      <c r="L1382" t="inlineStr">
        <is>
          <t>Notes_20260307_224446.png</t>
        </is>
      </c>
      <c r="M1382"/>
      <c r="N1382" s="2">
        <v>46088</v>
      </c>
      <c r="O1382" t="inlineStr">
        <is>
          <t>已结束,已结束,已结束,已结束</t>
        </is>
      </c>
      <c r="P1382" t="inlineStr">
        <is>
          <t>10周</t>
        </is>
      </c>
      <c r="Q1382"/>
      <c r="R1382" t="inlineStr">
        <is>
          <t>false</t>
        </is>
      </c>
      <c r="S1382" t="inlineStr">
        <is>
          <t>2026/03/08
2026/03/13
2026/03/15
2026/03/18</t>
        </is>
      </c>
      <c r="T1382" t="inlineStr">
        <is>
          <t>北区</t>
        </is>
      </c>
      <c r="U1382"/>
      <c r="V1382" t="inlineStr">
        <is>
          <t>成宇
成宇
成宇
成宇</t>
        </is>
      </c>
      <c r="W1382" t="inlineStr">
        <is>
          <t>吕佳
李岳丰
吕佳
李岳丰
吕佳
李岳丰
吕佳
李岳丰</t>
        </is>
      </c>
    </row>
    <row r="1383" ht="12.75" customHeight="1">
      <c r="A1383" t="inlineStr">
        <is>
          <t xml:space="preserve">2026-03-06 </t>
        </is>
      </c>
      <c r="B1383"/>
      <c r="C1383" t="inlineStr">
        <is>
          <t>正文仅含日期“2026/03/06”，无有效内容，信息异常缺失。</t>
        </is>
      </c>
      <c r="D1383" t="inlineStr">
        <is>
          <t>刘兰强</t>
        </is>
      </c>
      <c r="E1383" t="inlineStr">
        <is>
          <t>北京市朝阳区南磨房乡北京·华侨城A区2号院(南门)OCT华侨城·北京2号院</t>
        </is>
      </c>
      <c r="F1383" t="inlineStr">
        <is>
          <t>排休</t>
        </is>
      </c>
      <c r="G1383"/>
      <c r="H1383"/>
      <c r="I1383"/>
      <c r="J1383"/>
      <c r="K1383"/>
      <c r="L1383"/>
      <c r="M1383"/>
      <c r="N1383" s="2">
        <v>46087</v>
      </c>
      <c r="O1383"/>
      <c r="P1383" t="inlineStr">
        <is>
          <t>10周</t>
        </is>
      </c>
      <c r="Q1383"/>
      <c r="R1383" t="inlineStr">
        <is>
          <t>false</t>
        </is>
      </c>
      <c r="S1383"/>
      <c r="T1383"/>
      <c r="U1383" t="inlineStr">
        <is>
          <t>1</t>
        </is>
      </c>
      <c r="V1383"/>
      <c r="W1383"/>
    </row>
    <row r="1384" ht="12.75" customHeight="1">
      <c r="A1384" t="inlineStr">
        <is>
          <t>2026-03-05 刘兰强-上海-绿茶-铁锅导入 已结束</t>
        </is>
      </c>
      <c r="B1384"/>
      <c r="C1384" t="inlineStr">
        <is>
          <t>山东济南体验店销售人员机器操作知识遗忘，需关注。</t>
        </is>
      </c>
      <c r="D1384" t="inlineStr">
        <is>
          <t>刘兰强</t>
        </is>
      </c>
      <c r="E1384" t="inlineStr">
        <is>
          <t>上海市青浦区盈浦街道小菜园新徽菜(上海青浦吾悦店)吾悦广场(上海青浦店)</t>
        </is>
      </c>
      <c r="F1384" t="inlineStr">
        <is>
          <t>项目出差</t>
        </is>
      </c>
      <c r="G1384" t="inlineStr">
        <is>
          <t>刘兰强-上海-绿茶-铁锅导入 已结束</t>
        </is>
      </c>
      <c r="H1384" t="inlineStr">
        <is>
          <t xml:space="preserve">                     工作日报
门店：上海青浦吾悦广场店
3月5日上海青浦吾悦广场店铁锅导入工作内容如下：
1.为山东济南体验店远程帮助，由于销售人员长时间没有操作机器很多机器方面的知识忘了，协助门店销售完成机器校准，确定测试菜品明细，需要购买的食材明细等，最后试菜成功，客户下单购买机器。
2.上海日月光店反应有两个菜品需要微调，经过电话沟通，了解菜品问题，远程帮助门店调整菜品，
3.节日后门店今日休假人员比较多，今日在机器人岗位操作两台机器烹饪菜品。</t>
        </is>
      </c>
      <c r="I1384" t="inlineStr">
        <is>
          <t>无</t>
        </is>
      </c>
      <c r="J1384"/>
      <c r="K1384" t="inlineStr">
        <is>
          <t>明日休假</t>
        </is>
      </c>
      <c r="L1384" t="inlineStr">
        <is>
          <t>Notes_20260305_224655.png</t>
        </is>
      </c>
      <c r="M1384"/>
      <c r="N1384" s="2">
        <v>46086</v>
      </c>
      <c r="O1384" t="inlineStr">
        <is>
          <t>已结束</t>
        </is>
      </c>
      <c r="P1384" t="inlineStr">
        <is>
          <t>10周</t>
        </is>
      </c>
      <c r="Q1384"/>
      <c r="R1384" t="inlineStr">
        <is>
          <t>false</t>
        </is>
      </c>
      <c r="S1384" t="inlineStr">
        <is>
          <t>2026/03/03</t>
        </is>
      </c>
      <c r="T1384" t="inlineStr">
        <is>
          <t>BST</t>
        </is>
      </c>
      <c r="U1384" t="inlineStr">
        <is>
          <t>1</t>
        </is>
      </c>
      <c r="V1384" t="inlineStr">
        <is>
          <t>张铭麒</t>
        </is>
      </c>
      <c r="W1384" t="inlineStr">
        <is>
          <t>李岳丰
吴薇</t>
        </is>
      </c>
    </row>
    <row r="1385" ht="12.75" customHeight="1">
      <c r="A1385" t="inlineStr">
        <is>
          <t>2026-03-04 刘兰强-上海-绿茶-铁锅导入 已结束</t>
        </is>
      </c>
      <c r="B1385" t="inlineStr">
        <is>
          <t>1</t>
        </is>
      </c>
      <c r="C1385" t="inlineStr">
        <is>
          <t>需关注问题：滚轮缺失致出品不稳定，油渣小白菜需微调。</t>
        </is>
      </c>
      <c r="D1385" t="inlineStr">
        <is>
          <t>刘兰强</t>
        </is>
      </c>
      <c r="E1385" t="inlineStr">
        <is>
          <t>上海市青浦区盈浦街道小菜园新徽菜(上海青浦吾悦店)吾悦广场(上海青浦店)</t>
        </is>
      </c>
      <c r="F1385" t="inlineStr">
        <is>
          <t>项目出差</t>
        </is>
      </c>
      <c r="G1385" t="inlineStr">
        <is>
          <t>刘兰强-上海-绿茶-铁锅导入 已结束</t>
        </is>
      </c>
      <c r="H1385" t="inlineStr">
        <is>
          <t xml:space="preserve">                         工作日报
门店：绿茶餐厅（上海青浦吾悦广场店）
3月4日上海青浦吾悦广场店铁锅导入工作内容如下：
1.由于门店反应最近出品不稳定的客情，经过排查是因为一滚轮缺失所造成，到达门店后更换配件，安装滚轮。
2.进行铁锅导入，完成推送更新版本，完成温度标定，铁锅菜品拉入。
3.门店厨师长测试铁锅菜品，方便测试了（干锅包菜）（油渣小白菜）（辣椒炒肉）（酱烧茄子）等菜品，其中（油渣小白菜）需要微调，厨师长对铁锅烹饪的菜品还是比较认可。
4.培训操作人员如何清洁和保养，
5.视频版本的铁锅清洁保养分别分享的厨师长和操作人员，纸质版的清洁保养也粘贴上墙。</t>
        </is>
      </c>
      <c r="I1385" t="inlineStr">
        <is>
          <t>无</t>
        </is>
      </c>
      <c r="J1385"/>
      <c r="K1385" t="inlineStr">
        <is>
          <t>1.到门店培训操作人员如何更好的使用铁锅，
2.是否有菜品需要微调
3.重新打印纸质版的清洁保养流程</t>
        </is>
      </c>
      <c r="L1385" t="inlineStr">
        <is>
          <t>Notes_20260304_234000.png</t>
        </is>
      </c>
      <c r="M1385"/>
      <c r="N1385" s="2">
        <v>46085</v>
      </c>
      <c r="O1385" t="inlineStr">
        <is>
          <t>已结束</t>
        </is>
      </c>
      <c r="P1385" t="inlineStr">
        <is>
          <t>10周</t>
        </is>
      </c>
      <c r="Q1385"/>
      <c r="R1385" t="inlineStr">
        <is>
          <t>false</t>
        </is>
      </c>
      <c r="S1385" t="inlineStr">
        <is>
          <t>2026/03/03</t>
        </is>
      </c>
      <c r="T1385" t="inlineStr">
        <is>
          <t>BST</t>
        </is>
      </c>
      <c r="U1385"/>
      <c r="V1385" t="inlineStr">
        <is>
          <t>张铭麒</t>
        </is>
      </c>
      <c r="W1385" t="inlineStr">
        <is>
          <t>李岳丰
吴薇</t>
        </is>
      </c>
    </row>
    <row r="1386" ht="12.75" customHeight="1">
      <c r="A1386" t="inlineStr">
        <is>
          <t>2026-03-03 刘兰强-上海-绿茶-铁锅导入 已结束</t>
        </is>
      </c>
      <c r="B1386" t="inlineStr">
        <is>
          <t>1</t>
        </is>
      </c>
      <c r="C1386" t="inlineStr">
        <is>
          <t>香炒菜心菜谱中精盐为繁体字且无法更改，已联系刚哥解决。</t>
        </is>
      </c>
      <c r="D1386" t="inlineStr">
        <is>
          <t>刘兰强</t>
        </is>
      </c>
      <c r="E1386" t="inlineStr">
        <is>
          <t>上海市闵行区虹桥镇金虹桥振宏苑如家商旅酒店(上海虹桥古北姚虹路地铁站店)</t>
        </is>
      </c>
      <c r="F1386" t="inlineStr">
        <is>
          <t>项目出差</t>
        </is>
      </c>
      <c r="G1386" t="inlineStr">
        <is>
          <t>刘兰强-上海-绿茶-铁锅导入 已结束</t>
        </is>
      </c>
      <c r="H1386" t="inlineStr">
        <is>
          <t xml:space="preserve">                       工作日报
3月3日铁锅导入工作日报，
门店：（绿茶1699商业中心店）
今日工作内容
1.检查门店开餐前小料，配料，食材是否按标准备货，机器粉料，液料是否添加充足。
2.辅导门店操作人员操作铁锅烹饪菜品，在烹饪过程中提醒操作人员一些不规换的行为。
3.调整菜品，根据门店厨师长的要求对一些菜品进行微调
①辣椒炒肉：颜色偏深，大厨汁下调3克
②黑松露炒饭：颜色偏深，老抽下调3克
4.在调整菜品过程中发现香炒菜心：不投放精盐，检查发现菜谱中的精盐是繁体字，而且在菜谱中不能更改，于是联系刚哥，最后刚哥帮忙解决了这个问题。
5.完成铁锅的清洁和保养培训，
①理论知识培训和实操培训
②分别把铁锅清洁保养视频分享的厨师长和操作人员，并粘贴纸质版本的清洁保养流程上墙，
③建议门店更换清洁工具，并转发购物链接</t>
        </is>
      </c>
      <c r="I1386" t="inlineStr">
        <is>
          <t>无</t>
        </is>
      </c>
      <c r="J1386"/>
      <c r="K1386" t="inlineStr">
        <is>
          <t>1.铁锅导入，导入门店（青浦悦广场店</t>
        </is>
      </c>
      <c r="L1386" t="inlineStr">
        <is>
          <t>Notes_20260303_224304.png,IMG_20260303_102505670.jpg,IMG_20260303_102508467.jpg,IMG_20260303_105001853.jpg,IMG_20260303_111648037.jpg,Screenshot_20260303_104529_com.botinkit.btyc_flutter.jpg,wx_camera_1772505680570.jpg,IMG_20260303_111835453.jpg,Screenshot_20260303_115254_com.botinkit.btyc_flutter.jpg,Screenshot_20260303_175607_com.ss.android.ugc.aweme.lite.jpg</t>
        </is>
      </c>
      <c r="M1386"/>
      <c r="N1386" s="2">
        <v>46084</v>
      </c>
      <c r="O1386" t="inlineStr">
        <is>
          <t>已结束</t>
        </is>
      </c>
      <c r="P1386" t="inlineStr">
        <is>
          <t>10周</t>
        </is>
      </c>
      <c r="Q1386"/>
      <c r="R1386" t="inlineStr">
        <is>
          <t>false</t>
        </is>
      </c>
      <c r="S1386" t="inlineStr">
        <is>
          <t>2026/03/03</t>
        </is>
      </c>
      <c r="T1386" t="inlineStr">
        <is>
          <t>BST</t>
        </is>
      </c>
      <c r="U1386" t="inlineStr">
        <is>
          <t>1</t>
        </is>
      </c>
      <c r="V1386" t="inlineStr">
        <is>
          <t>张铭麒</t>
        </is>
      </c>
      <c r="W1386" t="inlineStr">
        <is>
          <t>李岳丰
吴薇</t>
        </is>
      </c>
    </row>
    <row r="1387" ht="12.75" customHeight="1">
      <c r="A1387" t="inlineStr">
        <is>
          <t>2026-03-02 刘兰强-上海-绿茶-铁锅导入 已结束</t>
        </is>
      </c>
      <c r="B1387" t="inlineStr">
        <is>
          <t>1</t>
        </is>
      </c>
      <c r="C1387" t="inlineStr">
        <is>
          <t>上海青浦吾悦广场店炒菜机器人因滚轮丢失两导致菜品出品不稳定。</t>
        </is>
      </c>
      <c r="D1387" t="inlineStr">
        <is>
          <t>刘兰强</t>
        </is>
      </c>
      <c r="E1387" t="inlineStr">
        <is>
          <t>上海市闵行区虹桥镇金虹桥振宏苑如家商旅酒店(上海虹桥古北姚虹路地铁站店)</t>
        </is>
      </c>
      <c r="F1387" t="inlineStr">
        <is>
          <t>项目出差</t>
        </is>
      </c>
      <c r="G1387" t="inlineStr">
        <is>
          <t>刘兰强-上海-绿茶-铁锅导入 已结束</t>
        </is>
      </c>
      <c r="H1387" t="inlineStr">
        <is>
          <t>1.今日上午在日月光店完成最后的开业支持工作，并做好了和厨师长，操作人员离店的沟通，
2.处理暂时客情，上海青浦吾悦广场店反应炒菜机器人菜品出品不稳定，
①提前电话联系口味同事询问会导致菜品不稳定的都有可能是什么原因造成，方面都门店后排查原因。
②由于此在铁锅导入工作中，调整提前铁锅导入，联系同事加急发货，把铁锅导入工作提前。
③到门店后经过排查，顺利找到原因，是因为滚轮丢失两个导致加热不稳定造成菜品出品不稳定，联系同事加急快递配件。
④和门店厨师长沟通导致菜品不稳定的原因，需要更换配件的时间。
3.晚上到1699商业中心店进行铁锅导入工作，按流程顺利完成铁锅导入工作。
</t>
        </is>
      </c>
      <c r="I1387" t="inlineStr">
        <is>
          <t>无</t>
        </is>
      </c>
      <c r="J1387"/>
      <c r="K1387" t="inlineStr">
        <is>
          <t>1.在1699商业中心门店，培训铁锅的操作流程和清洁保养流程。</t>
        </is>
      </c>
      <c r="L1387" t="inlineStr">
        <is>
          <t>IMG_20260302_152458.jpg,IMG_20260302_152501.jpg,wx_camera_1772436786468.jpg,wx_camera_1772436794216.jpg,wx_camera_1772436813577.jpg,IMG_20260302_192125047.jpg,IMG_20260302_193844428.jpg,IMG_20260302_195408501.jpg,IMG_20260302_195413749.jpg</t>
        </is>
      </c>
      <c r="M1387"/>
      <c r="N1387" s="2">
        <v>46083</v>
      </c>
      <c r="O1387" t="inlineStr">
        <is>
          <t>已结束</t>
        </is>
      </c>
      <c r="P1387" t="inlineStr">
        <is>
          <t>10周</t>
        </is>
      </c>
      <c r="Q1387"/>
      <c r="R1387" t="inlineStr">
        <is>
          <t>false</t>
        </is>
      </c>
      <c r="S1387" t="inlineStr">
        <is>
          <t>2026/03/03</t>
        </is>
      </c>
      <c r="T1387" t="inlineStr">
        <is>
          <t>BST</t>
        </is>
      </c>
      <c r="U1387"/>
      <c r="V1387" t="inlineStr">
        <is>
          <t>张铭麒</t>
        </is>
      </c>
      <c r="W1387" t="inlineStr">
        <is>
          <t>李岳丰
吴薇</t>
        </is>
      </c>
    </row>
    <row r="1388" ht="12.75" customHeight="1">
      <c r="A1388" t="inlineStr">
        <is>
          <t>2026-03-01 刘兰强-上海-绿茶-新店开业 已结束</t>
        </is>
      </c>
      <c r="B1388"/>
      <c r="C1388" t="inlineStr">
        <is>
          <t>炒菜机器人开机不加热，排查为电压和主板问题。</t>
        </is>
      </c>
      <c r="D1388" t="inlineStr">
        <is>
          <t>刘兰强</t>
        </is>
      </c>
      <c r="E1388" t="inlineStr">
        <is>
          <t>上海工艺美术工厂，上海市徐汇区上海工艺美术工厂</t>
        </is>
      </c>
      <c r="F1388" t="inlineStr">
        <is>
          <t>项目出差</t>
        </is>
      </c>
      <c r="G1388" t="inlineStr">
        <is>
          <t>刘兰强-上海-绿茶-新店开业 已结束</t>
        </is>
      </c>
      <c r="H1388" t="inlineStr">
        <is>
          <t>1.今日工作内容，绿茶餐厅开业支持，
2.今日早上开机炒菜机器人出现不加热的情况，虽然开关机两次后炒菜机器恢复了正常运行，还是联系维修的同事进行了排查，排查结果：1.门店电压的问题，2.炒菜机器人主板的问题，
1.明日早上观察是否还会存在不加热的情况，测试电压的工具已经准备好，如果电压没有问题，在联系维修同事过来处理维修。</t>
        </is>
      </c>
      <c r="I1388" t="inlineStr">
        <is>
          <t>无</t>
        </is>
      </c>
      <c r="J1388"/>
      <c r="K1388" t="inlineStr">
        <is>
          <t>1.上午到日月光店开业支持
2.下午到1699广场店进行铁锅导入的工作</t>
        </is>
      </c>
      <c r="L1388" t="inlineStr">
        <is>
          <t>IMG_20260301_100823029.jpg,IMG_20260301_112736704.jpg,IMG_20260301_194606150.jpg,wx_camera_1772335150516.jpg</t>
        </is>
      </c>
      <c r="M1388"/>
      <c r="N1388" s="2">
        <v>46082</v>
      </c>
      <c r="O1388" t="inlineStr">
        <is>
          <t>已结束,已结束</t>
        </is>
      </c>
      <c r="P1388" t="inlineStr">
        <is>
          <t>09周</t>
        </is>
      </c>
      <c r="Q1388"/>
      <c r="R1388" t="inlineStr">
        <is>
          <t>false</t>
        </is>
      </c>
      <c r="S1388" t="inlineStr">
        <is>
          <t>2026/02/28
2026/03/01</t>
        </is>
      </c>
      <c r="T1388" t="inlineStr">
        <is>
          <t>BST</t>
        </is>
      </c>
      <c r="U1388"/>
      <c r="V1388" t="inlineStr">
        <is>
          <t>张铭麒
张铭麒</t>
        </is>
      </c>
      <c r="W1388" t="inlineStr">
        <is>
          <t>李岳丰
吴薇
李岳丰
吴薇</t>
        </is>
      </c>
    </row>
    <row r="1389" ht="12.75" customHeight="1">
      <c r="A1389" t="inlineStr">
        <is>
          <t>2026-02-28 刘兰强-上海-绿茶-新店开业 已结束</t>
        </is>
      </c>
      <c r="B1389"/>
      <c r="C1389" t="inlineStr">
        <is>
          <t>招牌炒饭等菜品原标准颜色、口味偏淡，已微调湖洋和老抽用量。</t>
        </is>
      </c>
      <c r="D1389" t="inlineStr">
        <is>
          <t>刘兰强</t>
        </is>
      </c>
      <c r="E1389" t="inlineStr">
        <is>
          <t>上海工艺美术工厂，上海市徐汇区上海工艺美术工厂</t>
        </is>
      </c>
      <c r="F1389" t="inlineStr">
        <is>
          <t>项目出差</t>
        </is>
      </c>
      <c r="G1389" t="inlineStr">
        <is>
          <t>刘兰强-上海-绿茶-新店开业 已结束</t>
        </is>
      </c>
      <c r="H1389" t="inlineStr">
        <is>
          <t>1.今日工作内容操作炒菜机器人，
2.在操作过程中有一些菜品需要做微调，如：绿茶的招牌炒饭，原标准2份量的颜色偏淡，口味也偏淡，原标准50克湖洋，老抽3克，调整为湖洋60克，老抽5克，调整后请厨师长品尝后，没有问题，之后也有几个菜品做了微调。
</t>
        </is>
      </c>
      <c r="I1389" t="inlineStr">
        <is>
          <t>无</t>
        </is>
      </c>
      <c r="J1389"/>
      <c r="K1389" t="inlineStr">
        <is>
          <t>1.协助门店运营，操作炒菜机器人</t>
        </is>
      </c>
      <c r="L1389" t="inlineStr">
        <is>
          <t>IMG_20260228_090514322.jpg,IMG_20260228_202228672.jpg</t>
        </is>
      </c>
      <c r="M1389"/>
      <c r="N1389" s="2">
        <v>46081</v>
      </c>
      <c r="O1389" t="inlineStr">
        <is>
          <t>已结束,已结束</t>
        </is>
      </c>
      <c r="P1389" t="inlineStr">
        <is>
          <t>09周</t>
        </is>
      </c>
      <c r="Q1389"/>
      <c r="R1389" t="inlineStr">
        <is>
          <t>false</t>
        </is>
      </c>
      <c r="S1389" t="inlineStr">
        <is>
          <t>2026/02/28
2026/03/01</t>
        </is>
      </c>
      <c r="T1389" t="inlineStr">
        <is>
          <t>BST</t>
        </is>
      </c>
      <c r="U1389"/>
      <c r="V1389" t="inlineStr">
        <is>
          <t>张铭麒
张铭麒</t>
        </is>
      </c>
      <c r="W1389" t="inlineStr">
        <is>
          <t>李岳丰
吴薇
李岳丰
吴薇</t>
        </is>
      </c>
    </row>
    <row r="1390" ht="12.75" customHeight="1">
      <c r="A1390" t="inlineStr">
        <is>
          <t>2026-02-27 刘兰强-上海-绿茶-新店开业 已结束</t>
        </is>
      </c>
      <c r="B1390"/>
      <c r="C1390" t="inlineStr">
        <is>
          <t>问题：导入其他区铁锅菜单致区厨不满，操作人员无炒菜机器人经验。</t>
        </is>
      </c>
      <c r="D1390" t="inlineStr">
        <is>
          <t>刘兰强</t>
        </is>
      </c>
      <c r="E1390" t="inlineStr">
        <is>
          <t>上海工艺美术工厂，上海市徐汇区上海工艺美术工厂</t>
        </is>
      </c>
      <c r="F1390" t="inlineStr">
        <is>
          <t>项目出差</t>
        </is>
      </c>
      <c r="G1390" t="inlineStr">
        <is>
          <t>刘兰强-上海-绿茶-新店开业 已结束</t>
        </is>
      </c>
      <c r="H1390" t="inlineStr">
        <is>
          <t>1.今日工作内容测试菜品，上午测试过程中（区厨对辣椒炒肉不太满意）经过沟通了解到我导入的是其他区的菜单，绿茶区厨建议我不要用其他区的铁锅菜单，用上海区的铁锅菜单，重新导入上海区的铁锅菜单后，区厨对菜品比较满意。
2.这次门店操作人员没有炒菜机器人的工作经验，我对操作人员从基础知识到操作流程，校准，铁锅的清洁保养都重新做了培训。
3.包括所以小料重新做了定位，
</t>
        </is>
      </c>
      <c r="I1390" t="inlineStr">
        <is>
          <t>无</t>
        </is>
      </c>
      <c r="J1390"/>
      <c r="K1390" t="inlineStr">
        <is>
          <t>辅助操作炒菜机器人烹饪，协助门店开业，</t>
        </is>
      </c>
      <c r="L1390" t="inlineStr">
        <is>
          <t>IMG_20260227_184331747.jpg,IMG_20260227_184342543.jpg,IMG_20260227_194213195.jpg,IMG_20260227_163523740.jpg,IMG_20260227_194217978.jpg,IMG_20260227_194223140.jpg,IMG_20260227_194628560.jpg,IMG_20260227_200130012.jpg,IMG_20260227_200135025.jpg,IMG_20260227_200140329.jpg,IMG_20260227_203000924.jpg,IMG_20260227_203017554.jpg,IMG_20260227_203316256.jpg,IMG_20260227_203325707.jpg</t>
        </is>
      </c>
      <c r="M1390"/>
      <c r="N1390" s="2">
        <v>46080</v>
      </c>
      <c r="O1390" t="inlineStr">
        <is>
          <t>已结束,已结束</t>
        </is>
      </c>
      <c r="P1390" t="inlineStr">
        <is>
          <t>09周</t>
        </is>
      </c>
      <c r="Q1390"/>
      <c r="R1390" t="inlineStr">
        <is>
          <t>false</t>
        </is>
      </c>
      <c r="S1390" t="inlineStr">
        <is>
          <t>2026/02/28
2026/03/01</t>
        </is>
      </c>
      <c r="T1390" t="inlineStr">
        <is>
          <t>BST</t>
        </is>
      </c>
      <c r="U1390"/>
      <c r="V1390" t="inlineStr">
        <is>
          <t>张铭麒
张铭麒</t>
        </is>
      </c>
      <c r="W1390" t="inlineStr">
        <is>
          <t>李岳丰
吴薇
李岳丰
吴薇</t>
        </is>
      </c>
    </row>
    <row r="1391" ht="12.75" customHeight="1">
      <c r="A1391" t="inlineStr">
        <is>
          <t>2026-02-26 刘兰强-上海-绿茶-新店开业 已结束</t>
        </is>
      </c>
      <c r="B1391"/>
      <c r="C1391" t="inlineStr">
        <is>
          <t>无明显问题或异常，完成设备调试和沟通明日测试菜品。</t>
        </is>
      </c>
      <c r="D1391" t="inlineStr">
        <is>
          <t>刘兰强</t>
        </is>
      </c>
      <c r="E1391" t="inlineStr">
        <is>
          <t>上海工艺美术工厂，上海市徐汇区上海工艺美术工厂</t>
        </is>
      </c>
      <c r="F1391" t="inlineStr">
        <is>
          <t>项目出差</t>
        </is>
      </c>
      <c r="G1391" t="inlineStr">
        <is>
          <t>刘兰强-上海-绿茶-新店开业 已结束</t>
        </is>
      </c>
      <c r="H1391" t="inlineStr">
        <is>
          <t>1.下午到达上海，到达客户门店和门店厨师长了解情况，了解门店什么时候开业，机器操作人员是否到位，
2.对炒菜机器人进行检查调试，推送新版本，拉门店菜单，做温度标定，校准机器，
3.基础工作完成后，找到厨师长进行沟通明日工作内容，</t>
        </is>
      </c>
      <c r="I1391" t="inlineStr">
        <is>
          <t>无</t>
        </is>
      </c>
      <c r="J1391"/>
      <c r="K1391" t="inlineStr">
        <is>
          <t>1.测试菜品</t>
        </is>
      </c>
      <c r="L1391" t="inlineStr">
        <is>
          <t>IMG_20260226_175026296.jpg,IMG_20260226_175031322.jpg,IMG_20260226_175109044.jpg,IMG_20260226_182419842.jpg</t>
        </is>
      </c>
      <c r="M1391"/>
      <c r="N1391" s="2">
        <v>46079</v>
      </c>
      <c r="O1391" t="inlineStr">
        <is>
          <t>已结束,已结束</t>
        </is>
      </c>
      <c r="P1391" t="inlineStr">
        <is>
          <t>09周</t>
        </is>
      </c>
      <c r="Q1391"/>
      <c r="R1391" t="inlineStr">
        <is>
          <t>false</t>
        </is>
      </c>
      <c r="S1391" t="inlineStr">
        <is>
          <t>2026/02/28
2026/03/01</t>
        </is>
      </c>
      <c r="T1391" t="inlineStr">
        <is>
          <t>BST</t>
        </is>
      </c>
      <c r="U1391"/>
      <c r="V1391" t="inlineStr">
        <is>
          <t>张铭麒
张铭麒</t>
        </is>
      </c>
      <c r="W1391" t="inlineStr">
        <is>
          <t>李岳丰
吴薇
李岳丰
吴薇</t>
        </is>
      </c>
    </row>
    <row r="1392" ht="12.75" customHeight="1">
      <c r="A1392" t="inlineStr">
        <is>
          <t xml:space="preserve">2026-02-25 </t>
        </is>
      </c>
      <c r="B1392"/>
      <c r="C1392" t="inlineStr">
        <is>
          <t>正文仅显示日期“2026/02/25”，无具体内容，无法提取有效信息。</t>
        </is>
      </c>
      <c r="D1392" t="inlineStr">
        <is>
          <t>刘兰强</t>
        </is>
      </c>
      <c r="E1392" t="inlineStr">
        <is>
          <t>四川省遂宁市船山区南津路街道开善路龙翔楼</t>
        </is>
      </c>
      <c r="F1392" t="inlineStr">
        <is>
          <t>排休</t>
        </is>
      </c>
      <c r="G1392"/>
      <c r="H1392"/>
      <c r="I1392"/>
      <c r="J1392"/>
      <c r="K1392"/>
      <c r="L1392"/>
      <c r="M1392"/>
      <c r="N1392" s="2">
        <v>46078</v>
      </c>
      <c r="O1392"/>
      <c r="P1392" t="inlineStr">
        <is>
          <t>09周</t>
        </is>
      </c>
      <c r="Q1392"/>
      <c r="R1392" t="inlineStr">
        <is>
          <t>false</t>
        </is>
      </c>
      <c r="S1392"/>
      <c r="T1392"/>
      <c r="U1392"/>
      <c r="V1392"/>
      <c r="W1392"/>
    </row>
    <row r="1393" ht="12.75" customHeight="1">
      <c r="A1393" t="inlineStr">
        <is>
          <t xml:space="preserve">2026-02-24 </t>
        </is>
      </c>
      <c r="B1393"/>
      <c r="C1393" t="inlineStr">
        <is>
          <t>正文仅包含日期“2026/02/24”，无具体问题或异常信息。</t>
        </is>
      </c>
      <c r="D1393" t="inlineStr">
        <is>
          <t>刘兰强</t>
        </is>
      </c>
      <c r="E1393" t="inlineStr">
        <is>
          <t>四川省遂宁市船山区富源路街道南津北路富源新村</t>
        </is>
      </c>
      <c r="F1393" t="inlineStr">
        <is>
          <t>排休</t>
        </is>
      </c>
      <c r="G1393"/>
      <c r="H1393"/>
      <c r="I1393"/>
      <c r="J1393"/>
      <c r="K1393"/>
      <c r="L1393"/>
      <c r="M1393"/>
      <c r="N1393" s="2">
        <v>46077</v>
      </c>
      <c r="O1393"/>
      <c r="P1393" t="inlineStr">
        <is>
          <t>09周</t>
        </is>
      </c>
      <c r="Q1393"/>
      <c r="R1393" t="inlineStr">
        <is>
          <t>false</t>
        </is>
      </c>
      <c r="S1393"/>
      <c r="T1393"/>
      <c r="U1393"/>
      <c r="V1393"/>
      <c r="W1393"/>
    </row>
    <row r="1394" ht="12.75" customHeight="1">
      <c r="A1394" t="inlineStr">
        <is>
          <t xml:space="preserve">2026-02-23 </t>
        </is>
      </c>
      <c r="B1394"/>
      <c r="C1394" t="inlineStr">
        <is>
          <t>正文内容仅为日期“2026/02/23”，无实质信息及需关注问题。</t>
        </is>
      </c>
      <c r="D1394" t="inlineStr">
        <is>
          <t>刘兰强</t>
        </is>
      </c>
      <c r="E1394" t="inlineStr">
        <is>
          <t>四川省遂宁市船山区南津路街道滨江中路南滨帝景北区</t>
        </is>
      </c>
      <c r="F1394" t="inlineStr">
        <is>
          <t>排休</t>
        </is>
      </c>
      <c r="G1394"/>
      <c r="H1394"/>
      <c r="I1394"/>
      <c r="J1394"/>
      <c r="K1394"/>
      <c r="L1394"/>
      <c r="M1394"/>
      <c r="N1394" s="2">
        <v>46076</v>
      </c>
      <c r="O1394"/>
      <c r="P1394" t="inlineStr">
        <is>
          <t>09周</t>
        </is>
      </c>
      <c r="Q1394"/>
      <c r="R1394" t="inlineStr">
        <is>
          <t>false</t>
        </is>
      </c>
      <c r="S1394"/>
      <c r="T1394"/>
      <c r="U1394"/>
      <c r="V1394"/>
      <c r="W1394"/>
    </row>
    <row r="1395" ht="12.75" customHeight="1">
      <c r="A1395" t="inlineStr">
        <is>
          <t xml:space="preserve">2026-02-22 </t>
        </is>
      </c>
      <c r="B1395"/>
      <c r="C1395" t="inlineStr">
        <is>
          <t>正文仅含日期“2026/02/22”，无具体内容，信息缺失。</t>
        </is>
      </c>
      <c r="D1395" t="inlineStr">
        <is>
          <t>刘兰强</t>
        </is>
      </c>
      <c r="E1395" t="inlineStr">
        <is>
          <t>四川省遂宁市船山区南津路街道滨江中路南滨帝景北区</t>
        </is>
      </c>
      <c r="F1395" t="inlineStr">
        <is>
          <t>排休</t>
        </is>
      </c>
      <c r="G1395"/>
      <c r="H1395"/>
      <c r="I1395"/>
      <c r="J1395"/>
      <c r="K1395"/>
      <c r="L1395"/>
      <c r="M1395"/>
      <c r="N1395" s="2">
        <v>46075</v>
      </c>
      <c r="O1395"/>
      <c r="P1395" t="inlineStr">
        <is>
          <t>08周</t>
        </is>
      </c>
      <c r="Q1395"/>
      <c r="R1395" t="inlineStr">
        <is>
          <t>false</t>
        </is>
      </c>
      <c r="S1395"/>
      <c r="T1395"/>
      <c r="U1395"/>
      <c r="V1395"/>
      <c r="W1395"/>
    </row>
    <row r="1396" ht="12.75" customHeight="1">
      <c r="A1396" t="inlineStr">
        <is>
          <t xml:space="preserve">2026-02-21 </t>
        </is>
      </c>
      <c r="B1396"/>
      <c r="C1396" t="inlineStr">
        <is>
          <t>正文仅为日期“2026/02/21”，无内容，无法总结问题与异常。</t>
        </is>
      </c>
      <c r="D1396" t="inlineStr">
        <is>
          <t>刘兰强</t>
        </is>
      </c>
      <c r="E1396" t="inlineStr">
        <is>
          <t>四川省遂宁市船山区富源路街道南津北路学林雅苑</t>
        </is>
      </c>
      <c r="F1396" t="inlineStr">
        <is>
          <t>排休</t>
        </is>
      </c>
      <c r="G1396"/>
      <c r="H1396"/>
      <c r="I1396"/>
      <c r="J1396"/>
      <c r="K1396"/>
      <c r="L1396"/>
      <c r="M1396"/>
      <c r="N1396" s="2">
        <v>46074</v>
      </c>
      <c r="O1396"/>
      <c r="P1396" t="inlineStr">
        <is>
          <t>08周</t>
        </is>
      </c>
      <c r="Q1396"/>
      <c r="R1396" t="inlineStr">
        <is>
          <t>false</t>
        </is>
      </c>
      <c r="S1396"/>
      <c r="T1396"/>
      <c r="U1396"/>
      <c r="V1396"/>
      <c r="W1396"/>
    </row>
    <row r="1397" ht="12.75" customHeight="1">
      <c r="A1397" t="inlineStr">
        <is>
          <t xml:space="preserve">2026-02-20 </t>
        </is>
      </c>
      <c r="B1397"/>
      <c r="C1397" t="inlineStr">
        <is>
          <t>正文内容为空，无有效信息，需关注内容缺失问题。</t>
        </is>
      </c>
      <c r="D1397" t="inlineStr">
        <is>
          <t>刘兰强</t>
        </is>
      </c>
      <c r="E1397" t="inlineStr">
        <is>
          <t>四川省遂宁市船山区灵泉街道东平南路36号书香美邸(杨柳路)</t>
        </is>
      </c>
      <c r="F1397" t="inlineStr">
        <is>
          <t>排休</t>
        </is>
      </c>
      <c r="G1397"/>
      <c r="H1397"/>
      <c r="I1397"/>
      <c r="J1397"/>
      <c r="K1397"/>
      <c r="L1397"/>
      <c r="M1397"/>
      <c r="N1397" s="2">
        <v>46073</v>
      </c>
      <c r="O1397"/>
      <c r="P1397" t="inlineStr">
        <is>
          <t>08周</t>
        </is>
      </c>
      <c r="Q1397"/>
      <c r="R1397" t="inlineStr">
        <is>
          <t>false</t>
        </is>
      </c>
      <c r="S1397"/>
      <c r="T1397"/>
      <c r="U1397"/>
      <c r="V1397"/>
      <c r="W1397"/>
    </row>
    <row r="1398" ht="12.75" customHeight="1">
      <c r="A1398" t="inlineStr">
        <is>
          <t xml:space="preserve">2026-02-19 </t>
        </is>
      </c>
      <c r="B1398"/>
      <c r="C1398" t="inlineStr">
        <is>
          <t>正文仅日期“2026/02/19”，无具体内容，信息缺失。</t>
        </is>
      </c>
      <c r="D1398" t="inlineStr">
        <is>
          <t>刘兰强</t>
        </is>
      </c>
      <c r="E1398" t="inlineStr">
        <is>
          <t>四川省遂宁市船山区富源路街道南津北路学林雅苑</t>
        </is>
      </c>
      <c r="F1398" t="inlineStr">
        <is>
          <t>排休</t>
        </is>
      </c>
      <c r="G1398"/>
      <c r="H1398"/>
      <c r="I1398"/>
      <c r="J1398"/>
      <c r="K1398"/>
      <c r="L1398"/>
      <c r="M1398"/>
      <c r="N1398" s="2">
        <v>46072</v>
      </c>
      <c r="O1398"/>
      <c r="P1398" t="inlineStr">
        <is>
          <t>08周</t>
        </is>
      </c>
      <c r="Q1398"/>
      <c r="R1398" t="inlineStr">
        <is>
          <t>false</t>
        </is>
      </c>
      <c r="S1398"/>
      <c r="T1398"/>
      <c r="U1398"/>
      <c r="V1398"/>
      <c r="W1398"/>
    </row>
    <row r="1399" ht="12.75" customHeight="1">
      <c r="A1399" t="inlineStr">
        <is>
          <t xml:space="preserve">2026-02-18 </t>
        </is>
      </c>
      <c r="B1399"/>
      <c r="C1399" t="inlineStr">
        <is>
          <t>正文内容仅为日期“2026/02/18”，无实质信息，未发现需关注问题或异常。</t>
        </is>
      </c>
      <c r="D1399" t="inlineStr">
        <is>
          <t>刘兰强</t>
        </is>
      </c>
      <c r="E1399" t="inlineStr">
        <is>
          <t>四川省遂宁市船山区南津路街道滨江中路南滨帝景北区</t>
        </is>
      </c>
      <c r="F1399" t="inlineStr">
        <is>
          <t>排休</t>
        </is>
      </c>
      <c r="G1399"/>
      <c r="H1399"/>
      <c r="I1399"/>
      <c r="J1399"/>
      <c r="K1399"/>
      <c r="L1399"/>
      <c r="M1399"/>
      <c r="N1399" s="2">
        <v>46071</v>
      </c>
      <c r="O1399"/>
      <c r="P1399" t="inlineStr">
        <is>
          <t>08周</t>
        </is>
      </c>
      <c r="Q1399"/>
      <c r="R1399" t="inlineStr">
        <is>
          <t>false</t>
        </is>
      </c>
      <c r="S1399"/>
      <c r="T1399"/>
      <c r="U1399"/>
      <c r="V1399"/>
      <c r="W1399"/>
    </row>
    <row r="1400" ht="12.75" customHeight="1">
      <c r="A1400" t="inlineStr">
        <is>
          <t xml:space="preserve">2026-02-17 </t>
        </is>
      </c>
      <c r="B1400"/>
      <c r="C1400" t="inlineStr">
        <is>
          <t>正文仅包含日期“2026/02/17”，无具体内容，信息缺失。</t>
        </is>
      </c>
      <c r="D1400" t="inlineStr">
        <is>
          <t>刘兰强</t>
        </is>
      </c>
      <c r="E1400" t="inlineStr">
        <is>
          <t>四川省遂宁市船山区老池镇店子村</t>
        </is>
      </c>
      <c r="F1400" t="inlineStr">
        <is>
          <t>排休</t>
        </is>
      </c>
      <c r="G1400"/>
      <c r="H1400"/>
      <c r="I1400"/>
      <c r="J1400"/>
      <c r="K1400"/>
      <c r="L1400"/>
      <c r="M1400"/>
      <c r="N1400" s="2">
        <v>46070</v>
      </c>
      <c r="O1400"/>
      <c r="P1400" t="inlineStr">
        <is>
          <t>08周</t>
        </is>
      </c>
      <c r="Q1400"/>
      <c r="R1400" t="inlineStr">
        <is>
          <t>false</t>
        </is>
      </c>
      <c r="S1400"/>
      <c r="T1400"/>
      <c r="U1400"/>
      <c r="V1400"/>
      <c r="W1400"/>
    </row>
    <row r="1401" ht="12.75" customHeight="1">
      <c r="A1401" t="inlineStr">
        <is>
          <t xml:space="preserve">2026-02-16 </t>
        </is>
      </c>
      <c r="B1401"/>
      <c r="C1401" t="inlineStr">
        <is>
          <t>正文内容异常，仅显示日期“2026/02/16”，无其他有效信息。</t>
        </is>
      </c>
      <c r="D1401" t="inlineStr">
        <is>
          <t>刘兰强</t>
        </is>
      </c>
      <c r="E1401" t="inlineStr">
        <is>
          <t>四川省遂宁市船山区杨渡街道签与串串(美宁美食街店)任家渡阳光小区</t>
        </is>
      </c>
      <c r="F1401" t="inlineStr">
        <is>
          <t>排休</t>
        </is>
      </c>
      <c r="G1401"/>
      <c r="H1401"/>
      <c r="I1401"/>
      <c r="J1401"/>
      <c r="K1401"/>
      <c r="L1401"/>
      <c r="M1401"/>
      <c r="N1401" s="2">
        <v>46069</v>
      </c>
      <c r="O1401"/>
      <c r="P1401" t="inlineStr">
        <is>
          <t>08周</t>
        </is>
      </c>
      <c r="Q1401"/>
      <c r="R1401" t="inlineStr">
        <is>
          <t>false</t>
        </is>
      </c>
      <c r="S1401"/>
      <c r="T1401"/>
      <c r="U1401"/>
      <c r="V1401"/>
      <c r="W1401"/>
    </row>
    <row r="1402" ht="12.75" customHeight="1">
      <c r="A1402" t="inlineStr">
        <is>
          <t xml:space="preserve">2026-02-15 </t>
        </is>
      </c>
      <c r="B1402"/>
      <c r="C1402" t="inlineStr">
        <is>
          <t>正文内容仅为日期“2026/02/15”，无实质信息，存在内容缺失问题。</t>
        </is>
      </c>
      <c r="D1402" t="inlineStr">
        <is>
          <t>刘兰强</t>
        </is>
      </c>
      <c r="E1402" t="inlineStr">
        <is>
          <t>四川省遂宁市船山区南津路街道遂宁米亚假日酒店南滨帝景北区</t>
        </is>
      </c>
      <c r="F1402" t="inlineStr">
        <is>
          <t>排休</t>
        </is>
      </c>
      <c r="G1402"/>
      <c r="H1402"/>
      <c r="I1402"/>
      <c r="J1402"/>
      <c r="K1402"/>
      <c r="L1402"/>
      <c r="M1402"/>
      <c r="N1402" s="2">
        <v>46068</v>
      </c>
      <c r="O1402"/>
      <c r="P1402" t="inlineStr">
        <is>
          <t>07周</t>
        </is>
      </c>
      <c r="Q1402"/>
      <c r="R1402" t="inlineStr">
        <is>
          <t>false</t>
        </is>
      </c>
      <c r="S1402"/>
      <c r="T1402"/>
      <c r="U1402"/>
      <c r="V1402"/>
      <c r="W1402"/>
    </row>
    <row r="1403" ht="12.75" customHeight="1">
      <c r="A1403" t="inlineStr">
        <is>
          <t xml:space="preserve">2026-02-14 </t>
        </is>
      </c>
      <c r="B1403"/>
      <c r="C1403" t="inlineStr">
        <is>
          <t>正文仅显示日期“2026/02/14”，无具体内容，信息缺失。</t>
        </is>
      </c>
      <c r="D1403" t="inlineStr">
        <is>
          <t>刘兰强</t>
        </is>
      </c>
      <c r="E1403" t="inlineStr">
        <is>
          <t>四川省遂宁市船山区南津路街道滨江中路南滨帝景</t>
        </is>
      </c>
      <c r="F1403" t="inlineStr">
        <is>
          <t>排休</t>
        </is>
      </c>
      <c r="G1403"/>
      <c r="H1403"/>
      <c r="I1403"/>
      <c r="J1403"/>
      <c r="K1403"/>
      <c r="L1403"/>
      <c r="M1403"/>
      <c r="N1403" s="2">
        <v>46067</v>
      </c>
      <c r="O1403"/>
      <c r="P1403" t="inlineStr">
        <is>
          <t>07周</t>
        </is>
      </c>
      <c r="Q1403"/>
      <c r="R1403" t="inlineStr">
        <is>
          <t>false</t>
        </is>
      </c>
      <c r="S1403"/>
      <c r="T1403"/>
      <c r="U1403"/>
      <c r="V1403"/>
      <c r="W1403"/>
    </row>
    <row r="1404" ht="12.75" customHeight="1">
      <c r="A1404" t="inlineStr">
        <is>
          <t>2026-02-13 刘兰强-温岭-绿茶-培训支持 已结束</t>
        </is>
      </c>
      <c r="B1404"/>
      <c r="C1404" t="inlineStr">
        <is>
          <t>机器人滚轮损坏、门店液料损坏，均已更换。</t>
        </is>
      </c>
      <c r="D1404" t="inlineStr">
        <is>
          <t>刘兰强</t>
        </is>
      </c>
      <c r="E1404" t="inlineStr">
        <is>
          <t>浙江省台州市温岭市城东街道星光北路雷达森大酒店</t>
        </is>
      </c>
      <c r="F1404" t="inlineStr">
        <is>
          <t>项目出差</t>
        </is>
      </c>
      <c r="G1404" t="inlineStr">
        <is>
          <t>刘兰强-温岭-绿茶-培训支持 已结束</t>
        </is>
      </c>
      <c r="H1404" t="inlineStr">
        <is>
          <t>1.今日工作岗位炉灶和机器人岗位，
2.今日同事快递的机器人配件到货，帮忙门店做更换，
3.由于机器人其中一个滚轮损坏，今日配件到货做了更换，
4.门店液料损坏已做更换，
</t>
        </is>
      </c>
      <c r="I1404" t="inlineStr">
        <is>
          <t>无</t>
        </is>
      </c>
      <c r="J1404"/>
      <c r="K1404" t="inlineStr">
        <is>
          <t>1.协助门店运营，岗位炉灶和机器人岗位</t>
        </is>
      </c>
      <c r="L1404"/>
      <c r="M1404"/>
      <c r="N1404" s="2">
        <v>46066</v>
      </c>
      <c r="O1404" t="inlineStr">
        <is>
          <t>已结束</t>
        </is>
      </c>
      <c r="P1404" t="inlineStr">
        <is>
          <t>07周</t>
        </is>
      </c>
      <c r="Q1404"/>
      <c r="R1404" t="inlineStr">
        <is>
          <t>false</t>
        </is>
      </c>
      <c r="S1404" t="inlineStr">
        <is>
          <t>2026/02/14</t>
        </is>
      </c>
      <c r="T1404" t="inlineStr">
        <is>
          <t>BST</t>
        </is>
      </c>
      <c r="U1404"/>
      <c r="V1404" t="inlineStr">
        <is>
          <t>张铭麒</t>
        </is>
      </c>
      <c r="W1404" t="inlineStr">
        <is>
          <t>李岳丰
吴薇</t>
        </is>
      </c>
    </row>
    <row r="1405" ht="12.75" customHeight="1">
      <c r="A1405" t="inlineStr">
        <is>
          <t>2026-02-12 刘兰强-温岭-绿茶-培训支持 已结束</t>
        </is>
      </c>
      <c r="B1405"/>
      <c r="C1405" t="inlineStr">
        <is>
          <t>高峰期炒菜机器人出品压力比炉灶大。</t>
        </is>
      </c>
      <c r="D1405" t="inlineStr">
        <is>
          <t>刘兰强</t>
        </is>
      </c>
      <c r="E1405" t="inlineStr">
        <is>
          <t>浙江省台州市温岭市城东街道星光北路雷达森大酒店</t>
        </is>
      </c>
      <c r="F1405" t="inlineStr">
        <is>
          <t>项目出差</t>
        </is>
      </c>
      <c r="G1405" t="inlineStr">
        <is>
          <t>刘兰强-温岭-绿茶-培训支持 已结束</t>
        </is>
      </c>
      <c r="H1405" t="inlineStr">
        <is>
          <t>1.今日工作岗位（炉灶），
2.经过这两天在炉灶岗位上的工作，使我更了解绿茶餐厅菜品知识和菜品结构，
3.现绿茶餐厅基本上每家门店都是配的两台炉灶加两台炒菜机器人，经过我这几天观察，门店在高峰期时炉灶的出品压力是没有炒菜机器人大的，</t>
        </is>
      </c>
      <c r="I1405" t="inlineStr">
        <is>
          <t>无</t>
        </is>
      </c>
      <c r="J1405"/>
      <c r="K1405" t="inlineStr">
        <is>
          <t>1.协助门店运营，岗位（炉灶）</t>
        </is>
      </c>
      <c r="L1405" t="inlineStr">
        <is>
          <t>IMG_20260212_104225243.jpg,IMG_20260212_200754445.jpg</t>
        </is>
      </c>
      <c r="M1405"/>
      <c r="N1405" s="2">
        <v>46065</v>
      </c>
      <c r="O1405" t="inlineStr">
        <is>
          <t>已结束</t>
        </is>
      </c>
      <c r="P1405" t="inlineStr">
        <is>
          <t>07周</t>
        </is>
      </c>
      <c r="Q1405"/>
      <c r="R1405" t="inlineStr">
        <is>
          <t>false</t>
        </is>
      </c>
      <c r="S1405" t="inlineStr">
        <is>
          <t>2026/02/14</t>
        </is>
      </c>
      <c r="T1405" t="inlineStr">
        <is>
          <t>BST</t>
        </is>
      </c>
      <c r="U1405"/>
      <c r="V1405" t="inlineStr">
        <is>
          <t>张铭麒</t>
        </is>
      </c>
      <c r="W1405" t="inlineStr">
        <is>
          <t>李岳丰
吴薇</t>
        </is>
      </c>
    </row>
    <row r="1406" ht="12.75" customHeight="1">
      <c r="A1406" t="inlineStr">
        <is>
          <t xml:space="preserve">2026-02-11 </t>
        </is>
      </c>
      <c r="B1406"/>
      <c r="C1406" t="inlineStr">
        <is>
          <t>工作计划与实际岗位不符，计划含机器人操作实际仅炉灶岗。</t>
        </is>
      </c>
      <c r="D1406" t="inlineStr">
        <is>
          <t>刘兰强</t>
        </is>
      </c>
      <c r="E1406" t="inlineStr">
        <is>
          <t>浙江省台州市温岭市城东街道横湖中湖屏小区</t>
        </is>
      </c>
      <c r="F1406" t="inlineStr">
        <is>
          <t>项目出差</t>
        </is>
      </c>
      <c r="G1406"/>
      <c r="H1406" t="inlineStr">
        <is>
          <t>1.今日还是协助门店运营，工作岗位安排在炉灶岗位，
2.经过两天的烹饪过程，绿茶餐厅炉灶岗位的菜品的烹饪流程已全部掌握，操作熟练度没有问题。
</t>
        </is>
      </c>
      <c r="I1406" t="inlineStr">
        <is>
          <t>无</t>
        </is>
      </c>
      <c r="J1406"/>
      <c r="K1406" t="inlineStr">
        <is>
          <t>1.每日工作计划协助门店运营，工作岗位还是操作机器人和炉灶岗位</t>
        </is>
      </c>
      <c r="L1406" t="inlineStr">
        <is>
          <t>IMG_20260211_174635051.jpg,IMG_20260211_174648803.jpg,IMG_20260211_112836483.jpg</t>
        </is>
      </c>
      <c r="M1406"/>
      <c r="N1406" s="2">
        <v>46064</v>
      </c>
      <c r="O1406"/>
      <c r="P1406" t="inlineStr">
        <is>
          <t>07周</t>
        </is>
      </c>
      <c r="Q1406"/>
      <c r="R1406" t="inlineStr">
        <is>
          <t>false</t>
        </is>
      </c>
      <c r="S1406"/>
      <c r="T1406"/>
      <c r="U1406"/>
      <c r="V1406"/>
      <c r="W1406"/>
    </row>
    <row r="1407" ht="12.75" customHeight="1">
      <c r="A1407" t="inlineStr">
        <is>
          <t xml:space="preserve">2026-02-10 </t>
        </is>
      </c>
      <c r="B1407"/>
      <c r="C1407" t="inlineStr">
        <is>
          <t>客户门店岗位人员严重不足需关注。</t>
        </is>
      </c>
      <c r="D1407" t="inlineStr">
        <is>
          <t>刘兰强</t>
        </is>
      </c>
      <c r="E1407" t="inlineStr">
        <is>
          <t>浙江省台州市温岭市城东街道古茗(温岭万达店)万达广场(温岭店)</t>
        </is>
      </c>
      <c r="F1407" t="inlineStr">
        <is>
          <t>项目出差</t>
        </is>
      </c>
      <c r="G1407"/>
      <c r="H1407" t="inlineStr">
        <is>
          <t>1.今日工作岗位炉灶烹饪菜品
2.客户门店岗位人员严重不足，经过一天的炉灶岗位工作后，对客户绿茶餐厅的菜品结构更了解了。
3.今日学习到绿茶餐厅的炉灶烹饪，</t>
        </is>
      </c>
      <c r="I1407" t="inlineStr">
        <is>
          <t>无</t>
        </is>
      </c>
      <c r="J1407"/>
      <c r="K1407" t="inlineStr">
        <is>
          <t>1.客户支持，岗位炉灶。</t>
        </is>
      </c>
      <c r="L1407" t="inlineStr">
        <is>
          <t>IMG_20260210_191758923.jpg,IMG_20260210_191751468.jpg</t>
        </is>
      </c>
      <c r="M1407"/>
      <c r="N1407" s="2">
        <v>46063</v>
      </c>
      <c r="O1407"/>
      <c r="P1407" t="inlineStr">
        <is>
          <t>07周</t>
        </is>
      </c>
      <c r="Q1407"/>
      <c r="R1407" t="inlineStr">
        <is>
          <t>false</t>
        </is>
      </c>
      <c r="S1407"/>
      <c r="T1407"/>
      <c r="U1407"/>
      <c r="V1407"/>
      <c r="W1407"/>
    </row>
    <row r="1408" ht="12.75" customHeight="1">
      <c r="A1408" t="inlineStr">
        <is>
          <t>2026-02-09 刘兰强-温岭-绿茶-培训支持 已结束</t>
        </is>
      </c>
      <c r="B1408"/>
      <c r="C1408" t="inlineStr">
        <is>
          <t>绿茶温岭万达店因人员严重不足，导致菜品积压。</t>
        </is>
      </c>
      <c r="D1408" t="inlineStr">
        <is>
          <t>刘兰强</t>
        </is>
      </c>
      <c r="E1408" t="inlineStr">
        <is>
          <t>浙江省台州市温岭市城东街道横湖中湖屏小区</t>
        </is>
      </c>
      <c r="F1408" t="inlineStr">
        <is>
          <t>项目出差</t>
        </is>
      </c>
      <c r="G1408" t="inlineStr">
        <is>
          <t>刘兰强-温岭-绿茶-培训支持 已结束</t>
        </is>
      </c>
      <c r="H1408" t="inlineStr">
        <is>
          <t>1.今日到绿茶温岭万达广场店进行项目工作支持，
2.到店和厨师长进行沟通，了解门店具体情况，
3.经过了解门店由于各种各样的原因，人员严重不足，
4.门店生意很好，晚上到店时门店积压了很多菜品，我上炉灶帮忙炒菜一直到把所有积压菜品烹饪完成。</t>
        </is>
      </c>
      <c r="I1408" t="inlineStr">
        <is>
          <t>无</t>
        </is>
      </c>
      <c r="J1408"/>
      <c r="K1408" t="inlineStr">
        <is>
          <t>1.协助门店运营</t>
        </is>
      </c>
      <c r="L1408" t="inlineStr">
        <is>
          <t>wx_camera_1770638306711.jpg</t>
        </is>
      </c>
      <c r="M1408"/>
      <c r="N1408" s="2">
        <v>46062</v>
      </c>
      <c r="O1408" t="inlineStr">
        <is>
          <t>已结束</t>
        </is>
      </c>
      <c r="P1408" t="inlineStr">
        <is>
          <t>07周</t>
        </is>
      </c>
      <c r="Q1408"/>
      <c r="R1408" t="inlineStr">
        <is>
          <t>false</t>
        </is>
      </c>
      <c r="S1408" t="inlineStr">
        <is>
          <t>2026/02/14</t>
        </is>
      </c>
      <c r="T1408" t="inlineStr">
        <is>
          <t>BST</t>
        </is>
      </c>
      <c r="U1408"/>
      <c r="V1408" t="inlineStr">
        <is>
          <t>张铭麒</t>
        </is>
      </c>
      <c r="W1408" t="inlineStr">
        <is>
          <t>李岳丰
吴薇</t>
        </is>
      </c>
    </row>
    <row r="1409" ht="12.75" customHeight="1">
      <c r="A1409" t="inlineStr">
        <is>
          <t>2026-02-08 刘兰强-义乌-绿茶-新店开业 已结束</t>
        </is>
      </c>
      <c r="B1409"/>
      <c r="C1409" t="inlineStr">
        <is>
          <t>操作人员不习惯辅助搅拌、清洗不彻底，需关注并提醒。</t>
        </is>
      </c>
      <c r="D1409" t="inlineStr">
        <is>
          <t>刘兰强</t>
        </is>
      </c>
      <c r="E1409" t="inlineStr">
        <is>
          <t>浙江省金华市义乌市稠江街道新科路672号下门小区</t>
        </is>
      </c>
      <c r="F1409" t="inlineStr">
        <is>
          <t>项目出差</t>
        </is>
      </c>
      <c r="G1409" t="inlineStr">
        <is>
          <t>刘兰强-义乌-绿茶-新店开业 已结束</t>
        </is>
      </c>
      <c r="H1409" t="inlineStr">
        <is>
          <t>1.今日炒菜机器人运行正常，
2.门店操作人员在操作过程中，不习惯去辅助搅拌，左这样的情况我会提醒操作人员，讲解炒菜机器人适当的辅助搅拌的原因，使食材能更好的受热，食材能更好吸收调味料。
3.操作人员在每结束一道菜品的烹饪后，清洗的不够彻底的情况，我会提醒操作人员，什么样的菜品烹饪结束后需要更彻底的清洗，比如，糖醋里脊，炒饭，酱烧茄子等。
</t>
        </is>
      </c>
      <c r="I1409" t="inlineStr">
        <is>
          <t>无</t>
        </is>
      </c>
      <c r="J1409"/>
      <c r="K1409" t="inlineStr">
        <is>
          <t>1.每日到绿茶温岭万达广场店进行支持。</t>
        </is>
      </c>
      <c r="L1409" t="inlineStr">
        <is>
          <t>IMG_20260208_094748819.jpg</t>
        </is>
      </c>
      <c r="M1409"/>
      <c r="N1409" s="2">
        <v>46061</v>
      </c>
      <c r="O1409" t="inlineStr">
        <is>
          <t>已结束,已结束</t>
        </is>
      </c>
      <c r="P1409" t="inlineStr">
        <is>
          <t>06周</t>
        </is>
      </c>
      <c r="Q1409"/>
      <c r="R1409" t="inlineStr">
        <is>
          <t>false</t>
        </is>
      </c>
      <c r="S1409" t="inlineStr">
        <is>
          <t>2026/02/05
2026/02/08</t>
        </is>
      </c>
      <c r="T1409" t="inlineStr">
        <is>
          <t>BST</t>
        </is>
      </c>
      <c r="U1409"/>
      <c r="V1409" t="inlineStr">
        <is>
          <t>张铭麒
张铭麒</t>
        </is>
      </c>
      <c r="W1409" t="inlineStr">
        <is>
          <t>李岳丰
吴薇
李岳丰
吴薇</t>
        </is>
      </c>
    </row>
    <row r="1410" ht="12.75" customHeight="1">
      <c r="A1410" t="inlineStr">
        <is>
          <t>2026-02-07 刘兰强-义乌-绿茶-新店开业 已结束</t>
        </is>
      </c>
      <c r="B1410"/>
      <c r="C1410" t="inlineStr">
        <is>
          <t>无异常，义乌万达绿茶店开业支持，机器运行正常，菜品无投诉。</t>
        </is>
      </c>
      <c r="D1410" t="inlineStr">
        <is>
          <t>刘兰强</t>
        </is>
      </c>
      <c r="E1410" t="inlineStr">
        <is>
          <t>浙江省金华市义乌市稠江街道新科路674号下门小区</t>
        </is>
      </c>
      <c r="F1410" t="inlineStr">
        <is>
          <t>项目出差</t>
        </is>
      </c>
      <c r="G1410" t="inlineStr">
        <is>
          <t>刘兰强-义乌-绿茶-新店开业 已结束</t>
        </is>
      </c>
      <c r="H1410" t="inlineStr">
        <is>
          <t>1.今日义乌万达广场店开业支持。
2.协助门店运营，今日机器运行正常，烹饪的菜品没有投诉，
</t>
        </is>
      </c>
      <c r="I1410" t="inlineStr">
        <is>
          <t>无</t>
        </is>
      </c>
      <c r="J1410"/>
      <c r="K1410" t="inlineStr">
        <is>
          <t>1.义乌万达广场店开业支持，协助门店运营</t>
        </is>
      </c>
      <c r="L1410" t="inlineStr">
        <is>
          <t>IMG_20260207_170222477.jpg,IMG_20260207_171552435.jpg</t>
        </is>
      </c>
      <c r="M1410"/>
      <c r="N1410" s="2">
        <v>46060</v>
      </c>
      <c r="O1410" t="inlineStr">
        <is>
          <t>已结束,已结束</t>
        </is>
      </c>
      <c r="P1410" t="inlineStr">
        <is>
          <t>06周</t>
        </is>
      </c>
      <c r="Q1410"/>
      <c r="R1410" t="inlineStr">
        <is>
          <t>false</t>
        </is>
      </c>
      <c r="S1410" t="inlineStr">
        <is>
          <t>2026/02/05
2026/02/08</t>
        </is>
      </c>
      <c r="T1410" t="inlineStr">
        <is>
          <t>BST</t>
        </is>
      </c>
      <c r="U1410"/>
      <c r="V1410" t="inlineStr">
        <is>
          <t>张铭麒
张铭麒</t>
        </is>
      </c>
      <c r="W1410" t="inlineStr">
        <is>
          <t>李岳丰
吴薇
李岳丰
吴薇</t>
        </is>
      </c>
    </row>
    <row r="1411" ht="12.75" customHeight="1">
      <c r="A1411" t="inlineStr">
        <is>
          <t xml:space="preserve">2026-02-06 </t>
        </is>
      </c>
      <c r="B1411"/>
      <c r="C1411" t="inlineStr">
        <is>
          <t>正文内容为空，无有效信息，存在内容缺失问题。</t>
        </is>
      </c>
      <c r="D1411" t="inlineStr">
        <is>
          <t>刘兰强</t>
        </is>
      </c>
      <c r="E1411" t="inlineStr">
        <is>
          <t>浙江省金华市义乌市稠江街道新科路676号下门小区</t>
        </is>
      </c>
      <c r="F1411" t="inlineStr">
        <is>
          <t>排休</t>
        </is>
      </c>
      <c r="G1411"/>
      <c r="H1411"/>
      <c r="I1411"/>
      <c r="J1411"/>
      <c r="K1411"/>
      <c r="L1411"/>
      <c r="M1411"/>
      <c r="N1411" s="2">
        <v>46059</v>
      </c>
      <c r="O1411"/>
      <c r="P1411" t="inlineStr">
        <is>
          <t>06周</t>
        </is>
      </c>
      <c r="Q1411"/>
      <c r="R1411" t="inlineStr">
        <is>
          <t>false</t>
        </is>
      </c>
      <c r="S1411"/>
      <c r="T1411"/>
      <c r="U1411" t="inlineStr">
        <is>
          <t>1</t>
        </is>
      </c>
      <c r="V1411"/>
      <c r="W1411"/>
    </row>
    <row r="1412" ht="12.75" customHeight="1">
      <c r="A1412" t="inlineStr">
        <is>
          <t>2026-02-05 刘兰强-义乌-绿茶-新店开业 已结束</t>
        </is>
      </c>
      <c r="B1412"/>
      <c r="C1412" t="inlineStr">
        <is>
          <t>干锅包菜需增加烹饪时间10秒，干锅土豆片油汁过多需增加5秒收汁。</t>
        </is>
      </c>
      <c r="D1412" t="inlineStr">
        <is>
          <t>刘兰强</t>
        </is>
      </c>
      <c r="E1412" t="inlineStr">
        <is>
          <t>浙江省金华市义乌市稠江街道新科路672号下门小区</t>
        </is>
      </c>
      <c r="F1412" t="inlineStr">
        <is>
          <t>项目出差</t>
        </is>
      </c>
      <c r="G1412" t="inlineStr">
        <is>
          <t>刘兰强-义乌-绿茶-新店开业 已结束</t>
        </is>
      </c>
      <c r="H1412" t="inlineStr">
        <is>
          <t>1.今日完成新店开业前的试菜
2.今日主要测试一份量标准的菜品和两份量的菜品，
3.绿茶餐厅区总厨，测试完整体都比较满意，
4.干锅土豆片和干锅包菜需要做微调，
①干锅包菜，烹饪时间增加10秒
②干锅土豆片的油汁过多，导致酱没有巴到土豆片上。建议增加5秒收汁</t>
        </is>
      </c>
      <c r="I1412" t="inlineStr">
        <is>
          <t>无</t>
        </is>
      </c>
      <c r="J1412"/>
      <c r="K1412" t="inlineStr">
        <is>
          <t>1.明日测试大份量的菜品（3份）
2.测试今日调整的菜品</t>
        </is>
      </c>
      <c r="L1412" t="inlineStr">
        <is>
          <t>IMG_20260204_174906402.jpg,IMG_20260204_175126241.jpg,IMG_20260204_175129925.jpg,IMG_20260204_175328367.jpg,IMG_20260204_181058385.jpg,IMG_20260204_181101096.jpg,IMG_20260204_181111287.jpg,IMG_20260204_183506289.jpg,IMG_20260204_183514695.jpg</t>
        </is>
      </c>
      <c r="M1412"/>
      <c r="N1412" s="2">
        <v>46058</v>
      </c>
      <c r="O1412" t="inlineStr">
        <is>
          <t>已结束,已结束</t>
        </is>
      </c>
      <c r="P1412" t="inlineStr">
        <is>
          <t>06周</t>
        </is>
      </c>
      <c r="Q1412"/>
      <c r="R1412" t="inlineStr">
        <is>
          <t>false</t>
        </is>
      </c>
      <c r="S1412" t="inlineStr">
        <is>
          <t>2026/02/05
2026/02/08</t>
        </is>
      </c>
      <c r="T1412" t="inlineStr">
        <is>
          <t>BST</t>
        </is>
      </c>
      <c r="U1412"/>
      <c r="V1412" t="inlineStr">
        <is>
          <t>张铭麒
张铭麒</t>
        </is>
      </c>
      <c r="W1412" t="inlineStr">
        <is>
          <t>李岳丰
吴薇
李岳丰
吴薇</t>
        </is>
      </c>
    </row>
    <row r="1413" ht="12.75" customHeight="1">
      <c r="A1413" t="inlineStr">
        <is>
          <t>2026-02-04 刘兰强-义乌-绿茶-新店开业 已结束</t>
        </is>
      </c>
      <c r="B1413"/>
      <c r="C1413" t="inlineStr">
        <is>
          <t>今日菜品测试效果较好，获总厨认可，调整后的两份量菜品测试均通过。</t>
        </is>
      </c>
      <c r="D1413" t="inlineStr">
        <is>
          <t>刘兰强</t>
        </is>
      </c>
      <c r="E1413" t="inlineStr">
        <is>
          <t>浙江省金华市义乌市稠江街道新科路672号下门小区</t>
        </is>
      </c>
      <c r="F1413" t="inlineStr">
        <is>
          <t>项目出差</t>
        </is>
      </c>
      <c r="G1413" t="inlineStr">
        <is>
          <t>刘兰强-义乌-绿茶-新店开业 已结束</t>
        </is>
      </c>
      <c r="H1413" t="inlineStr">
        <is>
          <t>1.今日开业前的菜品测试，今日测试一份量的菜品和昨日需要调整的菜品，
2.一份菜的菜品分别测试了，油炸青菜，干锅包菜，干锅花菜，糖醋里脊，辣椒炒肉，干锅土豆片，测试效果比较好，也得到了绿茶区总厨的认可，
3.测试调整后的菜品，两份量的糖醋里脊在原标准基础上增加20克糖醋汁，测试通过。两份的干锅花菜在原标准基础上增加4克复合A汁，测试通过。</t>
        </is>
      </c>
      <c r="I1413" t="inlineStr">
        <is>
          <t>无</t>
        </is>
      </c>
      <c r="J1413"/>
      <c r="K1413" t="inlineStr">
        <is>
          <t>休息一天</t>
        </is>
      </c>
      <c r="L1413" t="inlineStr">
        <is>
          <t>IMG_20260205_174708317.jpg,IMG_20260205_174711089.jpg,IMG_20260205_174714057.jpg,IMG_20260205_174717401.jpg,IMG_20260205_180722978.jpg,IMG_20260205_180752669.jpg,IMG_20260205_180802150.jpg,IMG_20260205_180822705.jpg,IMG_20260205_181740017.jpg</t>
        </is>
      </c>
      <c r="M1413"/>
      <c r="N1413" s="2">
        <v>46057</v>
      </c>
      <c r="O1413" t="inlineStr">
        <is>
          <t>已结束,已结束</t>
        </is>
      </c>
      <c r="P1413" t="inlineStr">
        <is>
          <t>06周</t>
        </is>
      </c>
      <c r="Q1413"/>
      <c r="R1413" t="inlineStr">
        <is>
          <t>false</t>
        </is>
      </c>
      <c r="S1413" t="inlineStr">
        <is>
          <t>2026/02/05
2026/02/08</t>
        </is>
      </c>
      <c r="T1413" t="inlineStr">
        <is>
          <t>BST</t>
        </is>
      </c>
      <c r="U1413"/>
      <c r="V1413" t="inlineStr">
        <is>
          <t>张铭麒
张铭麒</t>
        </is>
      </c>
      <c r="W1413" t="inlineStr">
        <is>
          <t>李岳丰
吴薇
李岳丰
吴薇</t>
        </is>
      </c>
    </row>
    <row r="1414" ht="12.75" customHeight="1">
      <c r="A1414" t="inlineStr">
        <is>
          <t>2026-02-03 刘兰强-义乌-绿茶-新店开业 已结束</t>
        </is>
      </c>
      <c r="B1414"/>
      <c r="C1414" t="inlineStr">
        <is>
          <t>今日义乌万达店调试机器，流程正常，明日计划测试菜品。</t>
        </is>
      </c>
      <c r="D1414" t="inlineStr">
        <is>
          <t>刘兰强</t>
        </is>
      </c>
      <c r="E1414" t="inlineStr">
        <is>
          <t>浙江省金华市义乌市稠江街道新科路下门小区</t>
        </is>
      </c>
      <c r="F1414" t="inlineStr">
        <is>
          <t>项目出差</t>
        </is>
      </c>
      <c r="G1414" t="inlineStr">
        <is>
          <t>刘兰强-义乌-绿茶-新店开业 已结束</t>
        </is>
      </c>
      <c r="H1414" t="inlineStr">
        <is>
          <t>1.今日到义乌万达广场店调试机器，
2.按照流程推进，完成版本的推送，推送15千瓦版本，调入菜品，完成温度标定，
3.带着操作人员完成基础校准，
4.给门店设置登陆账号，
</t>
        </is>
      </c>
      <c r="I1414" t="inlineStr">
        <is>
          <t>无</t>
        </is>
      </c>
      <c r="J1414"/>
      <c r="K1414" t="inlineStr">
        <is>
          <t>1.明日计划测试菜品</t>
        </is>
      </c>
      <c r="L1414" t="inlineStr">
        <is>
          <t>IMG_20260203_162214624.jpg,IMG_20260203_162226980.jpg</t>
        </is>
      </c>
      <c r="M1414"/>
      <c r="N1414" s="2">
        <v>46056</v>
      </c>
      <c r="O1414" t="inlineStr">
        <is>
          <t>已结束,已结束</t>
        </is>
      </c>
      <c r="P1414" t="inlineStr">
        <is>
          <t>06周</t>
        </is>
      </c>
      <c r="Q1414"/>
      <c r="R1414" t="inlineStr">
        <is>
          <t>false</t>
        </is>
      </c>
      <c r="S1414" t="inlineStr">
        <is>
          <t>2026/02/05
2026/02/08</t>
        </is>
      </c>
      <c r="T1414" t="inlineStr">
        <is>
          <t>BST</t>
        </is>
      </c>
      <c r="U1414"/>
      <c r="V1414" t="inlineStr">
        <is>
          <t>张铭麒
张铭麒</t>
        </is>
      </c>
      <c r="W1414" t="inlineStr">
        <is>
          <t>李岳丰
吴薇
李岳丰
吴薇</t>
        </is>
      </c>
    </row>
    <row r="1415" ht="12.75" customHeight="1">
      <c r="A1415" t="inlineStr">
        <is>
          <t>2026-02-02 刘兰强-南京-绿茶-品牌巡店 已结束</t>
        </is>
      </c>
      <c r="B1415"/>
      <c r="C1415" t="inlineStr">
        <is>
          <t>问题：南京金象城店仍使用涂层锅。</t>
        </is>
      </c>
      <c r="D1415" t="inlineStr">
        <is>
          <t>刘兰强</t>
        </is>
      </c>
      <c r="E1415" t="inlineStr">
        <is>
          <t>江苏省南京市浦口区泰山街道锦江都城酒店(南京长江大桥北地铁站店)</t>
        </is>
      </c>
      <c r="F1415" t="inlineStr">
        <is>
          <t>巡店</t>
        </is>
      </c>
      <c r="G1415" t="inlineStr">
        <is>
          <t>刘兰强-南京-绿茶-品牌巡店 已结束</t>
        </is>
      </c>
      <c r="H1415" t="inlineStr">
        <is>
          <t>1.今日到南京金象城店进行巡店工作
2.门店现在还在使用涂层锅，机器的清洁保养做得特别好，
3.基础校准也按标准在执行，而且做得特别好
4.中午收档也做了清洁保养。
</t>
        </is>
      </c>
      <c r="I1415"/>
      <c r="J1415" t="inlineStr">
        <is>
          <t>无</t>
        </is>
      </c>
      <c r="K1415" t="inlineStr">
        <is>
          <t>明日到绿茶餐厅义乌店进行可以支持</t>
        </is>
      </c>
      <c r="L1415" t="inlineStr">
        <is>
          <t>IMG_20260202_132322443.jpg,IMG_20260202_132328279.jpg,IMG_20260202_132342699.jpg,IMG_20260202_132828058.jpg,IMG_20260202_132831968.jpg,IMG_20260202_132848377.jpg,IMG_20260202_132859301.jpg,IMG_20260202_132950511.jpg</t>
        </is>
      </c>
      <c r="M1415"/>
      <c r="N1415" s="2">
        <v>46055</v>
      </c>
      <c r="O1415" t="inlineStr">
        <is>
          <t>已结束</t>
        </is>
      </c>
      <c r="P1415" t="inlineStr">
        <is>
          <t>06周</t>
        </is>
      </c>
      <c r="Q1415"/>
      <c r="R1415" t="inlineStr">
        <is>
          <t>false</t>
        </is>
      </c>
      <c r="S1415" t="inlineStr">
        <is>
          <t>2026/02/02</t>
        </is>
      </c>
      <c r="T1415" t="inlineStr">
        <is>
          <t>BST</t>
        </is>
      </c>
      <c r="U1415" t="inlineStr">
        <is>
          <t>1</t>
        </is>
      </c>
      <c r="V1415" t="inlineStr">
        <is>
          <t>张铭麒</t>
        </is>
      </c>
      <c r="W1415" t="inlineStr">
        <is>
          <t>李岳丰
吴薇</t>
        </is>
      </c>
    </row>
    <row r="1416" ht="12.75" customHeight="1">
      <c r="A1416" t="inlineStr">
        <is>
          <t xml:space="preserve">2026-02-01 </t>
        </is>
      </c>
      <c r="B1416"/>
      <c r="C1416" t="inlineStr">
        <is>
          <t>正文仅含日期“2026/02/01”，无实质内容，信息缺失。</t>
        </is>
      </c>
      <c r="D1416" t="inlineStr">
        <is>
          <t>刘兰强</t>
        </is>
      </c>
      <c r="E1416" t="inlineStr">
        <is>
          <t>江苏省南京市浦口区泰山街道锦江都城酒店(南京长江大桥北地铁站店)</t>
        </is>
      </c>
      <c r="F1416" t="inlineStr">
        <is>
          <t>排休</t>
        </is>
      </c>
      <c r="G1416"/>
      <c r="H1416"/>
      <c r="I1416"/>
      <c r="J1416"/>
      <c r="K1416"/>
      <c r="L1416"/>
      <c r="M1416"/>
      <c r="N1416" s="2">
        <v>46054</v>
      </c>
      <c r="O1416"/>
      <c r="P1416" t="inlineStr">
        <is>
          <t>05周</t>
        </is>
      </c>
      <c r="Q1416"/>
      <c r="R1416" t="inlineStr">
        <is>
          <t>false</t>
        </is>
      </c>
      <c r="S1416"/>
      <c r="T1416"/>
      <c r="U1416" t="inlineStr">
        <is>
          <t>1</t>
        </is>
      </c>
      <c r="V1416"/>
      <c r="W1416"/>
    </row>
    <row r="1417" ht="12.75" customHeight="1">
      <c r="A1417" t="inlineStr">
        <is>
          <t xml:space="preserve">2026-01-31 </t>
        </is>
      </c>
      <c r="B1417"/>
      <c r="C1417" t="inlineStr">
        <is>
          <t>正文仅日期，无具体内容，信息缺失需关注。</t>
        </is>
      </c>
      <c r="D1417" t="inlineStr">
        <is>
          <t>刘兰强</t>
        </is>
      </c>
      <c r="E1417" t="inlineStr">
        <is>
          <t>江苏省南通市启东市汇龙镇公园南路维也纳酒店(启东公园南路店)</t>
        </is>
      </c>
      <c r="F1417" t="inlineStr">
        <is>
          <t>排休</t>
        </is>
      </c>
      <c r="G1417"/>
      <c r="H1417"/>
      <c r="I1417"/>
      <c r="J1417"/>
      <c r="K1417"/>
      <c r="L1417"/>
      <c r="M1417"/>
      <c r="N1417" s="2">
        <v>46053</v>
      </c>
      <c r="O1417"/>
      <c r="P1417" t="inlineStr">
        <is>
          <t>05周</t>
        </is>
      </c>
      <c r="Q1417"/>
      <c r="R1417" t="inlineStr">
        <is>
          <t>false</t>
        </is>
      </c>
      <c r="S1417"/>
      <c r="T1417"/>
      <c r="U1417"/>
      <c r="V1417"/>
      <c r="W1417"/>
    </row>
    <row r="1418" ht="12.75" customHeight="1">
      <c r="A1418" t="inlineStr">
        <is>
          <t>2026-01-30 刘兰强-南通-绿茶-品牌巡店 已结束</t>
        </is>
      </c>
      <c r="B1418"/>
      <c r="C1418" t="inlineStr">
        <is>
          <t>铁锅清洁不彻底有积碳，寒假工培训不到位，不知机器需每周校准。</t>
        </is>
      </c>
      <c r="D1418" t="inlineStr">
        <is>
          <t>刘兰强</t>
        </is>
      </c>
      <c r="E1418" t="inlineStr">
        <is>
          <t>江苏省南通市启东市汇龙镇公园南路城市壹品</t>
        </is>
      </c>
      <c r="F1418" t="inlineStr">
        <is>
          <t>巡店</t>
        </is>
      </c>
      <c r="G1418" t="inlineStr">
        <is>
          <t>刘兰强-南通-绿茶-品牌巡店 已结束</t>
        </is>
      </c>
      <c r="H1418" t="inlineStr">
        <is>
          <t>1.今日巡店门店启东吾悦广场店，
2.门店有按要求在执行铁锅清洁和保养工作，但是清洁不够彻底，铁锅有明显黑色积碳，
3.门店操作是寒假工，基本操作没有问题，但是培训不到位，操作人员对机器每周需要校准不知道，
4.对操作人员重新进行了培训，</t>
        </is>
      </c>
      <c r="I1418"/>
      <c r="J1418" t="inlineStr">
        <is>
          <t>无</t>
        </is>
      </c>
      <c r="K1418" t="inlineStr">
        <is>
          <t>每日休息</t>
        </is>
      </c>
      <c r="L1418" t="inlineStr">
        <is>
          <t>IMG_20260130_134701448.jpg,IMG_20260130_140616431.jpg,IMG_20260130_140632100.jpg,IMG_20260130_140732799.jpg,IMG_20260130_140738210.jpg,IMG_20260130_135345119.jpg,IMG_20260130_135356614.jpg</t>
        </is>
      </c>
      <c r="M1418"/>
      <c r="N1418" s="2">
        <v>46052</v>
      </c>
      <c r="O1418" t="inlineStr">
        <is>
          <t>已结束,已结束</t>
        </is>
      </c>
      <c r="P1418" t="inlineStr">
        <is>
          <t>05周</t>
        </is>
      </c>
      <c r="Q1418"/>
      <c r="R1418" t="inlineStr">
        <is>
          <t>false</t>
        </is>
      </c>
      <c r="S1418" t="inlineStr">
        <is>
          <t>2026/01/25
2026/01/30</t>
        </is>
      </c>
      <c r="T1418" t="inlineStr">
        <is>
          <t>BST</t>
        </is>
      </c>
      <c r="U1418" t="inlineStr">
        <is>
          <t>0</t>
        </is>
      </c>
      <c r="V1418" t="inlineStr">
        <is>
          <t>张铭麒
张铭麒</t>
        </is>
      </c>
      <c r="W1418" t="inlineStr">
        <is>
          <t>李岳丰
吴薇
李岳丰
吴薇</t>
        </is>
      </c>
    </row>
    <row r="1419" ht="12.75" customHeight="1">
      <c r="A1419" t="inlineStr">
        <is>
          <t>2026-01-29 刘兰强-南通-绿茶-品牌巡店 已结束</t>
        </is>
      </c>
      <c r="B1419"/>
      <c r="C1419" t="inlineStr">
        <is>
          <t>新入职操作人员未接受铁锅清洁保养标准培训。</t>
        </is>
      </c>
      <c r="D1419" t="inlineStr">
        <is>
          <t>刘兰强</t>
        </is>
      </c>
      <c r="E1419" t="inlineStr">
        <is>
          <t>江苏省南通市启东市汇龙镇公园南路维也纳酒店(启东公园南路店)</t>
        </is>
      </c>
      <c r="F1419" t="inlineStr">
        <is>
          <t>巡店</t>
        </is>
      </c>
      <c r="G1419" t="inlineStr">
        <is>
          <t>刘兰强-南通-绿茶-品牌巡店 已结束</t>
        </is>
      </c>
      <c r="H1419" t="inlineStr">
        <is>
          <t>1.今日到绿茶南通CBD店进行巡店工作，
2.门店对铁锅的使用情况一般，经过和操作人员的沟通了解到，门店操作人员属于新入职，对机器的清洁和保养没有进行标准的培训，
3.对操作人员进行标准的培训机器的清洁保养，并将清洁的视频和操作流程给到操作人员。
4.清洁工具的提升，向门店推荐用加厚的百洁布来清洁铁锅，</t>
        </is>
      </c>
      <c r="I1419"/>
      <c r="J1419" t="inlineStr">
        <is>
          <t>无</t>
        </is>
      </c>
      <c r="K1419" t="inlineStr">
        <is>
          <t>1.到启东万达广场进行巡店</t>
        </is>
      </c>
      <c r="L1419" t="inlineStr">
        <is>
          <t>IMG_20260129_130538149.jpg,IMG_20260129_130600302.jpg,IMG_20260129_130618461.jpg,IMG_20260129_130929641.jpg,IMG_20260129_131151102.jpg,IMG_20260129_131153786.jpg,IMG_20260129_132142671.jpg,IMG_20260129_132150117.jpg,IMG_20260129_132259503.jpg</t>
        </is>
      </c>
      <c r="M1419"/>
      <c r="N1419" s="2">
        <v>46051</v>
      </c>
      <c r="O1419" t="inlineStr">
        <is>
          <t>已结束,已结束</t>
        </is>
      </c>
      <c r="P1419" t="inlineStr">
        <is>
          <t>05周</t>
        </is>
      </c>
      <c r="Q1419"/>
      <c r="R1419" t="inlineStr">
        <is>
          <t>false</t>
        </is>
      </c>
      <c r="S1419" t="inlineStr">
        <is>
          <t>2026/01/25
2026/01/30</t>
        </is>
      </c>
      <c r="T1419" t="inlineStr">
        <is>
          <t>BST</t>
        </is>
      </c>
      <c r="U1419"/>
      <c r="V1419" t="inlineStr">
        <is>
          <t>张铭麒
张铭麒</t>
        </is>
      </c>
      <c r="W1419" t="inlineStr">
        <is>
          <t>李岳丰
吴薇
李岳丰
吴薇</t>
        </is>
      </c>
    </row>
    <row r="1420" ht="12.75" customHeight="1">
      <c r="A1420" t="inlineStr">
        <is>
          <t xml:space="preserve">2026-01-28 </t>
        </is>
      </c>
      <c r="B1420"/>
      <c r="C1420" t="inlineStr">
        <is>
          <t>正文仅日期“2026/01/28”，无具体内容，信息缺失。</t>
        </is>
      </c>
      <c r="D1420" t="inlineStr">
        <is>
          <t>刘兰强</t>
        </is>
      </c>
      <c r="E1420" t="inlineStr">
        <is>
          <t>江苏省南通市崇川区幸福街道幸福大道</t>
        </is>
      </c>
      <c r="F1420" t="inlineStr">
        <is>
          <t>排休</t>
        </is>
      </c>
      <c r="G1420"/>
      <c r="H1420"/>
      <c r="I1420"/>
      <c r="J1420"/>
      <c r="K1420"/>
      <c r="L1420"/>
      <c r="M1420"/>
      <c r="N1420" s="2">
        <v>46050</v>
      </c>
      <c r="O1420"/>
      <c r="P1420" t="inlineStr">
        <is>
          <t>05周</t>
        </is>
      </c>
      <c r="Q1420"/>
      <c r="R1420" t="inlineStr">
        <is>
          <t>false</t>
        </is>
      </c>
      <c r="S1420"/>
      <c r="T1420"/>
      <c r="U1420"/>
      <c r="V1420"/>
      <c r="W1420"/>
    </row>
    <row r="1421" ht="12.75" customHeight="1">
      <c r="A1421" t="inlineStr">
        <is>
          <t xml:space="preserve">2026-01-28 </t>
        </is>
      </c>
      <c r="B1421"/>
      <c r="C1421" t="inlineStr">
        <is>
          <t>正文仅为日期“2026/01/28”，无具体内容及问题异常。</t>
        </is>
      </c>
      <c r="D1421" t="inlineStr">
        <is>
          <t>刘兰强</t>
        </is>
      </c>
      <c r="E1421" t="inlineStr">
        <is>
          <t>江苏省南通市启东市汇龙镇公园南路维也纳酒店(启东公园南路店)</t>
        </is>
      </c>
      <c r="F1421" t="inlineStr">
        <is>
          <t>排休</t>
        </is>
      </c>
      <c r="G1421"/>
      <c r="H1421"/>
      <c r="I1421"/>
      <c r="J1421"/>
      <c r="K1421"/>
      <c r="L1421"/>
      <c r="M1421"/>
      <c r="N1421" s="2">
        <v>46050</v>
      </c>
      <c r="O1421"/>
      <c r="P1421" t="inlineStr">
        <is>
          <t>05周</t>
        </is>
      </c>
      <c r="Q1421"/>
      <c r="R1421" t="inlineStr">
        <is>
          <t>false</t>
        </is>
      </c>
      <c r="S1421"/>
      <c r="T1421"/>
      <c r="U1421"/>
      <c r="V1421"/>
      <c r="W1421"/>
    </row>
    <row r="1422" ht="12.75" customHeight="1">
      <c r="A1422" t="inlineStr">
        <is>
          <t>2026-01-26 刘兰强-丽水-绿茶-铁锅导入 已结束</t>
        </is>
      </c>
      <c r="B1422"/>
      <c r="C1422" t="inlineStr">
        <is>
          <t>门店厨师长出差，临时负责人更换铁锅并完成相关工作，测试、培训无异常。</t>
        </is>
      </c>
      <c r="D1422" t="inlineStr">
        <is>
          <t>刘兰强</t>
        </is>
      </c>
      <c r="E1422" t="inlineStr">
        <is>
          <t>浙江省丽水市莲都区紫金街道钱小奴创意自助餐厅(丽水银泰城店)泰悦湾</t>
        </is>
      </c>
      <c r="F1422" t="inlineStr">
        <is>
          <t>巡店</t>
        </is>
      </c>
      <c r="G1422" t="inlineStr">
        <is>
          <t>刘兰强-丽水-绿茶-铁锅导入 已结束</t>
        </is>
      </c>
      <c r="H1422" t="inlineStr">
        <is>
          <t>1.由于门店厨师长出差，找到后厨临时负责人沟通更换铁锅的事项，达成共识后，
2.午市结束后进行更换铁锅后相关工作，推入5194版本，推入15千瓦版本，温度标定，菜单导入等基本事项，
3.测试菜品，测试了两道菜品，油炸毛白菜，干锅包菜，出品没有问题。
4.培训操作人员对机器的日常清洁和保养标准流程，
</t>
        </is>
      </c>
      <c r="I1422"/>
      <c r="J1422" t="inlineStr">
        <is>
          <t>无</t>
        </is>
      </c>
      <c r="K1422" t="inlineStr">
        <is>
          <t>1.辅导门店如何使用铁锅
</t>
        </is>
      </c>
      <c r="L1422" t="inlineStr">
        <is>
          <t>IMG_20260126_174623225.jpg,IMG_20260126_174732905.jpg,IMG_20260126_175206562.jpg,IMG_20260126_175315658.jpg,IMG_20260126_175630318.jpg</t>
        </is>
      </c>
      <c r="M1422"/>
      <c r="N1422" s="2">
        <v>46048</v>
      </c>
      <c r="O1422" t="inlineStr">
        <is>
          <t>已结束</t>
        </is>
      </c>
      <c r="P1422" t="inlineStr">
        <is>
          <t>05周</t>
        </is>
      </c>
      <c r="Q1422"/>
      <c r="R1422" t="inlineStr">
        <is>
          <t>false</t>
        </is>
      </c>
      <c r="S1422" t="inlineStr">
        <is>
          <t>2026/01/27</t>
        </is>
      </c>
      <c r="T1422" t="inlineStr">
        <is>
          <t>BST</t>
        </is>
      </c>
      <c r="U1422"/>
      <c r="V1422" t="inlineStr">
        <is>
          <t>张铭麒</t>
        </is>
      </c>
      <c r="W1422" t="inlineStr">
        <is>
          <t>李岳丰
吴薇</t>
        </is>
      </c>
    </row>
    <row r="1423" ht="12.75" customHeight="1">
      <c r="A1423" t="inlineStr">
        <is>
          <t>2026-01-25 刘兰强-南通-绿茶-品牌巡店 已结束</t>
        </is>
      </c>
      <c r="B1423"/>
      <c r="C1423" t="inlineStr">
        <is>
          <t>新员工不知铁锅清洁保养流程，已培训且改进。</t>
        </is>
      </c>
      <c r="D1423" t="inlineStr">
        <is>
          <t>刘兰强</t>
        </is>
      </c>
      <c r="E1423" t="inlineStr">
        <is>
          <t>江苏省南通市崇川区狼山镇街道复悦里2号楼</t>
        </is>
      </c>
      <c r="F1423" t="inlineStr">
        <is>
          <t>巡店</t>
        </is>
      </c>
      <c r="G1423" t="inlineStr">
        <is>
          <t>刘兰强-南通-绿茶-品牌巡店 已结束</t>
        </is>
      </c>
      <c r="H1423" t="inlineStr">
        <is>
          <t>1.今日巡店到南通CBD店，
2.门店铁锅使用情况不太好，门店操作人员是新入职员工，不知道铁锅的清洁和保养流程，
3.重新培训操作人员清洁和保养流程，
4.门店操作人员已能熟练清洁和保养铁锅，晚上反馈到群的情况来看，习惯比较好。</t>
        </is>
      </c>
      <c r="I1423"/>
      <c r="J1423"/>
      <c r="K1423" t="inlineStr">
        <is>
          <t>明日计划到丽水进铁锅导入的工作，</t>
        </is>
      </c>
      <c r="L1423" t="inlineStr">
        <is>
          <t>IMG_20260125_141854011.jpg,IMG_20260125_141857992.jpg,IMG_20260125_141906746.jpg,IMG_20260125_153747736.jpg,IMG_20260125_153759369.jpg,IMG_20260125_153739085.jpg,IMG_20260125_153957063.jpg,IMG_20260125_154050957.jpg</t>
        </is>
      </c>
      <c r="M1423"/>
      <c r="N1423" s="2">
        <v>46047</v>
      </c>
      <c r="O1423" t="inlineStr">
        <is>
          <t>已结束,已结束</t>
        </is>
      </c>
      <c r="P1423" t="inlineStr">
        <is>
          <t>04周</t>
        </is>
      </c>
      <c r="Q1423"/>
      <c r="R1423" t="inlineStr">
        <is>
          <t>false</t>
        </is>
      </c>
      <c r="S1423" t="inlineStr">
        <is>
          <t>2026/01/25
2026/01/30</t>
        </is>
      </c>
      <c r="T1423" t="inlineStr">
        <is>
          <t>BST</t>
        </is>
      </c>
      <c r="U1423" t="inlineStr">
        <is>
          <t>1</t>
        </is>
      </c>
      <c r="V1423" t="inlineStr">
        <is>
          <t>张铭麒
张铭麒</t>
        </is>
      </c>
      <c r="W1423" t="inlineStr">
        <is>
          <t>李岳丰
吴薇
李岳丰
吴薇</t>
        </is>
      </c>
    </row>
    <row r="1424" ht="12.75" customHeight="1">
      <c r="A1424" t="inlineStr">
        <is>
          <t>2026-01-24 刘兰强-苏州-绿茶餐厅-品牌巡店 已结束</t>
        </is>
      </c>
      <c r="B1424"/>
      <c r="C1424" t="inlineStr">
        <is>
          <t>问题：外卖门店铁锅积碳严重，操作人员不知清洁保养流程。</t>
        </is>
      </c>
      <c r="D1424" t="inlineStr">
        <is>
          <t>刘兰强</t>
        </is>
      </c>
      <c r="E1424" t="inlineStr">
        <is>
          <t>江苏省南通市崇川区狼山镇街道南通温创电竞酒店(中南城店)复悦里</t>
        </is>
      </c>
      <c r="F1424" t="inlineStr">
        <is>
          <t>项目出差</t>
        </is>
      </c>
      <c r="G1424" t="inlineStr">
        <is>
          <t>刘兰强-苏州-绿茶餐厅-品牌巡店 已结束</t>
        </is>
      </c>
      <c r="H1424" t="inlineStr">
        <is>
          <t>1.今日到新闻大厦卫星店巡店，卫星店是一个做外卖的门店，没有堂食。
2.门店使用铁锅已半年时间左右，铁锅积碳问题比较严重，经了解门店操作人员不知道铁锅的清洁保养流程。
3.对门店厨师长和操作人员进行沟通，重新做了培训工作。
4.把铁锅的清洁保养流程的视频和操作流程标准给到他们，
</t>
        </is>
      </c>
      <c r="I1424" t="inlineStr">
        <is>
          <t>无</t>
        </is>
      </c>
      <c r="J1424"/>
      <c r="K1424" t="inlineStr">
        <is>
          <t>1.明日到绿茶南通BOD店进行巡店工作，</t>
        </is>
      </c>
      <c r="L1424" t="inlineStr">
        <is>
          <t>IMG_20260124_114353695.jpg,IMG_20260124_114900361.jpg,IMG_20260124_115746898.jpg,IMG_20260124_115758521.jpg,IMG_20260124_121244612.jpg,IMG_20260124_121314356.jpg,IMG_20260124_113405757.jpg,IMG_20260124_113409357.jpg</t>
        </is>
      </c>
      <c r="M1424"/>
      <c r="N1424" s="2">
        <v>46046</v>
      </c>
      <c r="O1424" t="inlineStr">
        <is>
          <t>已结束</t>
        </is>
      </c>
      <c r="P1424" t="inlineStr">
        <is>
          <t>04周</t>
        </is>
      </c>
      <c r="Q1424"/>
      <c r="R1424" t="inlineStr">
        <is>
          <t>false</t>
        </is>
      </c>
      <c r="S1424" t="inlineStr">
        <is>
          <t>2026/01/20</t>
        </is>
      </c>
      <c r="T1424" t="inlineStr">
        <is>
          <t>BST</t>
        </is>
      </c>
      <c r="U1424"/>
      <c r="V1424" t="inlineStr">
        <is>
          <t>张铭麒</t>
        </is>
      </c>
      <c r="W1424" t="inlineStr">
        <is>
          <t>李岳丰
吴薇</t>
        </is>
      </c>
    </row>
    <row r="1425" ht="12.75" customHeight="1">
      <c r="A1425" t="inlineStr">
        <is>
          <t>2026-01-23 刘兰强-苏州-绿茶餐厅-品牌巡店 已结束</t>
        </is>
      </c>
      <c r="B1425"/>
      <c r="C1425" t="inlineStr">
        <is>
          <t>问题：绿茶苏州盛泽天虹店铁锅保养差，厨师长初期抵触沟通。</t>
        </is>
      </c>
      <c r="D1425" t="inlineStr">
        <is>
          <t>刘兰强</t>
        </is>
      </c>
      <c r="E1425" t="inlineStr">
        <is>
          <t>江苏省苏州市吴江区盛泽镇西环路906号天润电竞酒店</t>
        </is>
      </c>
      <c r="F1425" t="inlineStr">
        <is>
          <t>项目出差</t>
        </is>
      </c>
      <c r="G1425" t="inlineStr">
        <is>
          <t>刘兰强-苏州-绿茶餐厅-品牌巡店 已结束</t>
        </is>
      </c>
      <c r="H1425" t="inlineStr">
        <is>
          <t>1.今日到绿茶苏州盛泽天虹店进行巡店，
2.门店铁锅的使用情况较差，铁锅的保养工作没有做到位，主要原因还是厨师对铁锅的保养工作没有重视，
3.和城厨师长进行沟通铁锅的清洁保养工作，刚开始沟通还比较抵触，反复说铁锅不好用，刷锅太麻烦等问题，感觉到厨师长比较抵触，于是我就先不谈我们的机器，聊其他门店对机器的使用情况和他们公司领导为什么要更换铁锅的原因，感觉他不是特别抵触以后，就重新聊回清洁和保养的问题，最后厨师长也愿意我对操作人员重新进行培训，
4.并且把铁锅的清洗保养的视频转发给厨师长和操作人员，把铁锅的清洁保养流程粘贴上墙，
</t>
        </is>
      </c>
      <c r="I1425" t="inlineStr">
        <is>
          <t>无</t>
        </is>
      </c>
      <c r="J1425"/>
      <c r="K1425" t="inlineStr">
        <is>
          <t>1.明日计划到苏州新闻大厦店进行巡店</t>
        </is>
      </c>
      <c r="L1425" t="inlineStr">
        <is>
          <t>IMG_20260123_172007140.jpg,IMG_20260123_172020867.jpg,IMG_20260123_172052267.jpg,IMG_20260123_172056610.jpg,IMG_20260123_172303348.jpg,IMG_20260123_172309084.jpg,IMG_20260123_172311155.jpg,IMG_20260123_172401085.jpg,IMG_20260123_172402829.jpg</t>
        </is>
      </c>
      <c r="M1425"/>
      <c r="N1425" s="2">
        <v>46045</v>
      </c>
      <c r="O1425" t="inlineStr">
        <is>
          <t>已结束</t>
        </is>
      </c>
      <c r="P1425" t="inlineStr">
        <is>
          <t>04周</t>
        </is>
      </c>
      <c r="Q1425"/>
      <c r="R1425" t="inlineStr">
        <is>
          <t>false</t>
        </is>
      </c>
      <c r="S1425" t="inlineStr">
        <is>
          <t>2026/01/20</t>
        </is>
      </c>
      <c r="T1425" t="inlineStr">
        <is>
          <t>BST</t>
        </is>
      </c>
      <c r="U1425"/>
      <c r="V1425" t="inlineStr">
        <is>
          <t>张铭麒</t>
        </is>
      </c>
      <c r="W1425" t="inlineStr">
        <is>
          <t>李岳丰
吴薇</t>
        </is>
      </c>
    </row>
    <row r="1426" ht="12.75" customHeight="1">
      <c r="A1426" t="inlineStr">
        <is>
          <t>2026-01-22 刘兰强-苏州-绿茶餐厅-品牌巡店 已结束</t>
        </is>
      </c>
      <c r="B1426"/>
      <c r="C1426" t="inlineStr">
        <is>
          <t>门店抵触铁锅嫌刷锅麻烦影响出餐，已沟通培训解决。</t>
        </is>
      </c>
      <c r="D1426" t="inlineStr">
        <is>
          <t>刘兰强</t>
        </is>
      </c>
      <c r="E1426" t="inlineStr">
        <is>
          <t>江苏省苏州市昆山市玉山镇珑庭路象屿两岸贸易中心写字楼</t>
        </is>
      </c>
      <c r="F1426" t="inlineStr">
        <is>
          <t>项目出差</t>
        </is>
      </c>
      <c r="G1426" t="inlineStr">
        <is>
          <t>刘兰强-苏州-绿茶餐厅-品牌巡店 已结束</t>
        </is>
      </c>
      <c r="H1426" t="inlineStr">
        <is>
          <t>1.门店对铁锅的使用还是稍微有一些抵触，认为铁锅需要刷锅太麻烦，门店生意好的时候会影响出餐，
2.围绕着这个问题和厨师长进行沟通，说明原因，他们公司为什么需要更换铁锅，并且举例说明，其他生意好的门店是如何使用的铁锅，沟通完后厨师长也理解和支持更换铁锅，
3.对厨师长重新培训铁锅如何清洁保养，
</t>
        </is>
      </c>
      <c r="I1426" t="inlineStr">
        <is>
          <t>无</t>
        </is>
      </c>
      <c r="J1426"/>
      <c r="K1426" t="inlineStr">
        <is>
          <t>1.到苏州盛泽天虹店进行巡检</t>
        </is>
      </c>
      <c r="L1426" t="inlineStr">
        <is>
          <t>IMG_20260122_194332484.jpg,IMG_20260122_194337229.jpg,IMG_20260122_194510226.jpg,IMG_20260122_194514085.jpg,IMG_20260122_194553492.jpg</t>
        </is>
      </c>
      <c r="M1426"/>
      <c r="N1426" s="2">
        <v>46044</v>
      </c>
      <c r="O1426" t="inlineStr">
        <is>
          <t>已结束</t>
        </is>
      </c>
      <c r="P1426" t="inlineStr">
        <is>
          <t>04周</t>
        </is>
      </c>
      <c r="Q1426"/>
      <c r="R1426" t="inlineStr">
        <is>
          <t>false</t>
        </is>
      </c>
      <c r="S1426" t="inlineStr">
        <is>
          <t>2026/01/20</t>
        </is>
      </c>
      <c r="T1426" t="inlineStr">
        <is>
          <t>BST</t>
        </is>
      </c>
      <c r="U1426"/>
      <c r="V1426" t="inlineStr">
        <is>
          <t>张铭麒</t>
        </is>
      </c>
      <c r="W1426" t="inlineStr">
        <is>
          <t>李岳丰
吴薇</t>
        </is>
      </c>
    </row>
    <row r="1427" ht="12.75" customHeight="1">
      <c r="A1427" t="inlineStr">
        <is>
          <t>2026-01-21 刘兰强-苏州-绿茶餐厅-品牌巡店 已结束</t>
        </is>
      </c>
      <c r="B1427" t="inlineStr">
        <is>
          <t>1</t>
        </is>
      </c>
      <c r="C1427" t="inlineStr">
        <is>
          <t>需关注铁锅导入流程及操作人员使用、清洁保养培训。</t>
        </is>
      </c>
      <c r="D1427" t="inlineStr">
        <is>
          <t>刘兰强</t>
        </is>
      </c>
      <c r="E1427" t="inlineStr">
        <is>
          <t>江苏省苏州市昆山市玉山镇珑庭路象屿两岸贸易中心写字楼</t>
        </is>
      </c>
      <c r="F1427" t="inlineStr">
        <is>
          <t>项目出差</t>
        </is>
      </c>
      <c r="G1427" t="inlineStr">
        <is>
          <t>刘兰强-苏州-绿茶餐厅-品牌巡店 已结束</t>
        </is>
      </c>
      <c r="H1427" t="inlineStr">
        <is>
          <t>1.到店有厨师长沟通铁锅导入的时间
2.介绍铁锅的使用要求和清洁保养的基本知识
3.晚上7：30开始进行铁锅的导入工作，进行推送新版本，推入15千瓦版本，机器改成铁锅版本，拉入铁锅菜单，做温度标定，
4.测试菜品，
5.给操作人员解决铁锅操作流程，铁锅的清洁保养。</t>
        </is>
      </c>
      <c r="I1427" t="inlineStr">
        <is>
          <t>无</t>
        </is>
      </c>
      <c r="J1427"/>
      <c r="K1427" t="inlineStr">
        <is>
          <t>1.到门店辅导操作人员熟悉铁锅的使用和铁锅的清洁保养</t>
        </is>
      </c>
      <c r="L1427" t="inlineStr">
        <is>
          <t>IMG_20260121_195931922.jpg,IMG_20260121_201231081.jpg,IMG_20260121_195924564.jpg,IMG_20260121_201238280.jpg,IMG_20260121_201247241.jpg,wx_camera_1768998619490.jpg,1768998704182.jpeg,IMG_20260121_203419823.jpg,IMG_20260121_204032608.jpg</t>
        </is>
      </c>
      <c r="M1427"/>
      <c r="N1427" s="2">
        <v>46043</v>
      </c>
      <c r="O1427" t="inlineStr">
        <is>
          <t>已结束</t>
        </is>
      </c>
      <c r="P1427" t="inlineStr">
        <is>
          <t>04周</t>
        </is>
      </c>
      <c r="Q1427"/>
      <c r="R1427" t="inlineStr">
        <is>
          <t>false</t>
        </is>
      </c>
      <c r="S1427" t="inlineStr">
        <is>
          <t>2026/01/20</t>
        </is>
      </c>
      <c r="T1427" t="inlineStr">
        <is>
          <t>BST</t>
        </is>
      </c>
      <c r="U1427"/>
      <c r="V1427" t="inlineStr">
        <is>
          <t>张铭麒</t>
        </is>
      </c>
      <c r="W1427" t="inlineStr">
        <is>
          <t>李岳丰
吴薇</t>
        </is>
      </c>
    </row>
    <row r="1428" ht="12.75" customHeight="1">
      <c r="A1428" t="inlineStr">
        <is>
          <t>2026-01-20 刘兰强-苏州-绿茶餐厅-品牌巡店 已结束</t>
        </is>
      </c>
      <c r="B1428" t="inlineStr">
        <is>
          <t>1</t>
        </is>
      </c>
      <c r="C1428" t="inlineStr">
        <is>
          <t>问题：操作人员用的刷锅百洁布较软。已建议换金刚砂百洁布并购买。</t>
        </is>
      </c>
      <c r="D1428" t="inlineStr">
        <is>
          <t>刘兰强</t>
        </is>
      </c>
      <c r="E1428" t="inlineStr">
        <is>
          <t>江苏省苏州市相城区元和街道盐商私房菜华宇星云汇广场</t>
        </is>
      </c>
      <c r="F1428" t="inlineStr">
        <is>
          <t>项目出差</t>
        </is>
      </c>
      <c r="G1428" t="inlineStr">
        <is>
          <t>刘兰强-苏州-绿茶餐厅-品牌巡店 已结束</t>
        </is>
      </c>
      <c r="H1428" t="inlineStr">
        <is>
          <t>1.今日巡店到绿茶苏州相城天街店，
2.门店铁锅使用情况比较好，机器的每日清洁和保养都按标准在执行，日常校准按照要求每周都在执行。
2.门店操作人员使用的刷锅百洁布比较软，已建议门店使用金钢砂百洁布。链接已发给厨师长，已在网上购买。
3.铁锅的清洁保养流程表已粘贴上墙。</t>
        </is>
      </c>
      <c r="I1428" t="inlineStr">
        <is>
          <t>无</t>
        </is>
      </c>
      <c r="J1428"/>
      <c r="K1428" t="inlineStr">
        <is>
          <t>1.明日计划到绿茶苏州昆山店进行铁锅导入的工作</t>
        </is>
      </c>
      <c r="L1428" t="inlineStr">
        <is>
          <t>IMG_20260120_183409478.jpg,IMG_20260120_183413790.jpg,IMG_20260120_183418276.jpg,img_20260120_183615455.jpg,IMG_20260120_183945565.jpg,video_20260120_184808841.mp4,IMG_20260120_184817855.jpg,IMG_20260120_184820434.jpg,IMG_20260120_185425357.jpg</t>
        </is>
      </c>
      <c r="M1428"/>
      <c r="N1428" s="2">
        <v>46042</v>
      </c>
      <c r="O1428" t="inlineStr">
        <is>
          <t>已结束</t>
        </is>
      </c>
      <c r="P1428" t="inlineStr">
        <is>
          <t>04周</t>
        </is>
      </c>
      <c r="Q1428"/>
      <c r="R1428" t="inlineStr">
        <is>
          <t>false</t>
        </is>
      </c>
      <c r="S1428" t="inlineStr">
        <is>
          <t>2026/01/20</t>
        </is>
      </c>
      <c r="T1428" t="inlineStr">
        <is>
          <t>BST</t>
        </is>
      </c>
      <c r="U1428"/>
      <c r="V1428" t="inlineStr">
        <is>
          <t>张铭麒</t>
        </is>
      </c>
      <c r="W1428" t="inlineStr">
        <is>
          <t>李岳丰
吴薇</t>
        </is>
      </c>
    </row>
    <row r="1429" ht="12.75" customHeight="1">
      <c r="A1429" t="inlineStr">
        <is>
          <t>2026-01-19 刘兰强-苏州-绿茶餐厅-品牌巡店 已结束</t>
        </is>
      </c>
      <c r="B1429" t="inlineStr">
        <is>
          <t>1</t>
        </is>
      </c>
      <c r="C1429" t="inlineStr">
        <is>
          <t>操作人员抵触铁锅，因清洁保养麻烦，已培训并购买金刚砂百洁布。</t>
        </is>
      </c>
      <c r="D1429" t="inlineStr">
        <is>
          <t>刘兰强</t>
        </is>
      </c>
      <c r="E1429" t="inlineStr">
        <is>
          <t>江苏省苏州市相城区元和街道盐商私房菜华宇星云汇广场</t>
        </is>
      </c>
      <c r="F1429" t="inlineStr">
        <is>
          <t>项目出差</t>
        </is>
      </c>
      <c r="G1429" t="inlineStr">
        <is>
          <t>刘兰强-苏州-绿茶餐厅-品牌巡店 已结束</t>
        </is>
      </c>
      <c r="H1429" t="inlineStr">
        <is>
          <t>1.门店铁锅的使用情况一般，稍微有一些抵触铁锅，
2.分别和厨师长操作人员进行沟通，沟通完后厨师长表示理解，操作人员反馈，清洁保养铁锅太麻烦，不好清理。我对操作人员重新讲解培训了一遍铁锅的清洁保养流程。在实操展示一遍给操作人员看，
在网上购买了一些金钢砂百洁布。
</t>
        </is>
      </c>
      <c r="I1429" t="inlineStr">
        <is>
          <t>无</t>
        </is>
      </c>
      <c r="J1429"/>
      <c r="K1429" t="inlineStr">
        <is>
          <t>1.明日的绿茶餐厅相城天街店巡店</t>
        </is>
      </c>
      <c r="L1429" t="inlineStr">
        <is>
          <t>IMG_20260119_101246812.jpg,IMG_20260119_101404959.jpg,IMG_20260119_101414072.jpg,IMG_20260119_101418685.jpg,IMG_20260119_101427554.jpg,IMG_20260119_101434285.jpg,IMG_20260119_101712115.jpg</t>
        </is>
      </c>
      <c r="M1429"/>
      <c r="N1429" s="2">
        <v>46041</v>
      </c>
      <c r="O1429" t="inlineStr">
        <is>
          <t>已结束</t>
        </is>
      </c>
      <c r="P1429" t="inlineStr">
        <is>
          <t>04周</t>
        </is>
      </c>
      <c r="Q1429"/>
      <c r="R1429" t="inlineStr">
        <is>
          <t>false</t>
        </is>
      </c>
      <c r="S1429" t="inlineStr">
        <is>
          <t>2026/01/20</t>
        </is>
      </c>
      <c r="T1429" t="inlineStr">
        <is>
          <t>BST</t>
        </is>
      </c>
      <c r="U1429"/>
      <c r="V1429" t="inlineStr">
        <is>
          <t>张铭麒</t>
        </is>
      </c>
      <c r="W1429" t="inlineStr">
        <is>
          <t>李岳丰
吴薇</t>
        </is>
      </c>
    </row>
    <row r="1430" ht="12.75" customHeight="1">
      <c r="A1430" t="inlineStr">
        <is>
          <t xml:space="preserve">2026-01-18 </t>
        </is>
      </c>
      <c r="B1430"/>
      <c r="C1430" t="inlineStr">
        <is>
          <t>正文内容仅为日期“2026/01/18”，无实质信息，缺乏需关注的问题和异常。</t>
        </is>
      </c>
      <c r="D1430" t="inlineStr">
        <is>
          <t>刘兰强</t>
        </is>
      </c>
      <c r="E1430" t="inlineStr">
        <is>
          <t>湖北省武汉市洪山区张家湾街道建材社区新材小区长征综合大楼</t>
        </is>
      </c>
      <c r="F1430" t="inlineStr">
        <is>
          <t>排休</t>
        </is>
      </c>
      <c r="G1430"/>
      <c r="H1430"/>
      <c r="I1430"/>
      <c r="J1430"/>
      <c r="K1430"/>
      <c r="L1430"/>
      <c r="M1430"/>
      <c r="N1430" s="2">
        <v>46040</v>
      </c>
      <c r="O1430"/>
      <c r="P1430" t="inlineStr">
        <is>
          <t>03周</t>
        </is>
      </c>
      <c r="Q1430"/>
      <c r="R1430" t="inlineStr">
        <is>
          <t>false</t>
        </is>
      </c>
      <c r="S1430"/>
      <c r="T1430"/>
      <c r="U1430" t="inlineStr">
        <is>
          <t>1</t>
        </is>
      </c>
      <c r="V1430"/>
      <c r="W1430"/>
    </row>
    <row r="1431" ht="12.75" customHeight="1">
      <c r="A1431" t="inlineStr">
        <is>
          <t>2026-01-18 刘兰强-苏州-绿茶餐厅-品牌巡店 已结束</t>
        </is>
      </c>
      <c r="B1431"/>
      <c r="C1431" t="inlineStr">
        <is>
          <t>狮山天街店反感铁锅导入，铁锅清洁和保养差。</t>
        </is>
      </c>
      <c r="D1431" t="inlineStr">
        <is>
          <t>刘兰强</t>
        </is>
      </c>
      <c r="E1431" t="inlineStr">
        <is>
          <t>江苏省苏州市吴江区松陵街道白鲸自习室(吴江人民广场店)华邦国际</t>
        </is>
      </c>
      <c r="F1431" t="inlineStr">
        <is>
          <t>巡店</t>
        </is>
      </c>
      <c r="G1431" t="inlineStr">
        <is>
          <t>刘兰强-苏州-绿茶餐厅-品牌巡店 已结束</t>
        </is>
      </c>
      <c r="H1431" t="inlineStr">
        <is>
          <t>1.今日巡检狮山天街店，门店对铁锅导入比较反感，铁锅的清洁和保养较差，
2.对门店操作人员重新进行培训，
①建议门店更换百洁布，建议使用更换成金钢砂百洁布。
②如何清洁保养铁锅，先将铁锅中加入水和洗洁精烧开关火，铁锅保持中度的转速。使铁锅中的黑色积炭软化，在将铁锅转速调整到极速，在使用百洁布清洁。
③门店每晚铁锅必须清洁干净后才能保养，每天早上开机先养锅，</t>
        </is>
      </c>
      <c r="I1431"/>
      <c r="J1431"/>
      <c r="K1431" t="inlineStr">
        <is>
          <t>1.巡捡苏州宝山店</t>
        </is>
      </c>
      <c r="L1431" t="inlineStr">
        <is>
          <t>IMG_20260118_135226174.jpg,IMG_20260118_135238690.jpg,IMG_20260118_135521858.jpg,IMG_20260118_135923592.jpg,IMG_20260118_141500650.jpg,IMG_20260118_141534344.jpg,IMG_20260118_141909117.jpg,IMG_20260118_141911546.jpg</t>
        </is>
      </c>
      <c r="M1431"/>
      <c r="N1431" s="2">
        <v>46040</v>
      </c>
      <c r="O1431" t="inlineStr">
        <is>
          <t>已结束</t>
        </is>
      </c>
      <c r="P1431" t="inlineStr">
        <is>
          <t>03周</t>
        </is>
      </c>
      <c r="Q1431"/>
      <c r="R1431" t="inlineStr">
        <is>
          <t>false</t>
        </is>
      </c>
      <c r="S1431" t="inlineStr">
        <is>
          <t>2026/01/20</t>
        </is>
      </c>
      <c r="T1431" t="inlineStr">
        <is>
          <t>BST</t>
        </is>
      </c>
      <c r="U1431"/>
      <c r="V1431" t="inlineStr">
        <is>
          <t>张铭麒</t>
        </is>
      </c>
      <c r="W1431" t="inlineStr">
        <is>
          <t>李岳丰
吴薇</t>
        </is>
      </c>
    </row>
    <row r="1432" ht="12.75" customHeight="1">
      <c r="A1432" t="inlineStr">
        <is>
          <t>2026-01-16 刘兰强-武汉-武汉通恒-鲜主人-POC 已结束</t>
        </is>
      </c>
      <c r="B1432"/>
      <c r="C1432" t="inlineStr">
        <is>
          <t>出现“原地休息一天”与实际工作内容矛盾，存在记录错误。</t>
        </is>
      </c>
      <c r="D1432" t="inlineStr">
        <is>
          <t>刘兰强</t>
        </is>
      </c>
      <c r="E1432" t="inlineStr">
        <is>
          <t>湖北省武汉市洪山区张家湾街道建材社区新材小区长征综合大楼</t>
        </is>
      </c>
      <c r="F1432" t="inlineStr">
        <is>
          <t>项目出差</t>
        </is>
      </c>
      <c r="G1432" t="inlineStr">
        <is>
          <t>刘兰强-武汉-武汉通恒-鲜主人-POC 已结束</t>
        </is>
      </c>
      <c r="H1432" t="inlineStr">
        <is>
          <t>1.上午辅导操作人员把昨日录制完成的菜品全部操作一遍，
①增加操作人员对新菜品的了解，增加操作人员的熟练度。
②检查一遍昨日录制的菜品是否有需要调整的地方，
3.下午完成剩下没有录制的六个菜品，让操作人员来录制，我在旁辅导。</t>
        </is>
      </c>
      <c r="I1432" t="inlineStr">
        <is>
          <t>录入六个新品</t>
        </is>
      </c>
      <c r="J1432"/>
      <c r="K1432" t="inlineStr">
        <is>
          <t>原地休息一天</t>
        </is>
      </c>
      <c r="L1432" t="inlineStr">
        <is>
          <t>wx_camera_1768552095188.jpg,IMG_20260116_150324968.jpg,IMG_20260116_161435867.jpg,IMG_20260116_161438738.jpg,IMG_20260116_093242856.jpg,IMG_20260116_150318951.jpg,IMG_20260116_161441013.jpg</t>
        </is>
      </c>
      <c r="M1432"/>
      <c r="N1432" s="2">
        <v>46038</v>
      </c>
      <c r="O1432" t="inlineStr">
        <is>
          <t>已结束</t>
        </is>
      </c>
      <c r="P1432" t="inlineStr">
        <is>
          <t>03周</t>
        </is>
      </c>
      <c r="Q1432"/>
      <c r="R1432" t="inlineStr">
        <is>
          <t>false</t>
        </is>
      </c>
      <c r="S1432" t="inlineStr">
        <is>
          <t>2026/01/17</t>
        </is>
      </c>
      <c r="T1432" t="inlineStr">
        <is>
          <t>BST</t>
        </is>
      </c>
      <c r="U1432"/>
      <c r="V1432" t="inlineStr">
        <is>
          <t>涂凯</t>
        </is>
      </c>
      <c r="W1432" t="inlineStr">
        <is>
          <t>张铭麒
吴薇
李岳丰</t>
        </is>
      </c>
    </row>
    <row r="1433" ht="12.75" customHeight="1">
      <c r="A1433" t="inlineStr">
        <is>
          <t>2026-01-15 刘兰强-武汉-武汉通恒-鲜主人-POC 已结束</t>
        </is>
      </c>
      <c r="B1433"/>
      <c r="C1433" t="inlineStr">
        <is>
          <t>需完成全部菜品录入，下午还需录制6个菜品。</t>
        </is>
      </c>
      <c r="D1433" t="inlineStr">
        <is>
          <t>刘兰强</t>
        </is>
      </c>
      <c r="E1433" t="inlineStr">
        <is>
          <t>湖北省武汉市洪山区张家湾街道建材社区新材小区长征综合大楼</t>
        </is>
      </c>
      <c r="F1433" t="inlineStr">
        <is>
          <t>项目出差</t>
        </is>
      </c>
      <c r="G1433" t="inlineStr">
        <is>
          <t>刘兰强-武汉-武汉通恒-鲜主人-POC 已结束</t>
        </is>
      </c>
      <c r="H1433" t="inlineStr">
        <is>
          <t>1.到店后知道总厨沟通，这次录制菜品的要求，根据总提供的菜单明细，把每个菜品的份量，口味要求进行沟通，
2，根据和总厨沟通的要求准备食材，
3.在录制菜品过程中，培训操作人员如何录制菜品，如何在手机APP上调整菜品。
4.今日一个录入15个菜品</t>
        </is>
      </c>
      <c r="I1433" t="inlineStr">
        <is>
          <t>今日一共录入15个菜品，</t>
        </is>
      </c>
      <c r="J1433"/>
      <c r="K1433" t="inlineStr">
        <is>
          <t>1.需要完成全部菜品录入
2.上午让操作人员操作今日录制完成的菜品
3.下午录制剩下的菜品，一共六个。</t>
        </is>
      </c>
      <c r="L1433" t="inlineStr">
        <is>
          <t>IMG_20260115_091622429.jpg,IMG_20260115_092424392.jpg,IMG_20260115_103824893.jpg,IMG_20260115_104517148.jpg,IMG_20260115_104526489.jpg,IMG_20260115_105422028.jpg,IMG_20260115_115225717.jpg,IMG_20260115_115710111.jpg,IMG_20260115_121912752.jpg</t>
        </is>
      </c>
      <c r="M1433"/>
      <c r="N1433" s="2">
        <v>46037</v>
      </c>
      <c r="O1433" t="inlineStr">
        <is>
          <t>已结束</t>
        </is>
      </c>
      <c r="P1433" t="inlineStr">
        <is>
          <t>03周</t>
        </is>
      </c>
      <c r="Q1433"/>
      <c r="R1433" t="inlineStr">
        <is>
          <t>false</t>
        </is>
      </c>
      <c r="S1433" t="inlineStr">
        <is>
          <t>2026/01/17</t>
        </is>
      </c>
      <c r="T1433" t="inlineStr">
        <is>
          <t>BST</t>
        </is>
      </c>
      <c r="U1433"/>
      <c r="V1433" t="inlineStr">
        <is>
          <t>涂凯</t>
        </is>
      </c>
      <c r="W1433" t="inlineStr">
        <is>
          <t>张铭麒
吴薇
李岳丰</t>
        </is>
      </c>
    </row>
    <row r="1434" ht="12.75" customHeight="1">
      <c r="A1434" t="inlineStr">
        <is>
          <t xml:space="preserve">2026-01-14 </t>
        </is>
      </c>
      <c r="B1434"/>
      <c r="C1434" t="inlineStr">
        <is>
          <t>正文仅含日期“2026/01/14”，无实质内容，信息缺失。</t>
        </is>
      </c>
      <c r="D1434" t="inlineStr">
        <is>
          <t>刘兰强</t>
        </is>
      </c>
      <c r="E1434" t="inlineStr">
        <is>
          <t>湖北省武汉市洪山区张家湾街道建材社区新材小区长征综合大楼</t>
        </is>
      </c>
      <c r="F1434" t="inlineStr">
        <is>
          <t>排休</t>
        </is>
      </c>
      <c r="G1434"/>
      <c r="H1434"/>
      <c r="I1434"/>
      <c r="J1434"/>
      <c r="K1434"/>
      <c r="L1434"/>
      <c r="M1434"/>
      <c r="N1434" s="2">
        <v>46036</v>
      </c>
      <c r="O1434"/>
      <c r="P1434" t="inlineStr">
        <is>
          <t>03周</t>
        </is>
      </c>
      <c r="Q1434"/>
      <c r="R1434" t="inlineStr">
        <is>
          <t>false</t>
        </is>
      </c>
      <c r="S1434"/>
      <c r="T1434"/>
      <c r="U1434" t="inlineStr">
        <is>
          <t>1</t>
        </is>
      </c>
      <c r="V1434"/>
      <c r="W1434"/>
    </row>
    <row r="1435" ht="12.75" customHeight="1">
      <c r="A1435" t="inlineStr">
        <is>
          <t xml:space="preserve">2026-01-14 </t>
        </is>
      </c>
      <c r="B1435"/>
      <c r="C1435" t="inlineStr">
        <is>
          <t>正文内容仅包含日期“2026/01/14”，无实质信息，无明确问题或异常。</t>
        </is>
      </c>
      <c r="D1435" t="inlineStr">
        <is>
          <t>刘兰强</t>
        </is>
      </c>
      <c r="E1435" t="inlineStr">
        <is>
          <t>江苏省南通市启东市汇龙镇公园南路城市壹品</t>
        </is>
      </c>
      <c r="F1435" t="inlineStr">
        <is>
          <t>排休</t>
        </is>
      </c>
      <c r="G1435"/>
      <c r="H1435"/>
      <c r="I1435"/>
      <c r="J1435"/>
      <c r="K1435"/>
      <c r="L1435"/>
      <c r="M1435"/>
      <c r="N1435" s="2">
        <v>46036</v>
      </c>
      <c r="O1435"/>
      <c r="P1435" t="inlineStr">
        <is>
          <t>03周</t>
        </is>
      </c>
      <c r="Q1435"/>
      <c r="R1435" t="inlineStr">
        <is>
          <t>false</t>
        </is>
      </c>
      <c r="S1435"/>
      <c r="T1435"/>
      <c r="U1435"/>
      <c r="V1435"/>
      <c r="W1435"/>
    </row>
    <row r="1436" ht="12.75" customHeight="1">
      <c r="A1436" t="inlineStr">
        <is>
          <t>2026-01-13 刘兰强-杭州-绿茶-品牌巡店 已结束</t>
        </is>
      </c>
      <c r="B1436"/>
      <c r="C1436" t="inlineStr">
        <is>
          <t>需关注问题：杭州三家门店清洁用百洁布质量差，建议更换为金钢砂百洁布。</t>
        </is>
      </c>
      <c r="D1436" t="inlineStr">
        <is>
          <t>刘兰强</t>
        </is>
      </c>
      <c r="E1436" t="inlineStr">
        <is>
          <t>浙江省杭州市拱墅区半山街道桃源新区中豪·桃源时代</t>
        </is>
      </c>
      <c r="F1436" t="inlineStr">
        <is>
          <t>项目出差</t>
        </is>
      </c>
      <c r="G1436" t="inlineStr">
        <is>
          <t>刘兰强-杭州-绿茶-品牌巡店 已结束</t>
        </is>
      </c>
      <c r="H1436" t="inlineStr">
        <is>
          <t>1.今日巡检了杭州三家门店，分别是（杭州天街店）（或杭州国芳店）（杭州宝龙店）
2.三家门店铁锅的使用情况都比较好，日常的清洁和保养都在按照标准执行，
3.门店清洁使用的百洁布质量太差，已建议更换成成（金钢砂百洁布），能更好的提升工作效率。
</t>
        </is>
      </c>
      <c r="I1436" t="inlineStr">
        <is>
          <t>无新录入</t>
        </is>
      </c>
      <c r="J1436"/>
      <c r="K1436" t="inlineStr">
        <is>
          <t>1.到苏州巡店</t>
        </is>
      </c>
      <c r="L1436" t="inlineStr">
        <is>
          <t>IMG_20260113_152047880.jpg,IMG_20260113_152108391.jpg,IMG_20260113_152121781.jpg,IMG_20260113_152200397.jpg,IMG_20260113_152308842.jpg,IMG_20260113_152340128.jpg,IMG_20260113_152317697.jpg</t>
        </is>
      </c>
      <c r="M1436"/>
      <c r="N1436" s="2">
        <v>46035</v>
      </c>
      <c r="O1436" t="inlineStr">
        <is>
          <t>已结束</t>
        </is>
      </c>
      <c r="P1436" t="inlineStr">
        <is>
          <t>03周</t>
        </is>
      </c>
      <c r="Q1436"/>
      <c r="R1436" t="inlineStr">
        <is>
          <t>false</t>
        </is>
      </c>
      <c r="S1436" t="inlineStr">
        <is>
          <t>2026/01/13</t>
        </is>
      </c>
      <c r="T1436" t="inlineStr">
        <is>
          <t>BST</t>
        </is>
      </c>
      <c r="U1436"/>
      <c r="V1436" t="inlineStr">
        <is>
          <t>张铭麒</t>
        </is>
      </c>
      <c r="W1436" t="inlineStr">
        <is>
          <t>李岳丰
吴薇</t>
        </is>
      </c>
    </row>
    <row r="1437" ht="12.75" customHeight="1">
      <c r="A1437" t="inlineStr">
        <is>
          <t>2026-01-12 刘兰强-杭州-绿茶-老店整改 已结束</t>
        </is>
      </c>
      <c r="B1437"/>
      <c r="C1437" t="inlineStr">
        <is>
          <t>金钢砂百洁布比普通的好用，明天机会到苏州巡店。</t>
        </is>
      </c>
      <c r="D1437" t="inlineStr">
        <is>
          <t>刘兰强</t>
        </is>
      </c>
      <c r="E1437" t="inlineStr">
        <is>
          <t>浙江省杭州市余杭区五常街道联胜路8号华科西溪汇</t>
        </is>
      </c>
      <c r="F1437" t="inlineStr">
        <is>
          <t>项目出差</t>
        </is>
      </c>
      <c r="G1437" t="inlineStr">
        <is>
          <t>刘兰强-杭州-绿茶-老店整改 已结束</t>
        </is>
      </c>
      <c r="H1437" t="inlineStr">
        <is>
          <t>1.已经和厨师长的沟通，达成共识，菜品分机制作，有率的减少操作人员刷锅的频率，从而提升出菜速度，操作人员也省力。
2.昨日给明天配的金钢砂百洁布比之前的普通百洁布操作人员反馈特别好用。</t>
        </is>
      </c>
      <c r="I1437" t="inlineStr">
        <is>
          <t>无新品录入</t>
        </is>
      </c>
      <c r="J1437"/>
      <c r="K1437" t="inlineStr">
        <is>
          <t>1.明天机会到苏州巡店</t>
        </is>
      </c>
      <c r="L1437" t="inlineStr">
        <is>
          <t>IMG_20260112_202616953.jpg,IMG_20260112_094535313.jpg</t>
        </is>
      </c>
      <c r="M1437"/>
      <c r="N1437" s="2">
        <v>46034</v>
      </c>
      <c r="O1437" t="inlineStr">
        <is>
          <t>已结束</t>
        </is>
      </c>
      <c r="P1437" t="inlineStr">
        <is>
          <t>03周</t>
        </is>
      </c>
      <c r="Q1437"/>
      <c r="R1437" t="inlineStr">
        <is>
          <t>false</t>
        </is>
      </c>
      <c r="S1437" t="inlineStr">
        <is>
          <t>2026/01/12</t>
        </is>
      </c>
      <c r="T1437" t="inlineStr">
        <is>
          <t>BST</t>
        </is>
      </c>
      <c r="U1437"/>
      <c r="V1437" t="inlineStr">
        <is>
          <t>张铭麒</t>
        </is>
      </c>
      <c r="W1437" t="inlineStr">
        <is>
          <t>李岳丰
吴薇</t>
        </is>
      </c>
    </row>
    <row r="1438" ht="12.75" customHeight="1">
      <c r="A1438" t="inlineStr">
        <is>
          <t>2026-01-11 刘兰强-武汉-绿茶-品牌巡店 已结束</t>
        </is>
      </c>
      <c r="B1438"/>
      <c r="C1438" t="inlineStr">
        <is>
          <t>问题/异常：无明显问题，操作流畅，配合默契，已解决客户需求。</t>
        </is>
      </c>
      <c r="D1438" t="inlineStr">
        <is>
          <t>刘兰强</t>
        </is>
      </c>
      <c r="E1438" t="inlineStr">
        <is>
          <t>浙江省杭州市余杭区五常街道联胜路8号华科西溪汇</t>
        </is>
      </c>
      <c r="F1438" t="inlineStr">
        <is>
          <t>项目出差</t>
        </is>
      </c>
      <c r="G1438" t="inlineStr">
        <is>
          <t>刘兰强-武汉-绿茶-品牌巡店 已结束</t>
        </is>
      </c>
      <c r="H1438" t="inlineStr">
        <is>
          <t>1.今日9点到门店看炒菜机器人岗位的开档流程，
①操作人员开机检查机器是否正常运行，在开起养锅，
②一个人准备小料，一个人校准机器，
③按照标准量化分份，
④10点开始准备备外卖的菜品，
⑤两个操作人员配合默契，操作熟练度高，
6.今天我也操作其中一台机器，由于门店操作人员机器清洁保养工作做得好，操作很流畅。
2.帮忙门店购买金刚砂百洁布，提升刷锅的工作效率，
3.和厨师长沟通，最后达成一致，解决客户的需求。</t>
        </is>
      </c>
      <c r="I1438" t="inlineStr">
        <is>
          <t>无新品录入</t>
        </is>
      </c>
      <c r="J1438"/>
      <c r="K1438" t="inlineStr">
        <is>
          <t>1.明天在门店观察一天，了解门店是否有提升的空间。</t>
        </is>
      </c>
      <c r="L1438" t="inlineStr">
        <is>
          <t>IMG_20260111_091333482.jpg,IMG_20260111_091459558.jpg,IMG_20260111_092336420.jpg,IMG_20260111_092917045.jpg,IMG_20260111_093423013.jpg,IMG_20260111_093715967.jpg,IMG_20260111_093722912.jpg,IMG_20260111_155252251.jpg</t>
        </is>
      </c>
      <c r="M1438"/>
      <c r="N1438" s="2">
        <v>46033</v>
      </c>
      <c r="O1438" t="inlineStr">
        <is>
          <t>已结束</t>
        </is>
      </c>
      <c r="P1438" t="inlineStr">
        <is>
          <t>02周</t>
        </is>
      </c>
      <c r="Q1438"/>
      <c r="R1438" t="inlineStr">
        <is>
          <t>false</t>
        </is>
      </c>
      <c r="S1438" t="inlineStr">
        <is>
          <t>2026/01/10</t>
        </is>
      </c>
      <c r="T1438" t="inlineStr">
        <is>
          <t>BST</t>
        </is>
      </c>
      <c r="U1438"/>
      <c r="V1438" t="inlineStr">
        <is>
          <t>张铭麒</t>
        </is>
      </c>
      <c r="W1438" t="inlineStr">
        <is>
          <t>李岳丰
吴薇</t>
        </is>
      </c>
    </row>
    <row r="1439" ht="12.75" customHeight="1">
      <c r="A1439" t="inlineStr">
        <is>
          <t>2026-01-10 刘兰强-武汉-绿茶-品牌巡店 已结束</t>
        </is>
      </c>
      <c r="B1439"/>
      <c r="C1439" t="inlineStr">
        <is>
          <t>无新品录入，炒菜机器人操作流程及价值有提升空间。</t>
        </is>
      </c>
      <c r="D1439" t="inlineStr">
        <is>
          <t>刘兰强</t>
        </is>
      </c>
      <c r="E1439" t="inlineStr">
        <is>
          <t>浙江省杭州市余杭区五常街道汉庭酒店(杭州西溪五常大道店)华科西溪汇</t>
        </is>
      </c>
      <c r="F1439" t="inlineStr">
        <is>
          <t>项目出差</t>
        </is>
      </c>
      <c r="G1439" t="inlineStr">
        <is>
          <t>刘兰强-武汉-绿茶-品牌巡店 已结束</t>
        </is>
      </c>
      <c r="H1439" t="inlineStr">
        <is>
          <t>1.下午到店和厨师长沟通，了解炒菜机器人的烹饪情况，
2.了解机器操作人员的操作流程是否按标准在操作，
3.观察机器是否体现出最大价值，
4.是否有提升空间</t>
        </is>
      </c>
      <c r="I1439" t="inlineStr">
        <is>
          <t>无新品录入</t>
        </is>
      </c>
      <c r="J1439"/>
      <c r="K1439" t="inlineStr">
        <is>
          <t>1.早上到门店了解机器人岗位的工作流程，找到提升的机会点
2.和厨师长进行沟通，达成共识。</t>
        </is>
      </c>
      <c r="L1439" t="inlineStr">
        <is>
          <t>IMG_20260110_191737280.jpg,IMG_20260110_191851873.jpg,IMG_20260110_191923543.jpg,IMG_20260110_203654991.jpg,IMG_20260110_203832304.jpg</t>
        </is>
      </c>
      <c r="M1439"/>
      <c r="N1439" s="2">
        <v>46032</v>
      </c>
      <c r="O1439" t="inlineStr">
        <is>
          <t>已结束</t>
        </is>
      </c>
      <c r="P1439" t="inlineStr">
        <is>
          <t>02周</t>
        </is>
      </c>
      <c r="Q1439"/>
      <c r="R1439" t="inlineStr">
        <is>
          <t>false</t>
        </is>
      </c>
      <c r="S1439" t="inlineStr">
        <is>
          <t>2026/01/10</t>
        </is>
      </c>
      <c r="T1439" t="inlineStr">
        <is>
          <t>BST</t>
        </is>
      </c>
      <c r="U1439"/>
      <c r="V1439" t="inlineStr">
        <is>
          <t>张铭麒</t>
        </is>
      </c>
      <c r="W1439" t="inlineStr">
        <is>
          <t>李岳丰
吴薇</t>
        </is>
      </c>
    </row>
    <row r="1440" ht="12.75" customHeight="1">
      <c r="A1440" t="inlineStr">
        <is>
          <t>2026-01-08 刘兰强-武汉-绿茶-品牌巡店 已结束</t>
        </is>
      </c>
      <c r="B1440"/>
      <c r="C1440" t="inlineStr">
        <is>
          <t>武汉三家绿茶门店铁锅导入后清洁保养差，已培训沟通。</t>
        </is>
      </c>
      <c r="D1440" t="inlineStr">
        <is>
          <t>刘兰强</t>
        </is>
      </c>
      <c r="E1440" t="inlineStr">
        <is>
          <t>湖北省武汉市江岸区台北街道台北路武汉影城写字楼</t>
        </is>
      </c>
      <c r="F1440" t="inlineStr">
        <is>
          <t>项目出差</t>
        </is>
      </c>
      <c r="G1440" t="inlineStr">
        <is>
          <t>刘兰强-武汉-绿茶-品牌巡店 已结束</t>
        </is>
      </c>
      <c r="H1440" t="inlineStr">
        <is>
          <t>1.今日完成绿茶武汉三家门店的铁锅导入后的巡检工作，
2.对更换铁锅后，清洁和保养做得比较差的门店进行两次培训和沟通，
3.了解铁锅导入后的使用情况，门店在使用铁锅过程中有什么困难，给予一些帮忙，
</t>
        </is>
      </c>
      <c r="I1440" t="inlineStr">
        <is>
          <t>无新品录入</t>
        </is>
      </c>
      <c r="J1440"/>
      <c r="K1440" t="inlineStr">
        <is>
          <t>1.到门店更换搅拌尺，
2.继续巡检武汉三家门店铁锅的使用情况和培训工作</t>
        </is>
      </c>
      <c r="L1440" t="inlineStr">
        <is>
          <t>IMG_20260108_124501372.jpg,IMG_20260108_124510309.jpg,IMG_20260108_124701037.jpg,IMG_20260108_161455345.jpg,IMG_20260108_161505483.jpg,IMG_20260108_161514369.jpg,IMG_20260108_163655471.jpg,IMG_20260108_174701214.jpg</t>
        </is>
      </c>
      <c r="M1440"/>
      <c r="N1440" s="2">
        <v>46030</v>
      </c>
      <c r="O1440" t="inlineStr">
        <is>
          <t>已结束</t>
        </is>
      </c>
      <c r="P1440" t="inlineStr">
        <is>
          <t>02周</t>
        </is>
      </c>
      <c r="Q1440"/>
      <c r="R1440" t="inlineStr">
        <is>
          <t>false</t>
        </is>
      </c>
      <c r="S1440" t="inlineStr">
        <is>
          <t>2026/01/10</t>
        </is>
      </c>
      <c r="T1440" t="inlineStr">
        <is>
          <t>BST</t>
        </is>
      </c>
      <c r="U1440"/>
      <c r="V1440" t="inlineStr">
        <is>
          <t>张铭麒</t>
        </is>
      </c>
      <c r="W1440" t="inlineStr">
        <is>
          <t>李岳丰
吴薇</t>
        </is>
      </c>
    </row>
    <row r="1441" ht="12.75" customHeight="1">
      <c r="A1441" t="inlineStr">
        <is>
          <t>2026-01-07 刘兰强-长沙-绿茶-铁锅导入 已结束</t>
        </is>
      </c>
      <c r="B1441"/>
      <c r="C1441" t="inlineStr">
        <is>
          <t>操作人员对铁锅操作不熟悉、清洁保养差，易致菜品不合格。</t>
        </is>
      </c>
      <c r="D1441" t="inlineStr">
        <is>
          <t>刘兰强</t>
        </is>
      </c>
      <c r="E1441" t="inlineStr">
        <is>
          <t>湖南省长沙市开福区通泰街街道绿草地·湘菜(开福万达店)万达广场(长沙开福店)</t>
        </is>
      </c>
      <c r="F1441" t="inlineStr">
        <is>
          <t>项目出差</t>
        </is>
      </c>
      <c r="G1441" t="inlineStr">
        <is>
          <t>刘兰强-长沙-绿茶-铁锅导入 已结束</t>
        </is>
      </c>
      <c r="H1441" t="inlineStr">
        <is>
          <t>1.由于门店操作人员长时间使用涂层锅制作，刚开始使用铁锅操作流程上面不熟悉，容易操作失误导致菜品不合格，今日主要协助门店操作人员熟悉铁锅的操作流程，
2.今日在维修同事的帮忙下进行更换红外线感应器的工作，在以后的工作中遇到这样的问题我自己就能独立完成更换红外线感应器的工作，
3.的长沙开福万达广场店进行巡检，在检查中发现门店操作人员对铁锅清洁和保养做得特别不好，于是又重新对操作人员进行了讲解和培训，并且辅导铁锅如何清洁，清洁铁锅的重要性。
</t>
        </is>
      </c>
      <c r="I1441" t="inlineStr">
        <is>
          <t>无新品录入</t>
        </is>
      </c>
      <c r="J1441"/>
      <c r="K1441" t="inlineStr">
        <is>
          <t>1.到武汉绿茶餐厅巡检铁锅的使用情况和清洁保养工作，</t>
        </is>
      </c>
      <c r="L1441" t="inlineStr">
        <is>
          <t>IMG_20260107_134920560.jpg,IMG_20260107_134929734.jpg,IMG_20260107_132851923.jpg,IMG_20260107_134053610.jpg,IMG_20260107_135203881.jpg,IMG_20260107_143400602.jpg,IMG_20260107_143421316.jpg,IMG_20260107_200948282.jpg</t>
        </is>
      </c>
      <c r="M1441"/>
      <c r="N1441" s="2">
        <v>46029</v>
      </c>
      <c r="O1441" t="inlineStr">
        <is>
          <t>已结束,已结束</t>
        </is>
      </c>
      <c r="P1441" t="inlineStr">
        <is>
          <t>02周</t>
        </is>
      </c>
      <c r="Q1441"/>
      <c r="R1441" t="inlineStr">
        <is>
          <t>false</t>
        </is>
      </c>
      <c r="S1441" t="inlineStr">
        <is>
          <t>2025/12/25
2026/01/07</t>
        </is>
      </c>
      <c r="T1441" t="inlineStr">
        <is>
          <t>BST</t>
        </is>
      </c>
      <c r="U1441"/>
      <c r="V1441" t="inlineStr">
        <is>
          <t>张铭麒
张铭麒</t>
        </is>
      </c>
      <c r="W1441" t="inlineStr">
        <is>
          <t>李岳丰
吴薇
李岳丰
吴薇</t>
        </is>
      </c>
    </row>
    <row r="1442" ht="12.75" customHeight="1">
      <c r="A1442" t="inlineStr">
        <is>
          <t>2026-01-06 刘兰强-长沙-绿茶-铁锅导入 已结束</t>
        </is>
      </c>
      <c r="B1442"/>
      <c r="C1442" t="inlineStr">
        <is>
          <t xml:space="preserve">机器温度标定问题疑是红外感应器故障，需培训铁锅操作及保养 </t>
        </is>
      </c>
      <c r="D1442" t="inlineStr">
        <is>
          <t>刘兰强</t>
        </is>
      </c>
      <c r="E1442" t="inlineStr">
        <is>
          <t>湖南省长沙市岳麓区银盆岭街道桐兴巷36号长沙万象城</t>
        </is>
      </c>
      <c r="F1442" t="inlineStr">
        <is>
          <t>项目出差</t>
        </is>
      </c>
      <c r="G1442" t="inlineStr">
        <is>
          <t>刘兰强-长沙-绿茶-铁锅导入 已结束</t>
        </is>
      </c>
      <c r="H1442" t="inlineStr">
        <is>
          <t>1.由于其中一台机器温度标定提升不上去，和维修同事进行沟通，排查问题最后确定应该是红外线感应器的问题，
2.辅助门店操作人员熟悉铁锅的操作流程，由于门店操作人员长时间的使用涂层锅的习惯，刚开始对铁锅的操作流程不效果，在炒制过程中还是效果用涂层锅的流程来操作铁锅，经常导致制作出的菜品不合格，我会在旁边讲解，因为改成铁锅后铁锅的导热更快，他的制作标准和流程都进行了改变，所以一定要按照铁锅的制作流程操作，
3.培训操作人员如何清洁和保养铁锅，并且要求操作人员在每日收档时把铁锅的积炭末，清理完积炭后进行养锅（午市和晚市收档各一次）</t>
        </is>
      </c>
      <c r="I1442" t="inlineStr">
        <is>
          <t>无新品录入</t>
        </is>
      </c>
      <c r="J1442" t="inlineStr">
        <is>
          <t>需要更换红外线感应器</t>
        </is>
      </c>
      <c r="K1442" t="inlineStr">
        <is>
          <t>1.更换红外线感应器
2.辅导培训操作使用铁锅
3.培训操作人员清洁和保养铁锅</t>
        </is>
      </c>
      <c r="L1442" t="inlineStr">
        <is>
          <t>IMG_20260106_105357084.jpg,wx_camera_1767668636352.jpg,IMG_20260106_191222330.jpg,IMG_20260106_191306918.jpg,IMG_20260106_191318401.jpg,IMG_20260106_191753870.jpg,IMG_20260106_193317582.jpg</t>
        </is>
      </c>
      <c r="M1442"/>
      <c r="N1442" s="2">
        <v>46028</v>
      </c>
      <c r="O1442" t="inlineStr">
        <is>
          <t>已结束,已结束</t>
        </is>
      </c>
      <c r="P1442" t="inlineStr">
        <is>
          <t>02周</t>
        </is>
      </c>
      <c r="Q1442"/>
      <c r="R1442" t="inlineStr">
        <is>
          <t>false</t>
        </is>
      </c>
      <c r="S1442" t="inlineStr">
        <is>
          <t>2025/12/25
2026/01/07</t>
        </is>
      </c>
      <c r="T1442" t="inlineStr">
        <is>
          <t>BST</t>
        </is>
      </c>
      <c r="U1442"/>
      <c r="V1442" t="inlineStr">
        <is>
          <t>张铭麒
张铭麒</t>
        </is>
      </c>
      <c r="W1442" t="inlineStr">
        <is>
          <t>李岳丰
吴薇
李岳丰
吴薇</t>
        </is>
      </c>
    </row>
    <row r="1443" ht="12.75" customHeight="1">
      <c r="A1443" t="inlineStr">
        <is>
          <t>2026-01-05 刘兰强-长沙-绿茶-铁锅导入 已结束</t>
        </is>
      </c>
      <c r="B1443"/>
      <c r="C1443" t="inlineStr">
        <is>
          <t>一台机器温度标定不上，疑红外线感应器问题，将快递新感应器更换。</t>
        </is>
      </c>
      <c r="D1443" t="inlineStr">
        <is>
          <t>刘兰强</t>
        </is>
      </c>
      <c r="E1443" t="inlineStr">
        <is>
          <t>湖南省长沙市岳麓区望岳街道含光路广泰锦苑</t>
        </is>
      </c>
      <c r="F1443" t="inlineStr">
        <is>
          <t>项目出差</t>
        </is>
      </c>
      <c r="G1443" t="inlineStr">
        <is>
          <t>刘兰强-长沙-绿茶-铁锅导入 已结束</t>
        </is>
      </c>
      <c r="H1443" t="inlineStr">
        <is>
          <t>1.长沙万象城店由于门店生意比较好没有进行铁锅导入，改成元旦节后来进行铁锅导入，
2.今日到店后先帮忙门店把粉料（白糖）投放不准的问题解决。
3.完成门店的铁锅导入工作，但是其中一台机器温度标定不上来，更维修的同事进行视频沟通，排查了所有问题后，问题可能是因为红外线感应器的问题，每日会快递新的感应器到长沙进行更换。</t>
        </is>
      </c>
      <c r="I1443" t="inlineStr">
        <is>
          <t>无新品录入</t>
        </is>
      </c>
      <c r="J1443"/>
      <c r="K1443" t="inlineStr">
        <is>
          <t>1.更换铁锅后协助门店调整菜品，协助门店运营。</t>
        </is>
      </c>
      <c r="L1443"/>
      <c r="M1443"/>
      <c r="N1443" s="2">
        <v>46027</v>
      </c>
      <c r="O1443" t="inlineStr">
        <is>
          <t>已结束,已结束</t>
        </is>
      </c>
      <c r="P1443" t="inlineStr">
        <is>
          <t>02周</t>
        </is>
      </c>
      <c r="Q1443"/>
      <c r="R1443" t="inlineStr">
        <is>
          <t>false</t>
        </is>
      </c>
      <c r="S1443" t="inlineStr">
        <is>
          <t>2025/12/25
2026/01/07</t>
        </is>
      </c>
      <c r="T1443" t="inlineStr">
        <is>
          <t>BST</t>
        </is>
      </c>
      <c r="U1443"/>
      <c r="V1443" t="inlineStr">
        <is>
          <t>张铭麒
张铭麒</t>
        </is>
      </c>
      <c r="W1443" t="inlineStr">
        <is>
          <t>李岳丰
吴薇
李岳丰
吴薇</t>
        </is>
      </c>
    </row>
    <row r="1444" ht="12.75" customHeight="1">
      <c r="A1444" t="inlineStr">
        <is>
          <t xml:space="preserve">2026-01-04 </t>
        </is>
      </c>
      <c r="B1444"/>
      <c r="C1444" t="inlineStr">
        <is>
          <t>正文仅为日期“2026/01/04”，无实质内容，无问题和异常。</t>
        </is>
      </c>
      <c r="D1444" t="inlineStr">
        <is>
          <t>刘兰强</t>
        </is>
      </c>
      <c r="E1444" t="inlineStr">
        <is>
          <t>四川省遂宁市船山区南津路街道滨江中路南滨帝景</t>
        </is>
      </c>
      <c r="F1444" t="inlineStr">
        <is>
          <t>排休</t>
        </is>
      </c>
      <c r="G1444"/>
      <c r="H1444"/>
      <c r="I1444"/>
      <c r="J1444"/>
      <c r="K1444"/>
      <c r="L1444"/>
      <c r="M1444"/>
      <c r="N1444" s="2">
        <v>46026</v>
      </c>
      <c r="O1444"/>
      <c r="P1444" t="inlineStr">
        <is>
          <t>01周</t>
        </is>
      </c>
      <c r="Q1444"/>
      <c r="R1444" t="inlineStr">
        <is>
          <t>false</t>
        </is>
      </c>
      <c r="S1444"/>
      <c r="T1444"/>
      <c r="U1444"/>
      <c r="V1444"/>
      <c r="W1444"/>
    </row>
    <row r="1445" ht="12.75" customHeight="1">
      <c r="A1445" t="inlineStr">
        <is>
          <t xml:space="preserve">2026-01-04 </t>
        </is>
      </c>
      <c r="B1445"/>
      <c r="C1445" t="inlineStr">
        <is>
          <t>正文仅含日期“2026/01/04”，无具体内容，信息缺失。</t>
        </is>
      </c>
      <c r="D1445" t="inlineStr">
        <is>
          <t>刘兰强</t>
        </is>
      </c>
      <c r="E1445" t="inlineStr">
        <is>
          <t>江苏省南通市启东市汇龙镇公园南路城市壹品</t>
        </is>
      </c>
      <c r="F1445" t="inlineStr">
        <is>
          <t>排休</t>
        </is>
      </c>
      <c r="G1445"/>
      <c r="H1445"/>
      <c r="I1445"/>
      <c r="J1445"/>
      <c r="K1445"/>
      <c r="L1445"/>
      <c r="M1445"/>
      <c r="N1445" s="2">
        <v>46026</v>
      </c>
      <c r="O1445"/>
      <c r="P1445" t="inlineStr">
        <is>
          <t>01周</t>
        </is>
      </c>
      <c r="Q1445"/>
      <c r="R1445" t="inlineStr">
        <is>
          <t>false</t>
        </is>
      </c>
      <c r="S1445"/>
      <c r="T1445"/>
      <c r="U1445"/>
      <c r="V1445"/>
      <c r="W1445"/>
    </row>
    <row r="1446" ht="12.75" customHeight="1">
      <c r="A1446" t="inlineStr">
        <is>
          <t xml:space="preserve">2026-01-03 </t>
        </is>
      </c>
      <c r="B1446"/>
      <c r="C1446" t="inlineStr">
        <is>
          <t>正文仅日期“2026/01/03”，无具体内容，信息异常缺失。</t>
        </is>
      </c>
      <c r="D1446" t="inlineStr">
        <is>
          <t>刘兰强</t>
        </is>
      </c>
      <c r="E1446" t="inlineStr">
        <is>
          <t>四川省遂宁市船山区南津路街道滨江中路南滨帝景北区</t>
        </is>
      </c>
      <c r="F1446" t="inlineStr">
        <is>
          <t>排休</t>
        </is>
      </c>
      <c r="G1446"/>
      <c r="H1446"/>
      <c r="I1446"/>
      <c r="J1446"/>
      <c r="K1446"/>
      <c r="L1446"/>
      <c r="M1446"/>
      <c r="N1446" s="2">
        <v>46025</v>
      </c>
      <c r="O1446"/>
      <c r="P1446" t="inlineStr">
        <is>
          <t>01周</t>
        </is>
      </c>
      <c r="Q1446"/>
      <c r="R1446" t="inlineStr">
        <is>
          <t>false</t>
        </is>
      </c>
      <c r="S1446"/>
      <c r="T1446"/>
      <c r="U1446"/>
      <c r="V1446"/>
      <c r="W1446"/>
    </row>
    <row r="1447" ht="12.75" customHeight="1">
      <c r="A1447" t="inlineStr">
        <is>
          <t xml:space="preserve">2026-01-03 </t>
        </is>
      </c>
      <c r="B1447"/>
      <c r="C1447" t="inlineStr">
        <is>
          <t>正文仅含日期“2026/01/03”，无有效内容，存在信息缺失问题。</t>
        </is>
      </c>
      <c r="D1447" t="inlineStr">
        <is>
          <t>刘兰强</t>
        </is>
      </c>
      <c r="E1447" t="inlineStr">
        <is>
          <t>江苏省南通市启东市汇龙镇公园南路城市壹品</t>
        </is>
      </c>
      <c r="F1447" t="inlineStr">
        <is>
          <t>排休</t>
        </is>
      </c>
      <c r="G1447"/>
      <c r="H1447"/>
      <c r="I1447"/>
      <c r="J1447"/>
      <c r="K1447"/>
      <c r="L1447"/>
      <c r="M1447"/>
      <c r="N1447" s="2">
        <v>46025</v>
      </c>
      <c r="O1447"/>
      <c r="P1447" t="inlineStr">
        <is>
          <t>01周</t>
        </is>
      </c>
      <c r="Q1447"/>
      <c r="R1447" t="inlineStr">
        <is>
          <t>false</t>
        </is>
      </c>
      <c r="S1447"/>
      <c r="T1447"/>
      <c r="U1447"/>
      <c r="V1447"/>
      <c r="W1447"/>
    </row>
    <row r="1448" ht="12.75" customHeight="1">
      <c r="A1448" t="inlineStr">
        <is>
          <t xml:space="preserve">2026-01-02 </t>
        </is>
      </c>
      <c r="B1448"/>
      <c r="C1448" t="inlineStr">
        <is>
          <t>正文仅含日期“2026/01/02”，无具体内容，信息缺失。</t>
        </is>
      </c>
      <c r="D1448" t="inlineStr">
        <is>
          <t>刘兰强</t>
        </is>
      </c>
      <c r="E1448" t="inlineStr">
        <is>
          <t>四川省遂宁市船山区富源路街道南津北路富源新村</t>
        </is>
      </c>
      <c r="F1448" t="inlineStr">
        <is>
          <t>排休</t>
        </is>
      </c>
      <c r="G1448"/>
      <c r="H1448"/>
      <c r="I1448"/>
      <c r="J1448"/>
      <c r="K1448"/>
      <c r="L1448"/>
      <c r="M1448"/>
      <c r="N1448" s="2">
        <v>46024</v>
      </c>
      <c r="O1448"/>
      <c r="P1448" t="inlineStr">
        <is>
          <t>01周</t>
        </is>
      </c>
      <c r="Q1448"/>
      <c r="R1448" t="inlineStr">
        <is>
          <t>false</t>
        </is>
      </c>
      <c r="S1448"/>
      <c r="T1448"/>
      <c r="U1448"/>
      <c r="V1448"/>
      <c r="W1448"/>
    </row>
    <row r="1449" ht="12.75" customHeight="1">
      <c r="A1449" t="inlineStr">
        <is>
          <t xml:space="preserve">2026-01-02 </t>
        </is>
      </c>
      <c r="B1449"/>
      <c r="C1449" t="inlineStr">
        <is>
          <t>正文仅显示日期“2026/01/02”，无具体内容，信息缺失。</t>
        </is>
      </c>
      <c r="D1449" t="inlineStr">
        <is>
          <t>刘兰强</t>
        </is>
      </c>
      <c r="E1449" t="inlineStr">
        <is>
          <t>江苏省南通市启东市汇龙镇公园南路城市壹品</t>
        </is>
      </c>
      <c r="F1449" t="inlineStr">
        <is>
          <t>排休</t>
        </is>
      </c>
      <c r="G1449"/>
      <c r="H1449"/>
      <c r="I1449"/>
      <c r="J1449"/>
      <c r="K1449"/>
      <c r="L1449"/>
      <c r="M1449"/>
      <c r="N1449" s="2">
        <v>46024</v>
      </c>
      <c r="O1449"/>
      <c r="P1449" t="inlineStr">
        <is>
          <t>01周</t>
        </is>
      </c>
      <c r="Q1449"/>
      <c r="R1449" t="inlineStr">
        <is>
          <t>false</t>
        </is>
      </c>
      <c r="S1449"/>
      <c r="T1449"/>
      <c r="U1449"/>
      <c r="V1449"/>
      <c r="W1449"/>
    </row>
    <row r="1450" ht="12.75" customHeight="1">
      <c r="A1450" t="inlineStr">
        <is>
          <t xml:space="preserve">2026-01-01 </t>
        </is>
      </c>
      <c r="B1450"/>
      <c r="C1450" t="inlineStr">
        <is>
          <t>正文仅日期“2026/01/01”，无实质内容，信息缺失。</t>
        </is>
      </c>
      <c r="D1450" t="inlineStr">
        <is>
          <t>刘兰强</t>
        </is>
      </c>
      <c r="E1450" t="inlineStr">
        <is>
          <t>四川省遂宁市船山区南津路街道滨江中路1054-1056号南滨帝景北区</t>
        </is>
      </c>
      <c r="F1450" t="inlineStr">
        <is>
          <t>排休</t>
        </is>
      </c>
      <c r="G1450"/>
      <c r="H1450"/>
      <c r="I1450"/>
      <c r="J1450"/>
      <c r="K1450"/>
      <c r="L1450"/>
      <c r="M1450"/>
      <c r="N1450" s="2">
        <v>46023</v>
      </c>
      <c r="O1450"/>
      <c r="P1450" t="inlineStr">
        <is>
          <t>01周</t>
        </is>
      </c>
      <c r="Q1450"/>
      <c r="R1450" t="inlineStr">
        <is>
          <t>false</t>
        </is>
      </c>
      <c r="S1450"/>
      <c r="T1450"/>
      <c r="U1450"/>
      <c r="V1450"/>
      <c r="W1450"/>
    </row>
    <row r="1451" ht="12.75" customHeight="1">
      <c r="A1451" t="inlineStr">
        <is>
          <t xml:space="preserve">2026-01-01 </t>
        </is>
      </c>
      <c r="B1451"/>
      <c r="C1451" t="inlineStr">
        <is>
          <t>正文仅日期“2026/01/01”，无具体内容，信息缺失。</t>
        </is>
      </c>
      <c r="D1451" t="inlineStr">
        <is>
          <t>刘兰强</t>
        </is>
      </c>
      <c r="E1451" t="inlineStr">
        <is>
          <t>江苏省南通市启东市汇龙镇公园南路城市壹品</t>
        </is>
      </c>
      <c r="F1451" t="inlineStr">
        <is>
          <t>排休</t>
        </is>
      </c>
      <c r="G1451"/>
      <c r="H1451"/>
      <c r="I1451"/>
      <c r="J1451"/>
      <c r="K1451"/>
      <c r="L1451"/>
      <c r="M1451"/>
      <c r="N1451" s="2">
        <v>46023</v>
      </c>
      <c r="O1451"/>
      <c r="P1451" t="inlineStr">
        <is>
          <t>01周</t>
        </is>
      </c>
      <c r="Q1451"/>
      <c r="R1451" t="inlineStr">
        <is>
          <t>false</t>
        </is>
      </c>
      <c r="S1451"/>
      <c r="T1451"/>
      <c r="U1451"/>
      <c r="V1451"/>
      <c r="W1451"/>
    </row>
    <row r="1452" ht="12.75" customHeight="1">
      <c r="A1452" t="inlineStr">
        <is>
          <t xml:space="preserve">2025-12-31 </t>
        </is>
      </c>
      <c r="B1452"/>
      <c r="C1452" t="inlineStr">
        <is>
          <t>正文仅日期“2025/12/31”，无具体内容，信息缺失。</t>
        </is>
      </c>
      <c r="D1452" t="inlineStr">
        <is>
          <t>刘兰强</t>
        </is>
      </c>
      <c r="E1452" t="inlineStr">
        <is>
          <t>四川省遂宁市船山区南津路街道滨江中路南滨帝景北区</t>
        </is>
      </c>
      <c r="F1452" t="inlineStr">
        <is>
          <t>排休</t>
        </is>
      </c>
      <c r="G1452"/>
      <c r="H1452"/>
      <c r="I1452"/>
      <c r="J1452"/>
      <c r="K1452"/>
      <c r="L1452"/>
      <c r="M1452"/>
      <c r="N1452" s="2">
        <v>46022</v>
      </c>
      <c r="O1452"/>
      <c r="P1452" t="inlineStr">
        <is>
          <t>53周</t>
        </is>
      </c>
      <c r="Q1452"/>
      <c r="R1452" t="inlineStr">
        <is>
          <t>false</t>
        </is>
      </c>
      <c r="S1452"/>
      <c r="T1452"/>
      <c r="U1452"/>
      <c r="V1452"/>
      <c r="W1452"/>
    </row>
    <row r="1453" ht="12.75" customHeight="1">
      <c r="A1453" t="inlineStr">
        <is>
          <t xml:space="preserve">2025-12-30 </t>
        </is>
      </c>
      <c r="B1453"/>
      <c r="C1453" t="inlineStr">
        <is>
          <t>正文仅日期“2025/12/30”，无具体内容，信息缺失。</t>
        </is>
      </c>
      <c r="D1453" t="inlineStr">
        <is>
          <t>刘兰强</t>
        </is>
      </c>
      <c r="E1453" t="inlineStr">
        <is>
          <t>四川省遂宁市船山区南津路街道滨江中路1054-1056号南滨帝景北区</t>
        </is>
      </c>
      <c r="F1453" t="inlineStr">
        <is>
          <t>排休</t>
        </is>
      </c>
      <c r="G1453"/>
      <c r="H1453"/>
      <c r="I1453"/>
      <c r="J1453"/>
      <c r="K1453"/>
      <c r="L1453"/>
      <c r="M1453"/>
      <c r="N1453" s="2">
        <v>46021</v>
      </c>
      <c r="O1453"/>
      <c r="P1453" t="inlineStr">
        <is>
          <t>53周</t>
        </is>
      </c>
      <c r="Q1453"/>
      <c r="R1453" t="inlineStr">
        <is>
          <t>false</t>
        </is>
      </c>
      <c r="S1453"/>
      <c r="T1453"/>
      <c r="U1453"/>
      <c r="V1453"/>
      <c r="W1453"/>
    </row>
    <row r="1454" ht="12.75" customHeight="1">
      <c r="A1454" t="inlineStr">
        <is>
          <t xml:space="preserve">2025-12-29 </t>
        </is>
      </c>
      <c r="B1454"/>
      <c r="C1454" t="inlineStr">
        <is>
          <t>正文仅日期“2025/12/29”，无实质内容，信息缺失。</t>
        </is>
      </c>
      <c r="D1454" t="inlineStr">
        <is>
          <t>刘兰强</t>
        </is>
      </c>
      <c r="E1454" t="inlineStr">
        <is>
          <t>四川省遂宁市船山区南津路街道遂宁梵泊江景酒店(船山区滨江中路店)南滨帝景南区</t>
        </is>
      </c>
      <c r="F1454" t="inlineStr">
        <is>
          <t>排休</t>
        </is>
      </c>
      <c r="G1454"/>
      <c r="H1454"/>
      <c r="I1454"/>
      <c r="J1454"/>
      <c r="K1454"/>
      <c r="L1454"/>
      <c r="M1454"/>
      <c r="N1454" s="2">
        <v>46020</v>
      </c>
      <c r="O1454"/>
      <c r="P1454" t="inlineStr">
        <is>
          <t>53周</t>
        </is>
      </c>
      <c r="Q1454"/>
      <c r="R1454" t="inlineStr">
        <is>
          <t>false</t>
        </is>
      </c>
      <c r="S1454"/>
      <c r="T1454"/>
      <c r="U1454"/>
      <c r="V1454"/>
      <c r="W1454"/>
    </row>
    <row r="1455" ht="12.75" customHeight="1">
      <c r="A1455" t="inlineStr">
        <is>
          <t xml:space="preserve">2025-12-28 </t>
        </is>
      </c>
      <c r="B1455"/>
      <c r="C1455" t="inlineStr">
        <is>
          <t>正文仅显示日期“2025/12/28”，无具体内容，信息缺失。</t>
        </is>
      </c>
      <c r="D1455" t="inlineStr">
        <is>
          <t>刘兰强</t>
        </is>
      </c>
      <c r="E1455" t="inlineStr">
        <is>
          <t>四川省遂宁市船山区富源路街道南津北路443号富源新村</t>
        </is>
      </c>
      <c r="F1455" t="inlineStr">
        <is>
          <t>排休</t>
        </is>
      </c>
      <c r="G1455"/>
      <c r="H1455"/>
      <c r="I1455"/>
      <c r="J1455"/>
      <c r="K1455"/>
      <c r="L1455"/>
      <c r="M1455"/>
      <c r="N1455" s="2">
        <v>46019</v>
      </c>
      <c r="O1455"/>
      <c r="P1455" t="inlineStr">
        <is>
          <t>52周</t>
        </is>
      </c>
      <c r="Q1455"/>
      <c r="R1455" t="inlineStr">
        <is>
          <t>false</t>
        </is>
      </c>
      <c r="S1455"/>
      <c r="T1455"/>
      <c r="U1455"/>
      <c r="V1455"/>
      <c r="W1455"/>
    </row>
    <row r="1456" ht="12.75" customHeight="1">
      <c r="A1456" t="inlineStr">
        <is>
          <t>2025-12-26 刘兰强-长沙-绿茶-铁锅导入 已结束</t>
        </is>
      </c>
      <c r="B1456"/>
      <c r="C1456" t="inlineStr">
        <is>
          <t>操作人员不熟悉铁锅操作，导致出餐慢，因未提前了解门店运营准备不足。</t>
        </is>
      </c>
      <c r="D1456" t="inlineStr">
        <is>
          <t>刘兰强</t>
        </is>
      </c>
      <c r="E1456" t="inlineStr">
        <is>
          <t>创智大厦，湖南省长沙市岳麓区创智大厦</t>
        </is>
      </c>
      <c r="F1456" t="inlineStr">
        <is>
          <t>项目出差</t>
        </is>
      </c>
      <c r="G1456" t="inlineStr">
        <is>
          <t>刘兰强-长沙-绿茶-铁锅导入 已结束</t>
        </is>
      </c>
      <c r="H1456" t="inlineStr">
        <is>
          <t>1.上午到长沙开福万达广场店协助门店如果有问题的菜品及时调整，并且做离店沟通。
2.中午赶到长沙万象城进行铁锅导入的工作，到店和厨师长进行沟通，确定铁锅导入的时间，中午两点半开始进行铁锅导入的工作，
3.进行版本推送，拉入铁锅菜单，温度标定等工作，进行菜品测试，边测试边调整菜品，
4.边测试的时候培训操作人员，铁锅的操作流程，铁锅的清洁和保养，解决铁锅的基础知识等
5.由于门店生意比较忙，操作人员不够熟悉铁锅的操作流程，造成菜品出餐速度慢，
6.今日工作没有做好，主要原因是自己没有提前了解门店的运营情况，没有提前和门店沟通好，了解机器的情况，准备不充足。虽然今日工作没有做好，但是也让我意识到自己的不足，在以后的工作中就不会在范同样错误。</t>
        </is>
      </c>
      <c r="I1456" t="inlineStr">
        <is>
          <t>无新品录入</t>
        </is>
      </c>
      <c r="J1456"/>
      <c r="K1456" t="inlineStr">
        <is>
          <t>1.了解门店的运营情况，
2.找到提升门店出餐速度的方法，
3.和门店沟通好，协助门店运营。</t>
        </is>
      </c>
      <c r="L1456" t="inlineStr">
        <is>
          <t>IMG_20251226_163837705.jpg,IMG_20251226_163756726.jpg,IMG_20251226_164343467.jpg,IMG_20251226_171315119.jpg,IMG_20251226_173638.jpg,IMG_20251226_173642.jpg,IMG_20251226_173648.jpg,IMG_20251226_174908858.jpg,IMG_20251226_155415203.jpg</t>
        </is>
      </c>
      <c r="M1456"/>
      <c r="N1456" s="2">
        <v>46017</v>
      </c>
      <c r="O1456" t="inlineStr">
        <is>
          <t>已结束,已结束</t>
        </is>
      </c>
      <c r="P1456" t="inlineStr">
        <is>
          <t>52周</t>
        </is>
      </c>
      <c r="Q1456"/>
      <c r="R1456" t="inlineStr">
        <is>
          <t>false</t>
        </is>
      </c>
      <c r="S1456" t="inlineStr">
        <is>
          <t>2025/12/25
2026/01/07</t>
        </is>
      </c>
      <c r="T1456" t="inlineStr">
        <is>
          <t>BST</t>
        </is>
      </c>
      <c r="U1456"/>
      <c r="V1456" t="inlineStr">
        <is>
          <t>张铭麒
张铭麒</t>
        </is>
      </c>
      <c r="W1456" t="inlineStr">
        <is>
          <t>李岳丰
吴薇
李岳丰
吴薇</t>
        </is>
      </c>
    </row>
    <row r="1457" ht="12.75" customHeight="1">
      <c r="A1457" t="inlineStr">
        <is>
          <t>2025-12-25 刘兰强-长沙-绿茶-铁锅导入 已结束</t>
        </is>
      </c>
      <c r="B1457"/>
      <c r="C1457" t="inlineStr">
        <is>
          <t>炒菜机器人有管道脱落、密封圈老化问题，厨师长抵触新铁锅。</t>
        </is>
      </c>
      <c r="D1457" t="inlineStr">
        <is>
          <t>刘兰强</t>
        </is>
      </c>
      <c r="E1457" t="inlineStr">
        <is>
          <t>湖南省长沙市开福区通泰街街道西长街长沙五一广场橘子洲锦江都城酒店</t>
        </is>
      </c>
      <c r="F1457" t="inlineStr">
        <is>
          <t>项目出差</t>
        </is>
      </c>
      <c r="G1457" t="inlineStr">
        <is>
          <t>刘兰强-长沙-绿茶-铁锅导入 已结束</t>
        </is>
      </c>
      <c r="H1457" t="inlineStr">
        <is>
          <t>1.今日到门店进行廵检工作，
①门店小料备货不多，经过了解门店生意不太好，准备的小料足够当餐使用，
②所有加工改切的食材都已按标准量化分份，
③炒菜机器人的清洁和保养，根据操作人员的反应和我检查发现，现门店两台机器已使用一年多，机器存在很多小问题，比如：液料盒里面的管道经常脱落，粉料盒的密封圈老化，等问题。门店反应的问题我也和维修的同事进行了沟通。
4.门店操作人员都是门店的炉灶师傅排班操作，操作流程很熟练。
5.门店厨师长对更换铁锅后，还是有一些抵触的情况，主要反应，铁锅不好清洁。铁锅容易扒锅，出餐你涂层锅慢等三个问题。</t>
        </is>
      </c>
      <c r="I1457" t="inlineStr">
        <is>
          <t>无新品录入</t>
        </is>
      </c>
      <c r="J1457"/>
      <c r="K1457" t="inlineStr">
        <is>
          <t>1.明日到长沙万象城店进行铁锅导入的工作
2.完成对门店的巡检工作</t>
        </is>
      </c>
      <c r="L1457" t="inlineStr">
        <is>
          <t>IMG_20251225_101243348.jpg,IMG_20251225_101251884.jpg,IMG_20251225_101309826.jpg,IMG_20251225_101741360.jpg,IMG_20251225_101748355.jpg,IMG_20251225_101758695.jpg,IMG_20251225_101811582.jpg,IMG_20251225_101821197.jpg,IMG_20251225_101937786.jpg,IMG_20251225_182129644.jpg,IMG_20251225_182125612.jpg,IMG_20251225_182334397.jpg,IMG_20251225_182337153.jpg</t>
        </is>
      </c>
      <c r="M1457"/>
      <c r="N1457" s="2">
        <v>46016</v>
      </c>
      <c r="O1457" t="inlineStr">
        <is>
          <t>已结束,已结束</t>
        </is>
      </c>
      <c r="P1457" t="inlineStr">
        <is>
          <t>52周</t>
        </is>
      </c>
      <c r="Q1457"/>
      <c r="R1457" t="inlineStr">
        <is>
          <t>false</t>
        </is>
      </c>
      <c r="S1457" t="inlineStr">
        <is>
          <t>2025/12/25
2026/01/07</t>
        </is>
      </c>
      <c r="T1457" t="inlineStr">
        <is>
          <t>BST</t>
        </is>
      </c>
      <c r="U1457"/>
      <c r="V1457" t="inlineStr">
        <is>
          <t>张铭麒
张铭麒</t>
        </is>
      </c>
      <c r="W1457" t="inlineStr">
        <is>
          <t>李岳丰
吴薇
李岳丰
吴薇</t>
        </is>
      </c>
    </row>
    <row r="1458" ht="12.75" customHeight="1">
      <c r="A1458" t="inlineStr">
        <is>
          <t>2025-12-24 刘兰强-长沙-绿茶-铁锅导入 已结束</t>
        </is>
      </c>
      <c r="B1458"/>
      <c r="C1458" t="inlineStr">
        <is>
          <t>异常：开福万达店未更新版本、未标定温度就换铁锅使用，老机器不加热。</t>
        </is>
      </c>
      <c r="D1458" t="inlineStr">
        <is>
          <t>刘兰强</t>
        </is>
      </c>
      <c r="E1458" t="inlineStr">
        <is>
          <t>湖南供销大厦，湖南省长沙市芙蓉区湖南供销大厦</t>
        </is>
      </c>
      <c r="F1458" t="inlineStr">
        <is>
          <t>项目出差</t>
        </is>
      </c>
      <c r="G1458" t="inlineStr">
        <is>
          <t>刘兰强-长沙-绿茶-铁锅导入 已结束</t>
        </is>
      </c>
      <c r="H1458" t="inlineStr">
        <is>
          <t>1.上午到门店协助厨师长调整菜品，如：辣椒炒肉，在炒制肥膘过程中，肥膘火候偏高，经过反复测试，把原13000的火力，调整为8000后，出品没有问题。
2.离店前和厨师长，操作人员进行沟通，机器有如何问题及时联系我，
3.下午到长沙开福万达广场店
4.到门店后发现，门店以为是涂层锅已经将铁锅更换上，在没有推入更新版本，温度标定，拉菜单的情况下使用。
5.在做温度标定的时候发现，铁锅不加热，之前没有遇到这样的情况，我打电话咨询同事才知道，这两台机器是老机器只能使用12km的机器，在同事的帮助下解决了问题。我也学习到12km的机器如何进行铁锅导入。</t>
        </is>
      </c>
      <c r="I1458" t="inlineStr">
        <is>
          <t>无新品录入</t>
        </is>
      </c>
      <c r="J1458"/>
      <c r="K1458" t="inlineStr">
        <is>
          <t>1.更换后的铁锅，协助门店测试菜品，调整菜品。</t>
        </is>
      </c>
      <c r="L1458" t="inlineStr">
        <is>
          <t>IMG_20251224_101034540.jpg,IMG_20251224_100930334.jpg,IMG_20251224_172824973.jpg,IMG_20251224_182235.jpg,IMG_20251224_194332257.jpg,IMG_20251224_195534481.jpg,IMG_20251224_195812186.jpg</t>
        </is>
      </c>
      <c r="M1458"/>
      <c r="N1458" s="2">
        <v>46015</v>
      </c>
      <c r="O1458" t="inlineStr">
        <is>
          <t>已结束,已结束</t>
        </is>
      </c>
      <c r="P1458" t="inlineStr">
        <is>
          <t>52周</t>
        </is>
      </c>
      <c r="Q1458"/>
      <c r="R1458" t="inlineStr">
        <is>
          <t>false</t>
        </is>
      </c>
      <c r="S1458" t="inlineStr">
        <is>
          <t>2025/12/25
2026/01/07</t>
        </is>
      </c>
      <c r="T1458" t="inlineStr">
        <is>
          <t>BST</t>
        </is>
      </c>
      <c r="U1458"/>
      <c r="V1458" t="inlineStr">
        <is>
          <t>张铭麒
张铭麒</t>
        </is>
      </c>
      <c r="W1458" t="inlineStr">
        <is>
          <t>李岳丰
吴薇
李岳丰
吴薇</t>
        </is>
      </c>
    </row>
    <row r="1459" ht="12.75" customHeight="1">
      <c r="A1459" t="inlineStr">
        <is>
          <t>2025-12-23 刘兰强-武汉-绿茶-老店整改 已结束</t>
        </is>
      </c>
      <c r="B1459"/>
      <c r="C1459" t="inlineStr">
        <is>
          <t>门店自行将铁锅改回涂层锅，因操作不便、易扒锅、需频繁刷锅。</t>
        </is>
      </c>
      <c r="D1459" t="inlineStr">
        <is>
          <t>刘兰强</t>
        </is>
      </c>
      <c r="E1459" t="inlineStr">
        <is>
          <t>湖北省武汉市江岸区台北街道台北路148号宝岛社区</t>
        </is>
      </c>
      <c r="F1459" t="inlineStr">
        <is>
          <t>项目出差</t>
        </is>
      </c>
      <c r="G1459" t="inlineStr">
        <is>
          <t>刘兰强-武汉-绿茶-老店整改 已结束</t>
        </is>
      </c>
      <c r="H1459" t="inlineStr">
        <is>
          <t>1.铁锅导入后，门店人员自行改回涂层锅使用，反馈的问题是铁锅操作不方便，制作菜品时容易扒锅，每炒一个菜品都需要刷锅，嫌太麻烦。
2.了解到这个情况后，我第一时间赶到门店了解具体情况后，分别找到厨师长和操作人员进行沟通，讲解为什么要更换成铁锅，更换铁锅有什么好处，沟通完成后都表示理解，也没有反感的情绪。
3.完成沟通后，并且帮忙门店把铁锅重新导入，把机器重新设置好，把机器卫生清洁好，在把铁锅清洁的流程向操作人员进行了讲解。铁锅如何使用，日常如何清洁保养的流程重新进行了培训。
4.完成培训后，将所有涂层锅快递回公司，
5.晚上进行跟进菜品的出品情况，晚上整体的出品情况厨师长还是比较满意的，
6.在晚上离开门店时和厨师长，操作人员进行了沟通，并且询问机器是否还需要维修，铁锅方面有什么不明白的，进行了沟通，离开时添加了操作人员的微信，我离开了以后能更好的帮忙到门店解决问题。
</t>
        </is>
      </c>
      <c r="I1459" t="inlineStr">
        <is>
          <t>无新品录入</t>
        </is>
      </c>
      <c r="J1459"/>
      <c r="K1459" t="inlineStr">
        <is>
          <t>1.到长沙进行铁锅导入的工作，</t>
        </is>
      </c>
      <c r="L1459" t="inlineStr">
        <is>
          <t>IMG_20251223_105423800.jpg,IMG_20251223_105759288.jpg,IMG_20251223_105421572.jpg,IMG_20251223_135401046.jpg,IMG_20251223_100353945.jpg,IMG_20251223_173559105.jpg</t>
        </is>
      </c>
      <c r="M1459"/>
      <c r="N1459" s="2">
        <v>46014</v>
      </c>
      <c r="O1459" t="inlineStr">
        <is>
          <t>已结束</t>
        </is>
      </c>
      <c r="P1459" t="inlineStr">
        <is>
          <t>52周</t>
        </is>
      </c>
      <c r="Q1459"/>
      <c r="R1459" t="inlineStr">
        <is>
          <t>false</t>
        </is>
      </c>
      <c r="S1459" t="inlineStr">
        <is>
          <t>2025/12/23</t>
        </is>
      </c>
      <c r="T1459" t="inlineStr">
        <is>
          <t>BST</t>
        </is>
      </c>
      <c r="U1459" t="inlineStr">
        <is>
          <t>1</t>
        </is>
      </c>
      <c r="V1459" t="inlineStr">
        <is>
          <t>张铭麒</t>
        </is>
      </c>
      <c r="W1459" t="inlineStr">
        <is>
          <t>李岳丰
吴薇</t>
        </is>
      </c>
    </row>
    <row r="1460" ht="12.75" customHeight="1">
      <c r="A1460" t="inlineStr">
        <is>
          <t>2025-12-22 刘兰强-湖北武汉-绿茶-铁锅导入 已结束</t>
        </is>
      </c>
      <c r="B1460"/>
      <c r="C1460" t="inlineStr">
        <is>
          <t>铁锅导入时公司同事推送版本4次才成功，无新品录入。</t>
        </is>
      </c>
      <c r="D1460" t="inlineStr">
        <is>
          <t>刘兰强</t>
        </is>
      </c>
      <c r="E1460" t="inlineStr">
        <is>
          <t>湖北省武汉市洪山区九峰街道二泉街武汉东湖新技术开发区</t>
        </is>
      </c>
      <c r="F1460" t="inlineStr">
        <is>
          <t>项目出差</t>
        </is>
      </c>
      <c r="G1460" t="inlineStr">
        <is>
          <t>刘兰强-湖北武汉-绿茶-铁锅导入 已结束</t>
        </is>
      </c>
      <c r="H1460" t="inlineStr">
        <is>
          <t>1.到门店和厨师长沟通铁锅导入的工作流程
2.巡检门店机器人的清洁和保养是否按标准操作，门店餐前标准工作是否充足，是否按标准备货，
3.门店操作人员是否按标准操作出品，操作人员操作熟练度高，出品较好
4.晚上7：30分开始进行铁锅导入，在导入过程中，公司同事在推送版本时，推送了4次才推送成功，
</t>
        </is>
      </c>
      <c r="I1460" t="inlineStr">
        <is>
          <t>无新品录入</t>
        </is>
      </c>
      <c r="J1460"/>
      <c r="K1460" t="inlineStr">
        <is>
          <t>1.上午到武汉绿茶（大悦城店）协助门店出品，
2.下午去长沙（万达广场店）</t>
        </is>
      </c>
      <c r="L1460" t="inlineStr">
        <is>
          <t>IMG_20251222_102618566.jpg,IMG_20251222_102624222.jpg,IMG_20251222_102649276.jpg,IMG_20251222_102746023.jpg,IMG_20251222_102751445.jpg,IMG_20251222_102804226.jpg,IMG_20251222_103029995.jpg,IMG_20251222_103046182.jpg,IMG_20251222_103054187.jpg,IMG_20251222_204322006.jpg</t>
        </is>
      </c>
      <c r="M1460"/>
      <c r="N1460" s="2">
        <v>46013</v>
      </c>
      <c r="O1460" t="inlineStr">
        <is>
          <t>已结束</t>
        </is>
      </c>
      <c r="P1460" t="inlineStr">
        <is>
          <t>52周</t>
        </is>
      </c>
      <c r="Q1460"/>
      <c r="R1460" t="inlineStr">
        <is>
          <t>false</t>
        </is>
      </c>
      <c r="S1460" t="inlineStr">
        <is>
          <t>2025/12/19</t>
        </is>
      </c>
      <c r="T1460" t="inlineStr">
        <is>
          <t>BST</t>
        </is>
      </c>
      <c r="U1460"/>
      <c r="V1460" t="inlineStr">
        <is>
          <t>张铭麒</t>
        </is>
      </c>
      <c r="W1460" t="inlineStr">
        <is>
          <t>李岳丰
吴薇</t>
        </is>
      </c>
    </row>
    <row r="1461" ht="12.75" customHeight="1">
      <c r="A1461" t="inlineStr">
        <is>
          <t>2025-12-21 刘兰强-湖北武汉-绿茶-铁锅导入 已结束</t>
        </is>
      </c>
      <c r="B1461"/>
      <c r="C1461" t="inlineStr">
        <is>
          <t>操作人员和厨师长对铁锅有反感，不太喜欢使用。</t>
        </is>
      </c>
      <c r="D1461" t="inlineStr">
        <is>
          <t>刘兰强</t>
        </is>
      </c>
      <c r="E1461" t="inlineStr">
        <is>
          <t>湖北省武汉市洪山区九峰街道二泉街武汉东湖新技术开发区</t>
        </is>
      </c>
      <c r="F1461" t="inlineStr">
        <is>
          <t>项目出差</t>
        </is>
      </c>
      <c r="G1461" t="inlineStr">
        <is>
          <t>刘兰强-湖北武汉-绿茶-铁锅导入 已结束</t>
        </is>
      </c>
      <c r="H1461" t="inlineStr">
        <is>
          <t>1.到门店检查炒菜机器人是否正常运行，
2.培训操作人员如何（养锅），讲解为什么需要养锅。
3.日常如何清洁铁锅，每次收市时如何清洁，
4.操作人员和厨师长不太喜欢用铁锅，有一些反感。和厨师长聊天讲解为什么公司会更换铁锅，更换铁锅后好处。
5.晚上离开万象城店，到大悦城到这边，为大悦城店更换铁锅做准备</t>
        </is>
      </c>
      <c r="I1461" t="inlineStr">
        <is>
          <t>无新品录入</t>
        </is>
      </c>
      <c r="J1461"/>
      <c r="K1461" t="inlineStr">
        <is>
          <t>1.上午到门店找厨师长沟通更换铁锅的时间等，
2.完成巡检工作
3.晚上更换铁锅。</t>
        </is>
      </c>
      <c r="L1461" t="inlineStr">
        <is>
          <t>IMG_20251221_101049884.jpg,IMG_20251221_101054656.jpg,IMG_20251221_101534537.jpg,IMG_20251221_103758282.jpg,IMG_20251221_104151503.jpg,IMG_20251221_104228435.jpg</t>
        </is>
      </c>
      <c r="M1461"/>
      <c r="N1461" s="2">
        <v>46012</v>
      </c>
      <c r="O1461" t="inlineStr">
        <is>
          <t>已结束</t>
        </is>
      </c>
      <c r="P1461" t="inlineStr">
        <is>
          <t>51周</t>
        </is>
      </c>
      <c r="Q1461"/>
      <c r="R1461" t="inlineStr">
        <is>
          <t>false</t>
        </is>
      </c>
      <c r="S1461" t="inlineStr">
        <is>
          <t>2025/12/19</t>
        </is>
      </c>
      <c r="T1461" t="inlineStr">
        <is>
          <t>BST</t>
        </is>
      </c>
      <c r="U1461"/>
      <c r="V1461" t="inlineStr">
        <is>
          <t>张铭麒</t>
        </is>
      </c>
      <c r="W1461" t="inlineStr">
        <is>
          <t>李岳丰
吴薇</t>
        </is>
      </c>
    </row>
    <row r="1462" ht="12.75" customHeight="1">
      <c r="A1462" t="inlineStr">
        <is>
          <t>2025-12-20 刘兰强-湖北武汉-绿茶-铁锅导入 已结束</t>
        </is>
      </c>
      <c r="B1462"/>
      <c r="C1462" t="inlineStr">
        <is>
          <t>铁锅导入进行中，无新品录入，需关注后续进展。</t>
        </is>
      </c>
      <c r="D1462" t="inlineStr">
        <is>
          <t>刘兰强</t>
        </is>
      </c>
      <c r="E1462" t="inlineStr">
        <is>
          <t>湖北省武汉市江汉区唐家墩街道中华城</t>
        </is>
      </c>
      <c r="F1462" t="inlineStr">
        <is>
          <t>项目出差</t>
        </is>
      </c>
      <c r="G1462" t="inlineStr">
        <is>
          <t>刘兰强-湖北武汉-绿茶-铁锅导入 已结束</t>
        </is>
      </c>
      <c r="H1462" t="inlineStr">
        <is>
          <t>1.今日到武汉绿茶（万象城店）进行铁锅导入，
2.到门店联系厨师长进行通过，介绍我们导铁锅的流程，确定好铁锅导入的时间，
3.到厨房检查炒菜机器人是否正常运行，检查炒菜机器人的清洁卫生和保养情况，是否按要求（校准）等
4.检查机器的粉料，液料，小料，配料是否按标准操作。
5.检查菜品出品情况，
6.晚上8点开始进行铁锅导入工作，联系公司同事推送新版本，做温度标定，导入新菜单等工作</t>
        </is>
      </c>
      <c r="I1462" t="inlineStr">
        <is>
          <t>无新品录入</t>
        </is>
      </c>
      <c r="J1462"/>
      <c r="K1462" t="inlineStr">
        <is>
          <t>1.到门店辅导培训铁锅的运用，
</t>
        </is>
      </c>
      <c r="L1462" t="inlineStr">
        <is>
          <t>IMG_20251220_100635877.jpg,IMG_20251220_101144043.jpg,IMG_20251220_101155661.jpg,IMG_20251220_101216388.jpg,IMG_20251220_101232092.jpg,IMG_20251220_101238952.jpg,IMG_20251220_101422219.jpg,IMG_20251220_102124.jpg,IMG_20251220_102138.jpg</t>
        </is>
      </c>
      <c r="M1462"/>
      <c r="N1462" s="2">
        <v>46011</v>
      </c>
      <c r="O1462" t="inlineStr">
        <is>
          <t>已结束</t>
        </is>
      </c>
      <c r="P1462" t="inlineStr">
        <is>
          <t>51周</t>
        </is>
      </c>
      <c r="Q1462"/>
      <c r="R1462" t="inlineStr">
        <is>
          <t>false</t>
        </is>
      </c>
      <c r="S1462" t="inlineStr">
        <is>
          <t>2025/12/19</t>
        </is>
      </c>
      <c r="T1462" t="inlineStr">
        <is>
          <t>BST</t>
        </is>
      </c>
      <c r="U1462"/>
      <c r="V1462" t="inlineStr">
        <is>
          <t>张铭麒</t>
        </is>
      </c>
      <c r="W1462" t="inlineStr">
        <is>
          <t>李岳丰
吴薇</t>
        </is>
      </c>
    </row>
    <row r="1463" ht="12.75" customHeight="1">
      <c r="A1463" t="inlineStr">
        <is>
          <t>2025-12-19 刘兰强-湖北武汉-绿茶-铁锅导入 已结束</t>
        </is>
      </c>
      <c r="B1463"/>
      <c r="C1463" t="inlineStr">
        <is>
          <t>门店操作人员对更换后的铁锅有抵触情绪。</t>
        </is>
      </c>
      <c r="D1463" t="inlineStr">
        <is>
          <t>刘兰强</t>
        </is>
      </c>
      <c r="E1463" t="inlineStr">
        <is>
          <t>湖北省武汉市江岸区西马街道高雄社区长航村小区桃源里</t>
        </is>
      </c>
      <c r="F1463" t="inlineStr">
        <is>
          <t>项目出差</t>
        </is>
      </c>
      <c r="G1463" t="inlineStr">
        <is>
          <t>刘兰强-湖北武汉-绿茶-铁锅导入 已结束</t>
        </is>
      </c>
      <c r="H1463" t="inlineStr">
        <is>
          <t>1.导入铁锅后机器运行正常，
2.门店操作人员稍微还是有一点抵触更换后的铁锅，所以我也会和操作人员聊聊，比如：之前的涂层锅虽然好用，但是维护费用太高，绿茶几百家门店，涂层锅一年你们公司得花多少钱，听了这些后他们也慢慢的稍微理解了。
3.更换铁锅后给操作人员讲解铁锅日常应该如何进行清洁和保养，
4.在离店前和厨师长，操作人员进行简单的沟通，我最近几天都在武汉，菜品出品有问题随时可以联系我，我这边能最快帮他们解决问题。</t>
        </is>
      </c>
      <c r="I1463" t="inlineStr">
        <is>
          <t>无新品录入</t>
        </is>
      </c>
      <c r="J1463"/>
      <c r="K1463" t="inlineStr">
        <is>
          <t>1.到万象城店进行巡检工作
2.晚上进行导铁锅工作</t>
        </is>
      </c>
      <c r="L1463" t="inlineStr">
        <is>
          <t>IMG_20251219_100854625.jpg,IMG_20251219_100857818.jpg,IMG_20251219_104237151.jpg,IMG_20251219_104319581.jpg,IMG_20251219_110720671.jpg,IMG_20251219_110724564.jpg,IMG_20251219_192616688.jpg</t>
        </is>
      </c>
      <c r="M1463"/>
      <c r="N1463" s="2">
        <v>46010</v>
      </c>
      <c r="O1463" t="inlineStr">
        <is>
          <t>已结束</t>
        </is>
      </c>
      <c r="P1463" t="inlineStr">
        <is>
          <t>51周</t>
        </is>
      </c>
      <c r="Q1463"/>
      <c r="R1463" t="inlineStr">
        <is>
          <t>false</t>
        </is>
      </c>
      <c r="S1463" t="inlineStr">
        <is>
          <t>2025/12/19</t>
        </is>
      </c>
      <c r="T1463" t="inlineStr">
        <is>
          <t>BST</t>
        </is>
      </c>
      <c r="U1463"/>
      <c r="V1463" t="inlineStr">
        <is>
          <t>张铭麒</t>
        </is>
      </c>
      <c r="W1463" t="inlineStr">
        <is>
          <t>李岳丰
吴薇</t>
        </is>
      </c>
    </row>
    <row r="1464" ht="12.75" customHeight="1">
      <c r="A1464" t="inlineStr">
        <is>
          <t>2025-12-18 刘兰强-湖北武汉-绿茶-铁锅导入 已结束</t>
        </is>
      </c>
      <c r="B1464"/>
      <c r="C1464" t="inlineStr">
        <is>
          <t>无明显问题和异常，门店整体状况良好，完成铁锅导入等工作。</t>
        </is>
      </c>
      <c r="D1464" t="inlineStr">
        <is>
          <t>刘兰强</t>
        </is>
      </c>
      <c r="E1464" t="inlineStr">
        <is>
          <t>湖北省武汉市洪山区珞南街道武汉大学信息学部</t>
        </is>
      </c>
      <c r="F1464" t="inlineStr">
        <is>
          <t>项目出差</t>
        </is>
      </c>
      <c r="G1464" t="inlineStr">
        <is>
          <t>刘兰强-湖北武汉-绿茶-铁锅导入 已结束</t>
        </is>
      </c>
      <c r="H1464" t="inlineStr">
        <is>
          <t>1.上午达到武汉绿茶创意城门店检查，炒菜机器人的清洁和保养，
①门店清洁卫生和保养，整体还是比较好的，有一些细节方面卫生也和操作人员进行了沟通。
②开餐准备工作充足，机器调味料充足，配料，小料充足。
2.菜品出品，没有问题。
3.晚上8点开始进行导铁锅工作，
①更换铁锅后进行版本升级，温度标定，导入铁锅菜品。
②和厨师长，操作人员讲解铁锅的一些注意事项。
</t>
        </is>
      </c>
      <c r="I1464" t="inlineStr">
        <is>
          <t>无新品录入</t>
        </is>
      </c>
      <c r="J1464"/>
      <c r="K1464" t="inlineStr">
        <is>
          <t>1.测试菜品，对有问题的菜品进行微调。
2.培训操作人员如何操作铁锅的一下注意事项和操作流程。</t>
        </is>
      </c>
      <c r="L1464" t="inlineStr">
        <is>
          <t>IMG_20251218_113623557.jpg,IMG_20251218_120956508.jpg,IMG_20251218_121055634.jpg,IMG_20251218_122513280.jpg,IMG_20251218_200252941.jpg,IMG_20251218_201048052.jpg,IMG_20251218_201518720.jpg,IMG_20251218_201522893.jpg,IMG_20251218_204724328.jpg</t>
        </is>
      </c>
      <c r="M1464"/>
      <c r="N1464" s="2">
        <v>46009</v>
      </c>
      <c r="O1464" t="inlineStr">
        <is>
          <t>已结束</t>
        </is>
      </c>
      <c r="P1464" t="inlineStr">
        <is>
          <t>51周</t>
        </is>
      </c>
      <c r="Q1464"/>
      <c r="R1464" t="inlineStr">
        <is>
          <t>false</t>
        </is>
      </c>
      <c r="S1464" t="inlineStr">
        <is>
          <t>2025/12/19</t>
        </is>
      </c>
      <c r="T1464" t="inlineStr">
        <is>
          <t>BST</t>
        </is>
      </c>
      <c r="U1464"/>
      <c r="V1464" t="inlineStr">
        <is>
          <t>张铭麒</t>
        </is>
      </c>
      <c r="W1464" t="inlineStr">
        <is>
          <t>李岳丰
吴薇</t>
        </is>
      </c>
    </row>
    <row r="1465" ht="12.75" customHeight="1">
      <c r="A1465" t="inlineStr">
        <is>
          <t>2025-12-17 刘兰强-上海-元德餐饮-POC+开业支持 已结束</t>
        </is>
      </c>
      <c r="B1465"/>
      <c r="C1465" t="inlineStr">
        <is>
          <t>无明显问题或异常，主要为客户沟通及武汉导铁锅工作安排。</t>
        </is>
      </c>
      <c r="D1465" t="inlineStr">
        <is>
          <t>刘兰强</t>
        </is>
      </c>
      <c r="E1465" t="inlineStr">
        <is>
          <t>湖北省武汉市洪山区珞南街道武汉大学信息学部</t>
        </is>
      </c>
      <c r="F1465" t="inlineStr">
        <is>
          <t>项目出差</t>
        </is>
      </c>
      <c r="G1465" t="inlineStr">
        <is>
          <t>刘兰强-上海-元德餐饮-POC+开业支持 已结束</t>
        </is>
      </c>
      <c r="H1465" t="inlineStr">
        <is>
          <t>1.今日上午到客户门店和客户沟通离店原因，并且添加微信联系方式，分别之后的维护。分别客户以后有什么问题及时沟通。并且和操作人员进行了沟通，也添加了微信联系方式，
2.中午坐高铁前往武汉进行绿茶餐厅导铁锅的工作，晚上八点半到达武汉。</t>
        </is>
      </c>
      <c r="I1465" t="inlineStr">
        <is>
          <t>无新品录入</t>
        </is>
      </c>
      <c r="J1465"/>
      <c r="K1465" t="inlineStr">
        <is>
          <t>1.到绿茶餐厅创意城门店沟通导铁锅方面的沟通，确定什么时间进行导铁锅的时间
</t>
        </is>
      </c>
      <c r="L1465" t="inlineStr">
        <is>
          <t>IMG_20251217_111842261.jpg,IMG_20251217_200110124.jpg</t>
        </is>
      </c>
      <c r="M1465"/>
      <c r="N1465" s="2">
        <v>46008</v>
      </c>
      <c r="O1465" t="inlineStr">
        <is>
          <t>已结束</t>
        </is>
      </c>
      <c r="P1465" t="inlineStr">
        <is>
          <t>51周</t>
        </is>
      </c>
      <c r="Q1465"/>
      <c r="R1465" t="inlineStr">
        <is>
          <t>false</t>
        </is>
      </c>
      <c r="S1465" t="inlineStr">
        <is>
          <t>2025/12/17</t>
        </is>
      </c>
      <c r="T1465" t="inlineStr">
        <is>
          <t>华东区</t>
        </is>
      </c>
      <c r="U1465" t="inlineStr">
        <is>
          <t>1</t>
        </is>
      </c>
      <c r="V1465" t="inlineStr">
        <is>
          <t>朱元元</t>
        </is>
      </c>
      <c r="W1465" t="inlineStr">
        <is>
          <t>朱元元</t>
        </is>
      </c>
    </row>
    <row r="1466" ht="12.75" customHeight="1">
      <c r="A1466" t="inlineStr">
        <is>
          <t>2025-12-16 刘兰强-上海-元德餐饮-POC+开业支持 已结束</t>
        </is>
      </c>
      <c r="B1466" t="inlineStr">
        <is>
          <t>1</t>
        </is>
      </c>
      <c r="C1466" t="inlineStr">
        <is>
          <t>苏州门店因装修进度延迟开业，结束开业支持，明日武汉导铁锅。</t>
        </is>
      </c>
      <c r="D1466" t="inlineStr">
        <is>
          <t>刘兰强</t>
        </is>
      </c>
      <c r="E1466" t="inlineStr">
        <is>
          <t>江苏省苏州市吴中区胥口镇孙武路1001号美豪丽致酒店(苏州太湖店)</t>
        </is>
      </c>
      <c r="F1466" t="inlineStr">
        <is>
          <t>项目出差</t>
        </is>
      </c>
      <c r="G1466" t="inlineStr">
        <is>
          <t>刘兰强-上海-元德餐饮-POC+开业支持 已结束</t>
        </is>
      </c>
      <c r="H1466" t="inlineStr">
        <is>
          <t>1.今日协助客户将炒菜机器从上海转到苏州门店，
2.原计划到苏州进行开业支持，由于客户这边装修进度的问题，开业需要延迟几天，于是和销售沟通暂时结束客户开业支持。</t>
        </is>
      </c>
      <c r="I1466" t="inlineStr">
        <is>
          <t>无新品录入</t>
        </is>
      </c>
      <c r="J1466"/>
      <c r="K1466" t="inlineStr">
        <is>
          <t>1.明日到武汉绿茶餐厅导铁锅。</t>
        </is>
      </c>
      <c r="L1466" t="inlineStr">
        <is>
          <t>IMG_20251216_124617110.jpg,IMG_20251216_095940262.jpg</t>
        </is>
      </c>
      <c r="M1466"/>
      <c r="N1466" s="2">
        <v>46007</v>
      </c>
      <c r="O1466" t="inlineStr">
        <is>
          <t>已结束</t>
        </is>
      </c>
      <c r="P1466" t="inlineStr">
        <is>
          <t>51周</t>
        </is>
      </c>
      <c r="Q1466"/>
      <c r="R1466" t="inlineStr">
        <is>
          <t>false</t>
        </is>
      </c>
      <c r="S1466" t="inlineStr">
        <is>
          <t>2025/12/17</t>
        </is>
      </c>
      <c r="T1466" t="inlineStr">
        <is>
          <t>华东区</t>
        </is>
      </c>
      <c r="U1466" t="inlineStr">
        <is>
          <t>1</t>
        </is>
      </c>
      <c r="V1466" t="inlineStr">
        <is>
          <t>朱元元</t>
        </is>
      </c>
      <c r="W1466" t="inlineStr">
        <is>
          <t>朱元元</t>
        </is>
      </c>
    </row>
    <row r="1467" ht="12.75" customHeight="1">
      <c r="A1467" t="inlineStr">
        <is>
          <t>2025-12-15 刘兰强-上海-元德餐饮-POC+开业支持 已结束</t>
        </is>
      </c>
      <c r="B1467"/>
      <c r="C1467" t="inlineStr">
        <is>
          <t>问题/异常：无明显问题，各项操作熟练，进度正常。</t>
        </is>
      </c>
      <c r="D1467" t="inlineStr">
        <is>
          <t>刘兰强</t>
        </is>
      </c>
      <c r="E1467" t="inlineStr">
        <is>
          <t>上海市浦东新区合庆镇美兀电竞酒店(东川公路店)隆泰宾馆(东川公路店)</t>
        </is>
      </c>
      <c r="F1467" t="inlineStr">
        <is>
          <t>项目出差</t>
        </is>
      </c>
      <c r="G1467" t="inlineStr">
        <is>
          <t>刘兰强-上海-元德餐饮-POC+开业支持 已结束</t>
        </is>
      </c>
      <c r="H1467" t="inlineStr">
        <is>
          <t>1.今日已完成11个菜品录入。
2.操作人员已能熟练操作菜品录入和APP上菜品调整。
3.操作人员已能熟练操作炒菜机器人进行操作。
4.炒菜机器人的日常清洁和保养已能熟练操作。
</t>
        </is>
      </c>
      <c r="I1467" t="inlineStr">
        <is>
          <t>今日已完成10个菜品录入</t>
        </is>
      </c>
      <c r="J1467"/>
      <c r="K1467" t="inlineStr">
        <is>
          <t>1.明日到苏州进行客户开业支持，
</t>
        </is>
      </c>
      <c r="L1467" t="inlineStr">
        <is>
          <t>IMG_20251215_123742177.jpg,IMG_20251215_105800869.jpg,IMG_20251215_123735899.jpg,IMG_20251215_123745501.jpg,IMG_20251215_142021274.jpg,IMG_20251215_155428838.jpg,IMG_20251215_155434306.jpg</t>
        </is>
      </c>
      <c r="M1467"/>
      <c r="N1467" s="2">
        <v>46006</v>
      </c>
      <c r="O1467" t="inlineStr">
        <is>
          <t>已结束</t>
        </is>
      </c>
      <c r="P1467" t="inlineStr">
        <is>
          <t>51周</t>
        </is>
      </c>
      <c r="Q1467"/>
      <c r="R1467" t="inlineStr">
        <is>
          <t>false</t>
        </is>
      </c>
      <c r="S1467" t="inlineStr">
        <is>
          <t>2025/12/17</t>
        </is>
      </c>
      <c r="T1467" t="inlineStr">
        <is>
          <t>华东区</t>
        </is>
      </c>
      <c r="U1467"/>
      <c r="V1467" t="inlineStr">
        <is>
          <t>朱元元</t>
        </is>
      </c>
      <c r="W1467" t="inlineStr">
        <is>
          <t>朱元元</t>
        </is>
      </c>
    </row>
    <row r="1468" ht="12.75" customHeight="1">
      <c r="A1468" t="inlineStr">
        <is>
          <t>2025-12-14 刘兰强-上海-元德餐饮-POC 已结束</t>
        </is>
      </c>
      <c r="B1468"/>
      <c r="C1468" t="inlineStr">
        <is>
          <t>操作人员对菜品录入基本掌握但熟练度不够，需关注。</t>
        </is>
      </c>
      <c r="D1468" t="inlineStr">
        <is>
          <t>刘兰强</t>
        </is>
      </c>
      <c r="E1468" t="inlineStr">
        <is>
          <t>上海市浦东新区合庆镇美兀电竞酒店(东川公路店)隆泰宾馆(东川公路店)</t>
        </is>
      </c>
      <c r="F1468" t="inlineStr">
        <is>
          <t>项目出差</t>
        </is>
      </c>
      <c r="G1468" t="inlineStr">
        <is>
          <t>刘兰强-上海-元德餐饮-POC 已结束</t>
        </is>
      </c>
      <c r="H1468" t="inlineStr">
        <is>
          <t>1.今日完成10个菜品录入，客户对录制菜品口味比较满意。
2.重点对操作人员进行菜品录入的培训已基本掌握，但熟练度不够，
3.对操作人员进行操作流程培训已梳理掌握。机器的日常清洁和保养已掌握，</t>
        </is>
      </c>
      <c r="I1468" t="inlineStr">
        <is>
          <t>1.番茄炒鸡-2份-已定版
2.蚝油牛肉-1份-已定版
3.香干肉丝-2份-已定版
4.香菇肉片-1份-已定版
5.土豆丝肉丝-1份-已定版
6.西芹炒腊肠-1份-已定版
7.酱爆猪肝-1份-已定版
8.什锦虾仁-1份-已定版
9.酸豆角炒鸭珍-1份-已定版
10.辣椒炒肉-1份-已定版</t>
        </is>
      </c>
      <c r="J1468"/>
      <c r="K1468" t="inlineStr">
        <is>
          <t>1.培训操作人员独立完成菜品录入的能力，明日让操作人员来进行菜品录入的操作，我在旁指导。
2.完成15个菜品录入</t>
        </is>
      </c>
      <c r="L1468" t="inlineStr">
        <is>
          <t>IMG_20251214_114008776.jpg,IMG_20251214_123208806.jpg,IMG_20251214_130516531.jpg,IMG_20251214_131038631.jpg,IMG_20251214_133856566.jpg,IMG_20251214_133902405.jpg,IMG_20251214_142507337.jpg,IMG_20251214_144119763.jpg,IMG_20251214_152923873.jpg</t>
        </is>
      </c>
      <c r="M1468"/>
      <c r="N1468" s="2">
        <v>46005</v>
      </c>
      <c r="O1468" t="inlineStr">
        <is>
          <t>已结束</t>
        </is>
      </c>
      <c r="P1468" t="inlineStr">
        <is>
          <t>50周</t>
        </is>
      </c>
      <c r="Q1468"/>
      <c r="R1468" t="inlineStr">
        <is>
          <t>false</t>
        </is>
      </c>
      <c r="S1468" t="inlineStr">
        <is>
          <t>2025/12/12</t>
        </is>
      </c>
      <c r="T1468" t="inlineStr">
        <is>
          <t>华东区</t>
        </is>
      </c>
      <c r="U1468"/>
      <c r="V1468" t="inlineStr">
        <is>
          <t>朱元元</t>
        </is>
      </c>
      <c r="W1468" t="inlineStr">
        <is>
          <t>朱元元</t>
        </is>
      </c>
    </row>
    <row r="1469" ht="12.75" customHeight="1">
      <c r="A1469" t="inlineStr">
        <is>
          <t>2025-12-13 刘兰强-上海-元德餐饮-POC 已结束</t>
        </is>
      </c>
      <c r="B1469"/>
      <c r="C1469" t="inlineStr">
        <is>
          <t>客户更换操作人员需重新培训，明日计划录入10个菜品，无新品。</t>
        </is>
      </c>
      <c r="D1469" t="inlineStr">
        <is>
          <t>刘兰强</t>
        </is>
      </c>
      <c r="E1469" t="inlineStr">
        <is>
          <t>上海市浦东新区合庆镇美兀电竞酒店(东川公路店)隆泰宾馆(东川公路店)</t>
        </is>
      </c>
      <c r="F1469" t="inlineStr">
        <is>
          <t>项目出差</t>
        </is>
      </c>
      <c r="G1469" t="inlineStr">
        <is>
          <t>刘兰强-上海-元德餐饮-POC 已结束</t>
        </is>
      </c>
      <c r="H1469" t="inlineStr">
        <is>
          <t>1.由于客户临时更换操作人员，今日上午重新对新入职的操作人员进行理论知识培训，
①了解炒菜机器人的基础知识，如：机器的基本结构，如何添加调味料，机器校准，机器日常清洁和保养，
②炒菜机器人的操作流程讲解，
③重点培训菜品录入的流程，如何在手机app上调整菜品，
2.下午和客户讨论每日需要录入的菜品明细，明日请购原材料明细，
</t>
        </is>
      </c>
      <c r="I1469" t="inlineStr">
        <is>
          <t>无新品录入</t>
        </is>
      </c>
      <c r="J1469"/>
      <c r="K1469" t="inlineStr">
        <is>
          <t>1.明日计划录10个菜品。
</t>
        </is>
      </c>
      <c r="L1469"/>
      <c r="M1469"/>
      <c r="N1469" s="2">
        <v>46004</v>
      </c>
      <c r="O1469" t="inlineStr">
        <is>
          <t>已结束</t>
        </is>
      </c>
      <c r="P1469" t="inlineStr">
        <is>
          <t>50周</t>
        </is>
      </c>
      <c r="Q1469"/>
      <c r="R1469" t="inlineStr">
        <is>
          <t>false</t>
        </is>
      </c>
      <c r="S1469" t="inlineStr">
        <is>
          <t>2025/12/12</t>
        </is>
      </c>
      <c r="T1469" t="inlineStr">
        <is>
          <t>华东区</t>
        </is>
      </c>
      <c r="U1469"/>
      <c r="V1469" t="inlineStr">
        <is>
          <t>朱元元</t>
        </is>
      </c>
      <c r="W1469" t="inlineStr">
        <is>
          <t>朱元元</t>
        </is>
      </c>
    </row>
    <row r="1470" ht="12.75" customHeight="1">
      <c r="A1470" t="inlineStr">
        <is>
          <t>2025-12-12 刘兰强-上海-元德餐饮-POC 已结束</t>
        </is>
      </c>
      <c r="B1470"/>
      <c r="C1470" t="inlineStr">
        <is>
          <t>操作人员离职致培训和菜品录入暂停，需关注。</t>
        </is>
      </c>
      <c r="D1470" t="inlineStr">
        <is>
          <t>刘兰强</t>
        </is>
      </c>
      <c r="E1470" t="inlineStr">
        <is>
          <t>上海市浦东新区合庆镇美兀电竞酒店(东川公路店)隆泰宾馆(东川公路店)</t>
        </is>
      </c>
      <c r="F1470" t="inlineStr">
        <is>
          <t>项目出差</t>
        </is>
      </c>
      <c r="G1470" t="inlineStr">
        <is>
          <t>刘兰强-上海-元德餐饮-POC 已结束</t>
        </is>
      </c>
      <c r="H1470" t="inlineStr">
        <is>
          <t>1.由于特殊情况，培训了两天的机器操作人员（离职），培训和菜品录入暂停。
2.下午公司同事到现场和客户进行了沟通，确定下一部的工作流程和推进方式。
</t>
        </is>
      </c>
      <c r="I1470" t="inlineStr">
        <is>
          <t>无新品录入</t>
        </is>
      </c>
      <c r="J1470"/>
      <c r="K1470" t="inlineStr">
        <is>
          <t>1.培训客户两位操作人员了解炒菜机器人理论知识和菜品录入的流程。
2.和客户确定需要录入的菜品和请购食材。和客户确定后天需要录入菜品的食材。</t>
        </is>
      </c>
      <c r="L1470" t="inlineStr">
        <is>
          <t>IMG_20251212_085519470.jpg,IMG_20251212_173108748.jpg</t>
        </is>
      </c>
      <c r="M1470"/>
      <c r="N1470" s="2">
        <v>46003</v>
      </c>
      <c r="O1470" t="inlineStr">
        <is>
          <t>已结束</t>
        </is>
      </c>
      <c r="P1470" t="inlineStr">
        <is>
          <t>50周</t>
        </is>
      </c>
      <c r="Q1470"/>
      <c r="R1470" t="inlineStr">
        <is>
          <t>false</t>
        </is>
      </c>
      <c r="S1470" t="inlineStr">
        <is>
          <t>2025/12/12</t>
        </is>
      </c>
      <c r="T1470" t="inlineStr">
        <is>
          <t>华东区</t>
        </is>
      </c>
      <c r="U1470"/>
      <c r="V1470" t="inlineStr">
        <is>
          <t>朱元元</t>
        </is>
      </c>
      <c r="W1470" t="inlineStr">
        <is>
          <t>朱元元</t>
        </is>
      </c>
    </row>
    <row r="1471" ht="12.75" customHeight="1">
      <c r="A1471" t="inlineStr">
        <is>
          <t xml:space="preserve">2025-12-11 </t>
        </is>
      </c>
      <c r="B1471"/>
      <c r="C1471" t="inlineStr">
        <is>
          <t>正文内容仅为日期“2025/12/11”，无实质信息，存在内容缺失问题。</t>
        </is>
      </c>
      <c r="D1471" t="inlineStr">
        <is>
          <t>刘兰强</t>
        </is>
      </c>
      <c r="E1471" t="inlineStr">
        <is>
          <t>上海市浦东新区合庆镇美兀电竞酒店(东川公路店)隆泰宾馆(东川公路店)</t>
        </is>
      </c>
      <c r="F1471" t="inlineStr">
        <is>
          <t>排休</t>
        </is>
      </c>
      <c r="G1471"/>
      <c r="H1471"/>
      <c r="I1471"/>
      <c r="J1471"/>
      <c r="K1471"/>
      <c r="L1471"/>
      <c r="M1471"/>
      <c r="N1471" s="2">
        <v>46002</v>
      </c>
      <c r="O1471"/>
      <c r="P1471" t="inlineStr">
        <is>
          <t>50周</t>
        </is>
      </c>
      <c r="Q1471"/>
      <c r="R1471" t="inlineStr">
        <is>
          <t>false</t>
        </is>
      </c>
      <c r="S1471"/>
      <c r="T1471"/>
      <c r="U1471"/>
      <c r="V1471"/>
      <c r="W1471"/>
    </row>
    <row r="1472" ht="12.75" customHeight="1">
      <c r="A1472" t="inlineStr">
        <is>
          <t>2025-12-10 刘兰强-上海-元德餐饮-POC 已结束</t>
        </is>
      </c>
      <c r="B1472" t="inlineStr">
        <is>
          <t>1</t>
        </is>
      </c>
      <c r="C1472" t="inlineStr">
        <is>
          <t>问题：操作人员操作及菜品录入熟练度需提升。</t>
        </is>
      </c>
      <c r="D1472" t="inlineStr">
        <is>
          <t>刘兰强</t>
        </is>
      </c>
      <c r="E1472" t="inlineStr">
        <is>
          <t>上海市浦东新区合庆镇塘东街贵兴精品酒店(上海浦东机场店)</t>
        </is>
      </c>
      <c r="F1472" t="inlineStr">
        <is>
          <t>项目出差</t>
        </is>
      </c>
      <c r="G1472" t="inlineStr">
        <is>
          <t>刘兰强-上海-元德餐饮-POC 已结束</t>
        </is>
      </c>
      <c r="H1472" t="inlineStr">
        <is>
          <t>1.检查机器是否正常运行，
2.培训操作人员如何添加调味料，如何校准，讲解炒菜机器人的基础知识。
3.和厨师长沟通需要录入的菜品明细，
4.下午开始录入菜品，边录入菜品边讲解录入菜品的流程，
5.今日完成5个sop的录入</t>
        </is>
      </c>
      <c r="I1472" t="inlineStr">
        <is>
          <t>1.西芹炒腊肠-1份-已定版
2.韭菜炒豆芽-1份-已定版
3.蒜苗炒平菇-1份-已定版
4.农家小炒肉-1份-已定版
5.虾仁炒蛋-1份-已定版</t>
        </is>
      </c>
      <c r="J1472"/>
      <c r="K1472" t="inlineStr">
        <is>
          <t>1.培训操作人员的操作熟练度的提升，
2.培训操作人员如何进行菜品录入的熟练度
3.完成5个菜品的录入</t>
        </is>
      </c>
      <c r="L1472" t="inlineStr">
        <is>
          <t>IMG_20251210_182846963.jpg,IMG_20251210_182855453.jpg,IMG_20251210_182901615.jpg,IMG_20251210_182907047.jpg,IMG_20251210_182910330.jpg</t>
        </is>
      </c>
      <c r="M1472"/>
      <c r="N1472" s="2">
        <v>46001</v>
      </c>
      <c r="O1472" t="inlineStr">
        <is>
          <t>已结束</t>
        </is>
      </c>
      <c r="P1472" t="inlineStr">
        <is>
          <t>50周</t>
        </is>
      </c>
      <c r="Q1472"/>
      <c r="R1472" t="inlineStr">
        <is>
          <t>false</t>
        </is>
      </c>
      <c r="S1472" t="inlineStr">
        <is>
          <t>2025/12/12</t>
        </is>
      </c>
      <c r="T1472" t="inlineStr">
        <is>
          <t>华东区</t>
        </is>
      </c>
      <c r="U1472"/>
      <c r="V1472" t="inlineStr">
        <is>
          <t>朱元元</t>
        </is>
      </c>
      <c r="W1472" t="inlineStr">
        <is>
          <t>朱元元</t>
        </is>
      </c>
    </row>
    <row r="1473" ht="12.75" customHeight="1">
      <c r="A1473" t="inlineStr">
        <is>
          <t>2025-12-09 刘兰强-上海-元德餐饮-POC 已结束</t>
        </is>
      </c>
      <c r="B1473"/>
      <c r="C1473" t="inlineStr">
        <is>
          <t>上海元德餐饮POC项目中，需关注了解客户需求及菜品明细录入、调试炒菜机器。</t>
        </is>
      </c>
      <c r="D1473" t="inlineStr">
        <is>
          <t>刘兰强</t>
        </is>
      </c>
      <c r="E1473" t="inlineStr">
        <is>
          <t>上海市浦东新区合庆镇福建千里香馄饨(蔡路塘东街店)贵兴精品酒店(上海浦东机场店)</t>
        </is>
      </c>
      <c r="F1473" t="inlineStr">
        <is>
          <t>项目出差</t>
        </is>
      </c>
      <c r="G1473" t="inlineStr">
        <is>
          <t>刘兰强-上海-元德餐饮-POC 已结束</t>
        </is>
      </c>
      <c r="H1473" t="inlineStr">
        <is>
          <t>1.今日到达项目地（上海）
2.和客户沟通工作流程和进度</t>
        </is>
      </c>
      <c r="I1473" t="inlineStr">
        <is>
          <t>无</t>
        </is>
      </c>
      <c r="J1473"/>
      <c r="K1473" t="inlineStr">
        <is>
          <t>1.了解客户需求和需要录入的菜品明细
2.调试炒菜机器，
</t>
        </is>
      </c>
      <c r="L1473" t="inlineStr">
        <is>
          <t>IMG_20251209_121752036.jpg,IMG_20251209_192111876.jpg</t>
        </is>
      </c>
      <c r="M1473"/>
      <c r="N1473" s="2">
        <v>46000</v>
      </c>
      <c r="O1473" t="inlineStr">
        <is>
          <t>已结束</t>
        </is>
      </c>
      <c r="P1473" t="inlineStr">
        <is>
          <t>50周</t>
        </is>
      </c>
      <c r="Q1473"/>
      <c r="R1473" t="inlineStr">
        <is>
          <t>false</t>
        </is>
      </c>
      <c r="S1473" t="inlineStr">
        <is>
          <t>2025/12/12</t>
        </is>
      </c>
      <c r="T1473" t="inlineStr">
        <is>
          <t>华东区</t>
        </is>
      </c>
      <c r="U1473"/>
      <c r="V1473" t="inlineStr">
        <is>
          <t>朱元元</t>
        </is>
      </c>
      <c r="W1473" t="inlineStr">
        <is>
          <t>朱元元</t>
        </is>
      </c>
    </row>
    <row r="1474" ht="12.75" customHeight="1">
      <c r="A1474" t="inlineStr">
        <is>
          <t xml:space="preserve">2025-12-08 </t>
        </is>
      </c>
      <c r="B1474"/>
      <c r="C1474" t="inlineStr">
        <is>
          <t>正文仅为日期“2025/12/08”，无实质内容，信息缺失。</t>
        </is>
      </c>
      <c r="D1474" t="inlineStr">
        <is>
          <t>刘兰强</t>
        </is>
      </c>
      <c r="E1474" t="inlineStr">
        <is>
          <t>湖北省武汉市硚口区易家街道张竹路18附11华生·汉口城市广场三期</t>
        </is>
      </c>
      <c r="F1474" t="inlineStr">
        <is>
          <t>排休</t>
        </is>
      </c>
      <c r="G1474"/>
      <c r="H1474"/>
      <c r="I1474"/>
      <c r="J1474"/>
      <c r="K1474"/>
      <c r="L1474"/>
      <c r="M1474"/>
      <c r="N1474" s="2">
        <v>45999</v>
      </c>
      <c r="O1474"/>
      <c r="P1474" t="inlineStr">
        <is>
          <t>50周</t>
        </is>
      </c>
      <c r="Q1474"/>
      <c r="R1474" t="inlineStr">
        <is>
          <t>false</t>
        </is>
      </c>
      <c r="S1474"/>
      <c r="T1474"/>
      <c r="U1474" t="inlineStr">
        <is>
          <t>1</t>
        </is>
      </c>
      <c r="V1474"/>
      <c r="W1474"/>
    </row>
    <row r="1475" ht="12.75" customHeight="1">
      <c r="A1475" t="inlineStr">
        <is>
          <t xml:space="preserve">2025-12-07 </t>
        </is>
      </c>
      <c r="B1475"/>
      <c r="C1475" t="inlineStr">
        <is>
          <t>正文仅显示日期“2025/12/07”，无其他有效内容，信息缺失。</t>
        </is>
      </c>
      <c r="D1475" t="inlineStr">
        <is>
          <t>刘兰强</t>
        </is>
      </c>
      <c r="E1475" t="inlineStr">
        <is>
          <t>湖北省武汉市硚口区易家街道黑皮牛肉面(华生·汉口城市广场三期南区店)华生·汉口城市广场三期南区</t>
        </is>
      </c>
      <c r="F1475" t="inlineStr">
        <is>
          <t>排休</t>
        </is>
      </c>
      <c r="G1475"/>
      <c r="H1475"/>
      <c r="I1475"/>
      <c r="J1475"/>
      <c r="K1475"/>
      <c r="L1475"/>
      <c r="M1475"/>
      <c r="N1475" s="2">
        <v>45998</v>
      </c>
      <c r="O1475"/>
      <c r="P1475" t="inlineStr">
        <is>
          <t>49周</t>
        </is>
      </c>
      <c r="Q1475"/>
      <c r="R1475" t="inlineStr">
        <is>
          <t>false</t>
        </is>
      </c>
      <c r="S1475"/>
      <c r="T1475"/>
      <c r="U1475"/>
      <c r="V1475"/>
      <c r="W1475"/>
    </row>
    <row r="1476" ht="12.75" customHeight="1">
      <c r="A1476" t="inlineStr">
        <is>
          <t>2025-12-06 刘兰强-武汉-鲜主人超市-POC 已结束</t>
        </is>
      </c>
      <c r="B1476"/>
      <c r="C1476" t="inlineStr">
        <is>
          <t>鲜主人项目完成，沟通机器问题，POC进行中无新品录入，6日休息。</t>
        </is>
      </c>
      <c r="D1476" t="inlineStr">
        <is>
          <t>刘兰强</t>
        </is>
      </c>
      <c r="E1476" t="inlineStr">
        <is>
          <t>湖北省武汉市洪山区张家湾街道建材社区新材小区长征综合大楼</t>
        </is>
      </c>
      <c r="F1476" t="inlineStr">
        <is>
          <t>项目出差</t>
        </is>
      </c>
      <c r="G1476" t="inlineStr">
        <is>
          <t>刘兰强-武汉-鲜主人超市-POC 已结束</t>
        </is>
      </c>
      <c r="H1476" t="inlineStr">
        <is>
          <t>1.已完成鲜主人项目的所有工作，
2.已和超市总厨和操作人员沟通，在机器方面的如何问题随时沟通。
</t>
        </is>
      </c>
      <c r="I1476" t="inlineStr">
        <is>
          <t>无新品录入</t>
        </is>
      </c>
      <c r="J1476"/>
      <c r="K1476" t="inlineStr">
        <is>
          <t>休息一天</t>
        </is>
      </c>
      <c r="L1476" t="inlineStr">
        <is>
          <t>IMG_20251206_104118359.jpg,IMG_20251206_104123509.jpg,IMG_20251206_104136164.jpg,IMG_20251206_105051680.jpg,IMG_20251206_154443778.jpg,IMG_20251206_154605585.jpg</t>
        </is>
      </c>
      <c r="M1476"/>
      <c r="N1476" s="2">
        <v>45997</v>
      </c>
      <c r="O1476" t="inlineStr">
        <is>
          <t>已结束</t>
        </is>
      </c>
      <c r="P1476" t="inlineStr">
        <is>
          <t>49周</t>
        </is>
      </c>
      <c r="Q1476"/>
      <c r="R1476" t="inlineStr">
        <is>
          <t>false</t>
        </is>
      </c>
      <c r="S1476" t="inlineStr">
        <is>
          <t>2025/12/06</t>
        </is>
      </c>
      <c r="T1476" t="inlineStr">
        <is>
          <t>BST</t>
        </is>
      </c>
      <c r="U1476" t="inlineStr">
        <is>
          <t>1</t>
        </is>
      </c>
      <c r="V1476" t="inlineStr">
        <is>
          <t>涂凯</t>
        </is>
      </c>
      <c r="W1476" t="inlineStr">
        <is>
          <t>张铭麒
吴薇
李岳丰</t>
        </is>
      </c>
    </row>
    <row r="1477" ht="12.75" customHeight="1">
      <c r="A1477" t="inlineStr">
        <is>
          <t>2025-12-05 刘兰强-武汉-鲜主人超市-POC 已结束</t>
        </is>
      </c>
      <c r="B1477"/>
      <c r="C1477" t="inlineStr">
        <is>
          <t>操作人员菜品录入流程和方法熟练度不高，需关注提升。</t>
        </is>
      </c>
      <c r="D1477" t="inlineStr">
        <is>
          <t>刘兰强</t>
        </is>
      </c>
      <c r="E1477" t="inlineStr">
        <is>
          <t>湖北省武汉市洪山区张家湾街道建材社区新材小区长征综合大楼</t>
        </is>
      </c>
      <c r="F1477" t="inlineStr">
        <is>
          <t>项目出差</t>
        </is>
      </c>
      <c r="G1477" t="inlineStr">
        <is>
          <t>刘兰强-武汉-鲜主人超市-POC 已结束</t>
        </is>
      </c>
      <c r="H1477" t="inlineStr">
        <is>
          <t>1.今日已完成全部sop录入，
2.今日培训操作人员菜品录入，菜品录流程和方法熟练度不高，
3.今日录入一款武汉本地特色面食（炒豆丝）炒制出来效果特别好，客户和门店员工都说好吃。客户老板有比较满意。
</t>
        </is>
      </c>
      <c r="I1477" t="inlineStr">
        <is>
          <t>1.炒豆丝-2份-已定版
2.红烧排骨-2份-已定版
3.小炒肉-2份-已定版
4.冬瓜肉沫-1份-已定版
5.冬瓜大白菜鸡蛋汤-1份-已定版
6.炝炒豆芽-1份-已定版
7.酸辣大白菜-1份-已定版
</t>
        </is>
      </c>
      <c r="J1477"/>
      <c r="K1477" t="inlineStr">
        <is>
          <t>1.培训操作人员熟悉录菜流程和录菜熟练度。</t>
        </is>
      </c>
      <c r="L1477" t="inlineStr">
        <is>
          <t>IMG_20251205_112841644.jpg,wx_camera_1764917438858.jpg,IMG_20251205_153027856.jpg,IMG_20251205_155206358.jpg,IMG_20251205_155724897.jpg,IMG_20251205_163212354.jpg,IMG_20251205_170142017.jpg,IMG_20251205_170146409.jpg</t>
        </is>
      </c>
      <c r="M1477"/>
      <c r="N1477" s="2">
        <v>45996</v>
      </c>
      <c r="O1477" t="inlineStr">
        <is>
          <t>已结束</t>
        </is>
      </c>
      <c r="P1477" t="inlineStr">
        <is>
          <t>49周</t>
        </is>
      </c>
      <c r="Q1477"/>
      <c r="R1477" t="inlineStr">
        <is>
          <t>false</t>
        </is>
      </c>
      <c r="S1477" t="inlineStr">
        <is>
          <t>2025/12/06</t>
        </is>
      </c>
      <c r="T1477" t="inlineStr">
        <is>
          <t>BST</t>
        </is>
      </c>
      <c r="U1477"/>
      <c r="V1477" t="inlineStr">
        <is>
          <t>涂凯</t>
        </is>
      </c>
      <c r="W1477" t="inlineStr">
        <is>
          <t>张铭麒
吴薇
李岳丰</t>
        </is>
      </c>
    </row>
    <row r="1478" ht="12.75" customHeight="1">
      <c r="A1478" t="inlineStr">
        <is>
          <t>2025-12-04 刘兰强-武汉-鲜主人超市-POC 已结束</t>
        </is>
      </c>
      <c r="B1478"/>
      <c r="C1478" t="inlineStr">
        <is>
          <t>操作人员休假致培训未完成。</t>
        </is>
      </c>
      <c r="D1478" t="inlineStr">
        <is>
          <t>刘兰强</t>
        </is>
      </c>
      <c r="E1478" t="inlineStr">
        <is>
          <t>湖北省武汉市洪山区张家湾街道维也纳国际酒店(武汉杨泗港长江大桥店)长征综合大楼</t>
        </is>
      </c>
      <c r="F1478" t="inlineStr">
        <is>
          <t>项目出差</t>
        </is>
      </c>
      <c r="G1478" t="inlineStr">
        <is>
          <t>刘兰强-武汉-鲜主人超市-POC 已结束</t>
        </is>
      </c>
      <c r="H1478" t="inlineStr">
        <is>
          <t>1.今日工作计划完成8个sop,已完成。
2.由于之前培训的操作人员休假回家，没有完成培训工作，
3.</t>
        </is>
      </c>
      <c r="I1478" t="inlineStr">
        <is>
          <t>1.清炒土豆丝-2份-已定版
2.蘑菇炒肉-2份-已定版
3.四季豆炒肉丝-2份-已定版
4.肉沫茄子-2份-已定版
5.鱼头豆腐汤-1份-已定版
6.蘑菇鸡蛋汤-1份-已定版
7.青笋炒肉2份-已定版
8.清炒豆芽1份-已定版
</t>
        </is>
      </c>
      <c r="J1478"/>
      <c r="K1478" t="inlineStr">
        <is>
          <t>1.每日完成8个新品录入
2.培训总厨如何录菜。</t>
        </is>
      </c>
      <c r="L1478" t="inlineStr">
        <is>
          <t>IMG_20251204_104234022.jpg,IMG_20251204_104238499.jpg,IMG_20251204_104243120.jpg</t>
        </is>
      </c>
      <c r="M1478"/>
      <c r="N1478" s="2">
        <v>45995</v>
      </c>
      <c r="O1478" t="inlineStr">
        <is>
          <t>已结束</t>
        </is>
      </c>
      <c r="P1478" t="inlineStr">
        <is>
          <t>49周</t>
        </is>
      </c>
      <c r="Q1478"/>
      <c r="R1478" t="inlineStr">
        <is>
          <t>false</t>
        </is>
      </c>
      <c r="S1478" t="inlineStr">
        <is>
          <t>2025/12/06</t>
        </is>
      </c>
      <c r="T1478" t="inlineStr">
        <is>
          <t>BST</t>
        </is>
      </c>
      <c r="U1478"/>
      <c r="V1478" t="inlineStr">
        <is>
          <t>涂凯</t>
        </is>
      </c>
      <c r="W1478" t="inlineStr">
        <is>
          <t>张铭麒
吴薇
李岳丰</t>
        </is>
      </c>
    </row>
    <row r="1479" ht="12.75" customHeight="1">
      <c r="A1479" t="inlineStr">
        <is>
          <t>2025-12-03 刘兰强-武汉-鲜主人超市-POC 已结束</t>
        </is>
      </c>
      <c r="B1479" t="inlineStr">
        <is>
          <t>1</t>
        </is>
      </c>
      <c r="C1479" t="inlineStr">
        <is>
          <t>已完成8个新菜品录入，培训操作人员学习菜品录入流程。</t>
        </is>
      </c>
      <c r="D1479" t="inlineStr">
        <is>
          <t>刘兰强</t>
        </is>
      </c>
      <c r="E1479" t="inlineStr">
        <is>
          <t>湖北省武汉市洪山区张家湾街道建材社区新材小区长征综合大楼</t>
        </is>
      </c>
      <c r="F1479" t="inlineStr">
        <is>
          <t>项目出差</t>
        </is>
      </c>
      <c r="G1479" t="inlineStr">
        <is>
          <t>刘兰强-武汉-鲜主人超市-POC 已结束</t>
        </is>
      </c>
      <c r="H1479" t="inlineStr">
        <is>
          <t>1.今日已完成原计划8个新菜品录入。
2.培训操作人员熟悉菜品卤入的流程，今日重点培训操作人员如何录入菜品，上午我边录入菜品边解决如何录入菜谱，下午让操作人员自己录入，我边旁辅导。
</t>
        </is>
      </c>
      <c r="I1479" t="inlineStr">
        <is>
          <t>1.土豆烧鸡-1份-已定版
2.西红柿鸡蛋-1份-已定版
3.花菜炒肉-2份-已定版
4.辣椒炒肉沫-1份-已定版
5.青炒小白菜-1份-已定版
6.香干炒肉-1份-已定版
7.辣椒肉丝-1份-已定版
8.蒜薹肉丝-1份-已定版</t>
        </is>
      </c>
      <c r="J1479"/>
      <c r="K1479" t="inlineStr">
        <is>
          <t>1.完成8个新品录入
2.培训操作人员学习菜品录入。</t>
        </is>
      </c>
      <c r="L1479" t="inlineStr">
        <is>
          <t>IMG_20251203_104933196.jpg,IMG_20251203_104935908.jpg,IMG_20251203_104945345.jpg,IMG_20251203_161757084.jpg,IMG_20251203_161759595.jpg,IMG_20251203_161807755.jpg,IMG_20251203_161814825.jpg,IMG_20251203_161816842.jpg</t>
        </is>
      </c>
      <c r="M1479"/>
      <c r="N1479" s="2">
        <v>45994</v>
      </c>
      <c r="O1479" t="inlineStr">
        <is>
          <t>已结束</t>
        </is>
      </c>
      <c r="P1479" t="inlineStr">
        <is>
          <t>49周</t>
        </is>
      </c>
      <c r="Q1479"/>
      <c r="R1479" t="inlineStr">
        <is>
          <t>false</t>
        </is>
      </c>
      <c r="S1479" t="inlineStr">
        <is>
          <t>2025/12/06</t>
        </is>
      </c>
      <c r="T1479" t="inlineStr">
        <is>
          <t>BST</t>
        </is>
      </c>
      <c r="U1479"/>
      <c r="V1479" t="inlineStr">
        <is>
          <t>涂凯</t>
        </is>
      </c>
      <c r="W1479" t="inlineStr">
        <is>
          <t>张铭麒
吴薇
李岳丰</t>
        </is>
      </c>
    </row>
    <row r="1480" ht="12.75" customHeight="1">
      <c r="A1480" t="inlineStr">
        <is>
          <t>2025-12-02 刘兰强-武汉-鲜主人超市-POC 已结束</t>
        </is>
      </c>
      <c r="B1480"/>
      <c r="C1480" t="inlineStr">
        <is>
          <t>录入80多人份员工餐超大份菜品，已培训门店操作流程。</t>
        </is>
      </c>
      <c r="D1480" t="inlineStr">
        <is>
          <t>刘兰强</t>
        </is>
      </c>
      <c r="E1480" t="inlineStr">
        <is>
          <t>湖北省武汉市洪山区张家湾街道建材社区新材小区长征综合大楼</t>
        </is>
      </c>
      <c r="F1480" t="inlineStr">
        <is>
          <t>项目出差</t>
        </is>
      </c>
      <c r="G1480" t="inlineStr">
        <is>
          <t>刘兰强-武汉-鲜主人超市-POC 已结束</t>
        </is>
      </c>
      <c r="H1480" t="inlineStr">
        <is>
          <t>1.今日完成6个新菜录入，麻婆豆腐，西红柿鸡蛋，萝卜炒肉，青炒大白菜，紫菜蛋花汤，洋葱炒鸡蛋
2.由于这次录入的菜品都是员工餐，超市员工大概80多人，都是超大份。
3.培训门店操作人员，机器的操作流程培训，机器清洁流程，机器校准等工作流程已培训完成。</t>
        </is>
      </c>
      <c r="I1480" t="inlineStr">
        <is>
          <t>1.麻婆豆腐-2份-已定版
2.西红柿鸡蛋-2份-已定版
3.萝卜炒肉-1份-已定版
4.洋葱炒鸡蛋-1份-已定版
5.清炒大白菜-1份-已定版
6.紫菜蛋花汤-1份-已定版</t>
        </is>
      </c>
      <c r="J1480"/>
      <c r="K1480" t="inlineStr">
        <is>
          <t>1.完成6个新菜录入
2.培训门店员工自己进行菜品录入。</t>
        </is>
      </c>
      <c r="L1480" t="inlineStr">
        <is>
          <t>IMG_20251202_103145429.jpg,IMG_20251202_103149263.jpg,IMG_20251202_103224222.jpg,IMG_20251202_173650838.jpg,wx_camera_1764638926482.jpg</t>
        </is>
      </c>
      <c r="M1480"/>
      <c r="N1480" s="2">
        <v>45993</v>
      </c>
      <c r="O1480" t="inlineStr">
        <is>
          <t>已结束</t>
        </is>
      </c>
      <c r="P1480" t="inlineStr">
        <is>
          <t>49周</t>
        </is>
      </c>
      <c r="Q1480"/>
      <c r="R1480" t="inlineStr">
        <is>
          <t>false</t>
        </is>
      </c>
      <c r="S1480" t="inlineStr">
        <is>
          <t>2025/12/06</t>
        </is>
      </c>
      <c r="T1480" t="inlineStr">
        <is>
          <t>BST</t>
        </is>
      </c>
      <c r="U1480"/>
      <c r="V1480" t="inlineStr">
        <is>
          <t>涂凯</t>
        </is>
      </c>
      <c r="W1480" t="inlineStr">
        <is>
          <t>张铭麒
吴薇
李岳丰</t>
        </is>
      </c>
    </row>
    <row r="1481" ht="12.75" customHeight="1">
      <c r="A1481" t="inlineStr">
        <is>
          <t>2025-12-01 刘兰强-武汉-鲜主人超市-POC 已结束</t>
        </is>
      </c>
      <c r="B1481"/>
      <c r="C1481" t="inlineStr">
        <is>
          <t>未提前请购原材料，下午仅录入两个菜品。</t>
        </is>
      </c>
      <c r="D1481" t="inlineStr">
        <is>
          <t>刘兰强</t>
        </is>
      </c>
      <c r="E1481" t="inlineStr">
        <is>
          <t>湖北省武汉市洪山区张家湾街道建材社区新材小区长征综合大楼</t>
        </is>
      </c>
      <c r="F1481" t="inlineStr">
        <is>
          <t>项目出差</t>
        </is>
      </c>
      <c r="G1481" t="inlineStr">
        <is>
          <t>刘兰强-武汉-鲜主人超市-POC 已结束</t>
        </is>
      </c>
      <c r="H1481" t="inlineStr">
        <is>
          <t>1.今日到店和超市熟食区负责人进行了沟通，了解客户的需求，
2.对炒菜机器人进行，添加调味料，校准，温度标定，锅位设置等工作 ，
3.由于没有提前请购原材料，下午只录入了两个菜品，麻婆豆腐和西红柿鸡蛋，</t>
        </is>
      </c>
      <c r="I1481" t="inlineStr">
        <is>
          <t>麻婆豆腐和西红柿鸡蛋-2份-已定版</t>
        </is>
      </c>
      <c r="J1481"/>
      <c r="K1481" t="inlineStr">
        <is>
          <t>1.把今日定版的两个菜品调成10倍的标准量，
2.明天完成四到五个sop</t>
        </is>
      </c>
      <c r="L1481" t="inlineStr">
        <is>
          <t>wx_camera_1764558700565.mp4,IMG_20251201_170305411.jpg,IMG_20251201_170311348.jpg,IMG_20251201_182041668.jpg,IMG_20251201_092654546.jpg</t>
        </is>
      </c>
      <c r="M1481"/>
      <c r="N1481" s="2">
        <v>45992</v>
      </c>
      <c r="O1481" t="inlineStr">
        <is>
          <t>已结束</t>
        </is>
      </c>
      <c r="P1481" t="inlineStr">
        <is>
          <t>49周</t>
        </is>
      </c>
      <c r="Q1481"/>
      <c r="R1481" t="inlineStr">
        <is>
          <t>false</t>
        </is>
      </c>
      <c r="S1481" t="inlineStr">
        <is>
          <t>2025/12/06</t>
        </is>
      </c>
      <c r="T1481" t="inlineStr">
        <is>
          <t>BST</t>
        </is>
      </c>
      <c r="U1481"/>
      <c r="V1481" t="inlineStr">
        <is>
          <t>涂凯</t>
        </is>
      </c>
      <c r="W1481" t="inlineStr">
        <is>
          <t>张铭麒
吴薇
李岳丰</t>
        </is>
      </c>
    </row>
    <row r="1482" ht="12.75" customHeight="1">
      <c r="A1482" t="inlineStr">
        <is>
          <t>2025-11-30 刘兰强-济南-体验科技-POC 已结束</t>
        </is>
      </c>
      <c r="B1482"/>
      <c r="C1482" t="inlineStr">
        <is>
          <t>武汉项目无新品录入，刘兰强POC已结束需关注。</t>
        </is>
      </c>
      <c r="D1482" t="inlineStr">
        <is>
          <t>刘兰强</t>
        </is>
      </c>
      <c r="E1482" t="inlineStr">
        <is>
          <t>湖北省武汉市洪山区张家湾街道建材社区新材小区长征综合大楼</t>
        </is>
      </c>
      <c r="F1482" t="inlineStr">
        <is>
          <t>项目出差</t>
        </is>
      </c>
      <c r="G1482" t="inlineStr">
        <is>
          <t>刘兰强-济南-体验科技-POC 已结束</t>
        </is>
      </c>
      <c r="H1482" t="inlineStr">
        <is>
          <t>1.上午完成和净菜的沟通，
2.针对如何配送的问题达成共识
3.下午到武汉项目</t>
        </is>
      </c>
      <c r="I1482" t="inlineStr">
        <is>
          <t>无新品录入</t>
        </is>
      </c>
      <c r="J1482"/>
      <c r="K1482" t="inlineStr">
        <is>
          <t>对接武汉项目</t>
        </is>
      </c>
      <c r="L1482" t="inlineStr">
        <is>
          <t>IMG_20251130_190230070.jpg,IMG_20251130_091251957.jpg</t>
        </is>
      </c>
      <c r="M1482"/>
      <c r="N1482" s="2">
        <v>45991</v>
      </c>
      <c r="O1482" t="inlineStr">
        <is>
          <t>已结束</t>
        </is>
      </c>
      <c r="P1482" t="inlineStr">
        <is>
          <t>48周</t>
        </is>
      </c>
      <c r="Q1482"/>
      <c r="R1482" t="inlineStr">
        <is>
          <t>false</t>
        </is>
      </c>
      <c r="S1482" t="inlineStr">
        <is>
          <t>2025/11/26</t>
        </is>
      </c>
      <c r="T1482" t="inlineStr">
        <is>
          <t>华东区</t>
        </is>
      </c>
      <c r="U1482" t="inlineStr">
        <is>
          <t>1</t>
        </is>
      </c>
      <c r="V1482" t="inlineStr">
        <is>
          <t>汪洋</t>
        </is>
      </c>
      <c r="W1482" t="inlineStr">
        <is>
          <t>卞俊军</t>
        </is>
      </c>
    </row>
    <row r="1483" ht="12.75" customHeight="1">
      <c r="A1483" t="inlineStr">
        <is>
          <t>2025-11-29 刘兰强-济南-体验科技-POC 已结束</t>
        </is>
      </c>
      <c r="B1483"/>
      <c r="C1483" t="inlineStr">
        <is>
          <t>无新品录入，需关注对接净菜问题。</t>
        </is>
      </c>
      <c r="D1483" t="inlineStr">
        <is>
          <t>刘兰强</t>
        </is>
      </c>
      <c r="E1483" t="inlineStr">
        <is>
          <t>山东省济南市历城区港沟街道星致酒店(济南汉峪金谷店)汉峪金谷</t>
        </is>
      </c>
      <c r="F1483" t="inlineStr">
        <is>
          <t>项目出差</t>
        </is>
      </c>
      <c r="G1483" t="inlineStr">
        <is>
          <t>刘兰强-济南-体验科技-POC 已结束</t>
        </is>
      </c>
      <c r="H1483" t="inlineStr">
        <is>
          <t>1.机器操作人员培训已完成，操作流程已熟悉，熟练度没有问题。</t>
        </is>
      </c>
      <c r="I1483" t="inlineStr">
        <is>
          <t>无新品录入</t>
        </is>
      </c>
      <c r="J1483"/>
      <c r="K1483" t="inlineStr">
        <is>
          <t>1.对接净菜
</t>
        </is>
      </c>
      <c r="L1483" t="inlineStr">
        <is>
          <t>IMG_20251129_113435018.jpg,IMG_20251129_113441472.jpg,IMG_20251129_113511908.jpg</t>
        </is>
      </c>
      <c r="M1483"/>
      <c r="N1483" s="2">
        <v>45990</v>
      </c>
      <c r="O1483" t="inlineStr">
        <is>
          <t>已结束</t>
        </is>
      </c>
      <c r="P1483" t="inlineStr">
        <is>
          <t>48周</t>
        </is>
      </c>
      <c r="Q1483"/>
      <c r="R1483" t="inlineStr">
        <is>
          <t>false</t>
        </is>
      </c>
      <c r="S1483" t="inlineStr">
        <is>
          <t>2025/11/26</t>
        </is>
      </c>
      <c r="T1483" t="inlineStr">
        <is>
          <t>华东区</t>
        </is>
      </c>
      <c r="U1483"/>
      <c r="V1483" t="inlineStr">
        <is>
          <t>汪洋</t>
        </is>
      </c>
      <c r="W1483" t="inlineStr">
        <is>
          <t>卞俊军</t>
        </is>
      </c>
    </row>
    <row r="1484" ht="12.75" customHeight="1">
      <c r="A1484" t="inlineStr">
        <is>
          <t>2025-11-28 刘兰强-济南-体验科技-POC 已结束</t>
        </is>
      </c>
      <c r="B1484"/>
      <c r="C1484" t="inlineStr">
        <is>
          <t>问题：无新菜录入；需关注：培训操作人员，11月28日展示机器。</t>
        </is>
      </c>
      <c r="D1484" t="inlineStr">
        <is>
          <t>刘兰强</t>
        </is>
      </c>
      <c r="E1484" t="inlineStr">
        <is>
          <t>山东省济南市历城区港沟街道泰山广场4号楼汉峪金谷</t>
        </is>
      </c>
      <c r="F1484" t="inlineStr">
        <is>
          <t>项目出差</t>
        </is>
      </c>
      <c r="G1484" t="inlineStr">
        <is>
          <t>刘兰强-济南-体验科技-POC 已结束</t>
        </is>
      </c>
      <c r="H1484" t="inlineStr">
        <is>
          <t>1.协助客户开业，有客户来了解炒菜机器人帮忙介绍和知识炒菜机器人
</t>
        </is>
      </c>
      <c r="I1484" t="inlineStr">
        <is>
          <t>无新菜录入</t>
        </is>
      </c>
      <c r="J1484"/>
      <c r="K1484" t="inlineStr">
        <is>
          <t>1.培训操作人员
2.协助门店帮忙展示机器</t>
        </is>
      </c>
      <c r="L1484" t="inlineStr">
        <is>
          <t>IMG_20251128_105452250.jpg,IMG_20251128_105509359.jpg,IMG_20251128_105527750.jpg,IMG_20251128_105542621.jpg,IMG_20251128_105558896.jpg,IMG_20251128_120125713.jpg,IMG_20251128_120128792.jpg,IMG_20251128_120130664.jpg,IMG_20251128_120134590.jpg</t>
        </is>
      </c>
      <c r="M1484"/>
      <c r="N1484" s="2">
        <v>45989</v>
      </c>
      <c r="O1484" t="inlineStr">
        <is>
          <t>已结束</t>
        </is>
      </c>
      <c r="P1484" t="inlineStr">
        <is>
          <t>48周</t>
        </is>
      </c>
      <c r="Q1484"/>
      <c r="R1484" t="inlineStr">
        <is>
          <t>false</t>
        </is>
      </c>
      <c r="S1484" t="inlineStr">
        <is>
          <t>2025/11/26</t>
        </is>
      </c>
      <c r="T1484" t="inlineStr">
        <is>
          <t>华东区</t>
        </is>
      </c>
      <c r="U1484"/>
      <c r="V1484" t="inlineStr">
        <is>
          <t>汪洋</t>
        </is>
      </c>
      <c r="W1484" t="inlineStr">
        <is>
          <t>卞俊军</t>
        </is>
      </c>
    </row>
    <row r="1485" ht="12.75" customHeight="1">
      <c r="A1485" t="inlineStr">
        <is>
          <t>2025-11-27 刘兰强-济南-体验科技-POC 已结束</t>
        </is>
      </c>
      <c r="B1485"/>
      <c r="C1485" t="inlineStr">
        <is>
          <t>需关注：无新品卤入，配合客户明天开业支持。</t>
        </is>
      </c>
      <c r="D1485" t="inlineStr">
        <is>
          <t>刘兰强</t>
        </is>
      </c>
      <c r="E1485" t="inlineStr">
        <is>
          <t>山东省济南市历城区港沟街道泰山广场4号楼汉峪金谷</t>
        </is>
      </c>
      <c r="F1485" t="inlineStr">
        <is>
          <t>项目出差</t>
        </is>
      </c>
      <c r="G1485" t="inlineStr">
        <is>
          <t>刘兰强-济南-体验科技-POC 已结束</t>
        </is>
      </c>
      <c r="H1485" t="inlineStr">
        <is>
          <t>1.培训操作人员操作流程的熟练度
2.沟通每日开业的注意事项</t>
        </is>
      </c>
      <c r="I1485" t="inlineStr">
        <is>
          <t>无新品卤入</t>
        </is>
      </c>
      <c r="J1485"/>
      <c r="K1485" t="inlineStr">
        <is>
          <t>配合客户明天开业支持</t>
        </is>
      </c>
      <c r="L1485" t="inlineStr">
        <is>
          <t>IMG_20251127_115258505.jpg,IMG_20251127_115304330.jpg,IMG_20251127_115623396.jpg,IMG_20251127_115626335.jpg</t>
        </is>
      </c>
      <c r="M1485"/>
      <c r="N1485" s="2">
        <v>45988</v>
      </c>
      <c r="O1485" t="inlineStr">
        <is>
          <t>已结束</t>
        </is>
      </c>
      <c r="P1485" t="inlineStr">
        <is>
          <t>48周</t>
        </is>
      </c>
      <c r="Q1485"/>
      <c r="R1485" t="inlineStr">
        <is>
          <t>false</t>
        </is>
      </c>
      <c r="S1485" t="inlineStr">
        <is>
          <t>2025/11/26</t>
        </is>
      </c>
      <c r="T1485" t="inlineStr">
        <is>
          <t>华东区</t>
        </is>
      </c>
      <c r="U1485"/>
      <c r="V1485" t="inlineStr">
        <is>
          <t>汪洋</t>
        </is>
      </c>
      <c r="W1485" t="inlineStr">
        <is>
          <t>卞俊军</t>
        </is>
      </c>
    </row>
    <row r="1486" ht="12.75" customHeight="1">
      <c r="A1486" t="inlineStr">
        <is>
          <t>2025-11-26 刘兰强-济南-体验科技-POC 已结束</t>
        </is>
      </c>
      <c r="B1486" t="inlineStr">
        <is>
          <t>1</t>
        </is>
      </c>
      <c r="C1486" t="inlineStr">
        <is>
          <t>需关注操作人员对机器的熟练度及净菜配送问题。</t>
        </is>
      </c>
      <c r="D1486" t="inlineStr">
        <is>
          <t>刘兰强</t>
        </is>
      </c>
      <c r="E1486" t="inlineStr">
        <is>
          <t>山东省济南市历城区港沟街道泰山广场4号楼汉峪金谷</t>
        </is>
      </c>
      <c r="F1486" t="inlineStr">
        <is>
          <t>项目出差</t>
        </is>
      </c>
      <c r="G1486" t="inlineStr">
        <is>
          <t>刘兰强-济南-体验科技-POC 已结束</t>
        </is>
      </c>
      <c r="H1486" t="inlineStr">
        <is>
          <t>1.今日已完成改切标准，
2.今日对接净菜进行沟通，如何配送的问题，达成共识
3.培训操作人员了解机器操作流程。</t>
        </is>
      </c>
      <c r="I1486" t="inlineStr">
        <is>
          <t>无新品录入</t>
        </is>
      </c>
      <c r="J1486"/>
      <c r="K1486" t="inlineStr">
        <is>
          <t>1.培训操作人员，对机器的熟练度。
2.对接净菜配送的问题。</t>
        </is>
      </c>
      <c r="L1486" t="inlineStr">
        <is>
          <t>IMG_20251125_111336.jpg,IMG_20251125_112644.jpg,IMG_20251125_112739.jpg,IMG_20251125_112748.jpg,IMG_20251125_112845.jpg,IMG_20251125_112954.jpg,IMG_20251125_113007.jpg,IMG_20251125_114150.jpg,IMG_20251125_114207.jpg</t>
        </is>
      </c>
      <c r="M1486"/>
      <c r="N1486" s="2">
        <v>45987</v>
      </c>
      <c r="O1486" t="inlineStr">
        <is>
          <t>已结束</t>
        </is>
      </c>
      <c r="P1486" t="inlineStr">
        <is>
          <t>48周</t>
        </is>
      </c>
      <c r="Q1486"/>
      <c r="R1486" t="inlineStr">
        <is>
          <t>false</t>
        </is>
      </c>
      <c r="S1486" t="inlineStr">
        <is>
          <t>2025/11/26</t>
        </is>
      </c>
      <c r="T1486" t="inlineStr">
        <is>
          <t>华东区</t>
        </is>
      </c>
      <c r="U1486"/>
      <c r="V1486" t="inlineStr">
        <is>
          <t>汪洋</t>
        </is>
      </c>
      <c r="W1486" t="inlineStr">
        <is>
          <t>卞俊军</t>
        </is>
      </c>
    </row>
    <row r="1487" ht="12.75" customHeight="1">
      <c r="A1487" t="inlineStr">
        <is>
          <t>2025-11-25 刘兰强-济南-体验科技-POC 已结束</t>
        </is>
      </c>
      <c r="B1487"/>
      <c r="C1487" t="inlineStr">
        <is>
          <t>操作人员制作菜品熟练度不够，需关注。</t>
        </is>
      </c>
      <c r="D1487" t="inlineStr">
        <is>
          <t>刘兰强</t>
        </is>
      </c>
      <c r="E1487" t="inlineStr">
        <is>
          <t>山东省济南市历城区港沟街道汉峪金谷泰山广场</t>
        </is>
      </c>
      <c r="F1487" t="inlineStr">
        <is>
          <t>项目出差</t>
        </is>
      </c>
      <c r="G1487" t="inlineStr">
        <is>
          <t>刘兰强-济南-体验科技-POC 已结束</t>
        </is>
      </c>
      <c r="H1487" t="inlineStr">
        <is>
          <t>1.今日已完成全部pos卤入，一共卤入7个pos.
2.今日培训操作人员操作机器制作菜品，熟练度不够。
3.培训操作人员如何校准，已能熟练操作。
4.培训操作人员清洁机器。</t>
        </is>
      </c>
      <c r="I1487" t="inlineStr">
        <is>
          <t>辣椒炒猪耳-2份-已定版</t>
        </is>
      </c>
      <c r="J1487"/>
      <c r="K1487" t="inlineStr">
        <is>
          <t>1.帮忙客户制定，改切标准和操作标准</t>
        </is>
      </c>
      <c r="L1487" t="inlineStr">
        <is>
          <t>IMG_20251125_143431388.jpg,IMG_20251125_143441358.jpg,IMG_20251125_154308440.jpg,IMG_20251125_154357683.jpg,IMG_20251125_154436374.jpg,IMG_20251125_154600641.jpg,IMG_20251125_172541004.jpg</t>
        </is>
      </c>
      <c r="M1487"/>
      <c r="N1487" s="2">
        <v>45986</v>
      </c>
      <c r="O1487" t="inlineStr">
        <is>
          <t>已结束</t>
        </is>
      </c>
      <c r="P1487" t="inlineStr">
        <is>
          <t>48周</t>
        </is>
      </c>
      <c r="Q1487"/>
      <c r="R1487" t="inlineStr">
        <is>
          <t>false</t>
        </is>
      </c>
      <c r="S1487" t="inlineStr">
        <is>
          <t>2025/11/26</t>
        </is>
      </c>
      <c r="T1487" t="inlineStr">
        <is>
          <t>华东区</t>
        </is>
      </c>
      <c r="U1487"/>
      <c r="V1487" t="inlineStr">
        <is>
          <t>汪洋</t>
        </is>
      </c>
      <c r="W1487" t="inlineStr">
        <is>
          <t>卞俊军</t>
        </is>
      </c>
    </row>
    <row r="1488" ht="12.75" customHeight="1">
      <c r="A1488" t="inlineStr">
        <is>
          <t>2025-11-24 刘兰强-济南-体验科技-POC 已结束</t>
        </is>
      </c>
      <c r="B1488"/>
      <c r="C1488" t="inlineStr">
        <is>
          <t>完成6个新菜录入，包括辣椒炒肉等，无明显问题异常。</t>
        </is>
      </c>
      <c r="D1488" t="inlineStr">
        <is>
          <t>刘兰强</t>
        </is>
      </c>
      <c r="E1488" t="inlineStr">
        <is>
          <t>山东省济南市历城区港沟街道泰山广场4号楼汉峪金谷</t>
        </is>
      </c>
      <c r="F1488" t="inlineStr">
        <is>
          <t>项目出差</t>
        </is>
      </c>
      <c r="G1488" t="inlineStr">
        <is>
          <t>刘兰强-济南-体验科技-POC 已结束</t>
        </is>
      </c>
      <c r="H1488" t="inlineStr">
        <is>
          <t>1.今日完成6个新菜录入，分别是：辣椒炒肉，青椒肉丝，芹菜炒肉丝，剁椒炒鸡蛋，小炒黄牛肉，清炒蔬菜。
</t>
        </is>
      </c>
      <c r="I1488" t="inlineStr">
        <is>
          <t>完成6个新菜录入</t>
        </is>
      </c>
      <c r="J1488"/>
      <c r="K1488" t="inlineStr">
        <is>
          <t>1.完成一个新品录入，2.帮客户制作sop标准。</t>
        </is>
      </c>
      <c r="L1488" t="inlineStr">
        <is>
          <t>IMG_20251124_110759188.jpg,IMG_20251124_112529751.jpg,IMG_20251124_133341569.jpg,IMG_20251124_133356.jpg,IMG_20251124_144142.jpg</t>
        </is>
      </c>
      <c r="M1488"/>
      <c r="N1488" s="2">
        <v>45985</v>
      </c>
      <c r="O1488" t="inlineStr">
        <is>
          <t>已结束</t>
        </is>
      </c>
      <c r="P1488" t="inlineStr">
        <is>
          <t>48周</t>
        </is>
      </c>
      <c r="Q1488"/>
      <c r="R1488" t="inlineStr">
        <is>
          <t>false</t>
        </is>
      </c>
      <c r="S1488" t="inlineStr">
        <is>
          <t>2025/11/26</t>
        </is>
      </c>
      <c r="T1488" t="inlineStr">
        <is>
          <t>华东区</t>
        </is>
      </c>
      <c r="U1488"/>
      <c r="V1488" t="inlineStr">
        <is>
          <t>汪洋</t>
        </is>
      </c>
      <c r="W1488" t="inlineStr">
        <is>
          <t>卞俊军</t>
        </is>
      </c>
    </row>
    <row r="1489" ht="12.75" customHeight="1">
      <c r="A1489" t="inlineStr">
        <is>
          <t>2025-11-23 刘兰强-济南-体验科技-POC 已结束</t>
        </is>
      </c>
      <c r="B1489" t="inlineStr">
        <is>
          <t>1</t>
        </is>
      </c>
      <c r="C1489" t="inlineStr">
        <is>
          <t>展厅排烟系统故障，下午未卤制菜品。</t>
        </is>
      </c>
      <c r="D1489" t="inlineStr">
        <is>
          <t>刘兰强</t>
        </is>
      </c>
      <c r="E1489" t="inlineStr">
        <is>
          <t>山东省济南市历城区港沟街道星致酒店(济南汉峪金谷店)汉峪金谷</t>
        </is>
      </c>
      <c r="F1489" t="inlineStr">
        <is>
          <t>项目出差</t>
        </is>
      </c>
      <c r="G1489" t="inlineStr">
        <is>
          <t>刘兰强-济南-体验科技-POC 已结束</t>
        </is>
      </c>
      <c r="H1489" t="inlineStr">
        <is>
          <t>1.今日上午陪同客户到市场采购，厨具，调味料，原材料。
2.添加机器调味料，完成机器校准，
3.下午由于展厅排烟系统故障，没有卤人菜品
4.由于客户没有餐饮工作经验，下午主要培训操作员一些机器的理论知识。</t>
        </is>
      </c>
      <c r="I1489" t="inlineStr">
        <is>
          <t>无新品录入</t>
        </is>
      </c>
      <c r="J1489"/>
      <c r="K1489" t="inlineStr">
        <is>
          <t>1.录制菜品，计划完成5个以上的sop。</t>
        </is>
      </c>
      <c r="L1489" t="inlineStr">
        <is>
          <t>IMG_20251123_091046927.jpg,IMG_20251123_175604924.jpg</t>
        </is>
      </c>
      <c r="M1489"/>
      <c r="N1489" s="2">
        <v>45984</v>
      </c>
      <c r="O1489" t="inlineStr">
        <is>
          <t>已结束</t>
        </is>
      </c>
      <c r="P1489" t="inlineStr">
        <is>
          <t>47周</t>
        </is>
      </c>
      <c r="Q1489"/>
      <c r="R1489" t="inlineStr">
        <is>
          <t>false</t>
        </is>
      </c>
      <c r="S1489" t="inlineStr">
        <is>
          <t>2025/11/26</t>
        </is>
      </c>
      <c r="T1489" t="inlineStr">
        <is>
          <t>华东区</t>
        </is>
      </c>
      <c r="U1489"/>
      <c r="V1489" t="inlineStr">
        <is>
          <t>汪洋</t>
        </is>
      </c>
      <c r="W1489" t="inlineStr">
        <is>
          <t>卞俊军</t>
        </is>
      </c>
    </row>
    <row r="1490" ht="12.75" customHeight="1">
      <c r="A1490" t="inlineStr">
        <is>
          <t>2025-11-22 刘兰强-济南-体验科技-POC 已结束</t>
        </is>
      </c>
      <c r="B1490" t="inlineStr">
        <is>
          <t>1</t>
        </is>
      </c>
      <c r="C1490" t="inlineStr">
        <is>
          <t>POC进行中，暂无新品录入，需采购食材、校准机器等。</t>
        </is>
      </c>
      <c r="D1490" t="inlineStr">
        <is>
          <t>刘兰强</t>
        </is>
      </c>
      <c r="E1490" t="inlineStr">
        <is>
          <t>山东省济南市历城区港沟街道泰山广场4号楼汉峪金谷</t>
        </is>
      </c>
      <c r="F1490" t="inlineStr">
        <is>
          <t>项目出差</t>
        </is>
      </c>
      <c r="G1490" t="inlineStr">
        <is>
          <t>刘兰强-济南-体验科技-POC 已结束</t>
        </is>
      </c>
      <c r="H1490" t="inlineStr">
        <is>
          <t>1.到店和客户进行简单的沟通，了解客户的要求，接下来工作流程
2.创建账号，
3.检查机器是否能正常运转，
4.调制机器</t>
        </is>
      </c>
      <c r="I1490" t="inlineStr">
        <is>
          <t>暂无新品录入</t>
        </is>
      </c>
      <c r="J1490"/>
      <c r="K1490" t="inlineStr">
        <is>
          <t>1.采购食材和调味料
2.校准机器
3.测试录入菜品
4.计划录入3个以上菜品</t>
        </is>
      </c>
      <c r="L1490" t="inlineStr">
        <is>
          <t>IMG_20251122_163032.jpg,IMG_20251122_175453644.jpg,IMG_20251122_175517931.jpg,wx_camera_1763804107109.jpg</t>
        </is>
      </c>
      <c r="M1490"/>
      <c r="N1490" s="2">
        <v>45983</v>
      </c>
      <c r="O1490" t="inlineStr">
        <is>
          <t>已结束</t>
        </is>
      </c>
      <c r="P1490" t="inlineStr">
        <is>
          <t>47周</t>
        </is>
      </c>
      <c r="Q1490"/>
      <c r="R1490" t="inlineStr">
        <is>
          <t>false</t>
        </is>
      </c>
      <c r="S1490" t="inlineStr">
        <is>
          <t>2025/11/26</t>
        </is>
      </c>
      <c r="T1490" t="inlineStr">
        <is>
          <t>华东区</t>
        </is>
      </c>
      <c r="U1490"/>
      <c r="V1490" t="inlineStr">
        <is>
          <t>汪洋</t>
        </is>
      </c>
      <c r="W1490" t="inlineStr">
        <is>
          <t>卞俊军</t>
        </is>
      </c>
    </row>
    <row r="1491" ht="12.75" customHeight="1">
      <c r="A1491" t="inlineStr">
        <is>
          <t>2025-11-21 刘兰强-北京-绿茶-铁锅导入学习 已结束</t>
        </is>
      </c>
      <c r="B1491"/>
      <c r="C1491" t="inlineStr">
        <is>
          <t>无异常问题，机器、物料、原材料及菜品出品均正常。</t>
        </is>
      </c>
      <c r="D1491" t="inlineStr">
        <is>
          <t>刘兰强</t>
        </is>
      </c>
      <c r="E1491" t="inlineStr">
        <is>
          <t>北京市朝阳区南磨房乡华侨城·北京OCT华侨城·北京2号院</t>
        </is>
      </c>
      <c r="F1491" t="inlineStr">
        <is>
          <t>项目出差</t>
        </is>
      </c>
      <c r="G1491" t="inlineStr">
        <is>
          <t>刘兰强-北京-绿茶-铁锅导入学习 已结束</t>
        </is>
      </c>
      <c r="H1491" t="inlineStr">
        <is>
          <t>1.检查机器是否运转正常，没有问题
2.检查所有粉料，液料是否充足，没有问题
3.检查所有原材料是否按标准分份，没有问题。
4.协助操作人员制作菜品，今日菜品出品一切正常，没有问题。
</t>
        </is>
      </c>
      <c r="I1491" t="inlineStr">
        <is>
          <t>暂无新品录入</t>
        </is>
      </c>
      <c r="J1491"/>
      <c r="K1491" t="inlineStr">
        <is>
          <t>每日工作任务到山东济南—展厅pos项目</t>
        </is>
      </c>
      <c r="L1491" t="inlineStr">
        <is>
          <t>IMG_20251121_102424268.jpg,IMG_20251121_102428110.jpg,IMG_20251121_102431861.jpg,IMG_20251121_133005354.jpg</t>
        </is>
      </c>
      <c r="M1491"/>
      <c r="N1491" s="2">
        <v>45982</v>
      </c>
      <c r="O1491" t="inlineStr">
        <is>
          <t>已结束</t>
        </is>
      </c>
      <c r="P1491" t="inlineStr">
        <is>
          <t>47周</t>
        </is>
      </c>
      <c r="Q1491"/>
      <c r="R1491" t="inlineStr">
        <is>
          <t>false</t>
        </is>
      </c>
      <c r="S1491" t="inlineStr">
        <is>
          <t>2025/11/21</t>
        </is>
      </c>
      <c r="T1491" t="inlineStr">
        <is>
          <t>BST</t>
        </is>
      </c>
      <c r="U1491" t="inlineStr">
        <is>
          <t>1</t>
        </is>
      </c>
      <c r="V1491" t="inlineStr">
        <is>
          <t>张铭麒</t>
        </is>
      </c>
      <c r="W1491" t="inlineStr">
        <is>
          <t>李岳丰
吴薇</t>
        </is>
      </c>
    </row>
    <row r="1492" ht="12.75" customHeight="1">
      <c r="A1492" t="inlineStr">
        <is>
          <t xml:space="preserve">2025-11-20 </t>
        </is>
      </c>
      <c r="B1492"/>
      <c r="C1492" t="inlineStr">
        <is>
          <t>正文仅日期“2025/11/20”，无实质内容，信息缺失需关注。</t>
        </is>
      </c>
      <c r="D1492" t="inlineStr">
        <is>
          <t>刘兰强</t>
        </is>
      </c>
      <c r="E1492" t="inlineStr">
        <is>
          <t>北京市朝阳区南磨房乡华侨城·北京OCT华侨城·北京2号院</t>
        </is>
      </c>
      <c r="F1492" t="inlineStr">
        <is>
          <t>排休</t>
        </is>
      </c>
      <c r="G1492"/>
      <c r="H1492"/>
      <c r="I1492"/>
      <c r="J1492"/>
      <c r="K1492"/>
      <c r="L1492"/>
      <c r="M1492"/>
      <c r="N1492" s="2">
        <v>45981</v>
      </c>
      <c r="O1492"/>
      <c r="P1492" t="inlineStr">
        <is>
          <t>47周</t>
        </is>
      </c>
      <c r="Q1492"/>
      <c r="R1492" t="inlineStr">
        <is>
          <t>false</t>
        </is>
      </c>
      <c r="S1492"/>
      <c r="T1492"/>
      <c r="U1492"/>
      <c r="V1492"/>
      <c r="W1492"/>
    </row>
    <row r="1493" ht="12.75" customHeight="1">
      <c r="A1493" t="inlineStr">
        <is>
          <t>2025-11-19 刘兰强-北京-绿茶-铁锅导入学习 已结束</t>
        </is>
      </c>
      <c r="B1493"/>
      <c r="C1493" t="inlineStr">
        <is>
          <t>铁锅导入学习进行中，暂无新品录入，需关注。</t>
        </is>
      </c>
      <c r="D1493" t="inlineStr">
        <is>
          <t>刘兰强</t>
        </is>
      </c>
      <c r="E1493" t="inlineStr">
        <is>
          <t>北京市朝阳区南磨房乡北京·华侨城A区2号院(南门)OCT华侨城·北京2号院</t>
        </is>
      </c>
      <c r="F1493" t="inlineStr">
        <is>
          <t>项目出差</t>
        </is>
      </c>
      <c r="G1493" t="inlineStr">
        <is>
          <t>刘兰强-北京-绿茶-铁锅导入学习 已结束</t>
        </is>
      </c>
      <c r="H1493" t="inlineStr">
        <is>
          <t>1.今日到店后和厨师长，区厨做了简单的沟通，
2.注册机器账号，安装涂层锅，
3.完成机器校准，
4.测试了两份菜品（炝炒包菜）（牛肉炒扁豆丝）
</t>
        </is>
      </c>
      <c r="I1493" t="inlineStr">
        <is>
          <t>暂无新品录入</t>
        </is>
      </c>
      <c r="J1493"/>
      <c r="K1493" t="inlineStr">
        <is>
          <t>休息</t>
        </is>
      </c>
      <c r="L1493" t="inlineStr">
        <is>
          <t>IMG_20251119_160647831.jpg,IMG_20251119_160653683.jpg,IMG_20251119_160705211.jpg,IMG_20251119_164353968.jpg,IMG_20251119_164440053.jpg,IMG_20251119_180203006.jpg,IMG_20251119_180207046.jpg,IMG_20251119_180428822.jpg,wx_camera_1763543956275.jpg</t>
        </is>
      </c>
      <c r="M1493"/>
      <c r="N1493" s="2">
        <v>45980</v>
      </c>
      <c r="O1493" t="inlineStr">
        <is>
          <t>已结束</t>
        </is>
      </c>
      <c r="P1493" t="inlineStr">
        <is>
          <t>47周</t>
        </is>
      </c>
      <c r="Q1493"/>
      <c r="R1493" t="inlineStr">
        <is>
          <t>false</t>
        </is>
      </c>
      <c r="S1493" t="inlineStr">
        <is>
          <t>2025/11/21</t>
        </is>
      </c>
      <c r="T1493" t="inlineStr">
        <is>
          <t>BST</t>
        </is>
      </c>
      <c r="U1493"/>
      <c r="V1493" t="inlineStr">
        <is>
          <t>张铭麒</t>
        </is>
      </c>
      <c r="W1493" t="inlineStr">
        <is>
          <t>李岳丰
吴薇</t>
        </is>
      </c>
    </row>
    <row r="1494" ht="12.75" customHeight="1">
      <c r="A1494" t="inlineStr">
        <is>
          <t xml:space="preserve">2025-11-17 </t>
        </is>
      </c>
      <c r="B1494"/>
      <c r="C1494" t="inlineStr">
        <is>
          <t>正文仅包含日期“2025/11/17”，无其他有效内容，信息缺失。</t>
        </is>
      </c>
      <c r="D1494" t="inlineStr">
        <is>
          <t>刘兰强</t>
        </is>
      </c>
      <c r="E1494" t="inlineStr">
        <is>
          <t>四川省遂宁市船山区南津路街道遂宁米亚假日酒店南滨帝景北区</t>
        </is>
      </c>
      <c r="F1494" t="inlineStr">
        <is>
          <t>排休</t>
        </is>
      </c>
      <c r="G1494"/>
      <c r="H1494"/>
      <c r="I1494"/>
      <c r="J1494"/>
      <c r="K1494"/>
      <c r="L1494"/>
      <c r="M1494"/>
      <c r="N1494" s="2">
        <v>45978</v>
      </c>
      <c r="O1494"/>
      <c r="P1494" t="inlineStr">
        <is>
          <t>47周</t>
        </is>
      </c>
      <c r="Q1494"/>
      <c r="R1494" t="inlineStr">
        <is>
          <t>false</t>
        </is>
      </c>
      <c r="S1494"/>
      <c r="T1494"/>
      <c r="U1494" t="inlineStr">
        <is>
          <t>1</t>
        </is>
      </c>
      <c r="V1494"/>
      <c r="W1494"/>
    </row>
    <row r="1495" ht="12.75" customHeight="1">
      <c r="A1495" t="inlineStr">
        <is>
          <t xml:space="preserve">2025-11-16 </t>
        </is>
      </c>
      <c r="B1495"/>
      <c r="C1495" t="inlineStr">
        <is>
          <t>正文内容为空，无有效信息，需关注内容缺失问题。</t>
        </is>
      </c>
      <c r="D1495" t="inlineStr">
        <is>
          <t>刘兰强</t>
        </is>
      </c>
      <c r="E1495" t="inlineStr">
        <is>
          <t>四川省成都市双流区黄龙溪镇观景路黄龙溪古镇</t>
        </is>
      </c>
      <c r="F1495" t="inlineStr">
        <is>
          <t>排休</t>
        </is>
      </c>
      <c r="G1495"/>
      <c r="H1495"/>
      <c r="I1495"/>
      <c r="J1495"/>
      <c r="K1495"/>
      <c r="L1495"/>
      <c r="M1495"/>
      <c r="N1495" s="2">
        <v>45977</v>
      </c>
      <c r="O1495"/>
      <c r="P1495" t="inlineStr">
        <is>
          <t>46周</t>
        </is>
      </c>
      <c r="Q1495"/>
      <c r="R1495" t="inlineStr">
        <is>
          <t>false</t>
        </is>
      </c>
      <c r="S1495"/>
      <c r="T1495"/>
      <c r="U1495"/>
      <c r="V1495"/>
      <c r="W1495"/>
    </row>
    <row r="1496" ht="12.75" customHeight="1">
      <c r="A1496" t="inlineStr">
        <is>
          <t xml:space="preserve">2025-11-16 </t>
        </is>
      </c>
      <c r="B1496"/>
      <c r="C1496" t="inlineStr">
        <is>
          <t>正文仅日期“2025/11/16”，无实质内容，信息缺失。</t>
        </is>
      </c>
      <c r="D1496" t="inlineStr">
        <is>
          <t>刘兰强</t>
        </is>
      </c>
      <c r="E1496" t="inlineStr">
        <is>
          <t>四川省成都市双流区黄龙溪镇观景路黄龙溪古镇</t>
        </is>
      </c>
      <c r="F1496" t="inlineStr">
        <is>
          <t>排休</t>
        </is>
      </c>
      <c r="G1496"/>
      <c r="H1496"/>
      <c r="I1496"/>
      <c r="J1496"/>
      <c r="K1496"/>
      <c r="L1496"/>
      <c r="M1496"/>
      <c r="N1496" s="2">
        <v>45977</v>
      </c>
      <c r="O1496"/>
      <c r="P1496" t="inlineStr">
        <is>
          <t>46周</t>
        </is>
      </c>
      <c r="Q1496"/>
      <c r="R1496" t="inlineStr">
        <is>
          <t>false</t>
        </is>
      </c>
      <c r="S1496"/>
      <c r="T1496"/>
      <c r="U1496"/>
      <c r="V1496"/>
      <c r="W1496"/>
    </row>
    <row r="1497" ht="12.75" customHeight="1">
      <c r="A1497" t="inlineStr">
        <is>
          <t xml:space="preserve">2025-11-15 </t>
        </is>
      </c>
      <c r="B1497"/>
      <c r="C1497" t="inlineStr">
        <is>
          <t>正文仅日期“2025/11/15”，无具体内容，信息缺失异常。</t>
        </is>
      </c>
      <c r="D1497" t="inlineStr">
        <is>
          <t>刘兰强</t>
        </is>
      </c>
      <c r="E1497" t="inlineStr">
        <is>
          <t>四川省遂宁市船山区嘉禾街道兴和东街永明丽景</t>
        </is>
      </c>
      <c r="F1497" t="inlineStr">
        <is>
          <t>排休</t>
        </is>
      </c>
      <c r="G1497"/>
      <c r="H1497"/>
      <c r="I1497"/>
      <c r="J1497"/>
      <c r="K1497"/>
      <c r="L1497"/>
      <c r="M1497"/>
      <c r="N1497" s="2">
        <v>45976</v>
      </c>
      <c r="O1497"/>
      <c r="P1497" t="inlineStr">
        <is>
          <t>46周</t>
        </is>
      </c>
      <c r="Q1497"/>
      <c r="R1497" t="inlineStr">
        <is>
          <t>false</t>
        </is>
      </c>
      <c r="S1497"/>
      <c r="T1497"/>
      <c r="U1497"/>
      <c r="V1497"/>
      <c r="W1497"/>
    </row>
    <row r="1498" ht="12.75" customHeight="1">
      <c r="A1498" t="inlineStr">
        <is>
          <t xml:space="preserve">2025-11-14 </t>
        </is>
      </c>
      <c r="B1498"/>
      <c r="C1498" t="inlineStr">
        <is>
          <t>仅提供日期“2025/11/14”，无具体内容，无法识别问题或异常。</t>
        </is>
      </c>
      <c r="D1498" t="inlineStr">
        <is>
          <t>刘兰强</t>
        </is>
      </c>
      <c r="E1498" t="inlineStr">
        <is>
          <t>四川省遂宁市船山区南津路街道滨江中路南滨帝景北区</t>
        </is>
      </c>
      <c r="F1498" t="inlineStr">
        <is>
          <t>排休</t>
        </is>
      </c>
      <c r="G1498"/>
      <c r="H1498"/>
      <c r="I1498"/>
      <c r="J1498"/>
      <c r="K1498"/>
      <c r="L1498"/>
      <c r="M1498"/>
      <c r="N1498" s="2">
        <v>45975</v>
      </c>
      <c r="O1498"/>
      <c r="P1498" t="inlineStr">
        <is>
          <t>46周</t>
        </is>
      </c>
      <c r="Q1498"/>
      <c r="R1498" t="inlineStr">
        <is>
          <t>false</t>
        </is>
      </c>
      <c r="S1498"/>
      <c r="T1498"/>
      <c r="U1498" t="inlineStr">
        <is>
          <t>0</t>
        </is>
      </c>
      <c r="V1498"/>
      <c r="W1498"/>
    </row>
    <row r="1499" ht="12.75" customHeight="1">
      <c r="A1499" t="inlineStr">
        <is>
          <t>2025-11-12 刘兰强-娄底-大碗先生-新店开业 已结束</t>
        </is>
      </c>
      <c r="B1499" t="inlineStr">
        <is>
          <t>1</t>
        </is>
      </c>
      <c r="C1499" t="inlineStr">
        <is>
          <t>问题：机器可能出现问题需及时联系，暂无新品录入。</t>
        </is>
      </c>
      <c r="D1499" t="inlineStr">
        <is>
          <t>刘兰强</t>
        </is>
      </c>
      <c r="E1499" t="inlineStr">
        <is>
          <t>湖南省娄底市涟源市蓝田街道双江街339号涟源开成商悦广场</t>
        </is>
      </c>
      <c r="F1499" t="inlineStr">
        <is>
          <t>项目出差</t>
        </is>
      </c>
      <c r="G1499" t="inlineStr">
        <is>
          <t>刘兰强-娄底-大碗先生-新店开业 已结束</t>
        </is>
      </c>
      <c r="H1499" t="inlineStr">
        <is>
          <t>1.操作人员已能熟练操作机器，
2.机器日常清洁维护流程都已熟练掌握
3.离店时已和厨师长，操作人员沟通机器有如何问题及时联系我，
</t>
        </is>
      </c>
      <c r="I1499" t="inlineStr">
        <is>
          <t>暂无新品录入</t>
        </is>
      </c>
      <c r="J1499"/>
      <c r="K1499" t="inlineStr">
        <is>
          <t>排休</t>
        </is>
      </c>
      <c r="L1499" t="inlineStr">
        <is>
          <t>IMG_20251112_111756398.jpg,IMG_20251112_111800296.jpg,IMG_20251112_111804422.jpg,IMG_20251112_111810147.jpg,IMG_20251112_111825239.jpg,IMG_20251112_111829734.jpg,IMG_20251112_111847539.jpg,IMG_20251112_115212546.jpg,IMG_20251112_115824068.jpg</t>
        </is>
      </c>
      <c r="M1499"/>
      <c r="N1499" s="2">
        <v>45973</v>
      </c>
      <c r="O1499" t="inlineStr">
        <is>
          <t>已结束</t>
        </is>
      </c>
      <c r="P1499" t="inlineStr">
        <is>
          <t>46周</t>
        </is>
      </c>
      <c r="Q1499"/>
      <c r="R1499" t="inlineStr">
        <is>
          <t>false</t>
        </is>
      </c>
      <c r="S1499" t="inlineStr">
        <is>
          <t>2025/11/15</t>
        </is>
      </c>
      <c r="T1499" t="inlineStr">
        <is>
          <t>销售管理</t>
        </is>
      </c>
      <c r="U1499" t="inlineStr">
        <is>
          <t>1</t>
        </is>
      </c>
      <c r="V1499" t="inlineStr">
        <is>
          <t>曾维超</t>
        </is>
      </c>
      <c r="W1499" t="inlineStr">
        <is>
          <t>李阳</t>
        </is>
      </c>
    </row>
    <row r="1500" ht="12.75" customHeight="1">
      <c r="A1500" t="inlineStr">
        <is>
          <t>2025-11-11 刘兰强-娄底-大碗先生-新店开业 已结束</t>
        </is>
      </c>
      <c r="B1500" t="inlineStr">
        <is>
          <t>1</t>
        </is>
      </c>
      <c r="C1500" t="inlineStr">
        <is>
          <t>问题：需培训操作人员熟悉机器流程，明日结束开业支持后机器问题直接联系。</t>
        </is>
      </c>
      <c r="D1500" t="inlineStr">
        <is>
          <t>刘兰强</t>
        </is>
      </c>
      <c r="E1500" t="inlineStr">
        <is>
          <t>湖南省娄底市涟源市蓝田街道双江街339号涟源开成商悦广场</t>
        </is>
      </c>
      <c r="F1500" t="inlineStr">
        <is>
          <t>项目出差</t>
        </is>
      </c>
      <c r="G1500" t="inlineStr">
        <is>
          <t>刘兰强-娄底-大碗先生-新店开业 已结束</t>
        </is>
      </c>
      <c r="H1500" t="inlineStr">
        <is>
          <t>1.上午到店开机检查机器是否运转正常，所有粉料，液料，是否充足。
2.准备小料，将小料按标准摆放标准，协助门店将食材按标准分份。
3.辅导培训操作人员尽快掌握机器的操作流程。
4.协助同事（孙仁贵）将蚝油小泵更换成大泵，更换后蚝油的投放效果有所提升。</t>
        </is>
      </c>
      <c r="I1500" t="inlineStr">
        <is>
          <t>暂无新品录入</t>
        </is>
      </c>
      <c r="J1500"/>
      <c r="K1500" t="inlineStr">
        <is>
          <t>1.培训操作人员更好的操作机器，更熟悉操作流程
2.明日结束开成店的开业支持工作，沟通好厨师长和操作人员，机器方面有如何问题及时找我，尽量不要反应到他们公司。
</t>
        </is>
      </c>
      <c r="L1500" t="inlineStr">
        <is>
          <t>IMG_20251111_102157786.jpg,IMG_20251111_102200969.jpg,IMG_20251111_102241373.jpg,IMG_20251111_102249658.jpg,IMG_20251111_102253760.jpg,IMG_20251111_114533861.jpg,IMG_20251111_114927913.jpg,IMG_20251111_122942963.jpg,IMG_20251111_123142166.jpg,IMG_20251111_123353107.jpg,IMG_20251111_123537419.jpg,IMG_20251111_125012115.jpg,IMG_20251111_193726789.jpg,IMG_20251111_193819626.jpg</t>
        </is>
      </c>
      <c r="M1500"/>
      <c r="N1500" s="2">
        <v>45972</v>
      </c>
      <c r="O1500" t="inlineStr">
        <is>
          <t>已结束</t>
        </is>
      </c>
      <c r="P1500" t="inlineStr">
        <is>
          <t>46周</t>
        </is>
      </c>
      <c r="Q1500"/>
      <c r="R1500" t="inlineStr">
        <is>
          <t>false</t>
        </is>
      </c>
      <c r="S1500" t="inlineStr">
        <is>
          <t>2025/11/15</t>
        </is>
      </c>
      <c r="T1500" t="inlineStr">
        <is>
          <t>销售管理</t>
        </is>
      </c>
      <c r="U1500"/>
      <c r="V1500" t="inlineStr">
        <is>
          <t>曾维超</t>
        </is>
      </c>
      <c r="W1500" t="inlineStr">
        <is>
          <t>李阳</t>
        </is>
      </c>
    </row>
    <row r="1501" ht="12.75" customHeight="1">
      <c r="A1501" t="inlineStr">
        <is>
          <t>2025-11-10 刘兰强-娄底-大碗先生-新店开业 已结束</t>
        </is>
      </c>
      <c r="B1501" t="inlineStr">
        <is>
          <t>1</t>
        </is>
      </c>
      <c r="C1501" t="inlineStr">
        <is>
          <t>操作人员存在出餐差、菜品呈现不好及学习慢、记忆力差的问题。</t>
        </is>
      </c>
      <c r="D1501" t="inlineStr">
        <is>
          <t>刘兰强</t>
        </is>
      </c>
      <c r="E1501" t="inlineStr">
        <is>
          <t>湖南省娄底市涟源市蓝田街道双江街339号涟源开成商悦广场</t>
        </is>
      </c>
      <c r="F1501" t="inlineStr">
        <is>
          <t>项目出差</t>
        </is>
      </c>
      <c r="G1501" t="inlineStr">
        <is>
          <t>刘兰强-娄底-大碗先生-新店开业 已结束</t>
        </is>
      </c>
      <c r="H1501" t="inlineStr">
        <is>
          <t>1.上午针对没有厨房经验的操作人员，如何使菜品出餐时提升美观度，如：辣椒炒肉：菜品制作完成后在装盘时，第一勺尽量多装辣椒，使后面的肉能更好的凸显在表面，这样菜品整体的价值观和美观度都会有所提升。
2.下午针对年龄较大的操作人员，记忆力差，整体熟练度不够等问题进行重点培训，他在操作过程中反复告诉他，这份菜有什么配料，配料应该投会多少克。如：孜然牛肉：需要准备：蒜米20克，孜然3克，小米椒40克.碎红辣椒40克，辣椒粉3克。
3.配料摆放标准，动线暂时没有问题，出餐流畅，备货量充足</t>
        </is>
      </c>
      <c r="I1501" t="inlineStr">
        <is>
          <t>暂无新菜录入</t>
        </is>
      </c>
      <c r="J1501"/>
      <c r="K1501" t="inlineStr">
        <is>
          <t>计划12号结束莲源店的开业支持，
用两天时间针对对两位操作人员的不足进行培训，
1.其中一位出餐差，菜品呈现不好，
2.另外一位学习慢，记忆力比较差</t>
        </is>
      </c>
      <c r="L1501" t="inlineStr">
        <is>
          <t>IMG_20251110_114927290.jpg,IMG_20251110_114936795.jpg,IMG_20251110_115032177.jpg,IMG_20251110_120136309.jpg,IMG_20251110_120256284.jpg,IMG_20251110_120313940.jpg,wx_camera_1762748377194.jpg,IMG_20251110_125600004.jpg,IMG_20251110_125605021.jpg,IMG_20251110_174141081.jpg,IMG_20251110_174145215.jpg,IMG_20251110_174434803.jpg</t>
        </is>
      </c>
      <c r="M1501"/>
      <c r="N1501" s="2">
        <v>45971</v>
      </c>
      <c r="O1501" t="inlineStr">
        <is>
          <t>已结束</t>
        </is>
      </c>
      <c r="P1501" t="inlineStr">
        <is>
          <t>46周</t>
        </is>
      </c>
      <c r="Q1501"/>
      <c r="R1501" t="inlineStr">
        <is>
          <t>false</t>
        </is>
      </c>
      <c r="S1501" t="inlineStr">
        <is>
          <t>2025/11/15</t>
        </is>
      </c>
      <c r="T1501" t="inlineStr">
        <is>
          <t>销售管理</t>
        </is>
      </c>
      <c r="U1501"/>
      <c r="V1501" t="inlineStr">
        <is>
          <t>曾维超</t>
        </is>
      </c>
      <c r="W1501" t="inlineStr">
        <is>
          <t>李阳</t>
        </is>
      </c>
    </row>
    <row r="1502" ht="12.75" customHeight="1">
      <c r="A1502" t="inlineStr">
        <is>
          <t xml:space="preserve">2025-11-09 </t>
        </is>
      </c>
      <c r="B1502"/>
      <c r="C1502" t="inlineStr">
        <is>
          <t>正文仅日期“2025/11/09”，无具体内容，信息缺失。</t>
        </is>
      </c>
      <c r="D1502" t="inlineStr">
        <is>
          <t>刘兰强</t>
        </is>
      </c>
      <c r="E1502"/>
      <c r="F1502"/>
      <c r="G1502"/>
      <c r="H1502"/>
      <c r="I1502"/>
      <c r="J1502"/>
      <c r="K1502"/>
      <c r="L1502"/>
      <c r="M1502"/>
      <c r="N1502" s="2">
        <v>45970.88693287037</v>
      </c>
      <c r="O1502"/>
      <c r="P1502" t="inlineStr">
        <is>
          <t>45周</t>
        </is>
      </c>
      <c r="Q1502"/>
      <c r="R1502" t="inlineStr">
        <is>
          <t>false</t>
        </is>
      </c>
      <c r="S1502"/>
      <c r="T1502"/>
      <c r="U1502"/>
      <c r="V1502"/>
      <c r="W1502"/>
    </row>
    <row r="1503" ht="12.75" customHeight="1">
      <c r="A1503" t="inlineStr">
        <is>
          <t xml:space="preserve">2025-11-09 </t>
        </is>
      </c>
      <c r="B1503" t="inlineStr">
        <is>
          <t>1</t>
        </is>
      </c>
      <c r="C1503" t="inlineStr">
        <is>
          <t>2025/11/09</t>
        </is>
      </c>
      <c r="D1503" t="inlineStr">
        <is>
          <t>刘兰强</t>
        </is>
      </c>
      <c r="E1503"/>
      <c r="F1503"/>
      <c r="G1503"/>
      <c r="H1503" t="inlineStr">
        <is>
          <t>1.</t>
        </is>
      </c>
      <c r="I1503" t="inlineStr">
        <is>
          <t>没有新品录入</t>
        </is>
      </c>
      <c r="J1503"/>
      <c r="K1503"/>
      <c r="L1503"/>
      <c r="M1503"/>
      <c r="N1503" s="2">
        <v>45970</v>
      </c>
      <c r="O1503"/>
      <c r="P1503" t="inlineStr">
        <is>
          <t>45周</t>
        </is>
      </c>
      <c r="Q1503"/>
      <c r="R1503" t="inlineStr">
        <is>
          <t>false</t>
        </is>
      </c>
      <c r="S1503"/>
      <c r="T1503"/>
      <c r="U1503"/>
      <c r="V1503"/>
      <c r="W1503"/>
    </row>
    <row r="1504" ht="12.75" customHeight="1">
      <c r="A1504" t="inlineStr">
        <is>
          <t xml:space="preserve">2025-11-09 </t>
        </is>
      </c>
      <c r="B1504" t="inlineStr">
        <is>
          <t>1</t>
        </is>
      </c>
      <c r="C1504"/>
      <c r="D1504" t="inlineStr">
        <is>
          <t>刘兰强</t>
        </is>
      </c>
      <c r="E1504"/>
      <c r="F1504"/>
      <c r="G1504"/>
      <c r="H1504"/>
      <c r="I1504"/>
      <c r="J1504"/>
      <c r="K1504"/>
      <c r="L1504"/>
      <c r="M1504"/>
      <c r="N1504" s="2">
        <v>45970</v>
      </c>
      <c r="O1504"/>
      <c r="P1504" t="inlineStr">
        <is>
          <t>45周</t>
        </is>
      </c>
      <c r="Q1504"/>
      <c r="R1504" t="inlineStr">
        <is>
          <t>false</t>
        </is>
      </c>
      <c r="S1504"/>
      <c r="T1504"/>
      <c r="U1504"/>
      <c r="V1504"/>
      <c r="W1504"/>
    </row>
    <row r="1505" ht="12.75" customHeight="1">
      <c r="A1505" t="inlineStr">
        <is>
          <t xml:space="preserve">2025-11-09 </t>
        </is>
      </c>
      <c r="B1505" t="inlineStr">
        <is>
          <t>1</t>
        </is>
      </c>
      <c r="C1505" t="inlineStr">
        <is>
          <t>两位操作人员需针对性培训，换锅功能异常待解决。</t>
        </is>
      </c>
      <c r="D1505" t="inlineStr">
        <is>
          <t>刘兰强</t>
        </is>
      </c>
      <c r="E1505"/>
      <c r="F1505"/>
      <c r="G1505"/>
      <c r="H1505" t="inlineStr">
        <is>
          <t>莲源开成商悦广场今日开业第一天，厨师长配合度很高，由于门店两位操作人员的特殊性，1.其中一位之前没有厨房工作经验年龄小。操作流程熟练度没有问题了，但是菜品制作完成后分菜的熟练度不高，菜品美观度不够好，另外一位操作人员年龄大，记忆力差，熟练度还不够好，需要反复培训。
2.今日菜品出品情况比较顺利，大碗先生区域厨师长对菜品特别满意。
3.今日中午操作人员在卫生时，需要清理锅底部散热网时，（点击换锅的功能后，锅不能复位了）我关机重起后，机器恢复正常。后我电话联系同事（孙仁贵），他说这是改了这个版本后的正常情况，具体原因他过两天会来帮忙彻底解决。
4.</t>
        </is>
      </c>
      <c r="I1505" t="inlineStr">
        <is>
          <t>没有新菜品录入</t>
        </is>
      </c>
      <c r="J1505"/>
      <c r="K1505" t="inlineStr">
        <is>
          <t>培训两位操作人员，更有针对性的培训
1.重点培训比较年龄大那位操作人员（操作熟练度，校准，出餐速度）
2.年龄小的操作员：（菜品如何装盘，提升菜品敏感度）</t>
        </is>
      </c>
      <c r="L1505" t="inlineStr">
        <is>
          <t>IMG_20251109_182212.jpg,IMG_20251109_175402075.jpg,IMG_20251109_124039539.jpg,IMG_20251109_111631079.jpg,IMG_20251109_123520658.jpg,IMG_20251109_123525694.jpg,IMG_20251109_111446221.jpg,IMG_20251109_111449233.jpg,IMG_20251109_111614402.jpg</t>
        </is>
      </c>
      <c r="M1505"/>
      <c r="N1505" s="2">
        <v>45970</v>
      </c>
      <c r="O1505"/>
      <c r="P1505" t="inlineStr">
        <is>
          <t>45周</t>
        </is>
      </c>
      <c r="Q1505"/>
      <c r="R1505" t="inlineStr">
        <is>
          <t>false</t>
        </is>
      </c>
      <c r="S1505"/>
      <c r="T1505"/>
      <c r="U1505" t="inlineStr">
        <is>
          <t>1</t>
        </is>
      </c>
      <c r="V1505"/>
      <c r="W1505"/>
    </row>
    <row r="1506" ht="12.75" customHeight="1">
      <c r="A1506" t="inlineStr">
        <is>
          <t>2025-11-08 刘兰强-长沙-大碗先生-新店开业 已结束</t>
        </is>
      </c>
      <c r="B1506"/>
      <c r="C1506" t="inlineStr">
        <is>
          <t>新店开业进行中，无新菜录入，需关注。</t>
        </is>
      </c>
      <c r="D1506" t="inlineStr">
        <is>
          <t>刘兰强</t>
        </is>
      </c>
      <c r="E1506" t="inlineStr">
        <is>
          <t>湖南省娄底市涟源市石马山街道滨江国际城</t>
        </is>
      </c>
      <c r="F1506" t="inlineStr">
        <is>
          <t>项目出差</t>
        </is>
      </c>
      <c r="G1506" t="inlineStr">
        <is>
          <t>刘兰强-长沙-大碗先生-新店开业 已结束</t>
        </is>
      </c>
      <c r="H1506" t="inlineStr">
        <is>
          <t>1.进行温度标定设置，
2.添加：粉料，液料，油料等，
3.进行粉料，液料，油料等校准，
4.完成养锅，清洁卫生等工作
5.和厨师长沟通明天工作计划和工作内容。</t>
        </is>
      </c>
      <c r="I1506" t="inlineStr">
        <is>
          <t>无新菜录入</t>
        </is>
      </c>
      <c r="J1506"/>
      <c r="K1506" t="inlineStr">
        <is>
          <t>协助门店运营，</t>
        </is>
      </c>
      <c r="L1506" t="inlineStr">
        <is>
          <t>IMG_20251108_120243591.jpg,IMG_20251108_120247736.jpg,IMG_20251108_181410072.jpg,IMG_20251108_181637198.jpg,IMG_20251108_174356837.jpg,IMG_20251108_174859819.jpg</t>
        </is>
      </c>
      <c r="M1506"/>
      <c r="N1506" s="2">
        <v>45969</v>
      </c>
      <c r="O1506" t="inlineStr">
        <is>
          <t>已结束</t>
        </is>
      </c>
      <c r="P1506" t="inlineStr">
        <is>
          <t>45周</t>
        </is>
      </c>
      <c r="Q1506"/>
      <c r="R1506" t="inlineStr">
        <is>
          <t>false</t>
        </is>
      </c>
      <c r="S1506" t="inlineStr">
        <is>
          <t>2025/10/28</t>
        </is>
      </c>
      <c r="T1506" t="inlineStr">
        <is>
          <t>BST</t>
        </is>
      </c>
      <c r="U1506"/>
      <c r="V1506" t="inlineStr">
        <is>
          <t>关胜元</t>
        </is>
      </c>
      <c r="W1506" t="inlineStr">
        <is>
          <t>张铭麒</t>
        </is>
      </c>
    </row>
    <row r="1507" ht="12.75" customHeight="1">
      <c r="A1507" t="inlineStr">
        <is>
          <t>2025-11-07 刘兰强-长沙-大碗先生-新店开业 已结束</t>
        </is>
      </c>
      <c r="B1507"/>
      <c r="C1507" t="inlineStr">
        <is>
          <t>无明显问题或异常，新店开业准备及培训已完成。</t>
        </is>
      </c>
      <c r="D1507" t="inlineStr">
        <is>
          <t>刘兰强</t>
        </is>
      </c>
      <c r="E1507" t="inlineStr">
        <is>
          <t>湖南省娄底市娄星区大科街道屈臣氏(娄底市政府丽枫酒店店)丽枫酒店(娄底市政府店)</t>
        </is>
      </c>
      <c r="F1507" t="inlineStr">
        <is>
          <t>项目出差</t>
        </is>
      </c>
      <c r="G1507" t="inlineStr">
        <is>
          <t>刘兰强-长沙-大碗先生-新店开业 已结束</t>
        </is>
      </c>
      <c r="H1507" t="inlineStr">
        <is>
          <t>已完成新机器的校装和准备工作，</t>
        </is>
      </c>
      <c r="I1507" t="inlineStr">
        <is>
          <t>门店操作人员培训完成</t>
        </is>
      </c>
      <c r="J1507"/>
      <c r="K1507" t="inlineStr">
        <is>
          <t>协助门店开业，</t>
        </is>
      </c>
      <c r="L1507" t="inlineStr">
        <is>
          <t>IMG_20251107_115859788.jpg,VID_20251107_113531.mp4,VID_20251107_113612.mp4,VID_20251107_113447.mp4</t>
        </is>
      </c>
      <c r="M1507"/>
      <c r="N1507" s="2">
        <v>45968</v>
      </c>
      <c r="O1507" t="inlineStr">
        <is>
          <t>已结束</t>
        </is>
      </c>
      <c r="P1507" t="inlineStr">
        <is>
          <t>45周</t>
        </is>
      </c>
      <c r="Q1507"/>
      <c r="R1507" t="inlineStr">
        <is>
          <t>false</t>
        </is>
      </c>
      <c r="S1507" t="inlineStr">
        <is>
          <t>2025/10/28</t>
        </is>
      </c>
      <c r="T1507" t="inlineStr">
        <is>
          <t>BST</t>
        </is>
      </c>
      <c r="U1507"/>
      <c r="V1507" t="inlineStr">
        <is>
          <t>关胜元</t>
        </is>
      </c>
      <c r="W1507" t="inlineStr">
        <is>
          <t>张铭麒</t>
        </is>
      </c>
    </row>
    <row r="1508" ht="12.75" customHeight="1">
      <c r="A1508" t="inlineStr">
        <is>
          <t xml:space="preserve">2025-09-27 </t>
        </is>
      </c>
      <c r="B1508" t="inlineStr">
        <is>
          <t>1</t>
        </is>
      </c>
      <c r="C1508" t="inlineStr">
        <is>
          <t xml:space="preserve">2025/09/27梳理工作流程，无需要关注的问题及异常。 </t>
        </is>
      </c>
      <c r="D1508" t="inlineStr">
        <is>
          <t>刘兰强</t>
        </is>
      </c>
      <c r="E1508"/>
      <c r="F1508"/>
      <c r="G1508"/>
      <c r="H1508" t="inlineStr">
        <is>
          <t>无问题</t>
        </is>
      </c>
      <c r="I1508" t="inlineStr">
        <is>
          <t>无</t>
        </is>
      </c>
      <c r="J1508" t="inlineStr">
        <is>
          <t>没有问题</t>
        </is>
      </c>
      <c r="K1508" t="inlineStr">
        <is>
          <t>梳理工作流程</t>
        </is>
      </c>
      <c r="L1508" t="inlineStr">
        <is>
          <t>IMG_20250927_172930418.jpg,IMG_20250927_184032469.jpg</t>
        </is>
      </c>
      <c r="M1508"/>
      <c r="N1508" s="2">
        <v>45927</v>
      </c>
      <c r="O1508"/>
      <c r="P1508" t="inlineStr">
        <is>
          <t>39周</t>
        </is>
      </c>
      <c r="Q1508"/>
      <c r="R1508" t="inlineStr">
        <is>
          <t>false</t>
        </is>
      </c>
      <c r="S1508"/>
      <c r="T1508"/>
      <c r="U1508"/>
      <c r="V1508"/>
      <c r="W1508"/>
    </row>
    <row r="1509" ht="12.75" customHeight="1">
      <c r="A1509" t="inlineStr">
        <is>
          <t>2025-09-26 刘兰强-北京-望京萝卜饭盒-外卖店模型 已结束</t>
        </is>
      </c>
      <c r="B1509" t="inlineStr">
        <is>
          <t>1</t>
        </is>
      </c>
      <c r="C1509" t="inlineStr">
        <is>
          <t xml:space="preserve">学习萝卜饭盒宵夜工作流程，北京浣熊食堂外卖店模型进行中 </t>
        </is>
      </c>
      <c r="D1509" t="inlineStr">
        <is>
          <t>刘兰强</t>
        </is>
      </c>
      <c r="E1509"/>
      <c r="F1509"/>
      <c r="G1509" t="inlineStr">
        <is>
          <t>刘兰强-北京-望京萝卜饭盒-外卖店模型 已结束</t>
        </is>
      </c>
      <c r="H1509" t="inlineStr">
        <is>
          <t>主要学习萝卜饭盒宵夜工作流程</t>
        </is>
      </c>
      <c r="I1509" t="inlineStr">
        <is>
          <t>无</t>
        </is>
      </c>
      <c r="J1509" t="inlineStr">
        <is>
          <t>无</t>
        </is>
      </c>
      <c r="K1509" t="inlineStr">
        <is>
          <t>熟悉萝卜饭盒工作流程</t>
        </is>
      </c>
      <c r="L1509" t="inlineStr">
        <is>
          <t>IMG_20250926_212348049.jpg,IMG_20250926_182811597.jpg,IMG_20250926_212327879.jpg,IMG_20250926_202507451.jpg</t>
        </is>
      </c>
      <c r="M1509"/>
      <c r="N1509" s="2">
        <v>45926</v>
      </c>
      <c r="O1509" t="inlineStr">
        <is>
          <t>已结束,已结束</t>
        </is>
      </c>
      <c r="P1509" t="inlineStr">
        <is>
          <t>39周</t>
        </is>
      </c>
      <c r="Q1509"/>
      <c r="R1509" t="inlineStr">
        <is>
          <t>false</t>
        </is>
      </c>
      <c r="S1509" t="inlineStr">
        <is>
          <t>2025/10/05
2025/10/21</t>
        </is>
      </c>
      <c r="T1509"/>
      <c r="U1509"/>
      <c r="V1509" t="inlineStr">
        <is>
          <t>吴薇
吴薇</t>
        </is>
      </c>
      <c r="W1509"/>
    </row>
    <row r="1510" ht="12.75" customHeight="1">
      <c r="A1510" t="inlineStr">
        <is>
          <t>2025-09-25 刘兰强-北京-望京萝卜饭盒-外卖店模型 已结束</t>
        </is>
      </c>
      <c r="B1510" t="inlineStr">
        <is>
          <t>1</t>
        </is>
      </c>
      <c r="C1510" t="inlineStr">
        <is>
          <t xml:space="preserve">学习宵夜档口流程中，操作不熟练，需继续熟悉。 </t>
        </is>
      </c>
      <c r="D1510" t="inlineStr">
        <is>
          <t>刘兰强</t>
        </is>
      </c>
      <c r="E1510"/>
      <c r="F1510"/>
      <c r="G1510" t="inlineStr">
        <is>
          <t>刘兰强-北京-望京萝卜饭盒-外卖店模型 已结束</t>
        </is>
      </c>
      <c r="H1510" t="inlineStr">
        <is>
          <t>今日学习宵夜档口工作流程</t>
        </is>
      </c>
      <c r="I1510" t="inlineStr">
        <is>
          <t>无</t>
        </is>
      </c>
      <c r="J1510" t="inlineStr">
        <is>
          <t>整体流程不够熟练</t>
        </is>
      </c>
      <c r="K1510" t="inlineStr">
        <is>
          <t>继续熟悉宵夜工作流程</t>
        </is>
      </c>
      <c r="L1510" t="inlineStr">
        <is>
          <t>IMG_20250925_224414983.jpg,IMG_20250925_220953728.jpg,IMG_20250925_220939331.jpg,IMG_20250925_211144891.jpg,IMG_20250925_205340784.jpg,IMG_20250925_205327597.jpg,IMG_20250925_194102586.jpg,IMG_20250925_201130775.jpg,IMG_20250925_192053913.jpg</t>
        </is>
      </c>
      <c r="M1510"/>
      <c r="N1510" s="2">
        <v>45925</v>
      </c>
      <c r="O1510" t="inlineStr">
        <is>
          <t>已结束,已结束</t>
        </is>
      </c>
      <c r="P1510" t="inlineStr">
        <is>
          <t>39周</t>
        </is>
      </c>
      <c r="Q1510"/>
      <c r="R1510" t="inlineStr">
        <is>
          <t>false</t>
        </is>
      </c>
      <c r="S1510" t="inlineStr">
        <is>
          <t>2025/10/05
2025/10/21</t>
        </is>
      </c>
      <c r="T1510"/>
      <c r="U1510"/>
      <c r="V1510" t="inlineStr">
        <is>
          <t>吴薇
吴薇</t>
        </is>
      </c>
      <c r="W1510"/>
    </row>
    <row r="1511" ht="12.75" customHeight="1">
      <c r="A1511" t="inlineStr">
        <is>
          <t>2025-09-24 刘兰强-北京-望京萝卜饭盒-外卖店模型 已结束</t>
        </is>
      </c>
      <c r="B1511" t="inlineStr">
        <is>
          <t>1</t>
        </is>
      </c>
      <c r="C1511" t="inlineStr">
        <is>
          <t xml:space="preserve">需补充物料、学习流程及快驴请购，练习炒菜机器操作待校准 </t>
        </is>
      </c>
      <c r="D1511" t="inlineStr">
        <is>
          <t>刘兰强</t>
        </is>
      </c>
      <c r="E1511" t="inlineStr">
        <is>
          <t>望京国际商业中心E座，北京市朝阳区望京国际商业中心E座</t>
        </is>
      </c>
      <c r="F1511" t="inlineStr">
        <is>
          <t>浣熊食堂</t>
        </is>
      </c>
      <c r="G1511" t="inlineStr">
        <is>
          <t>刘兰强-北京-望京萝卜饭盒-外卖店模型 已结束</t>
        </is>
      </c>
      <c r="H1511" t="inlineStr">
        <is>
          <t>1.先补充打包盒，打包袋，检查米饭等是需要备货，2.操作炒菜机器人，增加熟练度，3.学习自检反馈流程，4.学习快驴请购市场 5.练习炒菜机器装锅和卸锅，</t>
        </is>
      </c>
      <c r="I1511" t="inlineStr">
        <is>
          <t>无</t>
        </is>
      </c>
      <c r="J1511" t="inlineStr">
        <is>
          <t>无</t>
        </is>
      </c>
      <c r="K1511" t="inlineStr">
        <is>
          <t>1.练习炒菜机器的操作，增加熟练度2.计划学习炒菜机器的效准，3.练习装锅和卸锅，增加熟练度</t>
        </is>
      </c>
      <c r="L1511" t="inlineStr">
        <is>
          <t>IMG_20250924_205317604.jpg,IMG_20250924_195452637.jpg,IMG_20250924_210738258.jpg</t>
        </is>
      </c>
      <c r="M1511"/>
      <c r="N1511" s="2">
        <v>45924</v>
      </c>
      <c r="O1511" t="inlineStr">
        <is>
          <t>已结束,已结束</t>
        </is>
      </c>
      <c r="P1511" t="inlineStr">
        <is>
          <t>39周</t>
        </is>
      </c>
      <c r="Q1511"/>
      <c r="R1511" t="inlineStr">
        <is>
          <t>false</t>
        </is>
      </c>
      <c r="S1511" t="inlineStr">
        <is>
          <t>2025/10/05
2025/10/21</t>
        </is>
      </c>
      <c r="T1511"/>
      <c r="U1511"/>
      <c r="V1511" t="inlineStr">
        <is>
          <t>吴薇
吴薇</t>
        </is>
      </c>
      <c r="W1511"/>
    </row>
    <row r="1512" ht="12.75" customHeight="1">
      <c r="A1512" t="inlineStr">
        <is>
          <t>2025-09-23 刘兰强-北京-望京萝卜饭盒-外卖店模型 已结束</t>
        </is>
      </c>
      <c r="B1512" t="inlineStr">
        <is>
          <t>1</t>
        </is>
      </c>
      <c r="C1512" t="inlineStr">
        <is>
          <t xml:space="preserve">餐前准备多事项，操作机器人熟练度待提升，出品无问题 </t>
        </is>
      </c>
      <c r="D1512" t="inlineStr">
        <is>
          <t>刘兰强</t>
        </is>
      </c>
      <c r="E1512" t="inlineStr">
        <is>
          <t>靠近朝庭，北京市朝阳区望京小街9号</t>
        </is>
      </c>
      <c r="F1512" t="inlineStr">
        <is>
          <t>浣熊食堂</t>
        </is>
      </c>
      <c r="G1512" t="inlineStr">
        <is>
          <t>刘兰强-北京-望京萝卜饭盒-外卖店模型 已结束</t>
        </is>
      </c>
      <c r="H1512" t="inlineStr">
        <is>
          <t>1.餐前准备，补充打包盒，打包米饭，打包袋，2.准备配料和小料，3.练习炒菜机器人的操作熟练度，4.联系卸锅和装锅，增加熟练度。</t>
        </is>
      </c>
      <c r="I1512" t="inlineStr">
        <is>
          <t>出品操作，没有问题</t>
        </is>
      </c>
      <c r="J1512" t="inlineStr">
        <is>
          <t>操作机器人熟练度不够，需要继续练习</t>
        </is>
      </c>
      <c r="K1512" t="inlineStr">
        <is>
          <t>1.学习每日自检内容和流程2.学习食材的请购，3.练习炒菜机器人的操作增加熟练度</t>
        </is>
      </c>
      <c r="L1512" t="inlineStr">
        <is>
          <t>IMG_20250923_182840305.jpg,IMG_20250923_202629379.jpg,IMG_20250923_202228354.jpg,IMG_20250923_193623734.jpg,IMG_20250923_174916939.jpg,IMG_20250923_213339332.jpg,IMG_20250923_214232127.jpg</t>
        </is>
      </c>
      <c r="M1512" t="inlineStr">
        <is>
          <t>无</t>
        </is>
      </c>
      <c r="N1512" s="2">
        <v>45923.637349537035</v>
      </c>
      <c r="O1512" t="inlineStr">
        <is>
          <t>已结束,已结束</t>
        </is>
      </c>
      <c r="P1512" t="inlineStr">
        <is>
          <t>39周</t>
        </is>
      </c>
      <c r="Q1512"/>
      <c r="R1512" t="inlineStr">
        <is>
          <t>false</t>
        </is>
      </c>
      <c r="S1512" t="inlineStr">
        <is>
          <t>2025/10/05
2025/10/21</t>
        </is>
      </c>
      <c r="T1512"/>
      <c r="U1512"/>
      <c r="V1512" t="inlineStr">
        <is>
          <t>吴薇
吴薇</t>
        </is>
      </c>
      <c r="W1512"/>
    </row>
    <row r="1513" ht="12.75" customHeight="1">
      <c r="A1513" t="inlineStr">
        <is>
          <t>2025-09-23 刘兰强-北京-望京萝卜饭盒-外卖店模型 已结束</t>
        </is>
      </c>
      <c r="B1513"/>
      <c r="C1513" t="inlineStr">
        <is>
          <t xml:space="preserve">刘兰强北京浣熊食堂外卖店模型项目进行中，预计2025.9.23完成。 </t>
        </is>
      </c>
      <c r="D1513" t="inlineStr">
        <is>
          <t>刘兰强</t>
        </is>
      </c>
      <c r="E1513" t="inlineStr">
        <is>
          <t>望京国际商业中心E座，北京市朝阳区望京国际商业中心E座</t>
        </is>
      </c>
      <c r="F1513" t="inlineStr">
        <is>
          <t>浣熊食堂</t>
        </is>
      </c>
      <c r="G1513" t="inlineStr">
        <is>
          <t>刘兰强-北京-望京萝卜饭盒-外卖店模型 已结束</t>
        </is>
      </c>
      <c r="H1513"/>
      <c r="I1513"/>
      <c r="J1513"/>
      <c r="K1513"/>
      <c r="L1513"/>
      <c r="M1513"/>
      <c r="N1513" s="2">
        <v>45923</v>
      </c>
      <c r="O1513" t="inlineStr">
        <is>
          <t>已结束,已结束</t>
        </is>
      </c>
      <c r="P1513" t="inlineStr">
        <is>
          <t>39周</t>
        </is>
      </c>
      <c r="Q1513"/>
      <c r="R1513" t="inlineStr">
        <is>
          <t>false</t>
        </is>
      </c>
      <c r="S1513" t="inlineStr">
        <is>
          <t>2025/10/05
2025/10/21</t>
        </is>
      </c>
      <c r="T1513"/>
      <c r="U1513" t="inlineStr">
        <is>
          <t>1</t>
        </is>
      </c>
      <c r="V1513" t="inlineStr">
        <is>
          <t>吴薇
吴薇</t>
        </is>
      </c>
      <c r="W1513"/>
    </row>
    <row r="1514" ht="12.75" customHeight="1">
      <c r="A1514" t="inlineStr">
        <is>
          <t>2025-09-22 刘兰强-北京-望京萝卜饭盒-外卖店模型 已结束</t>
        </is>
      </c>
      <c r="B1514"/>
      <c r="C1514" t="inlineStr">
        <is>
          <t xml:space="preserve">刘兰强望京外卖店销管分配相关，需关注日期临近 2025 年 9 月 22 日。 </t>
        </is>
      </c>
      <c r="D1514" t="inlineStr">
        <is>
          <t>刘兰强</t>
        </is>
      </c>
      <c r="E1514" t="inlineStr">
        <is>
          <t>望京国际商业中心E座，北京市朝阳区望京国际商业中心E座</t>
        </is>
      </c>
      <c r="F1514" t="inlineStr">
        <is>
          <t>浣熊食堂</t>
        </is>
      </c>
      <c r="G1514" t="inlineStr">
        <is>
          <t>刘兰强-北京-望京萝卜饭盒-外卖店模型 已结束</t>
        </is>
      </c>
      <c r="H1514"/>
      <c r="I1514"/>
      <c r="J1514"/>
      <c r="K1514"/>
      <c r="L1514"/>
      <c r="M1514"/>
      <c r="N1514" s="2">
        <v>45922</v>
      </c>
      <c r="O1514" t="inlineStr">
        <is>
          <t>已结束,已结束</t>
        </is>
      </c>
      <c r="P1514" t="inlineStr">
        <is>
          <t>39周</t>
        </is>
      </c>
      <c r="Q1514"/>
      <c r="R1514" t="inlineStr">
        <is>
          <t>false</t>
        </is>
      </c>
      <c r="S1514" t="inlineStr">
        <is>
          <t>2025/10/05
2025/10/21</t>
        </is>
      </c>
      <c r="T1514"/>
      <c r="U1514" t="inlineStr">
        <is>
          <t>1</t>
        </is>
      </c>
      <c r="V1514" t="inlineStr">
        <is>
          <t>吴薇
吴薇</t>
        </is>
      </c>
      <c r="W1514"/>
    </row>
    <row r="1515" ht="12.75" customHeight="1">
      <c r="A1515" t="inlineStr">
        <is>
          <t>2025-09-21 刘兰强-北京-望京萝卜饭盒-外卖店模型 已结束</t>
        </is>
      </c>
      <c r="B1515"/>
      <c r="C1515" t="inlineStr">
        <is>
          <t xml:space="preserve">刘兰强北京浣熊食堂外卖店模型项目进行中，预计2025.9.21完成 </t>
        </is>
      </c>
      <c r="D1515" t="inlineStr">
        <is>
          <t>刘兰强</t>
        </is>
      </c>
      <c r="E1515" t="inlineStr">
        <is>
          <t>望京国际商业中心E座，北京市朝阳区望京国际商业中心E座</t>
        </is>
      </c>
      <c r="F1515" t="inlineStr">
        <is>
          <t>浣熊食堂</t>
        </is>
      </c>
      <c r="G1515" t="inlineStr">
        <is>
          <t>刘兰强-北京-望京萝卜饭盒-外卖店模型 已结束</t>
        </is>
      </c>
      <c r="H1515"/>
      <c r="I1515"/>
      <c r="J1515"/>
      <c r="K1515"/>
      <c r="L1515"/>
      <c r="M1515"/>
      <c r="N1515" s="2">
        <v>45921</v>
      </c>
      <c r="O1515" t="inlineStr">
        <is>
          <t>已结束,已结束</t>
        </is>
      </c>
      <c r="P1515" t="inlineStr">
        <is>
          <t>38周</t>
        </is>
      </c>
      <c r="Q1515"/>
      <c r="R1515" t="inlineStr">
        <is>
          <t>false</t>
        </is>
      </c>
      <c r="S1515" t="inlineStr">
        <is>
          <t>2025/10/05
2025/10/21</t>
        </is>
      </c>
      <c r="T1515"/>
      <c r="U1515"/>
      <c r="V1515" t="inlineStr">
        <is>
          <t>吴薇
吴薇</t>
        </is>
      </c>
      <c r="W1515"/>
    </row>
    <row r="1516" ht="12.75" customHeight="1">
      <c r="A1516" t="inlineStr">
        <is>
          <t xml:space="preserve">2025-12-04 </t>
        </is>
      </c>
      <c r="B1516"/>
      <c r="C1516" t="inlineStr">
        <is>
          <t>正文仅日期“2025/12/04”，无实质内容，信息缺失。</t>
        </is>
      </c>
      <c r="D1516" t="inlineStr">
        <is>
          <t>刘小洋</t>
        </is>
      </c>
      <c r="E1516" t="inlineStr">
        <is>
          <t>湖南省衡阳市耒阳市蔡子池街道南正街9号五一广场</t>
        </is>
      </c>
      <c r="F1516" t="inlineStr">
        <is>
          <t>排休</t>
        </is>
      </c>
      <c r="G1516"/>
      <c r="H1516"/>
      <c r="I1516"/>
      <c r="J1516"/>
      <c r="K1516"/>
      <c r="L1516"/>
      <c r="M1516"/>
      <c r="N1516" s="2">
        <v>45995</v>
      </c>
      <c r="O1516"/>
      <c r="P1516" t="inlineStr">
        <is>
          <t>49周</t>
        </is>
      </c>
      <c r="Q1516"/>
      <c r="R1516" t="inlineStr">
        <is>
          <t>false</t>
        </is>
      </c>
      <c r="S1516"/>
      <c r="T1516"/>
      <c r="U1516"/>
      <c r="V1516"/>
      <c r="W1516"/>
    </row>
    <row r="1517" ht="12.75" customHeight="1">
      <c r="A1517" t="inlineStr">
        <is>
          <t xml:space="preserve">2025-12-03 </t>
        </is>
      </c>
      <c r="B1517"/>
      <c r="C1517" t="inlineStr">
        <is>
          <t>正文仅为日期“2025/12/03”，无实质内容，信息缺失。</t>
        </is>
      </c>
      <c r="D1517" t="inlineStr">
        <is>
          <t>刘小洋</t>
        </is>
      </c>
      <c r="E1517" t="inlineStr">
        <is>
          <t>湖南省衡阳市耒阳市蔡子池街道南正街9号五一广场</t>
        </is>
      </c>
      <c r="F1517" t="inlineStr">
        <is>
          <t>排休</t>
        </is>
      </c>
      <c r="G1517"/>
      <c r="H1517"/>
      <c r="I1517"/>
      <c r="J1517"/>
      <c r="K1517"/>
      <c r="L1517"/>
      <c r="M1517"/>
      <c r="N1517" s="2">
        <v>45994</v>
      </c>
      <c r="O1517"/>
      <c r="P1517" t="inlineStr">
        <is>
          <t>49周</t>
        </is>
      </c>
      <c r="Q1517"/>
      <c r="R1517" t="inlineStr">
        <is>
          <t>false</t>
        </is>
      </c>
      <c r="S1517"/>
      <c r="T1517"/>
      <c r="U1517"/>
      <c r="V1517"/>
      <c r="W1517"/>
    </row>
    <row r="1518" ht="12.75" customHeight="1">
      <c r="A1518" t="inlineStr">
        <is>
          <t xml:space="preserve">2025-12-02 </t>
        </is>
      </c>
      <c r="B1518"/>
      <c r="C1518" t="inlineStr">
        <is>
          <t>仅显示日期“2025/12/02”，无具体内容，信息缺失。</t>
        </is>
      </c>
      <c r="D1518" t="inlineStr">
        <is>
          <t>刘小洋</t>
        </is>
      </c>
      <c r="E1518" t="inlineStr">
        <is>
          <t>湖南省衡阳市耒阳市蔡子池街道南正街4号五一广场</t>
        </is>
      </c>
      <c r="F1518" t="inlineStr">
        <is>
          <t>排休</t>
        </is>
      </c>
      <c r="G1518"/>
      <c r="H1518"/>
      <c r="I1518"/>
      <c r="J1518"/>
      <c r="K1518"/>
      <c r="L1518"/>
      <c r="M1518"/>
      <c r="N1518" s="2">
        <v>45993</v>
      </c>
      <c r="O1518"/>
      <c r="P1518" t="inlineStr">
        <is>
          <t>49周</t>
        </is>
      </c>
      <c r="Q1518"/>
      <c r="R1518" t="inlineStr">
        <is>
          <t>false</t>
        </is>
      </c>
      <c r="S1518"/>
      <c r="T1518"/>
      <c r="U1518"/>
      <c r="V1518"/>
      <c r="W1518"/>
    </row>
    <row r="1519" ht="12.75" customHeight="1">
      <c r="A1519" t="inlineStr">
        <is>
          <t xml:space="preserve">2025-12-01 </t>
        </is>
      </c>
      <c r="B1519"/>
      <c r="C1519" t="inlineStr">
        <is>
          <t>正文内容仅为日期“2025/12/01”，无实际信息，存在内容缺失问题。</t>
        </is>
      </c>
      <c r="D1519" t="inlineStr">
        <is>
          <t>刘小洋</t>
        </is>
      </c>
      <c r="E1519" t="inlineStr">
        <is>
          <t>湖南省衡阳市耒阳市蔡子池街道南正街4号五一广场</t>
        </is>
      </c>
      <c r="F1519" t="inlineStr">
        <is>
          <t>排休</t>
        </is>
      </c>
      <c r="G1519"/>
      <c r="H1519"/>
      <c r="I1519"/>
      <c r="J1519"/>
      <c r="K1519"/>
      <c r="L1519"/>
      <c r="M1519"/>
      <c r="N1519" s="2">
        <v>45992</v>
      </c>
      <c r="O1519"/>
      <c r="P1519" t="inlineStr">
        <is>
          <t>49周</t>
        </is>
      </c>
      <c r="Q1519"/>
      <c r="R1519" t="inlineStr">
        <is>
          <t>false</t>
        </is>
      </c>
      <c r="S1519"/>
      <c r="T1519"/>
      <c r="U1519"/>
      <c r="V1519"/>
      <c r="W1519"/>
    </row>
    <row r="1520" ht="12.75" customHeight="1">
      <c r="A1520" t="inlineStr">
        <is>
          <t xml:space="preserve">2025-11-30 </t>
        </is>
      </c>
      <c r="B1520"/>
      <c r="C1520" t="inlineStr">
        <is>
          <t>正文内容为空，无有效信息，存在内容缺失问题。</t>
        </is>
      </c>
      <c r="D1520" t="inlineStr">
        <is>
          <t>刘小洋</t>
        </is>
      </c>
      <c r="E1520" t="inlineStr">
        <is>
          <t>湖南省衡阳市耒阳市蔡子池街道金山路214号金山小区(金山路)</t>
        </is>
      </c>
      <c r="F1520" t="inlineStr">
        <is>
          <t>排休</t>
        </is>
      </c>
      <c r="G1520"/>
      <c r="H1520"/>
      <c r="I1520"/>
      <c r="J1520"/>
      <c r="K1520"/>
      <c r="L1520"/>
      <c r="M1520"/>
      <c r="N1520" s="2">
        <v>45991</v>
      </c>
      <c r="O1520"/>
      <c r="P1520" t="inlineStr">
        <is>
          <t>48周</t>
        </is>
      </c>
      <c r="Q1520"/>
      <c r="R1520" t="inlineStr">
        <is>
          <t>false</t>
        </is>
      </c>
      <c r="S1520"/>
      <c r="T1520"/>
      <c r="U1520"/>
      <c r="V1520"/>
      <c r="W1520"/>
    </row>
    <row r="1521" ht="12.75" customHeight="1">
      <c r="A1521" t="inlineStr">
        <is>
          <t xml:space="preserve">2025-11-29 </t>
        </is>
      </c>
      <c r="B1521"/>
      <c r="C1521" t="inlineStr">
        <is>
          <t>正文仅包含日期“2025/11/29”，无实际内容信息。</t>
        </is>
      </c>
      <c r="D1521" t="inlineStr">
        <is>
          <t>刘小洋</t>
        </is>
      </c>
      <c r="E1521" t="inlineStr">
        <is>
          <t>湖南省衡阳市耒阳市蔡子池街道金山路214号金山小区(金山路)</t>
        </is>
      </c>
      <c r="F1521" t="inlineStr">
        <is>
          <t>排休</t>
        </is>
      </c>
      <c r="G1521"/>
      <c r="H1521"/>
      <c r="I1521"/>
      <c r="J1521"/>
      <c r="K1521"/>
      <c r="L1521"/>
      <c r="M1521"/>
      <c r="N1521" s="2">
        <v>45990</v>
      </c>
      <c r="O1521"/>
      <c r="P1521" t="inlineStr">
        <is>
          <t>48周</t>
        </is>
      </c>
      <c r="Q1521"/>
      <c r="R1521" t="inlineStr">
        <is>
          <t>false</t>
        </is>
      </c>
      <c r="S1521"/>
      <c r="T1521"/>
      <c r="U1521"/>
      <c r="V1521"/>
      <c r="W1521"/>
    </row>
    <row r="1522" ht="12.75" customHeight="1">
      <c r="A1522" t="inlineStr">
        <is>
          <t xml:space="preserve">2025-11-28 </t>
        </is>
      </c>
      <c r="B1522"/>
      <c r="C1522" t="inlineStr">
        <is>
          <t>正文仅日期“2025/11/28”，无实质内容，信息缺失。</t>
        </is>
      </c>
      <c r="D1522" t="inlineStr">
        <is>
          <t>刘小洋</t>
        </is>
      </c>
      <c r="E1522" t="inlineStr">
        <is>
          <t>湖南省衡阳市耒阳市蔡子池街道金山路214号金山小区(金山路)</t>
        </is>
      </c>
      <c r="F1522" t="inlineStr">
        <is>
          <t>排休</t>
        </is>
      </c>
      <c r="G1522"/>
      <c r="H1522"/>
      <c r="I1522"/>
      <c r="J1522"/>
      <c r="K1522"/>
      <c r="L1522"/>
      <c r="M1522"/>
      <c r="N1522" s="2">
        <v>45989</v>
      </c>
      <c r="O1522"/>
      <c r="P1522" t="inlineStr">
        <is>
          <t>48周</t>
        </is>
      </c>
      <c r="Q1522"/>
      <c r="R1522" t="inlineStr">
        <is>
          <t>false</t>
        </is>
      </c>
      <c r="S1522"/>
      <c r="T1522"/>
      <c r="U1522"/>
      <c r="V1522"/>
      <c r="W1522"/>
    </row>
    <row r="1523" ht="12.75" customHeight="1">
      <c r="A1523" t="inlineStr">
        <is>
          <t xml:space="preserve">2025-11-27 </t>
        </is>
      </c>
      <c r="B1523"/>
      <c r="C1523" t="inlineStr">
        <is>
          <t>仅提供日期“2025/11/27”，无具体内容，无明确问题或异常。</t>
        </is>
      </c>
      <c r="D1523" t="inlineStr">
        <is>
          <t>刘小洋</t>
        </is>
      </c>
      <c r="E1523" t="inlineStr">
        <is>
          <t>湖南省衡阳市耒阳市蔡子池街道南正街9号五一广场</t>
        </is>
      </c>
      <c r="F1523" t="inlineStr">
        <is>
          <t>排休</t>
        </is>
      </c>
      <c r="G1523"/>
      <c r="H1523"/>
      <c r="I1523"/>
      <c r="J1523"/>
      <c r="K1523"/>
      <c r="L1523"/>
      <c r="M1523"/>
      <c r="N1523" s="2">
        <v>45988</v>
      </c>
      <c r="O1523"/>
      <c r="P1523" t="inlineStr">
        <is>
          <t>48周</t>
        </is>
      </c>
      <c r="Q1523"/>
      <c r="R1523" t="inlineStr">
        <is>
          <t>false</t>
        </is>
      </c>
      <c r="S1523"/>
      <c r="T1523"/>
      <c r="U1523"/>
      <c r="V1523"/>
      <c r="W1523"/>
    </row>
    <row r="1524" ht="12.75" customHeight="1">
      <c r="A1524" t="inlineStr">
        <is>
          <t xml:space="preserve">2025-11-26 </t>
        </is>
      </c>
      <c r="B1524"/>
      <c r="C1524" t="inlineStr">
        <is>
          <t>正文仅含日期“2025/11/26”，无实质内容，信息缺失。</t>
        </is>
      </c>
      <c r="D1524" t="inlineStr">
        <is>
          <t>刘小洋</t>
        </is>
      </c>
      <c r="E1524" t="inlineStr">
        <is>
          <t>湖南省衡阳市耒阳市蔡子池街道金山路216-218号金山小区(金山路)</t>
        </is>
      </c>
      <c r="F1524" t="inlineStr">
        <is>
          <t>排休</t>
        </is>
      </c>
      <c r="G1524"/>
      <c r="H1524"/>
      <c r="I1524"/>
      <c r="J1524"/>
      <c r="K1524"/>
      <c r="L1524"/>
      <c r="M1524"/>
      <c r="N1524" s="2">
        <v>45987</v>
      </c>
      <c r="O1524"/>
      <c r="P1524" t="inlineStr">
        <is>
          <t>48周</t>
        </is>
      </c>
      <c r="Q1524"/>
      <c r="R1524" t="inlineStr">
        <is>
          <t>false</t>
        </is>
      </c>
      <c r="S1524"/>
      <c r="T1524"/>
      <c r="U1524"/>
      <c r="V1524"/>
      <c r="W1524"/>
    </row>
    <row r="1525" ht="12.75" customHeight="1">
      <c r="A1525" t="inlineStr">
        <is>
          <t xml:space="preserve">2025-11-25 </t>
        </is>
      </c>
      <c r="B1525"/>
      <c r="C1525" t="inlineStr">
        <is>
          <t>正文仅日期“2025/11/25”，无实质内容，信息缺失。</t>
        </is>
      </c>
      <c r="D1525" t="inlineStr">
        <is>
          <t>刘小洋</t>
        </is>
      </c>
      <c r="E1525" t="inlineStr">
        <is>
          <t>湖南省衡阳市耒阳市蔡子池街道南正街9号五一广场</t>
        </is>
      </c>
      <c r="F1525" t="inlineStr">
        <is>
          <t>排休</t>
        </is>
      </c>
      <c r="G1525"/>
      <c r="H1525"/>
      <c r="I1525"/>
      <c r="J1525"/>
      <c r="K1525"/>
      <c r="L1525"/>
      <c r="M1525"/>
      <c r="N1525" s="2">
        <v>45986</v>
      </c>
      <c r="O1525"/>
      <c r="P1525" t="inlineStr">
        <is>
          <t>48周</t>
        </is>
      </c>
      <c r="Q1525"/>
      <c r="R1525" t="inlineStr">
        <is>
          <t>false</t>
        </is>
      </c>
      <c r="S1525"/>
      <c r="T1525"/>
      <c r="U1525"/>
      <c r="V1525"/>
      <c r="W1525"/>
    </row>
    <row r="1526" ht="12.75" customHeight="1">
      <c r="A1526" t="inlineStr">
        <is>
          <t xml:space="preserve">2025-11-24 </t>
        </is>
      </c>
      <c r="B1526"/>
      <c r="C1526" t="inlineStr">
        <is>
          <t>正文内容仅为日期“2025/11/24”，无实质信息，存在内容缺失问题。</t>
        </is>
      </c>
      <c r="D1526" t="inlineStr">
        <is>
          <t>刘小洋</t>
        </is>
      </c>
      <c r="E1526" t="inlineStr">
        <is>
          <t>湖南省衡阳市耒阳市蔡子池街道金山路216-218号金山小区(金山路)</t>
        </is>
      </c>
      <c r="F1526" t="inlineStr">
        <is>
          <t>排休</t>
        </is>
      </c>
      <c r="G1526"/>
      <c r="H1526"/>
      <c r="I1526"/>
      <c r="J1526"/>
      <c r="K1526"/>
      <c r="L1526"/>
      <c r="M1526"/>
      <c r="N1526" s="2">
        <v>45985</v>
      </c>
      <c r="O1526"/>
      <c r="P1526" t="inlineStr">
        <is>
          <t>48周</t>
        </is>
      </c>
      <c r="Q1526"/>
      <c r="R1526" t="inlineStr">
        <is>
          <t>false</t>
        </is>
      </c>
      <c r="S1526"/>
      <c r="T1526"/>
      <c r="U1526"/>
      <c r="V1526"/>
      <c r="W1526"/>
    </row>
    <row r="1527" ht="12.75" customHeight="1">
      <c r="A1527" t="inlineStr">
        <is>
          <t xml:space="preserve">2025-11-23 </t>
        </is>
      </c>
      <c r="B1527"/>
      <c r="C1527" t="inlineStr">
        <is>
          <t>正文仅含日期“2025/11/23”，无实质内容，信息缺失。</t>
        </is>
      </c>
      <c r="D1527" t="inlineStr">
        <is>
          <t>刘小洋</t>
        </is>
      </c>
      <c r="E1527" t="inlineStr">
        <is>
          <t>湖南省衡阳市耒阳市蔡子池街道金山路金山小区(金山路)</t>
        </is>
      </c>
      <c r="F1527" t="inlineStr">
        <is>
          <t>排休</t>
        </is>
      </c>
      <c r="G1527"/>
      <c r="H1527"/>
      <c r="I1527"/>
      <c r="J1527"/>
      <c r="K1527"/>
      <c r="L1527"/>
      <c r="M1527"/>
      <c r="N1527" s="2">
        <v>45984</v>
      </c>
      <c r="O1527"/>
      <c r="P1527" t="inlineStr">
        <is>
          <t>47周</t>
        </is>
      </c>
      <c r="Q1527"/>
      <c r="R1527" t="inlineStr">
        <is>
          <t>false</t>
        </is>
      </c>
      <c r="S1527"/>
      <c r="T1527"/>
      <c r="U1527"/>
      <c r="V1527"/>
      <c r="W1527"/>
    </row>
    <row r="1528" ht="12.75" customHeight="1">
      <c r="A1528" t="inlineStr">
        <is>
          <t xml:space="preserve">2025-11-22 </t>
        </is>
      </c>
      <c r="B1528"/>
      <c r="C1528" t="inlineStr">
        <is>
          <t>正文仅日期“2025/11/22”，无有效内容，信息缺失。</t>
        </is>
      </c>
      <c r="D1528" t="inlineStr">
        <is>
          <t>刘小洋</t>
        </is>
      </c>
      <c r="E1528" t="inlineStr">
        <is>
          <t>湖南省衡阳市耒阳市蔡子池街道五一东路116号耒阳龙源品酒店(龙腾时代广场店)</t>
        </is>
      </c>
      <c r="F1528" t="inlineStr">
        <is>
          <t>排休</t>
        </is>
      </c>
      <c r="G1528"/>
      <c r="H1528"/>
      <c r="I1528"/>
      <c r="J1528"/>
      <c r="K1528"/>
      <c r="L1528"/>
      <c r="M1528"/>
      <c r="N1528" s="2">
        <v>45983</v>
      </c>
      <c r="O1528"/>
      <c r="P1528" t="inlineStr">
        <is>
          <t>47周</t>
        </is>
      </c>
      <c r="Q1528"/>
      <c r="R1528" t="inlineStr">
        <is>
          <t>false</t>
        </is>
      </c>
      <c r="S1528"/>
      <c r="T1528"/>
      <c r="U1528"/>
      <c r="V1528"/>
      <c r="W1528"/>
    </row>
    <row r="1529" ht="12.75" customHeight="1">
      <c r="A1529" t="inlineStr">
        <is>
          <t>2025-11-21 刘小洋-四川绵阳-全时段-POC 已结束</t>
        </is>
      </c>
      <c r="B1529"/>
      <c r="C1529" t="inlineStr">
        <is>
          <t>西红柿炒蛋西红柿多250克，需调整程序加水和调料。</t>
        </is>
      </c>
      <c r="D1529" t="inlineStr">
        <is>
          <t>刘小洋</t>
        </is>
      </c>
      <c r="E1529" t="inlineStr">
        <is>
          <t>四川省成都市简阳市石板凳街道肯德基(天府机场T2出发L5店)成都天府国际机场2号航站楼</t>
        </is>
      </c>
      <c r="F1529" t="inlineStr">
        <is>
          <t>项目出差</t>
        </is>
      </c>
      <c r="G1529" t="inlineStr">
        <is>
          <t>刘小洋-四川绵阳-全时段-POC 已结束</t>
        </is>
      </c>
      <c r="H1529" t="inlineStr">
        <is>
          <t>尊敬的领导晚上好，以下是我11月21日在四川绵阳全时段poc的工作日报，请您检阅！
早上和李雪阳李师傅到店，让李师傅独立开当，配比水淀粉，添加干料液料，准备炒菜用的小料配料
2.开始工作做完，带领李师傅怎么去配菜我们自己可以的一些菜品，因为现在配菜一有一个人员。配菜的时候发现西红柿炒蛋的西红柿又变了多了250克，这个时候让李师傅根据变化调整程序，适应的加点水和调料，出锅也要观察？所有的菜品都是由李师傅单独完成，这两天也是交接完毕。明天就由李师傅单独完成，我回衡阳老家休假。
3.今天和走马上任的新店长（魏店长）也沟通了。他表示通过他的一些观察，发现机器的菜和猛火灶还是有一点区别，同时他也说到，他也做了三年多了，对机器人也有关注，提了七天小厨京东的机器，是有料盒投放。
我也表示，魏店长，传统火灶，因为猛火的威力，还有方式处理不一样，你们再灶台有一口灶专门拉油处理，机器更多的时候是考虑一锅生成，炒锅是平的，机器运转原理又不一样，区别肯定是存在的，
但是，像现在很多品牌，老板做大做强，店多了以后，人员的一个管理（流失和招聘），口味的稳定，就需要用机器来协助输出，还有商场只能用电，电炉根本效率出不来也不能翻锅，那我们机器的温度，锅气就体现出来了。您看我们也磨合了两个月，我们机器也录制了四十个菜，我们的出品也是无投诉。客户也是能接受买单。就像每个厨师，他不代表每个菜都会炒的漂亮，机器也一样，四十个菜品，如果咱们挑选炒的好的二十多个菜品，稳定持续输出，能有固定位置，能有专人服务，不管是效率还是出品肯定是得以保障。而且机器能省人工成本，最重要的口味录制后各个门店都能稳定统一。
店长听完也是表示认可，他对机器人应该是有过接触和了解。也认可我们公司的服务，也是问及如果以后在其他门店开，我们有没有一个云端程序之类，能复制过去，这个时候我向他展示不停云厨，也告知，录菜和导菜谱的功能，同时每天还能观察出品份数，时间，而且店里刘主管是下载了的，也会使用和录菜。店长也表示，有些菜品我们要多沟通，也要观察灶台炒法，我说好的，我们李师傅也是专业的口味工程师，我们本身也是厨师出生，我们会根据情况力求更好，多和灶台师傅沟通多交流。店长也是表示好的。有什么新菜录制的话李师傅也会协助一起完成。
4.今天总共烹饪次数22锅次，其中10份的4锅次，五份的18锅次，总共出品130份
5.今天也和店里还有李雪阳师傅交接完毕，把之前1号到20炒菜数据给了他，由他接下来每天像麒哥汇报工作日报，月底做一个月度总结规划汇报。明天开始回老家休假</t>
        </is>
      </c>
      <c r="I1529" t="inlineStr">
        <is>
          <t>烹饪出品</t>
        </is>
      </c>
      <c r="J1529"/>
      <c r="K1529" t="inlineStr">
        <is>
          <t>休假</t>
        </is>
      </c>
      <c r="L1529" t="inlineStr">
        <is>
          <t>IMG_20251121_084924532.jpg,IMG_20251121_085046633.jpg,IMG_20251121_085504773.jpg,IMG_20251121_091639660.jpg,IMG_20251121_091748952.jpg,IMG_20251121_092508746.jpg,IMG_20251121_093504458.jpg,IMG_20251121_094223396.jpg,IMG_20251121_102354574.jpg</t>
        </is>
      </c>
      <c r="M1529"/>
      <c r="N1529" s="2">
        <v>45982</v>
      </c>
      <c r="O1529" t="inlineStr">
        <is>
          <t>已结束</t>
        </is>
      </c>
      <c r="P1529" t="inlineStr">
        <is>
          <t>47周</t>
        </is>
      </c>
      <c r="Q1529"/>
      <c r="R1529" t="inlineStr">
        <is>
          <t>false</t>
        </is>
      </c>
      <c r="S1529" t="inlineStr">
        <is>
          <t>2025/11/04</t>
        </is>
      </c>
      <c r="T1529" t="inlineStr">
        <is>
          <t>BST</t>
        </is>
      </c>
      <c r="U1529" t="inlineStr">
        <is>
          <t>1</t>
        </is>
      </c>
      <c r="V1529" t="inlineStr">
        <is>
          <t>张铭麒</t>
        </is>
      </c>
      <c r="W1529" t="inlineStr">
        <is>
          <t>李岳丰
吴薇</t>
        </is>
      </c>
    </row>
    <row r="1530" ht="12.75" customHeight="1">
      <c r="A1530" t="inlineStr">
        <is>
          <t>2025-11-20 刘小洋-四川绵阳-全时段-POC 已结束</t>
        </is>
      </c>
      <c r="B1530"/>
      <c r="C1530" t="inlineStr">
        <is>
          <t>需关注：李雪阳首日熟悉工作，后续休假由其继续出品。</t>
        </is>
      </c>
      <c r="D1530" t="inlineStr">
        <is>
          <t>刘小洋</t>
        </is>
      </c>
      <c r="E1530" t="inlineStr">
        <is>
          <t>四川省绵阳市涪城区工区街道剑南路西段辅路长虹国际广场</t>
        </is>
      </c>
      <c r="F1530" t="inlineStr">
        <is>
          <t>项目出差</t>
        </is>
      </c>
      <c r="G1530" t="inlineStr">
        <is>
          <t>刘小洋-四川绵阳-全时段-POC 已结束</t>
        </is>
      </c>
      <c r="H1530" t="inlineStr">
        <is>
          <t>尊敬的领导晚上好！以下是我11月20日在四川绵阳全时段的工作日报，请您检阅！
1.李雪阳师傅今天带他熟悉的第一天，首先带他做开市工作，介绍酱料，什么用于什么菜，水淀粉按照1.5比例调配，配料要用到那些分别会用到什么菜系列，机器的检查投料是否正常也是必须要做的。
2.一切准备工作完成以后，就要投入炒菜工作，现在只有一个配菜的，那机器菜有时候就要主动过去配菜，这样更能迅速投入炒菜，带着他告知每个菜比例，分别在哪个冰柜，每个菜的烹饪让他独立完成，通过过程强调细节点，让他能够精准把控每个菜的手法，和注意事项。也和负责人柏总还有刘主管汇报了接下来我回去休假会由李师傅来继续出品
3.今天总共锅次20锅次，其中10份的4锅，5份的15锅，3份的1锅，总共出品118份
4.忙后对机器做一个深度卫生
</t>
        </is>
      </c>
      <c r="I1530" t="inlineStr">
        <is>
          <t>烹饪出品</t>
        </is>
      </c>
      <c r="J1530"/>
      <c r="K1530" t="inlineStr">
        <is>
          <t>四川绵阳全时段poc</t>
        </is>
      </c>
      <c r="L1530" t="inlineStr">
        <is>
          <t>IMG_20251120_083148674.jpg,IMG_20251120_085224483.jpg,IMG_20251120_085228311.jpg,IMG_20251120_092342198.jpg,IMG_20251120_094420833.jpg,IMG_20251120_093304472.jpg,IMG_20251120_100509241.jpg,IMG_20251120_121301547.jpg,IMG_20251120_130221300.jpg</t>
        </is>
      </c>
      <c r="M1530"/>
      <c r="N1530" s="2">
        <v>45981</v>
      </c>
      <c r="O1530" t="inlineStr">
        <is>
          <t>已结束</t>
        </is>
      </c>
      <c r="P1530" t="inlineStr">
        <is>
          <t>47周</t>
        </is>
      </c>
      <c r="Q1530"/>
      <c r="R1530" t="inlineStr">
        <is>
          <t>false</t>
        </is>
      </c>
      <c r="S1530" t="inlineStr">
        <is>
          <t>2025/11/04</t>
        </is>
      </c>
      <c r="T1530" t="inlineStr">
        <is>
          <t>BST</t>
        </is>
      </c>
      <c r="U1530"/>
      <c r="V1530" t="inlineStr">
        <is>
          <t>张铭麒</t>
        </is>
      </c>
      <c r="W1530" t="inlineStr">
        <is>
          <t>李岳丰
吴薇</t>
        </is>
      </c>
    </row>
    <row r="1531" ht="12.75" customHeight="1">
      <c r="A1531" t="inlineStr">
        <is>
          <t>2025-11-19 刘小洋-四川绵阳-全时段-POC 已结束</t>
        </is>
      </c>
      <c r="B1531"/>
      <c r="C1531" t="inlineStr">
        <is>
          <t>配菜人员减少致出菜慢，需关注人力调整对效率影响。</t>
        </is>
      </c>
      <c r="D1531" t="inlineStr">
        <is>
          <t>刘小洋</t>
        </is>
      </c>
      <c r="E1531" t="inlineStr">
        <is>
          <t>四川省绵阳市涪城区城厢街道会仙路16号华荣财富广场</t>
        </is>
      </c>
      <c r="F1531" t="inlineStr">
        <is>
          <t>项目出差</t>
        </is>
      </c>
      <c r="G1531" t="inlineStr">
        <is>
          <t>刘小洋-四川绵阳-全时段-POC 已结束</t>
        </is>
      </c>
      <c r="H1531" t="inlineStr">
        <is>
          <t>尊敬的领导晚上好！以下是我11月19日四川绵阳全时段poc工作日报，请您检阅！
1.到店后开始开市准备工作（配比水淀粉，添加干料液料，检查机器投放）
2.现在只有一个配菜的，之前有两个，因为控制成本调整，走了个炒锅，配菜的去上灶了，现在一个配菜的在早上9点到10.30配菜还是慢了，之前很多菜两个人配能迅速出来，现在一人拉油的菜都要配很久，所以前面的菜基本是我自己配自己炒。
3.今天总共锅次17次，其中10份的2锅，5份的15锅，总共出品95份
4.今晚李雪阳李师傅会过绵阳，明后天带他两天熟悉操作后开始回衡阳老家休假。
5.忙完后对机器清洁保养卫生</t>
        </is>
      </c>
      <c r="I1531" t="inlineStr">
        <is>
          <t>烹饪出品</t>
        </is>
      </c>
      <c r="J1531"/>
      <c r="K1531" t="inlineStr">
        <is>
          <t>四川绵阳全时段poc</t>
        </is>
      </c>
      <c r="L1531" t="inlineStr">
        <is>
          <t>IMG_20251119_085421395.jpg,IMG_20251119_090751227.jpg,IMG_20251119_091009874.jpg,IMG_20251119_100520465.jpg,IMG_20251119_101154295.jpg,IMG_20251119_101907982.jpg,IMG_20251119_102324921.jpg,IMG_20251119_121546798.jpg,IMG_20251119_122750018.jpg</t>
        </is>
      </c>
      <c r="M1531"/>
      <c r="N1531" s="2">
        <v>45980</v>
      </c>
      <c r="O1531" t="inlineStr">
        <is>
          <t>已结束</t>
        </is>
      </c>
      <c r="P1531" t="inlineStr">
        <is>
          <t>47周</t>
        </is>
      </c>
      <c r="Q1531"/>
      <c r="R1531" t="inlineStr">
        <is>
          <t>false</t>
        </is>
      </c>
      <c r="S1531" t="inlineStr">
        <is>
          <t>2025/11/04</t>
        </is>
      </c>
      <c r="T1531" t="inlineStr">
        <is>
          <t>BST</t>
        </is>
      </c>
      <c r="U1531"/>
      <c r="V1531" t="inlineStr">
        <is>
          <t>张铭麒</t>
        </is>
      </c>
      <c r="W1531" t="inlineStr">
        <is>
          <t>李岳丰
吴薇</t>
        </is>
      </c>
    </row>
    <row r="1532" ht="12.75" customHeight="1">
      <c r="A1532" t="inlineStr">
        <is>
          <t>2025-11-18 刘小洋-四川绵阳-全时段-POC 已结束</t>
        </is>
      </c>
      <c r="B1532"/>
      <c r="C1532" t="inlineStr">
        <is>
          <t>开掉炒锅和凉菜工，由配菜和洗碗阿姨顶替，节省两人。</t>
        </is>
      </c>
      <c r="D1532" t="inlineStr">
        <is>
          <t>刘小洋</t>
        </is>
      </c>
      <c r="E1532" t="inlineStr">
        <is>
          <t>四川省绵阳市涪城区城厢街道会仙路16号华荣财富广场</t>
        </is>
      </c>
      <c r="F1532" t="inlineStr">
        <is>
          <t>项目出差</t>
        </is>
      </c>
      <c r="G1532" t="inlineStr">
        <is>
          <t>刘小洋-四川绵阳-全时段-POC 已结束</t>
        </is>
      </c>
      <c r="H1532" t="inlineStr">
        <is>
          <t>尊敬的领导晚上好！以下是我11月18日在四川绵阳全时段poc的工作日报，请您检阅！
1.早上到店迅速投入机器投料检查和开市工作（配比水淀粉，添加干料液料，准备炒菜小料）
2.今天过来，感觉人少了点，后面在打饭阿姨那边知道，开掉了两个人，一个炒锅，一个凉菜，让现有的一个配菜顶炒锅（专门拉油焯水），洗碗阿姨顶凉菜。这样省了两个人工。开始炒菜
3.忙完第一波，对机器除碳深度处理，干烧，总除碳铲子处理锅灰，同时添加干料液料
4.今天一共烹饪20锅次，其中10份的5锅次，5份的15锅次.总共出品份数125份
5.整体忙完后，再对机器清洁卫生保养</t>
        </is>
      </c>
      <c r="I1532" t="inlineStr">
        <is>
          <t>烹饪出品</t>
        </is>
      </c>
      <c r="J1532"/>
      <c r="K1532" t="inlineStr">
        <is>
          <t>四川绵阳全时段poc</t>
        </is>
      </c>
      <c r="L1532" t="inlineStr">
        <is>
          <t>IMG_20251118_084138380.jpg,IMG_20251118_084634614.jpg,IMG_20251118_090358629.jpg,IMG_20251118_091307022.jpg,IMG_20251118_095630586.jpg,IMG_20251118_095146962.jpg,IMG_20251118_104416169.jpg,IMG_20251118_103052902.jpg,IMG_20251118_122833084.jpg</t>
        </is>
      </c>
      <c r="M1532"/>
      <c r="N1532" s="2">
        <v>45979</v>
      </c>
      <c r="O1532" t="inlineStr">
        <is>
          <t>已结束</t>
        </is>
      </c>
      <c r="P1532" t="inlineStr">
        <is>
          <t>47周</t>
        </is>
      </c>
      <c r="Q1532"/>
      <c r="R1532" t="inlineStr">
        <is>
          <t>false</t>
        </is>
      </c>
      <c r="S1532" t="inlineStr">
        <is>
          <t>2025/11/04</t>
        </is>
      </c>
      <c r="T1532" t="inlineStr">
        <is>
          <t>BST</t>
        </is>
      </c>
      <c r="U1532"/>
      <c r="V1532" t="inlineStr">
        <is>
          <t>张铭麒</t>
        </is>
      </c>
      <c r="W1532" t="inlineStr">
        <is>
          <t>李岳丰
吴薇</t>
        </is>
      </c>
    </row>
    <row r="1533" ht="12.75" customHeight="1">
      <c r="A1533" t="inlineStr">
        <is>
          <t>2025-11-17 刘小洋-四川绵阳-全时段-POC 已结束</t>
        </is>
      </c>
      <c r="B1533"/>
      <c r="C1533" t="inlineStr">
        <is>
          <t>无明显问题或异常，汇报日常工作进展及沟通情况。</t>
        </is>
      </c>
      <c r="D1533" t="inlineStr">
        <is>
          <t>刘小洋</t>
        </is>
      </c>
      <c r="E1533" t="inlineStr">
        <is>
          <t>四川省绵阳市涪城区工区街道跃丰街长虹国际城</t>
        </is>
      </c>
      <c r="F1533" t="inlineStr">
        <is>
          <t>项目出差</t>
        </is>
      </c>
      <c r="G1533" t="inlineStr">
        <is>
          <t>刘小洋-四川绵阳-全时段-POC 已结束</t>
        </is>
      </c>
      <c r="H1533" t="inlineStr">
        <is>
          <t>尊敬的领导晚上好！以下是我11月17日在四川绵阳全时段poc工作日报，请您检阅！
1.到店里开启机器，配比水淀粉，手动投放干料液料是否正常。添加炒菜用的配料酱料。洗锅润锅做好炒菜前准备工作。
2.准备工作做好了，就开始炒菜工作，拿盆自己配了两锅土豆丝开始了炒菜
3.今天一共烹饪19锅次，其中10份的2锅次，5份的16锅次.3份的1锅次。总共出品份数103份
4.机器的一个日常保养清洁卫生
5.忙完高峰期后，和负责录菜的刘主管以整改为话题，带着麒哥布置的任务去收集信息，已经向麒哥汇报了沟通内容</t>
        </is>
      </c>
      <c r="I1533" t="inlineStr">
        <is>
          <t>烹饪出品</t>
        </is>
      </c>
      <c r="J1533"/>
      <c r="K1533" t="inlineStr">
        <is>
          <t>四川绵阳全时段poc</t>
        </is>
      </c>
      <c r="L1533" t="inlineStr">
        <is>
          <t>IMG_20251117_084009158.jpg,IMG_20251117_090333652.jpg,IMG_20251117_090615095.jpg,IMG_20251117_090846649.jpg,IMG_20251117_091753764.jpg,IMG_20251117_100319760.jpg,IMG_20251117_102015532.jpg,IMG_20251117_122414912.jpg,IMG_20251117_121431808.jpg</t>
        </is>
      </c>
      <c r="M1533"/>
      <c r="N1533" s="2">
        <v>45978</v>
      </c>
      <c r="O1533" t="inlineStr">
        <is>
          <t>已结束</t>
        </is>
      </c>
      <c r="P1533" t="inlineStr">
        <is>
          <t>47周</t>
        </is>
      </c>
      <c r="Q1533"/>
      <c r="R1533" t="inlineStr">
        <is>
          <t>false</t>
        </is>
      </c>
      <c r="S1533" t="inlineStr">
        <is>
          <t>2025/11/04</t>
        </is>
      </c>
      <c r="T1533" t="inlineStr">
        <is>
          <t>BST</t>
        </is>
      </c>
      <c r="U1533"/>
      <c r="V1533" t="inlineStr">
        <is>
          <t>张铭麒</t>
        </is>
      </c>
      <c r="W1533" t="inlineStr">
        <is>
          <t>李岳丰
吴薇</t>
        </is>
      </c>
    </row>
    <row r="1534" ht="12.75" customHeight="1">
      <c r="A1534" t="inlineStr">
        <is>
          <t>2025-11-16 刘小洋-四川绵阳-全时段-POC 已结束</t>
        </is>
      </c>
      <c r="B1534" t="inlineStr">
        <is>
          <t>1</t>
        </is>
      </c>
      <c r="C1534" t="inlineStr">
        <is>
          <t>问题：店里的菜品配比全都发生了调整变化。</t>
        </is>
      </c>
      <c r="D1534" t="inlineStr">
        <is>
          <t>刘小洋</t>
        </is>
      </c>
      <c r="E1534" t="inlineStr">
        <is>
          <t>四川省绵阳市涪城区工区街道跃丰街长虹国际城</t>
        </is>
      </c>
      <c r="F1534" t="inlineStr">
        <is>
          <t>项目出差</t>
        </is>
      </c>
      <c r="G1534" t="inlineStr">
        <is>
          <t>刘小洋-四川绵阳-全时段-POC 已结束</t>
        </is>
      </c>
      <c r="H1534" t="inlineStr">
        <is>
          <t>尊敬的领导晚上好！以下是我11月16日在四川绵阳全时段poc的工作日报，请领导检阅！
1.到店后，启动机器，排查投料是否正常，做开市工作（配比水淀粉，添加干料液料，准备炒菜小料）
2.开始工作完成后就投入炒菜工作。店里的菜品配比全都发生了调整变化
3.开始今天的烹饪出品，今天一共烹饪18锅次，其中10份的3锅次，5份的15锅次.总共出品份数105份
4.第一轮结束后，开始对两台机器进入管道清洗，清洗后排查液料校准，确保正品
5.整体结束后对机器除碳，养锅，清洁卫生</t>
        </is>
      </c>
      <c r="I1534" t="inlineStr">
        <is>
          <t>烹饪出品</t>
        </is>
      </c>
      <c r="J1534"/>
      <c r="K1534" t="inlineStr">
        <is>
          <t>四川绵阳全时段poc</t>
        </is>
      </c>
      <c r="L1534" t="inlineStr">
        <is>
          <t>IMG_20251116_084358785.jpg,IMG_20251116_084551416.jpg,IMG_20251116_085219310.jpg,IMG_20251116_085222072.jpg,IMG_20251116_085533681.jpg,IMG_20251116_091204418.jpg,IMG_20251116_094811449.jpg,IMG_20251116_111651209.jpg,IMG_20251116_122648516.jpg</t>
        </is>
      </c>
      <c r="M1534"/>
      <c r="N1534" s="2">
        <v>45977</v>
      </c>
      <c r="O1534" t="inlineStr">
        <is>
          <t>已结束</t>
        </is>
      </c>
      <c r="P1534" t="inlineStr">
        <is>
          <t>46周</t>
        </is>
      </c>
      <c r="Q1534"/>
      <c r="R1534" t="inlineStr">
        <is>
          <t>false</t>
        </is>
      </c>
      <c r="S1534" t="inlineStr">
        <is>
          <t>2025/11/04</t>
        </is>
      </c>
      <c r="T1534" t="inlineStr">
        <is>
          <t>BST</t>
        </is>
      </c>
      <c r="U1534"/>
      <c r="V1534" t="inlineStr">
        <is>
          <t>张铭麒</t>
        </is>
      </c>
      <c r="W1534" t="inlineStr">
        <is>
          <t>李岳丰
吴薇</t>
        </is>
      </c>
    </row>
    <row r="1535" ht="12.75" customHeight="1">
      <c r="A1535" t="inlineStr">
        <is>
          <t>2025-11-15 刘小洋-四川绵阳-全时段-POC 已结束</t>
        </is>
      </c>
      <c r="B1535" t="inlineStr">
        <is>
          <t>1</t>
        </is>
      </c>
      <c r="C1535" t="inlineStr">
        <is>
          <t>配料和肉类用量减少，生意变差，需关注成本控制影响。</t>
        </is>
      </c>
      <c r="D1535" t="inlineStr">
        <is>
          <t>刘小洋</t>
        </is>
      </c>
      <c r="E1535" t="inlineStr">
        <is>
          <t>四川省绵阳市涪城区工区街道长虹国际城二期南区</t>
        </is>
      </c>
      <c r="F1535" t="inlineStr">
        <is>
          <t>项目出差</t>
        </is>
      </c>
      <c r="G1535" t="inlineStr">
        <is>
          <t>刘小洋-四川绵阳-全时段-POC 已结束</t>
        </is>
      </c>
      <c r="H1535" t="inlineStr">
        <is>
          <t>尊敬的领导晚上好！以下是我11月15日在四川绵阳全时段poc工作日报，请您检阅！
1.到了店里，马上投入准备工作，检查机器投料正常与否（~手动投放）添加炒菜要的干料配料，水淀粉配比1比5。
开始了炒菜工作，今日发现店里有一些整改，之前杨总这几天依旧会下午过来店里（之前有有一个蒋说这个店他来管，听他们说好像又是总部老板弟弟，这个店可能只是个加盟店，总部管理，但是老板好几个）。店长换了，好像是从泸州调了一个店长来管理
1.开始控制成本，配料减少，比如1000克减少100克配料，肉类都减少了接近150-200克，那么我用原程序炒出来我都要尝一下，看是否需要微调
备菜不会像之前那么多，有些只会炒3份，到了12点后可能只有两份
内脏类的菜让灶台炒，不放在机器上做
生意明显还是感觉差了一点，没那么忙了
3.今天总共烹饪16锅次，其中五份的11锅次，10份的5锅次，总共出品105份
4.对机器除碳，养锅，清洁卫生</t>
        </is>
      </c>
      <c r="I1535" t="inlineStr">
        <is>
          <t>烹饪出品</t>
        </is>
      </c>
      <c r="J1535"/>
      <c r="K1535" t="inlineStr">
        <is>
          <t>四川绵阳全时段poc</t>
        </is>
      </c>
      <c r="L1535" t="inlineStr">
        <is>
          <t>IMG_20251115_083639986.jpg,IMG_20251115_084332472.jpg,IMG_20251115_084537391.jpg,IMG_20251115_085701301.jpg,IMG_20251115_091259834.jpg,IMG_20251115_090018321.jpg,IMG_20251115_092322912.jpg,IMG_20251115_121826836.jpg,IMG_20251115_124002709.jpg</t>
        </is>
      </c>
      <c r="M1535"/>
      <c r="N1535" s="2">
        <v>45976</v>
      </c>
      <c r="O1535" t="inlineStr">
        <is>
          <t>已结束</t>
        </is>
      </c>
      <c r="P1535" t="inlineStr">
        <is>
          <t>46周</t>
        </is>
      </c>
      <c r="Q1535"/>
      <c r="R1535" t="inlineStr">
        <is>
          <t>false</t>
        </is>
      </c>
      <c r="S1535" t="inlineStr">
        <is>
          <t>2025/11/04</t>
        </is>
      </c>
      <c r="T1535" t="inlineStr">
        <is>
          <t>BST</t>
        </is>
      </c>
      <c r="U1535"/>
      <c r="V1535" t="inlineStr">
        <is>
          <t>张铭麒</t>
        </is>
      </c>
      <c r="W1535" t="inlineStr">
        <is>
          <t>李岳丰
吴薇</t>
        </is>
      </c>
    </row>
    <row r="1536" ht="12.75" customHeight="1">
      <c r="A1536" t="inlineStr">
        <is>
          <t>2025-11-14 刘小洋-四川绵阳-全时段-POC 已结束</t>
        </is>
      </c>
      <c r="B1536" t="inlineStr">
        <is>
          <t>1</t>
        </is>
      </c>
      <c r="C1536" t="inlineStr">
        <is>
          <t>四川绵阳店换管理层，需两周整改，注意跟进。</t>
        </is>
      </c>
      <c r="D1536" t="inlineStr">
        <is>
          <t>刘小洋</t>
        </is>
      </c>
      <c r="E1536" t="inlineStr">
        <is>
          <t>四川省绵阳市涪城区城厢街道临园路东段59-22号华荣财富广场</t>
        </is>
      </c>
      <c r="F1536" t="inlineStr">
        <is>
          <t>项目出差</t>
        </is>
      </c>
      <c r="G1536" t="inlineStr">
        <is>
          <t>刘小洋-四川绵阳-全时段-POC 已结束</t>
        </is>
      </c>
      <c r="H1536" t="inlineStr">
        <is>
          <t>尊敬的领导晚上好！以下是我11月14日在四川绵阳全时段poc工作日报，请您检阅！
1.早上到店开始做开市准备工作（水淀粉配比，添加干料液料，加炒菜酱料和蒜米姜米）
2.准备工作完成，立马投入炒菜工作，拿两个盆自己去配菜冰箱抓土豆丝开始炒菜，土豆丝里面要搭配一点红萝卜丝点缀。
3.十点半左右忙完第一波，这个时候会简单做一次机器卫生，池内残渣倒掉，机器外面用毛巾擦一下，顺便再次养锅一次
4.今天一共烹饪18锅次，其中10份的3锅次，5份的15锅次.总共出品份数105份
5.因为这边店内换了管理层，目前了解到的信息马上和麒哥汇报了，大概需要两个礼拜做整改。忙完后对机器做一个清洁卫生</t>
        </is>
      </c>
      <c r="I1536" t="inlineStr">
        <is>
          <t>烹饪出品</t>
        </is>
      </c>
      <c r="J1536"/>
      <c r="K1536" t="inlineStr">
        <is>
          <t>四川绵阳全时段poc</t>
        </is>
      </c>
      <c r="L1536" t="inlineStr">
        <is>
          <t>IMG_20251114_083919713.jpg,IMG_20251114_084650290.jpg,IMG_20251114_085515171.jpg,IMG_20251114_090500644.jpg,IMG_20251114_090755377.jpg,IMG_20251114_091747698.jpg,IMG_20251114_092329526.jpg,IMG_20251114_122256313.jpg,IMG_20251114_123620237.jpg</t>
        </is>
      </c>
      <c r="M1536"/>
      <c r="N1536" s="2">
        <v>45975</v>
      </c>
      <c r="O1536" t="inlineStr">
        <is>
          <t>已结束</t>
        </is>
      </c>
      <c r="P1536" t="inlineStr">
        <is>
          <t>46周</t>
        </is>
      </c>
      <c r="Q1536"/>
      <c r="R1536" t="inlineStr">
        <is>
          <t>false</t>
        </is>
      </c>
      <c r="S1536" t="inlineStr">
        <is>
          <t>2025/11/04</t>
        </is>
      </c>
      <c r="T1536" t="inlineStr">
        <is>
          <t>BST</t>
        </is>
      </c>
      <c r="U1536"/>
      <c r="V1536" t="inlineStr">
        <is>
          <t>张铭麒</t>
        </is>
      </c>
      <c r="W1536" t="inlineStr">
        <is>
          <t>李岳丰
吴薇</t>
        </is>
      </c>
    </row>
    <row r="1537" ht="12.75" customHeight="1">
      <c r="A1537" t="inlineStr">
        <is>
          <t>2025-11-13 刘小洋-四川绵阳-全时段-POC 已结束</t>
        </is>
      </c>
      <c r="B1537" t="inlineStr">
        <is>
          <t>1</t>
        </is>
      </c>
      <c r="C1537" t="inlineStr">
        <is>
          <t>未提及需关注的问题和异常。</t>
        </is>
      </c>
      <c r="D1537" t="inlineStr">
        <is>
          <t>刘小洋</t>
        </is>
      </c>
      <c r="E1537" t="inlineStr">
        <is>
          <t>四川省绵阳市涪城区工区街道淋琳专业修脚(长虹国际城二期店)长虹国际城二期北区</t>
        </is>
      </c>
      <c r="F1537" t="inlineStr">
        <is>
          <t>项目出差</t>
        </is>
      </c>
      <c r="G1537" t="inlineStr">
        <is>
          <t>刘小洋-四川绵阳-全时段-POC 已结束</t>
        </is>
      </c>
      <c r="H1537" t="inlineStr">
        <is>
          <t>尊敬的领导晚上好！以下是我11月13日在四川绵阳全时段poc工作日报，请您检阅！
1.早上来到店里，迅速开始开市前的准备工作（水淀粉按照1比5配比，添加干料液料，准备炒菜酱料和两配料）
2.准备工作做好了，就去冰箱抓了两盆土豆丝开始了炒菜。
3.今天一共烹饪21锅次，其中10份的4锅次，3份的1锅次，5份的16锅次.总共出品份数123份
4.忙完后对机器做卫生（除碳，养锅，清洁）</t>
        </is>
      </c>
      <c r="I1537" t="inlineStr">
        <is>
          <t>烹饪出品</t>
        </is>
      </c>
      <c r="J1537"/>
      <c r="K1537" t="inlineStr">
        <is>
          <t>四川绵阳全时段poc</t>
        </is>
      </c>
      <c r="L1537" t="inlineStr">
        <is>
          <t>IMG_20251113_083606691.jpg,IMG_20251113_084132381.jpg,IMG_20251113_085147205.jpg,IMG_20251113_085414164.jpg,IMG_20251113_085709712.jpg,IMG_20251113_085936862.jpg,IMG_20251113_093658973.jpg,IMG_20251113_095432759.jpg,IMG_20251113_123847189.jpg</t>
        </is>
      </c>
      <c r="M1537"/>
      <c r="N1537" s="2">
        <v>45974</v>
      </c>
      <c r="O1537" t="inlineStr">
        <is>
          <t>已结束</t>
        </is>
      </c>
      <c r="P1537" t="inlineStr">
        <is>
          <t>46周</t>
        </is>
      </c>
      <c r="Q1537"/>
      <c r="R1537" t="inlineStr">
        <is>
          <t>false</t>
        </is>
      </c>
      <c r="S1537" t="inlineStr">
        <is>
          <t>2025/11/04</t>
        </is>
      </c>
      <c r="T1537" t="inlineStr">
        <is>
          <t>BST</t>
        </is>
      </c>
      <c r="U1537"/>
      <c r="V1537" t="inlineStr">
        <is>
          <t>张铭麒</t>
        </is>
      </c>
      <c r="W1537" t="inlineStr">
        <is>
          <t>李岳丰
吴薇</t>
        </is>
      </c>
    </row>
    <row r="1538" ht="12.75" customHeight="1">
      <c r="A1538" t="inlineStr">
        <is>
          <t>2025-11-12 刘小洋-四川绵阳-全时段-POC 已结束</t>
        </is>
      </c>
      <c r="B1538" t="inlineStr">
        <is>
          <t>1</t>
        </is>
      </c>
      <c r="C1538" t="inlineStr">
        <is>
          <t>绵阳店长被换，上月亏损严重，总部人员接手并计划整改。</t>
        </is>
      </c>
      <c r="D1538" t="inlineStr">
        <is>
          <t>刘小洋</t>
        </is>
      </c>
      <c r="E1538" t="inlineStr">
        <is>
          <t>四川省绵阳市涪城区工区街道华星英语学校长虹国际城二期北区</t>
        </is>
      </c>
      <c r="F1538" t="inlineStr">
        <is>
          <t>项目出差</t>
        </is>
      </c>
      <c r="G1538" t="inlineStr">
        <is>
          <t>刘小洋-四川绵阳-全时段-POC 已结束</t>
        </is>
      </c>
      <c r="H1538" t="inlineStr">
        <is>
          <t>尊敬的领导晚上好！以下是我11月12日四川绵阳全时段poc主工作日报，请您检阅！
1.早上到店开始准备开市小料，水淀粉，准备工作
2.早上过来后打饭阿姨就跟我说，店长被换掉了。后面空间时间又找了一个关系还可以的炒锅聊天。马上就向麒哥汇报了这个重要信息。这边今天早上就换掉了之前您见面的杨总，和店长。之前总部来的两个人就替换了他们的角色。据他开会说，上个月在绵阳这个店亏掉了一套房子，再不过来，这个店就要倒闭了。所以现在是两个总部过来的人接手了绵阳外卖店。
听他们说接下来也会做整改，那些店亏本或者不好的关掉，一些菜品也会做调整，卖的不怎么样亏本的就下架。
3.今天一共烹饪19锅次，其中10份的3锅次，5份的16锅次.总共出品份数110份
4.对机器做一个清洁卫生</t>
        </is>
      </c>
      <c r="I1538" t="inlineStr">
        <is>
          <t>烹饪出品</t>
        </is>
      </c>
      <c r="J1538"/>
      <c r="K1538" t="inlineStr">
        <is>
          <t>四川绵阳全时段poc</t>
        </is>
      </c>
      <c r="L1538" t="inlineStr">
        <is>
          <t>IMG_20251112_084528705.jpg,IMG_20251112_085740669.jpg,IMG_20251112_085743377.jpg,IMG_20251112_090741843.jpg,IMG_20251112_092503156.jpg,IMG_20251112_094223129.jpg,IMG_20251112_095003185.jpg,IMG_20251112_100206194.jpg,IMG_20251112_122612851.jpg</t>
        </is>
      </c>
      <c r="M1538"/>
      <c r="N1538" s="2">
        <v>45973</v>
      </c>
      <c r="O1538" t="inlineStr">
        <is>
          <t>已结束</t>
        </is>
      </c>
      <c r="P1538" t="inlineStr">
        <is>
          <t>46周</t>
        </is>
      </c>
      <c r="Q1538"/>
      <c r="R1538" t="inlineStr">
        <is>
          <t>false</t>
        </is>
      </c>
      <c r="S1538" t="inlineStr">
        <is>
          <t>2025/11/04</t>
        </is>
      </c>
      <c r="T1538" t="inlineStr">
        <is>
          <t>BST</t>
        </is>
      </c>
      <c r="U1538"/>
      <c r="V1538" t="inlineStr">
        <is>
          <t>张铭麒</t>
        </is>
      </c>
      <c r="W1538" t="inlineStr">
        <is>
          <t>李岳丰
吴薇</t>
        </is>
      </c>
    </row>
    <row r="1539" ht="12.75" customHeight="1">
      <c r="A1539" t="inlineStr">
        <is>
          <t>2025-11-11 刘小洋-四川绵阳-全时段-POC 已结束</t>
        </is>
      </c>
      <c r="B1539" t="inlineStr">
        <is>
          <t>1</t>
        </is>
      </c>
      <c r="C1539" t="inlineStr">
        <is>
          <t>猪肝腰花类与炉台有区别，已微调（猪肝后放），店长将固定适合机器的菜。</t>
        </is>
      </c>
      <c r="D1539" t="inlineStr">
        <is>
          <t>刘小洋</t>
        </is>
      </c>
      <c r="E1539" t="inlineStr">
        <is>
          <t>四川省绵阳市涪城区工区街道跃丰街长虹国际城</t>
        </is>
      </c>
      <c r="F1539" t="inlineStr">
        <is>
          <t>项目出差</t>
        </is>
      </c>
      <c r="G1539" t="inlineStr">
        <is>
          <t>刘小洋-四川绵阳-全时段-POC 已结束</t>
        </is>
      </c>
      <c r="H1539" t="inlineStr">
        <is>
          <t>尊敬的领导晚上好！以下是我11月11日在四川绵阳全时段poc工作日报，请您检阅！
1.早上到店后就马上开始了开市准备工作，配比水淀粉，添加干液料，准备炒菜用的酱料和小料
2.还是一样从自己抓了两锅土豆丝开始了炒菜。今天生意还可以，今天一共烹饪29锅次，其中10份的4锅次，5份的23锅次，3份的2锅次，总共出品份数158份
3.中间忙完第一波时候，对两台机器进行了校准，确保投料准确
4.今天前两天总部过来的两个人也在这边盯着出餐，这三天负责中厨的刘主管都休假不在，店长很早就过来了。提出猪肝腰花类的感觉还是跟炉台有点区别，要我想办法微调一下，于是我又跑去问炉台他们的一个炒法，然后发现区别，就是把焯水猪肝和韭黄配菜分开，如果提前放了猪肝最后会显得老，然后微调了。把猪肝放后面。店长也说，后面会看那些菜适合在机器炒就固定一些菜。
5.忙完后机器除碳，养锅，清洁</t>
        </is>
      </c>
      <c r="I1539" t="inlineStr">
        <is>
          <t>烹饪出品</t>
        </is>
      </c>
      <c r="J1539"/>
      <c r="K1539" t="inlineStr">
        <is>
          <t>四川绵阳全时段poc</t>
        </is>
      </c>
      <c r="L1539" t="inlineStr">
        <is>
          <t>IMG_20251111_083620506.jpg,IMG_20251111_084837435.jpg,IMG_20251111_085207199.jpg,IMG_20251111_085317304.jpg,IMG_20251111_085638123.jpg,IMG_20251111_085840344.jpg,IMG_20251111_094338847.jpg,IMG_20251111_110059400.jpg,IMG_20251111_130455670.jpg</t>
        </is>
      </c>
      <c r="M1539"/>
      <c r="N1539" s="2">
        <v>45972</v>
      </c>
      <c r="O1539" t="inlineStr">
        <is>
          <t>已结束</t>
        </is>
      </c>
      <c r="P1539" t="inlineStr">
        <is>
          <t>46周</t>
        </is>
      </c>
      <c r="Q1539"/>
      <c r="R1539" t="inlineStr">
        <is>
          <t>false</t>
        </is>
      </c>
      <c r="S1539" t="inlineStr">
        <is>
          <t>2025/11/04</t>
        </is>
      </c>
      <c r="T1539" t="inlineStr">
        <is>
          <t>BST</t>
        </is>
      </c>
      <c r="U1539"/>
      <c r="V1539" t="inlineStr">
        <is>
          <t>张铭麒</t>
        </is>
      </c>
      <c r="W1539" t="inlineStr">
        <is>
          <t>李岳丰
吴薇</t>
        </is>
      </c>
    </row>
    <row r="1540" ht="12.75" customHeight="1">
      <c r="A1540" t="inlineStr">
        <is>
          <t>2025-11-10 刘小洋-四川绵阳-全时段-POC 已结束</t>
        </is>
      </c>
      <c r="B1540" t="inlineStr">
        <is>
          <t>1</t>
        </is>
      </c>
      <c r="C1540" t="inlineStr">
        <is>
          <t>机器和荷台距离仅五十公分，两人无法通行。</t>
        </is>
      </c>
      <c r="D1540" t="inlineStr">
        <is>
          <t>刘小洋</t>
        </is>
      </c>
      <c r="E1540" t="inlineStr">
        <is>
          <t>四川省绵阳市涪城区城厢街道会仙路16号华荣财富广场</t>
        </is>
      </c>
      <c r="F1540" t="inlineStr">
        <is>
          <t>项目出差</t>
        </is>
      </c>
      <c r="G1540" t="inlineStr">
        <is>
          <t>刘小洋-四川绵阳-全时段-POC 已结束</t>
        </is>
      </c>
      <c r="H1540" t="inlineStr">
        <is>
          <t>尊敬的领导晚上好！以下是我11月10号在四川绵阳全时段poc的工作日报，请您检阅！
1.早上到店开始做准备工作，配比水淀粉，添加干料液料，炒菜小料，这两天刘主管休息，平时他负责中餐，早上都会在，这两天他休息店长9.30就过来了（平时11.30过来）
2.机器和后面荷台距离大概五十公分只能过一个人，两个人是不能插肩而过的，开始炒菜
3.今天一共烹饪26锅次，其中10份的锅次，5份的23锅次，3份的21锅次，总共出品份数138份
4.忙完后对机器除碳，养锅，清洁卫生
5.中午在外面碰到杨总，主动过去打招呼，顺便和杨总聊了一会，他问最近怎么样，我告知最近早上很早就过来和他们一同开始炒菜，使用两台机器炒菜速度也会快一点，现在出品稳定。还跟杨总解释了之前西红柿炒蛋不稳定是因为一锅生成鸡蛋温度偏低，现在会用三百度先炒好鸡蛋倒出来，再煸炒西红柿，问题调整后出品没问题。杨总也是说好的，那么后期可能机器会固定做一些菜。我也是和杨总聊到，其实我们机器能做店里九成的菜品，只有有些专门拉油的菜，炒锅炒一下只要一分钟，就懒得拿过来了，那我这边同时焯水另一台机器烹饪也不耽误，过油的菜就没拿过来了。。晚上也没什么菜炒，主管看我呆了几天晚上后来也是让我早上早点过来。后面他也是说道，杨总也是说好的。我在这边这么久了，也辛苦了，大概什么时候走呢，我说我们听从我们领导的安排，领导没有安排我走之前一定好好配合你们出餐要求，哪怕我要休息领导也会派人顶替我的岗位机器不能停，一切听领导安排。最后也是感谢杨总一直支持我们的工作</t>
        </is>
      </c>
      <c r="I1540" t="inlineStr">
        <is>
          <t>烹饪出品</t>
        </is>
      </c>
      <c r="J1540"/>
      <c r="K1540" t="inlineStr">
        <is>
          <t>四川绵阳全时段poc</t>
        </is>
      </c>
      <c r="L1540" t="inlineStr">
        <is>
          <t>IMG_20251110_084516132.jpg,IMG_20251110_085125922.jpg,IMG_20251110_085347941.jpg,IMG_20251110_085615857.jpg,IMG_20251110_085914263.jpg,IMG_20251110_092902389.jpg,IMG_20251110_115505727.jpg,IMG_20251110_121749468.jpg,IMG_20251110_123411744.jpg</t>
        </is>
      </c>
      <c r="M1540"/>
      <c r="N1540" s="2">
        <v>45971</v>
      </c>
      <c r="O1540" t="inlineStr">
        <is>
          <t>已结束</t>
        </is>
      </c>
      <c r="P1540" t="inlineStr">
        <is>
          <t>46周</t>
        </is>
      </c>
      <c r="Q1540"/>
      <c r="R1540" t="inlineStr">
        <is>
          <t>false</t>
        </is>
      </c>
      <c r="S1540" t="inlineStr">
        <is>
          <t>2025/11/04</t>
        </is>
      </c>
      <c r="T1540" t="inlineStr">
        <is>
          <t>BST</t>
        </is>
      </c>
      <c r="U1540"/>
      <c r="V1540" t="inlineStr">
        <is>
          <t>张铭麒</t>
        </is>
      </c>
      <c r="W1540" t="inlineStr">
        <is>
          <t>李岳丰
吴薇</t>
        </is>
      </c>
    </row>
    <row r="1541" ht="12.75" customHeight="1">
      <c r="A1541" t="inlineStr">
        <is>
          <t>2025-11-09 刘小洋-四川绵阳-全时段-POC 已结束</t>
        </is>
      </c>
      <c r="B1541" t="inlineStr">
        <is>
          <t>1</t>
        </is>
      </c>
      <c r="C1541" t="inlineStr">
        <is>
          <t>工作场地因冰箱和工作台挪动变得狭窄，影响操作，需关注。</t>
        </is>
      </c>
      <c r="D1541" t="inlineStr">
        <is>
          <t>刘小洋</t>
        </is>
      </c>
      <c r="E1541" t="inlineStr">
        <is>
          <t>四川省绵阳市涪城区工区街道跃丰街长虹国际城</t>
        </is>
      </c>
      <c r="F1541" t="inlineStr">
        <is>
          <t>项目出差</t>
        </is>
      </c>
      <c r="G1541" t="inlineStr">
        <is>
          <t>刘小洋-四川绵阳-全时段-POC 已结束</t>
        </is>
      </c>
      <c r="H1541" t="inlineStr">
        <is>
          <t>尊敬的领导晚上好！以下是11月9日我在四川绵阳全时段poc的工作日报，请您检阅！
1.早上到店，发现机器后面格局变了，店里把一台冰箱拖过来，把阿姨打饭的工作台丢到了机器后面。这样本来就不好操作的场地变得更加下狭窄。炒菜后面就只剩几十公分距离（原本有一米多空间现在加了一张工作台），还要不停的过人，我问啊姨，她的打饭工作台怎么挪到这里，她说是店长安排，昨天主管安排挪动的时候，她也和他们说了，这样不好过人，而且我这边也不好炒菜，主管回答她，我这边也炒不了多久。我的小料放的更远，而且在炒菜的同时随时要避让来这边放东西，倒水，推车解冻的食材。。。
2.根据环境适应，作出调整，尽量用两台同时操作出餐。其实空间就真的很有限了，菜拿过来也得考虑放在哪里，阿姨打饭工作台一直要忙，一天几百分饭都是她自己打
3.今天生意一般，第一波忙完后就没啥补货，今天一共烹饪21锅次，其中10份的3锅次，5份的16锅次，3份的2锅次，总共出品份数116份
4.忙完后对机器除碳，清洁卫生</t>
        </is>
      </c>
      <c r="I1541" t="inlineStr">
        <is>
          <t>烹饪出品</t>
        </is>
      </c>
      <c r="J1541"/>
      <c r="K1541" t="inlineStr">
        <is>
          <t>四川绵阳全时段poc</t>
        </is>
      </c>
      <c r="L1541" t="inlineStr">
        <is>
          <t>IMG_20251109_103945561.jpg,IMG_20251109_103813967.jpg,IMG_20251109_090020604.jpg,IMG_20251109_083642016.jpg,IMG_20251109_085628536.jpg,IMG_20251109_093444112.jpg,IMG_20251109_112228688.jpg,IMG_20251109_121419382.jpg,IMG_20251109_122952850.jpg</t>
        </is>
      </c>
      <c r="M1541"/>
      <c r="N1541" s="2">
        <v>45970</v>
      </c>
      <c r="O1541" t="inlineStr">
        <is>
          <t>已结束</t>
        </is>
      </c>
      <c r="P1541" t="inlineStr">
        <is>
          <t>45周</t>
        </is>
      </c>
      <c r="Q1541"/>
      <c r="R1541" t="inlineStr">
        <is>
          <t>false</t>
        </is>
      </c>
      <c r="S1541" t="inlineStr">
        <is>
          <t>2025/11/04</t>
        </is>
      </c>
      <c r="T1541" t="inlineStr">
        <is>
          <t>BST</t>
        </is>
      </c>
      <c r="U1541"/>
      <c r="V1541" t="inlineStr">
        <is>
          <t>张铭麒</t>
        </is>
      </c>
      <c r="W1541" t="inlineStr">
        <is>
          <t>李岳丰
吴薇</t>
        </is>
      </c>
    </row>
    <row r="1542" ht="12.75" customHeight="1">
      <c r="A1542" t="inlineStr">
        <is>
          <t>2025-11-08 刘小洋-四川绵阳-全时段-POC 已结束</t>
        </is>
      </c>
      <c r="B1542"/>
      <c r="C1542" t="inlineStr">
        <is>
          <t>总部两人查看出餐，一人询问机器使用，身份未知。</t>
        </is>
      </c>
      <c r="D1542" t="inlineStr">
        <is>
          <t>刘小洋</t>
        </is>
      </c>
      <c r="E1542" t="inlineStr">
        <is>
          <t>四川省绵阳市涪城区城厢街道临园路东段59-22号华荣财富广场</t>
        </is>
      </c>
      <c r="F1542" t="inlineStr">
        <is>
          <t>项目出差</t>
        </is>
      </c>
      <c r="G1542" t="inlineStr">
        <is>
          <t>刘小洋-四川绵阳-全时段-POC 已结束</t>
        </is>
      </c>
      <c r="H1542" t="inlineStr">
        <is>
          <t>尊敬的领导晚上好！以下是我11月8日再四川绵阳全时段poc工作日报，请您检阅！
1.今天是周六，这边做外卖的，周末生意会比平时稍微差一点，早上到店后迅速投入准备开市工作，配比水淀粉两台，添加干料液料，准备炒菜要的酱料和姜蒜小料等
2今天他们总部来了两个人，出餐都在那边看着，也有一个人过来和我聊天，问现在机器用的怎么样，我说非常好，效率也快，我同时操作两台机，然后他也问到早上炒了菜吗，我说早上到现在第一波已经炒了18锅了，基本每天都会有一百多份出品，然后他在后面看了一下炒土豆丝，觉得没啥就走了（后面我问店里他是谁，他们也不知道我没见过，只是说是总部的）
3.今天一共烹饪22锅次，其中10份的3锅次，5份的18锅次，3份的1锅次，总共出品份数123份
4.忙完高峰期就开始收拾卫生，除碳养锅清洁</t>
        </is>
      </c>
      <c r="I1542" t="inlineStr">
        <is>
          <t>烹饪出品</t>
        </is>
      </c>
      <c r="J1542"/>
      <c r="K1542" t="inlineStr">
        <is>
          <t>四川绵阳全时段poc</t>
        </is>
      </c>
      <c r="L1542" t="inlineStr">
        <is>
          <t>IMG_20251108_083517537.jpg,IMG_20251108_085240111.jpg,IMG_20251108_085242957.jpg,IMG_20251108_085831593.jpg,IMG_20251108_090606588.jpg,IMG_20251108_091147779.jpg,IMG_20251108_094506075.jpg,IMG_20251108_122337894.jpg,IMG_20251108_123105931.jpg</t>
        </is>
      </c>
      <c r="M1542"/>
      <c r="N1542" s="2">
        <v>45969</v>
      </c>
      <c r="O1542" t="inlineStr">
        <is>
          <t>已结束</t>
        </is>
      </c>
      <c r="P1542" t="inlineStr">
        <is>
          <t>45周</t>
        </is>
      </c>
      <c r="Q1542"/>
      <c r="R1542" t="inlineStr">
        <is>
          <t>false</t>
        </is>
      </c>
      <c r="S1542" t="inlineStr">
        <is>
          <t>2025/11/04</t>
        </is>
      </c>
      <c r="T1542" t="inlineStr">
        <is>
          <t>BST</t>
        </is>
      </c>
      <c r="U1542"/>
      <c r="V1542" t="inlineStr">
        <is>
          <t>张铭麒</t>
        </is>
      </c>
      <c r="W1542" t="inlineStr">
        <is>
          <t>李岳丰
吴薇</t>
        </is>
      </c>
    </row>
    <row r="1543" ht="12.75" customHeight="1">
      <c r="A1543" t="inlineStr">
        <is>
          <t>2025-11-07 刘小洋-四川绵阳-全时段-POC 已结束</t>
        </is>
      </c>
      <c r="B1543"/>
      <c r="C1543" t="inlineStr">
        <is>
          <t>未提及需关注的问题和异常。</t>
        </is>
      </c>
      <c r="D1543" t="inlineStr">
        <is>
          <t>刘小洋</t>
        </is>
      </c>
      <c r="E1543" t="inlineStr">
        <is>
          <t>四川省绵阳市涪城区工区街道滨江路92号长虹国际城二期</t>
        </is>
      </c>
      <c r="F1543" t="inlineStr">
        <is>
          <t>项目出差</t>
        </is>
      </c>
      <c r="G1543" t="inlineStr">
        <is>
          <t>刘小洋-四川绵阳-全时段-POC 已结束</t>
        </is>
      </c>
      <c r="H1543" t="inlineStr">
        <is>
          <t>尊敬的领导晚上好！以下是我11月7号四川绵阳全时段poc的工作日报，请您检阅！
1.早上到了考拉小仓后就开始开市前的各种准备工作（配比水淀粉，添加干料液料，准备炒菜用的酱料和姜蒜小料）
2.准备好了之后就开始自己抓两锅土豆丝，因为土豆丝生炒一般会比较粘锅，润过锅，第一锅炒土豆丝就能化解这个问题，所以一般都是从土豆丝开始。现在番茄炒蛋通过改善先炒鸡蛋再倒出来再炒西红柿
3.今天一共烹饪26锅次，其中10份的4锅次，5份的21锅次，3份的1锅次，总共出品份数148份
4.忙完了对机器除碳，清洁卫生</t>
        </is>
      </c>
      <c r="I1543" t="inlineStr">
        <is>
          <t>烹饪出品</t>
        </is>
      </c>
      <c r="J1543"/>
      <c r="K1543" t="inlineStr">
        <is>
          <t>四川绵阳全时段po主</t>
        </is>
      </c>
      <c r="L1543" t="inlineStr">
        <is>
          <t>IMG_20251107_083756258.jpg,IMG_20251107_085311636.jpg,IMG_20251107_085658111.jpg,IMG_20251107_085856706.jpg,IMG_20251107_090816457.jpg,IMG_20251107_091215425.jpg,IMG_20251107_115439844.jpg,IMG_20251107_121439498.jpg,IMG_20251107_123705864.jpg</t>
        </is>
      </c>
      <c r="M1543"/>
      <c r="N1543" s="2">
        <v>45968</v>
      </c>
      <c r="O1543" t="inlineStr">
        <is>
          <t>已结束</t>
        </is>
      </c>
      <c r="P1543" t="inlineStr">
        <is>
          <t>45周</t>
        </is>
      </c>
      <c r="Q1543"/>
      <c r="R1543" t="inlineStr">
        <is>
          <t>false</t>
        </is>
      </c>
      <c r="S1543" t="inlineStr">
        <is>
          <t>2025/11/04</t>
        </is>
      </c>
      <c r="T1543" t="inlineStr">
        <is>
          <t>BST</t>
        </is>
      </c>
      <c r="U1543"/>
      <c r="V1543" t="inlineStr">
        <is>
          <t>张铭麒</t>
        </is>
      </c>
      <c r="W1543" t="inlineStr">
        <is>
          <t>李岳丰
吴薇</t>
        </is>
      </c>
    </row>
    <row r="1544" ht="12.75" customHeight="1">
      <c r="A1544" t="inlineStr">
        <is>
          <t>2025-11-06 刘小洋-四川绵阳-全时段-POC 已结束</t>
        </is>
      </c>
      <c r="B1544"/>
      <c r="C1544" t="inlineStr">
        <is>
          <t>未提及需要关注的问题和异常情况。</t>
        </is>
      </c>
      <c r="D1544" t="inlineStr">
        <is>
          <t>刘小洋</t>
        </is>
      </c>
      <c r="E1544" t="inlineStr">
        <is>
          <t>四川省绵阳市涪城区城厢街道喜悦酒店(涪城区凯德广场店)</t>
        </is>
      </c>
      <c r="F1544" t="inlineStr">
        <is>
          <t>项目出差</t>
        </is>
      </c>
      <c r="G1544" t="inlineStr">
        <is>
          <t>刘小洋-四川绵阳-全时段-POC 已结束</t>
        </is>
      </c>
      <c r="H1544" t="inlineStr">
        <is>
          <t>尊敬的领导晚上好！以下是我10月6号在四川绵阳全时段poc的工作日报，请您检阅！
1.这几天都是小雨，早上到店后就开始做开市工作（添加干料液料，配比水淀粉，准备炒菜的小料）
2.准备工作完成后，就去配菜，去炒自己要的菜.两台机器一起炒，比他们一个师傅的效率高很多，出菜速度比较快，正常我都会一台焯水，一台启动，启动时又去打小料，一气呵成。如果后面是成熟的工作台，有人配菜端菜上菜的话，效率会更快。
3.今天一共烹饪20锅次，其中10份的4锅次，5份的16锅次，总共出品120份
4.忙完高峰期对机器除碳，清洁卫生</t>
        </is>
      </c>
      <c r="I1544" t="inlineStr">
        <is>
          <t>烹饪出品</t>
        </is>
      </c>
      <c r="J1544"/>
      <c r="K1544" t="inlineStr">
        <is>
          <t>四川绵阳全时段poc</t>
        </is>
      </c>
      <c r="L1544" t="inlineStr">
        <is>
          <t>IMG_20251106_083540200.jpg,IMG_20251106_085040701.jpg,IMG_20251106_085417316.jpg,IMG_20251106_085744519.jpg,IMG_20251106_091818338.jpg,IMG_20251106_094959118.jpg,IMG_20251106_104612321.jpg,IMG_20251106_110902208.jpg,IMG_20251106_122919107.jpg</t>
        </is>
      </c>
      <c r="M1544"/>
      <c r="N1544" s="2">
        <v>45967</v>
      </c>
      <c r="O1544" t="inlineStr">
        <is>
          <t>已结束</t>
        </is>
      </c>
      <c r="P1544" t="inlineStr">
        <is>
          <t>45周</t>
        </is>
      </c>
      <c r="Q1544"/>
      <c r="R1544" t="inlineStr">
        <is>
          <t>false</t>
        </is>
      </c>
      <c r="S1544" t="inlineStr">
        <is>
          <t>2025/11/04</t>
        </is>
      </c>
      <c r="T1544" t="inlineStr">
        <is>
          <t>BST</t>
        </is>
      </c>
      <c r="U1544"/>
      <c r="V1544" t="inlineStr">
        <is>
          <t>张铭麒</t>
        </is>
      </c>
      <c r="W1544" t="inlineStr">
        <is>
          <t>李岳丰
吴薇</t>
        </is>
      </c>
    </row>
    <row r="1545" ht="12.75" customHeight="1">
      <c r="A1545" t="inlineStr">
        <is>
          <t>2025-11-05 刘小洋-四川绵阳-全时段-POC 已结束</t>
        </is>
      </c>
      <c r="B1545"/>
      <c r="C1545" t="inlineStr">
        <is>
          <t>未提及需要关注的问题或异常，工作正常完成。</t>
        </is>
      </c>
      <c r="D1545" t="inlineStr">
        <is>
          <t>刘小洋</t>
        </is>
      </c>
      <c r="E1545" t="inlineStr">
        <is>
          <t>四川省绵阳市涪城区城厢街道喜悦酒店(涪城区凯德广场店)</t>
        </is>
      </c>
      <c r="F1545" t="inlineStr">
        <is>
          <t>项目出差</t>
        </is>
      </c>
      <c r="G1545" t="inlineStr">
        <is>
          <t>刘小洋-四川绵阳-全时段-POC 已结束</t>
        </is>
      </c>
      <c r="H1545" t="inlineStr">
        <is>
          <t>尊敬的领导晚上好！以下是11月5日四川绵阳全时段poc工作日报，请您检阅！
1.天气这边也降温了，早上到店迅速投入准备工作（配比水淀粉按照1比5两台设备，添加干料液料，准备炒菜用的酱料和小料）
2.准备工作完毕之后，开始炒菜工作，所有的菜三口炒锅，我开两台机一起炒，一轮大概五十个菜左右。
3.第一轮结束，十点多清理机器卫生和地板卫生，保持整洁，润锅
4.第二轮结束后开始做机器卫生，除碳养锅，清洁
5.今天总共烹饪23锅次，其中10份的烹饪2锅次，3份的1锅次，5份的20锅次。总共出品123份</t>
        </is>
      </c>
      <c r="I1545" t="inlineStr">
        <is>
          <t>烹饪出品</t>
        </is>
      </c>
      <c r="J1545"/>
      <c r="K1545" t="inlineStr">
        <is>
          <t>四川绵阳全时段poc</t>
        </is>
      </c>
      <c r="L1545" t="inlineStr">
        <is>
          <t>IMG_20251105_084606259.jpg,IMG_20251105_090829881.jpg,IMG_20251105_090832007.jpg,IMG_20251105_090833899.jpg,IMG_20251105_091248300.jpg,IMG_20251105_092336229.jpg,IMG_20251105_101859767.jpg,IMG_20251105_111416097.jpg,IMG_20251105_122404849.jpg</t>
        </is>
      </c>
      <c r="M1545"/>
      <c r="N1545" s="2">
        <v>45966</v>
      </c>
      <c r="O1545" t="inlineStr">
        <is>
          <t>已结束</t>
        </is>
      </c>
      <c r="P1545" t="inlineStr">
        <is>
          <t>45周</t>
        </is>
      </c>
      <c r="Q1545"/>
      <c r="R1545" t="inlineStr">
        <is>
          <t>false</t>
        </is>
      </c>
      <c r="S1545" t="inlineStr">
        <is>
          <t>2025/11/04</t>
        </is>
      </c>
      <c r="T1545" t="inlineStr">
        <is>
          <t>BST</t>
        </is>
      </c>
      <c r="U1545"/>
      <c r="V1545" t="inlineStr">
        <is>
          <t>张铭麒</t>
        </is>
      </c>
      <c r="W1545" t="inlineStr">
        <is>
          <t>李岳丰
吴薇</t>
        </is>
      </c>
    </row>
    <row r="1546" ht="12.75" customHeight="1">
      <c r="A1546" t="inlineStr">
        <is>
          <t>2025-11-04 刘小洋-四川绵阳-全时段-POC 已结束</t>
        </is>
      </c>
      <c r="B1546"/>
      <c r="C1546" t="inlineStr">
        <is>
          <t>配菜员工因鞋滑摔伤大拇指，需关注厨房防滑问题。</t>
        </is>
      </c>
      <c r="D1546" t="inlineStr">
        <is>
          <t>刘小洋</t>
        </is>
      </c>
      <c r="E1546" t="inlineStr">
        <is>
          <t>四川省绵阳市涪城区城厢街道喜悦酒店(涪城区凯德广场店)</t>
        </is>
      </c>
      <c r="F1546" t="inlineStr">
        <is>
          <t>项目出差</t>
        </is>
      </c>
      <c r="G1546" t="inlineStr">
        <is>
          <t>刘小洋-四川绵阳-全时段-POC 已结束</t>
        </is>
      </c>
      <c r="H1546" t="inlineStr">
        <is>
          <t>尊敬的领导晚上好！以下是11月4号四川全时段poc工作日报，请您检阅！
1.早上到店，开始炒菜前的准备工作（配比水淀粉，添加干料液料，准备好酱料和炒菜的葱姜蒜小料）
2.做好了准备工作，就先润锅，然后就去抓土豆丝，今天土豆丝不够，就先抓了一锅，等他来了再去炒下一过锅，炒菜间隙中没有菜都会主动去蹲守或者自己配菜。自己动手丰衣足食
3.前几天配菜的员工因为鞋子滑倒摔伤了大拇指，也是和他交流，可以买一双厨房专用的防滑鞋，我给他推荐了厨盾牌子的防滑鞋，我自己就在穿，一点也不怕滑，这鞋子是真的在厨房干活好用。
4.忙完高峰期，开始搞卫生
5.今天总共烹饪22锅次，其中10份的烹饪4锅次，3份的1锅次，5份的17锅次。总共出品128份</t>
        </is>
      </c>
      <c r="I1546" t="inlineStr">
        <is>
          <t>烹饪出品</t>
        </is>
      </c>
      <c r="J1546"/>
      <c r="K1546" t="inlineStr">
        <is>
          <t>四川绵阳全时段poc</t>
        </is>
      </c>
      <c r="L1546" t="inlineStr">
        <is>
          <t>IMG_20251104_084432891.jpg,IMG_20251104_085010322.jpg,IMG_20251104_085711741.jpg,IMG_20251104_095133950.jpg,IMG_20251104_100229311.jpg,IMG_20251104_092943450.jpg,IMG_20251104_101425331.jpg,IMG_20251104_121457348.jpg,IMG_20251104_123616584.jpg</t>
        </is>
      </c>
      <c r="M1546"/>
      <c r="N1546" s="2">
        <v>45965</v>
      </c>
      <c r="O1546" t="inlineStr">
        <is>
          <t>已结束</t>
        </is>
      </c>
      <c r="P1546" t="inlineStr">
        <is>
          <t>45周</t>
        </is>
      </c>
      <c r="Q1546"/>
      <c r="R1546" t="inlineStr">
        <is>
          <t>false</t>
        </is>
      </c>
      <c r="S1546" t="inlineStr">
        <is>
          <t>2025/11/04</t>
        </is>
      </c>
      <c r="T1546" t="inlineStr">
        <is>
          <t>BST</t>
        </is>
      </c>
      <c r="U1546"/>
      <c r="V1546" t="inlineStr">
        <is>
          <t>张铭麒</t>
        </is>
      </c>
      <c r="W1546" t="inlineStr">
        <is>
          <t>李岳丰
吴薇</t>
        </is>
      </c>
    </row>
    <row r="1547" ht="12.75" customHeight="1">
      <c r="A1547" t="inlineStr">
        <is>
          <t>2025-11-03 刘小洋-四川绵阳-全时段-POC 已结束</t>
        </is>
      </c>
      <c r="B1547"/>
      <c r="C1547" t="inlineStr">
        <is>
          <t>11月3日绵阳POC烹饪28锅163份，无明显问题。</t>
        </is>
      </c>
      <c r="D1547" t="inlineStr">
        <is>
          <t>刘小洋</t>
        </is>
      </c>
      <c r="E1547" t="inlineStr">
        <is>
          <t>四川省绵阳市涪城区城厢街道喜悦酒店(涪城区凯德广场店)</t>
        </is>
      </c>
      <c r="F1547" t="inlineStr">
        <is>
          <t>项目出差</t>
        </is>
      </c>
      <c r="G1547" t="inlineStr">
        <is>
          <t>刘小洋-四川绵阳-全时段-POC 已结束</t>
        </is>
      </c>
      <c r="H1547" t="inlineStr">
        <is>
          <t>尊敬的领导晚上好！以下是四川绵阳全时段poc11月3号的工作日报，请您检阅！
早上到店迅速展开开市准备，水淀粉1比5配比两台机器，添加干料液料，添加炒菜的酱料和小料
2.准备好了开始工作立马投入炒菜节奏，因为每天基本九点就是第一轮，从零开始炒菜，近五十种菜品基本都会先炒一轮。灶台有三口灶，我开了两台机器人，两台一起炒，包括焯水，炒鸡蛋，粗加工。
3.第一轮结束后大概时间是10，30这个时候会把机器卫生和调料再添加一下，顺便对液料做一个校准排查，
4.第二轮就是缺什么补什么，没有像第一轮这么多菜，三分之一的样子。第二轮结束大概是12点多一点点。师傅们也就休息一下了，这个时候我会开始做机器卫生
5.今天总共烹饪锅次28次，其中10份的5锅，3份的1锅，5份的22锅，总共出品163份
</t>
        </is>
      </c>
      <c r="I1547" t="inlineStr">
        <is>
          <t>烹饪出品</t>
        </is>
      </c>
      <c r="J1547"/>
      <c r="K1547" t="inlineStr">
        <is>
          <t>四川绵阳全时段poc</t>
        </is>
      </c>
      <c r="L1547" t="inlineStr">
        <is>
          <t>IMG_20251103_084137307.jpg,IMG_20251103_085608290.jpg,IMG_20251103_085841462.jpg,IMG_20251103_090403018.jpg,IMG_20251103_090701020.jpg,IMG_20251103_091157197.jpg,IMG_20251103_091725166.jpg,IMG_20251103_105505348.jpg,IMG_20251103_122503968.jpg</t>
        </is>
      </c>
      <c r="M1547"/>
      <c r="N1547" s="2">
        <v>45964</v>
      </c>
      <c r="O1547" t="inlineStr">
        <is>
          <t>已结束</t>
        </is>
      </c>
      <c r="P1547" t="inlineStr">
        <is>
          <t>45周</t>
        </is>
      </c>
      <c r="Q1547"/>
      <c r="R1547" t="inlineStr">
        <is>
          <t>false</t>
        </is>
      </c>
      <c r="S1547" t="inlineStr">
        <is>
          <t>2025/11/04</t>
        </is>
      </c>
      <c r="T1547" t="inlineStr">
        <is>
          <t>BST</t>
        </is>
      </c>
      <c r="U1547"/>
      <c r="V1547" t="inlineStr">
        <is>
          <t>张铭麒</t>
        </is>
      </c>
      <c r="W1547" t="inlineStr">
        <is>
          <t>李岳丰
吴薇</t>
        </is>
      </c>
    </row>
    <row r="1548" ht="12.75" customHeight="1">
      <c r="A1548" t="inlineStr">
        <is>
          <t>2025-11-02 刘小洋-四川绵阳-全时段-POC 已结束</t>
        </is>
      </c>
      <c r="B1548" t="inlineStr">
        <is>
          <t>1</t>
        </is>
      </c>
      <c r="C1548" t="inlineStr">
        <is>
          <t>鸡精校准前投5出7.2，校准后恢复正常。</t>
        </is>
      </c>
      <c r="D1548" t="inlineStr">
        <is>
          <t>刘小洋</t>
        </is>
      </c>
      <c r="E1548" t="inlineStr">
        <is>
          <t>四川省绵阳市涪城区城厢街道喜悦酒店(涪城区凯德广场店)</t>
        </is>
      </c>
      <c r="F1548" t="inlineStr">
        <is>
          <t>项目出差</t>
        </is>
      </c>
      <c r="G1548" t="inlineStr">
        <is>
          <t>刘小洋-四川绵阳-全时段-POC 已结束</t>
        </is>
      </c>
      <c r="H1548" t="inlineStr">
        <is>
          <t>尊敬的领导晚上好！以下是11月2号四川绵阳全时段poc工作日报，请您检阅！
1.今天配菜的之前受伤的那个回来上班了，有两个配菜的了，所以早上配菜会比较给力，不用我再过去自己配自己再拿过来。迅速开始准备工作（配比水淀粉，添加干液料，准备炒菜小料酱料）
2.准备工作做完就我开始炒菜，两台机同时候烹饪，效率提上来了，基本十点多就把第一轮结束，顺便把机器卫生简单做一遍保持清洁卫生
3.今天对所有干料液料做一个排查校准，其中鸡精重新校准投5出7.2校准后正常
4.今天总共烹饪次数25次，其中10份的10份，5份的20锅次，总共出品份数150份
5.忙完后对机器清洁卫生（除碳，养锅）
</t>
        </is>
      </c>
      <c r="I1548" t="inlineStr">
        <is>
          <t>烹饪出品</t>
        </is>
      </c>
      <c r="J1548"/>
      <c r="K1548" t="inlineStr">
        <is>
          <t>四川绵阳全时段poc</t>
        </is>
      </c>
      <c r="L1548" t="inlineStr">
        <is>
          <t>IMG_20251102_084251583.jpg,IMG_20251102_085157112.jpg,IMG_20251102_090445893.jpg,IMG_20251102_090449064.jpg,IMG_20251102_093032691.jpg,IMG_20251102_094401733.jpg,IMG_20251102_095101189.jpg,IMG_20251102_115853272.jpg,IMG_20251102_123223535.jpg</t>
        </is>
      </c>
      <c r="M1548"/>
      <c r="N1548" s="2">
        <v>45963</v>
      </c>
      <c r="O1548" t="inlineStr">
        <is>
          <t>已结束</t>
        </is>
      </c>
      <c r="P1548" t="inlineStr">
        <is>
          <t>44周</t>
        </is>
      </c>
      <c r="Q1548"/>
      <c r="R1548" t="inlineStr">
        <is>
          <t>false</t>
        </is>
      </c>
      <c r="S1548" t="inlineStr">
        <is>
          <t>2025/11/04</t>
        </is>
      </c>
      <c r="T1548" t="inlineStr">
        <is>
          <t>BST</t>
        </is>
      </c>
      <c r="U1548"/>
      <c r="V1548" t="inlineStr">
        <is>
          <t>张铭麒</t>
        </is>
      </c>
      <c r="W1548" t="inlineStr">
        <is>
          <t>李岳丰
吴薇</t>
        </is>
      </c>
    </row>
    <row r="1549" ht="12.75" customHeight="1">
      <c r="A1549" t="inlineStr">
        <is>
          <t>2025-11-01 刘小洋-四川绵阳-全时段-POC 已结束</t>
        </is>
      </c>
      <c r="B1549"/>
      <c r="C1549" t="inlineStr">
        <is>
          <t>配菜人员少一人致前期配菜慢，需关注。</t>
        </is>
      </c>
      <c r="D1549" t="inlineStr">
        <is>
          <t>刘小洋</t>
        </is>
      </c>
      <c r="E1549" t="inlineStr">
        <is>
          <t>四川省绵阳市涪城区城厢街道喜悦酒店(涪城区凯德广场店)</t>
        </is>
      </c>
      <c r="F1549" t="inlineStr">
        <is>
          <t>项目出差</t>
        </is>
      </c>
      <c r="G1549" t="inlineStr">
        <is>
          <t>刘小洋-四川绵阳-全时段-POC 已结束</t>
        </is>
      </c>
      <c r="H1549" t="inlineStr">
        <is>
          <t>尊敬的领导晚上好！以下是11月1日四川绵阳全时段poc工作日报，请您检阅！
1.到店后，配菜的还只有一个人，早上配菜他会比较忙，另一个受伤后这两天没有来上班，圈休病假。只有一个的话前期配菜速度有点缓慢。迅速开始准备工作（开市，加水淀粉，添加各种小料）
2.配菜的兄弟给我一把称，让我自己配菜自己炒，没关系这些天基本数量都没问题。开始了配菜炒菜，端菜上菜，一条龙
3.今日烹饪次数21锅次，其中10份的4锅次，5份的17锅次。总共出品125份
4.做好机器卫生（除碳，养锅，校准）
</t>
        </is>
      </c>
      <c r="I1549" t="inlineStr">
        <is>
          <t>烹饪出品</t>
        </is>
      </c>
      <c r="J1549"/>
      <c r="K1549" t="inlineStr">
        <is>
          <t>四川绵阳全时段poc</t>
        </is>
      </c>
      <c r="L1549" t="inlineStr">
        <is>
          <t>IMG_20251101_084612302.jpg,IMG_20251101_085210169.jpg,IMG_20251101_085846649.jpg,IMG_20251101_090409393.jpg,IMG_20251101_090932366.jpg,IMG_20251101_092229328.jpg,IMG_20251101_093125706.jpg,IMG_20251101_102032572.jpg,IMG_20251101_123151994.jpg</t>
        </is>
      </c>
      <c r="M1549"/>
      <c r="N1549" s="2">
        <v>45962</v>
      </c>
      <c r="O1549" t="inlineStr">
        <is>
          <t>已结束</t>
        </is>
      </c>
      <c r="P1549" t="inlineStr">
        <is>
          <t>44周</t>
        </is>
      </c>
      <c r="Q1549"/>
      <c r="R1549" t="inlineStr">
        <is>
          <t>false</t>
        </is>
      </c>
      <c r="S1549" t="inlineStr">
        <is>
          <t>2025/11/04</t>
        </is>
      </c>
      <c r="T1549" t="inlineStr">
        <is>
          <t>BST</t>
        </is>
      </c>
      <c r="U1549"/>
      <c r="V1549" t="inlineStr">
        <is>
          <t>张铭麒</t>
        </is>
      </c>
      <c r="W1549" t="inlineStr">
        <is>
          <t>李岳丰
吴薇</t>
        </is>
      </c>
    </row>
    <row r="1550" ht="12.75" customHeight="1">
      <c r="A1550" t="inlineStr">
        <is>
          <t>2025-10-31 刘小洋-四川绵阳-全时段-POC 已结束</t>
        </is>
      </c>
      <c r="B1550"/>
      <c r="C1550" t="inlineStr">
        <is>
          <t>配菜工未上班，仅1人配菜，速度慢，需自己一条龙操作。</t>
        </is>
      </c>
      <c r="D1550" t="inlineStr">
        <is>
          <t>刘小洋</t>
        </is>
      </c>
      <c r="E1550" t="inlineStr">
        <is>
          <t>四川省绵阳市涪城区工区街道华星英语学校长虹国际城二期北区</t>
        </is>
      </c>
      <c r="F1550" t="inlineStr">
        <is>
          <t>项目出差</t>
        </is>
      </c>
      <c r="G1550" t="inlineStr">
        <is>
          <t>刘小洋-四川绵阳-全时段-POC 已结束</t>
        </is>
      </c>
      <c r="H1550" t="inlineStr">
        <is>
          <t>尊敬的领导晚上好！1⃣️下是10月31号四川绵阳全时段poc工作日报，请您检阅！
1.到店后开启两台机器，开始准备开始工作（配比两台机水淀粉，添加调料，准备炒菜姜蒜小料）
2.昨天那个配菜的供工伤没有来上班，今天只有一个配菜的，会配的有点慢，直接自己干，自己配菜自己拿过来，炒好了自己送过去一条龙。
3.今日烹饪锅次24锅，其中10份的4锅，5份的20锅，总共出品140份
[图片 570.jpg]
4.保持清洁卫生，早上第一波高峰期十点半后会做一次简单清洁卫生保持干净，中午高峰期后再深度卫生
5.今天是月底统计10号到31号总共锅次和出品份数
10.10日_10.31日 四川绵阳全时段烹饪数据
10号：一共烹饪28锅次  其中5份的15锅  3份的13锅  共计出品114份。
11号：今天总共烹饪35锅次  其中9份3份的，26份五份的，总共出品   157份
12号：今天总共烹饪24锅次 其中五份的17锅 3份的7锅。总共烹饪份数 126份
13号：今天总共烹饪锅次21锅次，五份的20次，3份的1次，总共烹饪份数103份
14号：今天总共烹饪21锅次，其中五份的烹饪21锅，3份的烹饪1锅。总共出品108份
15号：今天烹饪数据总共烹饪31锅次，其中五份的烹饪29锅，10份的烹饪2锅次。总共出品165份
16号：今天总共烹饪27锅次，其中五份的25锅10份的2锅。总共出品145份
17号：今天烹饪次数25锅次，其中五份的23锅次，10份的2锅次，总共出品145份
18号：今天总共烹饪23锅次，其中五份的20锅，10份的3锅。共计出品130份
19号：今天总是烹饪27锅次，其中五份的23锅，10份的3锅，3份的一锅，总共出品148份
20号：今天总共烹饪25锅次，其中5份的20锅，10份的4锅，3份的1锅。总共出品143份
21号：今天总共烹饪锅次23锅 其中5份的19锅，10份的4锅。总共出品135份
22号：.今天烹饪锅次29次，其中5份的23锅，3份的1锅，10份的5锅，总共出品168份
23号：今天总共烹饪锅次20锅次，其中10份的比较多8次10份的 12次5份的，总共出品140份
24号：今天总共烹饪锅次25锅次。其中10份的4锅次，是，3份的3锅次，5份的18锅次。总共出品139份
25号：今天总共烹饪次数28锅次，其中五份的25锅次，10份的3锅次。总共出品155份。
26号：今天总共烹饪21锅次，其中10份的2锅次，5份的19锅次。总共出品115份
27号：今天总共烹饪24锅次.其中10份的6锅次，5份的18锅次。总共出品150份
28号：今天总共烹饪锅次23锅次，其中10份的4锅，3份的1锅，5份的18锅 总共出品133份
29号：今天总共烹饪22锅次。其中10份的3份，3份的1份，5份的18份。总共出品123份
30号：今天总共烹饪25锅次，其中10份的3锅，5份的22锅，总共出品140份
31号：今日烹饪锅次24锅，其中10份的4锅，5份的20锅，总共出品140份
统计10月20-31  共22天参与出品烹饪，总共锅次551次 总共出品3022份
平均每天烹饪锅次25锅次，每天平均出品137份</t>
        </is>
      </c>
      <c r="I1550" t="inlineStr">
        <is>
          <t>烹饪出品</t>
        </is>
      </c>
      <c r="J1550"/>
      <c r="K1550" t="inlineStr">
        <is>
          <t>四川绵阳全时段poc</t>
        </is>
      </c>
      <c r="L1550" t="inlineStr">
        <is>
          <t>IMG_20251031_084251133.jpg,IMG_20251031_084316900.jpg,IMG_20251031_090017089.jpg,IMG_20251031_090638692.jpg,IMG_20251031_091459255.jpg,IMG_20251031_091655060.jpg,IMG_20251031_093826218.jpg,IMG_20251031_121227322.jpg,IMG_20251031_123206569.jpg</t>
        </is>
      </c>
      <c r="M1550"/>
      <c r="N1550" s="2">
        <v>45961</v>
      </c>
      <c r="O1550" t="inlineStr">
        <is>
          <t>已结束</t>
        </is>
      </c>
      <c r="P1550" t="inlineStr">
        <is>
          <t>44周</t>
        </is>
      </c>
      <c r="Q1550"/>
      <c r="R1550" t="inlineStr">
        <is>
          <t>false</t>
        </is>
      </c>
      <c r="S1550" t="inlineStr">
        <is>
          <t>2025/11/04</t>
        </is>
      </c>
      <c r="T1550" t="inlineStr">
        <is>
          <t>BST</t>
        </is>
      </c>
      <c r="U1550"/>
      <c r="V1550" t="inlineStr">
        <is>
          <t>张铭麒</t>
        </is>
      </c>
      <c r="W1550" t="inlineStr">
        <is>
          <t>李岳丰
吴薇</t>
        </is>
      </c>
    </row>
    <row r="1551" ht="12.75" customHeight="1">
      <c r="A1551" t="inlineStr">
        <is>
          <t>2025-10-30 刘小洋-四川绵阳-全时段-POC 已结束</t>
        </is>
      </c>
      <c r="B1551"/>
      <c r="C1551" t="inlineStr">
        <is>
          <t>配菜员一休假一受伤，人手不足致配菜慢，需关注。</t>
        </is>
      </c>
      <c r="D1551" t="inlineStr">
        <is>
          <t>刘小洋</t>
        </is>
      </c>
      <c r="E1551" t="inlineStr">
        <is>
          <t>四川省绵阳市涪城区工区街道淋琳专业修脚(长虹国际城二期店)长虹国际城二期</t>
        </is>
      </c>
      <c r="F1551" t="inlineStr">
        <is>
          <t>项目出差</t>
        </is>
      </c>
      <c r="G1551" t="inlineStr">
        <is>
          <t>刘小洋-四川绵阳-全时段-POC 已结束</t>
        </is>
      </c>
      <c r="H1551" t="inlineStr">
        <is>
          <t>尊敬的领导晚上好！以下是10月30日四川绵阳全时段poc工作日报，请您检阅！
到店里后就开始准备工作。两台机配比水淀粉按照1比5的比例。添加干料液料，添加炒菜的酱料和姜蒜辣椒小料
2.感觉人少了几个，就问炒菜师傅怎么回事啊一个配菜的都没看见，炒菜师傅说两个配菜的一个休假，一个早上在店里摔了受伤了，主管带过去医院检查了。然后一个炒菜师傅在配菜，稍微慢一点，菜配不出来，我也跟着再主动配菜给力机器炒，先还是从两锅大份土豆丝开始烹饪工作
3.今天总共烹饪25锅次，其中10份的3锅，5份的22锅，总共出品140份
4.高峰期过后开始清洁卫生，除碳，养锅，清洁
</t>
        </is>
      </c>
      <c r="I1551" t="inlineStr">
        <is>
          <t>烹饪出品</t>
        </is>
      </c>
      <c r="J1551"/>
      <c r="K1551" t="inlineStr">
        <is>
          <t>四川绵阳全时段poc</t>
        </is>
      </c>
      <c r="L1551" t="inlineStr">
        <is>
          <t>IMG_20251030_084135927.jpg,IMG_20251030_085555526.jpg,IMG_20251030_090131542.jpg,IMG_20251030_090548633.jpg,IMG_20251030_090809466.jpg,IMG_20251030_091935322.jpg,IMG_20251030_102938690.jpg,IMG_20251030_123752607.jpg,IMG_20251030_124140851.jpg</t>
        </is>
      </c>
      <c r="M1551"/>
      <c r="N1551" s="2">
        <v>45960</v>
      </c>
      <c r="O1551" t="inlineStr">
        <is>
          <t>已结束</t>
        </is>
      </c>
      <c r="P1551" t="inlineStr">
        <is>
          <t>44周</t>
        </is>
      </c>
      <c r="Q1551"/>
      <c r="R1551" t="inlineStr">
        <is>
          <t>false</t>
        </is>
      </c>
      <c r="S1551" t="inlineStr">
        <is>
          <t>2025/11/04</t>
        </is>
      </c>
      <c r="T1551" t="inlineStr">
        <is>
          <t>BST</t>
        </is>
      </c>
      <c r="U1551"/>
      <c r="V1551" t="inlineStr">
        <is>
          <t>张铭麒</t>
        </is>
      </c>
      <c r="W1551" t="inlineStr">
        <is>
          <t>李岳丰
吴薇</t>
        </is>
      </c>
    </row>
    <row r="1552" ht="12.75" customHeight="1">
      <c r="A1552" t="inlineStr">
        <is>
          <t>2025-10-29 刘小洋-四川绵阳-全时段-POC 已结束</t>
        </is>
      </c>
      <c r="B1552" t="inlineStr">
        <is>
          <t>1</t>
        </is>
      </c>
      <c r="C1552" t="inlineStr">
        <is>
          <t>生意一般，高峰期后炒锅停用，员工空闲，需关注经营状况。</t>
        </is>
      </c>
      <c r="D1552" t="inlineStr">
        <is>
          <t>刘小洋</t>
        </is>
      </c>
      <c r="E1552" t="inlineStr">
        <is>
          <t>四川省绵阳市涪城区城厢街道临园路东段59-22号新益大厦(临园路东段)</t>
        </is>
      </c>
      <c r="F1552" t="inlineStr">
        <is>
          <t>项目出差</t>
        </is>
      </c>
      <c r="G1552" t="inlineStr">
        <is>
          <t>刘小洋-四川绵阳-全时段-POC 已结束</t>
        </is>
      </c>
      <c r="H1552" t="inlineStr">
        <is>
          <t>尊敬的领导晚上好！以下是10月29日四川绵阳全时段poc工作日报，请您检阅！
1.早上到店后，迅速开始准备备料工作，同时排查投放精准度，做好开市工作（配比水淀粉，添加调料，配齐炒菜用的小料和酱料）
2.和店里主管沟通，汇报了我们领导对于接下来我的工作一个安排。机器不会停，过两天我有个同事过来顶班，我会衔接让他熟悉好了之后我回去休假，同事会继续保持每天的一个机器协同出品，主管说好的没问题。
3.开始了炒菜，也还是先从两锅土豆丝开始，因为这些土豆丝大份有些时候会超过十份的量，凭经验如果程序的调料少了味道钱点我会提前手动加点调料，确保出品没问题。两台机一起炒，问题也不大，只是洗锅会耽误一点时间，错开把握节奏就行
4.高峰期过了就没什么菜炒了，这两天生意也是一般，店里的员工也在这个时候空闲，炒锅也停了。这时候不忙了就开始做机器的清洁卫生
65今天总共烹饪22锅次。其中10份的3份，3份的1份，5份的18份。总共出品123份（每天的锅次都是除去手动炒鸡蛋，焯水后的）</t>
        </is>
      </c>
      <c r="I1552" t="inlineStr">
        <is>
          <t>烹饪出品</t>
        </is>
      </c>
      <c r="J1552"/>
      <c r="K1552" t="inlineStr">
        <is>
          <t>四川绵阳全时段poc</t>
        </is>
      </c>
      <c r="L1552" t="inlineStr">
        <is>
          <t>IMG_20251029_084420160.jpg,IMG_20251029_085610642.jpg,IMG_20251029_090326947.jpg,IMG_20251029_091901241.jpg,IMG_20251029_093926456.jpg,IMG_20251029_111914193.jpg,IMG_20251029_120429107.jpg,IMG_20251029_120433062.jpg,IMG_20251029_122636605.jpg</t>
        </is>
      </c>
      <c r="M1552"/>
      <c r="N1552" s="2">
        <v>45959</v>
      </c>
      <c r="O1552" t="inlineStr">
        <is>
          <t>已结束</t>
        </is>
      </c>
      <c r="P1552" t="inlineStr">
        <is>
          <t>44周</t>
        </is>
      </c>
      <c r="Q1552"/>
      <c r="R1552" t="inlineStr">
        <is>
          <t>false</t>
        </is>
      </c>
      <c r="S1552" t="inlineStr">
        <is>
          <t>2025/11/04</t>
        </is>
      </c>
      <c r="T1552" t="inlineStr">
        <is>
          <t>BST</t>
        </is>
      </c>
      <c r="U1552"/>
      <c r="V1552" t="inlineStr">
        <is>
          <t>张铭麒</t>
        </is>
      </c>
      <c r="W1552" t="inlineStr">
        <is>
          <t>李岳丰
吴薇</t>
        </is>
      </c>
    </row>
    <row r="1553" ht="12.75" customHeight="1">
      <c r="A1553" t="inlineStr">
        <is>
          <t>2025-10-28 刘小洋-四川绵阳-全时段-POC 已结束</t>
        </is>
      </c>
      <c r="B1553"/>
      <c r="C1553" t="inlineStr">
        <is>
          <t>10月28日绵阳POC工作：烹饪23锅次133份，土豆丝新增胡萝卜丝，月底休假需汇总数据。</t>
        </is>
      </c>
      <c r="D1553" t="inlineStr">
        <is>
          <t>刘小洋</t>
        </is>
      </c>
      <c r="E1553" t="inlineStr">
        <is>
          <t>四川省绵阳市涪城区工区街道跃丰街长虹国际城二期</t>
        </is>
      </c>
      <c r="F1553" t="inlineStr">
        <is>
          <t>项目出差</t>
        </is>
      </c>
      <c r="G1553" t="inlineStr">
        <is>
          <t>刘小洋-四川绵阳-全时段-POC 已结束</t>
        </is>
      </c>
      <c r="H1553" t="inlineStr">
        <is>
          <t>尊敬的领导晚上好！以下是10月28日四川绵阳全时段poc工作日报，请您检阅！
1.早上到了店里，立即开始准备开市工作（配比水淀粉，添加干料液料，打好所需要炒菜的酱料和配菜小料）
早上开始配比土豆丝，炒了两锅10份的酸辣土豆丝，后面十点多第三锅，他们开始要求土豆丝里面要加点胡萝卜丝，这样会显得颜色搭配好看一点。
3.开始了炒菜工作，大部分需要焯水的我都是自己拿过来先焯水再烹饪，比如腰花，猪肝，双脆，这些都需要焯水，现在西红柿炒蛋也是先炒鸡蛋，再炒西红柿
4.今天总共烹饪锅次23锅次，其中10份的4锅，3份的1锅，5份的18锅 总共出品133份
5.不忙后对机器清洁卫生（除碳，养锅，搞卫生）
6.向麒哥请示，按照麒哥要求用机器烹饪出餐到月底，今天是28号，汇报在30号工作结束会回家休假（8月底到现在两个月没有休息），到时候会把烹饪出餐每天锅次，出餐份数从10月10号到10月30号烹饪数据和出餐总份数汇总汇报麒哥。</t>
        </is>
      </c>
      <c r="I1553" t="inlineStr">
        <is>
          <t>烹饪出品</t>
        </is>
      </c>
      <c r="J1553"/>
      <c r="K1553" t="inlineStr">
        <is>
          <t>四川绵阳全时段poc</t>
        </is>
      </c>
      <c r="L1553" t="inlineStr">
        <is>
          <t>IMG_20251028_083931826.jpg,IMG_20251028_085000265.jpg,IMG_20251028_085515944.jpg,IMG_20251028_090418748.jpg,IMG_20251028_114103261.jpg,IMG_20251028_091021135.jpg,IMG_20251028_091313321.jpg,IMG_20251028_121445023.jpg,IMG_20251028_123007932.jpg</t>
        </is>
      </c>
      <c r="M1553"/>
      <c r="N1553" s="2">
        <v>45958</v>
      </c>
      <c r="O1553" t="inlineStr">
        <is>
          <t>已结束</t>
        </is>
      </c>
      <c r="P1553" t="inlineStr">
        <is>
          <t>44周</t>
        </is>
      </c>
      <c r="Q1553"/>
      <c r="R1553" t="inlineStr">
        <is>
          <t>false</t>
        </is>
      </c>
      <c r="S1553" t="inlineStr">
        <is>
          <t>2025/11/04</t>
        </is>
      </c>
      <c r="T1553" t="inlineStr">
        <is>
          <t>BST</t>
        </is>
      </c>
      <c r="U1553"/>
      <c r="V1553" t="inlineStr">
        <is>
          <t>张铭麒</t>
        </is>
      </c>
      <c r="W1553" t="inlineStr">
        <is>
          <t>李岳丰
吴薇</t>
        </is>
      </c>
    </row>
    <row r="1554" ht="12.75" customHeight="1">
      <c r="A1554" t="inlineStr">
        <is>
          <t>2025-10-27 刘小洋-四川绵阳-全时段-POC 已结束</t>
        </is>
      </c>
      <c r="B1554" t="inlineStr">
        <is>
          <t>1</t>
        </is>
      </c>
      <c r="C1554" t="inlineStr">
        <is>
          <t>无明显问题或异常，主要为日常工作汇报。</t>
        </is>
      </c>
      <c r="D1554" t="inlineStr">
        <is>
          <t>刘小洋</t>
        </is>
      </c>
      <c r="E1554" t="inlineStr">
        <is>
          <t>四川省绵阳市涪城区城厢街道临园路东段59-22号豪瑞特酒店</t>
        </is>
      </c>
      <c r="F1554" t="inlineStr">
        <is>
          <t>项目出差</t>
        </is>
      </c>
      <c r="G1554" t="inlineStr">
        <is>
          <t>刘小洋-四川绵阳-全时段-POC 已结束</t>
        </is>
      </c>
      <c r="H1554" t="inlineStr">
        <is>
          <t>尊敬的领导晚上好！以下是10月27日四川绵阳全时段poc工作日报，请您检阅！
1.早上到店开始准备工作（开市前配比水淀粉，添加干液料，准备炒菜的配料和酱料）
.准备工作做好了，自己配了两锅10份的土豆丝就开始了炒菜。炒完了都会主动去拿菜如果没有机器炒的会主动配一些。因为刚开始他们都会配一些拉油的。
3.今天把西红柿炒蛋，优化了一下，一锅成型因为分量大鸡蛋的温度受热易碎，分开炒，先炒鸡蛋，再炒西红柿，不用洗锅，这样西红柿也能炒出沙，鸡蛋也不容易碎。
4.今天总共烹饪24锅次.其中10份的6锅次，5份的18锅次。总共出品150份
.4. 做好机器清洁卫生
</t>
        </is>
      </c>
      <c r="I1554" t="inlineStr">
        <is>
          <t>烹饪出品</t>
        </is>
      </c>
      <c r="J1554"/>
      <c r="K1554" t="inlineStr">
        <is>
          <t>四川绵阳全时段poc</t>
        </is>
      </c>
      <c r="L1554" t="inlineStr">
        <is>
          <t>IMG_20251027_083841129.jpg,IMG_20251027_085446610.jpg,IMG_20251027_083901213.jpg,IMG_20251027_085452862.jpg,IMG_20251027_091213022.jpg,IMG_20251027_100256999.jpg,IMG_20251027_100921857.jpg,IMG_20251027_123118401.jpg,IMG_20251027_113454574.jpg</t>
        </is>
      </c>
      <c r="M1554"/>
      <c r="N1554" s="2">
        <v>45957</v>
      </c>
      <c r="O1554" t="inlineStr">
        <is>
          <t>已结束</t>
        </is>
      </c>
      <c r="P1554" t="inlineStr">
        <is>
          <t>44周</t>
        </is>
      </c>
      <c r="Q1554"/>
      <c r="R1554" t="inlineStr">
        <is>
          <t>false</t>
        </is>
      </c>
      <c r="S1554" t="inlineStr">
        <is>
          <t>2025/11/04</t>
        </is>
      </c>
      <c r="T1554" t="inlineStr">
        <is>
          <t>BST</t>
        </is>
      </c>
      <c r="U1554"/>
      <c r="V1554" t="inlineStr">
        <is>
          <t>张铭麒</t>
        </is>
      </c>
      <c r="W1554" t="inlineStr">
        <is>
          <t>李岳丰
吴薇</t>
        </is>
      </c>
    </row>
    <row r="1555" ht="12.75" customHeight="1">
      <c r="A1555" t="inlineStr">
        <is>
          <t>2025-10-26 刘小洋-四川绵阳-全时段-POC 已结束</t>
        </is>
      </c>
      <c r="B1555"/>
      <c r="C1555" t="inlineStr">
        <is>
          <t>10月26日绵阳POC工作：调料架不见，用工作台放酱料配料，生意一般，出品115份。</t>
        </is>
      </c>
      <c r="D1555" t="inlineStr">
        <is>
          <t>刘小洋</t>
        </is>
      </c>
      <c r="E1555" t="inlineStr">
        <is>
          <t>四川省绵阳市涪城区工区街道淋琳专业修脚(长虹国际城二期店)长虹国际城二期</t>
        </is>
      </c>
      <c r="F1555" t="inlineStr">
        <is>
          <t>项目出差</t>
        </is>
      </c>
      <c r="G1555" t="inlineStr">
        <is>
          <t>刘小洋-四川绵阳-全时段-POC 已结束</t>
        </is>
      </c>
      <c r="H1555" t="inlineStr">
        <is>
          <t>尊敬的领导晚上好！以下是10月26日四川绵阳全时段poc的工作日报，请您检阅！
1.早上到店后，开始准备工作，今天调料架不见了，就收拾后面放东西的工作台，把炒菜用的酱料和配料放在这，配比水淀粉，添加调料。
2.准备工作做好了，还是去配了两份10份的土豆丝开启了今天的烹饪工作。
3.今天是周日，生意一般般，因为客户是做外卖店，就和堂食店反过来了吗堂食店是周末生意好，外卖店周末人都出去吃饭了，点单的就般，这边普通生意一天大概四五百单，好生意大概六七百单。今天总共烹饪21锅次，其中10份的2锅次，5份的19锅次。总共出品115份
4.高峰期后对两台机器做清洁卫生，除碳，润锅养锅。
</t>
        </is>
      </c>
      <c r="I1555" t="inlineStr">
        <is>
          <t>烹饪出品</t>
        </is>
      </c>
      <c r="J1555"/>
      <c r="K1555" t="inlineStr">
        <is>
          <t>四川绵阳全时段poc</t>
        </is>
      </c>
      <c r="L1555" t="inlineStr">
        <is>
          <t>IMG_20251026_084259392.jpg,IMG_20251026_090422206.jpg,IMG_20251026_090907268.jpg,IMG_20251026_092716557.jpg,IMG_20251026_094547804.jpg,IMG_20251026_101551093.jpg,IMG_20251026_101356098.jpg,IMG_20251026_115604172.jpg,IMG_20251026_120929142.jpg</t>
        </is>
      </c>
      <c r="M1555"/>
      <c r="N1555" s="2">
        <v>45956</v>
      </c>
      <c r="O1555" t="inlineStr">
        <is>
          <t>已结束</t>
        </is>
      </c>
      <c r="P1555" t="inlineStr">
        <is>
          <t>43周</t>
        </is>
      </c>
      <c r="Q1555"/>
      <c r="R1555" t="inlineStr">
        <is>
          <t>false</t>
        </is>
      </c>
      <c r="S1555" t="inlineStr">
        <is>
          <t>2025/11/04</t>
        </is>
      </c>
      <c r="T1555" t="inlineStr">
        <is>
          <t>BST</t>
        </is>
      </c>
      <c r="U1555"/>
      <c r="V1555" t="inlineStr">
        <is>
          <t>张铭麒</t>
        </is>
      </c>
      <c r="W1555" t="inlineStr">
        <is>
          <t>李岳丰
吴薇</t>
        </is>
      </c>
    </row>
    <row r="1556" ht="12.75" customHeight="1">
      <c r="A1556" t="inlineStr">
        <is>
          <t>2025-10-25 刘小洋-四川绵阳-全时段-POC 已结束</t>
        </is>
      </c>
      <c r="B1556"/>
      <c r="C1556" t="inlineStr">
        <is>
          <t>10月25日绵阳POC工作中，发现机器罗帽脱落，已拧紧。</t>
        </is>
      </c>
      <c r="D1556" t="inlineStr">
        <is>
          <t>刘小洋</t>
        </is>
      </c>
      <c r="E1556" t="inlineStr">
        <is>
          <t>四川省绵阳市涪城区城厢街道富乐路</t>
        </is>
      </c>
      <c r="F1556" t="inlineStr">
        <is>
          <t>项目出差</t>
        </is>
      </c>
      <c r="G1556" t="inlineStr">
        <is>
          <t>刘小洋-四川绵阳-全时段-POC 已结束</t>
        </is>
      </c>
      <c r="H1556" t="inlineStr">
        <is>
          <t>尊敬的领导晚上好！以下是10月25日四川绵阳全时段poc的工作日报，请您检阅！
1.早上到店进行准备工作，开市前的水淀粉配比，添加干料液料，准备炒菜用的小料和酱料。对两台机进行润锅
2.添加干料，发现后面罗帽脱落，及时拧紧，防止炒菜因为罗帽脱落投放不准。校准已经在前两天对两台机全部做了一个校准。
3.开始准备工作后进入第一轮备菜炒菜阶段。
4.今天总共烹饪次数28锅次，其中五份的25锅次，10份的3锅次。总共出品155份。
5.忙完高峰期后对机器进行除碳，养锅，清洁卫生
</t>
        </is>
      </c>
      <c r="I1556" t="inlineStr">
        <is>
          <t>烹饪出品</t>
        </is>
      </c>
      <c r="J1556"/>
      <c r="K1556" t="inlineStr">
        <is>
          <t>四川绵阳全时段poc</t>
        </is>
      </c>
      <c r="L1556" t="inlineStr">
        <is>
          <t>IMG_20251025_083906883.jpg,IMG_20251025_085614388.jpg,IMG_20251025_090105133.jpg,IMG_20251025_090753948.jpg,IMG_20251025_091957301.jpg,IMG_20251025_095640100.jpg,IMG_20251025_105300271.jpg,IMG_20251025_122528303.jpg,IMG_20251025_123708752.jpg</t>
        </is>
      </c>
      <c r="M1556"/>
      <c r="N1556" s="2">
        <v>45955</v>
      </c>
      <c r="O1556" t="inlineStr">
        <is>
          <t>已结束</t>
        </is>
      </c>
      <c r="P1556" t="inlineStr">
        <is>
          <t>43周</t>
        </is>
      </c>
      <c r="Q1556"/>
      <c r="R1556" t="inlineStr">
        <is>
          <t>false</t>
        </is>
      </c>
      <c r="S1556" t="inlineStr">
        <is>
          <t>2025/11/04</t>
        </is>
      </c>
      <c r="T1556" t="inlineStr">
        <is>
          <t>BST</t>
        </is>
      </c>
      <c r="U1556"/>
      <c r="V1556" t="inlineStr">
        <is>
          <t>张铭麒</t>
        </is>
      </c>
      <c r="W1556" t="inlineStr">
        <is>
          <t>李岳丰
吴薇</t>
        </is>
      </c>
    </row>
    <row r="1557" ht="12.75" customHeight="1">
      <c r="A1557" t="inlineStr">
        <is>
          <t>2025-10-24 刘小洋-四川绵阳-全时段-POC 已结束</t>
        </is>
      </c>
      <c r="B1557" t="inlineStr">
        <is>
          <t>1</t>
        </is>
      </c>
      <c r="C1557" t="inlineStr">
        <is>
          <t>未提及需关注问题及异常，仅汇报常规工作。</t>
        </is>
      </c>
      <c r="D1557" t="inlineStr">
        <is>
          <t>刘小洋</t>
        </is>
      </c>
      <c r="E1557" t="inlineStr">
        <is>
          <t>四川省绵阳市涪城区城厢街道富乐路16-2号新益大厦(临园路东段)</t>
        </is>
      </c>
      <c r="F1557" t="inlineStr">
        <is>
          <t>项目出差</t>
        </is>
      </c>
      <c r="G1557" t="inlineStr">
        <is>
          <t>刘小洋-四川绵阳-全时段-POC 已结束</t>
        </is>
      </c>
      <c r="H1557" t="inlineStr">
        <is>
          <t>尊敬的领导晚上好！以下是10月24日四川绵阳全时段poc工作日报，请您检阅！
1.早上到店后开始准备开市工作（配比水淀粉1比5比例，添加干料液料，配齐炒菜所需的小料）
2.准备工作做好了，就开始炒菜，从两锅10份的土豆丝开始一天的烹饪工作
3.店里其实很多菜都是可以通用，比如用火爆双脆的菜谱同样可以做腰肝合炒，用青椒香干回锅肉的成SOp（拉油）可以做算蒜苗回锅肉和土豆回锅肉，炒法都是一样的（配料和回锅肉酱汁）。
4.今天总共烹饪锅次25锅次。其中10份的4锅次，是，3份的3锅次，5份的18锅次。总共出品139份
5清洁与卫生
</t>
        </is>
      </c>
      <c r="I1557" t="inlineStr">
        <is>
          <t>烹饪出品</t>
        </is>
      </c>
      <c r="J1557"/>
      <c r="K1557" t="inlineStr">
        <is>
          <t>四川绵阳全时段poc</t>
        </is>
      </c>
      <c r="L1557" t="inlineStr">
        <is>
          <t>IMG_20251024_084541687.jpg,IMG_20251024_090125612.jpg,IMG_20251024_092620133.jpg,IMG_20251024_094614075.jpg,IMG_20251024_095710127.jpg,IMG_20251024_102726990.jpg,IMG_20251024_123140225.jpg,Screenshot_2025-10-24-20-34-12-803_com.botinkit.btyc_flutter.jpg</t>
        </is>
      </c>
      <c r="M1557"/>
      <c r="N1557" s="2">
        <v>45954</v>
      </c>
      <c r="O1557" t="inlineStr">
        <is>
          <t>已结束</t>
        </is>
      </c>
      <c r="P1557" t="inlineStr">
        <is>
          <t>43周</t>
        </is>
      </c>
      <c r="Q1557"/>
      <c r="R1557" t="inlineStr">
        <is>
          <t>false</t>
        </is>
      </c>
      <c r="S1557" t="inlineStr">
        <is>
          <t>2025/11/04</t>
        </is>
      </c>
      <c r="T1557" t="inlineStr">
        <is>
          <t>BST</t>
        </is>
      </c>
      <c r="U1557"/>
      <c r="V1557" t="inlineStr">
        <is>
          <t>张铭麒</t>
        </is>
      </c>
      <c r="W1557" t="inlineStr">
        <is>
          <t>李岳丰
吴薇</t>
        </is>
      </c>
    </row>
    <row r="1558" ht="12.75" customHeight="1">
      <c r="A1558" t="inlineStr">
        <is>
          <t>2025-10-23 刘小洋-四川绵阳-全时段-POC 已结束</t>
        </is>
      </c>
      <c r="B1558"/>
      <c r="C1558" t="inlineStr">
        <is>
          <t>领导未进店参观，烹饪20锅次140份，备货充足。</t>
        </is>
      </c>
      <c r="D1558" t="inlineStr">
        <is>
          <t>刘小洋</t>
        </is>
      </c>
      <c r="E1558" t="inlineStr">
        <is>
          <t>四川省绵阳市涪城区城厢街道临园路东段59-22号新益大厦(临园路东段)</t>
        </is>
      </c>
      <c r="F1558" t="inlineStr">
        <is>
          <t>项目出差</t>
        </is>
      </c>
      <c r="G1558" t="inlineStr">
        <is>
          <t>刘小洋-四川绵阳-全时段-POC 已结束</t>
        </is>
      </c>
      <c r="H1558" t="inlineStr">
        <is>
          <t>尊敬的领导晚上好！以下是10月23日四川绵阳全时段poc工作日报，请您检阅！
1.早上第一时间到店准备工作，准备开始工作，又重新烧水重新搞了一遍卫生。
2.从杨总那边得知，领导们会在10.30左右来店参观。今天是下雨天，生意会非常好，平时在这边都是炒五份的，今天炒锅绝大部分都是炒十份的，备货充足。到了十点半，每个岗位都在忙自己的事，外面骑手等待的也比较多了，领导们来了应该是在外面参观，没有进来。这边继续炒菜备货。
3今天总共烹饪锅次20锅次，其中10份的比较多8次10份的 12次5份的，总共出品140份
4.中午一点后不忙了开始做卫生
</t>
        </is>
      </c>
      <c r="I1558" t="inlineStr">
        <is>
          <t>烹饪出品</t>
        </is>
      </c>
      <c r="J1558"/>
      <c r="K1558" t="inlineStr">
        <is>
          <t>四川绵阳全时段poc</t>
        </is>
      </c>
      <c r="L1558" t="inlineStr">
        <is>
          <t>IMG_20251023_082255779.jpg,IMG_20251023_090505501.jpg,IMG_20251023_090510870.jpg,IMG_20251023_092224157.jpg,IMG_20251023_093755426.jpg,IMG_20251023_102641664.jpg,IMG_20251023_121708479.jpg,IMG_20251023_130807405.jpg,IMG_20251023_133627209.jpg</t>
        </is>
      </c>
      <c r="M1558"/>
      <c r="N1558" s="2">
        <v>45953</v>
      </c>
      <c r="O1558" t="inlineStr">
        <is>
          <t>已结束</t>
        </is>
      </c>
      <c r="P1558" t="inlineStr">
        <is>
          <t>43周</t>
        </is>
      </c>
      <c r="Q1558"/>
      <c r="R1558" t="inlineStr">
        <is>
          <t>false</t>
        </is>
      </c>
      <c r="S1558" t="inlineStr">
        <is>
          <t>2025/11/04</t>
        </is>
      </c>
      <c r="T1558" t="inlineStr">
        <is>
          <t>BST</t>
        </is>
      </c>
      <c r="U1558"/>
      <c r="V1558" t="inlineStr">
        <is>
          <t>张铭麒</t>
        </is>
      </c>
      <c r="W1558" t="inlineStr">
        <is>
          <t>李岳丰
吴薇</t>
        </is>
      </c>
    </row>
    <row r="1559" ht="12.75" customHeight="1">
      <c r="A1559" t="inlineStr">
        <is>
          <t>2025-10-22 刘小洋-四川绵阳-全时段-POC 已结束</t>
        </is>
      </c>
      <c r="B1559"/>
      <c r="C1559" t="inlineStr">
        <is>
          <t>磊哥强调明日老板检查，需加强水淀粉死角、液料喷口及油烟机卫生。</t>
        </is>
      </c>
      <c r="D1559" t="inlineStr">
        <is>
          <t>刘小洋</t>
        </is>
      </c>
      <c r="E1559" t="inlineStr">
        <is>
          <t>四川省绵阳市涪城区城厢街道会仙路16号华荣财富广场</t>
        </is>
      </c>
      <c r="F1559" t="inlineStr">
        <is>
          <t>项目出差</t>
        </is>
      </c>
      <c r="G1559" t="inlineStr">
        <is>
          <t>刘小洋-四川绵阳-全时段-POC 已结束</t>
        </is>
      </c>
      <c r="H1559" t="inlineStr">
        <is>
          <t>尊敬的领导晚上好！以下是四川绵阳全时段poc10月22日工作日报。请您检阅！
1.早上到店，开市工作（配比水淀粉，干液调料，准备炒菜用的酱料和姜蒜辣椒配料）
2.做好了准备工作，就开始炒菜，首先自己配了两锅10份的土豆丝开始了炒菜
3.中午休市全店都配合在大扫除，做卫生，下午磊哥领导到店视察工作，磊哥进来检查了机器卫生，强调明天他们老板都要过来，一些水淀粉死角，液料喷口一些要加强，包括油烟机也要搽干净。收到磊哥指示后我表示晚上收市后会对卫生在做一次加强，磊哥也看了以下菜谱询问他们一份量的重量大概多少，我回答说两百多克，不到三百，磊哥也是表示差不多，外卖的分量。
4.下午磊哥还有一些领导到了后，门店杨总汇报说感觉五份的比一份的有点不太稳定，磊哥也在现场，我咨询杨总请问您能具体说一下是哪一道菜吗，后面杨总说他们反馈是西红柿炒蛋，我回复说道，是之前因为鸡蛋炒的嫩一点，有点碎，后面把温度和时长调整了，出品就没有问题了，这个情况您可以问下刘主管。后面他们走了后又哥刘主管沟通，刘主管表示机器的整体出品还可以，就是那个西红柿炒蛋和泡椒腰花，我也和刘主管说了西红柿现在调整后出品您这几天也看到了鸡蛋不会那么碎了。腰花之前是一锅生成没有炒水是生炒，炒有时候血水浑浊显得菜品有点浑浊，现在我都是机器自己焯水再炒，刘主管也是表示现在也稳定了。我希望他把信息同步给杨总，他说好的！
5.今天烹饪锅次29次，其中5份的23锅，3份的1锅，10份的5锅，总共出品168份
</t>
        </is>
      </c>
      <c r="I1559" t="inlineStr">
        <is>
          <t>烹饪出品</t>
        </is>
      </c>
      <c r="J1559"/>
      <c r="K1559" t="inlineStr">
        <is>
          <t>四川绵阳全时段poc</t>
        </is>
      </c>
      <c r="L1559" t="inlineStr">
        <is>
          <t>IMG_20251022_083051263.jpg,IMG_20251022_090831374.jpg,IMG_20251022_090837162.jpg,IMG_20251022_091156118.jpg,IMG_20251022_115205898.jpg,IMG_20251022_131911685.jpg,IMG_20251022_143105575.jpg,IMG_20251022_175734275.jpg,Screenshot_2025-10-22-19-55-06-380_com.botinkit.btyc_flutter.jpg</t>
        </is>
      </c>
      <c r="M1559"/>
      <c r="N1559" s="2">
        <v>45952</v>
      </c>
      <c r="O1559" t="inlineStr">
        <is>
          <t>已结束</t>
        </is>
      </c>
      <c r="P1559" t="inlineStr">
        <is>
          <t>43周</t>
        </is>
      </c>
      <c r="Q1559"/>
      <c r="R1559" t="inlineStr">
        <is>
          <t>false</t>
        </is>
      </c>
      <c r="S1559" t="inlineStr">
        <is>
          <t>2025/11/04</t>
        </is>
      </c>
      <c r="T1559" t="inlineStr">
        <is>
          <t>BST</t>
        </is>
      </c>
      <c r="U1559"/>
      <c r="V1559" t="inlineStr">
        <is>
          <t>张铭麒</t>
        </is>
      </c>
      <c r="W1559" t="inlineStr">
        <is>
          <t>李岳丰
吴薇</t>
        </is>
      </c>
    </row>
    <row r="1560" ht="12.75" customHeight="1">
      <c r="A1560" t="inlineStr">
        <is>
          <t>2025-10-21 刘小洋-四川绵阳-全时段-POC 已结束</t>
        </is>
      </c>
      <c r="B1560"/>
      <c r="C1560" t="inlineStr">
        <is>
          <t>无明显问题或异常，日常工作正常完成，烹饪23锅135份。</t>
        </is>
      </c>
      <c r="D1560" t="inlineStr">
        <is>
          <t>刘小洋</t>
        </is>
      </c>
      <c r="E1560" t="inlineStr">
        <is>
          <t>四川省绵阳市涪城区城厢街道会仙路16号华荣财富广场</t>
        </is>
      </c>
      <c r="F1560" t="inlineStr">
        <is>
          <t>项目出差</t>
        </is>
      </c>
      <c r="G1560" t="inlineStr">
        <is>
          <t>刘小洋-四川绵阳-全时段-POC 已结束</t>
        </is>
      </c>
      <c r="H1560" t="inlineStr">
        <is>
          <t>尊敬的领导晚上好！以下是10月21日四川绵阳全时段poc工作日报，请您检阅！
1.早上到门店后，做好开市工作，添加干料液料，打好要用的酱料和配料，配比水淀粉1比5比例。润锅
2.做好准备工作后就开始炒菜。首先自己配了两锅土豆丝，开始炒菜
3.今天总共烹饪锅次23锅 其中5份的19锅，10份的4锅。总共出品135份
4.忙完后机器清洁养锅。卫生清理
</t>
        </is>
      </c>
      <c r="I1560" t="inlineStr">
        <is>
          <t>烹饪出品</t>
        </is>
      </c>
      <c r="J1560"/>
      <c r="K1560" t="inlineStr">
        <is>
          <t>四川绵阳全时段poc</t>
        </is>
      </c>
      <c r="L1560" t="inlineStr">
        <is>
          <t>IMG_20251021_083655923.jpg,IMG_20251021_085605737.jpg,IMG_20251021_085847396.jpg,IMG_20251021_090240962.jpg,IMG_20251021_090949141.jpg,IMG_20251021_090628406.jpg,IMG_20251021_100250299.jpg,IMG_20251021_120435708.jpg,IMG_20251021_120922676.jpg</t>
        </is>
      </c>
      <c r="M1560"/>
      <c r="N1560" s="2">
        <v>45951</v>
      </c>
      <c r="O1560" t="inlineStr">
        <is>
          <t>已结束</t>
        </is>
      </c>
      <c r="P1560" t="inlineStr">
        <is>
          <t>43周</t>
        </is>
      </c>
      <c r="Q1560"/>
      <c r="R1560" t="inlineStr">
        <is>
          <t>false</t>
        </is>
      </c>
      <c r="S1560" t="inlineStr">
        <is>
          <t>2025/11/04</t>
        </is>
      </c>
      <c r="T1560" t="inlineStr">
        <is>
          <t>BST</t>
        </is>
      </c>
      <c r="U1560"/>
      <c r="V1560" t="inlineStr">
        <is>
          <t>张铭麒</t>
        </is>
      </c>
      <c r="W1560" t="inlineStr">
        <is>
          <t>李岳丰
吴薇</t>
        </is>
      </c>
    </row>
    <row r="1561" ht="12.75" customHeight="1">
      <c r="A1561" t="inlineStr">
        <is>
          <t>2025-10-20 刘小洋-四川绵阳-全时段-POC 已结束</t>
        </is>
      </c>
      <c r="B1561"/>
      <c r="C1561" t="inlineStr">
        <is>
          <t>配菜人员休息1人，配菜速度慢，需关注。</t>
        </is>
      </c>
      <c r="D1561" t="inlineStr">
        <is>
          <t>刘小洋</t>
        </is>
      </c>
      <c r="E1561" t="inlineStr">
        <is>
          <t>四川省绵阳市涪城区城厢街道临园路东段59-22号华荣财富广场</t>
        </is>
      </c>
      <c r="F1561" t="inlineStr">
        <is>
          <t>项目出差</t>
        </is>
      </c>
      <c r="G1561" t="inlineStr">
        <is>
          <t>刘小洋-四川绵阳-全时段-POC 已结束</t>
        </is>
      </c>
      <c r="H1561" t="inlineStr">
        <is>
          <t>尊敬的领导晚上好！以下是10月20日四川绵阳全时段poc工作日报，请您检阅！
1.早上到店，开市准备工作。添加小料，补充调味品。调配水淀粉，润锅
2.准备工作做完开始去拿菜炒菜。今天两个配菜的休息了一个，只有一个配菜的，配菜速度有点慢，所以我自己充当配菜的，把自己要炒的一些菜自己配好，他只有一个人的话一般都是配一些拉油的菜，因为那个要慢一点
3.今天总共烹饪25锅次，其中5份的20锅，10份的4锅，3份的1锅。总共出品143份
4.高峰期后对机器做了清洁保养卫生
</t>
        </is>
      </c>
      <c r="I1561" t="inlineStr">
        <is>
          <t>烹饪出品</t>
        </is>
      </c>
      <c r="J1561"/>
      <c r="K1561" t="inlineStr">
        <is>
          <t>四川绵阳全时段poc</t>
        </is>
      </c>
      <c r="L1561" t="inlineStr">
        <is>
          <t>IMG_20251020_082900930.jpg,IMG_20251020_082933023.jpg,IMG_20251020_084212285.jpg,IMG_20251020_084744228.jpg,IMG_20251020_090623698.jpg,IMG_20251020_092351642.jpg,IMG_20251020_095750102.jpg,IMG_20251020_114005443.jpg,IMG_20251020_120111641.jpg</t>
        </is>
      </c>
      <c r="M1561"/>
      <c r="N1561" s="2">
        <v>45950</v>
      </c>
      <c r="O1561" t="inlineStr">
        <is>
          <t>已结束</t>
        </is>
      </c>
      <c r="P1561" t="inlineStr">
        <is>
          <t>43周</t>
        </is>
      </c>
      <c r="Q1561"/>
      <c r="R1561" t="inlineStr">
        <is>
          <t>false</t>
        </is>
      </c>
      <c r="S1561" t="inlineStr">
        <is>
          <t>2025/11/04</t>
        </is>
      </c>
      <c r="T1561" t="inlineStr">
        <is>
          <t>BST</t>
        </is>
      </c>
      <c r="U1561"/>
      <c r="V1561" t="inlineStr">
        <is>
          <t>张铭麒</t>
        </is>
      </c>
      <c r="W1561" t="inlineStr">
        <is>
          <t>李岳丰
吴薇</t>
        </is>
      </c>
    </row>
    <row r="1562" ht="12.75" customHeight="1">
      <c r="A1562" t="inlineStr">
        <is>
          <t>2025-10-19 刘小洋-四川绵阳-全时段-POC 已结束</t>
        </is>
      </c>
      <c r="B1562"/>
      <c r="C1562" t="inlineStr">
        <is>
          <t>工作台小车不见，小料需放远处工作台，占地方被移外。</t>
        </is>
      </c>
      <c r="D1562" t="inlineStr">
        <is>
          <t>刘小洋</t>
        </is>
      </c>
      <c r="E1562" t="inlineStr">
        <is>
          <t>四川省绵阳市涪城区城厢街道富乐路16-2号新益大厦(临园路东段)</t>
        </is>
      </c>
      <c r="F1562" t="inlineStr">
        <is>
          <t>项目出差</t>
        </is>
      </c>
      <c r="G1562" t="inlineStr">
        <is>
          <t>刘小洋-四川绵阳-全时段-POC 已结束</t>
        </is>
      </c>
      <c r="H1562" t="inlineStr">
        <is>
          <t>尊敬的领导晚上好！以下是10月17日四川绵阳全时段poc工作日报，请您检阅！
1.早上到店开始做准备工作。工作台小车不见了，没关系我把小料放到后面一点工作台。因为厨房比较小，机器后面是打饭的工作台，阿姨也要用，主管之前是用了一个推车给我装小料，估计还是觉得占地方拿到外面去了。那我就用远一点的台子。
2.准备开始工作完成就去拿菜直接炒菜。
3.今天总是烹饪27锅次，其中五份的23锅，10份的3锅，3份的一锅，总共出品148份
4.忙完后对机器做一个清洁卫生
</t>
        </is>
      </c>
      <c r="I1562" t="inlineStr">
        <is>
          <t>烹饪出品</t>
        </is>
      </c>
      <c r="J1562"/>
      <c r="K1562" t="inlineStr">
        <is>
          <t>四川绵阳全时段poc</t>
        </is>
      </c>
      <c r="L1562" t="inlineStr">
        <is>
          <t>IMG_20251019_084135149.jpg,IMG_20251019_084838322.jpg,IMG_20251019_085812648.jpg,IMG_20251019_091549210.jpg,IMG_20251019_111843520.jpg,IMG_20251019_120110454.jpg,IMG_20251019_120542481.jpg,IMG_20251019_121253481.jpg</t>
        </is>
      </c>
      <c r="M1562"/>
      <c r="N1562" s="2">
        <v>45949</v>
      </c>
      <c r="O1562" t="inlineStr">
        <is>
          <t>已结束</t>
        </is>
      </c>
      <c r="P1562" t="inlineStr">
        <is>
          <t>42周</t>
        </is>
      </c>
      <c r="Q1562"/>
      <c r="R1562" t="inlineStr">
        <is>
          <t>false</t>
        </is>
      </c>
      <c r="S1562" t="inlineStr">
        <is>
          <t>2025/11/04</t>
        </is>
      </c>
      <c r="T1562" t="inlineStr">
        <is>
          <t>BST</t>
        </is>
      </c>
      <c r="U1562"/>
      <c r="V1562" t="inlineStr">
        <is>
          <t>张铭麒</t>
        </is>
      </c>
      <c r="W1562" t="inlineStr">
        <is>
          <t>李岳丰
吴薇</t>
        </is>
      </c>
    </row>
    <row r="1563" ht="12.75" customHeight="1">
      <c r="A1563" t="inlineStr">
        <is>
          <t>2025-10-18 刘小洋-四川绵阳-全时段-POC 已结束</t>
        </is>
      </c>
      <c r="B1563"/>
      <c r="C1563" t="inlineStr">
        <is>
          <t>配菜休假导致配菜速度慢，需关注效率问题。</t>
        </is>
      </c>
      <c r="D1563" t="inlineStr">
        <is>
          <t>刘小洋</t>
        </is>
      </c>
      <c r="E1563" t="inlineStr">
        <is>
          <t>四川省绵阳市涪城区城厢街道华荣财富广场</t>
        </is>
      </c>
      <c r="F1563" t="inlineStr">
        <is>
          <t>项目出差</t>
        </is>
      </c>
      <c r="G1563" t="inlineStr">
        <is>
          <t>刘小洋-四川绵阳-全时段-POC 已结束</t>
        </is>
      </c>
      <c r="H1563" t="inlineStr">
        <is>
          <t>尊敬的领导晚上好！以下是10月18日，四川绵阳全时段poc工作日报，请您检阅！
1.早上到店开始准备工作，开市，配比水淀粉，加液料干料。润锅。
2.准备工作做完之后，就开始去拿菜炒，今天休假了一个配菜的，相对来说配菜的速度会慢一点，炒完一个就等着他配好了在拿过来。
3.根据店里的需求。现在已经把酸辣土豆丝，西红柿炒鸡蛋，蛋炒饭全部设定了10人份的SOp。目前总共录制37菜品。其中36个有一份，三份和五份。同时有3个拥有10份，有两个有生炒版本和拉油版本。今天总共烹饪23锅次，其中五份的20锅，10份的3锅。共计出品130份
4.忙完后对机器除碳，清洗，养锅
</t>
        </is>
      </c>
      <c r="I1563" t="inlineStr">
        <is>
          <t>烹饪出品</t>
        </is>
      </c>
      <c r="J1563"/>
      <c r="K1563" t="inlineStr">
        <is>
          <t>四川绵阳全时段poc</t>
        </is>
      </c>
      <c r="L1563" t="inlineStr">
        <is>
          <t>IMG_20251018_082549375.jpg,IMG_20251018_083916953.jpg,IMG_20251018_084340149.jpg,IMG_20251018_092616764.jpg,IMG_20251018_100324970.jpg,IMG_20251018_110504704.jpg,IMG_20251018_112657981.jpg,IMG_20251018_120825232.jpg,IMG_20251018_121457258.jpg</t>
        </is>
      </c>
      <c r="M1563"/>
      <c r="N1563" s="2">
        <v>45948</v>
      </c>
      <c r="O1563" t="inlineStr">
        <is>
          <t>已结束</t>
        </is>
      </c>
      <c r="P1563" t="inlineStr">
        <is>
          <t>42周</t>
        </is>
      </c>
      <c r="Q1563"/>
      <c r="R1563" t="inlineStr">
        <is>
          <t>false</t>
        </is>
      </c>
      <c r="S1563" t="inlineStr">
        <is>
          <t>2025/11/04</t>
        </is>
      </c>
      <c r="T1563" t="inlineStr">
        <is>
          <t>BST</t>
        </is>
      </c>
      <c r="U1563"/>
      <c r="V1563" t="inlineStr">
        <is>
          <t>张铭麒</t>
        </is>
      </c>
      <c r="W1563" t="inlineStr">
        <is>
          <t>李岳丰
吴薇</t>
        </is>
      </c>
    </row>
    <row r="1564" ht="12.75" customHeight="1">
      <c r="A1564" t="inlineStr">
        <is>
          <t>2025-10-17 刘小洋-四川绵阳-全时段-POC 已结束</t>
        </is>
      </c>
      <c r="B1564"/>
      <c r="C1564" t="inlineStr">
        <is>
          <t>工作时间调整为八点半点名，烹饪25锅次出品145份，晚参加聚会。</t>
        </is>
      </c>
      <c r="D1564" t="inlineStr">
        <is>
          <t>刘小洋</t>
        </is>
      </c>
      <c r="E1564" t="inlineStr">
        <is>
          <t>四川省绵阳市涪城区工区街道国沿堂科养管理中心长虹国际城二期</t>
        </is>
      </c>
      <c r="F1564" t="inlineStr">
        <is>
          <t>项目出差</t>
        </is>
      </c>
      <c r="G1564" t="inlineStr">
        <is>
          <t>刘小洋-四川绵阳-全时段-POC 已结束</t>
        </is>
      </c>
      <c r="H1564" t="inlineStr">
        <is>
          <t>尊敬的领导晚上好！以下是10月17日四川绵阳全时段poc工作日报，请您检阅！
1.早上到店开始做准备工作。今天他们工作时间做了一个调整。之前是八点点名，现在改成八点半了，到店基本只有一个值早班的。开始加料配比水淀粉，
2.开始进入炒菜模式，来的早参与第一锅菜开始，进入抢菜模式，这样就可以多炒几锅，也只有这个时候菜会比较充足，过了十点多第一轮后，就是缺啥订单就会配什么，早上八点半，一轮空的时候什么都要炒一轮。
3.今天烹饪次数25锅次，其中五份的23锅次，10份的2锅次，总共出品145份
4.今天受主管邀请，参加店里的聚会，九点钟开始，一条长桌，他们自己下班炒的一些菜，增加一下感情。喝点酒，做好客情融入
</t>
        </is>
      </c>
      <c r="I1564" t="inlineStr">
        <is>
          <t>烹饪出品</t>
        </is>
      </c>
      <c r="J1564"/>
      <c r="K1564" t="inlineStr">
        <is>
          <t>四川绵阳全时段poc</t>
        </is>
      </c>
      <c r="L1564" t="inlineStr">
        <is>
          <t>IMG_20251017_082222147.jpg,IMG_20251017_083443337.jpg,IMG_20251017_091037079.jpg,IMG_20251017_084357629.jpg,IMG_20251017_115623227.jpg,IMG_20251017_090754419.jpg,IMG_20251017_095628667.jpg,IMG_20251017_204905684.jpg,IMG_20251017_205112444.jpg</t>
        </is>
      </c>
      <c r="M1564"/>
      <c r="N1564" s="2">
        <v>45947</v>
      </c>
      <c r="O1564" t="inlineStr">
        <is>
          <t>已结束</t>
        </is>
      </c>
      <c r="P1564" t="inlineStr">
        <is>
          <t>42周</t>
        </is>
      </c>
      <c r="Q1564"/>
      <c r="R1564" t="inlineStr">
        <is>
          <t>false</t>
        </is>
      </c>
      <c r="S1564" t="inlineStr">
        <is>
          <t>2025/11/04</t>
        </is>
      </c>
      <c r="T1564" t="inlineStr">
        <is>
          <t>BST</t>
        </is>
      </c>
      <c r="U1564"/>
      <c r="V1564" t="inlineStr">
        <is>
          <t>张铭麒</t>
        </is>
      </c>
      <c r="W1564" t="inlineStr">
        <is>
          <t>李岳丰
吴薇</t>
        </is>
      </c>
    </row>
    <row r="1565" ht="12.75" customHeight="1">
      <c r="A1565" t="inlineStr">
        <is>
          <t>2025-10-16 刘小洋-四川绵阳-全时段-POC 已结束</t>
        </is>
      </c>
      <c r="B1565"/>
      <c r="C1565" t="inlineStr">
        <is>
          <t>10月16日绵阳POC工作，因领导卫生检查，减少炒菜来配合整理。</t>
        </is>
      </c>
      <c r="D1565" t="inlineStr">
        <is>
          <t>刘小洋</t>
        </is>
      </c>
      <c r="E1565" t="inlineStr">
        <is>
          <t>四川省绵阳市涪城区城厢街道临园路东段59-22号新益大厦(临园路东段)</t>
        </is>
      </c>
      <c r="F1565" t="inlineStr">
        <is>
          <t>项目出差</t>
        </is>
      </c>
      <c r="G1565" t="inlineStr">
        <is>
          <t>刘小洋-四川绵阳-全时段-POC 已结束</t>
        </is>
      </c>
      <c r="H1565" t="inlineStr">
        <is>
          <t>尊敬的领导晚上好！以下是10月16号四川绵阳全时段poc工作日报，请您检阅！
1.早上在他们点名后第一时间到现场备料，开市，
2.开始炒菜，今天店里有领导过来检查卫生，所以炒菜少陪和他们一起把卫生整理，杨总也是很早就过来了，特意跟他打个招呼，杨总说今天来的早也是要应对检查。戴好口罩帽子，然后再开始烹饪
3.今天总共烹饪27锅次，其中五份的25锅10份的2锅。总共出品145份
4.忙完高峰期后开始整理卫生
</t>
        </is>
      </c>
      <c r="I1565" t="inlineStr">
        <is>
          <t>烹饪出餐</t>
        </is>
      </c>
      <c r="J1565"/>
      <c r="K1565" t="inlineStr">
        <is>
          <t>四川绵阳全时段poc</t>
        </is>
      </c>
      <c r="L1565" t="inlineStr">
        <is>
          <t>IMG_20251016_081928547.jpg,IMG_20251016_083452971.jpg,IMG_20251016_085003986.jpg,IMG_20251016_091203599.jpg,IMG_20251016_110954814.jpg,IMG_20251016_121215214.jpg,IMG_20251016_122013695.jpg</t>
        </is>
      </c>
      <c r="M1565"/>
      <c r="N1565" s="2">
        <v>45946</v>
      </c>
      <c r="O1565" t="inlineStr">
        <is>
          <t>已结束</t>
        </is>
      </c>
      <c r="P1565" t="inlineStr">
        <is>
          <t>42周</t>
        </is>
      </c>
      <c r="Q1565"/>
      <c r="R1565" t="inlineStr">
        <is>
          <t>false</t>
        </is>
      </c>
      <c r="S1565" t="inlineStr">
        <is>
          <t>2025/11/04</t>
        </is>
      </c>
      <c r="T1565" t="inlineStr">
        <is>
          <t>BST</t>
        </is>
      </c>
      <c r="U1565"/>
      <c r="V1565" t="inlineStr">
        <is>
          <t>张铭麒</t>
        </is>
      </c>
      <c r="W1565" t="inlineStr">
        <is>
          <t>李岳丰
吴薇</t>
        </is>
      </c>
    </row>
    <row r="1566" ht="12.75" customHeight="1">
      <c r="A1566" t="inlineStr">
        <is>
          <t>2025-10-15 刘小洋-四川绵阳-全时段-POC 已结束</t>
        </is>
      </c>
      <c r="B1566" t="inlineStr">
        <is>
          <t>1</t>
        </is>
      </c>
      <c r="C1566" t="inlineStr">
        <is>
          <t>机器显示烹饪40锅与实际31锅次不符，存在数据差异。</t>
        </is>
      </c>
      <c r="D1566" t="inlineStr">
        <is>
          <t>刘小洋</t>
        </is>
      </c>
      <c r="E1566" t="inlineStr">
        <is>
          <t>四川省绵阳市涪城区城厢街道临园路东段59-22号华荣财富广场</t>
        </is>
      </c>
      <c r="F1566" t="inlineStr">
        <is>
          <t>项目出差</t>
        </is>
      </c>
      <c r="G1566" t="inlineStr">
        <is>
          <t>刘小洋-四川绵阳-全时段-POC 已结束</t>
        </is>
      </c>
      <c r="H1566" t="inlineStr">
        <is>
          <t>尊敬的领导晚上好！以下是9月15日四川绵阳全时段poc工作日报，请您检阅！
1.今天比前些天赶早了一个小时，八点就到门店，去的时候他们也刚好点名集合，主管也是惊讶我今天怎么这么早，我回答，早点过来和你们一起并肩奋斗，多炒几个菜哈。准备工作，加料，配比水淀粉
2.准备好了工作后，他们也差不多在做准备工作，再8，30的样子开始炒菜，这个时候是从零开始，所以有备货，拿过来开始炒就行了，不像后面包和，晚上不忙时候狼多肉少。
3.今天烹饪数据总共烹饪31锅次，其中五份的烹饪29锅，10份的烹饪2锅次。机器上是显示40锅，因为过水的菜我是拿过来自己飞水。所以今天总共出品165份。也是了解门店外卖生意订单，生意一般的时候四五百单，生意好的时候一天六七百单
4.不忙的时间做好机器清洁卫生。</t>
        </is>
      </c>
      <c r="I1566" t="inlineStr">
        <is>
          <t>烹饪出餐</t>
        </is>
      </c>
      <c r="J1566"/>
      <c r="K1566" t="inlineStr">
        <is>
          <t>四川绵阳全时段poc</t>
        </is>
      </c>
      <c r="L1566" t="inlineStr">
        <is>
          <t>IMG_20251015_080252951.jpg,IMG_20251015_080255043.jpg,IMG_20251015_082041575.jpg,IMG_20251015_082710391.jpg,IMG_20251015_083026330.jpg,IMG_20251015_084033128.jpg,IMG_20251015_085059081.jpg,IMG_20251015_105157608.jpg,IMG_20251015_122000323.jpg</t>
        </is>
      </c>
      <c r="M1566"/>
      <c r="N1566" s="2">
        <v>45945</v>
      </c>
      <c r="O1566" t="inlineStr">
        <is>
          <t>已结束</t>
        </is>
      </c>
      <c r="P1566" t="inlineStr">
        <is>
          <t>42周</t>
        </is>
      </c>
      <c r="Q1566"/>
      <c r="R1566" t="inlineStr">
        <is>
          <t>false</t>
        </is>
      </c>
      <c r="S1566" t="inlineStr">
        <is>
          <t>2025/11/04</t>
        </is>
      </c>
      <c r="T1566" t="inlineStr">
        <is>
          <t>BST</t>
        </is>
      </c>
      <c r="U1566"/>
      <c r="V1566" t="inlineStr">
        <is>
          <t>张铭麒</t>
        </is>
      </c>
      <c r="W1566" t="inlineStr">
        <is>
          <t>李岳丰
吴薇</t>
        </is>
      </c>
    </row>
    <row r="1567" ht="12.75" customHeight="1">
      <c r="A1567" t="inlineStr">
        <is>
          <t>2025-10-14 刘小洋-四川绵阳-全时段-POC 已结束</t>
        </is>
      </c>
      <c r="B1567"/>
      <c r="C1567" t="inlineStr">
        <is>
          <t>异常问题：测试阶段机器未获合适人员与配菜安排，四口灶运行。</t>
        </is>
      </c>
      <c r="D1567" t="inlineStr">
        <is>
          <t>刘小洋</t>
        </is>
      </c>
      <c r="E1567" t="inlineStr">
        <is>
          <t>四川省绵阳市涪城区城厢街道会仙路16号华荣财富广场</t>
        </is>
      </c>
      <c r="F1567" t="inlineStr">
        <is>
          <t>项目出差</t>
        </is>
      </c>
      <c r="G1567" t="inlineStr">
        <is>
          <t>刘小洋-四川绵阳-全时段-POC 已结束</t>
        </is>
      </c>
      <c r="H1567" t="inlineStr">
        <is>
          <t>尊敬的领导晚上好！以下是10月14日四川绵阳全时代poc工作日报，请您检阅！
1.早上九点到门店，开始准备工作，自己开市，准备小料，准备水淀粉，润锅。
2.准备好了就赶紧炒菜，他们这个时候已经炒了一波了，配菜的七点就上班了，炒锅八点上班，点名后就开始炒菜。所以明天开始我打算早上八点就过来店里，争取能在一个小时里面多炒五六个五份的菜。只有他们忙的时候才能去配菜那边拿菜过来炒，等都炒的差不多了，再零来单，毕竟他们现在只是做测试，并没有把机器作产能给机器合适的人员安排和配菜安排（每天都有四口灶在炒菜），所以尽力能多炒一点，不让机器停下来，明早八点就到店里和他们一起做高峰期。
3.对机器所有的液料进行管道清洗，清洗完毕再次校准，保证投料的精准度
4.今天总共烹饪21锅次，其中五份的烹饪21锅，3份的烹饪1锅。总共出品108份
5.对机器进行除碳，清洁卫生
</t>
        </is>
      </c>
      <c r="I1567" t="inlineStr">
        <is>
          <t>烹饪出品</t>
        </is>
      </c>
      <c r="J1567"/>
      <c r="K1567" t="inlineStr">
        <is>
          <t>四川绵阳全时段poc</t>
        </is>
      </c>
      <c r="L1567" t="inlineStr">
        <is>
          <t>IMG_20251014_085652892.jpg,IMG_20251014_091043636.jpg,IMG_20251014_092612401.jpg,IMG_20251014_093004772.jpg,IMG_20251014_094912653.jpg,IMG_20251014_094207341.jpg,IMG_20251014_113731683.jpg,IMG_20251014_114821352.jpg,IMG_20251014_122146843.jpg</t>
        </is>
      </c>
      <c r="M1567"/>
      <c r="N1567" s="2">
        <v>45944</v>
      </c>
      <c r="O1567" t="inlineStr">
        <is>
          <t>已结束</t>
        </is>
      </c>
      <c r="P1567" t="inlineStr">
        <is>
          <t>42周</t>
        </is>
      </c>
      <c r="Q1567"/>
      <c r="R1567" t="inlineStr">
        <is>
          <t>false</t>
        </is>
      </c>
      <c r="S1567" t="inlineStr">
        <is>
          <t>2025/11/04</t>
        </is>
      </c>
      <c r="T1567" t="inlineStr">
        <is>
          <t>BST</t>
        </is>
      </c>
      <c r="U1567"/>
      <c r="V1567" t="inlineStr">
        <is>
          <t>张铭麒</t>
        </is>
      </c>
      <c r="W1567" t="inlineStr">
        <is>
          <t>李岳丰
吴薇</t>
        </is>
      </c>
    </row>
    <row r="1568" ht="12.75" customHeight="1">
      <c r="A1568" t="inlineStr">
        <is>
          <t>2025-10-13 刘小洋-四川绵阳-全时段-POC 已结束</t>
        </is>
      </c>
      <c r="B1568"/>
      <c r="C1568" t="inlineStr">
        <is>
          <t xml:space="preserve">10 月 13 号绵阳 POC 工作，早忙晚闲，共 21 锅 103 份，注意食材飞水 </t>
        </is>
      </c>
      <c r="D1568" t="inlineStr">
        <is>
          <t>刘小洋</t>
        </is>
      </c>
      <c r="E1568" t="inlineStr">
        <is>
          <t>四川省绵阳市涪城区城厢街道会仙路16号华荣财富广场</t>
        </is>
      </c>
      <c r="F1568" t="inlineStr">
        <is>
          <t>项目出差</t>
        </is>
      </c>
      <c r="G1568" t="inlineStr">
        <is>
          <t>刘小洋-四川绵阳-全时段-POC 已结束</t>
        </is>
      </c>
      <c r="H1568" t="inlineStr">
        <is>
          <t>尊敬的领导晚上好！以下是10月13号四川绵阳全时段poc工作日报，请您检阅！
1.9点到了客户现场，开机，润锅开始加料，准备工作，配比水淀粉。
客户生意忙都是体现在早上，他们是八点钟上班，八点半做准备工作，9点开始做底货就开始炒菜。因为是坐外卖，早上就相当于先炒所有的菜炒一轮，然后再根据点单，那个没有备那个，基本早上会从九点忙到十二点半，中间不怎么停。四口灶台全部在运营，三口炒菜一口拉油。早上的生意占比一天的七八层生意。到了下午五六点稍微炒一轮，基本就不怎么炒了，所以很多时候下午我在现场也没啥菜炒，主管说我这边帮忙早上出餐就可以了。
3.今天总共烹饪锅次21锅次，五份的20次，3份的1次，总共烹饪份数103份
4.先前录制的一些生炒，灶台那边很多都是飞水，比如腰花之内的，还是要在机器上先抄下水再炒，否则还是会炒出来有点出血水。过水的我都是自己拿过来在机器上焯水。因为客户又招聘了一个炒炉，四口灶有五六个可以炒菜，如果菜不是堆的起，他们自己消化菜的能力还是比较快，基本我这边都是主动过去等着菜拿过来炒，炒完再送过去，因为机器是单独在另一边
5.做好机器清洁卫生</t>
        </is>
      </c>
      <c r="I1568" t="inlineStr">
        <is>
          <t>出餐</t>
        </is>
      </c>
      <c r="J1568"/>
      <c r="K1568" t="inlineStr">
        <is>
          <t>绵阳全时段poc</t>
        </is>
      </c>
      <c r="L1568" t="inlineStr">
        <is>
          <t>IMG_20251013_085259662.jpg,IMG_20251013_090606703.jpg,IMG_20251013_091040947.jpg,IMG_20251013_092029380.jpg,IMG_20251013_102741094.jpg,IMG_20251013_123820484.jpg,IMG_20251013_124112084.jpg</t>
        </is>
      </c>
      <c r="M1568"/>
      <c r="N1568" s="2">
        <v>45943</v>
      </c>
      <c r="O1568" t="inlineStr">
        <is>
          <t>已结束</t>
        </is>
      </c>
      <c r="P1568" t="inlineStr">
        <is>
          <t>42周</t>
        </is>
      </c>
      <c r="Q1568"/>
      <c r="R1568" t="inlineStr">
        <is>
          <t>false</t>
        </is>
      </c>
      <c r="S1568" t="inlineStr">
        <is>
          <t>2025/11/04</t>
        </is>
      </c>
      <c r="T1568" t="inlineStr">
        <is>
          <t>BST</t>
        </is>
      </c>
      <c r="U1568"/>
      <c r="V1568" t="inlineStr">
        <is>
          <t>张铭麒</t>
        </is>
      </c>
      <c r="W1568" t="inlineStr">
        <is>
          <t>李岳丰
吴薇</t>
        </is>
      </c>
    </row>
    <row r="1569" ht="12.75" customHeight="1">
      <c r="A1569" t="inlineStr">
        <is>
          <t>2025-10-12 刘小洋-四川绵阳-全时段-POC 已结束</t>
        </is>
      </c>
      <c r="B1569"/>
      <c r="C1569" t="inlineStr">
        <is>
          <t xml:space="preserve">10月12日绵阳POC工作，遇吊顶脱落小料撒出，新增两菜出餐126份 </t>
        </is>
      </c>
      <c r="D1569" t="inlineStr">
        <is>
          <t>刘小洋</t>
        </is>
      </c>
      <c r="E1569" t="inlineStr">
        <is>
          <t>四川省绵阳市涪城区城厢街道长虹大道中段110-112号崇尚国际商业中心</t>
        </is>
      </c>
      <c r="F1569" t="inlineStr">
        <is>
          <t>项目出差</t>
        </is>
      </c>
      <c r="G1569" t="inlineStr">
        <is>
          <t>刘小洋-四川绵阳-全时段-POC 已结束</t>
        </is>
      </c>
      <c r="H1569" t="inlineStr">
        <is>
          <t>尊敬的领导晚上好！以下是10月12号四川绵阳全时段poc工作日报，请您检阅！
九点到了场地，开始准备小料，和开市工作，调配水淀粉，加料。
2.准备完毕后，就去配菜那边去拿菜开始炒菜
3.中间遇到突发情况，机器顶上的吊顶脱落，因为龙骨太浅，挡板积累油太深，承受不住油的重量掉落下来，刚好砸在了小料顶上，小料全撒了，只能暂停炒菜，又开始做卫生，做了卫生继续炒菜
3.新增了两个拉油版本大份菜，一个是辣椒炒肉，一个人香干回锅肉。
4.今天总共烹饪24锅次 其中五份的17锅 3份的7锅。总共烹饪份数 126份
6.下班做好机器卫生清洁</t>
        </is>
      </c>
      <c r="I1569" t="inlineStr">
        <is>
          <t>正常出餐</t>
        </is>
      </c>
      <c r="J1569"/>
      <c r="K1569" t="inlineStr">
        <is>
          <t>四川绵阳全时段poc</t>
        </is>
      </c>
      <c r="L1569" t="inlineStr">
        <is>
          <t>IMG_20251012_090301394.jpg,IMG_20251012_091533818.jpg,IMG_20251012_091551787.jpg,IMG_20251012_093839290.jpg,IMG_20251012_095837862.jpg,IMG_20251012_124351933.jpg,IMG_20251012_124354503.jpg,IMG_20251012_124618603.jpg</t>
        </is>
      </c>
      <c r="M1569"/>
      <c r="N1569" s="2">
        <v>45942</v>
      </c>
      <c r="O1569" t="inlineStr">
        <is>
          <t>已结束</t>
        </is>
      </c>
      <c r="P1569" t="inlineStr">
        <is>
          <t>41周</t>
        </is>
      </c>
      <c r="Q1569"/>
      <c r="R1569" t="inlineStr">
        <is>
          <t>false</t>
        </is>
      </c>
      <c r="S1569" t="inlineStr">
        <is>
          <t>2025/11/04</t>
        </is>
      </c>
      <c r="T1569" t="inlineStr">
        <is>
          <t>BST</t>
        </is>
      </c>
      <c r="U1569"/>
      <c r="V1569" t="inlineStr">
        <is>
          <t>张铭麒</t>
        </is>
      </c>
      <c r="W1569" t="inlineStr">
        <is>
          <t>李岳丰
吴薇</t>
        </is>
      </c>
    </row>
    <row r="1570" ht="12.75" customHeight="1">
      <c r="A1570" t="inlineStr">
        <is>
          <t>2025-10-11 刘小洋-四川绵阳-全时段-POC 已结束</t>
        </is>
      </c>
      <c r="B1570"/>
      <c r="C1570" t="inlineStr">
        <is>
          <t xml:space="preserve">10月11日四川绵阳POC工作，出餐157份，灶台新招师傅，高峰短 </t>
        </is>
      </c>
      <c r="D1570" t="inlineStr">
        <is>
          <t>刘小洋</t>
        </is>
      </c>
      <c r="E1570" t="inlineStr">
        <is>
          <t>四川省绵阳市涪城区城厢街道长虹大道中段110-112号崇尚国际商业中心</t>
        </is>
      </c>
      <c r="F1570" t="inlineStr">
        <is>
          <t>项目出差</t>
        </is>
      </c>
      <c r="G1570" t="inlineStr">
        <is>
          <t>刘小洋-四川绵阳-全时段-POC 已结束</t>
        </is>
      </c>
      <c r="H1570" t="inlineStr">
        <is>
          <t>尊敬的领导晚上好！以下是10月11号四川绵阳全时段poc工作日报，请您检阅！
1.早上还是九点就到店里了，因为客户这个店是做夜宵也是到凌晨两点才会慢慢闭店。这个外面店节里面又分差不多八九个档口，每个档口做的东西又不一样，有烧烤，有奶茶，有方便面，有木桶饭，有，鸡排饭🍚也有我们这的炒菜外卖。
开始准备小料和配比水淀粉，配好了直接就开始炒菜
外面的骑手很多，因为店里这两天又搞了活动，平台下单有优惠，所以基本早上九点到12点30没停过
2.晚上高峰期只有一个小时左右，六点半后就是一点点散单，灶台这两天又招聘了新师傅，所以感觉灶台师傅目前都有五个。还不算主管。晚上六点半以后机器就炒不到什么菜了，我在这基本都是抢着去拿菜，配好了就拿个过来，炒好了再送过去
今天总共烹饪35锅次  其中9份3份的，26份五份的，总共出品   157份
4.下班做好机器卫生</t>
        </is>
      </c>
      <c r="I1570" t="inlineStr">
        <is>
          <t>跑菜谱运营出餐</t>
        </is>
      </c>
      <c r="J1570"/>
      <c r="K1570" t="inlineStr">
        <is>
          <t>四川绵阳全时段poc</t>
        </is>
      </c>
      <c r="L1570" t="inlineStr">
        <is>
          <t>IMG_20251011_085954560.jpg,IMG_20251011_091121278.jpg,IMG_20251011_091427006.jpg,IMG_20251011_091651382.jpg,IMG_20251011_171021118.jpg,IMG_20251011_122419680.jpg,IMG_20251011_175154848.jpg,IMG_20251011_185419886.jpg,Screenshot_2025-10-11-19-56-12-224_com.botinkit.btyc_flutter.jpg</t>
        </is>
      </c>
      <c r="M1570"/>
      <c r="N1570" s="2">
        <v>45941</v>
      </c>
      <c r="O1570" t="inlineStr">
        <is>
          <t>已结束</t>
        </is>
      </c>
      <c r="P1570" t="inlineStr">
        <is>
          <t>41周</t>
        </is>
      </c>
      <c r="Q1570"/>
      <c r="R1570" t="inlineStr">
        <is>
          <t>false</t>
        </is>
      </c>
      <c r="S1570" t="inlineStr">
        <is>
          <t>2025/11/04</t>
        </is>
      </c>
      <c r="T1570" t="inlineStr">
        <is>
          <t>BST</t>
        </is>
      </c>
      <c r="U1570"/>
      <c r="V1570" t="inlineStr">
        <is>
          <t>张铭麒</t>
        </is>
      </c>
      <c r="W1570" t="inlineStr">
        <is>
          <t>李岳丰
吴薇</t>
        </is>
      </c>
    </row>
    <row r="1571" ht="12.75" customHeight="1">
      <c r="A1571" t="inlineStr">
        <is>
          <t>2025-10-10 刘小洋-四川绵阳-全时段-POC 已结束</t>
        </is>
      </c>
      <c r="B1571" t="inlineStr">
        <is>
          <t>1</t>
        </is>
      </c>
      <c r="C1571" t="inlineStr">
        <is>
          <t xml:space="preserve">10 月 10 日四川绵阳 POC 工作，共烹饪 28 锅 114 份，需写报表 </t>
        </is>
      </c>
      <c r="D1571" t="inlineStr">
        <is>
          <t>刘小洋</t>
        </is>
      </c>
      <c r="E1571" t="inlineStr">
        <is>
          <t>四川省绵阳市涪城区城厢街道会仙路16号华荣财富广场</t>
        </is>
      </c>
      <c r="F1571" t="inlineStr">
        <is>
          <t>项目出差</t>
        </is>
      </c>
      <c r="G1571" t="inlineStr">
        <is>
          <t>刘小洋-四川绵阳-全时段-POC 已结束</t>
        </is>
      </c>
      <c r="H1571" t="inlineStr">
        <is>
          <t>尊敬的领导晚上好！以下是10月10号四川绵阳全时段poc工作日报，请您检阅！
1.早上九点到店，按照麒哥交代的开始炒菜跑数据
前期准备工作开市
2.客户是做外卖店，中午生意比较好，炒菜会有两波高峰期，9点到11.左右  第二波11.30到12点30.
下午生意就不去那么集中，下午只有五点到六点左右，后面都是零散的单。散单灶台还空闲几个所以大部分炒菜是在早上完成的
4.10号一共烹饪28锅次  其中5份的15锅  3份的13锅  共计出品114份。
5.麒哥也是交代，要在这边把机器跑起来，把这个月跑完，到时候要写一个poc报表统计数字呈现给客户。所以接下来每天日报我会把锅次和份数这在这里</t>
        </is>
      </c>
      <c r="I1571" t="inlineStr">
        <is>
          <t>烹饪数据</t>
        </is>
      </c>
      <c r="J1571"/>
      <c r="K1571" t="inlineStr">
        <is>
          <t>四川绵阳全时段poc</t>
        </is>
      </c>
      <c r="L1571" t="inlineStr">
        <is>
          <t>IMG_20251010_091212297.jpg,IMG_20251010_092617237.jpg,IMG_20251010_092846744.jpg,IMG_20251010_120605110.jpg,IMG_20251010_180259689.jpg,IMG_20251010_172942368.jpg,IMG_20251010_172930440.jpg,IMG_20251010_185437361.jpg,Screenshot_2025-10-10-20-36-23-732_com.botinkit.btyc_flutter.jpg</t>
        </is>
      </c>
      <c r="M1571"/>
      <c r="N1571" s="2">
        <v>45940</v>
      </c>
      <c r="O1571" t="inlineStr">
        <is>
          <t>已结束</t>
        </is>
      </c>
      <c r="P1571" t="inlineStr">
        <is>
          <t>41周</t>
        </is>
      </c>
      <c r="Q1571"/>
      <c r="R1571" t="inlineStr">
        <is>
          <t>false</t>
        </is>
      </c>
      <c r="S1571" t="inlineStr">
        <is>
          <t>2025/11/04</t>
        </is>
      </c>
      <c r="T1571" t="inlineStr">
        <is>
          <t>BST</t>
        </is>
      </c>
      <c r="U1571"/>
      <c r="V1571" t="inlineStr">
        <is>
          <t>张铭麒</t>
        </is>
      </c>
      <c r="W1571" t="inlineStr">
        <is>
          <t>李岳丰
吴薇</t>
        </is>
      </c>
    </row>
    <row r="1572" ht="12.75" customHeight="1">
      <c r="A1572" t="inlineStr">
        <is>
          <t>2025-10-09 刘小洋-四川绵阳-全时段-POC 已结束</t>
        </is>
      </c>
      <c r="B1572" t="inlineStr">
        <is>
          <t>1</t>
        </is>
      </c>
      <c r="C1572" t="inlineStr">
        <is>
          <t xml:space="preserve">10月9日绵阳POC日报：蒸柜人员调整，清洁待规范，将跑烹饪数据 </t>
        </is>
      </c>
      <c r="D1572" t="inlineStr">
        <is>
          <t>刘小洋</t>
        </is>
      </c>
      <c r="E1572" t="inlineStr">
        <is>
          <t>四川省绵阳市涪城区城厢街道会仙路5-1号崇尚国际商业中心</t>
        </is>
      </c>
      <c r="F1572" t="inlineStr">
        <is>
          <t>项目出差</t>
        </is>
      </c>
      <c r="G1572" t="inlineStr">
        <is>
          <t>刘小洋-四川绵阳-全时段-POC 已结束</t>
        </is>
      </c>
      <c r="H1572" t="inlineStr">
        <is>
          <t>尊敬的领导晚上好！以下是10月9号四川绵阳全时段poc工作日报，请您检阅！
1.到店发现，操作员在负责蒸柜和打包米饭。机器没有用，和主管沟通了解，今天蒸柜阿姨休息，没人所以把他顶到另一个岗位
开机准备工作，发现水淀粉盒子里水淀粉没有倒掉，锅没有做除碳清洗工作，和操作员沟通，一定要按照我跟他说的步骤去做，操作员也是表示昨天晚上忘记了
3.重新对水淀粉做一个清洗，水淀粉管道做一个清洗，锅做一个除碳工作就准备烹饪工作。
4.和店长沟通，店长表示厨房这几天也会做一个整改，到时候规划再确定一些具体事项。因为店面是做外面店，不做堂食。中餐订单量一天大概是四五百单左右，恶劣下雨天气生意订单会多一点（点外卖的多），店里不炒一份的，除非是在夜班八九点后才会来一份炒一份，一般都是大分量三份，五份炒菜。店里有四口灶台，一口专门拉油，两口专门炒菜，忙的时候三口炒菜。所以菜能够堆起来稍微有点菜炒是在早上的时候，机器人这边要炒菜都是过去自己拿，晚上订单偏少，所以有单子配出来灶台就炒了。所以目前一天大概机器人出品十多锅大概七八十份左右。
5.做好机器清洁卫生
6.按照麒哥交代的，明天开始开始在店里用机器跑烹饪数据数据，用机器记录出品份数，确保出品和数量</t>
        </is>
      </c>
      <c r="I1572" t="inlineStr">
        <is>
          <t>稳定菜品</t>
        </is>
      </c>
      <c r="J1572"/>
      <c r="K1572" t="inlineStr">
        <is>
          <t>绵阳全时段poc</t>
        </is>
      </c>
      <c r="L1572" t="inlineStr">
        <is>
          <t>IMG_20251009_094047809.jpg,IMG_20251009_094401467.jpg,IMG_20251009_094523043.jpg,IMG_20251009_114238907.jpg,IMG_20251009_114600622.jpg,IMG_20251009_115625258.jpg,IMG_20251009_125817479.jpg,IMG_20251009_121446904.jpg,IMG_20251009_121224783.jpg</t>
        </is>
      </c>
      <c r="M1572"/>
      <c r="N1572" s="2">
        <v>45939</v>
      </c>
      <c r="O1572" t="inlineStr">
        <is>
          <t>已结束</t>
        </is>
      </c>
      <c r="P1572" t="inlineStr">
        <is>
          <t>41周</t>
        </is>
      </c>
      <c r="Q1572"/>
      <c r="R1572" t="inlineStr">
        <is>
          <t>false</t>
        </is>
      </c>
      <c r="S1572" t="inlineStr">
        <is>
          <t>2025/11/04</t>
        </is>
      </c>
      <c r="T1572" t="inlineStr">
        <is>
          <t>BST</t>
        </is>
      </c>
      <c r="U1572"/>
      <c r="V1572" t="inlineStr">
        <is>
          <t>张铭麒</t>
        </is>
      </c>
      <c r="W1572" t="inlineStr">
        <is>
          <t>李岳丰
吴薇</t>
        </is>
      </c>
    </row>
    <row r="1573" ht="12.75" customHeight="1">
      <c r="A1573" t="inlineStr">
        <is>
          <t>2025-10-08 刘小洋-四川绵阳-全时段-POC 已结束</t>
        </is>
      </c>
      <c r="B1573" t="inlineStr">
        <is>
          <t>1</t>
        </is>
      </c>
      <c r="C1573" t="inlineStr">
        <is>
          <t xml:space="preserve">10 月 8 号绵阳 POC 日报：带做开市、烹饪教学、卫生带教，出品稳定 </t>
        </is>
      </c>
      <c r="D1573" t="inlineStr">
        <is>
          <t>刘小洋</t>
        </is>
      </c>
      <c r="E1573" t="inlineStr">
        <is>
          <t>四川省绵阳市涪城区城厢街道富乐路15-3号富乐路20号院</t>
        </is>
      </c>
      <c r="F1573" t="inlineStr">
        <is>
          <t>项目出差</t>
        </is>
      </c>
      <c r="G1573" t="inlineStr">
        <is>
          <t>刘小洋-四川绵阳-全时段-POC 已结束</t>
        </is>
      </c>
      <c r="H1573" t="inlineStr">
        <is>
          <t>尊敬的领导晚上好！以下是10月8号四川绵阳全时段poc工作日报，请您检阅！
1.带领操作员做一遍开市工作，调料添加，排查干料液料准确度，炒菜小料的添加与摆放，水淀粉比例的配比1比五，充分搅拌均匀后放入水淀粉盒子，并听到物理搅拌声音才能关门运行。
2.开始烹饪菜品，让操作员主动从备菜那边拿菜过来炒，让他熟悉主要的一些菜品流程，准备工作，和手法方面，包括，飞水的如何用机器飞水，炒鸡蛋如何先手动炒鸡蛋然后再点击菜谱烹饪。辅助搅拌对于每个菜的含义，调料后，打欠后的手法。操作员学的还是很快，菜品出品OK，
4.带教一遍卫生流程，包括不忙时候保持机器卫生的整洁。同时也强调后期店里的出品还是以他为主了，对于培训内容自己要牢记。</t>
        </is>
      </c>
      <c r="I1573" t="inlineStr">
        <is>
          <t>操作员培训出品稳定</t>
        </is>
      </c>
      <c r="J1573"/>
      <c r="K1573" t="inlineStr">
        <is>
          <t>四川绵阳全时段poc</t>
        </is>
      </c>
      <c r="L1573" t="inlineStr">
        <is>
          <t>IMG_20251008_091519050.jpg,IMG_20251008_091957423.jpg,IMG_20251008_092026122.jpg,IMG_20251008_092247287.jpg,IMG_20251008_092948940.jpg,IMG_20251008_095905093.jpg,IMG_20251008_104316181.jpg,IMG_20251008_105537388.jpg,IMG_20251008_114414720.jpg</t>
        </is>
      </c>
      <c r="M1573"/>
      <c r="N1573" s="2">
        <v>45938</v>
      </c>
      <c r="O1573" t="inlineStr">
        <is>
          <t>已结束</t>
        </is>
      </c>
      <c r="P1573" t="inlineStr">
        <is>
          <t>41周</t>
        </is>
      </c>
      <c r="Q1573"/>
      <c r="R1573" t="inlineStr">
        <is>
          <t>false</t>
        </is>
      </c>
      <c r="S1573" t="inlineStr">
        <is>
          <t>2025/11/04</t>
        </is>
      </c>
      <c r="T1573" t="inlineStr">
        <is>
          <t>BST</t>
        </is>
      </c>
      <c r="U1573"/>
      <c r="V1573" t="inlineStr">
        <is>
          <t>张铭麒</t>
        </is>
      </c>
      <c r="W1573" t="inlineStr">
        <is>
          <t>李岳丰
吴薇</t>
        </is>
      </c>
    </row>
    <row r="1574" ht="12.75" customHeight="1">
      <c r="A1574" t="inlineStr">
        <is>
          <t>2025-10-07 刘小洋-四川绵阳-全时段-POC 已结束</t>
        </is>
      </c>
      <c r="B1574" t="inlineStr">
        <is>
          <t>1</t>
        </is>
      </c>
      <c r="C1574" t="inlineStr">
        <is>
          <t xml:space="preserve">10.7 四川绵阳 POC 工作日报，培训多项操作，操作员炒菜待加强 </t>
        </is>
      </c>
      <c r="D1574" t="inlineStr">
        <is>
          <t>刘小洋</t>
        </is>
      </c>
      <c r="E1574" t="inlineStr">
        <is>
          <t>四川省绵阳市涪城区城厢街道富乐路15-3号富乐路20号院</t>
        </is>
      </c>
      <c r="F1574" t="inlineStr">
        <is>
          <t>项目出差</t>
        </is>
      </c>
      <c r="G1574" t="inlineStr">
        <is>
          <t>刘小洋-四川绵阳-全时段-POC 已结束</t>
        </is>
      </c>
      <c r="H1574" t="inlineStr">
        <is>
          <t>尊敬的领导晚上好！以下是10.7日四川绵阳全时段poc工作日报，请您检阅！
1培训操作员认识机器机构板块，五大模块，如何添加调料，如何配比水淀粉，包括水淀粉放进去都要听到搅拌声
培训清洗管道，清洗干料盒个液料盒
3.培训休市卫生清洁，盒锅体保养刷锅和润锅
4.培训来菜时候准备工作，和每天开市准备工作。培来了又让操作员炒了几个菜，因为炒的操作员没有炒菜功底，使用铲子搅拌还有点拘束，明天加强每个菜量化和烹饪手法
5.这两天会把操作流程和注意事项培训到操作员，让他能够独立操作。另外，录菜和微调菜谱，APP下载使用，门店管理者主管已经教会，后期有新菜录制或者局部调整，他们都能够自己搞定</t>
        </is>
      </c>
      <c r="I1574" t="inlineStr">
        <is>
          <t>稳定</t>
        </is>
      </c>
      <c r="J1574"/>
      <c r="K1574" t="inlineStr">
        <is>
          <t>四川绵阳全时段poc</t>
        </is>
      </c>
      <c r="L1574" t="inlineStr">
        <is>
          <t>IMG_20251007_161728253.jpg,IMG_20251007_163559168.jpg,IMG_20251007_163617041.jpg,IMG_20251007_170611958.jpg,IMG_20251007_170754780.jpg,IMG_20251007_172816450.jpg,IMG_20251007_161241274.jpg</t>
        </is>
      </c>
      <c r="M1574"/>
      <c r="N1574" s="2">
        <v>45937</v>
      </c>
      <c r="O1574" t="inlineStr">
        <is>
          <t>已结束</t>
        </is>
      </c>
      <c r="P1574" t="inlineStr">
        <is>
          <t>41周</t>
        </is>
      </c>
      <c r="Q1574"/>
      <c r="R1574" t="inlineStr">
        <is>
          <t>false</t>
        </is>
      </c>
      <c r="S1574" t="inlineStr">
        <is>
          <t>2025/11/04</t>
        </is>
      </c>
      <c r="T1574" t="inlineStr">
        <is>
          <t>BST</t>
        </is>
      </c>
      <c r="U1574"/>
      <c r="V1574" t="inlineStr">
        <is>
          <t>张铭麒</t>
        </is>
      </c>
      <c r="W1574" t="inlineStr">
        <is>
          <t>李岳丰
吴薇</t>
        </is>
      </c>
    </row>
    <row r="1575" ht="12.75" customHeight="1">
      <c r="A1575" t="inlineStr">
        <is>
          <t>2025-10-06 刘小洋-四川绵阳-全时段-POC 已结束</t>
        </is>
      </c>
      <c r="B1575" t="inlineStr">
        <is>
          <t>1</t>
        </is>
      </c>
      <c r="C1575" t="inlineStr">
        <is>
          <t xml:space="preserve">10 月 6 日绵阳 POC 工作：录菜、出品，教会主管，明日培训操作员，鱼香茄子口味淡 </t>
        </is>
      </c>
      <c r="D1575" t="inlineStr">
        <is>
          <t>刘小洋</t>
        </is>
      </c>
      <c r="E1575" t="inlineStr">
        <is>
          <t>四川省绵阳市涪城区城厢街道富乐路15-2号</t>
        </is>
      </c>
      <c r="F1575" t="inlineStr">
        <is>
          <t>项目出差</t>
        </is>
      </c>
      <c r="G1575" t="inlineStr">
        <is>
          <t>刘小洋-四川绵阳-全时段-POC 已结束</t>
        </is>
      </c>
      <c r="H1575" t="inlineStr">
        <is>
          <t>尊敬的领导晚上好！以下是10月6日四川绵阳全时段poc工作日报，请您检阅！
1到店里准备工作（开市，加料，配比水淀粉）
二.录制五份菜定版
1.四季豆炒肉（拉油）5份
出品OK 口味OK
2.鱼香茄子（拉油）5份
出品OK 口味 淡了点
过程，水适合，鱼香酱从200改成250，调整后OK
3尖椒平菇炒肉5份
出品OK 味道OK
三.定版后菜品，又帮忙烹饪出品售卖。出餐9个五份，三个三份，总共出品54个
四，已经教会主管如何录菜，如何通过app微调菜谱，如果后期我不在，他们有新品录制主管自己也能录制，通过沟通，明天下午会安排一个操作员给我培训。
五，明天重点，培训操作员校准，清洗，养锅，炒菜手法，流程。</t>
        </is>
      </c>
      <c r="I1575" t="inlineStr">
        <is>
          <t>定版3个大份菜</t>
        </is>
      </c>
      <c r="J1575"/>
      <c r="K1575" t="inlineStr">
        <is>
          <t>四川绵阳全时段</t>
        </is>
      </c>
      <c r="L1575" t="inlineStr">
        <is>
          <t>IMG_20251006_090116248.jpg,IMG_20251006_091236580.jpg,IMG_20251006_091240234.jpg,IMG_20251006_091511040.jpg,IMG_20251006_094356438.jpg,IMG_20251006_101104688.jpg,IMG_20251006_100239844.jpg,IMG_20251006_110402927.jpg,IMG_20251006_120047796.jpg</t>
        </is>
      </c>
      <c r="M1575"/>
      <c r="N1575" s="2">
        <v>45936</v>
      </c>
      <c r="O1575" t="inlineStr">
        <is>
          <t>已结束</t>
        </is>
      </c>
      <c r="P1575" t="inlineStr">
        <is>
          <t>41周</t>
        </is>
      </c>
      <c r="Q1575"/>
      <c r="R1575" t="inlineStr">
        <is>
          <t>false</t>
        </is>
      </c>
      <c r="S1575" t="inlineStr">
        <is>
          <t>2025/11/04</t>
        </is>
      </c>
      <c r="T1575" t="inlineStr">
        <is>
          <t>BST</t>
        </is>
      </c>
      <c r="U1575"/>
      <c r="V1575" t="inlineStr">
        <is>
          <t>张铭麒</t>
        </is>
      </c>
      <c r="W1575" t="inlineStr">
        <is>
          <t>李岳丰
吴薇</t>
        </is>
      </c>
    </row>
    <row r="1576" ht="12.75" customHeight="1">
      <c r="A1576" t="inlineStr">
        <is>
          <t>2025-10-05 刘小洋-四川绵阳-全时段-POC 已结束</t>
        </is>
      </c>
      <c r="B1576" t="inlineStr">
        <is>
          <t>1</t>
        </is>
      </c>
      <c r="C1576" t="inlineStr">
        <is>
          <t xml:space="preserve">10月5日绵阳POC工作日报，录4份菜，四季豆拉油略过，明日录大份 </t>
        </is>
      </c>
      <c r="D1576" t="inlineStr">
        <is>
          <t>刘小洋</t>
        </is>
      </c>
      <c r="E1576" t="inlineStr">
        <is>
          <t>四川省绵阳市涪城区城厢街道富乐路15-3号</t>
        </is>
      </c>
      <c r="F1576" t="inlineStr">
        <is>
          <t>项目出差</t>
        </is>
      </c>
      <c r="G1576" t="inlineStr">
        <is>
          <t>刘小洋-四川绵阳-全时段-POC 已结束</t>
        </is>
      </c>
      <c r="H1576" t="inlineStr">
        <is>
          <t>尊敬的领导晚上好！以下是10月5日四川绵阳全时段poc工作日报，请您检阅！
1，通过昨天沟通，希望加强多录几个菜，把灶上拉走的，过水的拿过来录。今天录制了四个一份的，明天会录制大分量
1鱼香茄子1份
出品OK，味道OK
过程，因为拉油茄子油量够的，前期润锅有油就直接下配料，重点在勾芡手法要注意
2.韭黄炒蛋1份
出品OK，味道OK
过程，这个菜是即将上心的新菜，刚好炒完，店里负责的另一个领导过来尝了一下，吃完就说，不错，这个符合我的口味
3.四季豆炒肉1份
出品 灶台拉油有点小过 味道OK
过程，这个菜肉丝和四季豆都是灶台拉油，这样省略了很多时间，也和他们领导沟通，竟然我们可以选择灶台拉油为其他灶台服务，也就可以选择拉油为机器人服务，我也谈论一般比较合理的搭配，两口灶台，两台机器人，有一口灶台专门飞水和拉油，机器人两个，和一个炒锅负责出品。我们在以后开店或者做规划可以这样规划。主管也是向上面反馈，这样可以省人工，一个厨师顶两个小工。
4.尖椒平菇炒肉1份
出品OK 味道OK
4.明天会把这些菜再录制成大分量五份定版，目前总共录制一份菜36个 同时分别有3份.5份量 蛋炒饭有10份量</t>
        </is>
      </c>
      <c r="I1576" t="inlineStr">
        <is>
          <t>定版4个1份的菜</t>
        </is>
      </c>
      <c r="J1576"/>
      <c r="K1576" t="inlineStr">
        <is>
          <t>四川绵阳全时段poc</t>
        </is>
      </c>
      <c r="L1576" t="inlineStr">
        <is>
          <t>IMG_20251005_185916496.jpg,IMG_20251005_192237668.jpg,IMG_20251005_192448518.jpg,IMG_20251005_193353523.jpg,IMG_20251005_193820805.jpg,IMG_20251005_194421278.jpg,IMG_20251005_195502900.jpg,IMG_20251005_195832419.jpg,IMG_20251005_201218854.jpg</t>
        </is>
      </c>
      <c r="M1576"/>
      <c r="N1576" s="2">
        <v>45935</v>
      </c>
      <c r="O1576" t="inlineStr">
        <is>
          <t>已结束</t>
        </is>
      </c>
      <c r="P1576" t="inlineStr">
        <is>
          <t>40周</t>
        </is>
      </c>
      <c r="Q1576"/>
      <c r="R1576" t="inlineStr">
        <is>
          <t>false</t>
        </is>
      </c>
      <c r="S1576" t="inlineStr">
        <is>
          <t>2025/11/04</t>
        </is>
      </c>
      <c r="T1576" t="inlineStr">
        <is>
          <t>BST</t>
        </is>
      </c>
      <c r="U1576"/>
      <c r="V1576" t="inlineStr">
        <is>
          <t>张铭麒</t>
        </is>
      </c>
      <c r="W1576" t="inlineStr">
        <is>
          <t>李岳丰
吴薇</t>
        </is>
      </c>
    </row>
    <row r="1577" ht="12.75" customHeight="1">
      <c r="A1577" t="inlineStr">
        <is>
          <t>2025-10-04 刘小洋-四川绵阳-全时段-POC 已结束</t>
        </is>
      </c>
      <c r="B1577" t="inlineStr">
        <is>
          <t>1</t>
        </is>
      </c>
      <c r="C1577" t="inlineStr">
        <is>
          <t xml:space="preserve">10月4日绵阳工作出餐70份、录32菜品，明日录新菜，7号将有人培训 </t>
        </is>
      </c>
      <c r="D1577" t="inlineStr">
        <is>
          <t>刘小洋</t>
        </is>
      </c>
      <c r="E1577" t="inlineStr">
        <is>
          <t>四川省绵阳市涪城区城厢街道富乐路15-3号</t>
        </is>
      </c>
      <c r="F1577" t="inlineStr">
        <is>
          <t>项目出差</t>
        </is>
      </c>
      <c r="G1577" t="inlineStr">
        <is>
          <t>刘小洋-四川绵阳-全时段-POC 已结束</t>
        </is>
      </c>
      <c r="H1577" t="inlineStr">
        <is>
          <t>尊敬的领导晚上好！以下是10月4号四川绵阳全时段poc工作汇报，请您检阅
1.早上9点到店，开市工作，准备小料，配比水淀粉，排查校准调料。
2.开始投入出餐队伍中，主动过去拿菜过来炒，灶台是三口锅，每次我炒完又主动过去拿菜。今天一共炒了十个五份的，录制了一个新菜 蛋炒饭，为以后烧烤档口，每天会有大概五十份的量，特意调试又录制了十份的蛋炒饭，还炒了三个3份的，一共出品70份。
3.目前录制了32个菜品，跟主管沟通，我们还可以录制更多的菜品，反正他灶台也是有一口锅专门过油为其他炉台服务，也可以把一些拉油的菜拿到这边我帮你录好，那么我们在以后开店做规划时候，这些菜谱拿来就可以直接用。主管也同意（之前觉得拉完油就直接在灶台炒就算了），所以明天的任务是再多录制一些拉油或者焯水处理的菜品。主管说昨天杨总下午也找了他谈话，问机器菜品如何，他回答还可以，主管也跟我说，他会在7号到时候给我一个人，带着培训和操作机器。给的这个人是会配菜的，对于灶台一点点懂，我说没问题OK的，我会培训清洗管道，校准干液料，具体每个菜手法方面，带个两三天就行了。
4.明天主要工作录制几个新菜品</t>
        </is>
      </c>
      <c r="I1577" t="inlineStr">
        <is>
          <t>菜品稳定输出，录制了蛋炒饭一份和10份</t>
        </is>
      </c>
      <c r="J1577"/>
      <c r="K1577" t="inlineStr">
        <is>
          <t>四川绵阳全时段poc</t>
        </is>
      </c>
      <c r="L1577" t="inlineStr">
        <is>
          <t>IMG_20251004_090243742.jpg,IMG_20251004_091703501.jpg,IMG_20251004_092340548.jpg,IMG_20251004_093349058.jpg,IMG_20251004_102953568.jpg,IMG_20251004_112143998.jpg,IMG_20251004_105212137.jpg</t>
        </is>
      </c>
      <c r="M1577"/>
      <c r="N1577" s="2">
        <v>45934</v>
      </c>
      <c r="O1577" t="inlineStr">
        <is>
          <t>已结束</t>
        </is>
      </c>
      <c r="P1577" t="inlineStr">
        <is>
          <t>40周</t>
        </is>
      </c>
      <c r="Q1577"/>
      <c r="R1577" t="inlineStr">
        <is>
          <t>false</t>
        </is>
      </c>
      <c r="S1577" t="inlineStr">
        <is>
          <t>2025/11/04</t>
        </is>
      </c>
      <c r="T1577" t="inlineStr">
        <is>
          <t>BST</t>
        </is>
      </c>
      <c r="U1577"/>
      <c r="V1577" t="inlineStr">
        <is>
          <t>张铭麒</t>
        </is>
      </c>
      <c r="W1577" t="inlineStr">
        <is>
          <t>李岳丰
吴薇</t>
        </is>
      </c>
    </row>
    <row r="1578" ht="12.75" customHeight="1">
      <c r="A1578" t="inlineStr">
        <is>
          <t>2025-10-03 刘小洋-四川绵阳-全时段-POC 已结束</t>
        </is>
      </c>
      <c r="B1578" t="inlineStr">
        <is>
          <t>1</t>
        </is>
      </c>
      <c r="C1578" t="inlineStr">
        <is>
          <t xml:space="preserve">10.3 日绵阳 POC 工作正常，节日外卖一般，杨总待会后定机器操作人员 </t>
        </is>
      </c>
      <c r="D1578" t="inlineStr">
        <is>
          <t>刘小洋</t>
        </is>
      </c>
      <c r="E1578" t="inlineStr">
        <is>
          <t>四川省绵阳市涪城区城厢街道富乐路15-3号富乐路20号院</t>
        </is>
      </c>
      <c r="F1578" t="inlineStr">
        <is>
          <t>项目出差</t>
        </is>
      </c>
      <c r="G1578" t="inlineStr">
        <is>
          <t>刘小洋-四川绵阳-全时段-POC 已结束</t>
        </is>
      </c>
      <c r="H1578" t="inlineStr">
        <is>
          <t>尊敬的领导晚上好！以下是10.3日绵阳全时段poc工作日报，请您检阅
1.早上到店，另一台也做了校准，准备工作
2.因为是做外卖，9点出头就开始炒菜
3今天在机器上也炒了12锅5份的，1个三份的。因为过节生意也是外卖一般，再加上有三口灶在炒菜，炒的锅数字有限，今天一共出品63份菜
4.今天杨总带小孩全家人过来了，出去和杨总聊了下天，杨总也表示国庆我在这边也辛苦了，我说我是按照我们张总的指示在这边协同您这边录菜和出餐。杨总问现在出餐了吗，我告知杨总已经出餐两天了。每天也能做个七八十份的样子。 同时也希望杨总录菜稳定后到时候安排个人来学习和操作机器，我这边好培训使用。杨总说等他明天或者后天给他们开个会后再做定夺，看是安排个师傅还是安排个小工，不过他更倾向于小工，我也认可他的想法。</t>
        </is>
      </c>
      <c r="I1578" t="inlineStr">
        <is>
          <t>稳定</t>
        </is>
      </c>
      <c r="J1578"/>
      <c r="K1578" t="inlineStr">
        <is>
          <t>四川绵阳全时段poc</t>
        </is>
      </c>
      <c r="L1578" t="inlineStr">
        <is>
          <t>IMG_20251003_090227487.jpg,IMG_20251003_091456779.jpg,IMG_20251003_092640039.jpg,IMG_20251003_094501464.jpg,IMG_20251003_101910039.jpg,IMG_20251003_111823393.jpg,IMG_20251003_102556575.jpg,IMG_20251003_112139661.jpg,IMG_20251003_113820827.jpg</t>
        </is>
      </c>
      <c r="M1578"/>
      <c r="N1578" s="2">
        <v>45933</v>
      </c>
      <c r="O1578" t="inlineStr">
        <is>
          <t>已结束</t>
        </is>
      </c>
      <c r="P1578" t="inlineStr">
        <is>
          <t>40周</t>
        </is>
      </c>
      <c r="Q1578"/>
      <c r="R1578" t="inlineStr">
        <is>
          <t>false</t>
        </is>
      </c>
      <c r="S1578" t="inlineStr">
        <is>
          <t>2025/11/04</t>
        </is>
      </c>
      <c r="T1578" t="inlineStr">
        <is>
          <t>BST</t>
        </is>
      </c>
      <c r="U1578"/>
      <c r="V1578" t="inlineStr">
        <is>
          <t>张铭麒</t>
        </is>
      </c>
      <c r="W1578" t="inlineStr">
        <is>
          <t>李岳丰
吴薇</t>
        </is>
      </c>
    </row>
    <row r="1579" ht="12.75" customHeight="1">
      <c r="A1579" t="inlineStr">
        <is>
          <t>2025-10-02 刘小洋-四川绵阳-全时段-POC 已结束</t>
        </is>
      </c>
      <c r="B1579"/>
      <c r="C1579" t="inlineStr">
        <is>
          <t xml:space="preserve">10 月 2 日绵阳 POC 工作，机器人炒菜稳定，共出品 77 个菜获认可 </t>
        </is>
      </c>
      <c r="D1579" t="inlineStr">
        <is>
          <t>刘小洋</t>
        </is>
      </c>
      <c r="E1579" t="inlineStr">
        <is>
          <t>四川省绵阳市涪城区城厢街道富乐路15-2号</t>
        </is>
      </c>
      <c r="F1579" t="inlineStr">
        <is>
          <t>项目出差</t>
        </is>
      </c>
      <c r="G1579" t="inlineStr">
        <is>
          <t>刘小洋-四川绵阳-全时段-POC 已结束</t>
        </is>
      </c>
      <c r="H1579" t="inlineStr">
        <is>
          <t>尊敬的领导晚上好，以下是10月2号，四川绵阳全时段poc工作日报，请您查阅
1.今天正式开始运营机器人帮扶店里炒菜.9点钟到店，规划操作纵线，添加调料，同时对所有调料校准。
空间有限，后面是有打饭阿姨装饭，不过经过前期门店的认可，开始炒菜上菜
3.门店有四口炉灶，一般会有三个炒菜师傅，因为是做外卖的店，和堂食就恰恰相反，平时里生意好，节假日生意一般，今天一共炒了13个五份的菜，3个3份的菜。总共出品77个菜
早上主管也在说，现在机器人炒菜稳定了，比他们做的还好，他们就偷懒，有菜就想机器人来炒，趁机我也和他灌输，这就是我们机器灶能稳定口味，而且不需要大厨，用小工就行。主管也是很认可
好几天没有看到杨总了，问他们说去了成都，店里还有一个管事的，他今天晚上也到店里说，听昨天下面他们一致反馈机器人炒菜好吃，今天开始正式出餐了对吧对吧我说嗯，已经大概出了70份了。然后他在旁边也录了一个辣椒炒肉炒菜视频，尝了一下，给出，不错！
机器做好卫生，明天照样九点过去辅助出餐</t>
        </is>
      </c>
      <c r="I1579" t="inlineStr">
        <is>
          <t>协助出餐</t>
        </is>
      </c>
      <c r="J1579"/>
      <c r="K1579" t="inlineStr">
        <is>
          <t>四川绵阳全时段poc</t>
        </is>
      </c>
      <c r="L1579" t="inlineStr">
        <is>
          <t>IMG_20251002_085519650.jpg,IMG_20251002_091952884.jpg,IMG_20251002_094011404.jpg,IMG_20251002_095712339.jpg,IMG_20251002_094910654.jpg,IMG_20251002_112448523.jpg,IMG_20251002_094259498.jpg,IMG_20251002_194108120.jpg</t>
        </is>
      </c>
      <c r="M1579"/>
      <c r="N1579" s="2">
        <v>45932</v>
      </c>
      <c r="O1579" t="inlineStr">
        <is>
          <t>已结束</t>
        </is>
      </c>
      <c r="P1579" t="inlineStr">
        <is>
          <t>40周</t>
        </is>
      </c>
      <c r="Q1579"/>
      <c r="R1579" t="inlineStr">
        <is>
          <t>false</t>
        </is>
      </c>
      <c r="S1579" t="inlineStr">
        <is>
          <t>2025/11/04</t>
        </is>
      </c>
      <c r="T1579" t="inlineStr">
        <is>
          <t>BST</t>
        </is>
      </c>
      <c r="U1579"/>
      <c r="V1579" t="inlineStr">
        <is>
          <t>张铭麒</t>
        </is>
      </c>
      <c r="W1579" t="inlineStr">
        <is>
          <t>李岳丰
吴薇</t>
        </is>
      </c>
    </row>
    <row r="1580" ht="12.75" customHeight="1">
      <c r="A1580" t="inlineStr">
        <is>
          <t>2025-10-01 刘小洋-四川绵阳-全时段-POC 已结束</t>
        </is>
      </c>
      <c r="B1580"/>
      <c r="C1580" t="inlineStr">
        <is>
          <t xml:space="preserve">10.1 日定版 7 个大份菜，鸭肾、花菜出品有问题，明日正式出餐 </t>
        </is>
      </c>
      <c r="D1580" t="inlineStr">
        <is>
          <t>刘小洋</t>
        </is>
      </c>
      <c r="E1580" t="inlineStr">
        <is>
          <t>四川省绵阳市涪城区城厢街道市委党校老校区</t>
        </is>
      </c>
      <c r="F1580" t="inlineStr">
        <is>
          <t>项目出差</t>
        </is>
      </c>
      <c r="G1580" t="inlineStr">
        <is>
          <t>刘小洋-四川绵阳-全时段-POC 已结束</t>
        </is>
      </c>
      <c r="H1580" t="inlineStr">
        <is>
          <t>尊敬的领导晚上好，以下是10.1日四川绵阳poc项目的工作内容请您检
一.今天录制大份菜五份定版7个
1.泡脚猪肝5份
出品OK 味道OK
2.白油丝瓜5份
出品OK 味道OK
3.蒜苔肉丝5份
出品OK味道OK
4.火爆双脆5份
出品 鸭肾略青 味道OK
过程 鸭肾火候加大两个千瓦，时间拉长15年秒左右，小葱推迟出锅在放，调整后出品OK
5.花菜炒腊肉5份
出品 花菜煸炒不到位 味道OK
过程，一份没有拉油是生炒，五份量太大，生煸炒不合适，花菜改刀太大，改良版本，设置拉油版本，花菜炉台过油，调整后OK
6.鱼香肉丝5份
出品OK 味道OK
7.火爆腰花5份
出品OK，味道OK
三，目前一份菜定版31个，大份菜定版30个，还有个苦瓜炒蛋没有炒，目前菜品受到店内厨师和管理层十分认可，店长和主管主要门店负责人都表示机器炒的比灶台还好吃，明天起开始正式出餐运营，其实这些天录制的大份菜也直接是装盒在售卖。主管要我凭经验帮他再弄一个三份系列的菜谱，就不试了，相信我，出菜再微调。明天2号9点就正式到门店参与出餐准备，烹饪，目前由我自己来操作。</t>
        </is>
      </c>
      <c r="I1580" t="inlineStr">
        <is>
          <t>定版7个大份菜</t>
        </is>
      </c>
      <c r="J1580"/>
      <c r="K1580" t="inlineStr">
        <is>
          <t>四川绵阳全时段poc</t>
        </is>
      </c>
      <c r="L1580" t="inlineStr">
        <is>
          <t>IMG_20251001_175320797.jpg,IMG_20251001_175904961.jpg,IMG_20251001_175908998.jpg,IMG_20251001_180539989.jpg,IMG_20251001_185146439.jpg,IMG_20251001_183313185.jpg,IMG_20251001_183942502.jpg,IMG_20251001_182503872.jpg,IMG_20251001_193112706.jpg</t>
        </is>
      </c>
      <c r="M1580"/>
      <c r="N1580" s="2">
        <v>45931</v>
      </c>
      <c r="O1580" t="inlineStr">
        <is>
          <t>已结束</t>
        </is>
      </c>
      <c r="P1580" t="inlineStr">
        <is>
          <t>40周</t>
        </is>
      </c>
      <c r="Q1580"/>
      <c r="R1580" t="inlineStr">
        <is>
          <t>false</t>
        </is>
      </c>
      <c r="S1580" t="inlineStr">
        <is>
          <t>2025/11/04</t>
        </is>
      </c>
      <c r="T1580" t="inlineStr">
        <is>
          <t>BST</t>
        </is>
      </c>
      <c r="U1580"/>
      <c r="V1580" t="inlineStr">
        <is>
          <t>张铭麒</t>
        </is>
      </c>
      <c r="W1580" t="inlineStr">
        <is>
          <t>李岳丰
吴薇</t>
        </is>
      </c>
    </row>
    <row r="1581" ht="12.75" customHeight="1">
      <c r="A1581" t="inlineStr">
        <is>
          <t>2025-09-30 刘小洋-四川绵阳-全时段-POC 已结束</t>
        </is>
      </c>
      <c r="B1581" t="inlineStr">
        <is>
          <t>1</t>
        </is>
      </c>
      <c r="C1581" t="inlineStr">
        <is>
          <t xml:space="preserve">9.30 日录 4 个新菜定版，部分菜品调整，明定版余菜，2 日机器人运营 </t>
        </is>
      </c>
      <c r="D1581" t="inlineStr">
        <is>
          <t>刘小洋</t>
        </is>
      </c>
      <c r="E1581" t="inlineStr">
        <is>
          <t>四川省绵阳市涪城区城厢街道长虹大道中段110-112号崇尚国际商业中心</t>
        </is>
      </c>
      <c r="F1581" t="inlineStr">
        <is>
          <t>项目出差</t>
        </is>
      </c>
      <c r="G1581" t="inlineStr">
        <is>
          <t>刘小洋-四川绵阳-全时段-POC 已结束</t>
        </is>
      </c>
      <c r="H1581" t="inlineStr">
        <is>
          <t>尊敬的领导晚上好，以下是9.30日四川绵阳poc项目的工作内容请您检阅
一.到店录菜前准备工作（水淀粉配比，加料，润锅）
二.按照昨天沟通的，录了4个新菜一份的定版
1.泡椒猪肝1份
菜品 猪肝前期炒的有点老（调整后OK）   味道
过程 ：这个菜精髓在炉台于速度要快姿势要帅，刚开始出品猪肝偏老，调整半生下配料表整体降温，烹饪时间拉短，出锅加快进度，调整后出品OK
2.火爆双脆 1份
出品OK  味道OK
过程，出锅感觉分量有点偏大，跟主管沟通，可以减掉一些配料的二分之一，图二是没减前，图三是减掉量化标准后，出品OK，味道OK
3.花菜炒腊肉1份
出品OK  味道OK
过程  炒完后，给主管意见，觉得肉给的太多了，120克，正常在外面都是50.60左右经过商量，腊肉降低40克，更改量化标准 菜品OK
4.蒜苔肉丝1份
出品OK  味道OK
四.目前1份定版31个，5份定版23个，明天1号会把剩下的8个大份菜全都定版录制，在2号就会安排机器人投入运营炒菜上菜过程里，到时候我会帮店里协助出餐。
五.日常机器清洁工作，养锅</t>
        </is>
      </c>
      <c r="I1581" t="inlineStr">
        <is>
          <t>定版四个一份的菜</t>
        </is>
      </c>
      <c r="J1581"/>
      <c r="K1581" t="inlineStr">
        <is>
          <t>四川绵阳全时段poc录制大份菜</t>
        </is>
      </c>
      <c r="L1581" t="inlineStr">
        <is>
          <t>IMG_20250930_170028201.jpg,IMG_20250930_173049076.jpg,IMG_20250930_173844530.jpg,IMG_20250930_181502455.jpg,IMG_20250930_182730098.jpg,IMG_20250930_184020897.jpg,IMG_20250930_190055756.jpg</t>
        </is>
      </c>
      <c r="M1581"/>
      <c r="N1581" s="2">
        <v>45930</v>
      </c>
      <c r="O1581" t="inlineStr">
        <is>
          <t>已结束</t>
        </is>
      </c>
      <c r="P1581" t="inlineStr">
        <is>
          <t>40周</t>
        </is>
      </c>
      <c r="Q1581"/>
      <c r="R1581" t="inlineStr">
        <is>
          <t>false</t>
        </is>
      </c>
      <c r="S1581" t="inlineStr">
        <is>
          <t>2025/11/04</t>
        </is>
      </c>
      <c r="T1581" t="inlineStr">
        <is>
          <t>BST</t>
        </is>
      </c>
      <c r="U1581"/>
      <c r="V1581" t="inlineStr">
        <is>
          <t>张铭麒</t>
        </is>
      </c>
      <c r="W1581" t="inlineStr">
        <is>
          <t>李岳丰
吴薇</t>
        </is>
      </c>
    </row>
    <row r="1582" ht="12.75" customHeight="1">
      <c r="A1582" t="inlineStr">
        <is>
          <t>2025-09-29 刘小洋-四川绵阳-全时段-POC 已结束</t>
        </is>
      </c>
      <c r="B1582"/>
      <c r="C1582" t="inlineStr">
        <is>
          <t xml:space="preserve">9.29 日绵阳 POC 项目录 8 菜 5 份，部分菜味道待调，将录新菜运营 </t>
        </is>
      </c>
      <c r="D1582" t="inlineStr">
        <is>
          <t>刘小洋</t>
        </is>
      </c>
      <c r="E1582" t="inlineStr">
        <is>
          <t>四川省绵阳市涪城区城厢街道会仙路16-2号华荣财富广场</t>
        </is>
      </c>
      <c r="F1582" t="inlineStr">
        <is>
          <t>项目出差</t>
        </is>
      </c>
      <c r="G1582" t="inlineStr">
        <is>
          <t>刘小洋-四川绵阳-全时段-POC 已结束</t>
        </is>
      </c>
      <c r="H1582" t="inlineStr">
        <is>
          <t>尊敬的领导早上好，以下是9.29日四川绵阳poc项目的工作内容请您检阅
一，到门店后准备工作（加料，配比水淀粉，刷锅润锅）
二.等负责主管开完会，就开始准备录菜五份量，今天总共录制五份菜8个，以下是具体情况
1.葱葱炒腊肉5份
出品OK 味道OK
过程：腊肉有点咸，先飞水，微调，灶台只用小炒汁所以这个菜颜色不重，在煸炒腊肉加五g老抽
2.韭菜炒蛋 5份
出品OK 味道OK
过程 鸡蛋温度还可以高点，润锅280，初始温度11千瓦，鸡蛋老一点香一点 已调
3.尖椒仔姜鸭5份
出品OK  味道 淡一点
过程 鸭在灶台拉油，一份可以生煸，大份不好所以直接拉油，因为两酱料是手动投放，下次多打30克即可 生姜炒的时间稍微拉长15秒，让姜味道能出来
4.小炒黄牛肉5份
出品OK  味道OK
5.肉沫豌豆5份
出品OK  味道有一点微咸
过程  青豆是冰冻的，前期用凉水冲洗再用漏网漏干，灶台是拉油，机器就是生煸，所以会出水，小炒汁80，肉沫微咸，青豆不咸，主管说味道还好，但我考虑这个菜小孩子吃的多80减10克，
6.外婆菜炒蛋5份
出品OK 味道OK
7.青笋木耳肉片5份
出品OK 味道OK
过程 需要在扁肉温度再高一点粘锅减少润锅280扁肉11千瓦
8.姜爆牛肉丝
出品OK味道OK
四.现在机器已经把一些爆款都录制进去 目前机器小份的菜有27个  大份的菜有23个。和主管探讨，觉得他的菜单里还可以录制四五个新的，因为他个人觉得拉油的，飞书的觉得麻烦不适合拿过来炒。通过沟通这几天还会录制一些新菜，等确定好了菜品，就会在国庆期间开始操作运营起来，可能前期没人操作，需要我来操作机器协助客户这边出餐
五，明天继续录制新菜和大份菜</t>
        </is>
      </c>
      <c r="I1582" t="inlineStr">
        <is>
          <t>定版八个大份菜</t>
        </is>
      </c>
      <c r="J1582"/>
      <c r="K1582" t="inlineStr">
        <is>
          <t>四川绵阳全时代poc录菜</t>
        </is>
      </c>
      <c r="L1582" t="inlineStr">
        <is>
          <t>IMG_20250929_164812803.jpg,IMG_20250929_165118763.jpg,IMG_20250929_175651082.jpg,IMG_20250929_180409740.jpg,IMG_20250929_180849271.jpg,IMG_20250929_184107825.jpg,IMG_20250929_190502161.jpg,mmexport1759153026329.jpg</t>
        </is>
      </c>
      <c r="M1582"/>
      <c r="N1582" s="2">
        <v>45929</v>
      </c>
      <c r="O1582" t="inlineStr">
        <is>
          <t>已结束</t>
        </is>
      </c>
      <c r="P1582" t="inlineStr">
        <is>
          <t>40周</t>
        </is>
      </c>
      <c r="Q1582"/>
      <c r="R1582" t="inlineStr">
        <is>
          <t>false</t>
        </is>
      </c>
      <c r="S1582" t="inlineStr">
        <is>
          <t>2025/11/04</t>
        </is>
      </c>
      <c r="T1582" t="inlineStr">
        <is>
          <t>BST</t>
        </is>
      </c>
      <c r="U1582"/>
      <c r="V1582" t="inlineStr">
        <is>
          <t>张铭麒</t>
        </is>
      </c>
      <c r="W1582" t="inlineStr">
        <is>
          <t>李岳丰
吴薇</t>
        </is>
      </c>
    </row>
    <row r="1583" ht="12.75" customHeight="1">
      <c r="A1583" t="inlineStr">
        <is>
          <t>2025-09-28 刘小洋-四川绵阳-全时段-POC 已结束</t>
        </is>
      </c>
      <c r="B1583" t="inlineStr">
        <is>
          <t>1</t>
        </is>
      </c>
      <c r="C1583" t="inlineStr">
        <is>
          <t xml:space="preserve">9.28绵阳POC录五份菜，部分有小问题，菜品获认可约好次日工作 </t>
        </is>
      </c>
      <c r="D1583" t="inlineStr">
        <is>
          <t>刘小洋</t>
        </is>
      </c>
      <c r="E1583" t="inlineStr">
        <is>
          <t>四川省绵阳市涪城区城厢街道华荣财富广场</t>
        </is>
      </c>
      <c r="F1583" t="inlineStr">
        <is>
          <t>项目出差</t>
        </is>
      </c>
      <c r="G1583" t="inlineStr">
        <is>
          <t>刘小洋-四川绵阳-全时段-POC 已结束</t>
        </is>
      </c>
      <c r="H1583" t="inlineStr">
        <is>
          <t>尊敬的各位领导好！以下是9.28在四川绵阳全时段poc工作内容，请您检阅
一.到店后，添加调料，水淀粉按照1比5配比调试，润锅，块录菜前准备工作
二.准备录菜五份量的备料
三.开始录制五份菜菜谱
1农家一碗香5份
出品 OK
过程：配菜准备的辣椒拿错了，所以肉炒了两遍，第二遍不怎么吸油，整体出品OK，味道没问题
2.呛炒凤尾5份
出品  OK  味道  OK
3.麻婆豆腐5份
出品  水多了  味道 OK
过程：加水520 水减少120调整400  因为他们麻婆豆腐前期没有生的配料煸炒，肉沫也是熟的，油减少30   中间炖煮时间拉长，勾芡分两次，在后面收汁后分边投放并且手动搅拌 调整后，出品OK
4.尖椒鸡
出品 OK  味道  OK
过程  前期处理鸡肉要灶台拉油，味型干香味，也不容易粘锅，青红辣椒过薄，当做出锅蒜苗在后期放
5.笋爆牛肉5份
出品OK  味道OK
过程 因为牛肉是腌制过，润锅最高280，同时注意手法搅拌，减少粘锅
 四.整体录完菜，店长，主管，三个炒锅都过来尝味道，店长当着他们的面说机器人炒出来的菜比灶台要炒的好吃，其他几个师父也是边吃边点头，认可口味
五。机器卫生清洁，并和负责人约好明天到店录菜时间
</t>
        </is>
      </c>
      <c r="I1583" t="inlineStr">
        <is>
          <t>五份菜五个定版</t>
        </is>
      </c>
      <c r="J1583"/>
      <c r="K1583" t="inlineStr">
        <is>
          <t>绵阳全时段poc</t>
        </is>
      </c>
      <c r="L1583" t="inlineStr">
        <is>
          <t>IMG_20250928_185012153.jpg,IMG_20250928_184715984.jpg,IMG_20250928_193019500.jpg,IMG_20250928_195620502.jpg,IMG_20250928_201106792.jpg,IMG_20250928_202958758.jpg,IMG_20250928_203609507.jpg,IMG_20250928_204057050.jpg,IMG_20250928_204235344.jpg</t>
        </is>
      </c>
      <c r="M1583"/>
      <c r="N1583" s="2">
        <v>45928</v>
      </c>
      <c r="O1583" t="inlineStr">
        <is>
          <t>已结束</t>
        </is>
      </c>
      <c r="P1583" t="inlineStr">
        <is>
          <t>39周</t>
        </is>
      </c>
      <c r="Q1583"/>
      <c r="R1583" t="inlineStr">
        <is>
          <t>false</t>
        </is>
      </c>
      <c r="S1583" t="inlineStr">
        <is>
          <t>2025/11/04</t>
        </is>
      </c>
      <c r="T1583" t="inlineStr">
        <is>
          <t>BST</t>
        </is>
      </c>
      <c r="U1583"/>
      <c r="V1583" t="inlineStr">
        <is>
          <t>张铭麒</t>
        </is>
      </c>
      <c r="W1583" t="inlineStr">
        <is>
          <t>李岳丰
吴薇</t>
        </is>
      </c>
    </row>
    <row r="1584" ht="12.75" customHeight="1">
      <c r="A1584" t="inlineStr">
        <is>
          <t>2025-09-27 刘小洋-四川绵阳-全时段-POC 已结束</t>
        </is>
      </c>
      <c r="B1584" t="inlineStr">
        <is>
          <t>1</t>
        </is>
      </c>
      <c r="C1584" t="inlineStr">
        <is>
          <t xml:space="preserve">绵阳全时段POC第六天，定版5个大份菜，共录制定版37个 </t>
        </is>
      </c>
      <c r="D1584" t="inlineStr">
        <is>
          <t>刘小洋</t>
        </is>
      </c>
      <c r="E1584" t="inlineStr">
        <is>
          <t>四川省绵阳市涪城区城厢街道会仙路16-2号华荣财富广场</t>
        </is>
      </c>
      <c r="F1584" t="inlineStr">
        <is>
          <t>项目出差</t>
        </is>
      </c>
      <c r="G1584" t="inlineStr">
        <is>
          <t>刘小洋-四川绵阳-全时段-POC 已结束</t>
        </is>
      </c>
      <c r="H1584" t="inlineStr">
        <is>
          <t>绵阳 全时段poc  （第六天）
1.  准备工作，加料，水淀粉，润锅
2. 今晚定版的有五个大份菜
1尖椒香干回锅肉5份
2.盐菜回锅肉5份
3.土豆肉丝5份
4酸辣土豆丝5份
5.西红柿炒鸡蛋5份
3.做好机器清洁卫生
4.六天下来，共录制定版一份量 27个     五份量定版  10个</t>
        </is>
      </c>
      <c r="I1584" t="inlineStr">
        <is>
          <t>定版五份菜五个</t>
        </is>
      </c>
      <c r="J1584"/>
      <c r="K1584" t="inlineStr">
        <is>
          <t>全时段poc 录大份菜</t>
        </is>
      </c>
      <c r="L1584" t="inlineStr">
        <is>
          <t>IMG_20250927_184633431.jpg,IMG_20250927_185646629.jpg,IMG_20250927_193100944.jpg,IMG_20250927_193528363.jpg,IMG_20250927_200205355.jpg,IMG_20250927_200543414.jpg,IMG_20250927_203218329.jpg,IMG_20250927_194206679.jpg</t>
        </is>
      </c>
      <c r="M1584"/>
      <c r="N1584" s="2">
        <v>45927</v>
      </c>
      <c r="O1584" t="inlineStr">
        <is>
          <t>已结束</t>
        </is>
      </c>
      <c r="P1584" t="inlineStr">
        <is>
          <t>39周</t>
        </is>
      </c>
      <c r="Q1584"/>
      <c r="R1584" t="inlineStr">
        <is>
          <t>false</t>
        </is>
      </c>
      <c r="S1584" t="inlineStr">
        <is>
          <t>2025/11/04</t>
        </is>
      </c>
      <c r="T1584" t="inlineStr">
        <is>
          <t>BST</t>
        </is>
      </c>
      <c r="U1584"/>
      <c r="V1584" t="inlineStr">
        <is>
          <t>张铭麒</t>
        </is>
      </c>
      <c r="W1584" t="inlineStr">
        <is>
          <t>李岳丰
吴薇</t>
        </is>
      </c>
    </row>
    <row r="1585" ht="12.75" customHeight="1">
      <c r="A1585" t="inlineStr">
        <is>
          <t>2025-09-26 刘小洋-四川绵阳-全时段-POC 已结束</t>
        </is>
      </c>
      <c r="B1585" t="inlineStr">
        <is>
          <t>1</t>
        </is>
      </c>
      <c r="C1585" t="inlineStr">
        <is>
          <t xml:space="preserve">绿茶巡店发现机器残留、标签等问题，全时段POC获主管认可 </t>
        </is>
      </c>
      <c r="D1585" t="inlineStr">
        <is>
          <t>刘小洋</t>
        </is>
      </c>
      <c r="E1585" t="inlineStr">
        <is>
          <t>四川省绵阳市涪城区城厢街道会仙路16-2号华荣财富广场</t>
        </is>
      </c>
      <c r="F1585" t="inlineStr">
        <is>
          <t>项目出差</t>
        </is>
      </c>
      <c r="G1585" t="inlineStr">
        <is>
          <t>刘小洋-四川绵阳-全时段-POC 已结束</t>
        </is>
      </c>
      <c r="H1585" t="inlineStr">
        <is>
          <t>9.26  工作内容汇报
绿茶巡店
1.到店之前，查看APP烹饪记录✍️周一到周五基本都是50多，周末是90左右
 2.进店了解，两台机器只开了右边一台（好出餐）生意确实不好，小料准备，和冰箱备用提醒先进先出，后进后出。两台机都有因为烧碱清洗油烟机为保护好机器留下的去不掉的白色残留物
提醒，在做油烟机清洗，要用保鲜膜包裹机器，保护好设备
3.干料液料标签未贴，干料料盒螺旋杆部分脱离，
联系售后，发新的，同时告知平时要注意清洗料盒，学会拆装，不牢靠一定要及时反馈，不然影响投料精准度
4.门店最近几个月都没有使用机器水淀粉自动投放，都是用手动，他们觉得机器投放水淀粉不稳定，问新的操作员，水淀粉比例都不知道，他说他来就是手动的了，再问之前的，能回答1比5，问为什么改为手动，是觉得机器投放不稳定，后来都是手动，同时也查看了两个的操作员合格证
5.小料备货，和配菜备货没问题，就是生意比较差
6.水枪有一把损坏，下面门的铰链有一个断了，已经联系售后会发过来，
7.在菜品上也咨询，稳不稳定，有什么问题反馈吗，厨房都回答还好，也在出餐时候观察了一下，菜品还可以
8.跟操作员沟通，如果有问题要多反馈，到时候备件到了
1.4个干料盒  2.门的铰链 3.新水枪 
售后会发过来及时更换
二. 全时段poc（第5天）
1.定版大份菜（5份）
1.小炒肉
2.油渣莲白
3.青椒肉丝
4.呛炒苕尖
5.腊味炒饭
2.通过这几天的一个价值输入，和菜品录制，菜品负责人这个主管对机器使用非常正面，那后期的一个人员培训，操作小料纵线设计，都是我们接下来要考虑的。
刘主管表示，他后面是打算拆一台炉灶，把我们机器挪过去，然后现在是早晚班轮班吗，到时候晚班就不用留厨师，可以用一下操作员操作机器出餐。通过几天交流，菜品负责人刘主管对机器很认可，对于解放厨师，菜品稳定，锅气，说和炉台没啥区别，这是对我们的正面信息，同时他也会向他们领导汇报</t>
        </is>
      </c>
      <c r="I1585" t="inlineStr">
        <is>
          <t>定版五份大锅菜</t>
        </is>
      </c>
      <c r="J1585"/>
      <c r="K1585" t="inlineStr">
        <is>
          <t>全时段poc  录制大份菜品</t>
        </is>
      </c>
      <c r="L1585" t="inlineStr">
        <is>
          <t>IMG_20250926_104355770.jpg,mmexport1758893061344.jpg,IMG_20250926_190425256.jpg,IMG_20250926_193701009.jpg,IMG_20250926_192528376.jpg,IMG_20250926_195034307.jpg,IMG_20250926_200414730.jpg,IMG_20250926_201250095.jpg,IMG_20250926_203548136.jpg</t>
        </is>
      </c>
      <c r="M1585"/>
      <c r="N1585" s="2">
        <v>45926</v>
      </c>
      <c r="O1585" t="inlineStr">
        <is>
          <t>已结束</t>
        </is>
      </c>
      <c r="P1585" t="inlineStr">
        <is>
          <t>39周</t>
        </is>
      </c>
      <c r="Q1585"/>
      <c r="R1585" t="inlineStr">
        <is>
          <t>false</t>
        </is>
      </c>
      <c r="S1585" t="inlineStr">
        <is>
          <t>2025/11/04</t>
        </is>
      </c>
      <c r="T1585" t="inlineStr">
        <is>
          <t>BST</t>
        </is>
      </c>
      <c r="U1585"/>
      <c r="V1585" t="inlineStr">
        <is>
          <t>张铭麒</t>
        </is>
      </c>
      <c r="W1585" t="inlineStr">
        <is>
          <t>李岳丰
吴薇</t>
        </is>
      </c>
    </row>
    <row r="1586" ht="12.75" customHeight="1">
      <c r="A1586" t="inlineStr">
        <is>
          <t>2025-09-25 刘小洋-四川绵阳-全时段-POC 已结束</t>
        </is>
      </c>
      <c r="B1586" t="inlineStr">
        <is>
          <t>1</t>
        </is>
      </c>
      <c r="C1586" t="inlineStr">
        <is>
          <t xml:space="preserve">绵阳POC第四天定版8个菜，获认可，明天巡店并录大份菜 </t>
        </is>
      </c>
      <c r="D1586" t="inlineStr">
        <is>
          <t>刘小洋</t>
        </is>
      </c>
      <c r="E1586" t="inlineStr">
        <is>
          <t>四川省绵阳市涪城区城厢街道会仙路16-2号华荣财富广场</t>
        </is>
      </c>
      <c r="F1586" t="inlineStr">
        <is>
          <t>项目出差</t>
        </is>
      </c>
      <c r="G1586" t="inlineStr">
        <is>
          <t>刘小洋-四川绵阳-全时段-POC 已结束</t>
        </is>
      </c>
      <c r="H1586" t="inlineStr">
        <is>
          <t>绵阳 全时段poc  （第四天）
1.  准备工作，加料配比水淀粉，润锅，把录菜前的准备工作做好
2. 今晚定版的有8个菜
笋爆牛肉  1份
土豆肉丝1份
呛炒凤尾1份
白油丝瓜1份
苦瓜炒蛋1份
酸辣土豆丝1份
肉沫豌豆1份
葱葱炒腊肉1份
3.  四天下来总共定版一份菜品27个，菜品负责人也非常认可机器，包括出品，锅气，和味道。到时候会根据实际情况调配哪些录制大份定版，这期间也和她们灌输了，机器和灶台原理，一些拉油过水需要通过什么方式变通在机器一锅生成。他也会说把这种好信息反馈给领导
4.机器清洁卫生
5.明天中午去绵阳绿茶巡店，下午在全时段录制五份量大份菜</t>
        </is>
      </c>
      <c r="I1586" t="inlineStr">
        <is>
          <t>定版了八个菜一份的</t>
        </is>
      </c>
      <c r="J1586"/>
      <c r="K1586" t="inlineStr">
        <is>
          <t>中午绿茶巡店，下午全时段录菜</t>
        </is>
      </c>
      <c r="L1586" t="inlineStr">
        <is>
          <t>IMG_20250925_184413846.jpg,IMG_20250925_183405350.jpg,IMG_20250925_190042576.jpg,IMG_20250925_191106756.jpg,IMG_20250925_194443829.jpg,IMG_20250925_195922245.jpg,IMG_20250925_200530090.jpg,IMG_20250925_201329607.jpg,IMG_20250925_202541303.jpg</t>
        </is>
      </c>
      <c r="M1586"/>
      <c r="N1586" s="2">
        <v>45925</v>
      </c>
      <c r="O1586" t="inlineStr">
        <is>
          <t>已结束</t>
        </is>
      </c>
      <c r="P1586" t="inlineStr">
        <is>
          <t>39周</t>
        </is>
      </c>
      <c r="Q1586"/>
      <c r="R1586" t="inlineStr">
        <is>
          <t>false</t>
        </is>
      </c>
      <c r="S1586" t="inlineStr">
        <is>
          <t>2025/11/04</t>
        </is>
      </c>
      <c r="T1586" t="inlineStr">
        <is>
          <t>BST</t>
        </is>
      </c>
      <c r="U1586"/>
      <c r="V1586" t="inlineStr">
        <is>
          <t>张铭麒</t>
        </is>
      </c>
      <c r="W1586" t="inlineStr">
        <is>
          <t>李岳丰
吴薇</t>
        </is>
      </c>
    </row>
    <row r="1587" ht="12.75" customHeight="1">
      <c r="A1587" t="inlineStr">
        <is>
          <t>2025-09-24 刘小洋-四川绵阳-全时段-POC 已结束</t>
        </is>
      </c>
      <c r="B1587" t="inlineStr">
        <is>
          <t>1</t>
        </is>
      </c>
      <c r="C1587" t="inlineStr">
        <is>
          <t xml:space="preserve">绵阳POC录菜，已定19个，今定8个，明休假需一天完成1份 </t>
        </is>
      </c>
      <c r="D1587" t="inlineStr">
        <is>
          <t>刘小洋</t>
        </is>
      </c>
      <c r="E1587" t="inlineStr">
        <is>
          <t>四川省绵阳市涪城区工区街道国沿堂科养管理中心长虹国际城二期</t>
        </is>
      </c>
      <c r="F1587" t="inlineStr">
        <is>
          <t>项目出差</t>
        </is>
      </c>
      <c r="G1587" t="inlineStr">
        <is>
          <t>刘小洋-四川绵阳-全时段-POC 已结束</t>
        </is>
      </c>
      <c r="H1587" t="inlineStr">
        <is>
          <t>绵阳 全时段poc
1.  到了门店检查干料液料，水淀粉比例按照1比5配好，先刷锅，再润锅，把录菜前的准备工作做好
2. 今晚定版的有8个菜
外婆菜炒蛋  1份
鱼香肉丝1份
韭菜炒蛋1份
农家一碗香1份
青笋木耳肉片1份
姜爆牛肉丝1份
盐菜回锅肉1份
尖椒仔姜鸭1份
3.3天下来已经定版一份菜19个
4.明天客户店里有人休假，定版菜品的负责人，通知我下午四点一起过来录菜，把剩下的一份的菜品用一天搞定.再后来就会调试五份菜定版</t>
        </is>
      </c>
      <c r="I1587" t="inlineStr">
        <is>
          <t>定版了八个菜</t>
        </is>
      </c>
      <c r="J1587"/>
      <c r="K1587" t="inlineStr">
        <is>
          <t>全时段四川绵阳poc</t>
        </is>
      </c>
      <c r="L1587" t="inlineStr">
        <is>
          <t>IMG_20250924_184754728.jpg,IMG_20250924_194613261.jpg,IMG_20250924_200042692.jpg,IMG_20250924_201630232.jpg,IMG_20250924_202722343.jpg,IMG_20250924_204806557.jpg,IMG_20250924_213359136.jpg,IMG_20250924_214124035.jpg,IMG_20250924_215021267.jpg</t>
        </is>
      </c>
      <c r="M1587"/>
      <c r="N1587" s="2">
        <v>45924</v>
      </c>
      <c r="O1587" t="inlineStr">
        <is>
          <t>已结束</t>
        </is>
      </c>
      <c r="P1587" t="inlineStr">
        <is>
          <t>39周</t>
        </is>
      </c>
      <c r="Q1587"/>
      <c r="R1587" t="inlineStr">
        <is>
          <t>false</t>
        </is>
      </c>
      <c r="S1587" t="inlineStr">
        <is>
          <t>2025/11/04</t>
        </is>
      </c>
      <c r="T1587" t="inlineStr">
        <is>
          <t>BST</t>
        </is>
      </c>
      <c r="U1587"/>
      <c r="V1587" t="inlineStr">
        <is>
          <t>张铭麒</t>
        </is>
      </c>
      <c r="W1587" t="inlineStr">
        <is>
          <t>李岳丰
吴薇</t>
        </is>
      </c>
    </row>
    <row r="1588" ht="12.75" customHeight="1">
      <c r="A1588" t="inlineStr">
        <is>
          <t>2025-09-23 刘小洋-四川绵阳-全时段-POC 已结束</t>
        </is>
      </c>
      <c r="B1588" t="inlineStr">
        <is>
          <t>1</t>
        </is>
      </c>
      <c r="C1588" t="inlineStr">
        <is>
          <t xml:space="preserve">绵阳POC：签合同、引合作，排水装后漏，定5个菜品 </t>
        </is>
      </c>
      <c r="D1588" t="inlineStr">
        <is>
          <t>刘小洋</t>
        </is>
      </c>
      <c r="E1588" t="inlineStr">
        <is>
          <t>四川省绵阳市涪城区工区街道国沿堂科养管理中心长虹国际城二期</t>
        </is>
      </c>
      <c r="F1588" t="inlineStr">
        <is>
          <t>项目出差</t>
        </is>
      </c>
      <c r="G1588" t="inlineStr">
        <is>
          <t>刘小洋-四川绵阳-全时段-POC 已结束</t>
        </is>
      </c>
      <c r="H1588" t="inlineStr">
        <is>
          <t>绵阳 全时段poc
1.  找门店负责人签署装调试合同，签署完了发给飞书彭工，并同步口味群
2.今天麒哥过来，和麒哥一起上去引荐负责人杨总和麒哥洽谈合作业务。
3.现场排水软管还是没有装，炒菜排水只能想办法挪机器，管道延伸下水沟，再次催下店长能否加快进度。到了晚上装好了，不过也还是有点漏水
4.因为负责菜品定版的人，开始上夜班，七点钟才过来，所以在店配合他夜晚录菜调试定版
5.定版了五个菜品，昨天加今天一共定版了11个菜</t>
        </is>
      </c>
      <c r="I1588" t="inlineStr">
        <is>
          <t>定版了五个菜品</t>
        </is>
      </c>
      <c r="J1588"/>
      <c r="K1588" t="inlineStr">
        <is>
          <t>绵阳项目poc</t>
        </is>
      </c>
      <c r="L1588" t="inlineStr">
        <is>
          <t>IMG_20250923_084521007.jpg,IMG_20250922_204806914.jpg,IMG_20250923_185429898.jpg,IMG_20250923_190248903.jpg,IMG_20250923_191014774.jpg,IMG_20250923_193038069.jpg,IMG_20250923_202043376.jpg,IMG_20250923_210454397.jpg,IMG_20250923_213056654.jpg</t>
        </is>
      </c>
      <c r="M1588"/>
      <c r="N1588" s="2">
        <v>45923</v>
      </c>
      <c r="O1588" t="inlineStr">
        <is>
          <t>已结束</t>
        </is>
      </c>
      <c r="P1588" t="inlineStr">
        <is>
          <t>39周</t>
        </is>
      </c>
      <c r="Q1588"/>
      <c r="R1588" t="inlineStr">
        <is>
          <t>false</t>
        </is>
      </c>
      <c r="S1588" t="inlineStr">
        <is>
          <t>2025/11/04</t>
        </is>
      </c>
      <c r="T1588" t="inlineStr">
        <is>
          <t>BST</t>
        </is>
      </c>
      <c r="U1588"/>
      <c r="V1588" t="inlineStr">
        <is>
          <t>张铭麒</t>
        </is>
      </c>
      <c r="W1588" t="inlineStr">
        <is>
          <t>李岳丰
吴薇</t>
        </is>
      </c>
    </row>
    <row r="1589" ht="12.75" customHeight="1">
      <c r="A1589" t="inlineStr">
        <is>
          <t>2025-09-22 刘小洋-四川绵阳-全时段-POC 已结束</t>
        </is>
      </c>
      <c r="B1589" t="inlineStr">
        <is>
          <t>1</t>
        </is>
      </c>
      <c r="C1589" t="inlineStr">
        <is>
          <t xml:space="preserve">到外卖店调试设备，定版五份菜，客户上夜班需晚到，工作时间调整 </t>
        </is>
      </c>
      <c r="D1589" t="inlineStr">
        <is>
          <t>刘小洋</t>
        </is>
      </c>
      <c r="E1589" t="inlineStr">
        <is>
          <t>四川省绵阳市涪城区城厢街道喜悦酒店(涪城区凯德广场店)</t>
        </is>
      </c>
      <c r="F1589" t="inlineStr">
        <is>
          <t>项目出差</t>
        </is>
      </c>
      <c r="G1589" t="inlineStr">
        <is>
          <t>刘小洋-四川绵阳-全时段-POC 已结束</t>
        </is>
      </c>
      <c r="H1589" t="inlineStr">
        <is>
          <t>四川绵阳全是段poc
1.赶七点多飞机落地后直接到达客户现场，客户是一家专门做外卖的店，24小时营业，到达现场发现水管没有接排水管，咨询售后，说客户知道会自己买软管解决
2.注册账号，校准，来锅，温度标定调试，同时负责店长和主管也一起在学习
3.中午开始录菜，今天定版了五个一份的菜，麻婆豆腐。青椒肉丝，番茄炒蛋，辣椒炒肉，火爆腰片
4.客户菜品定版人，明天开始上夜班，夜班时间是晚上七点到凌晨两点，让我晚上过来确定菜品，这个情况第一时间也同步销售麒哥这边，所以接下来一个礼拜日报会白天记录下前一天菜谱录制，接下来上班时间也会改为晚上七点后直到结束。请领导审阅
</t>
        </is>
      </c>
      <c r="I1589" t="inlineStr">
        <is>
          <t>五个菜一份定版</t>
        </is>
      </c>
      <c r="J1589"/>
      <c r="K1589" t="inlineStr">
        <is>
          <t>绵阳考拉小仓poc</t>
        </is>
      </c>
      <c r="L1589" t="inlineStr">
        <is>
          <t>IMG_20250922_052842108.jpg,IMG_20250922_110304168.jpg,IMG_20250922_121421414.jpg,IMG_20250922_131019392.jpg,IMG_20250922_173643164.jpg,IMG_20250922_183435727.jpg,IMG_20250922_193542491.jpg,IMG_20250922_200745511.jpg,IMG_20250922_204806914.jpg</t>
        </is>
      </c>
      <c r="M1589"/>
      <c r="N1589" s="2">
        <v>45922</v>
      </c>
      <c r="O1589" t="inlineStr">
        <is>
          <t>已结束</t>
        </is>
      </c>
      <c r="P1589" t="inlineStr">
        <is>
          <t>39周</t>
        </is>
      </c>
      <c r="Q1589"/>
      <c r="R1589" t="inlineStr">
        <is>
          <t>false</t>
        </is>
      </c>
      <c r="S1589" t="inlineStr">
        <is>
          <t>2025/11/04</t>
        </is>
      </c>
      <c r="T1589" t="inlineStr">
        <is>
          <t>BST</t>
        </is>
      </c>
      <c r="U1589"/>
      <c r="V1589" t="inlineStr">
        <is>
          <t>张铭麒</t>
        </is>
      </c>
      <c r="W1589" t="inlineStr">
        <is>
          <t>李岳丰
吴薇</t>
        </is>
      </c>
    </row>
    <row r="1590" ht="12.75" customHeight="1">
      <c r="A1590" t="inlineStr">
        <is>
          <t>2025-09-21 刘小洋-北京-紫光园-新店开业 已结束</t>
        </is>
      </c>
      <c r="B1590" t="inlineStr">
        <is>
          <t>1</t>
        </is>
      </c>
      <c r="C1590" t="inlineStr">
        <is>
          <t xml:space="preserve">紫光园石园店开业，完成多项准备与培训，厨师长离京需交接 </t>
        </is>
      </c>
      <c r="D1590" t="inlineStr">
        <is>
          <t>刘小洋</t>
        </is>
      </c>
      <c r="E1590" t="inlineStr">
        <is>
          <t>皇城坝小吃，北京市朝阳区皇城坝小吃</t>
        </is>
      </c>
      <c r="F1590" t="inlineStr">
        <is>
          <t>项目出差</t>
        </is>
      </c>
      <c r="G1590" t="inlineStr">
        <is>
          <t>刘小洋-北京-紫光园-新店开业 已结束</t>
        </is>
      </c>
      <c r="H1590" t="inlineStr">
        <is>
          <t>紫光园石园店开业支持
1.今天是石园店正式开业，规划小料纵线，准备小料，粗加工准备工作，宫保汁制作
2.按照紫光园总部要求三天清洗干料和液料培训，干料盒的拆装，也叫管道清洗，料盒清洗以及校准
3.培训厨师长怎么用APP观看烹饪数据，今天烹饪锅208，厨师长还是很满意。
4.培训操作员一人操作两台，基本没问题了。
5.晚上下班对接厨师长明天要去成都，会有同事再跟一天，也会交代同事对于机器清洁再巩固一下</t>
        </is>
      </c>
      <c r="I1590" t="inlineStr">
        <is>
          <t>菜品稳定</t>
        </is>
      </c>
      <c r="J1590"/>
      <c r="K1590" t="inlineStr">
        <is>
          <t>四川绵阳poc</t>
        </is>
      </c>
      <c r="L1590" t="inlineStr">
        <is>
          <t>IMG_20250921_095456563.jpg,IMG_20250921_101454856.jpg,IMG_20250921_103831983.jpg,IMG_20250921_130513255.jpg,IMG_20250921_165405976.jpg,IMG_20250921_185655776.jpg,IMG_20250921_191018522.jpg</t>
        </is>
      </c>
      <c r="M1590"/>
      <c r="N1590" s="2">
        <v>45921</v>
      </c>
      <c r="O1590" t="inlineStr">
        <is>
          <t>已结束</t>
        </is>
      </c>
      <c r="P1590" t="inlineStr">
        <is>
          <t>38周</t>
        </is>
      </c>
      <c r="Q1590"/>
      <c r="R1590" t="inlineStr">
        <is>
          <t>false</t>
        </is>
      </c>
      <c r="S1590" t="inlineStr">
        <is>
          <t>2025/09/22</t>
        </is>
      </c>
      <c r="T1590" t="inlineStr">
        <is>
          <t>BST</t>
        </is>
      </c>
      <c r="U1590" t="inlineStr">
        <is>
          <t>1</t>
        </is>
      </c>
      <c r="V1590" t="inlineStr">
        <is>
          <t>关胜元</t>
        </is>
      </c>
      <c r="W1590" t="inlineStr">
        <is>
          <t>张铭麒</t>
        </is>
      </c>
    </row>
    <row r="1591" ht="12.75" customHeight="1">
      <c r="A1591" t="inlineStr">
        <is>
          <t>2025-09-20 刘小洋-北京-紫光园-新店开业 已结束</t>
        </is>
      </c>
      <c r="B1591" t="inlineStr">
        <is>
          <t>1</t>
        </is>
      </c>
      <c r="C1591" t="inlineStr">
        <is>
          <t xml:space="preserve">紫光园石园店开业做多项准备，明开业，再支持两天结束 </t>
        </is>
      </c>
      <c r="D1591" t="inlineStr">
        <is>
          <t>刘小洋</t>
        </is>
      </c>
      <c r="E1591" t="inlineStr">
        <is>
          <t>北京市朝阳区南磨房乡李先生牛肉面大王(弯里中心店)弯里中心</t>
        </is>
      </c>
      <c r="F1591" t="inlineStr">
        <is>
          <t>项目出差</t>
        </is>
      </c>
      <c r="G1591" t="inlineStr">
        <is>
          <t>刘小洋-北京-紫光园-新店开业 已结束</t>
        </is>
      </c>
      <c r="H1591" t="inlineStr">
        <is>
          <t>紫光园 石园店 开业支持
1.到店加调料，注册账号，调试机器
2. 分享菜谱，培训操作员校准，清洗管道，拆装锅
3. 培训厨师长用发锅收锅二维码，申请六口锅已备国庆之需求
4.确定菜谱，调试试菜，按照比例准备复合汁，设计操作纵线
5.准备工作完毕，明天客户开业，再支持两天结束</t>
        </is>
      </c>
      <c r="I1591" t="inlineStr">
        <is>
          <t>确定菜谱</t>
        </is>
      </c>
      <c r="J1591"/>
      <c r="K1591" t="inlineStr">
        <is>
          <t>紫光园石园店开业支持</t>
        </is>
      </c>
      <c r="L1591" t="inlineStr">
        <is>
          <t>IMG_20250920_095426217.jpg,IMG_20250920_100616187.jpg,IMG_20250920_111936930.jpg,IMG_20250920_111940379.jpg,IMG_20250920_134046861.jpg,IMG_20250920_134953407.jpg,IMG_20250920_163520462.jpg,IMG_20250920_173752556.jpg,IMG_20250920_192412029.jpg</t>
        </is>
      </c>
      <c r="M1591"/>
      <c r="N1591" s="2">
        <v>45920</v>
      </c>
      <c r="O1591" t="inlineStr">
        <is>
          <t>已结束</t>
        </is>
      </c>
      <c r="P1591" t="inlineStr">
        <is>
          <t>38周</t>
        </is>
      </c>
      <c r="Q1591"/>
      <c r="R1591" t="inlineStr">
        <is>
          <t>false</t>
        </is>
      </c>
      <c r="S1591" t="inlineStr">
        <is>
          <t>2025/09/22</t>
        </is>
      </c>
      <c r="T1591" t="inlineStr">
        <is>
          <t>BST</t>
        </is>
      </c>
      <c r="U1591"/>
      <c r="V1591" t="inlineStr">
        <is>
          <t>关胜元</t>
        </is>
      </c>
      <c r="W1591" t="inlineStr">
        <is>
          <t>张铭麒</t>
        </is>
      </c>
    </row>
    <row r="1592" ht="12.75" customHeight="1">
      <c r="A1592" t="inlineStr">
        <is>
          <t>2025-09-19 刘小洋-北京-大鸭梨-POC 已结束</t>
        </is>
      </c>
      <c r="B1592" t="inlineStr">
        <is>
          <t>1</t>
        </is>
      </c>
      <c r="C1592" t="inlineStr">
        <is>
          <t xml:space="preserve">大鸭梨三家店升级水淀粉，出品改善，对接紫光园顺义开业 </t>
        </is>
      </c>
      <c r="D1592" t="inlineStr">
        <is>
          <t>刘小洋</t>
        </is>
      </c>
      <c r="E1592" t="inlineStr">
        <is>
          <t>北京市朝阳区南磨房乡华侨城·北京OCT华侨城·北京2号院</t>
        </is>
      </c>
      <c r="F1592" t="inlineStr">
        <is>
          <t>巡店</t>
        </is>
      </c>
      <c r="G1592" t="inlineStr">
        <is>
          <t>刘小洋-北京-大鸭梨-POC 已结束</t>
        </is>
      </c>
      <c r="H1592" t="inlineStr">
        <is>
          <t>1.大鸭梨方庄店升级水淀粉版本和改水淀粉管道现场开口子。验证出品效果
2.大鸭光彩店升级水淀粉版本和改水淀粉管道现场开口子。验证出品效果
3.大鸭梨青塔店升级水淀粉版本和改水淀粉管道现场开口子。验证出品效果
4.整体水淀粉改善后，出品更好，勾芡更均匀了
5.对接范富豪师傅明天去顺义区紫光园开业事项</t>
        </is>
      </c>
      <c r="I1592"/>
      <c r="J1592"/>
      <c r="K1592" t="inlineStr">
        <is>
          <t>紫光园顺义区开业支持</t>
        </is>
      </c>
      <c r="L1592" t="inlineStr">
        <is>
          <t>IMG_20250919_111520893.jpg,IMG_20250919_112541576.jpg,IMG_20250919_130404933.jpg,IMG_20250919_140939112.jpg,img_20250919_151415060.jpg,video_20250919_151522054.mp4,IMG_20250919_124219337.jpg,IMG_20250919_113609313.jpg</t>
        </is>
      </c>
      <c r="M1592"/>
      <c r="N1592" s="2">
        <v>45919</v>
      </c>
      <c r="O1592" t="inlineStr">
        <is>
          <t>已结束,已结束</t>
        </is>
      </c>
      <c r="P1592" t="inlineStr">
        <is>
          <t>38周</t>
        </is>
      </c>
      <c r="Q1592"/>
      <c r="R1592" t="inlineStr">
        <is>
          <t>false</t>
        </is>
      </c>
      <c r="S1592" t="inlineStr">
        <is>
          <t>2025/09/20
2025/09/19</t>
        </is>
      </c>
      <c r="T1592" t="inlineStr">
        <is>
          <t>BST</t>
        </is>
      </c>
      <c r="U1592"/>
      <c r="V1592" t="inlineStr">
        <is>
          <t>关胜元
关胜元</t>
        </is>
      </c>
      <c r="W1592" t="inlineStr">
        <is>
          <t>张铭麒
张铭麒</t>
        </is>
      </c>
    </row>
    <row r="1593" ht="12.75" customHeight="1">
      <c r="A1593" t="inlineStr">
        <is>
          <t>2025-09-18 刘小洋-北京-大鸭梨-POC 已结束</t>
        </is>
      </c>
      <c r="B1593" t="inlineStr">
        <is>
          <t>1</t>
        </is>
      </c>
      <c r="C1593" t="inlineStr">
        <is>
          <t xml:space="preserve">西三旗巡店：水淀粉升级，宫保汁沉淀，菜品调整，新员需培训 </t>
        </is>
      </c>
      <c r="D1593" t="inlineStr">
        <is>
          <t>刘小洋</t>
        </is>
      </c>
      <c r="E1593" t="inlineStr">
        <is>
          <t>北京市朝阳区南磨房乡华侨城·北京OCT华侨城·北京2号院</t>
        </is>
      </c>
      <c r="F1593" t="inlineStr">
        <is>
          <t>巡店</t>
        </is>
      </c>
      <c r="G1593" t="inlineStr">
        <is>
          <t>刘小洋-北京-大鸭梨-POC 已结束</t>
        </is>
      </c>
      <c r="H1593" t="inlineStr">
        <is>
          <t>西三旗  巡店  
1.升级水淀粉版本，培训操作员中午和晚上休市清洗水淀粉管道
2.工厂配送的宫保汁沉淀十分厉害，他们说每天晚上都会清洗大料盒，早上我自己实测，清洗料盒和管道后再进入校准，两个小时料盒底下沉淀一层白色。经过了解是在冷冻情况下加的料，让操作员把冷冻的宫保汁放在外面常温情况下沉淀物沉底了，在添加宫保汁
3. 菜品调整  辣椒炒肉三份客户感觉温度不够，炒辣椒时间拉长，温度中间拉满12千瓦，调整后正常。清炒莴笋丝，1.2.3.份调味各加20克水，让菜品更翠亮一点
包菜粉丝1.2.3.份反应比较生，包菜炒的时间拉长
三份鱼香肉丝不够靓，加热提前12千瓦，打芡加20明油➕20  
4.新操作员，不会校准，培训校准干料液料</t>
        </is>
      </c>
      <c r="I1593"/>
      <c r="J1593"/>
      <c r="K1593" t="inlineStr">
        <is>
          <t>大鸭梨方庄店和光彩店 剪水淀粉喷头和调换位置</t>
        </is>
      </c>
      <c r="L1593" t="inlineStr">
        <is>
          <t>IMG_20250918_101127783.jpg,IMG_20250918_101555821.jpg,IMG_20250918_101313470.jpg,IMG_20250918_104501074.jpg,IMG_20250918_122514763.jpg,IMG_20250918_125341157.jpg,IMG_20250918_131948373.jpg,Screenshot_2025-09-18-20-08-05-983_com.tencent.mm.jpg</t>
        </is>
      </c>
      <c r="M1593"/>
      <c r="N1593" s="2">
        <v>45918</v>
      </c>
      <c r="O1593" t="inlineStr">
        <is>
          <t>已结束,已结束</t>
        </is>
      </c>
      <c r="P1593" t="inlineStr">
        <is>
          <t>38周</t>
        </is>
      </c>
      <c r="Q1593"/>
      <c r="R1593" t="inlineStr">
        <is>
          <t>false</t>
        </is>
      </c>
      <c r="S1593" t="inlineStr">
        <is>
          <t>2025/09/20
2025/09/19</t>
        </is>
      </c>
      <c r="T1593" t="inlineStr">
        <is>
          <t>BST</t>
        </is>
      </c>
      <c r="U1593"/>
      <c r="V1593" t="inlineStr">
        <is>
          <t>关胜元
关胜元</t>
        </is>
      </c>
      <c r="W1593" t="inlineStr">
        <is>
          <t>张铭麒
张铭麒</t>
        </is>
      </c>
    </row>
    <row r="1594" ht="12.75" customHeight="1">
      <c r="A1594" t="inlineStr">
        <is>
          <t>2025-09-17 刘小洋-北京-大鸭梨-POC 已结束</t>
        </is>
      </c>
      <c r="B1594" t="inlineStr">
        <is>
          <t>1</t>
        </is>
      </c>
      <c r="C1594" t="inlineStr">
        <is>
          <t xml:space="preserve">大鸭梨光彩店升级机器、培训新操作员，后沙峪菜品存疑待查 </t>
        </is>
      </c>
      <c r="D1594" t="inlineStr">
        <is>
          <t>刘小洋</t>
        </is>
      </c>
      <c r="E1594" t="inlineStr">
        <is>
          <t>北京市朝阳区南磨房乡华侨城·北京OCT华侨城·北京2号院</t>
        </is>
      </c>
      <c r="F1594" t="inlineStr">
        <is>
          <t>巡店</t>
        </is>
      </c>
      <c r="G1594" t="inlineStr">
        <is>
          <t>刘小洋-北京-大鸭梨-POC 已结束</t>
        </is>
      </c>
      <c r="H1594" t="inlineStr">
        <is>
          <t>大鸭梨光彩店  巡店
1.昨天是测试右边一台水淀粉版本，今天早上过去把左边一台也升级了。左边升级后投20出14.2  校准后投20出20.7再投一次21.2    右边早上投20出22.1  
2.光彩店是大鸭梨八个已经装了门店机器数据最高的，因为厨师长安排两个人来操作机器，今天一个操作员休息，炒菜的是昨天新培训的操作员，中午帮他高峰期搭把手炒了一下，在他旁边培训手法，督促中午和晚上休市一定要清洗管道卫生
3.总结带过的三家大鸭梨问题反馈给东哥
4.后沙峪操作员发信息说菜品感觉有点不对，了解他昨天休息，机器他们没怎么用，明天去店里看下情况，顺便升级两台水淀粉版本和培训清洗水淀粉管道</t>
        </is>
      </c>
      <c r="I1594"/>
      <c r="J1594"/>
      <c r="K1594" t="inlineStr">
        <is>
          <t>大鸭梨后沙峪店 升级水淀粉版本，解决问题</t>
        </is>
      </c>
      <c r="L1594" t="inlineStr">
        <is>
          <t>IMG_20250917_095834174.jpg,IMG_20250917_100134055.jpg,IMG_20250917_100235784.jpg,IMG_20250917_102626061.jpg,IMG_20250917_103138985.jpg,IMG_20250917_104155246.jpg,IMG_20250917_115458337.jpg,IMG_20250917_132344140.jpg</t>
        </is>
      </c>
      <c r="M1594"/>
      <c r="N1594" s="2">
        <v>45917</v>
      </c>
      <c r="O1594" t="inlineStr">
        <is>
          <t>已结束,已结束</t>
        </is>
      </c>
      <c r="P1594" t="inlineStr">
        <is>
          <t>38周</t>
        </is>
      </c>
      <c r="Q1594"/>
      <c r="R1594" t="inlineStr">
        <is>
          <t>false</t>
        </is>
      </c>
      <c r="S1594" t="inlineStr">
        <is>
          <t>2025/09/20
2025/09/19</t>
        </is>
      </c>
      <c r="T1594" t="inlineStr">
        <is>
          <t>BST</t>
        </is>
      </c>
      <c r="U1594"/>
      <c r="V1594" t="inlineStr">
        <is>
          <t>关胜元
关胜元</t>
        </is>
      </c>
      <c r="W1594" t="inlineStr">
        <is>
          <t>张铭麒
张铭麒</t>
        </is>
      </c>
    </row>
    <row r="1595" ht="12.75" customHeight="1">
      <c r="A1595" t="inlineStr">
        <is>
          <t>2025-09-16 刘小洋-北京-大鸭梨-POC 已结束</t>
        </is>
      </c>
      <c r="B1595" t="inlineStr">
        <is>
          <t>1</t>
        </is>
      </c>
      <c r="C1595" t="inlineStr">
        <is>
          <t xml:space="preserve">大鸭梨光彩店升级水淀粉软件，菜品炒制时间微调，需重视管道清洗 </t>
        </is>
      </c>
      <c r="D1595" t="inlineStr">
        <is>
          <t>刘小洋</t>
        </is>
      </c>
      <c r="E1595" t="inlineStr">
        <is>
          <t>北京市朝阳区南磨房乡北京·华侨城A区2号院(南门)OCT华侨城·北京2号院</t>
        </is>
      </c>
      <c r="F1595" t="inlineStr">
        <is>
          <t>项目出差</t>
        </is>
      </c>
      <c r="G1595" t="inlineStr">
        <is>
          <t>刘小洋-北京-大鸭梨-POC 已结束</t>
        </is>
      </c>
      <c r="H1595" t="inlineStr">
        <is>
          <t>大鸭梨光彩店 升级水淀粉应对新版本测试
1.  到店两台机拿一台机联系刘工升级水淀粉版本最新软件，升级版本后 校准前 投20出9.3   重新校准20出19.6  下午休市后清洗管道，再放水淀粉20出17.6
2.培训操作员在这个礼拜需要中午和晚上休市，对水淀粉管道进行一个清洗，清洗后再次放入水淀粉需要手动投出来再称下数字，不准就要进行校准
3. 小炒牛肉因为客户送来的是配送品切好的比较厚，按流程炒不熟，在原有基础上多加了15秒左右，花菜也是
4.交代操作员这一个礼拜要认真执行清洗水淀粉注意事项，我也会来督促
5.今天一个新的炒菜师傅也来炒机器，对他重新进行一个校准，清洗，故障上传日志的一个培训，炒菜时手法的一个培训</t>
        </is>
      </c>
      <c r="I1595" t="inlineStr">
        <is>
          <t>小炒牛肉和花菜时间有做微调，加长10秒左右</t>
        </is>
      </c>
      <c r="J1595"/>
      <c r="K1595" t="inlineStr">
        <is>
          <t>大鸭梨光彩店 水淀粉版本稳定测试</t>
        </is>
      </c>
      <c r="L1595" t="inlineStr">
        <is>
          <t>IMG_20250916_163321474.jpg,IMG_20250916_163445768.jpg,IMG_20250916_164057460.jpg,IMG_20250916_095311243.jpg,IMG_20250916_095505463.jpg,IMG_20250916_101815923.jpg</t>
        </is>
      </c>
      <c r="M1595"/>
      <c r="N1595" s="2">
        <v>45916</v>
      </c>
      <c r="O1595" t="inlineStr">
        <is>
          <t>已结束,已结束</t>
        </is>
      </c>
      <c r="P1595" t="inlineStr">
        <is>
          <t>38周</t>
        </is>
      </c>
      <c r="Q1595"/>
      <c r="R1595" t="inlineStr">
        <is>
          <t>false</t>
        </is>
      </c>
      <c r="S1595" t="inlineStr">
        <is>
          <t>2025/09/20
2025/09/19</t>
        </is>
      </c>
      <c r="T1595" t="inlineStr">
        <is>
          <t>BST</t>
        </is>
      </c>
      <c r="U1595"/>
      <c r="V1595" t="inlineStr">
        <is>
          <t>关胜元
关胜元</t>
        </is>
      </c>
      <c r="W1595" t="inlineStr">
        <is>
          <t>张铭麒
张铭麒</t>
        </is>
      </c>
    </row>
    <row r="1596" ht="12.75" customHeight="1">
      <c r="A1596" t="inlineStr">
        <is>
          <t>2025-09-15 刘小洋-北京-大鸭梨-POC 已结束</t>
        </is>
      </c>
      <c r="B1596" t="inlineStr">
        <is>
          <t>1</t>
        </is>
      </c>
      <c r="C1596" t="inlineStr">
        <is>
          <t xml:space="preserve">大鸭梨光彩店支援，解决机器、校准、菜品问题并进行相关培训 </t>
        </is>
      </c>
      <c r="D1596" t="inlineStr">
        <is>
          <t>刘小洋</t>
        </is>
      </c>
      <c r="E1596" t="inlineStr">
        <is>
          <t>北京市朝阳区南磨房乡欢乐谷北京欢乐谷</t>
        </is>
      </c>
      <c r="F1596" t="inlineStr">
        <is>
          <t>项目出差</t>
        </is>
      </c>
      <c r="G1596" t="inlineStr">
        <is>
          <t>刘小洋-北京-大鸭梨-POC 已结束</t>
        </is>
      </c>
      <c r="H1596" t="inlineStr">
        <is>
          <t>大鸭梨光彩店 支援
1.  到店发现操作员只开一台机器，机器调料都没有加满，听他描述今天只有一个人炒机器了，我把隔壁一台开起来，告知，一台炒效率提升不上来，如果炒不过来我会搭把手，然后加料
2.他们不会校准，重新培训机器的干料液料校准，也把洗锅除碳铲的作用和使用方法培训
3 .解决菜品问题
    1.炒青菜没有勾芡，不够亮，调整后123份都加上勾芡，菜品油量
  2 辣椒炒肉外卖2份辣椒炒死了，不够靓，调整后辣椒时间缩短，出品辣椒翠绿
 3 发现客户炒小炒牛肉，都不按照流程先小料再牛肉，而且先牛肉再辅料，出品不够靓，不合格，问客户是不是担心牛肉炒不熟，他说是的，解释必须要先小料，再牛肉，这样牛肉粘锅少，出品也会漂亮，调整牛肉时间，出品解决
4. 醋溜白菜2.3份勾芡不够，调整增加水淀粉
5.蛋炒饭，客户要那种原色(白色)123份取消东湖酱油上色
6.培训水淀粉菜品手法包裹出锅，强调手法不一样菜品呈现不一样</t>
        </is>
      </c>
      <c r="I1596" t="inlineStr">
        <is>
          <t>若干菜微调</t>
        </is>
      </c>
      <c r="J1596"/>
      <c r="K1596" t="inlineStr">
        <is>
          <t>大鸭梨光彩店 开业支援</t>
        </is>
      </c>
      <c r="L1596" t="inlineStr">
        <is>
          <t>IMG_20250915_101353875.jpg,IMG_20250915_103957083.jpg,IMG_20250915_110223454.jpg,IMG_20250915_123920767.jpg,IMG_20250915_165235935.jpg,IMG_20250915_164716046.jpg,IMG_20250915_191205644.jpg,IMG_20250915_191734735.jpg,IMG_20250915_192441268.jpg</t>
        </is>
      </c>
      <c r="M1596"/>
      <c r="N1596" s="2">
        <v>45915</v>
      </c>
      <c r="O1596" t="inlineStr">
        <is>
          <t>已结束,已结束</t>
        </is>
      </c>
      <c r="P1596" t="inlineStr">
        <is>
          <t>38周</t>
        </is>
      </c>
      <c r="Q1596"/>
      <c r="R1596" t="inlineStr">
        <is>
          <t>false</t>
        </is>
      </c>
      <c r="S1596" t="inlineStr">
        <is>
          <t>2025/09/20
2025/09/19</t>
        </is>
      </c>
      <c r="T1596" t="inlineStr">
        <is>
          <t>BST</t>
        </is>
      </c>
      <c r="U1596"/>
      <c r="V1596" t="inlineStr">
        <is>
          <t>关胜元
关胜元</t>
        </is>
      </c>
      <c r="W1596" t="inlineStr">
        <is>
          <t>张铭麒
张铭麒</t>
        </is>
      </c>
    </row>
    <row r="1597" ht="12.75" customHeight="1">
      <c r="A1597" t="inlineStr">
        <is>
          <t>2025-09-14 刘小洋-北京-大鸭梨-POC 已结束</t>
        </is>
      </c>
      <c r="B1597" t="inlineStr">
        <is>
          <t>1</t>
        </is>
      </c>
      <c r="C1597" t="inlineStr">
        <is>
          <t xml:space="preserve">去客户学菜品，挪冰箱，培训厨师，跟进光彩店菜品稳定情况 </t>
        </is>
      </c>
      <c r="D1597" t="inlineStr">
        <is>
          <t>刘小洋</t>
        </is>
      </c>
      <c r="E1597" t="inlineStr">
        <is>
          <t>北京市朝阳区南磨房乡华侨城·北京OCT华侨城·北京2号院</t>
        </is>
      </c>
      <c r="F1597" t="inlineStr">
        <is>
          <t>项目出差</t>
        </is>
      </c>
      <c r="G1597" t="inlineStr">
        <is>
          <t>刘小洋-北京-大鸭梨-POC 已结束</t>
        </is>
      </c>
      <c r="H1597" t="inlineStr">
        <is>
          <t>1.尹龙强师傅过来，一起去客户这边学习客户菜品，对以后机动大鸭梨项目做好熟悉
炒菜的时候也是让他去操作了解菜品
2..机器旁边挪过来冰箱，专门供应机器上的原材料，拿菜更方便了
3. 厨师长在下午不忙的时候，安排一个小弟过来，希望我们培训一下手法，在他炒菜时培训一些注意事项和操作要点
4.店面培训结束，和厨师长告别，明天去光彩店跟进水淀粉处理后菜品稳定情况，范富豪回家休息了，对光彩店加强培训，下家门店装了机器后退出再去新的门店培训开业</t>
        </is>
      </c>
      <c r="I1597" t="inlineStr">
        <is>
          <t>清炒时蔬，客户原材料是用的奶白菜，要求加上勾芡，勾芡后出品满意。</t>
        </is>
      </c>
      <c r="J1597"/>
      <c r="K1597" t="inlineStr">
        <is>
          <t>大鸭梨光彩店开业支持</t>
        </is>
      </c>
      <c r="L1597" t="inlineStr">
        <is>
          <t>IMG_20250914_101637967.jpg,IMG_20250914_102910846.jpg,IMG_20250914_095347033.jpg,IMG_20250914_100851234.jpg,IMG_20250914_100853850.jpg,IMG_20250914_143242036.jpg,IMG_20250914_141439505.jpg,IMG_20250914_150625562.jpg</t>
        </is>
      </c>
      <c r="M1597"/>
      <c r="N1597" s="2">
        <v>45914</v>
      </c>
      <c r="O1597" t="inlineStr">
        <is>
          <t>已结束,已结束</t>
        </is>
      </c>
      <c r="P1597" t="inlineStr">
        <is>
          <t>37周</t>
        </is>
      </c>
      <c r="Q1597"/>
      <c r="R1597" t="inlineStr">
        <is>
          <t>false</t>
        </is>
      </c>
      <c r="S1597" t="inlineStr">
        <is>
          <t>2025/09/20
2025/09/19</t>
        </is>
      </c>
      <c r="T1597" t="inlineStr">
        <is>
          <t>BST</t>
        </is>
      </c>
      <c r="U1597"/>
      <c r="V1597" t="inlineStr">
        <is>
          <t>关胜元
关胜元</t>
        </is>
      </c>
      <c r="W1597" t="inlineStr">
        <is>
          <t>张铭麒
张铭麒</t>
        </is>
      </c>
    </row>
    <row r="1598" ht="12.75" customHeight="1">
      <c r="A1598" t="inlineStr">
        <is>
          <t>2025-09-13 刘小洋-北京-大鸭梨-POC 已结束</t>
        </is>
      </c>
      <c r="B1598" t="inlineStr">
        <is>
          <t>1</t>
        </is>
      </c>
      <c r="C1598" t="inlineStr">
        <is>
          <t xml:space="preserve">需校准宫保汁、规范水淀粉操作，周六忙建议人力调整，培训将结束 </t>
        </is>
      </c>
      <c r="D1598" t="inlineStr">
        <is>
          <t>刘小洋</t>
        </is>
      </c>
      <c r="E1598" t="inlineStr">
        <is>
          <t>北京市朝阳区南磨房乡欢乐谷北京欢乐谷</t>
        </is>
      </c>
      <c r="F1598" t="inlineStr">
        <is>
          <t>巡店</t>
        </is>
      </c>
      <c r="G1598" t="inlineStr">
        <is>
          <t>刘小洋-北京-大鸭梨-POC 已结束</t>
        </is>
      </c>
      <c r="H1598" t="inlineStr">
        <is>
          <t>1.培训宫保汁每天早上必须要校准，下午空闲了也可以手动投一下看准不准，不准再进行校准。
2.因最近多例水淀粉事件，培训操作员，可以用盆调好1比3比例水淀粉，只加一半在盒子里，勤加，让水淀粉能够更匀称更准确裹芡粉
3.今天周六生意比较好，中午操作员一个人忙不过来，帮客户出餐炒菜，中午烹饪数据就达到了90多次，和厨师长建议整体菜品冰箱的选原材料摆放，餐具，备料，包过中间定做双层架子，同时也是建议他安排两个人炒机器人，一个人在生意好的情况下是很难的
4.中午两点半，搞机器卫生带领操作员再走一遍流程，
5.因为周末生意特别好，厨师长要求明天再跟最后一天，明天跟完，右安门店培训结束</t>
        </is>
      </c>
      <c r="I1598" t="inlineStr">
        <is>
          <t>麻婆豆腐，和爆三样都减少了一点油</t>
        </is>
      </c>
      <c r="J1598"/>
      <c r="K1598" t="inlineStr">
        <is>
          <t>大鸭梨右安门开业支持</t>
        </is>
      </c>
      <c r="L1598" t="inlineStr">
        <is>
          <t>IMG_20250913_095639502.jpg,IMG_20250913_100033742.jpg,IMG_20250913_101051678.jpg,IMG_20250913_142102109.jpg,IMG_20250913_143131266.jpg,IMG_20250913_172755651.jpg</t>
        </is>
      </c>
      <c r="M1598"/>
      <c r="N1598" s="2">
        <v>45913</v>
      </c>
      <c r="O1598" t="inlineStr">
        <is>
          <t>已结束,已结束</t>
        </is>
      </c>
      <c r="P1598" t="inlineStr">
        <is>
          <t>37周</t>
        </is>
      </c>
      <c r="Q1598"/>
      <c r="R1598" t="inlineStr">
        <is>
          <t>false</t>
        </is>
      </c>
      <c r="S1598" t="inlineStr">
        <is>
          <t>2025/09/20
2025/09/19</t>
        </is>
      </c>
      <c r="T1598" t="inlineStr">
        <is>
          <t>BST</t>
        </is>
      </c>
      <c r="U1598"/>
      <c r="V1598" t="inlineStr">
        <is>
          <t>关胜元
关胜元</t>
        </is>
      </c>
      <c r="W1598" t="inlineStr">
        <is>
          <t>张铭麒
张铭麒</t>
        </is>
      </c>
    </row>
    <row r="1599" ht="12.75" customHeight="1">
      <c r="A1599" t="inlineStr">
        <is>
          <t>2025-09-12 刘小洋-北京-大鸭梨-POC 已结束</t>
        </is>
      </c>
      <c r="B1599" t="inlineStr">
        <is>
          <t>1</t>
        </is>
      </c>
      <c r="C1599" t="inlineStr">
        <is>
          <t xml:space="preserve">厨房开通网络，菜品梳理数据佳，培训收尾应对周末，宫保汁校准 </t>
        </is>
      </c>
      <c r="D1599" t="inlineStr">
        <is>
          <t>刘小洋</t>
        </is>
      </c>
      <c r="E1599" t="inlineStr">
        <is>
          <t>北京市朝阳区南磨房乡金蝉西路辅路弯里中心</t>
        </is>
      </c>
      <c r="F1599" t="inlineStr">
        <is>
          <t>巡店</t>
        </is>
      </c>
      <c r="G1599" t="inlineStr">
        <is>
          <t>刘小洋-北京-大鸭梨-POC 已结束</t>
        </is>
      </c>
      <c r="H1599" t="inlineStr">
        <is>
          <t>1.店里花三百块开通厨房专门无线网络，机器设备了网络正常，前几天都是用我的热点
2.对于所有的菜再次梳理，每个菜品基本都要过一遍厨师长，厨师长也是表示菜品越来越棒了，也是放心交给操作员干，同时也和他强调了总部也是需要看每天烹饪数据，今天数据还可以 117锅次
3.也和厨师长沟通，本来今天差不多就要结束培训了，本着负责的情况下，帮他再理理周末生意好的一个应对，厨师长也表示感谢
4.厨师长还是很认可机器，觉得自己也要与时俱进</t>
        </is>
      </c>
      <c r="I1599" t="inlineStr">
        <is>
          <t>清炒时蔬，因为食材不同，适当的多炒一会</t>
        </is>
      </c>
      <c r="J1599" t="inlineStr">
        <is>
          <t>宫保汁虽然早上都有校准，其实到了下午就也不准了，又进行了校准</t>
        </is>
      </c>
      <c r="K1599" t="inlineStr">
        <is>
          <t>大鸭梨右安门开业支持</t>
        </is>
      </c>
      <c r="L1599"/>
      <c r="M1599"/>
      <c r="N1599" s="2">
        <v>45912</v>
      </c>
      <c r="O1599" t="inlineStr">
        <is>
          <t>已结束,已结束</t>
        </is>
      </c>
      <c r="P1599" t="inlineStr">
        <is>
          <t>37周</t>
        </is>
      </c>
      <c r="Q1599"/>
      <c r="R1599" t="inlineStr">
        <is>
          <t>false</t>
        </is>
      </c>
      <c r="S1599" t="inlineStr">
        <is>
          <t>2025/09/20
2025/09/19</t>
        </is>
      </c>
      <c r="T1599" t="inlineStr">
        <is>
          <t>BST</t>
        </is>
      </c>
      <c r="U1599"/>
      <c r="V1599" t="inlineStr">
        <is>
          <t>关胜元
关胜元</t>
        </is>
      </c>
      <c r="W1599" t="inlineStr">
        <is>
          <t>张铭麒
张铭麒</t>
        </is>
      </c>
    </row>
    <row r="1600" ht="12.75" customHeight="1">
      <c r="A1600" t="inlineStr">
        <is>
          <t>2025-09-12 刘小洋-北京-大鸭梨-POC 已结束</t>
        </is>
      </c>
      <c r="B1600" t="inlineStr">
        <is>
          <t>1</t>
        </is>
      </c>
      <c r="C1600" t="inlineStr">
        <is>
          <t xml:space="preserve">开通厨房网络，菜品梳理数据可，培训延至周末，宫保汁校准不准 </t>
        </is>
      </c>
      <c r="D1600" t="inlineStr">
        <is>
          <t>刘小洋</t>
        </is>
      </c>
      <c r="E1600" t="inlineStr">
        <is>
          <t>北京市朝阳区南磨房乡金蝉西路辅路弯里中心</t>
        </is>
      </c>
      <c r="F1600" t="inlineStr">
        <is>
          <t>巡店</t>
        </is>
      </c>
      <c r="G1600" t="inlineStr">
        <is>
          <t>刘小洋-北京-大鸭梨-POC 已结束</t>
        </is>
      </c>
      <c r="H1600" t="inlineStr">
        <is>
          <t>1.店里花三百块开通厨房专门无线网络，机器设备了网络正常，前几天都是用我的热点
2.对于所有的菜再次梳理，每个菜品基本都要过一遍厨师长，厨师长也是表示菜品越来越棒了，也是放心交给操作员干，同时也和他强调了总部也是需要看每天烹饪数据，今天数据还可以 117锅次
3.也和厨师长沟通，本来今天差不多就要结束培训了，本着负责的情况下，帮他再理理周末生意好的一个应对，厨师长也表示感谢
4.厨师长还是很认可机器，觉得自己也要与时俱进</t>
        </is>
      </c>
      <c r="I1600" t="inlineStr">
        <is>
          <t>清炒时蔬根据食材不同适当多炒一会</t>
        </is>
      </c>
      <c r="J1600" t="inlineStr">
        <is>
          <t>宫保汁早上校准后，下午抽查还是不准，下午又进行了校准</t>
        </is>
      </c>
      <c r="K1600" t="inlineStr">
        <is>
          <t>大鸭梨右安门开业支持</t>
        </is>
      </c>
      <c r="L1600" t="inlineStr">
        <is>
          <t>IMG_20250912_095446577.jpg,IMG_20250912_130035946.jpg,IMG_20250912_132449879.jpg,IMG_20250912_165406399.jpg,IMG_20250912_195136580.jpg,Screenshot_2025-09-12-20-47-45-198_com.botinkit.btyc_flutter.jpg</t>
        </is>
      </c>
      <c r="M1600"/>
      <c r="N1600" s="2">
        <v>45912</v>
      </c>
      <c r="O1600" t="inlineStr">
        <is>
          <t>已结束,已结束</t>
        </is>
      </c>
      <c r="P1600" t="inlineStr">
        <is>
          <t>37周</t>
        </is>
      </c>
      <c r="Q1600"/>
      <c r="R1600" t="inlineStr">
        <is>
          <t>false</t>
        </is>
      </c>
      <c r="S1600" t="inlineStr">
        <is>
          <t>2025/09/20
2025/09/19</t>
        </is>
      </c>
      <c r="T1600" t="inlineStr">
        <is>
          <t>BST</t>
        </is>
      </c>
      <c r="U1600"/>
      <c r="V1600" t="inlineStr">
        <is>
          <t>关胜元
关胜元</t>
        </is>
      </c>
      <c r="W1600" t="inlineStr">
        <is>
          <t>张铭麒
张铭麒</t>
        </is>
      </c>
    </row>
    <row r="1601" ht="12.75" customHeight="1">
      <c r="A1601" t="inlineStr">
        <is>
          <t>2025-09-11 刘小洋-北京-大鸭梨-POC 已结束</t>
        </is>
      </c>
      <c r="B1601" t="inlineStr">
        <is>
          <t>1</t>
        </is>
      </c>
      <c r="C1601" t="inlineStr">
        <is>
          <t xml:space="preserve">更换阀、规划线路等工作推进，总部卫生检查，宫保鸡丁调试 </t>
        </is>
      </c>
      <c r="D1601" t="inlineStr">
        <is>
          <t>刘小洋</t>
        </is>
      </c>
      <c r="E1601" t="inlineStr">
        <is>
          <t>皇城坝小吃，北京市朝阳区皇城坝小吃</t>
        </is>
      </c>
      <c r="F1601" t="inlineStr">
        <is>
          <t>巡店</t>
        </is>
      </c>
      <c r="G1601" t="inlineStr">
        <is>
          <t>刘小洋-北京-大鸭梨-POC 已结束</t>
        </is>
      </c>
      <c r="H1601" t="inlineStr">
        <is>
          <t>1. 复合汁料盒更换鸭嘴单向阀， 规划小料纵线，把日常工作表，还有各项菜品小料重量，机器使用说明书打印出来并粘贴在机器旁边墙壁
2.教操作员调配小炒汁，三合一汁比例
3.开始筛选菜品，几乎品种炒了接近二十个，最终厨师长会确定在机器上适合做的菜，到时候再统一相应调料和配料
4.培训操作员使用除碳铲，定期为铁锅除碳清洁保养
5.强调每天早上开市必须校准宫保汁，详细讲解每个菜品手法</t>
        </is>
      </c>
      <c r="I1601" t="inlineStr">
        <is>
          <t>宫保鸡丁开始厨师长要带点水，觉得干巴巴，后来调试后还是坚持原来出品</t>
        </is>
      </c>
      <c r="J1601" t="inlineStr">
        <is>
          <t>下午厨房这边有总部卫生检查，加强了卫生清理</t>
        </is>
      </c>
      <c r="K1601" t="inlineStr">
        <is>
          <t>大鸭梨右安门店开业培训支持</t>
        </is>
      </c>
      <c r="L1601" t="inlineStr">
        <is>
          <t>IMG_20250911_093254891.jpg,IMG_20250911_095600633.jpg,IMG_20250911_095753028.jpg,IMG_20250911_101900646.jpg,IMG_20250911_104749353.jpg,IMG_20250911_131049257.jpg,IMG_20250911_173706794.jpg,IMG_20250911_190655729.jpg,IMG_20250911_194232301.jpg</t>
        </is>
      </c>
      <c r="M1601"/>
      <c r="N1601" s="2">
        <v>45911</v>
      </c>
      <c r="O1601" t="inlineStr">
        <is>
          <t>已结束,已结束</t>
        </is>
      </c>
      <c r="P1601" t="inlineStr">
        <is>
          <t>37周</t>
        </is>
      </c>
      <c r="Q1601"/>
      <c r="R1601" t="inlineStr">
        <is>
          <t>false</t>
        </is>
      </c>
      <c r="S1601" t="inlineStr">
        <is>
          <t>2025/09/20
2025/09/19</t>
        </is>
      </c>
      <c r="T1601" t="inlineStr">
        <is>
          <t>BST</t>
        </is>
      </c>
      <c r="U1601"/>
      <c r="V1601" t="inlineStr">
        <is>
          <t>关胜元
关胜元</t>
        </is>
      </c>
      <c r="W1601" t="inlineStr">
        <is>
          <t>张铭麒
张铭麒</t>
        </is>
      </c>
    </row>
    <row r="1602" ht="12.75" customHeight="1">
      <c r="A1602" t="inlineStr">
        <is>
          <t>2025-09-10 刘小洋-北京-大鸭梨-POC 已结束</t>
        </is>
      </c>
      <c r="B1602" t="inlineStr">
        <is>
          <t>1</t>
        </is>
      </c>
      <c r="C1602" t="inlineStr">
        <is>
          <t xml:space="preserve">9.10大鸭梨右安门店开业支持，遇操作员问题，料明天到，莴笋出水多 </t>
        </is>
      </c>
      <c r="D1602" t="inlineStr">
        <is>
          <t>刘小洋</t>
        </is>
      </c>
      <c r="E1602" t="inlineStr">
        <is>
          <t>北京市朝阳区南磨房乡华侨城·北京OCT华侨城·北京2号院</t>
        </is>
      </c>
      <c r="F1602" t="inlineStr">
        <is>
          <t>巡店</t>
        </is>
      </c>
      <c r="G1602" t="inlineStr">
        <is>
          <t>刘小洋-北京-大鸭梨-POC 已结束</t>
        </is>
      </c>
      <c r="H1602" t="inlineStr">
        <is>
          <t>9.10大鸭梨右安门店开业支持
1.早上到店，机器没开，操作员是厨师长安排的炉头炒菜的师傅，手里忙着自己的活，我开机调配水淀粉，把2号位宫保汁小料盒换成大液料盒，再重新校准。
2.给所有液料贴上改过的调料贴纸，建立售后群，培训资料，机器保养
3.操作员暂时要顾及自己炉台，空闲过来炒机器顾不上，中午吃饭找厨师长沟通，要求机器专人专岗，也厨师长表示，就是安排这个炉灶师傅负责，只不过他人手紧缺，这两天休假了几个，明天早上就能空置出专岗（休假回来了），小炒汁的配料表也发给了厨师长，他说明天料才能到，到时候调了小炒汁把小炒肉，小炒牛肉都过一下。
4.今天做的几个不同的菜也是加强操作员手法的一个培训，同时加强了收市锅的一个清洗和养锅流程培训</t>
        </is>
      </c>
      <c r="I1602" t="inlineStr">
        <is>
          <t>翡翠莴笋丝出水比较多，要投菜沥干水分，出锅时再沥下再装盘</t>
        </is>
      </c>
      <c r="J1602" t="inlineStr">
        <is>
          <t>协调厨师长，让操作员专人专岗</t>
        </is>
      </c>
      <c r="K1602" t="inlineStr">
        <is>
          <t xml:space="preserve">大鸭梨右安门店开业支持
 </t>
        </is>
      </c>
      <c r="L1602" t="inlineStr">
        <is>
          <t>IMG_20250910_095129134.jpg,IMG_20250910_100138233.jpg,IMG_20250910_105906705.jpg,IMG_20250910_114928318.jpg,IMG_20250910_115741555.jpg,IMG_20250910_124025269.jpg,IMG_20250910_143945278.jpg</t>
        </is>
      </c>
      <c r="M1602"/>
      <c r="N1602" s="2">
        <v>45910</v>
      </c>
      <c r="O1602" t="inlineStr">
        <is>
          <t>已结束,已结束</t>
        </is>
      </c>
      <c r="P1602" t="inlineStr">
        <is>
          <t>37周</t>
        </is>
      </c>
      <c r="Q1602"/>
      <c r="R1602" t="inlineStr">
        <is>
          <t>false</t>
        </is>
      </c>
      <c r="S1602" t="inlineStr">
        <is>
          <t>2025/09/20
2025/09/19</t>
        </is>
      </c>
      <c r="T1602" t="inlineStr">
        <is>
          <t>BST</t>
        </is>
      </c>
      <c r="U1602"/>
      <c r="V1602" t="inlineStr">
        <is>
          <t>关胜元
关胜元</t>
        </is>
      </c>
      <c r="W1602" t="inlineStr">
        <is>
          <t>张铭麒
张铭麒</t>
        </is>
      </c>
    </row>
    <row r="1603" ht="12.75" customHeight="1">
      <c r="A1603" t="inlineStr">
        <is>
          <t>2025-09-09 刘小洋-北京-大鸭梨-POC 已结束</t>
        </is>
      </c>
      <c r="B1603" t="inlineStr">
        <is>
          <t>1</t>
        </is>
      </c>
      <c r="C1603" t="inlineStr">
        <is>
          <t xml:space="preserve">大鸭梨右安门店开业支持，杨师傅处理故障，菜谱调试待确定 </t>
        </is>
      </c>
      <c r="D1603" t="inlineStr">
        <is>
          <t>刘小洋</t>
        </is>
      </c>
      <c r="E1603" t="inlineStr">
        <is>
          <t>北京市朝阳区南磨房乡蜜雪冰城(欢乐谷店)弯里中心</t>
        </is>
      </c>
      <c r="F1603" t="inlineStr">
        <is>
          <t>巡店</t>
        </is>
      </c>
      <c r="G1603" t="inlineStr">
        <is>
          <t>刘小洋-北京-大鸭梨-POC 已结束</t>
        </is>
      </c>
      <c r="H1603" t="inlineStr">
        <is>
          <t>大鸭梨右安门店开业支持
1，机器进场安装，和协助售后克鑫，还有杨梓雄师傅。
2.杨师傅有故障问题去其他店处理了，开始注册门店，注册账号
3.调整锅位角度，温度标定，开锅养锅
4.开始教学包括厨师长在内，机器校准，清洗，洗锅养锅，故障反馈，上传日志
6.设计小料调料纵线，提议机器两台中间可以做个架子好放东西
5.晚上开始跑菜谱调试</t>
        </is>
      </c>
      <c r="I1603" t="inlineStr">
        <is>
          <t>酱油菜心，油偏大，减少了五克，</t>
        </is>
      </c>
      <c r="J1603" t="inlineStr">
        <is>
          <t>厨师长还没确定那些菜在机器人炒，说要先跑两天再决定，在决定小料安排</t>
        </is>
      </c>
      <c r="K1603" t="inlineStr">
        <is>
          <t>大鸭梨右安门开业支持</t>
        </is>
      </c>
      <c r="L1603" t="inlineStr">
        <is>
          <t>IMG_20250909_095302773.jpg,IMG_20250909_101915609.jpg,IMG_20250909_125320286.jpg,IMG_20250909_132548403.jpg,IMG_20250909_152116542.jpg,IMG_20250909_192236537.jpg,IMG_20250909_175131094.jpg</t>
        </is>
      </c>
      <c r="M1603"/>
      <c r="N1603" s="2">
        <v>45909</v>
      </c>
      <c r="O1603" t="inlineStr">
        <is>
          <t>已结束,已结束</t>
        </is>
      </c>
      <c r="P1603" t="inlineStr">
        <is>
          <t>37周</t>
        </is>
      </c>
      <c r="Q1603"/>
      <c r="R1603" t="inlineStr">
        <is>
          <t>false</t>
        </is>
      </c>
      <c r="S1603" t="inlineStr">
        <is>
          <t>2025/09/20
2025/09/19</t>
        </is>
      </c>
      <c r="T1603" t="inlineStr">
        <is>
          <t>BST</t>
        </is>
      </c>
      <c r="U1603"/>
      <c r="V1603" t="inlineStr">
        <is>
          <t>关胜元
关胜元</t>
        </is>
      </c>
      <c r="W1603" t="inlineStr">
        <is>
          <t>张铭麒
张铭麒</t>
        </is>
      </c>
    </row>
    <row r="1604" ht="12.75" customHeight="1">
      <c r="A1604" t="inlineStr">
        <is>
          <t>2025-09-08 刘小洋-北京-大鸭梨-POC 已结束</t>
        </is>
      </c>
      <c r="B1604"/>
      <c r="C1604" t="inlineStr">
        <is>
          <t xml:space="preserve">大鸭梨后沙裕店开业支持最后一天，涉及操作、维护、反馈等培训 </t>
        </is>
      </c>
      <c r="D1604" t="inlineStr">
        <is>
          <t>刘小洋</t>
        </is>
      </c>
      <c r="E1604" t="inlineStr">
        <is>
          <t>北京市朝阳区南磨房乡华侨城·北京OCT华侨城·北京2号院</t>
        </is>
      </c>
      <c r="F1604" t="inlineStr">
        <is>
          <t>巡店</t>
        </is>
      </c>
      <c r="G1604" t="inlineStr">
        <is>
          <t>刘小洋-北京-大鸭梨-POC 已结束</t>
        </is>
      </c>
      <c r="H1604" t="inlineStr">
        <is>
          <t>大鸭梨后沙裕店开业支持 最后一天
1.从北京宿舍帮客户带了一把竹刷
2.大鸭梨是一人一机，中午和晚上要备外卖大份菜，客户安排两人同时炒，过了高峰期，一个小弟炒
3.定了一个礼拜校准一次，每周一进行，两个礼拜进行一次管道清洗，清洗后必须要做校准
4.培训干料堵转，如果清理投料嘴和螺旋杆上，强调干料盒起码要一个月清理一次，平时也要注意是否会因为水蒸气堵转
5.再次培训故障反馈，上传日志和sn，要用视频记录反馈售后群对接专业人员
6.忙完高峰期后两点，及时加料和保持机器表面卫生，清理水槽剩菜。
7..做好交接，告知厨师长明天要去新的项目，整个培训已经结束，保持微信联系</t>
        </is>
      </c>
      <c r="I1604" t="inlineStr">
        <is>
          <t>正常</t>
        </is>
      </c>
      <c r="J1604"/>
      <c r="K1604" t="inlineStr">
        <is>
          <t>另一家大鸭梨开业培训</t>
        </is>
      </c>
      <c r="L1604" t="inlineStr">
        <is>
          <t>IMG_20250908_103431821.jpg,IMG_20250908_103513611.jpg,IMG_20250908_105423507.jpg,IMG_20250908_120723158.jpg,IMG_20250908_122223123.jpg,IMG_20250908_130244033.jpg,IMG_20250908_124207990.jpg</t>
        </is>
      </c>
      <c r="M1604"/>
      <c r="N1604" s="2">
        <v>45908</v>
      </c>
      <c r="O1604" t="inlineStr">
        <is>
          <t>已结束,已结束</t>
        </is>
      </c>
      <c r="P1604" t="inlineStr">
        <is>
          <t>37周</t>
        </is>
      </c>
      <c r="Q1604"/>
      <c r="R1604" t="inlineStr">
        <is>
          <t>false</t>
        </is>
      </c>
      <c r="S1604" t="inlineStr">
        <is>
          <t>2025/09/20
2025/09/19</t>
        </is>
      </c>
      <c r="T1604" t="inlineStr">
        <is>
          <t>BST</t>
        </is>
      </c>
      <c r="U1604"/>
      <c r="V1604" t="inlineStr">
        <is>
          <t>关胜元
关胜元</t>
        </is>
      </c>
      <c r="W1604" t="inlineStr">
        <is>
          <t>张铭麒
张铭麒</t>
        </is>
      </c>
    </row>
    <row r="1605" ht="12.75" customHeight="1">
      <c r="A1605" t="inlineStr">
        <is>
          <t>2025-09-07 刘小洋-北京-大鸭梨-POC 已结束</t>
        </is>
      </c>
      <c r="B1605" t="inlineStr">
        <is>
          <t>1</t>
        </is>
      </c>
      <c r="C1605" t="inlineStr">
        <is>
          <t xml:space="preserve">今日培训新打荷小弟，涵盖多项内容，明日店结业将做检查教学 </t>
        </is>
      </c>
      <c r="D1605" t="inlineStr">
        <is>
          <t>刘小洋</t>
        </is>
      </c>
      <c r="E1605" t="inlineStr">
        <is>
          <t>北京市顺义区空港街道羊管家秘制羊蝎子涮羊肉(后沙峪店)蓝山国际</t>
        </is>
      </c>
      <c r="F1605" t="inlineStr">
        <is>
          <t>巡店</t>
        </is>
      </c>
      <c r="G1605" t="inlineStr">
        <is>
          <t>刘小洋-北京-大鸭梨-POC 已结束</t>
        </is>
      </c>
      <c r="H1605" t="inlineStr">
        <is>
          <t>1.今天厨师长安排一个新的打荷小弟来培训学习，从新理一遍过程
2.培训干料液料校准
3.小料纵队流程
4.机器的清洗和锅体残渣和养锅
4.各种菜品的注意事项和操作技巧
5.明天这家店的最后一天了会再次核验校准，清洗管道，上传日志，一系列的检查和最后教学</t>
        </is>
      </c>
      <c r="I1605" t="inlineStr">
        <is>
          <t>稳定</t>
        </is>
      </c>
      <c r="J1605"/>
      <c r="K1605" t="inlineStr">
        <is>
          <t>大鸭梨后沙裕店开业支持</t>
        </is>
      </c>
      <c r="L1605" t="inlineStr">
        <is>
          <t>IMG_20250907_094051277.jpg,IMG_20250907_095009311.jpg,IMG_20250907_101647132.jpg,IMG_20250907_101648548.jpg,IMG_20250907_102205309.jpg,IMG_20250907_124119702.jpg,IMG_20250907_132132075.jpg,IMG_20250907_133016269.jpg,IMG_20250907_173826286.jpg</t>
        </is>
      </c>
      <c r="M1605"/>
      <c r="N1605" s="2">
        <v>45907</v>
      </c>
      <c r="O1605" t="inlineStr">
        <is>
          <t>已结束,已结束</t>
        </is>
      </c>
      <c r="P1605" t="inlineStr">
        <is>
          <t>36周</t>
        </is>
      </c>
      <c r="Q1605"/>
      <c r="R1605" t="inlineStr">
        <is>
          <t>false</t>
        </is>
      </c>
      <c r="S1605" t="inlineStr">
        <is>
          <t>2025/09/20
2025/09/19</t>
        </is>
      </c>
      <c r="T1605" t="inlineStr">
        <is>
          <t>BST</t>
        </is>
      </c>
      <c r="U1605"/>
      <c r="V1605" t="inlineStr">
        <is>
          <t>关胜元
关胜元</t>
        </is>
      </c>
      <c r="W1605" t="inlineStr">
        <is>
          <t>张铭麒
张铭麒</t>
        </is>
      </c>
    </row>
    <row r="1606" ht="12.75" customHeight="1">
      <c r="A1606" t="inlineStr">
        <is>
          <t>2025-09-06 刘小洋-北京-大鸭梨-POC 已结束</t>
        </is>
      </c>
      <c r="B1606" t="inlineStr">
        <is>
          <t>1</t>
        </is>
      </c>
      <c r="C1606" t="inlineStr">
        <is>
          <t xml:space="preserve">需关注的问题：青菜采购及熟度把控；干料盒加料及位置卡入；辣椒炒肉豆豉量与份数不匹配。工作还包括录制菜品、培训操作员准备工作、加料及刷新菜谱等。 </t>
        </is>
      </c>
      <c r="D1606" t="inlineStr">
        <is>
          <t>刘小洋</t>
        </is>
      </c>
      <c r="E1606" t="inlineStr">
        <is>
          <t>北京市顺义区空港街道京沈路</t>
        </is>
      </c>
      <c r="F1606" t="inlineStr">
        <is>
          <t>巡店</t>
        </is>
      </c>
      <c r="G1606" t="inlineStr">
        <is>
          <t>刘小洋-北京-大鸭梨-POC 已结束</t>
        </is>
      </c>
      <c r="H1606" t="inlineStr">
        <is>
          <t>1.录制 宫保鸡丁，和醋溜白菜两个大份四份的，
2.对于开始前准备工作的检查和加料，培训操作员先加料养成开始前准备工作充分后再炒菜。
3.对于有些青菜因为理解不一样，采购原材料不一样，要经过把控，没有熟彻底的可以再锅里面多滚一下，也可以不出锅进入手动模式再炒一会。
4.同时也培训了干料盒加料后如何卡进位置，正常投料，
5.四份的辣椒炒肉豆豉还停留在两份的量，微调后让操作员学会跟新刷新菜谱</t>
        </is>
      </c>
      <c r="I1606" t="inlineStr">
        <is>
          <t>稳定</t>
        </is>
      </c>
      <c r="J1606"/>
      <c r="K1606" t="inlineStr">
        <is>
          <t>北京大鸭梨后沙裕店开业支持</t>
        </is>
      </c>
      <c r="L1606" t="inlineStr">
        <is>
          <t>IMG_20250906_094415685.jpg,IMG_20250906_095715550.jpg,IMG_20250906_100842781.jpg,IMG_20250906_182156186.jpg,IMG_20250906_184747812.jpg,IMG_20250906_194348982.jpg,IMG_20250906_195500614.jpg</t>
        </is>
      </c>
      <c r="M1606"/>
      <c r="N1606" s="2">
        <v>45906</v>
      </c>
      <c r="O1606" t="inlineStr">
        <is>
          <t>已结束,已结束</t>
        </is>
      </c>
      <c r="P1606" t="inlineStr">
        <is>
          <t>36周</t>
        </is>
      </c>
      <c r="Q1606"/>
      <c r="R1606" t="inlineStr">
        <is>
          <t>false</t>
        </is>
      </c>
      <c r="S1606" t="inlineStr">
        <is>
          <t>2025/09/20
2025/09/19</t>
        </is>
      </c>
      <c r="T1606" t="inlineStr">
        <is>
          <t>BST</t>
        </is>
      </c>
      <c r="U1606"/>
      <c r="V1606" t="inlineStr">
        <is>
          <t>关胜元
关胜元</t>
        </is>
      </c>
      <c r="W1606" t="inlineStr">
        <is>
          <t>张铭麒
张铭麒</t>
        </is>
      </c>
    </row>
    <row r="1607" ht="12.75" customHeight="1">
      <c r="A1607" t="inlineStr">
        <is>
          <t>2025-09-05 刘小洋-北京-大鸭梨-POC 已结束</t>
        </is>
      </c>
      <c r="B1607" t="inlineStr">
        <is>
          <t>1</t>
        </is>
      </c>
      <c r="C1607" t="inlineStr">
        <is>
          <t xml:space="preserve">大鸭梨开业培训内容：早上加满配料；录制四人份包菜粉丝并修改；炒备料倒入24个鸡蛋；教操作员菜品要领与注意事项；培训中午和晚上收市清洁重点。无明显需关注问题。 </t>
        </is>
      </c>
      <c r="D1607" t="inlineStr">
        <is>
          <t>刘小洋</t>
        </is>
      </c>
      <c r="E1607" t="inlineStr">
        <is>
          <t>皇城坝小吃，北京市朝阳区皇城坝小吃</t>
        </is>
      </c>
      <c r="F1607" t="inlineStr">
        <is>
          <t>巡店</t>
        </is>
      </c>
      <c r="G1607" t="inlineStr">
        <is>
          <t>刘小洋-北京-大鸭梨-POC 已结束</t>
        </is>
      </c>
      <c r="H1607" t="inlineStr">
        <is>
          <t>大鸭梨 开业培训
早上把用的配料加满，干料液料加满
对包菜粉丝录制四人份，跑一遍，修改后可以
对炒备料鸡蛋倒入24个鸡蛋
对每个菜品教操作员系列要领，注意事项
对中午和晚上收市清洁重点培训</t>
        </is>
      </c>
      <c r="I1607" t="inlineStr">
        <is>
          <t>录制包菜粉丝四份的</t>
        </is>
      </c>
      <c r="J1607"/>
      <c r="K1607" t="inlineStr">
        <is>
          <t>北京大鸭梨开业支持</t>
        </is>
      </c>
      <c r="L1607" t="inlineStr">
        <is>
          <t>IMG_20250905_094638813.jpg,IMG_20250905_133226551.jpg,IMG_20250905_180913409.jpg,IMG_20250905_180843599.jpg,IMG_20250905_192604907.jpg,IMG_20250905_195316681.jpg</t>
        </is>
      </c>
      <c r="M1607"/>
      <c r="N1607" s="2">
        <v>45905</v>
      </c>
      <c r="O1607" t="inlineStr">
        <is>
          <t>已结束,已结束</t>
        </is>
      </c>
      <c r="P1607" t="inlineStr">
        <is>
          <t>36周</t>
        </is>
      </c>
      <c r="Q1607"/>
      <c r="R1607" t="inlineStr">
        <is>
          <t>false</t>
        </is>
      </c>
      <c r="S1607" t="inlineStr">
        <is>
          <t>2025/09/20
2025/09/19</t>
        </is>
      </c>
      <c r="T1607" t="inlineStr">
        <is>
          <t>BST</t>
        </is>
      </c>
      <c r="U1607"/>
      <c r="V1607" t="inlineStr">
        <is>
          <t>关胜元
关胜元</t>
        </is>
      </c>
      <c r="W1607" t="inlineStr">
        <is>
          <t>张铭麒
张铭麒</t>
        </is>
      </c>
    </row>
    <row r="1608" ht="12.75" customHeight="1">
      <c r="A1608" t="inlineStr">
        <is>
          <t>2025-09-04 刘小洋-北京-大鸭梨-POC 已结束</t>
        </is>
      </c>
      <c r="B1608"/>
      <c r="C1608"/>
      <c r="D1608" t="inlineStr">
        <is>
          <t>刘小洋</t>
        </is>
      </c>
      <c r="E1608" t="inlineStr">
        <is>
          <t>北京市顺义区空港街道羊管家秘制羊蝎子涮羊肉(后沙峪店)蓝山国际</t>
        </is>
      </c>
      <c r="F1608" t="inlineStr">
        <is>
          <t>巡店</t>
        </is>
      </c>
      <c r="G1608" t="inlineStr">
        <is>
          <t>刘小洋-北京-大鸭梨-POC 已结束</t>
        </is>
      </c>
      <c r="H1608" t="inlineStr">
        <is>
          <t>早上从嘉兴出发上海，再从上海飞北京，落地地铁后直接来到了客户现场，培训操作员，菜品稳定支持</t>
        </is>
      </c>
      <c r="I1608" t="inlineStr">
        <is>
          <t>辣椒炒肉微调，</t>
        </is>
      </c>
      <c r="J1608" t="inlineStr">
        <is>
          <t>客户有安排两个人培训，不定期，</t>
        </is>
      </c>
      <c r="K1608" t="inlineStr">
        <is>
          <t>大鸭梨支持</t>
        </is>
      </c>
      <c r="L1608" t="inlineStr">
        <is>
          <t>IMG_20250904_140350454.jpg,IMG_20250904_132304005.jpg,IMG_20250904_134540808.jpg,IMG_20250904_133323118.jpg</t>
        </is>
      </c>
      <c r="M1608"/>
      <c r="N1608" s="2">
        <v>45904</v>
      </c>
      <c r="O1608" t="inlineStr">
        <is>
          <t>已结束,已结束</t>
        </is>
      </c>
      <c r="P1608" t="inlineStr">
        <is>
          <t>36周</t>
        </is>
      </c>
      <c r="Q1608"/>
      <c r="R1608" t="inlineStr">
        <is>
          <t>false</t>
        </is>
      </c>
      <c r="S1608" t="inlineStr">
        <is>
          <t>2025/09/20
2025/09/19</t>
        </is>
      </c>
      <c r="T1608" t="inlineStr">
        <is>
          <t>BST</t>
        </is>
      </c>
      <c r="U1608"/>
      <c r="V1608" t="inlineStr">
        <is>
          <t>关胜元
关胜元</t>
        </is>
      </c>
      <c r="W1608" t="inlineStr">
        <is>
          <t>张铭麒
张铭麒</t>
        </is>
      </c>
    </row>
    <row r="1609" ht="12.75" customHeight="1">
      <c r="A1609" t="inlineStr">
        <is>
          <t>2025-09-03 刘小洋-嘉兴-绿茶-新店开业 已结束</t>
        </is>
      </c>
      <c r="B1609"/>
      <c r="C1609" t="inlineStr">
        <is>
          <t xml:space="preserve">需关注：嘉兴绿茶新店开业相关培训工作交接，明天去北京；此前机器自动重启问题已解决，现稳定；北京大鸭梨新店 2025 年 9 月 3 日开业。 </t>
        </is>
      </c>
      <c r="D1609" t="inlineStr">
        <is>
          <t>刘小洋</t>
        </is>
      </c>
      <c r="E1609" t="inlineStr">
        <is>
          <t>浙江省嘉兴市南湖区长水街道大渝火锅(嘉兴南湖万达广场店)万达广场(嘉兴南湖店)</t>
        </is>
      </c>
      <c r="F1609" t="inlineStr">
        <is>
          <t>巡店</t>
        </is>
      </c>
      <c r="G1609" t="inlineStr">
        <is>
          <t>刘小洋-嘉兴-绿茶-新店开业 已结束</t>
        </is>
      </c>
      <c r="H1609" t="inlineStr">
        <is>
          <t>最后一天培训工作交接明天去北京</t>
        </is>
      </c>
      <c r="I1609" t="inlineStr">
        <is>
          <t>稳定</t>
        </is>
      </c>
      <c r="J1609" t="inlineStr">
        <is>
          <t>前几天机器自动重启，排查是因为电源线零线虚接导致，售后解决后，今天稳定</t>
        </is>
      </c>
      <c r="K1609" t="inlineStr">
        <is>
          <t>北京大鸭梨新店开业</t>
        </is>
      </c>
      <c r="L1609" t="inlineStr">
        <is>
          <t>IMG_20250903_183018427.jpg,IMG_20250903_183137098.jpg</t>
        </is>
      </c>
      <c r="M1609"/>
      <c r="N1609" s="2">
        <v>45903</v>
      </c>
      <c r="O1609" t="inlineStr">
        <is>
          <t>已结束</t>
        </is>
      </c>
      <c r="P1609" t="inlineStr">
        <is>
          <t>36周</t>
        </is>
      </c>
      <c r="Q1609"/>
      <c r="R1609" t="inlineStr">
        <is>
          <t>false</t>
        </is>
      </c>
      <c r="S1609" t="inlineStr">
        <is>
          <t>2025/09/03</t>
        </is>
      </c>
      <c r="T1609" t="inlineStr">
        <is>
          <t>BST</t>
        </is>
      </c>
      <c r="U1609"/>
      <c r="V1609" t="inlineStr">
        <is>
          <t>张铭麒</t>
        </is>
      </c>
      <c r="W1609" t="inlineStr">
        <is>
          <t>李岳丰
吴薇</t>
        </is>
      </c>
    </row>
    <row r="1610" ht="12.75" customHeight="1">
      <c r="A1610" t="inlineStr">
        <is>
          <t xml:space="preserve">2025-12-19 </t>
        </is>
      </c>
      <c r="B1610"/>
      <c r="C1610" t="inlineStr">
        <is>
          <t>正文仅显示日期“2025/12/19”，无具体内容，信息缺失。</t>
        </is>
      </c>
      <c r="D1610" t="inlineStr">
        <is>
          <t>卢明辉</t>
        </is>
      </c>
      <c r="E1610" t="inlineStr">
        <is>
          <t>海华东盟公馆，广西壮族自治区南宁市青秀区津头街道海华·东盟公馆海华东盟公馆</t>
        </is>
      </c>
      <c r="F1610" t="inlineStr">
        <is>
          <t>排休</t>
        </is>
      </c>
      <c r="G1610"/>
      <c r="H1610"/>
      <c r="I1610"/>
      <c r="J1610"/>
      <c r="K1610"/>
      <c r="L1610"/>
      <c r="M1610"/>
      <c r="N1610" s="2">
        <v>46010</v>
      </c>
      <c r="O1610"/>
      <c r="P1610" t="inlineStr">
        <is>
          <t>51周</t>
        </is>
      </c>
      <c r="Q1610"/>
      <c r="R1610" t="inlineStr">
        <is>
          <t>false</t>
        </is>
      </c>
      <c r="S1610"/>
      <c r="T1610"/>
      <c r="U1610"/>
      <c r="V1610"/>
      <c r="W1610"/>
    </row>
    <row r="1611" ht="12.75" customHeight="1">
      <c r="A1611" t="inlineStr">
        <is>
          <t xml:space="preserve">2025-12-14 </t>
        </is>
      </c>
      <c r="B1611"/>
      <c r="C1611" t="inlineStr">
        <is>
          <t>正文内容为日期“2025/12/14”，无具体事件，无异常问题需关注。</t>
        </is>
      </c>
      <c r="D1611" t="inlineStr">
        <is>
          <t>卢明辉</t>
        </is>
      </c>
      <c r="E1611" t="inlineStr">
        <is>
          <t>禾怡楼，广东省深圳市宝安区松岗街道顺大平价家私(禾怡楼店)禾怡楼</t>
        </is>
      </c>
      <c r="F1611" t="inlineStr">
        <is>
          <t>排休</t>
        </is>
      </c>
      <c r="G1611"/>
      <c r="H1611"/>
      <c r="I1611"/>
      <c r="J1611"/>
      <c r="K1611"/>
      <c r="L1611"/>
      <c r="M1611"/>
      <c r="N1611" s="2">
        <v>46005</v>
      </c>
      <c r="O1611"/>
      <c r="P1611" t="inlineStr">
        <is>
          <t>50周</t>
        </is>
      </c>
      <c r="Q1611"/>
      <c r="R1611" t="inlineStr">
        <is>
          <t>false</t>
        </is>
      </c>
      <c r="S1611"/>
      <c r="T1611"/>
      <c r="U1611"/>
      <c r="V1611"/>
      <c r="W1611"/>
    </row>
    <row r="1612" ht="12.75" customHeight="1">
      <c r="A1612" t="inlineStr">
        <is>
          <t xml:space="preserve">2025-12-13 </t>
        </is>
      </c>
      <c r="B1612"/>
      <c r="C1612" t="inlineStr">
        <is>
          <t>正文仅提供日期“2025/12/13”，无具体内容，信息缺失。</t>
        </is>
      </c>
      <c r="D1612" t="inlineStr">
        <is>
          <t>卢明辉</t>
        </is>
      </c>
      <c r="E1612" t="inlineStr">
        <is>
          <t>深圳市东方股份合作公司，广东省深圳市宝安区松岗街道东方社区220号深圳市东方股份合作公司</t>
        </is>
      </c>
      <c r="F1612" t="inlineStr">
        <is>
          <t>排休</t>
        </is>
      </c>
      <c r="G1612"/>
      <c r="H1612"/>
      <c r="I1612"/>
      <c r="J1612"/>
      <c r="K1612"/>
      <c r="L1612"/>
      <c r="M1612"/>
      <c r="N1612" s="2">
        <v>46004</v>
      </c>
      <c r="O1612"/>
      <c r="P1612" t="inlineStr">
        <is>
          <t>50周</t>
        </is>
      </c>
      <c r="Q1612"/>
      <c r="R1612" t="inlineStr">
        <is>
          <t>false</t>
        </is>
      </c>
      <c r="S1612"/>
      <c r="T1612"/>
      <c r="U1612"/>
      <c r="V1612"/>
      <c r="W1612"/>
    </row>
    <row r="1613" ht="12.75" customHeight="1">
      <c r="A1613" t="inlineStr">
        <is>
          <t xml:space="preserve">2025-12-12 </t>
        </is>
      </c>
      <c r="B1613"/>
      <c r="C1613" t="inlineStr">
        <is>
          <t>辣椒炒肉客户不满意，需优化口味或出品细节。</t>
        </is>
      </c>
      <c r="D1613" t="inlineStr">
        <is>
          <t>卢明辉</t>
        </is>
      </c>
      <c r="E1613" t="inlineStr">
        <is>
          <t>禾怡楼，广东省深圳市宝安区松岗街道顺大平价家私(禾怡楼店)禾怡楼</t>
        </is>
      </c>
      <c r="F1613" t="inlineStr">
        <is>
          <t>项目出差</t>
        </is>
      </c>
      <c r="G1613"/>
      <c r="H1613" t="inlineStr">
        <is>
          <t>1. 完成4款菜品的食材备货与展示陈列工作，确保食材新鲜度达标、展示符合标准。
2. 处理客户自带3款菜品（番茄炒蛋、小炒香干、辣椒炒肉），按要求以一锅出品形式完成3份制作；同步进行1份出品量测试，结果如下：
◦ 番茄炒蛋、小炒香干：客户基本认可，出品量符合预期。
◦ 辣椒炒肉：客户反馈不满意，需针对口味或出品细节继续优化调整。</t>
        </is>
      </c>
      <c r="I1613" t="inlineStr">
        <is>
          <t>无</t>
        </is>
      </c>
      <c r="J1613" t="inlineStr">
        <is>
          <t>无</t>
        </is>
      </c>
      <c r="K1613" t="inlineStr">
        <is>
          <t>正常排休</t>
        </is>
      </c>
      <c r="L1613" t="inlineStr">
        <is>
          <t>IMG_3017.JPEG,IMG_3013.JPEG,IMG_3012.JPEG,IMG_3010.JPEG,IMG_3011.JPEG,IMG_3008.JPEG,IMG_3007.JPEG,IMG_3006.JPEG</t>
        </is>
      </c>
      <c r="M1613"/>
      <c r="N1613" s="2">
        <v>46003</v>
      </c>
      <c r="O1613"/>
      <c r="P1613" t="inlineStr">
        <is>
          <t>50周</t>
        </is>
      </c>
      <c r="Q1613"/>
      <c r="R1613" t="inlineStr">
        <is>
          <t>false</t>
        </is>
      </c>
      <c r="S1613"/>
      <c r="T1613"/>
      <c r="U1613"/>
      <c r="V1613"/>
      <c r="W1613"/>
    </row>
    <row r="1614" ht="12.75" customHeight="1">
      <c r="A1614" t="inlineStr">
        <is>
          <t xml:space="preserve">2025-12-10 </t>
        </is>
      </c>
      <c r="B1614"/>
      <c r="C1614" t="inlineStr">
        <is>
          <t>正文内容仅为日期“2025/12/10”，无实质信息，存在内容缺失问题。</t>
        </is>
      </c>
      <c r="D1614" t="inlineStr">
        <is>
          <t>卢明辉</t>
        </is>
      </c>
      <c r="E1614" t="inlineStr">
        <is>
          <t>禾怡楼，广东省深圳市宝安区松岗街道顺大平价家私(禾怡楼店)禾怡楼</t>
        </is>
      </c>
      <c r="F1614" t="inlineStr">
        <is>
          <t>排休</t>
        </is>
      </c>
      <c r="G1614"/>
      <c r="H1614"/>
      <c r="I1614"/>
      <c r="J1614"/>
      <c r="K1614"/>
      <c r="L1614"/>
      <c r="M1614"/>
      <c r="N1614" s="2">
        <v>46001</v>
      </c>
      <c r="O1614"/>
      <c r="P1614" t="inlineStr">
        <is>
          <t>50周</t>
        </is>
      </c>
      <c r="Q1614"/>
      <c r="R1614" t="inlineStr">
        <is>
          <t>false</t>
        </is>
      </c>
      <c r="S1614"/>
      <c r="T1614"/>
      <c r="U1614" t="inlineStr">
        <is>
          <t>1</t>
        </is>
      </c>
      <c r="V1614"/>
      <c r="W1614"/>
    </row>
    <row r="1615" ht="12.75" customHeight="1">
      <c r="A1615" t="inlineStr">
        <is>
          <t xml:space="preserve">2025-12-09 </t>
        </is>
      </c>
      <c r="B1615"/>
      <c r="C1615" t="inlineStr">
        <is>
          <t>河粉原材料品质不达标，已重新购买。</t>
        </is>
      </c>
      <c r="D1615" t="inlineStr">
        <is>
          <t>卢明辉</t>
        </is>
      </c>
      <c r="E1615" t="inlineStr">
        <is>
          <t>禾怡楼，广东省深圳市宝安区松岗街道顺大平价家私(禾怡楼店)禾怡楼</t>
        </is>
      </c>
      <c r="F1615" t="inlineStr">
        <is>
          <t>项目出差</t>
        </is>
      </c>
      <c r="G1615"/>
      <c r="H1615" t="inlineStr">
        <is>
          <t>1. 食材到货数量清点与检查，发现河粉原材料品质不达标，重新购买新河粉。
2.. 对各类食材进行加工、清洗、切配、分装等准备工作。
3.完成5款菜品的展示制作，麻婆豆腐、生炒菜心、海胆炒饭、干炒牛河、小炒黄牛肉。</t>
        </is>
      </c>
      <c r="I1615" t="inlineStr">
        <is>
          <t>无</t>
        </is>
      </c>
      <c r="J1615" t="inlineStr">
        <is>
          <t>无</t>
        </is>
      </c>
      <c r="K1615" t="inlineStr">
        <is>
          <t>正常排休</t>
        </is>
      </c>
      <c r="L1615" t="inlineStr">
        <is>
          <t>IMG_2963.JPEG,IMG_2961.JPEG,IMG_2960.JPEG,IMG_2956.JPEG,IMG_2954.JPEG,IMG_2953.JPEG,IMG_2952.JPEG,IMG_2951.JPEG</t>
        </is>
      </c>
      <c r="M1615"/>
      <c r="N1615" s="2">
        <v>46000</v>
      </c>
      <c r="O1615"/>
      <c r="P1615" t="inlineStr">
        <is>
          <t>50周</t>
        </is>
      </c>
      <c r="Q1615"/>
      <c r="R1615" t="inlineStr">
        <is>
          <t>false</t>
        </is>
      </c>
      <c r="S1615"/>
      <c r="T1615"/>
      <c r="U1615" t="inlineStr">
        <is>
          <t>1</t>
        </is>
      </c>
      <c r="V1615"/>
      <c r="W1615"/>
    </row>
    <row r="1616" ht="12.75" customHeight="1">
      <c r="A1616" t="inlineStr">
        <is>
          <t xml:space="preserve">2025-12-08 </t>
        </is>
      </c>
      <c r="B1616"/>
      <c r="C1616" t="inlineStr">
        <is>
          <t>内容仅为日期“2025/12/08”，无实质信息，存在异常。</t>
        </is>
      </c>
      <c r="D1616" t="inlineStr">
        <is>
          <t>卢明辉</t>
        </is>
      </c>
      <c r="E1616" t="inlineStr">
        <is>
          <t>禾怡楼，广东省深圳市宝安区松岗街道顺大平价家私(禾怡楼店)禾怡楼</t>
        </is>
      </c>
      <c r="F1616" t="inlineStr">
        <is>
          <t>排休</t>
        </is>
      </c>
      <c r="G1616"/>
      <c r="H1616"/>
      <c r="I1616"/>
      <c r="J1616"/>
      <c r="K1616"/>
      <c r="L1616"/>
      <c r="M1616"/>
      <c r="N1616" s="2">
        <v>45999</v>
      </c>
      <c r="O1616"/>
      <c r="P1616" t="inlineStr">
        <is>
          <t>50周</t>
        </is>
      </c>
      <c r="Q1616"/>
      <c r="R1616" t="inlineStr">
        <is>
          <t>false</t>
        </is>
      </c>
      <c r="S1616"/>
      <c r="T1616"/>
      <c r="U1616" t="inlineStr">
        <is>
          <t>1</t>
        </is>
      </c>
      <c r="V1616"/>
      <c r="W1616"/>
    </row>
    <row r="1617" ht="12.75" customHeight="1">
      <c r="A1617" t="inlineStr">
        <is>
          <t>2025-12-07 卢明辉-广州-九毛九菜品调整开业-新店开业 已结束</t>
        </is>
      </c>
      <c r="B1617"/>
      <c r="C1617" t="inlineStr">
        <is>
          <t>开业期间菜品烹饪、出品正常，无客诉，设备已清洗养锅，无异常。</t>
        </is>
      </c>
      <c r="D1617" t="inlineStr">
        <is>
          <t>卢明辉</t>
        </is>
      </c>
      <c r="E1617" t="inlineStr">
        <is>
          <t>禾怡楼，广东省深圳市宝安区松岗街道顺大平价家私(禾怡楼店)禾怡楼</t>
        </is>
      </c>
      <c r="F1617" t="inlineStr">
        <is>
          <t>项目出差</t>
        </is>
      </c>
      <c r="G1617" t="inlineStr">
        <is>
          <t>卢明辉-广州-九毛九菜品调整开业-新店开业 已结束</t>
        </is>
      </c>
      <c r="H1617" t="inlineStr">
        <is>
          <t>1. 设备烹饪菜品食材备货，菜品分量分装，并添加酱汁及调味料，
2. 完成成今日开业期间所有设备菜品的烹饪与出品工作，全程无任何客诉，菜品质量与出品效率符合预期。
3. 完成炒菜机的全面清洗，并执行养锅流程。</t>
        </is>
      </c>
      <c r="I1617" t="inlineStr">
        <is>
          <t>无</t>
        </is>
      </c>
      <c r="J1617" t="inlineStr">
        <is>
          <t>无</t>
        </is>
      </c>
      <c r="K1617" t="inlineStr">
        <is>
          <t>正常排休</t>
        </is>
      </c>
      <c r="L1617" t="inlineStr">
        <is>
          <t>IMG_2935.JPEG,IMG_2933.JPEG,IMG_2928.JPEG,IMG_2927.JPEG,IMG_2926.JPEG,IMG_2925.JPEG</t>
        </is>
      </c>
      <c r="M1617"/>
      <c r="N1617" s="2">
        <v>45998</v>
      </c>
      <c r="O1617" t="inlineStr">
        <is>
          <t>已结束</t>
        </is>
      </c>
      <c r="P1617" t="inlineStr">
        <is>
          <t>49周</t>
        </is>
      </c>
      <c r="Q1617"/>
      <c r="R1617" t="inlineStr">
        <is>
          <t>false</t>
        </is>
      </c>
      <c r="S1617" t="inlineStr">
        <is>
          <t>2025/12/05</t>
        </is>
      </c>
      <c r="T1617" t="inlineStr">
        <is>
          <t>华南区</t>
        </is>
      </c>
      <c r="U1617" t="inlineStr">
        <is>
          <t>1</t>
        </is>
      </c>
      <c r="V1617" t="inlineStr">
        <is>
          <t>贺欢欢</t>
        </is>
      </c>
      <c r="W1617" t="inlineStr">
        <is>
          <t>王言</t>
        </is>
      </c>
    </row>
    <row r="1618" ht="12.75" customHeight="1">
      <c r="A1618" t="inlineStr">
        <is>
          <t>2025-12-06 卢明辉-广州-九毛九-新店开业 已结束</t>
        </is>
      </c>
      <c r="B1618"/>
      <c r="C1618" t="inlineStr">
        <is>
          <t>无异常问题，炒菜机校准、烹饪、清洁等流程均正常完成。</t>
        </is>
      </c>
      <c r="D1618" t="inlineStr">
        <is>
          <t>卢明辉</t>
        </is>
      </c>
      <c r="E1618" t="inlineStr">
        <is>
          <t>博丰汽车美容，广东省广州市天河区前进街道博丰汽车美容广州越秀AEC项目</t>
        </is>
      </c>
      <c r="F1618" t="inlineStr">
        <is>
          <t>项目出差</t>
        </is>
      </c>
      <c r="G1618" t="inlineStr">
        <is>
          <t>卢明辉-广州-九毛九-新店开业 已结束</t>
        </is>
      </c>
      <c r="H1618" t="inlineStr">
        <is>
          <t>1. 炒菜机对应菜品的标准分量完成食材备货，并添加所需酱汁及调味料
2. 完成炒菜机设备校准工作，检查调味料自动投料量，确认其投放误差均处于正常误差范围内。
3. 完成正式开业期间的菜品烹饪，按照标准流程操作设备，顺利完成菜品出品，均无客诉。
4. 对炒菜机进行全面清洁，并完成养锅操作。</t>
        </is>
      </c>
      <c r="I1618" t="inlineStr">
        <is>
          <t>无</t>
        </is>
      </c>
      <c r="J1618" t="inlineStr">
        <is>
          <t>无</t>
        </is>
      </c>
      <c r="K1618" t="inlineStr">
        <is>
          <t>继续支持九毛九美林店正式开业</t>
        </is>
      </c>
      <c r="L1618" t="inlineStr">
        <is>
          <t>IMG_2924.JPEG,IMG_2923.JPEG,IMG_2922.JPEG,IMG_2921.JPEG,IMG_2920.JPEG,IMG_2919.JPEG,IMG_2918.JPEG,IMG_2917.JPEG,IMG_2916.JPEG,IMG_2915.JPEG,IMG_2914.JPEG,IMG_2912.JPEG,IMG_2911.JPEG,IMG_2910.JPEG,IMG_2909.JPEG</t>
        </is>
      </c>
      <c r="M1618"/>
      <c r="N1618" s="2">
        <v>45997</v>
      </c>
      <c r="O1618" t="inlineStr">
        <is>
          <t>已结束</t>
        </is>
      </c>
      <c r="P1618" t="inlineStr">
        <is>
          <t>49周</t>
        </is>
      </c>
      <c r="Q1618"/>
      <c r="R1618" t="inlineStr">
        <is>
          <t>false</t>
        </is>
      </c>
      <c r="S1618" t="inlineStr">
        <is>
          <t>2025/12/07</t>
        </is>
      </c>
      <c r="T1618" t="inlineStr">
        <is>
          <t>华南区</t>
        </is>
      </c>
      <c r="U1618"/>
      <c r="V1618" t="inlineStr">
        <is>
          <t>贺欢欢</t>
        </is>
      </c>
      <c r="W1618" t="inlineStr">
        <is>
          <t>王言</t>
        </is>
      </c>
    </row>
    <row r="1619" ht="12.75" customHeight="1">
      <c r="A1619" t="inlineStr">
        <is>
          <t>2025-12-05 卢明辉-广州-九毛九菜品调整开业-新店开业 已结束</t>
        </is>
      </c>
      <c r="B1619"/>
      <c r="C1619" t="inlineStr">
        <is>
          <t>需关注问题：门店未安排操作员，仅自己使用机器烹饪出餐。</t>
        </is>
      </c>
      <c r="D1619" t="inlineStr">
        <is>
          <t>卢明辉</t>
        </is>
      </c>
      <c r="E1619" t="inlineStr">
        <is>
          <t>珠光·金融城壹号，广东省广州市天河区前进街道金舍名都国际公寓(临江大道分店)珠光·金融城壹号</t>
        </is>
      </c>
      <c r="F1619" t="inlineStr">
        <is>
          <t>项目出差</t>
        </is>
      </c>
      <c r="G1619" t="inlineStr">
        <is>
          <t>卢明辉-广州-九毛九菜品调整开业-新店开业 已结束</t>
        </is>
      </c>
      <c r="H1619" t="inlineStr">
        <is>
          <t>1. 设备烹饪菜品食材备货，菜品分量分装，并添加酱汁及调味料，
2. 完成成今日开业期间所有设备菜品的烹饪与出品工作，全程无任何客诉，菜品质量与出品效率符合预期。
3. 完成炒菜机的全面清洗，并执行养锅流程。</t>
        </is>
      </c>
      <c r="I1619" t="inlineStr">
        <is>
          <t>无</t>
        </is>
      </c>
      <c r="J1619" t="inlineStr">
        <is>
          <t>门店还未安排操作员，目前自己在使用机器烹饪菜品出餐。</t>
        </is>
      </c>
      <c r="K1619" t="inlineStr">
        <is>
          <t>支持九毛九正式开业</t>
        </is>
      </c>
      <c r="L1619" t="inlineStr">
        <is>
          <t>IMG_2907.JPEG,IMG_2906.JPEG,IMG_2904.JPEG,IMG_2903.JPEG,IMG_2902.JPEG,IMG_2901.JPEG,IMG_2900.JPEG,IMG_2899.JPEG,IMG_2898.JPEG,IMG_2897.JPEG,IMG_2895.JPEG,IMG_2893.JPEG,IMG_2890.JPEG,IMG_2889.JPEG,1764906367.mp4</t>
        </is>
      </c>
      <c r="M1619"/>
      <c r="N1619" s="2">
        <v>45996</v>
      </c>
      <c r="O1619" t="inlineStr">
        <is>
          <t>已结束</t>
        </is>
      </c>
      <c r="P1619" t="inlineStr">
        <is>
          <t>49周</t>
        </is>
      </c>
      <c r="Q1619"/>
      <c r="R1619" t="inlineStr">
        <is>
          <t>false</t>
        </is>
      </c>
      <c r="S1619" t="inlineStr">
        <is>
          <t>2025/12/05</t>
        </is>
      </c>
      <c r="T1619" t="inlineStr">
        <is>
          <t>华南区</t>
        </is>
      </c>
      <c r="U1619"/>
      <c r="V1619" t="inlineStr">
        <is>
          <t>贺欢欢</t>
        </is>
      </c>
      <c r="W1619" t="inlineStr">
        <is>
          <t>王言</t>
        </is>
      </c>
    </row>
    <row r="1620" ht="12.75" customHeight="1">
      <c r="A1620" t="inlineStr">
        <is>
          <t>2025-12-04 卢明辉-广州-九毛九菜品调整开业-新店开业 已结束</t>
        </is>
      </c>
      <c r="B1620"/>
      <c r="C1620" t="inlineStr">
        <is>
          <t>闲置半年铁锅使用十几次积碳，影响出餐效率，临时增加清洗频次。</t>
        </is>
      </c>
      <c r="D1620" t="inlineStr">
        <is>
          <t>卢明辉</t>
        </is>
      </c>
      <c r="E1620" t="inlineStr">
        <is>
          <t>珠光·金融城壹号，广东省广州市天河区前进街道金舍名都国际公寓(临江大道分店)珠光·金融城壹号</t>
        </is>
      </c>
      <c r="F1620" t="inlineStr">
        <is>
          <t>项目出差</t>
        </is>
      </c>
      <c r="G1620" t="inlineStr">
        <is>
          <t>卢明辉-广州-九毛九菜品调整开业-新店开业 已结束</t>
        </is>
      </c>
      <c r="H1620" t="inlineStr">
        <is>
          <t>1. 设备烹饪菜品食材备货，菜品分量分装，并添加酱汁及调味料，
2. 完成成今日开业期间所有设备菜品的烹饪与出品工作，全程无任何客诉，菜品质量与出品效率符合预期。
3. 完成炒菜机的全面清洗，并执行养锅流程。</t>
        </is>
      </c>
      <c r="I1620" t="inlineStr">
        <is>
          <t>无</t>
        </is>
      </c>
      <c r="J1620" t="inlineStr">
        <is>
          <t>铁锅使用问题处理：门店目前使用设备是闲置半年的铁锅，烹饪过程中发现，使用十几次后即出现明显积碳（锅灰），需额外增加一次清洗才能清除。该问题在高峰期直接影响了菜品出餐效率，目前暂以增加清洗频次为临时应对方案。</t>
        </is>
      </c>
      <c r="K1620" t="inlineStr">
        <is>
          <t>继续支持九毛九美林店</t>
        </is>
      </c>
      <c r="L1620" t="inlineStr">
        <is>
          <t>IMG_2885.JPEG,IMG_2884.JPEG,IMG_2883.JPEG,IMG_2882.JPEG,IMG_2881.JPEG,IMG_2875.JPEG,IMG_2874.JPEG,IMG_2873.JPEG,IMG_2872.JPEG,IMG_2871.JPEG,IMG_2870.JPEG,IMG_2868.JPEG,IMG_2867.JPEG,IMG_2866.JPEG,IMG_2864.JPEG,IMG_2865.JPEG</t>
        </is>
      </c>
      <c r="M1620"/>
      <c r="N1620" s="2">
        <v>45995</v>
      </c>
      <c r="O1620" t="inlineStr">
        <is>
          <t>已结束</t>
        </is>
      </c>
      <c r="P1620" t="inlineStr">
        <is>
          <t>49周</t>
        </is>
      </c>
      <c r="Q1620"/>
      <c r="R1620" t="inlineStr">
        <is>
          <t>false</t>
        </is>
      </c>
      <c r="S1620" t="inlineStr">
        <is>
          <t>2025/12/05</t>
        </is>
      </c>
      <c r="T1620" t="inlineStr">
        <is>
          <t>华南区</t>
        </is>
      </c>
      <c r="U1620"/>
      <c r="V1620" t="inlineStr">
        <is>
          <t>贺欢欢</t>
        </is>
      </c>
      <c r="W1620" t="inlineStr">
        <is>
          <t>王言</t>
        </is>
      </c>
    </row>
    <row r="1621" ht="12.75" customHeight="1">
      <c r="A1621" t="inlineStr">
        <is>
          <t>2025-12-03 卢明辉-广州-九毛九菜品调整开业-新店开业 已结束</t>
        </is>
      </c>
      <c r="B1621" t="inlineStr">
        <is>
          <t>1</t>
        </is>
      </c>
      <c r="C1621" t="inlineStr">
        <is>
          <t>需关注问题：门店炒菜机操作员未重新安排，已调至配菜岗位。</t>
        </is>
      </c>
      <c r="D1621" t="inlineStr">
        <is>
          <t>卢明辉</t>
        </is>
      </c>
      <c r="E1621" t="inlineStr">
        <is>
          <t>珠光·金融城壹号，广东省广州市天河区前进街道金舍名都国际公寓(临江大道分店)珠光·金融城壹号</t>
        </is>
      </c>
      <c r="F1621" t="inlineStr">
        <is>
          <t>项目出差</t>
        </is>
      </c>
      <c r="G1621" t="inlineStr">
        <is>
          <t>卢明辉-广州-九毛九菜品调整开业-新店开业 已结束</t>
        </is>
      </c>
      <c r="H1621" t="inlineStr">
        <is>
          <t>1. 炒菜机对应菜品的标准分量完成食材备货，并添加所需酱汁及调味料
2. 完成炒菜机设备校准工作，检查调味料自动投料量，确认其投放误差均处于正常误差范围内。
3. 完成试营业期间的菜品烹饪，按照标准流程操作设备，顺利完成菜品出品，均无客诉。
4. 对炒菜机进行全面清洁，并完成养锅操作。</t>
        </is>
      </c>
      <c r="I1621" t="inlineStr">
        <is>
          <t>无</t>
        </is>
      </c>
      <c r="J1621" t="inlineStr">
        <is>
          <t>目前门店操作员已被调到配菜岗位，还未从新安排操作员。</t>
        </is>
      </c>
      <c r="K1621" t="inlineStr">
        <is>
          <t>继续支持九毛九新店开业</t>
        </is>
      </c>
      <c r="L1621" t="inlineStr">
        <is>
          <t>IMG_2862.JPEG,IMG_2861.JPEG,IMG_2860.JPEG,IMG_2859.JPEG,IMG_2858.JPEG,IMG_2857.JPEG,IMG_2856.JPEG,IMG_2855.JPEG,IMG_2854.JPEG,IMG_2853.JPEG,IMG_2852.JPEG,IMG_2851.JPEG,IMG_2850.JPEG,IMG_2848.JPEG,IMG_2833.JPEG,IMG_2827.JPEG</t>
        </is>
      </c>
      <c r="M1621"/>
      <c r="N1621" s="2">
        <v>45994</v>
      </c>
      <c r="O1621" t="inlineStr">
        <is>
          <t>已结束</t>
        </is>
      </c>
      <c r="P1621" t="inlineStr">
        <is>
          <t>49周</t>
        </is>
      </c>
      <c r="Q1621"/>
      <c r="R1621" t="inlineStr">
        <is>
          <t>false</t>
        </is>
      </c>
      <c r="S1621" t="inlineStr">
        <is>
          <t>2025/12/05</t>
        </is>
      </c>
      <c r="T1621" t="inlineStr">
        <is>
          <t>华南区</t>
        </is>
      </c>
      <c r="U1621"/>
      <c r="V1621" t="inlineStr">
        <is>
          <t>贺欢欢</t>
        </is>
      </c>
      <c r="W1621" t="inlineStr">
        <is>
          <t>王言</t>
        </is>
      </c>
    </row>
    <row r="1622" ht="12.75" customHeight="1">
      <c r="A1622" t="inlineStr">
        <is>
          <t>2025-12-02 卢明辉-广州-九毛九菜品调整开业-新店开业 已结束</t>
        </is>
      </c>
      <c r="B1622"/>
      <c r="C1622" t="inlineStr">
        <is>
          <t>门店炒菜机曾出现调味粉投料不准问题，已用带弹簧投料盒解决。</t>
        </is>
      </c>
      <c r="D1622" t="inlineStr">
        <is>
          <t>卢明辉</t>
        </is>
      </c>
      <c r="E1622" t="inlineStr">
        <is>
          <t>珠光·金融城壹号，广东省广州市天河区前进街道金舍名都国际公寓(广州天河金融城三溪地铁站店)珠光·金融城壹号</t>
        </is>
      </c>
      <c r="F1622" t="inlineStr">
        <is>
          <t>项目出差</t>
        </is>
      </c>
      <c r="G1622" t="inlineStr">
        <is>
          <t>卢明辉-广州-九毛九菜品调整开业-新店开业 已结束</t>
        </is>
      </c>
      <c r="H1622" t="inlineStr">
        <is>
          <t>1. 完成设备菜品一轮试菜，为明日门店试营业准备，指导操作员菜品烹饪流程，并在烹饪过程中，指导操作员完成烹饪后的洗锅操作。
2. 完成炒菜机布局规划，菜品备菜、小料存放及餐具摆放的具体位置。
3. 两个品种豆芽单份烹饪测试，现场研发确认选用胖豆芽。
4. 门店炒菜机调味粉投料不准的问题，同老口味，工厂同事使用带弹簧投料盒，已解决门店调味粉投料问题。</t>
        </is>
      </c>
      <c r="I1622" t="inlineStr">
        <is>
          <t>无</t>
        </is>
      </c>
      <c r="J1622" t="inlineStr">
        <is>
          <t>无</t>
        </is>
      </c>
      <c r="K1622" t="inlineStr">
        <is>
          <t>1.跟进开业菜品出品。
2.跟进门店设备菜品备货。
3.指导操作员设备烹饪出品。</t>
        </is>
      </c>
      <c r="L1622" t="inlineStr">
        <is>
          <t>IMG_2826.JPEG,IMG_2804.JPEG,IMG_2803.JPEG,IMG_2802.JPEG,IMG_2801.JPEG,IMG_2800.JPEG,1764666558.mp4,1764666390.mp4,1764657190.mp4,IMG_2798.JPEG,IMG_2795.JPEG,IMG_2793.JPEG</t>
        </is>
      </c>
      <c r="M1622"/>
      <c r="N1622" s="2">
        <v>45993</v>
      </c>
      <c r="O1622" t="inlineStr">
        <is>
          <t>已结束</t>
        </is>
      </c>
      <c r="P1622" t="inlineStr">
        <is>
          <t>49周</t>
        </is>
      </c>
      <c r="Q1622"/>
      <c r="R1622" t="inlineStr">
        <is>
          <t>false</t>
        </is>
      </c>
      <c r="S1622" t="inlineStr">
        <is>
          <t>2025/12/05</t>
        </is>
      </c>
      <c r="T1622" t="inlineStr">
        <is>
          <t>华南区</t>
        </is>
      </c>
      <c r="U1622"/>
      <c r="V1622" t="inlineStr">
        <is>
          <t>贺欢欢</t>
        </is>
      </c>
      <c r="W1622" t="inlineStr">
        <is>
          <t>王言</t>
        </is>
      </c>
    </row>
    <row r="1623" ht="12.75" customHeight="1">
      <c r="A1623" t="inlineStr">
        <is>
          <t>2025-12-01 卢明辉-广州-九毛九菜品调整开业-新店开业 已结束</t>
        </is>
      </c>
      <c r="B1623"/>
      <c r="C1623" t="inlineStr">
        <is>
          <t>酸辣白菜、浓香花菜未明确测试分量，需关注。</t>
        </is>
      </c>
      <c r="D1623" t="inlineStr">
        <is>
          <t>卢明辉</t>
        </is>
      </c>
      <c r="E1623" t="inlineStr">
        <is>
          <t>珠光·金融城壹号，广东省广州市天河区前进街道金舍名都国际公寓(临江大道分店)珠光·金融城壹号</t>
        </is>
      </c>
      <c r="F1623" t="inlineStr">
        <is>
          <t>项目出差</t>
        </is>
      </c>
      <c r="G1623" t="inlineStr">
        <is>
          <t>卢明辉-广州-九毛九菜品调整开业-新店开业 已结束</t>
        </is>
      </c>
      <c r="H1623" t="inlineStr">
        <is>
          <t>1. 肉炒土豆丝：完成3份测试，分别调试单份400g、350g两种分量调整测试。
2. 油渣菜心：完成2份测试，分别测试单份400g、350g两种分量调整测试。
3. 酸辣白菜：完成2份测试。
4. 浓香花菜：分别完成1份、2份测试调整。</t>
        </is>
      </c>
      <c r="I1623" t="inlineStr">
        <is>
          <t>肉炒土豆丝-3份 单份400g 350g 已定版
油渣菜心-2份 单份400g 350g 已定版
酸辣白菜-2份 已定版
浓香花菜-2份 已定版</t>
        </is>
      </c>
      <c r="J1623" t="inlineStr">
        <is>
          <t>无</t>
        </is>
      </c>
      <c r="K1623" t="inlineStr">
        <is>
          <t>将已定版4款菜品1份，2份菜品指导门店操作员进行菜品烹饪出品，跟进菜品出品。</t>
        </is>
      </c>
      <c r="L1623" t="inlineStr">
        <is>
          <t>IMG_2789.JPEG,IMG_2786.JPEG,IMG_2785.JPEG,IMG_2784.JPEG,IMG_2783.JPEG,IMG_2782.JPEG,IMG_2780.JPEG,IMG_2779.JPEG,IMG_2778.JPEG,IMG_2777.JPEG,IMG_2775.JPEG,IMG_2773.JPEG,IMG_2772.JPEG,IMG_2771.JPEG</t>
        </is>
      </c>
      <c r="M1623"/>
      <c r="N1623" s="2">
        <v>45992</v>
      </c>
      <c r="O1623" t="inlineStr">
        <is>
          <t>已结束</t>
        </is>
      </c>
      <c r="P1623" t="inlineStr">
        <is>
          <t>49周</t>
        </is>
      </c>
      <c r="Q1623"/>
      <c r="R1623" t="inlineStr">
        <is>
          <t>false</t>
        </is>
      </c>
      <c r="S1623" t="inlineStr">
        <is>
          <t>2025/12/05</t>
        </is>
      </c>
      <c r="T1623" t="inlineStr">
        <is>
          <t>华南区</t>
        </is>
      </c>
      <c r="U1623"/>
      <c r="V1623" t="inlineStr">
        <is>
          <t>贺欢欢</t>
        </is>
      </c>
      <c r="W1623" t="inlineStr">
        <is>
          <t>王言</t>
        </is>
      </c>
    </row>
    <row r="1624" ht="12.75" customHeight="1">
      <c r="A1624" t="inlineStr">
        <is>
          <t xml:space="preserve">2025-11-29 </t>
        </is>
      </c>
      <c r="B1624"/>
      <c r="C1624" t="inlineStr">
        <is>
          <t>正文仅日期“2025/11/29”，无具体内容，信息缺失。</t>
        </is>
      </c>
      <c r="D1624" t="inlineStr">
        <is>
          <t>卢明辉</t>
        </is>
      </c>
      <c r="E1624" t="inlineStr">
        <is>
          <t>禾怡楼，广东省深圳市宝安区松岗街道顺大平价家私(禾怡楼店)禾怡楼</t>
        </is>
      </c>
      <c r="F1624" t="inlineStr">
        <is>
          <t>排休</t>
        </is>
      </c>
      <c r="G1624"/>
      <c r="H1624"/>
      <c r="I1624"/>
      <c r="J1624"/>
      <c r="K1624"/>
      <c r="L1624"/>
      <c r="M1624"/>
      <c r="N1624" s="2">
        <v>45990</v>
      </c>
      <c r="O1624"/>
      <c r="P1624" t="inlineStr">
        <is>
          <t>48周</t>
        </is>
      </c>
      <c r="Q1624"/>
      <c r="R1624" t="inlineStr">
        <is>
          <t>false</t>
        </is>
      </c>
      <c r="S1624"/>
      <c r="T1624"/>
      <c r="U1624" t="inlineStr">
        <is>
          <t>0</t>
        </is>
      </c>
      <c r="V1624"/>
      <c r="W1624"/>
    </row>
    <row r="1625" ht="12.75" customHeight="1">
      <c r="A1625" t="inlineStr">
        <is>
          <t>2025-11-28 卢明辉-广州-九毛九-培训支持 已结束</t>
        </is>
      </c>
      <c r="B1625"/>
      <c r="C1625" t="inlineStr">
        <is>
          <t>定版菜品数量标注不清晰（如清炒菜心“1份 2份”），需确认具体数量。</t>
        </is>
      </c>
      <c r="D1625" t="inlineStr">
        <is>
          <t>卢明辉</t>
        </is>
      </c>
      <c r="E1625" t="inlineStr">
        <is>
          <t>禾怡楼，广东省深圳市宝安区松岗街道顺大平价家私(禾怡楼店)禾怡楼</t>
        </is>
      </c>
      <c r="F1625" t="inlineStr">
        <is>
          <t>项目出差</t>
        </is>
      </c>
      <c r="G1625" t="inlineStr">
        <is>
          <t>卢明辉-广州-九毛九-培训支持 已结束</t>
        </is>
      </c>
      <c r="H1625" t="inlineStr">
        <is>
          <t>1.同研发测试 清炒菜心 鸡蛋豆芽炒韭菜 肉炒土豆丝 酸辣大白菜四款菜品
2.已同研发定版菜品：清炒菜心1份 2份
肉炒土豆丝 1份 2份
酸辣大白菜 1份
豆芽韭菜炒鸡蛋1份 2份
3.同研发确认增加，爆炒羊肉、爆炒牛肉（辣，不辣） 小炒花菜3款菜品。
4.培训操作员使用设备进行菜品烹饪，并指导设备清洗与养锅。</t>
        </is>
      </c>
      <c r="I1625" t="inlineStr">
        <is>
          <t>清炒菜心1份 2份
肉炒土豆丝 1份 2份
酸辣大白菜 1份
豆芽韭菜炒鸡蛋1份 2份</t>
        </is>
      </c>
      <c r="J1625" t="inlineStr">
        <is>
          <t>无</t>
        </is>
      </c>
      <c r="K1625" t="inlineStr">
        <is>
          <t>正常排休</t>
        </is>
      </c>
      <c r="L1625" t="inlineStr">
        <is>
          <t>IMG_2767.JPEG,IMG_2766.JPEG,IMG_2765.JPEG,IMG_2762.JPEG,IMG_2761.JPEG,IMG_2760.JPEG,IMG_2759.JPEG,IMG_2758.JPEG,IMG_2757.JPEG,IMG_2756.JPEG,IMG_2755.JPEG</t>
        </is>
      </c>
      <c r="M1625"/>
      <c r="N1625" s="2">
        <v>45989</v>
      </c>
      <c r="O1625" t="inlineStr">
        <is>
          <t>已结束</t>
        </is>
      </c>
      <c r="P1625" t="inlineStr">
        <is>
          <t>48周</t>
        </is>
      </c>
      <c r="Q1625"/>
      <c r="R1625" t="inlineStr">
        <is>
          <t>false</t>
        </is>
      </c>
      <c r="S1625" t="inlineStr">
        <is>
          <t>2025/11/27</t>
        </is>
      </c>
      <c r="T1625" t="inlineStr">
        <is>
          <t>华南区</t>
        </is>
      </c>
      <c r="U1625" t="inlineStr">
        <is>
          <t>1</t>
        </is>
      </c>
      <c r="V1625" t="inlineStr">
        <is>
          <t>贺欢欢</t>
        </is>
      </c>
      <c r="W1625" t="inlineStr">
        <is>
          <t>王言</t>
        </is>
      </c>
    </row>
    <row r="1626" ht="12.75" customHeight="1">
      <c r="A1626" t="inlineStr">
        <is>
          <t>2025-11-27 卢明辉-广州-九毛九-培训支持 已结束</t>
        </is>
      </c>
      <c r="B1626"/>
      <c r="C1626" t="inlineStr">
        <is>
          <t>3款菜品（酸辣大白菜等）需微调烹饪参数，酸辣土豆丝已定版。</t>
        </is>
      </c>
      <c r="D1626" t="inlineStr">
        <is>
          <t>卢明辉</t>
        </is>
      </c>
      <c r="E1626" t="inlineStr">
        <is>
          <t>珠光·金融城壹号，广东省广州市天河区前进街道金舍名都国际公寓(广州天河金融城三溪地铁站店)珠光·金融城壹号</t>
        </is>
      </c>
      <c r="F1626" t="inlineStr">
        <is>
          <t>项目出差</t>
        </is>
      </c>
      <c r="G1626" t="inlineStr">
        <is>
          <t>卢明辉-广州-九毛九-培训支持 已结束</t>
        </is>
      </c>
      <c r="H1626" t="inlineStr">
        <is>
          <t>1. 调味料校准培训，指导操作员液态料、固态料的标准校准方法。
2. 设备清洗培训：讲解、干料仓、干料盒、液料盒的拆卸与清洗。
3.完成4款菜品测试，分别为酸辣大白菜、韭菜鸡蛋炒豆芽、清炒菜心、酸辣土豆丝。
4.酸辣土豆丝出品门店认可；剩余3款菜品（酸辣大白菜、韭菜鸡蛋炒豆芽、清炒菜心）门店已同步研发部门沟通，需进行烹饪参数微调。</t>
        </is>
      </c>
      <c r="I1626" t="inlineStr">
        <is>
          <t>酸辣土豆丝-2份 已定版</t>
        </is>
      </c>
      <c r="J1626" t="inlineStr">
        <is>
          <t>无</t>
        </is>
      </c>
      <c r="K1626" t="inlineStr">
        <is>
          <t>1.同九毛九研发完成门店三款菜品现场调整。
2.同研发录入门店所需菜品。</t>
        </is>
      </c>
      <c r="L1626" t="inlineStr">
        <is>
          <t>IMG_2753.JPEG,IMG_2744.JPEG,IMG_2742.JPEG,IMG_2739.JPEG,IMG_2738.JPEG,IMG_2737.JPEG,IMG_2736.JPEG,IMG_2735.JPEG,IMG_2734.JPEG,IMG_2733.JPEG,IMG_2732.JPEG,IMG_2729.JPEG,IMG_2728.JPEG,IMG_2727.JPEG,IMG_2725.JPEG,IMG_2724.JPEG</t>
        </is>
      </c>
      <c r="M1626"/>
      <c r="N1626" s="2">
        <v>45988</v>
      </c>
      <c r="O1626" t="inlineStr">
        <is>
          <t>已结束</t>
        </is>
      </c>
      <c r="P1626" t="inlineStr">
        <is>
          <t>48周</t>
        </is>
      </c>
      <c r="Q1626"/>
      <c r="R1626" t="inlineStr">
        <is>
          <t>false</t>
        </is>
      </c>
      <c r="S1626" t="inlineStr">
        <is>
          <t>2025/11/27</t>
        </is>
      </c>
      <c r="T1626" t="inlineStr">
        <is>
          <t>华南区</t>
        </is>
      </c>
      <c r="U1626"/>
      <c r="V1626" t="inlineStr">
        <is>
          <t>贺欢欢</t>
        </is>
      </c>
      <c r="W1626" t="inlineStr">
        <is>
          <t>王言</t>
        </is>
      </c>
    </row>
    <row r="1627" ht="12.75" customHeight="1">
      <c r="A1627" t="inlineStr">
        <is>
          <t>2025-11-26 卢明辉-广州-九毛九-培训支持 已结束</t>
        </is>
      </c>
      <c r="B1627"/>
      <c r="C1627" t="inlineStr">
        <is>
          <t>4个液料盒堵塞，配件已安排发货。</t>
        </is>
      </c>
      <c r="D1627" t="inlineStr">
        <is>
          <t>卢明辉</t>
        </is>
      </c>
      <c r="E1627" t="inlineStr">
        <is>
          <t>珠光·金融城壹号，广东省广州市天河区前进街道金舍名都国际公寓(广州天河金融城三溪地铁站店)珠光·金融城壹号</t>
        </is>
      </c>
      <c r="F1627" t="inlineStr">
        <is>
          <t>项目出差</t>
        </is>
      </c>
      <c r="G1627" t="inlineStr">
        <is>
          <t>卢明辉-广州-九毛九-培训支持 已结束</t>
        </is>
      </c>
      <c r="H1627" t="inlineStr">
        <is>
          <t>1. 完成门店设备干料仓、液料管道全面检查，确认4个液料盒存在堵塞问题；已同步售后沟通情况，相关配件已安排发货。
2. 长期未清洗导致积碳过厚的铁锅，完成积碳彻底清洗作业，并按进行养锅。
3. 对门店操作员开培训、设备调味料校准、管道清洗方法及搅拌尺拆卸。
4. 与门店厨师长沟通，确认明日需进行菜品测试，暂定测试6款菜品，已明确需准备对应食材及调味料。
5. 完成设备锅位校准、温度标定、版本号更新及加热盘输出功率检测。</t>
        </is>
      </c>
      <c r="I1627" t="inlineStr">
        <is>
          <t>无</t>
        </is>
      </c>
      <c r="J1627" t="inlineStr">
        <is>
          <t>无</t>
        </is>
      </c>
      <c r="K1627" t="inlineStr">
        <is>
          <t>1.土豆丝
2. 铁板炒羊肉 
3.酸辣白菜 
4.清炒菜心 
5.韭菜炒鸡蛋 
6.爆炒吊龙 
六款菜品测试</t>
        </is>
      </c>
      <c r="L1627" t="inlineStr">
        <is>
          <t>IMG_2718.JPEG,IMG_2717.JPEG,IMG_2716.JPEG,IMG_2715.JPEG,IMG_2714.JPEG,IMG_2712.JPEG,IMG_2711.JPEG,IMG_2709.JPEG,IMG_2705.JPEG,IMG_2703.JPEG,IMG_2702.JPEG,IMG_2698.JPEG,IMG_2695.JPEG,IMG_2696.JPEG</t>
        </is>
      </c>
      <c r="M1627"/>
      <c r="N1627" s="2">
        <v>45987</v>
      </c>
      <c r="O1627" t="inlineStr">
        <is>
          <t>已结束</t>
        </is>
      </c>
      <c r="P1627" t="inlineStr">
        <is>
          <t>48周</t>
        </is>
      </c>
      <c r="Q1627"/>
      <c r="R1627" t="inlineStr">
        <is>
          <t>false</t>
        </is>
      </c>
      <c r="S1627" t="inlineStr">
        <is>
          <t>2025/11/27</t>
        </is>
      </c>
      <c r="T1627" t="inlineStr">
        <is>
          <t>华南区</t>
        </is>
      </c>
      <c r="U1627"/>
      <c r="V1627" t="inlineStr">
        <is>
          <t>贺欢欢</t>
        </is>
      </c>
      <c r="W1627" t="inlineStr">
        <is>
          <t>王言</t>
        </is>
      </c>
    </row>
    <row r="1628" ht="12.75" customHeight="1">
      <c r="A1628" t="inlineStr">
        <is>
          <t>2025-11-25 卢明辉-深圳-客家本色-培训支持 已结束</t>
        </is>
      </c>
      <c r="B1628" t="inlineStr">
        <is>
          <t>1</t>
        </is>
      </c>
      <c r="C1628" t="inlineStr">
        <is>
          <t>马蹄炒百合2份测试因缺食材未完成，需明日测试。</t>
        </is>
      </c>
      <c r="D1628" t="inlineStr">
        <is>
          <t>卢明辉</t>
        </is>
      </c>
      <c r="E1628" t="inlineStr">
        <is>
          <t>禾怡楼，广东省深圳市宝安区松岗街道顺大平价家私(禾怡楼店)禾怡楼</t>
        </is>
      </c>
      <c r="F1628" t="inlineStr">
        <is>
          <t>项目出差</t>
        </is>
      </c>
      <c r="G1628" t="inlineStr">
        <is>
          <t>卢明辉-深圳-客家本色-培训支持 已结束</t>
        </is>
      </c>
      <c r="H1628" t="inlineStr">
        <is>
          <t>1.完成大盆花菜1份 2份菜品调整定版
2.完成马蹄炒百合1份定版（2份测试一次没食材了，需明日测试）
3.完成生炒菜心（细太菜）1份 2份定版。</t>
        </is>
      </c>
      <c r="I1628" t="inlineStr">
        <is>
          <t>大盆花菜 1份 2份
马蹄炒百合 1份
生炒菜心（细菜心） 1份 2份</t>
        </is>
      </c>
      <c r="J1628" t="inlineStr">
        <is>
          <t>无</t>
        </is>
      </c>
      <c r="K1628" t="inlineStr">
        <is>
          <t>前往广州九毛九培训支持</t>
        </is>
      </c>
      <c r="L1628" t="inlineStr">
        <is>
          <t>IMG_2691.JPEG,IMG_2690.JPEG,IMG_2689.JPEG,IMG_2688.JPEG,IMG_2687.JPEG,IMG_2686.JPEG,IMG_2685.JPEG,IMG_2684.JPEG,IMG_2683.JPEG,IMG_2681.JPEG,IMG_2680.JPEG,IMG_2679.JPEG,IMG_2678.JPEG,IMG_2677.JPEG,IMG_2676.JPEG,IMG_2672.JPEG,IMG_2671.JPEG,IMG_2670.JPEG</t>
        </is>
      </c>
      <c r="M1628"/>
      <c r="N1628" s="2">
        <v>45986</v>
      </c>
      <c r="O1628" t="inlineStr">
        <is>
          <t>已结束</t>
        </is>
      </c>
      <c r="P1628" t="inlineStr">
        <is>
          <t>48周</t>
        </is>
      </c>
      <c r="Q1628"/>
      <c r="R1628" t="inlineStr">
        <is>
          <t>false</t>
        </is>
      </c>
      <c r="S1628" t="inlineStr">
        <is>
          <t>2025/11/25</t>
        </is>
      </c>
      <c r="T1628" t="inlineStr">
        <is>
          <t>销售管理</t>
        </is>
      </c>
      <c r="U1628" t="inlineStr">
        <is>
          <t>1</t>
        </is>
      </c>
      <c r="V1628" t="inlineStr">
        <is>
          <t>曾维超</t>
        </is>
      </c>
      <c r="W1628" t="inlineStr">
        <is>
          <t>李阳</t>
        </is>
      </c>
    </row>
    <row r="1629" ht="12.75" customHeight="1">
      <c r="A1629" t="inlineStr">
        <is>
          <t xml:space="preserve">2025-11-24 </t>
        </is>
      </c>
      <c r="B1629"/>
      <c r="C1629" t="inlineStr">
        <is>
          <t>需关注：与谢文超对接明日客户项目地址及具体工作。</t>
        </is>
      </c>
      <c r="D1629" t="inlineStr">
        <is>
          <t>卢明辉</t>
        </is>
      </c>
      <c r="E1629" t="inlineStr">
        <is>
          <t>禾怡楼，广东省深圳市宝安区松岗街道顺大平价家私(禾怡楼店)禾怡楼</t>
        </is>
      </c>
      <c r="F1629" t="inlineStr">
        <is>
          <t>项目出差</t>
        </is>
      </c>
      <c r="G1629"/>
      <c r="H1629" t="inlineStr">
        <is>
          <t>1.协助接待纯k客户。
2.完成测试纯k客户菜品。
3.同谢文超对接明日客户项目地址，具体工作。</t>
        </is>
      </c>
      <c r="I1629" t="inlineStr">
        <is>
          <t>无</t>
        </is>
      </c>
      <c r="J1629" t="inlineStr">
        <is>
          <t>无</t>
        </is>
      </c>
      <c r="K1629" t="inlineStr">
        <is>
          <t>支持客家本色项目支持</t>
        </is>
      </c>
      <c r="L1629" t="inlineStr">
        <is>
          <t>IMG_2665.JPEG,IMG_2648.JPEG,IMG_2647.JPEG,IMG_2646.JPEG,IMG_2645.JPEG,IMG_2644.JPEG,IMG_2664.mp4,IMG_2663.MOV</t>
        </is>
      </c>
      <c r="M1629"/>
      <c r="N1629" s="2">
        <v>45985</v>
      </c>
      <c r="O1629"/>
      <c r="P1629" t="inlineStr">
        <is>
          <t>48周</t>
        </is>
      </c>
      <c r="Q1629"/>
      <c r="R1629" t="inlineStr">
        <is>
          <t>false</t>
        </is>
      </c>
      <c r="S1629"/>
      <c r="T1629"/>
      <c r="U1629" t="inlineStr">
        <is>
          <t>1</t>
        </is>
      </c>
      <c r="V1629"/>
      <c r="W1629"/>
    </row>
    <row r="1630" ht="12.75" customHeight="1">
      <c r="A1630" t="inlineStr">
        <is>
          <t xml:space="preserve">2025-11-23 </t>
        </is>
      </c>
      <c r="B1630"/>
      <c r="C1630" t="inlineStr">
        <is>
          <t>正文仅日期“2025/11/23”，无具体内容，信息缺失。</t>
        </is>
      </c>
      <c r="D1630" t="inlineStr">
        <is>
          <t>卢明辉</t>
        </is>
      </c>
      <c r="E1630" t="inlineStr">
        <is>
          <t>禾怡楼，广东省深圳市宝安区松岗街道顺大平价家私(禾怡楼店)禾怡楼</t>
        </is>
      </c>
      <c r="F1630" t="inlineStr">
        <is>
          <t>排休</t>
        </is>
      </c>
      <c r="G1630"/>
      <c r="H1630"/>
      <c r="I1630"/>
      <c r="J1630"/>
      <c r="K1630"/>
      <c r="L1630"/>
      <c r="M1630"/>
      <c r="N1630" s="2">
        <v>45984</v>
      </c>
      <c r="O1630"/>
      <c r="P1630" t="inlineStr">
        <is>
          <t>47周</t>
        </is>
      </c>
      <c r="Q1630"/>
      <c r="R1630" t="inlineStr">
        <is>
          <t>false</t>
        </is>
      </c>
      <c r="S1630"/>
      <c r="T1630"/>
      <c r="U1630"/>
      <c r="V1630"/>
      <c r="W1630"/>
    </row>
    <row r="1631" ht="12.75" customHeight="1">
      <c r="A1631" t="inlineStr">
        <is>
          <t xml:space="preserve">2025-11-22 </t>
        </is>
      </c>
      <c r="B1631"/>
      <c r="C1631" t="inlineStr">
        <is>
          <t>仅提供日期“2025/11/22”，无具体内容，无法判断问题或异常。</t>
        </is>
      </c>
      <c r="D1631" t="inlineStr">
        <is>
          <t>卢明辉</t>
        </is>
      </c>
      <c r="E1631" t="inlineStr">
        <is>
          <t>禾怡楼，广东省深圳市宝安区松岗街道西坊路禾怡楼</t>
        </is>
      </c>
      <c r="F1631" t="inlineStr">
        <is>
          <t>排休</t>
        </is>
      </c>
      <c r="G1631"/>
      <c r="H1631"/>
      <c r="I1631"/>
      <c r="J1631"/>
      <c r="K1631"/>
      <c r="L1631"/>
      <c r="M1631"/>
      <c r="N1631" s="2">
        <v>45983</v>
      </c>
      <c r="O1631"/>
      <c r="P1631" t="inlineStr">
        <is>
          <t>47周</t>
        </is>
      </c>
      <c r="Q1631"/>
      <c r="R1631" t="inlineStr">
        <is>
          <t>false</t>
        </is>
      </c>
      <c r="S1631"/>
      <c r="T1631"/>
      <c r="U1631"/>
      <c r="V1631"/>
      <c r="W1631"/>
    </row>
    <row r="1632" ht="12.75" customHeight="1">
      <c r="A1632" t="inlineStr">
        <is>
          <t xml:space="preserve">2025-11-21 </t>
        </is>
      </c>
      <c r="B1632"/>
      <c r="C1632" t="inlineStr">
        <is>
          <t>麻婆豆腐未提及调试完成，存在未完成问题。</t>
        </is>
      </c>
      <c r="D1632" t="inlineStr">
        <is>
          <t>卢明辉</t>
        </is>
      </c>
      <c r="E1632" t="inlineStr">
        <is>
          <t>禾怡楼，广东省深圳市宝安区松岗街道顺大平价家私(禾怡楼店)禾怡楼</t>
        </is>
      </c>
      <c r="F1632" t="inlineStr">
        <is>
          <t>项目出差</t>
        </is>
      </c>
      <c r="G1632"/>
      <c r="H1632" t="inlineStr">
        <is>
          <t>1.完成测试辣椒炒肉、小炒黄牛肉、麻婆豆腐、清炒菜心四款菜品测试。
2.测试调整 ，以调整小炒黄牛肉，麻婆豆腐、清炒菜心三款菜品。
3.小炒黄牛肉、清炒菜心已调试完成。</t>
        </is>
      </c>
      <c r="I1632" t="inlineStr">
        <is>
          <t>无</t>
        </is>
      </c>
      <c r="J1632" t="inlineStr">
        <is>
          <t>无</t>
        </is>
      </c>
      <c r="K1632" t="inlineStr">
        <is>
          <t>正常排休</t>
        </is>
      </c>
      <c r="L1632" t="inlineStr">
        <is>
          <t>IMG_2636.JPEG,IMG_2635.JPEG,IMG_2634.JPEG,IMG_2633.JPEG,IMG_2632.JPEG,IMG_2631.JPEG,IMG_2630.JPEG,9bf776d34340c1c07702d94f926dce3b.JPEG,IMG_2626.JPEG,IMG_2625.JPEG,IMG_2620.JPEG</t>
        </is>
      </c>
      <c r="M1632"/>
      <c r="N1632" s="2">
        <v>45982</v>
      </c>
      <c r="O1632"/>
      <c r="P1632" t="inlineStr">
        <is>
          <t>47周</t>
        </is>
      </c>
      <c r="Q1632"/>
      <c r="R1632" t="inlineStr">
        <is>
          <t>false</t>
        </is>
      </c>
      <c r="S1632"/>
      <c r="T1632"/>
      <c r="U1632"/>
      <c r="V1632"/>
      <c r="W1632"/>
    </row>
    <row r="1633" ht="12.75" customHeight="1">
      <c r="A1633" t="inlineStr">
        <is>
          <t>2025-11-20 卢明辉-深圳-渝月川菜-突发紧急支持（1天内） 已结束</t>
        </is>
      </c>
      <c r="B1633" t="inlineStr">
        <is>
          <t>1</t>
        </is>
      </c>
      <c r="C1633" t="inlineStr">
        <is>
          <t>门店调味料、混合油投料不准确，已指导校准。</t>
        </is>
      </c>
      <c r="D1633" t="inlineStr">
        <is>
          <t>卢明辉</t>
        </is>
      </c>
      <c r="E1633" t="inlineStr">
        <is>
          <t>禾怡楼，广东省深圳市宝安区松岗街道顺大平价家私(禾怡楼店)禾怡楼</t>
        </is>
      </c>
      <c r="F1633" t="inlineStr">
        <is>
          <t>项目出差</t>
        </is>
      </c>
      <c r="G1633" t="inlineStr">
        <is>
          <t>卢明辉-深圳-渝月川菜-突发紧急支持（1天内） 已结束</t>
        </is>
      </c>
      <c r="H1633" t="inlineStr">
        <is>
          <t>1. 抵达深圳渝月君尚店，完成现场工作对接。
2. 菜品录入与调整：协助门店完成菜品系统录入及调整，具体包括清炒豌豆尖（1份、2份）的录入，以及清炒毛白菜的菜品调整。
3. 现场巡查发现门店存在调味料、混合油投料不准确的问题，已立即对相关操作人员进行标准讲解，并完成精准度校准指导。
4.同总部同事沟通食材下单流程 并整理明日录入菜品所需食材</t>
        </is>
      </c>
      <c r="I1633" t="inlineStr">
        <is>
          <t>清炒豌豆尖 1份 2份
清炒毛白菜 1份 2份</t>
        </is>
      </c>
      <c r="J1633" t="inlineStr">
        <is>
          <t>无</t>
        </is>
      </c>
      <c r="K1633" t="inlineStr">
        <is>
          <t>总部菜品录入，暂定五款菜品
辣椒炒肉
干炒牛河
小炒黄牛肉
麻婆豆腐
生炒菜心</t>
        </is>
      </c>
      <c r="L1633" t="inlineStr">
        <is>
          <t>IMG_2602.JPEG,IMG_2600.JPEG,IMG_2603.JPEG,IMG_2606.JPEG,IMG_2607.JPEG,IMG_2608.JPEG,IMG_2609.JPEG,IMG_2611.JPEG,IMG_2612.JPEG,IMG_2613.JPEG,IMG_2614.JPEG</t>
        </is>
      </c>
      <c r="M1633"/>
      <c r="N1633" s="2">
        <v>45981</v>
      </c>
      <c r="O1633" t="inlineStr">
        <is>
          <t>已结束</t>
        </is>
      </c>
      <c r="P1633" t="inlineStr">
        <is>
          <t>47周</t>
        </is>
      </c>
      <c r="Q1633"/>
      <c r="R1633" t="inlineStr">
        <is>
          <t>false</t>
        </is>
      </c>
      <c r="S1633" t="inlineStr">
        <is>
          <t>2025/11/20</t>
        </is>
      </c>
      <c r="T1633" t="inlineStr">
        <is>
          <t>销售管理</t>
        </is>
      </c>
      <c r="U1633" t="inlineStr">
        <is>
          <t>1</t>
        </is>
      </c>
      <c r="V1633" t="inlineStr">
        <is>
          <t>曾维超</t>
        </is>
      </c>
      <c r="W1633" t="inlineStr">
        <is>
          <t>李阳</t>
        </is>
      </c>
    </row>
    <row r="1634" ht="12.75" customHeight="1">
      <c r="A1634" t="inlineStr">
        <is>
          <t>2025-11-19 卢明辉-苏州-绿茶-铁锅导入 已结束</t>
        </is>
      </c>
      <c r="B1634"/>
      <c r="C1634" t="inlineStr">
        <is>
          <t>苏州卢明辉铁锅导入培训进行中，无其他异常。</t>
        </is>
      </c>
      <c r="D1634" t="inlineStr">
        <is>
          <t>卢明辉</t>
        </is>
      </c>
      <c r="E1634" t="inlineStr">
        <is>
          <t>浙新小区东区，浙江省杭州市滨江区浦沿街道浙新小区浙新小区东区</t>
        </is>
      </c>
      <c r="F1634" t="inlineStr">
        <is>
          <t>项目出差</t>
        </is>
      </c>
      <c r="G1634" t="inlineStr">
        <is>
          <t>卢明辉-苏州-绿茶-铁锅导入 已结束</t>
        </is>
      </c>
      <c r="H1634" t="inlineStr">
        <is>
          <t>1.完成绿茶杭州滨江开元店开业支持。
2.跟进外卖菜品，堂食菜品出品，均无异常。
3.完成绿茶杭州滨江开元店操作员培训</t>
        </is>
      </c>
      <c r="I1634" t="inlineStr">
        <is>
          <t>无</t>
        </is>
      </c>
      <c r="J1634" t="inlineStr">
        <is>
          <t>无</t>
        </is>
      </c>
      <c r="K1634" t="inlineStr">
        <is>
          <t>前往深圳渝月川菜录菜</t>
        </is>
      </c>
      <c r="L1634" t="inlineStr">
        <is>
          <t>IMG_2598.JPEG,IMG_2597.JPEG,IMG_2596.JPEG,IMG_2595.JPEG,IMG_2594.JPEG,IMG_2591.JPEG,IMG_2590.JPEG,IMG_2589.JPEG,IMG_2588.JPEG,IMG_2586.JPEG,IMG_2585.JPEG,IMG_2584.JPEG,IMG_2583.JPEG,IMG_2582.JPEG,IMG_2581.JPEG</t>
        </is>
      </c>
      <c r="M1634"/>
      <c r="N1634" s="2">
        <v>45980</v>
      </c>
      <c r="O1634" t="inlineStr">
        <is>
          <t>已结束</t>
        </is>
      </c>
      <c r="P1634" t="inlineStr">
        <is>
          <t>47周</t>
        </is>
      </c>
      <c r="Q1634"/>
      <c r="R1634" t="inlineStr">
        <is>
          <t>false</t>
        </is>
      </c>
      <c r="S1634" t="inlineStr">
        <is>
          <t>2025/11/07</t>
        </is>
      </c>
      <c r="T1634" t="inlineStr">
        <is>
          <t>BST</t>
        </is>
      </c>
      <c r="U1634"/>
      <c r="V1634" t="inlineStr">
        <is>
          <t>张铭麒</t>
        </is>
      </c>
      <c r="W1634" t="inlineStr">
        <is>
          <t>李岳丰
吴薇</t>
        </is>
      </c>
    </row>
    <row r="1635" ht="12.75" customHeight="1">
      <c r="A1635" t="inlineStr">
        <is>
          <t>2025-11-18 卢明辉-苏州-绿茶-铁锅导入 已结束</t>
        </is>
      </c>
      <c r="B1635"/>
      <c r="C1635" t="inlineStr">
        <is>
          <t>重点：无客诉，需关注操作员培训、设备维护及开业支持。</t>
        </is>
      </c>
      <c r="D1635" t="inlineStr">
        <is>
          <t>卢明辉</t>
        </is>
      </c>
      <c r="E1635" t="inlineStr">
        <is>
          <t>浙新小区东区，浙江省杭州市滨江区浦沿街道浙新小区浙新小区东区</t>
        </is>
      </c>
      <c r="F1635" t="inlineStr">
        <is>
          <t>项目出差</t>
        </is>
      </c>
      <c r="G1635" t="inlineStr">
        <is>
          <t>卢明辉-苏州-绿茶-铁锅导入 已结束</t>
        </is>
      </c>
      <c r="H1635" t="inlineStr">
        <is>
          <t>1.培训操作员干料盒 干料接盒、液料盒管道清洗。
2. 培训操作员设备菜品烹饪，菜品烹饪后使用竹刷进行刷锅，指导操作员炒饭饭底炒制。
3.持续跟进设备菜品出品，均无客诉。
4.指导操作员严格执行每日早、中、晚三次洗锅及养锅操作，确保设备核心部件（锅具）的使用寿命与烹饪效果。</t>
        </is>
      </c>
      <c r="I1635" t="inlineStr">
        <is>
          <t>无</t>
        </is>
      </c>
      <c r="J1635" t="inlineStr">
        <is>
          <t>无</t>
        </is>
      </c>
      <c r="K1635" t="inlineStr">
        <is>
          <t>1.持续跟进设备菜品出品，指导操作员操作。
2.跟进设备外卖菜品出品，完成门店开业支持。</t>
        </is>
      </c>
      <c r="L1635" t="inlineStr">
        <is>
          <t>IMG_2580.JPEG,IMG_2579.JPEG,IMG_2578.JPEG,IMG_2577.JPEG,IMG_2576.JPEG,IMG_2575.JPEG,IMG_2574.JPEG,IMG_2571.JPEG,1763441185.mp4,IMG_2570.JPEG,IMG_2569.JPEG,IMG_2567.JPEG,IMG_2566.JPEG,1763433539.mp4,IMG_2563.JPEG,IMG_2562.JPEG</t>
        </is>
      </c>
      <c r="M1635"/>
      <c r="N1635" s="2">
        <v>45979</v>
      </c>
      <c r="O1635" t="inlineStr">
        <is>
          <t>已结束</t>
        </is>
      </c>
      <c r="P1635" t="inlineStr">
        <is>
          <t>47周</t>
        </is>
      </c>
      <c r="Q1635"/>
      <c r="R1635" t="inlineStr">
        <is>
          <t>false</t>
        </is>
      </c>
      <c r="S1635" t="inlineStr">
        <is>
          <t>2025/11/07</t>
        </is>
      </c>
      <c r="T1635" t="inlineStr">
        <is>
          <t>BST</t>
        </is>
      </c>
      <c r="U1635"/>
      <c r="V1635" t="inlineStr">
        <is>
          <t>张铭麒</t>
        </is>
      </c>
      <c r="W1635" t="inlineStr">
        <is>
          <t>李岳丰
吴薇</t>
        </is>
      </c>
    </row>
    <row r="1636" ht="12.75" customHeight="1">
      <c r="A1636" t="inlineStr">
        <is>
          <t>2025-11-17 卢明辉-苏州-绿茶-铁锅导入 已结束</t>
        </is>
      </c>
      <c r="B1636"/>
      <c r="C1636" t="inlineStr">
        <is>
          <t>重点问题：无异常。完成操作员培训、设备维护及铁锅回收，出品无客诉。</t>
        </is>
      </c>
      <c r="D1636" t="inlineStr">
        <is>
          <t>卢明辉</t>
        </is>
      </c>
      <c r="E1636" t="inlineStr">
        <is>
          <t>浙新小区，浙江省杭州市滨江区浦沿街道浙新小区</t>
        </is>
      </c>
      <c r="F1636" t="inlineStr">
        <is>
          <t>项目出差</t>
        </is>
      </c>
      <c r="G1636" t="inlineStr">
        <is>
          <t>卢明辉-苏州-绿茶-铁锅导入 已结束</t>
        </is>
      </c>
      <c r="H1636" t="inlineStr">
        <is>
          <t>1. 培训操作员培调味料校准、搅拌尺拆卸、设备清洗及养锅流程。
2. 培训操作员设备菜品烹饪，重点培训菜品烹饪后使用竹刷进行规范刷锅。
3. 持续跟进设备烹饪菜品的出品质量，全程无任何客诉记录。
4. 同售后将门店多余铁锅统寄回工厂。</t>
        </is>
      </c>
      <c r="I1636" t="inlineStr">
        <is>
          <t>无</t>
        </is>
      </c>
      <c r="J1636" t="inlineStr">
        <is>
          <t>无</t>
        </is>
      </c>
      <c r="K1636" t="inlineStr">
        <is>
          <t>1.培训操作员设备管道清洗、干料盒，清洗。
2.培训操作员菜品烹饪。
3.持续跟进门店设备菜品出品。</t>
        </is>
      </c>
      <c r="L1636" t="inlineStr">
        <is>
          <t>IMG_2561.JPEG,IMG_2560.JPEG,IMG_2559.JPEG,IMG_2558.JPEG,IMG_2557.JPEG,IMG_2554.JPEG,IMG_2553.JPEG,IMG_2552.JPEG,IMG_2551.JPEG,IMG_2550.JPEG,IMG_2548.JPEG,IMG_2547.JPEG,IMG_2546.JPEG,IMG_2545.JPEG,IMG_2544.JPEG,IMG_2543.JPEG</t>
        </is>
      </c>
      <c r="M1636"/>
      <c r="N1636" s="2">
        <v>45978</v>
      </c>
      <c r="O1636" t="inlineStr">
        <is>
          <t>已结束</t>
        </is>
      </c>
      <c r="P1636" t="inlineStr">
        <is>
          <t>47周</t>
        </is>
      </c>
      <c r="Q1636"/>
      <c r="R1636" t="inlineStr">
        <is>
          <t>false</t>
        </is>
      </c>
      <c r="S1636" t="inlineStr">
        <is>
          <t>2025/11/07</t>
        </is>
      </c>
      <c r="T1636" t="inlineStr">
        <is>
          <t>BST</t>
        </is>
      </c>
      <c r="U1636"/>
      <c r="V1636" t="inlineStr">
        <is>
          <t>张铭麒</t>
        </is>
      </c>
      <c r="W1636" t="inlineStr">
        <is>
          <t>李岳丰
吴薇</t>
        </is>
      </c>
    </row>
    <row r="1637" ht="12.75" customHeight="1">
      <c r="A1637" t="inlineStr">
        <is>
          <t>2025-11-16 卢明辉-苏州-绿茶-铁锅导入 已结束</t>
        </is>
      </c>
      <c r="B1637" t="inlineStr">
        <is>
          <t>1</t>
        </is>
      </c>
      <c r="C1637" t="inlineStr">
        <is>
          <t>无客诉，铁锅导入进行中，操作员培训完成。</t>
        </is>
      </c>
      <c r="D1637" t="inlineStr">
        <is>
          <t>卢明辉</t>
        </is>
      </c>
      <c r="E1637" t="inlineStr">
        <is>
          <t>浙新小区东区，浙江省杭州市滨江区浦沿街道浙新小区浙新小区东区</t>
        </is>
      </c>
      <c r="F1637" t="inlineStr">
        <is>
          <t>项目出差</t>
        </is>
      </c>
      <c r="G1637" t="inlineStr">
        <is>
          <t>卢明辉-苏州-绿茶-铁锅导入 已结束</t>
        </is>
      </c>
      <c r="H1637" t="inlineStr">
        <is>
          <t>1.准备门店设备烹饪食材加工准备。
2.添加门店设备使用调味料。
3.完成门店设备菜品出品，均无客诉。
4.完成门店设备卫生清洗养锅。</t>
        </is>
      </c>
      <c r="I1637" t="inlineStr">
        <is>
          <t>无</t>
        </is>
      </c>
      <c r="J1637" t="inlineStr">
        <is>
          <t>无</t>
        </is>
      </c>
      <c r="K1637" t="inlineStr">
        <is>
          <t>杭州滨江开元广场店操作员培训</t>
        </is>
      </c>
      <c r="L1637" t="inlineStr">
        <is>
          <t>IMG_2542.JPEG,IMG_2541.JPEG,IMG_2540.JPEG,IMG_2539.JPEG,IMG_2537.JPEG,IMG_2536.JPEG,IMG_2535.JPEG,IMG_2534.JPEG,IMG_2532.JPEG,IMG_2531.JPEG,IMG_2530.JPEG,IMG_2529.JPEG,IMG_2528.JPEG,IMG_2527.JPEG,IMG_2526.JPEG</t>
        </is>
      </c>
      <c r="M1637"/>
      <c r="N1637" s="2">
        <v>45977</v>
      </c>
      <c r="O1637" t="inlineStr">
        <is>
          <t>已结束</t>
        </is>
      </c>
      <c r="P1637" t="inlineStr">
        <is>
          <t>46周</t>
        </is>
      </c>
      <c r="Q1637"/>
      <c r="R1637" t="inlineStr">
        <is>
          <t>false</t>
        </is>
      </c>
      <c r="S1637" t="inlineStr">
        <is>
          <t>2025/11/07</t>
        </is>
      </c>
      <c r="T1637" t="inlineStr">
        <is>
          <t>BST</t>
        </is>
      </c>
      <c r="U1637"/>
      <c r="V1637" t="inlineStr">
        <is>
          <t>张铭麒</t>
        </is>
      </c>
      <c r="W1637" t="inlineStr">
        <is>
          <t>李岳丰
吴薇</t>
        </is>
      </c>
    </row>
    <row r="1638" ht="12.75" customHeight="1">
      <c r="A1638" t="inlineStr">
        <is>
          <t>2025-11-15 卢明辉-苏州-绿茶-铁锅导入 已结束</t>
        </is>
      </c>
      <c r="B1638" t="inlineStr">
        <is>
          <t>1</t>
        </is>
      </c>
      <c r="C1638" t="inlineStr">
        <is>
          <t>新店开业设备无操作员，厨师长忙无法长时间操作设备。</t>
        </is>
      </c>
      <c r="D1638" t="inlineStr">
        <is>
          <t>卢明辉</t>
        </is>
      </c>
      <c r="E1638" t="inlineStr">
        <is>
          <t>浙新小区东区，浙江省杭州市滨江区浦沿街道浙新小区浙新小区东区</t>
        </is>
      </c>
      <c r="F1638" t="inlineStr">
        <is>
          <t>项目出差</t>
        </is>
      </c>
      <c r="G1638" t="inlineStr">
        <is>
          <t>卢明辉-苏州-绿茶-铁锅导入 已结束</t>
        </is>
      </c>
      <c r="H1638" t="inlineStr">
        <is>
          <t>1.完成杭州滨江开元广场店新店开业。
2.完成门店设备菜品出品，无菜品投诉。
3.完成门店炒饭备货，小料准备。
4.完成门店设备养锅洗锅、调味料添加。</t>
        </is>
      </c>
      <c r="I1638" t="inlineStr">
        <is>
          <t>无</t>
        </is>
      </c>
      <c r="J1638" t="inlineStr">
        <is>
          <t>当前门店设备无操作员，暂定培训厨师长操作设备，目前新店开业厨师长比较忙，也无法长时间使用设备烹饪菜品。</t>
        </is>
      </c>
      <c r="K1638" t="inlineStr">
        <is>
          <t>绿茶杭州滨江开新店支持</t>
        </is>
      </c>
      <c r="L1638" t="inlineStr">
        <is>
          <t>IMG_2525.JPEG,IMG_2524.JPEG,IMG_2523.JPEG,IMG_2521.JPEG,IMG_2520.JPEG,IMG_2519.JPEG,IMG_2518.JPEG,IMG_2514.JPEG,IMG_2513.JPEG,IMG_2512.JPEG,IMG_2509.JPEG,IMG_2508.JPEG,IMG_2507.JPEG,IMG_2506.JPEG</t>
        </is>
      </c>
      <c r="M1638"/>
      <c r="N1638" s="2">
        <v>45976</v>
      </c>
      <c r="O1638" t="inlineStr">
        <is>
          <t>已结束</t>
        </is>
      </c>
      <c r="P1638" t="inlineStr">
        <is>
          <t>46周</t>
        </is>
      </c>
      <c r="Q1638"/>
      <c r="R1638" t="inlineStr">
        <is>
          <t>false</t>
        </is>
      </c>
      <c r="S1638" t="inlineStr">
        <is>
          <t>2025/11/07</t>
        </is>
      </c>
      <c r="T1638" t="inlineStr">
        <is>
          <t>BST</t>
        </is>
      </c>
      <c r="U1638"/>
      <c r="V1638" t="inlineStr">
        <is>
          <t>张铭麒</t>
        </is>
      </c>
      <c r="W1638" t="inlineStr">
        <is>
          <t>李岳丰
吴薇</t>
        </is>
      </c>
    </row>
    <row r="1639" ht="12.75" customHeight="1">
      <c r="A1639" t="inlineStr">
        <is>
          <t>2025-11-14 卢明辉-苏州-绿茶-铁锅导入 已结束</t>
        </is>
      </c>
      <c r="B1639" t="inlineStr">
        <is>
          <t>1</t>
        </is>
      </c>
      <c r="C1639" t="inlineStr">
        <is>
          <t>到货锅具含油膜铁锅，已沟通更换，铁锅导入进行中。</t>
        </is>
      </c>
      <c r="D1639" t="inlineStr">
        <is>
          <t>卢明辉</t>
        </is>
      </c>
      <c r="E1639" t="inlineStr">
        <is>
          <t>浙新小区东区，浙江省杭州市滨江区浦沿街道浙新小区浙新小区东区</t>
        </is>
      </c>
      <c r="F1639" t="inlineStr">
        <is>
          <t>项目出差</t>
        </is>
      </c>
      <c r="G1639" t="inlineStr">
        <is>
          <t>卢明辉-苏州-绿茶-铁锅导入 已结束</t>
        </is>
      </c>
      <c r="H1639" t="inlineStr">
        <is>
          <t>1. 完成设备温度标准制定、调味料添加操作及相关校准工作。
2. 完成设备温度标定、养锅、锅位参数设置及新增门店账号菜谱流程。
3. 完成门店设备菜品导入，并对部分菜品进行试菜。
4. 处理到货门店锅（4口）问题：到货锅具包含三禾铁锅、油膜铁锅，已与售后沟通并将油膜铁锅更换。</t>
        </is>
      </c>
      <c r="I1639" t="inlineStr">
        <is>
          <t>无</t>
        </is>
      </c>
      <c r="J1639" t="inlineStr">
        <is>
          <t>无</t>
        </is>
      </c>
      <c r="K1639" t="inlineStr">
        <is>
          <t>支持绿茶杭州滨江开元店新店开业</t>
        </is>
      </c>
      <c r="L1639" t="inlineStr">
        <is>
          <t>IMG_2504.JPEG,IMG_2503.JPEG,IMG_2502.JPEG,IMG_2499.JPEG,IMG_2498.JPEG,IMG_2497.JPEG,IMG_2496.JPEG,1763119595.mp4,1763119550.mp4,IMG_2495.JPEG,IMG_2494.JPEG,IMG_2493.JPEG,IMG_2492.JPEG,IMG_2489.JPEG,IMG_2488.JPEG,IMG_2486.JPEG,IMG_2485.JPEG,IMG_2484.JPEG,IMG_2483.JPEG,IMG_2482.JPEG,IMG_2481.JPEG,IMG_2480.JPEG,IMG_2479.JPEG,IMG_2478.JPEG,IMG_2477.JPEG</t>
        </is>
      </c>
      <c r="M1639"/>
      <c r="N1639" s="2">
        <v>45975</v>
      </c>
      <c r="O1639" t="inlineStr">
        <is>
          <t>已结束</t>
        </is>
      </c>
      <c r="P1639" t="inlineStr">
        <is>
          <t>46周</t>
        </is>
      </c>
      <c r="Q1639"/>
      <c r="R1639" t="inlineStr">
        <is>
          <t>false</t>
        </is>
      </c>
      <c r="S1639" t="inlineStr">
        <is>
          <t>2025/11/07</t>
        </is>
      </c>
      <c r="T1639" t="inlineStr">
        <is>
          <t>BST</t>
        </is>
      </c>
      <c r="U1639"/>
      <c r="V1639" t="inlineStr">
        <is>
          <t>张铭麒</t>
        </is>
      </c>
      <c r="W1639" t="inlineStr">
        <is>
          <t>李岳丰
吴薇</t>
        </is>
      </c>
    </row>
    <row r="1640" ht="12.75" customHeight="1">
      <c r="A1640" t="inlineStr">
        <is>
          <t>2025-11-13 卢明辉-苏州-绿茶-铁锅导入 已结束</t>
        </is>
      </c>
      <c r="B1640" t="inlineStr">
        <is>
          <t>1</t>
        </is>
      </c>
      <c r="C1640" t="inlineStr">
        <is>
          <t>铁锅导入进行中，需关注菜品出品及料校准。</t>
        </is>
      </c>
      <c r="D1640" t="inlineStr">
        <is>
          <t>卢明辉</t>
        </is>
      </c>
      <c r="E1640" t="inlineStr">
        <is>
          <t>国际服装城B区，江苏省苏州市相城区元和街道春申湖中路227号国际服装城B区</t>
        </is>
      </c>
      <c r="F1640" t="inlineStr">
        <is>
          <t>项目出差</t>
        </is>
      </c>
      <c r="G1640" t="inlineStr">
        <is>
          <t>卢明辉-苏州-绿茶-铁锅导入 已结束</t>
        </is>
      </c>
      <c r="H1640" t="inlineStr">
        <is>
          <t>1.完成苏州绿茶相城天街店铁锅导入。
2.培训操作员铁锅养锅与菜品烹饪后刷锅。
3.持续跟进铁锅导入菜品出品。
4.指导操作员完成液态料、固态料校准。</t>
        </is>
      </c>
      <c r="I1640" t="inlineStr">
        <is>
          <t>无</t>
        </is>
      </c>
      <c r="J1640" t="inlineStr">
        <is>
          <t>无</t>
        </is>
      </c>
      <c r="K1640" t="inlineStr">
        <is>
          <t>支持绿茶杭州滨江开元店新店开业</t>
        </is>
      </c>
      <c r="L1640" t="inlineStr">
        <is>
          <t>IMG_2474.JPEG,IMG_2473.JPEG,897b96d3d0c993829b26ecfdb44c1459.JPEG,15817ab420bbc58e4a2afc58efd320b3.JPEG,IMG_2472.JPEG,IMG_2469.JPEG,IMG_2468.JPEG,IMG_2467.JPEG,IMG_2466.JPEG,IMG_2465.JPEG,IMG_2463.JPEG,IMG_2460.JPEG,IMG_2458.JPEG,IMG_2457.JPEG,IMG_2454.JPEG,IMG_2453.JPEG,1763008756.mp4,1763001957.mp4</t>
        </is>
      </c>
      <c r="M1640"/>
      <c r="N1640" s="2">
        <v>45974</v>
      </c>
      <c r="O1640" t="inlineStr">
        <is>
          <t>已结束</t>
        </is>
      </c>
      <c r="P1640" t="inlineStr">
        <is>
          <t>46周</t>
        </is>
      </c>
      <c r="Q1640"/>
      <c r="R1640" t="inlineStr">
        <is>
          <t>false</t>
        </is>
      </c>
      <c r="S1640" t="inlineStr">
        <is>
          <t>2025/11/07</t>
        </is>
      </c>
      <c r="T1640" t="inlineStr">
        <is>
          <t>BST</t>
        </is>
      </c>
      <c r="U1640" t="inlineStr">
        <is>
          <t>1</t>
        </is>
      </c>
      <c r="V1640" t="inlineStr">
        <is>
          <t>张铭麒</t>
        </is>
      </c>
      <c r="W1640" t="inlineStr">
        <is>
          <t>李岳丰
吴薇</t>
        </is>
      </c>
    </row>
    <row r="1641" ht="12.75" customHeight="1">
      <c r="A1641" t="inlineStr">
        <is>
          <t>2025-11-12 卢明辉-苏州-绿茶-铁锅导入 已结束</t>
        </is>
      </c>
      <c r="B1641" t="inlineStr">
        <is>
          <t>1</t>
        </is>
      </c>
      <c r="C1641" t="inlineStr">
        <is>
          <t>需关注：培训操作员规范用锅、清洁及养锅，保障菜品质量。</t>
        </is>
      </c>
      <c r="D1641" t="inlineStr">
        <is>
          <t>卢明辉</t>
        </is>
      </c>
      <c r="E1641" t="inlineStr">
        <is>
          <t>国际服装城B区，江苏省苏州市相城区元和街道春申湖中路227号国际服装城B区</t>
        </is>
      </c>
      <c r="F1641" t="inlineStr">
        <is>
          <t>项目出差</t>
        </is>
      </c>
      <c r="G1641" t="inlineStr">
        <is>
          <t>卢明辉-苏州-绿茶-铁锅导入 已结束</t>
        </is>
      </c>
      <c r="H1641" t="inlineStr">
        <is>
          <t>1. 重点培训操作员铁锅使用规范行为，一个操作员两台设备菜品烹饪进行指导。
2. 全程跟进菜品出品，保障每道菜品质量稳定统一。
3. 在烹饪后反复强调洗锅并进行示范，每道菜品制作后必须使用竹刷刷锅。
4.要求操作员中午 晚上下班必须进行锅底积碳彻底清理，并进行养锅。</t>
        </is>
      </c>
      <c r="I1641" t="inlineStr">
        <is>
          <t>无</t>
        </is>
      </c>
      <c r="J1641" t="inlineStr">
        <is>
          <t>无</t>
        </is>
      </c>
      <c r="K1641" t="inlineStr">
        <is>
          <t>绿茶苏州相城天街店铁锅导入</t>
        </is>
      </c>
      <c r="L1641" t="inlineStr">
        <is>
          <t>4d10140a0feeebb675f6fb68f92d6620.JPEG,IMG_2451.JPEG,IMG_2450.JPEG,IMG_2448.JPEG,IMG_2449.JPEG,IMG_2445.JPEG,IMG_2444.JPEG,IMG_2443.JPEG,IMG_2441.JPEG,IMG_2440.JPEG,IMG_2439.JPEG,IMG_2438.JPEG,IMG_2437.JPEG,IMG_2434.JPEG,IMG_2429.JPEG,IMG_2430.JPEG,IMG_2431.JPEG,IMG_2433.JPEG</t>
        </is>
      </c>
      <c r="M1641"/>
      <c r="N1641" s="2">
        <v>45973</v>
      </c>
      <c r="O1641" t="inlineStr">
        <is>
          <t>已结束</t>
        </is>
      </c>
      <c r="P1641" t="inlineStr">
        <is>
          <t>46周</t>
        </is>
      </c>
      <c r="Q1641"/>
      <c r="R1641" t="inlineStr">
        <is>
          <t>false</t>
        </is>
      </c>
      <c r="S1641" t="inlineStr">
        <is>
          <t>2025/11/07</t>
        </is>
      </c>
      <c r="T1641" t="inlineStr">
        <is>
          <t>BST</t>
        </is>
      </c>
      <c r="U1641"/>
      <c r="V1641" t="inlineStr">
        <is>
          <t>张铭麒</t>
        </is>
      </c>
      <c r="W1641" t="inlineStr">
        <is>
          <t>李岳丰
吴薇</t>
        </is>
      </c>
    </row>
    <row r="1642" ht="12.75" customHeight="1">
      <c r="A1642" t="inlineStr">
        <is>
          <t>2025-11-11 卢明辉-苏州-绿茶-铁锅导入 已结束</t>
        </is>
      </c>
      <c r="B1642" t="inlineStr">
        <is>
          <t>1</t>
        </is>
      </c>
      <c r="C1642" t="inlineStr">
        <is>
          <t>无需要关注的问题和异常，各项任务正常进行中。</t>
        </is>
      </c>
      <c r="D1642" t="inlineStr">
        <is>
          <t>卢明辉</t>
        </is>
      </c>
      <c r="E1642" t="inlineStr">
        <is>
          <t>国际服装城B区，江苏省苏州市相城区元和街道春申湖中路227号国际服装城B区</t>
        </is>
      </c>
      <c r="F1642" t="inlineStr">
        <is>
          <t>项目出差</t>
        </is>
      </c>
      <c r="G1642" t="inlineStr">
        <is>
          <t>卢明辉-苏州-绿茶-铁锅导入 已结束</t>
        </is>
      </c>
      <c r="H1642" t="inlineStr">
        <is>
          <t>1. 完成苏州相城天街店铁锅菜谱系统的导入。
2. 完成设备5.193版本、15kw升级，同步完成工程模式检查、铁锅温度标定、锅位精准校准。
3. 培训门店操作员，铁锅烹饪后洗锅流程与养锅。
4. 卫生检查：全面检查门店所有设备的卫生清洗情况。</t>
        </is>
      </c>
      <c r="I1642" t="inlineStr">
        <is>
          <t>无</t>
        </is>
      </c>
      <c r="J1642" t="inlineStr">
        <is>
          <t>无</t>
        </is>
      </c>
      <c r="K1642" t="inlineStr">
        <is>
          <t>苏州绿茶相城天街店铁锅导入</t>
        </is>
      </c>
      <c r="L1642" t="inlineStr">
        <is>
          <t>IMG_2428.JPEG,IMG_2427.JPEG,IMG_2426.JPEG,IMG_2425.JPEG,IMG_2424.JPEG,IMG_2423.JPEG,IMG_2422.JPEG,IMG_2421.JPEG,IMG_2420.JPEG,IMG_2418.JPEG,IMG_2419.JPEG,IMG_2417.JPEG,IMG_2416.JPEG,IMG_2415.JPEG,IMG_2412.JPEG,IMG_2411.JPEG,IMG_2410.JPEG,IMG_2409.JPEG,IMG_2408.JPEG,IMG_2405.JPEG,IMG_2401.JPEG</t>
        </is>
      </c>
      <c r="M1642"/>
      <c r="N1642" s="2">
        <v>45972</v>
      </c>
      <c r="O1642" t="inlineStr">
        <is>
          <t>已结束</t>
        </is>
      </c>
      <c r="P1642" t="inlineStr">
        <is>
          <t>46周</t>
        </is>
      </c>
      <c r="Q1642"/>
      <c r="R1642" t="inlineStr">
        <is>
          <t>false</t>
        </is>
      </c>
      <c r="S1642" t="inlineStr">
        <is>
          <t>2025/11/07</t>
        </is>
      </c>
      <c r="T1642" t="inlineStr">
        <is>
          <t>BST</t>
        </is>
      </c>
      <c r="U1642"/>
      <c r="V1642" t="inlineStr">
        <is>
          <t>张铭麒</t>
        </is>
      </c>
      <c r="W1642" t="inlineStr">
        <is>
          <t>李岳丰
吴薇</t>
        </is>
      </c>
    </row>
    <row r="1643" ht="12.75" customHeight="1">
      <c r="A1643" t="inlineStr">
        <is>
          <t>2025-11-10 卢明辉-苏州-绿茶-铁锅导入 已结束</t>
        </is>
      </c>
      <c r="B1643"/>
      <c r="C1643" t="inlineStr">
        <is>
          <t>需关注铁锅清洗（烹饪后、收档拆卸）和每日3次深度养锅。</t>
        </is>
      </c>
      <c r="D1643" t="inlineStr">
        <is>
          <t>卢明辉</t>
        </is>
      </c>
      <c r="E1643" t="inlineStr">
        <is>
          <t>何山花园，江苏省苏州市虎丘区狮山街道都市香园何山花园</t>
        </is>
      </c>
      <c r="F1643" t="inlineStr">
        <is>
          <t>项目出差</t>
        </is>
      </c>
      <c r="G1643" t="inlineStr">
        <is>
          <t>卢明辉-苏州-绿茶-铁锅导入 已结束</t>
        </is>
      </c>
      <c r="H1643" t="inlineStr">
        <is>
          <t>1. 培训操作员铁锅饭底炒制，要求菜品烹饪完成后，必须立即对铁锅进行刷锅清洗。
2. 跟进并强化培训，收档时需先拆卸锅尺，分别对锅尺和铁锅进行彻底刷锅清洁。
3. 指导操作员执行每日早、中、晚3次的铁锅深度养锅。
4.持续跟进菜品出品质量，确保每道菜品稳定。</t>
        </is>
      </c>
      <c r="I1643" t="inlineStr">
        <is>
          <t>无</t>
        </is>
      </c>
      <c r="J1643" t="inlineStr">
        <is>
          <t>无</t>
        </is>
      </c>
      <c r="K1643" t="inlineStr">
        <is>
          <t>绿茶苏州相城天街店铁锅导入</t>
        </is>
      </c>
      <c r="L1643" t="inlineStr">
        <is>
          <t>IMG_2399.JPEG,IMG_2398.JPEG,IMG_2397.JPEG,IMG_2396.JPEG,IMG_2388.JPEG,IMG_2387.JPEG,IMG_2386.JPEG,IMG_2385.JPEG,IMG_2383.JPEG,IMG_2381.JPEG,IMG_2380.JPEG,IMG_2379.JPEG,IMG_2372.JPEG,IMG_2371.JPEG,IMG_2367.JPEG,IMG_2366.JPEG,1762768006.mp4,IMG_2362.JPEG,IMG_2360.JPEG,IMG_2356.JPEG,IMG_2357.JPEG,IMG_2358.JPEG,IMG_2359.JPEG,IMG_2355.JPEG</t>
        </is>
      </c>
      <c r="M1643"/>
      <c r="N1643" s="2">
        <v>45971</v>
      </c>
      <c r="O1643" t="inlineStr">
        <is>
          <t>已结束</t>
        </is>
      </c>
      <c r="P1643" t="inlineStr">
        <is>
          <t>46周</t>
        </is>
      </c>
      <c r="Q1643"/>
      <c r="R1643" t="inlineStr">
        <is>
          <t>false</t>
        </is>
      </c>
      <c r="S1643" t="inlineStr">
        <is>
          <t>2025/11/07</t>
        </is>
      </c>
      <c r="T1643" t="inlineStr">
        <is>
          <t>BST</t>
        </is>
      </c>
      <c r="U1643" t="inlineStr">
        <is>
          <t>1</t>
        </is>
      </c>
      <c r="V1643" t="inlineStr">
        <is>
          <t>张铭麒</t>
        </is>
      </c>
      <c r="W1643" t="inlineStr">
        <is>
          <t>李岳丰
吴薇</t>
        </is>
      </c>
    </row>
    <row r="1644" ht="12.75" customHeight="1">
      <c r="A1644" t="inlineStr">
        <is>
          <t>2025-11-09 卢明辉-苏州-绿茶-铁锅导入 已结束</t>
        </is>
      </c>
      <c r="B1644" t="inlineStr">
        <is>
          <t>1</t>
        </is>
      </c>
      <c r="C1644" t="inlineStr">
        <is>
          <t>需关注设备搅拌尺转速故障，铁锅清洗养锅培训进行中。</t>
        </is>
      </c>
      <c r="D1644" t="inlineStr">
        <is>
          <t>卢明辉</t>
        </is>
      </c>
      <c r="E1644" t="inlineStr">
        <is>
          <t>何山花园，江苏省苏州市虎丘区狮山街道都市香园何山花园</t>
        </is>
      </c>
      <c r="F1644" t="inlineStr">
        <is>
          <t>项目出差</t>
        </is>
      </c>
      <c r="G1644" t="inlineStr">
        <is>
          <t>卢明辉-苏州-绿茶-铁锅导入 已结束</t>
        </is>
      </c>
      <c r="H1644" t="inlineStr">
        <is>
          <t>1. 培训操作员铁锅饭底炒制，要求菜品烹饪完成后，必须立即对铁锅进行刷锅清洗。
2. 跟进并强化培训，收档时需先拆卸锅尺，分别对锅尺和铁锅进行彻底刷锅并进行养锅。
3. 指导操作员执行每日早、中、晚3次的铁锅深度养锅。
4.持续跟进菜品出品质量，确保每道菜品稳定。
5.同售后沟通解决设备搅拌尺转速故障。</t>
        </is>
      </c>
      <c r="I1644" t="inlineStr">
        <is>
          <t>无</t>
        </is>
      </c>
      <c r="J1644" t="inlineStr">
        <is>
          <t>无</t>
        </is>
      </c>
      <c r="K1644" t="inlineStr">
        <is>
          <t>苏州狮山龙湖天街铁锅导入培训</t>
        </is>
      </c>
      <c r="L1644" t="inlineStr">
        <is>
          <t>IMG_2329.JPEG,IMG_2335.JPEG,IMG_2336.JPEG,IMG_2337.JPEG,IMG_2338.JPEG,IMG_2340.JPEG,IMG_2342.JPEG,IMG_2341.JPEG,IMG_2330.mp4,IMG_2345.JPEG,IMG_2346.JPEG,IMG_2347.JPEG,IMG_2348.JPEG,IMG_2349.JPEG,IMG_2350.JPEG,IMG_2351.JPEG,IMG_2352.JPEG,IMG_2353.JPEG,IMG_2354.JPEG</t>
        </is>
      </c>
      <c r="M1644"/>
      <c r="N1644" s="2">
        <v>45970</v>
      </c>
      <c r="O1644" t="inlineStr">
        <is>
          <t>已结束</t>
        </is>
      </c>
      <c r="P1644" t="inlineStr">
        <is>
          <t>45周</t>
        </is>
      </c>
      <c r="Q1644"/>
      <c r="R1644" t="inlineStr">
        <is>
          <t>false</t>
        </is>
      </c>
      <c r="S1644" t="inlineStr">
        <is>
          <t>2025/11/07</t>
        </is>
      </c>
      <c r="T1644" t="inlineStr">
        <is>
          <t>BST</t>
        </is>
      </c>
      <c r="U1644"/>
      <c r="V1644" t="inlineStr">
        <is>
          <t>张铭麒</t>
        </is>
      </c>
      <c r="W1644" t="inlineStr">
        <is>
          <t>李岳丰
吴薇</t>
        </is>
      </c>
    </row>
    <row r="1645" ht="12.75" customHeight="1">
      <c r="A1645" t="inlineStr">
        <is>
          <t>2025-11-08 卢明辉-苏州-绿茶-铁锅导入 已结束</t>
        </is>
      </c>
      <c r="B1645"/>
      <c r="C1645" t="inlineStr">
        <is>
          <t>后厨管理人员、设备操作人员对铁锅使用有排斥情况。</t>
        </is>
      </c>
      <c r="D1645" t="inlineStr">
        <is>
          <t>卢明辉</t>
        </is>
      </c>
      <c r="E1645" t="inlineStr">
        <is>
          <t>何山花园，江苏省苏州市虎丘区狮山街道都市香园何山花园</t>
        </is>
      </c>
      <c r="F1645" t="inlineStr">
        <is>
          <t>项目出差</t>
        </is>
      </c>
      <c r="G1645" t="inlineStr">
        <is>
          <t>卢明辉-苏州-绿茶-铁锅导入 已结束</t>
        </is>
      </c>
      <c r="H1645" t="inlineStr">
        <is>
          <t>1. 完成绿茶苏州狮山龙湖店铁锅菜谱系统的导入工作。
2. 完成设备5.193版本升级，同步执行工程模式检查、铁锅温度标定、锅位精准校准。
3. 培训门店操作员，铁锅烹饪后洗锅和收档铁锅养锅
4. 现场指导操作员铁锅饭底炒制。。
5.检查门店设备的卫生清洗情况。</t>
        </is>
      </c>
      <c r="I1645" t="inlineStr">
        <is>
          <t>无</t>
        </is>
      </c>
      <c r="J1645" t="inlineStr">
        <is>
          <t>后厨管理人员、设备操作人员对铁锅使用有排斥情况。</t>
        </is>
      </c>
      <c r="K1645" t="inlineStr">
        <is>
          <t>苏州狮山龙湖店铁锅导入</t>
        </is>
      </c>
      <c r="L1645" t="inlineStr">
        <is>
          <t>IMG_2328.JPEG,IMG_2327.JPEG,IMG_2326.JPEG,IMG_2324.JPEG,IMG_2325.JPEG,IMG_2317.JPEG,IMG_2316.JPEG,IMG_2314.JPEG,IMG_2321.mp4,IMG_2311.JPEG,IMG_2310.JPEG,IMG_2309.JPEG,IMG_2307.JPEG,IMG_2306.JPEG,IMG_2305.JPEG,IMG_2304.JPEG,IMG_2303.JPEG,1762592047.mp4,IMG_2302.JPEG,IMG_2299.JPEG,IMG_2298.JPEG,IMG_2297.JPEG</t>
        </is>
      </c>
      <c r="M1645"/>
      <c r="N1645" s="2">
        <v>45969</v>
      </c>
      <c r="O1645" t="inlineStr">
        <is>
          <t>已结束</t>
        </is>
      </c>
      <c r="P1645" t="inlineStr">
        <is>
          <t>45周</t>
        </is>
      </c>
      <c r="Q1645"/>
      <c r="R1645" t="inlineStr">
        <is>
          <t>false</t>
        </is>
      </c>
      <c r="S1645" t="inlineStr">
        <is>
          <t>2025/11/07</t>
        </is>
      </c>
      <c r="T1645" t="inlineStr">
        <is>
          <t>BST</t>
        </is>
      </c>
      <c r="U1645"/>
      <c r="V1645" t="inlineStr">
        <is>
          <t>张铭麒</t>
        </is>
      </c>
      <c r="W1645" t="inlineStr">
        <is>
          <t>李岳丰
吴薇</t>
        </is>
      </c>
    </row>
    <row r="1646" ht="12.75" customHeight="1">
      <c r="A1646" t="inlineStr">
        <is>
          <t>2025-11-07 卢明辉-苏州-绿茶-铁锅导入 已结束</t>
        </is>
      </c>
      <c r="B1646"/>
      <c r="C1646" t="inlineStr">
        <is>
          <t>需关注苏州狮山龙湖天街店铁锅四件套到货时间。</t>
        </is>
      </c>
      <c r="D1646" t="inlineStr">
        <is>
          <t>卢明辉</t>
        </is>
      </c>
      <c r="E1646" t="inlineStr">
        <is>
          <t>星城时代商业广场，江苏省苏州市吴江区盛泽镇舜湖西路608号星城时代商业广场</t>
        </is>
      </c>
      <c r="F1646" t="inlineStr">
        <is>
          <t>项目出差</t>
        </is>
      </c>
      <c r="G1646" t="inlineStr">
        <is>
          <t>卢明辉-苏州-绿茶-铁锅导入 已结束</t>
        </is>
      </c>
      <c r="H1646" t="inlineStr">
        <is>
          <t>1. 培训操作员铁锅饭底炒制和菜品烹饪完成后，必须立即对铁锅进行刷锅清洗。
2. 跟进并强化培训，下午 晚上对铁锅进行彻底清洗和养锅
3.培训 操作员执行每日早、中、晚3次的铁锅深度养锅。
4.持续跟进菜品出品质量，确保每道菜品稳定。
5.跟进苏州狮山龙湖天街店铁锅四件套到货时间。</t>
        </is>
      </c>
      <c r="I1646" t="inlineStr">
        <is>
          <t>无</t>
        </is>
      </c>
      <c r="J1646" t="inlineStr">
        <is>
          <t>无</t>
        </is>
      </c>
      <c r="K1646" t="inlineStr">
        <is>
          <t>绿茶苏州狮山龙湖天街店铁锅导入</t>
        </is>
      </c>
      <c r="L1646" t="inlineStr">
        <is>
          <t>IMG_2269.JPEG,IMG_2273.JPEG,IMG_2274.JPEG,IMG_2275.JPEG,IMG_2276.JPEG,IMG_2278.JPEG,IMG_2279.JPEG,1762484003.mp4,1762484172.mp4,IMG_2280.JPEG,IMG_2282.JPEG,IMG_2284.JPEG,IMG_2286.JPEG,IMG_2285.JPEG,IMG_2287.JPEG,IMG_2289.JPEG,IMG_2288.JPEG,1762495314.mp4,IMG_2290.JPEG,IMG_2291.JPEG,IMG_2293.JPEG,1762519590.mp4</t>
        </is>
      </c>
      <c r="M1646"/>
      <c r="N1646" s="2">
        <v>45968</v>
      </c>
      <c r="O1646" t="inlineStr">
        <is>
          <t>已结束</t>
        </is>
      </c>
      <c r="P1646" t="inlineStr">
        <is>
          <t>45周</t>
        </is>
      </c>
      <c r="Q1646"/>
      <c r="R1646" t="inlineStr">
        <is>
          <t>false</t>
        </is>
      </c>
      <c r="S1646" t="inlineStr">
        <is>
          <t>2025/11/07</t>
        </is>
      </c>
      <c r="T1646" t="inlineStr">
        <is>
          <t>BST</t>
        </is>
      </c>
      <c r="U1646"/>
      <c r="V1646" t="inlineStr">
        <is>
          <t>张铭麒</t>
        </is>
      </c>
      <c r="W1646" t="inlineStr">
        <is>
          <t>李岳丰
吴薇</t>
        </is>
      </c>
    </row>
    <row r="1647" ht="12.75" customHeight="1">
      <c r="A1647" t="inlineStr">
        <is>
          <t>2025-11-06 卢明辉-苏州-绿茶-铁锅导入 已结束</t>
        </is>
      </c>
      <c r="B1647"/>
      <c r="C1647" t="inlineStr">
        <is>
          <t>需关注铁锅清洗（烹饪后、收档拆卸分别洗）、每日3次养锅、干料盒仓清洗。</t>
        </is>
      </c>
      <c r="D1647" t="inlineStr">
        <is>
          <t>卢明辉</t>
        </is>
      </c>
      <c r="E1647" t="inlineStr">
        <is>
          <t>星城时代商业广场，江苏省苏州市吴江区盛泽镇舜湖西路608号星城时代商业广场</t>
        </is>
      </c>
      <c r="F1647" t="inlineStr">
        <is>
          <t>项目出差</t>
        </is>
      </c>
      <c r="G1647" t="inlineStr">
        <is>
          <t>卢明辉-苏州-绿茶-铁锅导入 已结束</t>
        </is>
      </c>
      <c r="H1647" t="inlineStr">
        <is>
          <t>1. 培训操作员，菜品烹饪完成后，必须立即对铁锅进行刷锅清洗。
2. 跟进并强化培训，收档时需先拆卸锅尺，分别对锅尺和铁锅进行彻底刷锅清洁。
3. 日常养锅（每日3次）：指导操作员执行每日早、中、晚3次的铁锅深度养锅。
4.持续跟进菜品出品质量，确保每道菜品稳定。
5.指导操作员，对干料盒和干料仓进行彻底清洗。</t>
        </is>
      </c>
      <c r="I1647" t="inlineStr">
        <is>
          <t>无</t>
        </is>
      </c>
      <c r="J1647" t="inlineStr">
        <is>
          <t>无</t>
        </is>
      </c>
      <c r="K1647" t="inlineStr">
        <is>
          <t>继续支持盛泽天虹店铁锅导入</t>
        </is>
      </c>
      <c r="L1647" t="inlineStr">
        <is>
          <t>IMG_2266.JPEG,IMG_2265.JPEG,IMG_2264.JPEG,IMG_2263.JPEG,IMG_2260.JPEG,IMG_2256.JPEG,IMG_2254.JPEG,IMG_2253.JPEG,1762423457.mp4,IMG_2252.JPEG,IMG_2251.JPEG,IMG_2250.JPEG,IMG_2248.JPEG</t>
        </is>
      </c>
      <c r="M1647"/>
      <c r="N1647" s="2">
        <v>45967</v>
      </c>
      <c r="O1647" t="inlineStr">
        <is>
          <t>已结束</t>
        </is>
      </c>
      <c r="P1647" t="inlineStr">
        <is>
          <t>45周</t>
        </is>
      </c>
      <c r="Q1647"/>
      <c r="R1647" t="inlineStr">
        <is>
          <t>false</t>
        </is>
      </c>
      <c r="S1647" t="inlineStr">
        <is>
          <t>2025/11/07</t>
        </is>
      </c>
      <c r="T1647" t="inlineStr">
        <is>
          <t>BST</t>
        </is>
      </c>
      <c r="U1647"/>
      <c r="V1647" t="inlineStr">
        <is>
          <t>张铭麒</t>
        </is>
      </c>
      <c r="W1647" t="inlineStr">
        <is>
          <t>李岳丰
吴薇</t>
        </is>
      </c>
    </row>
    <row r="1648" ht="12.75" customHeight="1">
      <c r="A1648" t="inlineStr">
        <is>
          <t>2025-11-05 卢明辉-苏州-绿茶-铁锅导入 已结束</t>
        </is>
      </c>
      <c r="B1648"/>
      <c r="C1648" t="inlineStr">
        <is>
          <t>铁锅导入进行中，需关注设备调试、培训及卫生检查。</t>
        </is>
      </c>
      <c r="D1648" t="inlineStr">
        <is>
          <t>卢明辉</t>
        </is>
      </c>
      <c r="E1648" t="inlineStr">
        <is>
          <t>星城时代商业广场，江苏省苏州市吴江区盛泽镇舜湖西路608号星城时代商业广场</t>
        </is>
      </c>
      <c r="F1648" t="inlineStr">
        <is>
          <t>项目出差</t>
        </is>
      </c>
      <c r="G1648" t="inlineStr">
        <is>
          <t>卢明辉-苏州-绿茶-铁锅导入 已结束</t>
        </is>
      </c>
      <c r="H1648" t="inlineStr">
        <is>
          <t>1. 菜谱导入：完成苏州盛泽天虹店专属铁锅菜谱系统导入并根据门店需求，对菜品进行微调。
2. 设备调试：铁锅更换工程模式检查，铁锅温度标定，铁锅锅位精准校准。
3. 针对操作员，开展铁锅烹饪后洗锅流程与养锅培训。
4. 检查门店设备的卫生清洗情况。
5. 与绿茶苏州狮山龙湖店厨师长对接，确认门店详细地址，推进铁锅发货事宜。</t>
        </is>
      </c>
      <c r="I1648" t="inlineStr">
        <is>
          <t>无</t>
        </is>
      </c>
      <c r="J1648" t="inlineStr">
        <is>
          <t>无</t>
        </is>
      </c>
      <c r="K1648" t="inlineStr">
        <is>
          <t>继续支持绿茶苏州盛泽天虹店铁锅导入</t>
        </is>
      </c>
      <c r="L1648" t="inlineStr">
        <is>
          <t>IMG_2203.JPEG,IMG_2205.JPEG,IMG_2206.JPEG,IMG_2207.JPEG,IMG_2208.JPEG,IMG_2209.JPEG,IMG_2210.JPEG,IMG_2215.JPEG,IMG_2216.JPEG,IMG_2229.JPEG,IMG_2231.JPEG,IMG_2236.JPEG,IMG_2237.JPEG,IMG_2238.JPEG,IMG_2239.JPEG,IMG_2241.JPEG,IMG_2242.JPEG,1762334290.mp4,IMG_2243.JPEG,IMG_2244.JPEG,IMG_2245.JPEG,IMG_2246.JPEG,IMG_2247.JPEG</t>
        </is>
      </c>
      <c r="M1648"/>
      <c r="N1648" s="2">
        <v>45966</v>
      </c>
      <c r="O1648" t="inlineStr">
        <is>
          <t>已结束</t>
        </is>
      </c>
      <c r="P1648" t="inlineStr">
        <is>
          <t>45周</t>
        </is>
      </c>
      <c r="Q1648"/>
      <c r="R1648" t="inlineStr">
        <is>
          <t>false</t>
        </is>
      </c>
      <c r="S1648" t="inlineStr">
        <is>
          <t>2025/11/07</t>
        </is>
      </c>
      <c r="T1648" t="inlineStr">
        <is>
          <t>BST</t>
        </is>
      </c>
      <c r="U1648"/>
      <c r="V1648" t="inlineStr">
        <is>
          <t>张铭麒</t>
        </is>
      </c>
      <c r="W1648" t="inlineStr">
        <is>
          <t>李岳丰
吴薇</t>
        </is>
      </c>
    </row>
    <row r="1649" ht="12.75" customHeight="1">
      <c r="A1649" t="inlineStr">
        <is>
          <t xml:space="preserve">2025-11-04 </t>
        </is>
      </c>
      <c r="B1649"/>
      <c r="C1649" t="inlineStr">
        <is>
          <t>正文仅包含日期“2025/11/04”，无实质内容，信息缺失。</t>
        </is>
      </c>
      <c r="D1649" t="inlineStr">
        <is>
          <t>卢明辉</t>
        </is>
      </c>
      <c r="E1649" t="inlineStr">
        <is>
          <t>星城时代商业广场，江苏省苏州市吴江区盛泽镇舜湖西路608号星城时代商业广场</t>
        </is>
      </c>
      <c r="F1649" t="inlineStr">
        <is>
          <t>排休</t>
        </is>
      </c>
      <c r="G1649"/>
      <c r="H1649"/>
      <c r="I1649"/>
      <c r="J1649"/>
      <c r="K1649"/>
      <c r="L1649"/>
      <c r="M1649"/>
      <c r="N1649" s="2">
        <v>45965</v>
      </c>
      <c r="O1649"/>
      <c r="P1649" t="inlineStr">
        <is>
          <t>45周</t>
        </is>
      </c>
      <c r="Q1649"/>
      <c r="R1649" t="inlineStr">
        <is>
          <t>false</t>
        </is>
      </c>
      <c r="S1649"/>
      <c r="T1649"/>
      <c r="U1649" t="inlineStr">
        <is>
          <t>0</t>
        </is>
      </c>
      <c r="V1649"/>
      <c r="W1649"/>
    </row>
    <row r="1650" ht="12.75" customHeight="1">
      <c r="A1650" t="inlineStr">
        <is>
          <t>2025-11-03 卢明辉-苏州-绿茶-新店开业 已结束</t>
        </is>
      </c>
      <c r="B1650"/>
      <c r="C1650" t="inlineStr">
        <is>
          <t>需关注：操作员铁锅积碳是否清洗干净，存在潜在清洁问题。</t>
        </is>
      </c>
      <c r="D1650" t="inlineStr">
        <is>
          <t>卢明辉</t>
        </is>
      </c>
      <c r="E1650" t="inlineStr">
        <is>
          <t>中南·世纪城北区，江苏省苏州市吴江区松陵街道鲈乡南路1044号中南·世纪城北区</t>
        </is>
      </c>
      <c r="F1650" t="inlineStr">
        <is>
          <t>项目出差</t>
        </is>
      </c>
      <c r="G1650" t="inlineStr">
        <is>
          <t>卢明辉-苏州-绿茶-新店开业 已结束</t>
        </is>
      </c>
      <c r="H1650" t="inlineStr">
        <is>
          <t>1. 饭底炒制检查：操作员已掌握铁锅炒饭核心技巧。
2. 培训操作员固态料、酱汁调味料校准。
3. 检查操作员在烹饪各类菜品过程中的动作规范。
4. 与苏州盛泽天虹店厨师长对接，沟通门店具体地址及铁锅的到货时间。
5.检查操作员铁锅是否将积碳清洗干净。</t>
        </is>
      </c>
      <c r="I1650" t="inlineStr">
        <is>
          <t>无</t>
        </is>
      </c>
      <c r="J1650" t="inlineStr">
        <is>
          <t>无</t>
        </is>
      </c>
      <c r="K1650" t="inlineStr">
        <is>
          <t>休息</t>
        </is>
      </c>
      <c r="L1650" t="inlineStr">
        <is>
          <t>IMG_2202.JPEG,IMG_2201.JPEG,IMG_2199.JPEG,IMG_2197.JPEG,IMG_2200.JPEG,IMG_2191.JPEG,IMG_2188.JPEG,IMG_2185.JPEG,IMG_2184.JPEG,IMG_2184.JPEG,IMG_2183.JPEG,IMG_2182.JPEG,IMG_2181.JPEG,IMG_2180.JPEG,1762167409.mp4</t>
        </is>
      </c>
      <c r="M1650"/>
      <c r="N1650" s="2">
        <v>45964</v>
      </c>
      <c r="O1650" t="inlineStr">
        <is>
          <t>已结束</t>
        </is>
      </c>
      <c r="P1650" t="inlineStr">
        <is>
          <t>45周</t>
        </is>
      </c>
      <c r="Q1650"/>
      <c r="R1650" t="inlineStr">
        <is>
          <t>false</t>
        </is>
      </c>
      <c r="S1650" t="inlineStr">
        <is>
          <t>2025/11/02</t>
        </is>
      </c>
      <c r="T1650" t="inlineStr">
        <is>
          <t>BST</t>
        </is>
      </c>
      <c r="U1650"/>
      <c r="V1650" t="inlineStr">
        <is>
          <t>张铭麒</t>
        </is>
      </c>
      <c r="W1650" t="inlineStr">
        <is>
          <t>李岳丰
吴薇</t>
        </is>
      </c>
    </row>
    <row r="1651" ht="12.75" customHeight="1">
      <c r="A1651" t="inlineStr">
        <is>
          <t>2025-11-02 卢明辉-苏州-绿茶-新店开业 已结束</t>
        </is>
      </c>
      <c r="B1651"/>
      <c r="C1651" t="inlineStr">
        <is>
          <t>苏州吴江绿茶新店开业培训进行中，涵盖设备清洗、炒饭制作及出餐等流程。</t>
        </is>
      </c>
      <c r="D1651" t="inlineStr">
        <is>
          <t>卢明辉</t>
        </is>
      </c>
      <c r="E1651" t="inlineStr">
        <is>
          <t>中南·世纪城北区，江苏省苏州市吴江区松陵街道鲈乡南路1040号中南·世纪城北区</t>
        </is>
      </c>
      <c r="F1651" t="inlineStr">
        <is>
          <t>项目出差</t>
        </is>
      </c>
      <c r="G1651" t="inlineStr">
        <is>
          <t>卢明辉-苏州-绿茶-新店开业 已结束</t>
        </is>
      </c>
      <c r="H1651" t="inlineStr">
        <is>
          <t>1.培训操作员设备管道清洗，干料接盒清洗。
2. 协助并指导操作员进行炒饭饭底炒制，液态料，固态料添加。
3.协助操作员员完成菜品出餐、设备清洗与养锅</t>
        </is>
      </c>
      <c r="I1651" t="inlineStr">
        <is>
          <t>无</t>
        </is>
      </c>
      <c r="J1651" t="inlineStr">
        <is>
          <t>无</t>
        </is>
      </c>
      <c r="K1651" t="inlineStr">
        <is>
          <t>绿茶苏州吴江店支持，完成新店开业培训</t>
        </is>
      </c>
      <c r="L1651" t="inlineStr">
        <is>
          <t>IMG_2170.JPEG,IMG_2171.JPEG,IMG_2172.JPEG,IMG_2173.JPEG,IMG_2174.JPEG,IMG_2176.JPEG,IMG_2177.JPEG,IMG_2178.JPEG,IMG_2179.JPEG</t>
        </is>
      </c>
      <c r="M1651"/>
      <c r="N1651" s="2">
        <v>45963</v>
      </c>
      <c r="O1651" t="inlineStr">
        <is>
          <t>已结束</t>
        </is>
      </c>
      <c r="P1651" t="inlineStr">
        <is>
          <t>44周</t>
        </is>
      </c>
      <c r="Q1651"/>
      <c r="R1651" t="inlineStr">
        <is>
          <t>false</t>
        </is>
      </c>
      <c r="S1651" t="inlineStr">
        <is>
          <t>2025/11/02</t>
        </is>
      </c>
      <c r="T1651" t="inlineStr">
        <is>
          <t>BST</t>
        </is>
      </c>
      <c r="U1651"/>
      <c r="V1651" t="inlineStr">
        <is>
          <t>张铭麒</t>
        </is>
      </c>
      <c r="W1651" t="inlineStr">
        <is>
          <t>李岳丰
吴薇</t>
        </is>
      </c>
    </row>
    <row r="1652" ht="12.75" customHeight="1">
      <c r="A1652" t="inlineStr">
        <is>
          <t>2025-11-01 卢明辉-苏州-绿茶-新店开业 已结束</t>
        </is>
      </c>
      <c r="B1652"/>
      <c r="C1652" t="inlineStr">
        <is>
          <t>需关注操作员培训（管道清洁、料盒清洗等）及烹饪操作指导。</t>
        </is>
      </c>
      <c r="D1652" t="inlineStr">
        <is>
          <t>卢明辉</t>
        </is>
      </c>
      <c r="E1652" t="inlineStr">
        <is>
          <t>中南·世纪城北区，江苏省苏州市吴江区松陵街道鲈乡南路1040号中南·世纪城北区</t>
        </is>
      </c>
      <c r="F1652" t="inlineStr">
        <is>
          <t>项目出差</t>
        </is>
      </c>
      <c r="G1652" t="inlineStr">
        <is>
          <t>卢明辉-苏州-绿茶-新店开业 已结束</t>
        </is>
      </c>
      <c r="H1652" t="inlineStr">
        <is>
          <t>1. 完成绿茶苏州吴江店新店开业。
2. 协助并指导操作员进行炒饭饭底炒制，同步完成小料添加和检查。
3. 全程协助操作员完成菜品烹饪与出品流程，菜品节均无异常。
4. 开展操作员菜品烹饪专项培训，并重点指导烹饪后的洗锅标准操作。</t>
        </is>
      </c>
      <c r="I1652" t="inlineStr">
        <is>
          <t>无</t>
        </is>
      </c>
      <c r="J1652" t="inlineStr">
        <is>
          <t>无</t>
        </is>
      </c>
      <c r="K1652" t="inlineStr">
        <is>
          <t>1. 操作员培训，管道清洁、干料接盒，以及干料盒、液料盒的清洗。
2. 持续跟进并现场指导操作员的菜品烹饪操作。</t>
        </is>
      </c>
      <c r="L1652" t="inlineStr">
        <is>
          <t>IMG_2156.JPEG,IMG_2157.JPEG,IMG_2160.JPEG,IMG_2161.JPEG,IMG_2162.JPEG,IMG_2163.JPEG,IMG_2164.JPEG,IMG_2165.JPEG,IMG_2169.JPEG,IMG_2168.JPEG</t>
        </is>
      </c>
      <c r="M1652"/>
      <c r="N1652" s="2">
        <v>45962</v>
      </c>
      <c r="O1652" t="inlineStr">
        <is>
          <t>已结束</t>
        </is>
      </c>
      <c r="P1652" t="inlineStr">
        <is>
          <t>44周</t>
        </is>
      </c>
      <c r="Q1652"/>
      <c r="R1652" t="inlineStr">
        <is>
          <t>false</t>
        </is>
      </c>
      <c r="S1652" t="inlineStr">
        <is>
          <t>2025/11/02</t>
        </is>
      </c>
      <c r="T1652" t="inlineStr">
        <is>
          <t>BST</t>
        </is>
      </c>
      <c r="U1652"/>
      <c r="V1652" t="inlineStr">
        <is>
          <t>张铭麒</t>
        </is>
      </c>
      <c r="W1652" t="inlineStr">
        <is>
          <t>李岳丰
吴薇</t>
        </is>
      </c>
    </row>
    <row r="1653" ht="12.75" customHeight="1">
      <c r="A1653" t="inlineStr">
        <is>
          <t>2025-10-31 卢明辉-苏州-绿茶-新店开业 已结束</t>
        </is>
      </c>
      <c r="B1653"/>
      <c r="C1653" t="inlineStr">
        <is>
          <t>无明显问题或异常，均为新店开业前正常准备工作。</t>
        </is>
      </c>
      <c r="D1653" t="inlineStr">
        <is>
          <t>卢明辉</t>
        </is>
      </c>
      <c r="E1653" t="inlineStr">
        <is>
          <t>中南·世纪城北区，江苏省苏州市吴江区松陵街道鲈乡南路1040号中南·世纪城北区</t>
        </is>
      </c>
      <c r="F1653" t="inlineStr">
        <is>
          <t>项目出差</t>
        </is>
      </c>
      <c r="G1653" t="inlineStr">
        <is>
          <t>卢明辉-苏州-绿茶-新店开业 已结束</t>
        </is>
      </c>
      <c r="H1653" t="inlineStr">
        <is>
          <t>1. 完成最后关头一轮菜品试菜，确保出品稳定
2. 指导操作员，完成明日开业所需小料的备货工作
3. 指导操作员制作大厨汁、糖醋汁、复合A酱汁。
4. 培训操作员设备标准与养锅。</t>
        </is>
      </c>
      <c r="I1653" t="inlineStr">
        <is>
          <t>无</t>
        </is>
      </c>
      <c r="J1653" t="inlineStr">
        <is>
          <t>无</t>
        </is>
      </c>
      <c r="K1653" t="inlineStr">
        <is>
          <t>绿茶苏州吴江万宝店 开业全程支持</t>
        </is>
      </c>
      <c r="L1653" t="inlineStr">
        <is>
          <t>IMG_2153.JPEG,IMG_2152.JPEG,IMG_2151.JPEG,IMG_2150.JPEG,IMG_2149.JPEG,IMG_2148.JPEG,IMG_2147.JPEG,IMG_2146.JPEG,IMG_2145.JPEG,IMG_2144.JPEG</t>
        </is>
      </c>
      <c r="M1653"/>
      <c r="N1653" s="2">
        <v>45961</v>
      </c>
      <c r="O1653" t="inlineStr">
        <is>
          <t>已结束</t>
        </is>
      </c>
      <c r="P1653" t="inlineStr">
        <is>
          <t>44周</t>
        </is>
      </c>
      <c r="Q1653"/>
      <c r="R1653" t="inlineStr">
        <is>
          <t>false</t>
        </is>
      </c>
      <c r="S1653" t="inlineStr">
        <is>
          <t>2025/11/02</t>
        </is>
      </c>
      <c r="T1653" t="inlineStr">
        <is>
          <t>BST</t>
        </is>
      </c>
      <c r="U1653"/>
      <c r="V1653" t="inlineStr">
        <is>
          <t>张铭麒</t>
        </is>
      </c>
      <c r="W1653" t="inlineStr">
        <is>
          <t>李岳丰
吴薇</t>
        </is>
      </c>
    </row>
    <row r="1654" ht="12.75" customHeight="1">
      <c r="A1654" t="inlineStr">
        <is>
          <t>2025-10-30 卢明辉-苏州-绿茶-新店开业 已结束</t>
        </is>
      </c>
      <c r="B1654"/>
      <c r="C1654" t="inlineStr">
        <is>
          <t>任务包含错别字“协助操作员完”，表述不完整需关注。</t>
        </is>
      </c>
      <c r="D1654" t="inlineStr">
        <is>
          <t>卢明辉</t>
        </is>
      </c>
      <c r="E1654" t="inlineStr">
        <is>
          <t>中南·世纪城北区，江苏省苏州市吴江区松陵街道鲈乡南路1040号中南·世纪城北区</t>
        </is>
      </c>
      <c r="F1654" t="inlineStr">
        <is>
          <t>项目出差</t>
        </is>
      </c>
      <c r="G1654" t="inlineStr">
        <is>
          <t>卢明辉-苏州-绿茶-新店开业 已结束</t>
        </is>
      </c>
      <c r="H1654" t="inlineStr">
        <is>
          <t>1. 完成门店两轮试菜（绿茶苏州吴江万宝店）。
2. 培训操作员铁锅清洗标准与养锅。
3. 培训操作员设备卫生清洗。
4. 协助操作员完，试菜菜品食材加工与准备。</t>
        </is>
      </c>
      <c r="I1654" t="inlineStr">
        <is>
          <t>无</t>
        </is>
      </c>
      <c r="J1654" t="inlineStr">
        <is>
          <t>无</t>
        </is>
      </c>
      <c r="K1654" t="inlineStr">
        <is>
          <t>1. 完成最后一轮试菜全流程，确保菜品口味与出品标准达标。
2. 协助操作员开业炒菜机菜品的食材加工，完成备货。</t>
        </is>
      </c>
      <c r="L1654" t="inlineStr">
        <is>
          <t>IMG_2127.JPEG,IMG_2128.JPEG,IMG_2129.JPEG,IMG_2130.JPEG,IMG_2131.JPEG,IMG_2132.JPEG,IMG_2133.JPEG,IMG_2134.JPEG,IMG_2135.JPEG,IMG_2136.JPEG,IMG_2137.JPEG,IMG_2138.JPEG,IMG_2139.JPEG,IMG_2140.JPEG,IMG_2141.JPEG,IMG_2142.JPEG,IMG_2143.JPEG</t>
        </is>
      </c>
      <c r="M1654"/>
      <c r="N1654" s="2">
        <v>45960</v>
      </c>
      <c r="O1654" t="inlineStr">
        <is>
          <t>已结束</t>
        </is>
      </c>
      <c r="P1654" t="inlineStr">
        <is>
          <t>44周</t>
        </is>
      </c>
      <c r="Q1654"/>
      <c r="R1654" t="inlineStr">
        <is>
          <t>false</t>
        </is>
      </c>
      <c r="S1654" t="inlineStr">
        <is>
          <t>2025/11/02</t>
        </is>
      </c>
      <c r="T1654" t="inlineStr">
        <is>
          <t>BST</t>
        </is>
      </c>
      <c r="U1654"/>
      <c r="V1654" t="inlineStr">
        <is>
          <t>张铭麒</t>
        </is>
      </c>
      <c r="W1654" t="inlineStr">
        <is>
          <t>李岳丰
吴薇</t>
        </is>
      </c>
    </row>
    <row r="1655" ht="12.75" customHeight="1">
      <c r="A1655" t="inlineStr">
        <is>
          <t>2025-10-29 卢明辉-苏州-绿茶-新店开业 已结束</t>
        </is>
      </c>
      <c r="B1655"/>
      <c r="C1655" t="inlineStr">
        <is>
          <t>需关注：明日试菜及试菜菜品确定，无异常。</t>
        </is>
      </c>
      <c r="D1655" t="inlineStr">
        <is>
          <t>卢明辉</t>
        </is>
      </c>
      <c r="E1655" t="inlineStr">
        <is>
          <t>中南·世纪城北区，江苏省苏州市吴江区松陵街道鲈乡南路1042号中南·世纪城北区</t>
        </is>
      </c>
      <c r="F1655" t="inlineStr">
        <is>
          <t>项目出差</t>
        </is>
      </c>
      <c r="G1655" t="inlineStr">
        <is>
          <t>卢明辉-苏州-绿茶-新店开业 已结束</t>
        </is>
      </c>
      <c r="H1655" t="inlineStr">
        <is>
          <t>1.到达苏州绿茶吴江万宝店。
2.同厨师长确定开业时间，确定明日试菜及所需试菜菜品。</t>
        </is>
      </c>
      <c r="I1655" t="inlineStr">
        <is>
          <t>无</t>
        </is>
      </c>
      <c r="J1655" t="inlineStr">
        <is>
          <t>无</t>
        </is>
      </c>
      <c r="K1655" t="inlineStr">
        <is>
          <t>完成绿茶苏州吴江万宝店第一轮试菜。</t>
        </is>
      </c>
      <c r="L1655" t="inlineStr">
        <is>
          <t>IMG_2097.JPEG,IMG_2098.JPEG,IMG_2104.JPEG,IMG_2105.JPEG</t>
        </is>
      </c>
      <c r="M1655"/>
      <c r="N1655" s="2">
        <v>45959</v>
      </c>
      <c r="O1655" t="inlineStr">
        <is>
          <t>已结束</t>
        </is>
      </c>
      <c r="P1655" t="inlineStr">
        <is>
          <t>44周</t>
        </is>
      </c>
      <c r="Q1655"/>
      <c r="R1655" t="inlineStr">
        <is>
          <t>false</t>
        </is>
      </c>
      <c r="S1655" t="inlineStr">
        <is>
          <t>2025/11/02</t>
        </is>
      </c>
      <c r="T1655" t="inlineStr">
        <is>
          <t>BST</t>
        </is>
      </c>
      <c r="U1655"/>
      <c r="V1655" t="inlineStr">
        <is>
          <t>张铭麒</t>
        </is>
      </c>
      <c r="W1655" t="inlineStr">
        <is>
          <t>李岳丰
吴薇</t>
        </is>
      </c>
    </row>
    <row r="1656" ht="12.75" customHeight="1">
      <c r="A1656" t="inlineStr">
        <is>
          <t>2025-10-29 卢明辉-苏州-绿茶-新店开业 已结束</t>
        </is>
      </c>
      <c r="B1656"/>
      <c r="C1656" t="inlineStr">
        <is>
          <t>无异常问题需关注，各项开业准备工作正常进行。</t>
        </is>
      </c>
      <c r="D1656" t="inlineStr">
        <is>
          <t>卢明辉</t>
        </is>
      </c>
      <c r="E1656" t="inlineStr">
        <is>
          <t>中南·世纪城北区，江苏省苏州市吴江区松陵街道鲈乡南路1040号中南·世纪城北区</t>
        </is>
      </c>
      <c r="F1656" t="inlineStr">
        <is>
          <t>项目出差</t>
        </is>
      </c>
      <c r="G1656" t="inlineStr">
        <is>
          <t>卢明辉-苏州-绿茶-新店开业 已结束</t>
        </is>
      </c>
      <c r="H1656" t="inlineStr">
        <is>
          <t>1. 账号与菜谱：完成门店账号创建；已与刚哥沟通华东区铁锅使用菜谱，并完成导入。
2. 设备校准：完成设备液态料、固态料的添加与校准工作。
3. 菜品试菜：完成第一轮8款菜品试菜，针对试菜结果已进行细节微调。
4. 人员培训：对操作员开展铁锅清洗与养锅的专项培训。</t>
        </is>
      </c>
      <c r="I1656" t="inlineStr">
        <is>
          <t>无</t>
        </is>
      </c>
      <c r="J1656" t="inlineStr">
        <is>
          <t>无</t>
        </is>
      </c>
      <c r="K1656" t="inlineStr">
        <is>
          <t>完成绿茶苏州吴江店新店第二轮试菜</t>
        </is>
      </c>
      <c r="L1656" t="inlineStr">
        <is>
          <t>IMG_2124.JPEG,IMG_2122.JPEG,IMG_2121.JPEG,IMG_2120.JPEG,IMG_2119.JPEG,IMG_2118.JPEG,IMG_2117.JPEG,IMG_2116.JPEG,IMG_2114.JPEG,IMG_2111.JPEG,IMG_2110.JPEG,IMG_2109.JPEG,IMG_2108.JPEG,IMG_2107.JPEG,IMG_2106.JPEG</t>
        </is>
      </c>
      <c r="M1656"/>
      <c r="N1656" s="2">
        <v>45959</v>
      </c>
      <c r="O1656" t="inlineStr">
        <is>
          <t>已结束</t>
        </is>
      </c>
      <c r="P1656" t="inlineStr">
        <is>
          <t>44周</t>
        </is>
      </c>
      <c r="Q1656"/>
      <c r="R1656" t="inlineStr">
        <is>
          <t>false</t>
        </is>
      </c>
      <c r="S1656" t="inlineStr">
        <is>
          <t>2025/11/02</t>
        </is>
      </c>
      <c r="T1656" t="inlineStr">
        <is>
          <t>BST</t>
        </is>
      </c>
      <c r="U1656"/>
      <c r="V1656" t="inlineStr">
        <is>
          <t>张铭麒</t>
        </is>
      </c>
      <c r="W1656" t="inlineStr">
        <is>
          <t>李岳丰
吴薇</t>
        </is>
      </c>
    </row>
    <row r="1657" ht="12.75" customHeight="1">
      <c r="A1657" t="inlineStr">
        <is>
          <t xml:space="preserve">2025-10-27 </t>
        </is>
      </c>
      <c r="B1657"/>
      <c r="C1657" t="inlineStr">
        <is>
          <t>正文仅为日期“2025/10/27”，无实际内容，信息缺失。</t>
        </is>
      </c>
      <c r="D1657" t="inlineStr">
        <is>
          <t>卢明辉</t>
        </is>
      </c>
      <c r="E1657" t="inlineStr">
        <is>
          <t>深圳市东方股份合作公司，广东省深圳市宝安区松岗街道西坊路深圳市东方股份合作公司</t>
        </is>
      </c>
      <c r="F1657" t="inlineStr">
        <is>
          <t>排休</t>
        </is>
      </c>
      <c r="G1657"/>
      <c r="H1657"/>
      <c r="I1657"/>
      <c r="J1657"/>
      <c r="K1657"/>
      <c r="L1657"/>
      <c r="M1657"/>
      <c r="N1657" s="2">
        <v>45957</v>
      </c>
      <c r="O1657"/>
      <c r="P1657" t="inlineStr">
        <is>
          <t>44周</t>
        </is>
      </c>
      <c r="Q1657"/>
      <c r="R1657" t="inlineStr">
        <is>
          <t>false</t>
        </is>
      </c>
      <c r="S1657"/>
      <c r="T1657"/>
      <c r="U1657"/>
      <c r="V1657"/>
      <c r="W1657"/>
    </row>
    <row r="1658" ht="12.75" customHeight="1">
      <c r="A1658" t="inlineStr">
        <is>
          <t>2025-10-24 卢明辉-东莞-绿茶-铁锅导入 已结束</t>
        </is>
      </c>
      <c r="B1658" t="inlineStr">
        <is>
          <t>1</t>
        </is>
      </c>
      <c r="C1658" t="inlineStr">
        <is>
          <t>需关注门店喇叭售后，确保设备正常使用。</t>
        </is>
      </c>
      <c r="D1658" t="inlineStr">
        <is>
          <t>卢明辉</t>
        </is>
      </c>
      <c r="E1658" t="inlineStr">
        <is>
          <t>明苑大厦，广东省东莞市东城街道鸿福东路23号明苑大厦</t>
        </is>
      </c>
      <c r="F1658" t="inlineStr">
        <is>
          <t>项目出差</t>
        </is>
      </c>
      <c r="G1658" t="inlineStr">
        <is>
          <t>卢明辉-东莞-绿茶-铁锅导入 已结束</t>
        </is>
      </c>
      <c r="H1658" t="inlineStr">
        <is>
          <t>1. 单人熟练操作两台设备指导与培训，确保操作员高峰期能稳定出餐。
2. 跟进门店喇叭的售后处理进度，确认维修/更换结果，保障设备正常使用。
3. 持续跟进菜品出品全流程，确保质量稳定。
4. 再次强调烹饪环节的洗锅要求，核心落实即时清洗、积碳彻底清除，并规范养锅操作标准。</t>
        </is>
      </c>
      <c r="I1658" t="inlineStr">
        <is>
          <t>无</t>
        </is>
      </c>
      <c r="J1658" t="inlineStr">
        <is>
          <t>无</t>
        </is>
      </c>
      <c r="K1658" t="inlineStr">
        <is>
          <t>正常排休</t>
        </is>
      </c>
      <c r="L1658" t="inlineStr">
        <is>
          <t>a03e4b6f50e330d38f5b85f304a34656.JPEG,IMG_2065.JPEG,348618b54c4d1cc68bd469223a9a61e8.JPEG,a7c0a71757dc6d333f168667ce32c4d0.JPEG,IMG_2063.JPEG,IMG_2057.JPEG,IMG_2053.JPEG,IMG_2052.JPEG,IMG_2051.JPEG,IMG_2050.JPEG,IMG_2049.JPEG,IMG_2048.JPEG,IMG_2047.JPEG,IMG_2046.JPEG,IMG_2044.JPEG,IMG_2045.JPEG,IMG_2043.JPEG,IMG_2038.JPEG</t>
        </is>
      </c>
      <c r="M1658"/>
      <c r="N1658" s="2">
        <v>45954</v>
      </c>
      <c r="O1658" t="inlineStr">
        <is>
          <t>已结束</t>
        </is>
      </c>
      <c r="P1658" t="inlineStr">
        <is>
          <t>43周</t>
        </is>
      </c>
      <c r="Q1658"/>
      <c r="R1658" t="inlineStr">
        <is>
          <t>false</t>
        </is>
      </c>
      <c r="S1658" t="inlineStr">
        <is>
          <t>2025/10/24</t>
        </is>
      </c>
      <c r="T1658" t="inlineStr">
        <is>
          <t>BST</t>
        </is>
      </c>
      <c r="U1658"/>
      <c r="V1658" t="inlineStr">
        <is>
          <t>张铭麒</t>
        </is>
      </c>
      <c r="W1658" t="inlineStr">
        <is>
          <t>李岳丰
吴薇</t>
        </is>
      </c>
    </row>
    <row r="1659" ht="12.75" customHeight="1">
      <c r="A1659" t="inlineStr">
        <is>
          <t>2025-10-23 卢明辉-东莞-绿茶-铁锅导入 已结束</t>
        </is>
      </c>
      <c r="B1659"/>
      <c r="C1659" t="inlineStr">
        <is>
          <t>操作员铁锅使用不规范，需强调洗锅、积碳清洗与养锅。</t>
        </is>
      </c>
      <c r="D1659" t="inlineStr">
        <is>
          <t>卢明辉</t>
        </is>
      </c>
      <c r="E1659" t="inlineStr">
        <is>
          <t>明苑大厦，广东省东莞市东城街道鸿福东路明苑大厦</t>
        </is>
      </c>
      <c r="F1659" t="inlineStr">
        <is>
          <t>项目出差</t>
        </is>
      </c>
      <c r="G1659" t="inlineStr">
        <is>
          <t>卢明辉-东莞-绿茶-铁锅导入 已结束</t>
        </is>
      </c>
      <c r="H1659" t="inlineStr">
        <is>
          <t>1.纠正操作员铁锅使用不规范操作，一人操作员两台设备指导。
2.跟进菜品出品质量，确保稳定。
3.烹饪过程中洗锅在次强调及积碳清洗与养锅。</t>
        </is>
      </c>
      <c r="I1659" t="inlineStr">
        <is>
          <t>无</t>
        </is>
      </c>
      <c r="J1659" t="inlineStr">
        <is>
          <t>无</t>
        </is>
      </c>
      <c r="K1659" t="inlineStr">
        <is>
          <t>继续支持绿茶东莞国贸店铁锅导入</t>
        </is>
      </c>
      <c r="L1659" t="inlineStr">
        <is>
          <t>IMG_2037.JPEG,IMG_2036.JPEG,IMG_2035.JPEG,IMG_2031.JPEG,IMG_2032.JPEG,IMG_2026.JPEG,IMG_2025.JPEG,IMG_2024.JPEG,IMG_2023.JPEG,IMG_2022.JPEG,IMG_2021.JPEG,IMG_2019.JPEG,IMG_2018.JPEG,IMG_2017.JPEG,IMG_2016.JPEG,IMG_2015.JPEG,IMG_2014.JPEG,IMG_2013.JPEG,IMG_2008.JPEG,IMG_2007.JPEG</t>
        </is>
      </c>
      <c r="M1659"/>
      <c r="N1659" s="2">
        <v>45953</v>
      </c>
      <c r="O1659" t="inlineStr">
        <is>
          <t>已结束</t>
        </is>
      </c>
      <c r="P1659" t="inlineStr">
        <is>
          <t>43周</t>
        </is>
      </c>
      <c r="Q1659"/>
      <c r="R1659" t="inlineStr">
        <is>
          <t>false</t>
        </is>
      </c>
      <c r="S1659" t="inlineStr">
        <is>
          <t>2025/10/24</t>
        </is>
      </c>
      <c r="T1659" t="inlineStr">
        <is>
          <t>BST</t>
        </is>
      </c>
      <c r="U1659"/>
      <c r="V1659" t="inlineStr">
        <is>
          <t>张铭麒</t>
        </is>
      </c>
      <c r="W1659" t="inlineStr">
        <is>
          <t>李岳丰
吴薇</t>
        </is>
      </c>
    </row>
    <row r="1660" ht="12.75" customHeight="1">
      <c r="A1660" t="inlineStr">
        <is>
          <t>2025-10-22 卢明辉-东莞-绿茶-铁锅导入 已结束</t>
        </is>
      </c>
      <c r="B1660"/>
      <c r="C1660" t="inlineStr">
        <is>
          <t>瓯海店招牌炒饭涩味（暂定老抽），东莞店设备螺丝、喇叭故障待修。</t>
        </is>
      </c>
      <c r="D1660" t="inlineStr">
        <is>
          <t>卢明辉</t>
        </is>
      </c>
      <c r="E1660" t="inlineStr">
        <is>
          <t>明苑大厦，广东省东莞市东城街道鸿福东路52号明苑大厦</t>
        </is>
      </c>
      <c r="F1660" t="inlineStr">
        <is>
          <t>项目出差</t>
        </is>
      </c>
      <c r="G1660" t="inlineStr">
        <is>
          <t>卢明辉-东莞-绿茶-铁锅导入 已结束</t>
        </is>
      </c>
      <c r="H1660" t="inlineStr">
        <is>
          <t>1. 抵达东莞绿茶国贸店，完成铁锅菜品导入和设备升级。
2. 完成锅位精准校准、工程模式功能检查，以及设备温度标定。
3. 培训操作员两项关键操作——烹饪过程中的锅具清洗，以及下班后使用百洁布进行积碳清理与养锅流程。
4. 卫生核查：对国贸店进行卫生检查，结果为整体清洗状况良好。
5. 指导操作员，一人同时操作两台铁锅设备进行烹饪
6.瓯海店招牌炒饭出现涩味，同瓯海店厨师长、刚哥沟通排查，目前暂定原因为（老抽）。</t>
        </is>
      </c>
      <c r="I1660" t="inlineStr">
        <is>
          <t>无</t>
        </is>
      </c>
      <c r="J1660" t="inlineStr">
        <is>
          <t>1.设备锅体底座挡板螺丝拧故障
2.一台设备喇叭故障，声音特别小
（以上问题同售后已和售后沟通，售后自行安排时间进行维修）</t>
        </is>
      </c>
      <c r="K1660" t="inlineStr">
        <is>
          <t>继续支持东莞国贸店绿茶铁锅导入。</t>
        </is>
      </c>
      <c r="L1660" t="inlineStr">
        <is>
          <t>IMG_2006.JPEG,IMG_2005.JPEG,IMG_2003.JPEG,IMG_2002.JPEG,IMG_2001.JPEG,IMG_1993.JPEG,IMG_1991.JPEG,IMG_1989.JPEG,IMG_1987.JPEG,IMG_1986.JPEG,IMG_1984.JPEG,IMG_1981.JPEG,IMG_1980.JPEG,IMG_1979.JPEG,IMG_1978.JPEG,IMG_1977.JPEG,IMG_1976.JPEG,IMG_1975.JPEG,IMG_1974.JPEG,IMG_1973.JPEG,IMG_1972.JPEG,IMG_1971.JPEG,IMG_1970.JPEG,IMG_1969.JPEG,IMG_1968.JPEG,IMG_1967.JPEG,IMG_1966.JPEG</t>
        </is>
      </c>
      <c r="M1660"/>
      <c r="N1660" s="2">
        <v>45952</v>
      </c>
      <c r="O1660" t="inlineStr">
        <is>
          <t>已结束</t>
        </is>
      </c>
      <c r="P1660" t="inlineStr">
        <is>
          <t>43周</t>
        </is>
      </c>
      <c r="Q1660"/>
      <c r="R1660" t="inlineStr">
        <is>
          <t>false</t>
        </is>
      </c>
      <c r="S1660" t="inlineStr">
        <is>
          <t>2025/10/24</t>
        </is>
      </c>
      <c r="T1660" t="inlineStr">
        <is>
          <t>BST</t>
        </is>
      </c>
      <c r="U1660"/>
      <c r="V1660" t="inlineStr">
        <is>
          <t>张铭麒</t>
        </is>
      </c>
      <c r="W1660" t="inlineStr">
        <is>
          <t>李岳丰
吴薇</t>
        </is>
      </c>
    </row>
    <row r="1661" ht="12.75" customHeight="1">
      <c r="A1661" t="inlineStr">
        <is>
          <t>2025-10-21 卢明辉-卢明辉-绿茶-铁锅导入 已结束</t>
        </is>
      </c>
      <c r="B1661"/>
      <c r="C1661" t="inlineStr">
        <is>
          <t>需关注设备卫生收档清洗（积碳与养锅）及涂层锅发回工厂问题。</t>
        </is>
      </c>
      <c r="D1661" t="inlineStr">
        <is>
          <t>卢明辉</t>
        </is>
      </c>
      <c r="E1661" t="inlineStr">
        <is>
          <t>金泰商务酒店，广东省惠州市惠城区江北街道水北六路金泰商务酒店</t>
        </is>
      </c>
      <c r="F1661" t="inlineStr">
        <is>
          <t>项目出差</t>
        </is>
      </c>
      <c r="G1661" t="inlineStr">
        <is>
          <t>卢明辉-卢明辉-绿茶-铁锅导入 已结束</t>
        </is>
      </c>
      <c r="H1661" t="inlineStr">
        <is>
          <t>1.完成绿茶惠州华贸店铁锅导入。
2.同厨师长沟通设备卫生收档清洗（积碳清洗与养锅）并将图片发送到售后口味群。
3.跟进铁锅菜品出品质量。
4.确定东莞绿茶国贸店铁锅是否到货。
5.解决绿茶丽水银泰城店菜谱问题。
6.同绿茶龙岗万达店、惠州华贸店厨师长沟通将涂层锅发回工厂。</t>
        </is>
      </c>
      <c r="I1661" t="inlineStr">
        <is>
          <t>无</t>
        </is>
      </c>
      <c r="J1661" t="inlineStr">
        <is>
          <t>无</t>
        </is>
      </c>
      <c r="K1661" t="inlineStr">
        <is>
          <t>前往东莞绿茶国贸店铁锅导入</t>
        </is>
      </c>
      <c r="L1661" t="inlineStr">
        <is>
          <t>22ba9ffe8439c8753fb311e11c4e812d.JPEG,IMG_1961.JPEG,IMG_1960.JPEG,IMG_1959.JPEG,IMG_1958.JPEG,IMG_1957.JPEG,IMG_1956.JPEG,IMG_1955.JPEG,IMG_1954.JPEG,IMG_1953.JPEG,IMG_1952.JPEG,IMG_1951.JPEG,IMG_1950.JPEG,IMG_1947.JPEG,IMG_1946.JPEG,IMG_1941.JPEG</t>
        </is>
      </c>
      <c r="M1661"/>
      <c r="N1661" s="2">
        <v>45951</v>
      </c>
      <c r="O1661" t="inlineStr">
        <is>
          <t>已结束</t>
        </is>
      </c>
      <c r="P1661" t="inlineStr">
        <is>
          <t>43周</t>
        </is>
      </c>
      <c r="Q1661"/>
      <c r="R1661" t="inlineStr">
        <is>
          <t>false</t>
        </is>
      </c>
      <c r="S1661" t="inlineStr">
        <is>
          <t>2025/10/21</t>
        </is>
      </c>
      <c r="T1661" t="inlineStr">
        <is>
          <t>BST</t>
        </is>
      </c>
      <c r="U1661"/>
      <c r="V1661" t="inlineStr">
        <is>
          <t>张铭麒</t>
        </is>
      </c>
      <c r="W1661" t="inlineStr">
        <is>
          <t>李岳丰
吴薇</t>
        </is>
      </c>
    </row>
    <row r="1662" ht="12.75" customHeight="1">
      <c r="A1662" t="inlineStr">
        <is>
          <t>2025-10-20 卢明辉-卢明辉-绿茶-铁锅导入 已结束</t>
        </is>
      </c>
      <c r="B1662"/>
      <c r="C1662" t="inlineStr">
        <is>
          <t>一台设备故障，协同售后解决；惠州华贸店铁锅导入培训待继续。</t>
        </is>
      </c>
      <c r="D1662" t="inlineStr">
        <is>
          <t>卢明辉</t>
        </is>
      </c>
      <c r="E1662" t="inlineStr">
        <is>
          <t>金泰商务酒店，广东省惠州市惠城区江北街道水北六路金泰商务酒店</t>
        </is>
      </c>
      <c r="F1662" t="inlineStr">
        <is>
          <t>项目出差</t>
        </is>
      </c>
      <c r="G1662" t="inlineStr">
        <is>
          <t>卢明辉-卢明辉-绿茶-铁锅导入 已结束</t>
        </is>
      </c>
      <c r="H1662" t="inlineStr">
        <is>
          <t>1.完成设备版本号更新操作。
2. 针对一台故障设备，协同售后部门解决故障问题。
3. 培训操作员单人操作两台设备铁锅出餐。
4. 操作员清洗与养锅的二次培训。
5. 与绿茶东莞万达店厨师长确认地址及联系方式，并同步给相关同事以安排铁锅发货。
6. 对接绿茶惠州华贸店厨师长，完成涂层锅回收工作。</t>
        </is>
      </c>
      <c r="I1662" t="inlineStr">
        <is>
          <t>无</t>
        </is>
      </c>
      <c r="J1662" t="inlineStr">
        <is>
          <t>无</t>
        </is>
      </c>
      <c r="K1662" t="inlineStr">
        <is>
          <t>继续支持绿茶惠州华贸店铁锅导入培训</t>
        </is>
      </c>
      <c r="L1662" t="inlineStr">
        <is>
          <t>IMG_1939.JPEG,IMG_1938.JPEG,IMG_1936.JPEG,IMG_1934.JPEG,IMG_1931.JPEG,IMG_1930.JPEG,IMG_1929.JPEG,IMG_1927.JPEG,IMG_1926.JPEG,IMG_1925.JPEG,IMG_1922.JPEG,IMG_1921.JPEG,IMG_1916.JPEG,IMG_1915.JPEG,IMG_1914.JPEG,IMG_1911.JPEG,IMG_1905.JPEG,IMG_1900.JPEG</t>
        </is>
      </c>
      <c r="M1662"/>
      <c r="N1662" s="2">
        <v>45950</v>
      </c>
      <c r="O1662" t="inlineStr">
        <is>
          <t>已结束</t>
        </is>
      </c>
      <c r="P1662" t="inlineStr">
        <is>
          <t>43周</t>
        </is>
      </c>
      <c r="Q1662"/>
      <c r="R1662" t="inlineStr">
        <is>
          <t>false</t>
        </is>
      </c>
      <c r="S1662" t="inlineStr">
        <is>
          <t>2025/10/21</t>
        </is>
      </c>
      <c r="T1662" t="inlineStr">
        <is>
          <t>BST</t>
        </is>
      </c>
      <c r="U1662"/>
      <c r="V1662" t="inlineStr">
        <is>
          <t>张铭麒</t>
        </is>
      </c>
      <c r="W1662" t="inlineStr">
        <is>
          <t>李岳丰
吴薇</t>
        </is>
      </c>
    </row>
    <row r="1663" ht="12.75" customHeight="1">
      <c r="A1663" t="inlineStr">
        <is>
          <t>2025-10-19 卢明辉-卢明辉-绿茶-铁锅导入 已结束</t>
        </is>
      </c>
      <c r="B1663"/>
      <c r="C1663" t="inlineStr">
        <is>
          <t>惠州绿茶华贸天地店完成铁锅更换等工作，需关注操作员洗锅与养锅培训。</t>
        </is>
      </c>
      <c r="D1663" t="inlineStr">
        <is>
          <t>卢明辉</t>
        </is>
      </c>
      <c r="E1663" t="inlineStr">
        <is>
          <t>金泰商务酒店，广东省惠州市惠城区江北街道水北六路金泰商务酒店</t>
        </is>
      </c>
      <c r="F1663" t="inlineStr">
        <is>
          <t>项目出差</t>
        </is>
      </c>
      <c r="G1663" t="inlineStr">
        <is>
          <t>卢明辉-卢明辉-绿茶-铁锅导入 已结束</t>
        </is>
      </c>
      <c r="H1663" t="inlineStr">
        <is>
          <t>1. 抵达惠州绿茶华贸天地店，已顺利完成铁锅更换工作。
2.完成铁锅菜品导入、锅位校准，同时对工程模式进行全面检查，温度标定。
3. 针对操作员开展铁锅烹饪菜品教学，同步覆盖洗锅流程与养锅。</t>
        </is>
      </c>
      <c r="I1663" t="inlineStr">
        <is>
          <t>无</t>
        </is>
      </c>
      <c r="J1663" t="inlineStr">
        <is>
          <t>无</t>
        </is>
      </c>
      <c r="K1663" t="inlineStr">
        <is>
          <t>1.惠州绿茶华贸天地店铁锅菜品操作培训，重点培训洗锅与养锅。
2.设备版本号更新</t>
        </is>
      </c>
      <c r="L1663" t="inlineStr">
        <is>
          <t>IMG_1899.JPEG,IMG_1898.JPEG,IMG_1896.JPEG,IMG_1894.JPEG,IMG_1893.JPEG,IMG_1891.JPEG,IMG_1890.JPEG,IMG_1892.JPEG,IMG_1889.JPEG,IMG_1888.JPEG,IMG_1884.JPEG,IMG_1883.JPEG</t>
        </is>
      </c>
      <c r="M1663"/>
      <c r="N1663" s="2">
        <v>45949</v>
      </c>
      <c r="O1663" t="inlineStr">
        <is>
          <t>已结束</t>
        </is>
      </c>
      <c r="P1663" t="inlineStr">
        <is>
          <t>42周</t>
        </is>
      </c>
      <c r="Q1663"/>
      <c r="R1663" t="inlineStr">
        <is>
          <t>false</t>
        </is>
      </c>
      <c r="S1663" t="inlineStr">
        <is>
          <t>2025/10/21</t>
        </is>
      </c>
      <c r="T1663" t="inlineStr">
        <is>
          <t>BST</t>
        </is>
      </c>
      <c r="U1663"/>
      <c r="V1663" t="inlineStr">
        <is>
          <t>张铭麒</t>
        </is>
      </c>
      <c r="W1663" t="inlineStr">
        <is>
          <t>李岳丰
吴薇</t>
        </is>
      </c>
    </row>
    <row r="1664" ht="12.75" customHeight="1">
      <c r="A1664" t="inlineStr">
        <is>
          <t>2025-10-18 卢明辉-深圳-绿茶-铁锅导入 已结束</t>
        </is>
      </c>
      <c r="B1664"/>
      <c r="C1664" t="inlineStr">
        <is>
          <t>无异常问题，需关注设备和锅具清洗养锅培训、铁锅导入进度。</t>
        </is>
      </c>
      <c r="D1664" t="inlineStr">
        <is>
          <t>卢明辉</t>
        </is>
      </c>
      <c r="E1664" t="inlineStr">
        <is>
          <t>禾怡楼，广东省深圳市宝安区松岗街道顺大平价家私(禾怡楼店)禾怡楼</t>
        </is>
      </c>
      <c r="F1664" t="inlineStr">
        <is>
          <t>项目出差</t>
        </is>
      </c>
      <c r="G1664" t="inlineStr">
        <is>
          <t>卢明辉-深圳-绿茶-铁锅导入 已结束</t>
        </is>
      </c>
      <c r="H1664" t="inlineStr">
        <is>
          <t>1. 操作员今日休息，培训另一个人员和副厨使用设备完成烹饪操作。
2. 针对另一个操作员和副厨再次培训，锅具的清洗流程与养锅技巧
3. 确认惠州华贸店锅是否到货，已到货
4. 完成深圳绿茶龙岗店铁锅导入培训。</t>
        </is>
      </c>
      <c r="I1664" t="inlineStr">
        <is>
          <t>无</t>
        </is>
      </c>
      <c r="J1664" t="inlineStr">
        <is>
          <t>无</t>
        </is>
      </c>
      <c r="K1664" t="inlineStr">
        <is>
          <t>前往惠州绿茶华贸天地店铁锅导入。</t>
        </is>
      </c>
      <c r="L1664" t="inlineStr">
        <is>
          <t>IMG_1874.JPEG,IMG_1873.JPEG,IMG_1872.JPEG,IMG_1870.JPEG,IMG_1869.JPEG,IMG_1867.JPEG,IMG_1868.JPEG,IMG_1866.JPEG,1760786515.mp4,IMG_1865.JPEG,IMG_1864.JPEG,IMG_1863.JPEG,IMG_1862.JPEG,IMG_1861.JPEG,IMG_1860.JPEG,IMG_1859.JPEG,IMG_1857.JPEG,IMG_1855.JPEG</t>
        </is>
      </c>
      <c r="M1664"/>
      <c r="N1664" s="2">
        <v>45948</v>
      </c>
      <c r="O1664" t="inlineStr">
        <is>
          <t>已结束</t>
        </is>
      </c>
      <c r="P1664" t="inlineStr">
        <is>
          <t>42周</t>
        </is>
      </c>
      <c r="Q1664"/>
      <c r="R1664" t="inlineStr">
        <is>
          <t>false</t>
        </is>
      </c>
      <c r="S1664" t="inlineStr">
        <is>
          <t>2025/10/15</t>
        </is>
      </c>
      <c r="T1664" t="inlineStr">
        <is>
          <t>BST</t>
        </is>
      </c>
      <c r="U1664"/>
      <c r="V1664" t="inlineStr">
        <is>
          <t>张铭麒</t>
        </is>
      </c>
      <c r="W1664" t="inlineStr">
        <is>
          <t>李岳丰
吴薇</t>
        </is>
      </c>
    </row>
    <row r="1665" ht="12.75" customHeight="1">
      <c r="A1665" t="inlineStr">
        <is>
          <t>2025-10-17 卢明辉-深圳-绿茶-铁锅导入 已结束</t>
        </is>
      </c>
      <c r="B1665"/>
      <c r="C1665" t="inlineStr">
        <is>
          <t>丽水银泰城设备异常，已联系解决。</t>
        </is>
      </c>
      <c r="D1665" t="inlineStr">
        <is>
          <t>卢明辉</t>
        </is>
      </c>
      <c r="E1665" t="inlineStr">
        <is>
          <t>禾怡楼，广东省深圳市宝安区松岗街道顺大平价家私(禾怡楼店)禾怡楼</t>
        </is>
      </c>
      <c r="F1665" t="inlineStr">
        <is>
          <t>项目出差</t>
        </is>
      </c>
      <c r="G1665" t="inlineStr">
        <is>
          <t>卢明辉-深圳-绿茶-铁锅导入 已结束</t>
        </is>
      </c>
      <c r="H1665" t="inlineStr">
        <is>
          <t>1. 因操作员休息，现场指导门店副厨使用设备完成烹饪操作。
2. 针对副厨开展专项培训，锅具的清洗流程与养锅技巧
3. 现场演示单人操作两口设备培训。
4. 一是与惠州华贸店厨师长沟通，确认锅具到货进度；二是与东莞国贸店厨师长确定铁锅更换事宜，并同步联系相关人员安排发货。
5.丽水银泰城设备异常，联系并解决设备问题。</t>
        </is>
      </c>
      <c r="I1665" t="inlineStr">
        <is>
          <t>无</t>
        </is>
      </c>
      <c r="J1665" t="inlineStr">
        <is>
          <t>无</t>
        </is>
      </c>
      <c r="K1665" t="inlineStr">
        <is>
          <t>绿茶深圳龙岗店，继续开展铁锅菜品烹饪专项培训，确保相关人员熟练掌握菜品制作要点。</t>
        </is>
      </c>
      <c r="L1665" t="inlineStr">
        <is>
          <t>IMG_1829.JPEG,IMG_1831.JPEG,IMG_1832.JPEG,a7f5d3592e2fdba4559723ad7e4ac8e8.JPEG,IMG_1840.JPEG,IMG_1841.JPEG,IMG_1842.JPEG,IMG_1843.JPEG,IMG_1844.JPEG,IMG_1845.JPEG,IMG_1846.JPEG,IMG_1847.JPEG,IMG_1848.JPEG,IMG_1849.JPEG,IMG_1854.JPEG</t>
        </is>
      </c>
      <c r="M1665"/>
      <c r="N1665" s="2">
        <v>45947</v>
      </c>
      <c r="O1665" t="inlineStr">
        <is>
          <t>已结束</t>
        </is>
      </c>
      <c r="P1665" t="inlineStr">
        <is>
          <t>42周</t>
        </is>
      </c>
      <c r="Q1665"/>
      <c r="R1665" t="inlineStr">
        <is>
          <t>false</t>
        </is>
      </c>
      <c r="S1665" t="inlineStr">
        <is>
          <t>2025/10/15</t>
        </is>
      </c>
      <c r="T1665" t="inlineStr">
        <is>
          <t>BST</t>
        </is>
      </c>
      <c r="U1665"/>
      <c r="V1665" t="inlineStr">
        <is>
          <t>张铭麒</t>
        </is>
      </c>
      <c r="W1665" t="inlineStr">
        <is>
          <t>李岳丰
吴薇</t>
        </is>
      </c>
    </row>
    <row r="1666" ht="12.75" customHeight="1">
      <c r="A1666" t="inlineStr">
        <is>
          <t>2025-10-16 卢明辉-深圳-绿茶-铁锅导入 已结束</t>
        </is>
      </c>
      <c r="B1666"/>
      <c r="C1666" t="inlineStr">
        <is>
          <t>问题：清洗设备未按标准清洗。</t>
        </is>
      </c>
      <c r="D1666" t="inlineStr">
        <is>
          <t>卢明辉</t>
        </is>
      </c>
      <c r="E1666" t="inlineStr">
        <is>
          <t>禾怡楼，广东省深圳市宝安区松岗街道顺大平价家私(禾怡楼店)禾怡楼</t>
        </is>
      </c>
      <c r="F1666" t="inlineStr">
        <is>
          <t>项目出差</t>
        </is>
      </c>
      <c r="G1666" t="inlineStr">
        <is>
          <t>卢明辉-深圳-绿茶-铁锅导入 已结束</t>
        </is>
      </c>
      <c r="H1666" t="inlineStr">
        <is>
          <t>1. 更换门店铁锅，完成铁锅锅位校准；同步进行版本更新，通过工程模式完成设备检查与温度标定。
2.同厨师长确认菜品，完成门店铁锅专用菜谱的导入。
3. 针对门店清洗设备未按标准清洗，重新组织门店副厨开展设备清洁专项培训。
4. 培训人员门店操作员，铁锅清洗与养锅。</t>
        </is>
      </c>
      <c r="I1666" t="inlineStr">
        <is>
          <t>无</t>
        </is>
      </c>
      <c r="J1666" t="inlineStr">
        <is>
          <t>无</t>
        </is>
      </c>
      <c r="K1666" t="inlineStr">
        <is>
          <t>持续支持绿茶龙岗万达店铁锅导入工作，确保导入流程顺畅、落地到位。</t>
        </is>
      </c>
      <c r="L1666" t="inlineStr">
        <is>
          <t>IMG_1825.JPEG,IMG_1824.JPEG,IMG_1823.JPEG,IMG_1822.JPEG,IMG_1821.JPEG,IMG_1820.JPEG,IMG_1819.JPEG,IMG_1818.JPEG,IMG_1817.JPEG,IMG_1813.JPEG,IMG_1802.JPEG,IMG_1801.JPEG,IMG_1800.JPEG,IMG_1799.JPEG,IMG_1797.JPEG,IMG_1796.JPEG,IMG_1790.JPEG,IMG_1798.JPEG</t>
        </is>
      </c>
      <c r="M1666"/>
      <c r="N1666" s="2">
        <v>45946</v>
      </c>
      <c r="O1666" t="inlineStr">
        <is>
          <t>已结束</t>
        </is>
      </c>
      <c r="P1666" t="inlineStr">
        <is>
          <t>42周</t>
        </is>
      </c>
      <c r="Q1666"/>
      <c r="R1666" t="inlineStr">
        <is>
          <t>false</t>
        </is>
      </c>
      <c r="S1666" t="inlineStr">
        <is>
          <t>2025/10/15</t>
        </is>
      </c>
      <c r="T1666" t="inlineStr">
        <is>
          <t>BST</t>
        </is>
      </c>
      <c r="U1666"/>
      <c r="V1666" t="inlineStr">
        <is>
          <t>张铭麒</t>
        </is>
      </c>
      <c r="W1666" t="inlineStr">
        <is>
          <t>李岳丰
吴薇</t>
        </is>
      </c>
    </row>
    <row r="1667" ht="12.75" customHeight="1">
      <c r="A1667" t="inlineStr">
        <is>
          <t>2025-10-15 卢明辉-深圳-绿茶-铁锅导入 已结束</t>
        </is>
      </c>
      <c r="B1667"/>
      <c r="C1667" t="inlineStr">
        <is>
          <t>绿茶铁锅导入多店推进中，明日提交惠州华贸店发货流程，无异常问题。</t>
        </is>
      </c>
      <c r="D1667" t="inlineStr">
        <is>
          <t>卢明辉</t>
        </is>
      </c>
      <c r="E1667" t="inlineStr">
        <is>
          <t>禾怡楼，广东省深圳市宝安区松岗街道顺大平价家私(禾怡楼店)禾怡楼</t>
        </is>
      </c>
      <c r="F1667" t="inlineStr">
        <is>
          <t>项目出差</t>
        </is>
      </c>
      <c r="G1667" t="inlineStr">
        <is>
          <t>卢明辉-深圳-绿茶-铁锅导入 已结束</t>
        </is>
      </c>
      <c r="H1667" t="inlineStr">
        <is>
          <t>1. 完成绿茶铁锅导入的SOP已与刚哥完成确认。
2. 绿茶南山招商花园店的铁锅导入支持，同时熟悉绿茶铁锅外卖菜品。
3. 与绿茶惠州华贸天地店厨师长进行沟通，已明确到达该门店的具体时间，计划明日提交铁锅发货相关流程。
 4.指导操作员门店设备清洗及铁锅养锅。
5. 与绿茶龙岗万达店厨师长沟通，确认铁锅已顺利到店。</t>
        </is>
      </c>
      <c r="I1667" t="inlineStr">
        <is>
          <t>无</t>
        </is>
      </c>
      <c r="J1667" t="inlineStr">
        <is>
          <t>无</t>
        </is>
      </c>
      <c r="K1667" t="inlineStr">
        <is>
          <t>1. 前往深圳绿茶龙岗万达店，开展铁锅导入相关工作。
2. 提交绿茶惠州华贸天地店的铁锅发货流程。</t>
        </is>
      </c>
      <c r="L1667" t="inlineStr">
        <is>
          <t>IMG_1786.JPEG,IMG_1785.JPEG,IMG_1784.JPEG,IMG_1783.JPEG,IMG_1782.JPEG,IMG_1781.JPEG,IMG_1779.JPEG,IMG_1780.JPEG,IMG_1776.JPEG,IMG_1774.JPEG,IMG_1773.JPEG,IMG_1771.JPEG,IMG_1770.JPEG,IMG_1769.JPEG,IMG_1768.JPEG,IMG_1767.JPEG,IMG_1766.JPEG,IMG_1765.JPEG,long_pic_1760540568624400.JPEG</t>
        </is>
      </c>
      <c r="M1667"/>
      <c r="N1667" s="2">
        <v>45945</v>
      </c>
      <c r="O1667" t="inlineStr">
        <is>
          <t>已结束</t>
        </is>
      </c>
      <c r="P1667" t="inlineStr">
        <is>
          <t>42周</t>
        </is>
      </c>
      <c r="Q1667"/>
      <c r="R1667" t="inlineStr">
        <is>
          <t>false</t>
        </is>
      </c>
      <c r="S1667" t="inlineStr">
        <is>
          <t>2025/10/15</t>
        </is>
      </c>
      <c r="T1667" t="inlineStr">
        <is>
          <t>BST</t>
        </is>
      </c>
      <c r="U1667"/>
      <c r="V1667" t="inlineStr">
        <is>
          <t>张铭麒</t>
        </is>
      </c>
      <c r="W1667" t="inlineStr">
        <is>
          <t>李岳丰
吴薇</t>
        </is>
      </c>
    </row>
    <row r="1668" ht="12.75" customHeight="1">
      <c r="A1668" t="inlineStr">
        <is>
          <t>2025-10-14 卢明辉-深圳-绿茶-铁锅导入 已结束</t>
        </is>
      </c>
      <c r="B1668"/>
      <c r="C1668" t="inlineStr">
        <is>
          <t>需关注门店异常搅拌尺更换，铁锅SOP明日完成完善。</t>
        </is>
      </c>
      <c r="D1668" t="inlineStr">
        <is>
          <t>卢明辉</t>
        </is>
      </c>
      <c r="E1668" t="inlineStr">
        <is>
          <t>禾怡楼，广东省深圳市宝安区松岗街道顺大平价家私(禾怡楼店)禾怡楼</t>
        </is>
      </c>
      <c r="F1668" t="inlineStr">
        <is>
          <t>项目出差</t>
        </is>
      </c>
      <c r="G1668" t="inlineStr">
        <is>
          <t>卢明辉-深圳-绿茶-铁锅导入 已结束</t>
        </is>
      </c>
      <c r="H1668" t="inlineStr">
        <is>
          <t>1. 将门店异常搅拌尺带回公司，领取新搅拌尺完成门店更换。
2.持续熟练门店铁锅类菜品的烹饪技巧，提升操作熟练度与菜品出品稳定性。
3. 查看绿茶南山花园店菜谱，重点熟悉门店外卖菜品。
4. 绿茶铁锅导入SOP梳理，已初步梳理SOP，明日将继续完善，预计明日完成。</t>
        </is>
      </c>
      <c r="I1668" t="inlineStr">
        <is>
          <t>无</t>
        </is>
      </c>
      <c r="J1668" t="inlineStr">
        <is>
          <t>无</t>
        </is>
      </c>
      <c r="K1668" t="inlineStr">
        <is>
          <t>1. 继续为绿茶南山花园店的铁锅导入工作提供现场支持，协助解决导入过程中的问题。
2. 完成绿茶铁锅导入SOP的全部完善工作。</t>
        </is>
      </c>
      <c r="L1668" t="inlineStr">
        <is>
          <t>IMG_1740.JPEG,IMG_1742.JPEG,IMG_1743.JPEG,IMG_1744.JPEG,IMG_1745.JPEG,IMG_1746.JPEG,IMG_1747.JPEG,IMG_1748.JPEG,IMG_1749.JPEG,IMG_1750.JPEG,IMG_1758.JPEG,IMG_1757.JPEG</t>
        </is>
      </c>
      <c r="M1668"/>
      <c r="N1668" s="2">
        <v>45944</v>
      </c>
      <c r="O1668" t="inlineStr">
        <is>
          <t>已结束</t>
        </is>
      </c>
      <c r="P1668" t="inlineStr">
        <is>
          <t>42周</t>
        </is>
      </c>
      <c r="Q1668"/>
      <c r="R1668" t="inlineStr">
        <is>
          <t>false</t>
        </is>
      </c>
      <c r="S1668" t="inlineStr">
        <is>
          <t>2025/10/15</t>
        </is>
      </c>
      <c r="T1668" t="inlineStr">
        <is>
          <t>BST</t>
        </is>
      </c>
      <c r="U1668"/>
      <c r="V1668" t="inlineStr">
        <is>
          <t>张铭麒</t>
        </is>
      </c>
      <c r="W1668" t="inlineStr">
        <is>
          <t>李岳丰
吴薇</t>
        </is>
      </c>
    </row>
    <row r="1669" ht="12.75" customHeight="1">
      <c r="A1669" t="inlineStr">
        <is>
          <t>2025-10-13 卢明辉-深圳-绿茶-铁锅导入 已结束</t>
        </is>
      </c>
      <c r="B1669"/>
      <c r="C1669" t="inlineStr">
        <is>
          <t xml:space="preserve">进行铁锅导入工作，含操作学习等，搅拌尺卡异常待查原因 </t>
        </is>
      </c>
      <c r="D1669" t="inlineStr">
        <is>
          <t>卢明辉</t>
        </is>
      </c>
      <c r="E1669" t="inlineStr">
        <is>
          <t>禾怡楼，广东省深圳市宝安区松岗街道顺大平价家私(禾怡楼店)禾怡楼</t>
        </is>
      </c>
      <c r="F1669" t="inlineStr">
        <is>
          <t>项目出差</t>
        </is>
      </c>
      <c r="G1669" t="inlineStr">
        <is>
          <t>卢明辉-深圳-绿茶-铁锅导入 已结束</t>
        </is>
      </c>
      <c r="H1669" t="inlineStr">
        <is>
          <t>1.前往公司领取铁锅并送至门店，同步沟通、了解铁锅菜谱的导入流程与操作要点。
2. 掌握铁锅工程模式的三项核心内容，分别是温度检查方法、控温算法调整逻辑、工程模式温度标定步骤。
3. 学习锅位调整的标准操作，完成测距仪的申请。
4. 使用铁锅实际烹饪菜品以提升操作熟练度，同时与操作员共同确认铁锅的清洗流程及养锅。
5.同绿茶龙岗万达店厨师长沟通，确定导入时间。同售后沟通铁锅发货。</t>
        </is>
      </c>
      <c r="I1669" t="inlineStr">
        <is>
          <t>无</t>
        </is>
      </c>
      <c r="J1669" t="inlineStr">
        <is>
          <t>1.搅拌尺卡异常（卡不稳锅里面）明日将换下的异常搅拌尺带回公司，便于后续寻找原因。</t>
        </is>
      </c>
      <c r="K1669" t="inlineStr">
        <is>
          <t>继续支持绿茶南山花园城店铁锅导入</t>
        </is>
      </c>
      <c r="L1669" t="inlineStr">
        <is>
          <t>IMG_1708.JPEG,IMG_1709.JPEG,IMG_1710.JPEG,IMG_1712.JPEG,IMG_1714.JPEG,IMG_1716.JPEG,IMG_1713.JPEG,IMG_1715.JPEG,IMG_1717.JPEG,IMG_1718.JPEG,IMG_1720.JPEG,IMG_1719.JPEG,IMG_1724.JPEG,IMG_1725.JPEG,IMG_1726.JPEG,IMG_1727.JPEG,IMG_1729.JPEG,IMG_1730.JPEG,IMG_1731.JPEG,IMG_1732.JPEG,IMG_1733.JPEG,IMG_1734.JPEG,IMG_1735.JPEG,IMG_1736.JPEG,IMG_1737.JPEG</t>
        </is>
      </c>
      <c r="M1669"/>
      <c r="N1669" s="2">
        <v>45943</v>
      </c>
      <c r="O1669" t="inlineStr">
        <is>
          <t>已结束</t>
        </is>
      </c>
      <c r="P1669" t="inlineStr">
        <is>
          <t>42周</t>
        </is>
      </c>
      <c r="Q1669"/>
      <c r="R1669" t="inlineStr">
        <is>
          <t>false</t>
        </is>
      </c>
      <c r="S1669" t="inlineStr">
        <is>
          <t>2025/10/15</t>
        </is>
      </c>
      <c r="T1669" t="inlineStr">
        <is>
          <t>BST</t>
        </is>
      </c>
      <c r="U1669"/>
      <c r="V1669" t="inlineStr">
        <is>
          <t>张铭麒</t>
        </is>
      </c>
      <c r="W1669" t="inlineStr">
        <is>
          <t>李岳丰
吴薇</t>
        </is>
      </c>
    </row>
    <row r="1670" ht="12.75" customHeight="1">
      <c r="A1670" t="inlineStr">
        <is>
          <t>2025-10-11 卢明辉-深圳-绿茶-铁锅导入 已结束</t>
        </is>
      </c>
      <c r="B1670"/>
      <c r="C1670" t="inlineStr">
        <is>
          <t xml:space="preserve">卢明辉前往深圳绿茶店了解铁锅菜谱并烹调，进展中无异常 </t>
        </is>
      </c>
      <c r="D1670" t="inlineStr">
        <is>
          <t>卢明辉</t>
        </is>
      </c>
      <c r="E1670" t="inlineStr">
        <is>
          <t>蘅芳科技大厦，广东省深圳市宝安区西乡街道蚝业雅苑蘅芳科技大厦</t>
        </is>
      </c>
      <c r="F1670" t="inlineStr">
        <is>
          <t>项目出差</t>
        </is>
      </c>
      <c r="G1670" t="inlineStr">
        <is>
          <t>卢明辉-深圳-绿茶-铁锅导入 已结束</t>
        </is>
      </c>
      <c r="H1670" t="inlineStr">
        <is>
          <t>1.从温州到达深圳雪花小镇绿茶店。
2.了解绿茶铁锅菜谱。
3.使用铁锅菜谱进行菜品烹调出品。</t>
        </is>
      </c>
      <c r="I1670" t="inlineStr">
        <is>
          <t>无</t>
        </is>
      </c>
      <c r="J1670" t="inlineStr">
        <is>
          <t>无</t>
        </is>
      </c>
      <c r="K1670" t="inlineStr">
        <is>
          <t>周末正常排休</t>
        </is>
      </c>
      <c r="L1670" t="inlineStr">
        <is>
          <t>IMG_1693.JPEG,IMG_1695.JPEG,IMG_1696.JPEG,IMG_1697.JPEG,IMG_1698.JPEG,IMG_1700.JPEG,IMG_1701.JPEG,IMG_1702.JPEG,IMG_1703.JPEG</t>
        </is>
      </c>
      <c r="M1670"/>
      <c r="N1670" s="2">
        <v>45941</v>
      </c>
      <c r="O1670" t="inlineStr">
        <is>
          <t>已结束</t>
        </is>
      </c>
      <c r="P1670" t="inlineStr">
        <is>
          <t>41周</t>
        </is>
      </c>
      <c r="Q1670"/>
      <c r="R1670" t="inlineStr">
        <is>
          <t>false</t>
        </is>
      </c>
      <c r="S1670" t="inlineStr">
        <is>
          <t>2025/10/15</t>
        </is>
      </c>
      <c r="T1670" t="inlineStr">
        <is>
          <t>BST</t>
        </is>
      </c>
      <c r="U1670"/>
      <c r="V1670" t="inlineStr">
        <is>
          <t>张铭麒</t>
        </is>
      </c>
      <c r="W1670" t="inlineStr">
        <is>
          <t>李岳丰
吴薇</t>
        </is>
      </c>
    </row>
    <row r="1671" ht="12.75" customHeight="1">
      <c r="A1671" t="inlineStr">
        <is>
          <t>2025-10-08 卢明辉-温州-绿茶-新店开业 已结束</t>
        </is>
      </c>
      <c r="B1671" t="inlineStr">
        <is>
          <t>1</t>
        </is>
      </c>
      <c r="C1671" t="inlineStr">
        <is>
          <t xml:space="preserve">完成料添加核查等工作，接收涂层锅指导操作，支持新店开业，无异常 </t>
        </is>
      </c>
      <c r="D1671" t="inlineStr">
        <is>
          <t>卢明辉</t>
        </is>
      </c>
      <c r="E1671" t="inlineStr">
        <is>
          <t>大发·凯旋门，浙江省温州市瓯海区娄桥街道品博口腔(大发凯旋门店)大发·凯旋门</t>
        </is>
      </c>
      <c r="F1671" t="inlineStr">
        <is>
          <t>项目出差</t>
        </is>
      </c>
      <c r="G1671" t="inlineStr">
        <is>
          <t>卢明辉-温州-绿茶-新店开业 已结束</t>
        </is>
      </c>
      <c r="H1671" t="inlineStr">
        <is>
          <t>1.完成门店固态料、液态料及小料的添加情况核查。
2. 协助门店操作员开展食材备货，重点配合完成炒饭、土豆片等食材准备。
3.已接收乐清发货的涂层锅，同步指导操作员完成滚轮与换锅操。
4.完成绿茶温州瓯海店开业支持。</t>
        </is>
      </c>
      <c r="I1671" t="inlineStr">
        <is>
          <t>无</t>
        </is>
      </c>
      <c r="J1671" t="inlineStr">
        <is>
          <t>无</t>
        </is>
      </c>
      <c r="K1671" t="inlineStr">
        <is>
          <t>排休</t>
        </is>
      </c>
      <c r="L1671" t="inlineStr">
        <is>
          <t>IMG_1676.JPEG,IMG_1674.JPEG,IMG_1673.JPEG,IMG_1672.JPEG,IMG_1671.JPEG,IMG_1670.JPEG,IMG_1668.JPEG,IMG_1669.JPEG,IMG_1667.JPEG,IMG_1664.JPEG,IMG_1665.JPEG,IMG_1666.JPEG</t>
        </is>
      </c>
      <c r="M1671"/>
      <c r="N1671" s="2">
        <v>45938</v>
      </c>
      <c r="O1671" t="inlineStr">
        <is>
          <t>已结束</t>
        </is>
      </c>
      <c r="P1671" t="inlineStr">
        <is>
          <t>41周</t>
        </is>
      </c>
      <c r="Q1671"/>
      <c r="R1671" t="inlineStr">
        <is>
          <t>false</t>
        </is>
      </c>
      <c r="S1671" t="inlineStr">
        <is>
          <t>2025/10/08</t>
        </is>
      </c>
      <c r="T1671" t="inlineStr">
        <is>
          <t>BST</t>
        </is>
      </c>
      <c r="U1671" t="inlineStr">
        <is>
          <t>1</t>
        </is>
      </c>
      <c r="V1671" t="inlineStr">
        <is>
          <t>张铭麒</t>
        </is>
      </c>
      <c r="W1671" t="inlineStr">
        <is>
          <t>李岳丰
吴薇</t>
        </is>
      </c>
    </row>
    <row r="1672" ht="12.75" customHeight="1">
      <c r="A1672" t="inlineStr">
        <is>
          <t>2025-10-07 卢明辉-温州-绿茶-新店开业 已结束</t>
        </is>
      </c>
      <c r="B1672" t="inlineStr">
        <is>
          <t>1</t>
        </is>
      </c>
      <c r="C1672" t="inlineStr">
        <is>
          <t xml:space="preserve">完成物料核查等工作，调锅明日到，滚轮问题待更换 </t>
        </is>
      </c>
      <c r="D1672" t="inlineStr">
        <is>
          <t>卢明辉</t>
        </is>
      </c>
      <c r="E1672" t="inlineStr">
        <is>
          <t>温州联谦弘元广场(建设中)，浙江省温州市瓯海区潘桥街道瓯海大道1810号温州联谦弘元广场(建设中)</t>
        </is>
      </c>
      <c r="F1672" t="inlineStr">
        <is>
          <t>项目出差</t>
        </is>
      </c>
      <c r="G1672" t="inlineStr">
        <is>
          <t>卢明辉-温州-绿茶-新店开业 已结束</t>
        </is>
      </c>
      <c r="H1672" t="inlineStr">
        <is>
          <t>1.完成门店固态料、液态料及小料的添加情况核查，确保各类物料供应到位；
2. 协助门店操作员开展食材备货，重点配合完成炒饭、土豆片等食材准备；
3. 高峰期协助操作员高效出餐，非高峰期指导其合理使用两台设备进行烹饪；
4.当日协同操作员完成261份菜品出品，后续同步完成设备卫生清理。
5.协调门店涂层锅更换处理，因国庆物流，已从乐清银泰城正大广场店调两口锅到温州瓯海银泰城店，锅已发货，明日将会到达瓯海银泰城店。</t>
        </is>
      </c>
      <c r="I1672" t="inlineStr">
        <is>
          <t>无</t>
        </is>
      </c>
      <c r="J1672" t="inlineStr">
        <is>
          <t>无</t>
        </is>
      </c>
      <c r="K1672" t="inlineStr">
        <is>
          <t>1.针对滚轮问题进行更换。
2.继续支持瓯海银泰城店。
3.同门店厨师长确认，明日将是培训指导最后一天。
4.指导操作员全程设备卫生清洗。</t>
        </is>
      </c>
      <c r="L1672" t="inlineStr">
        <is>
          <t>IMG_1662.JPEG,IMG_1661.JPEG,IMG_1660.JPEG,IMG_1659.JPEG,IMG_1658.JPEG,IMG_1656.JPEG,IMG_1655.JPEG,IMG_1657.JPEG,IMG_1654.JPEG</t>
        </is>
      </c>
      <c r="M1672"/>
      <c r="N1672" s="2">
        <v>45937</v>
      </c>
      <c r="O1672" t="inlineStr">
        <is>
          <t>已结束</t>
        </is>
      </c>
      <c r="P1672" t="inlineStr">
        <is>
          <t>41周</t>
        </is>
      </c>
      <c r="Q1672"/>
      <c r="R1672" t="inlineStr">
        <is>
          <t>false</t>
        </is>
      </c>
      <c r="S1672" t="inlineStr">
        <is>
          <t>2025/10/08</t>
        </is>
      </c>
      <c r="T1672" t="inlineStr">
        <is>
          <t>BST</t>
        </is>
      </c>
      <c r="U1672"/>
      <c r="V1672" t="inlineStr">
        <is>
          <t>张铭麒</t>
        </is>
      </c>
      <c r="W1672" t="inlineStr">
        <is>
          <t>李岳丰
吴薇</t>
        </is>
      </c>
    </row>
    <row r="1673" ht="12.75" customHeight="1">
      <c r="A1673" t="inlineStr">
        <is>
          <t>2025-10-06 卢明辉-温州-绿茶-新店开业 已结束</t>
        </is>
      </c>
      <c r="B1673" t="inlineStr">
        <is>
          <t>1</t>
        </is>
      </c>
      <c r="C1673" t="inlineStr">
        <is>
          <t xml:space="preserve">完成物料核查、食材准备等工作，泉州店设备故障待维护 </t>
        </is>
      </c>
      <c r="D1673" t="inlineStr">
        <is>
          <t>卢明辉</t>
        </is>
      </c>
      <c r="E1673" t="inlineStr">
        <is>
          <t>温州联谦弘元广场(建设中)，浙江省温州市瓯海区潘桥街道瓯海大道辅路温州联谦弘元广场(建设中)</t>
        </is>
      </c>
      <c r="F1673" t="inlineStr">
        <is>
          <t>项目出差</t>
        </is>
      </c>
      <c r="G1673" t="inlineStr">
        <is>
          <t>卢明辉-温州-绿茶-新店开业 已结束</t>
        </is>
      </c>
      <c r="H1673" t="inlineStr">
        <is>
          <t>1.完成门店固态料、液态料及小料的添加核查。
2. 协助门店操作员食材备货，配合完成炒饭、土豆片等食材准备。
3. 高峰期协助操作员出餐，非高峰期指导操作员使用两台设备进行烹饪。
4. 绿茶泉州浦西万达店设备出现故障，同现场副厨，上传日志，查看设备版本号便于售后同事完成设备维护。
5. 今日协同操作员完成277份菜品出品，同步完成设备卫生清理。
6.再次培训操作员设备管道清洗和干料接盒清洗。</t>
        </is>
      </c>
      <c r="I1673" t="inlineStr">
        <is>
          <t>无</t>
        </is>
      </c>
      <c r="J1673" t="inlineStr">
        <is>
          <t>无</t>
        </is>
      </c>
      <c r="K1673" t="inlineStr">
        <is>
          <t>1.早间到店后，再次核查门店各类物料库存与添加情况，及时补充不足物料；
2.配合操作员完成当日炒饭、土豆片等食材备货，提前做好高峰期出餐准备。</t>
        </is>
      </c>
      <c r="L1673" t="inlineStr">
        <is>
          <t>IMG_1645.JPEG,8a546e7fad04b09427a1267926c987c9.JPEG,IMG_1643.JPEG,IMG_1641.JPEG,IMG_1637.JPEG,IMG_1636.JPEG,IMG_1635.JPEG,IMG_1634.JPEG,36.mp4,IMG_1633.JPEG,IMG_1632.JPEG,IMG_1631.JPEG,IMG_1630.JPEG,IMG_1629.JPEG,IMG_1628.JPEG,IMG_1627.JPEG,IMG_1626.JPEG,IMG_1625.JPEG,IMG_1615.JPEG</t>
        </is>
      </c>
      <c r="M1673"/>
      <c r="N1673" s="2">
        <v>45936</v>
      </c>
      <c r="O1673" t="inlineStr">
        <is>
          <t>已结束</t>
        </is>
      </c>
      <c r="P1673" t="inlineStr">
        <is>
          <t>41周</t>
        </is>
      </c>
      <c r="Q1673"/>
      <c r="R1673" t="inlineStr">
        <is>
          <t>false</t>
        </is>
      </c>
      <c r="S1673" t="inlineStr">
        <is>
          <t>2025/10/08</t>
        </is>
      </c>
      <c r="T1673" t="inlineStr">
        <is>
          <t>BST</t>
        </is>
      </c>
      <c r="U1673"/>
      <c r="V1673" t="inlineStr">
        <is>
          <t>张铭麒</t>
        </is>
      </c>
      <c r="W1673" t="inlineStr">
        <is>
          <t>李岳丰
吴薇</t>
        </is>
      </c>
    </row>
    <row r="1674" ht="12.75" customHeight="1">
      <c r="A1674" t="inlineStr">
        <is>
          <t>2025-10-05 卢明辉-温州-绿茶-新店开业 已结束</t>
        </is>
      </c>
      <c r="B1674" t="inlineStr">
        <is>
          <t>1</t>
        </is>
      </c>
      <c r="C1674" t="inlineStr">
        <is>
          <t xml:space="preserve">完成多项门店工作，设备滚轮损坏待更换，后续跟进到货进度 </t>
        </is>
      </c>
      <c r="D1674" t="inlineStr">
        <is>
          <t>卢明辉</t>
        </is>
      </c>
      <c r="E1674" t="inlineStr">
        <is>
          <t>娄嘉景园，浙江省温州市瓯海区娄桥街道娄嘉景园</t>
        </is>
      </c>
      <c r="F1674" t="inlineStr">
        <is>
          <t>项目出差</t>
        </is>
      </c>
      <c r="G1674" t="inlineStr">
        <is>
          <t>卢明辉-温州-绿茶-新店开业 已结束</t>
        </is>
      </c>
      <c r="H1674" t="inlineStr">
        <is>
          <t>1.完成门店固态料、液态料及小料的添加核查。
2. 协助门店操作员食材备货，重点配合完成炒饭、土豆片等食材准备。
3. 高峰期协助操作员出餐，非高峰期指导操作员使用两台设备进行烹饪。
4. 晚间发现设备异常，排查为滚轮损坏，已联系售后发货，新滚轮预计后天到货，待到货后更换。
5. 今日协同操作员完成244份菜品出品，同步完成设备卫生清理。</t>
        </is>
      </c>
      <c r="I1674" t="inlineStr">
        <is>
          <t>无</t>
        </is>
      </c>
      <c r="J1674" t="inlineStr">
        <is>
          <t>无</t>
        </is>
      </c>
      <c r="K1674" t="inlineStr">
        <is>
          <t>1. 优先跟进设备新滚轮的到货进度，到货后第一时间协助完成更换与设备调试。
2. 核查门店固态料、液态料及小料添加情况。
3. 配合操作员完成当日炒饭、土豆片等食材备货，提前做好高峰期出餐准备。</t>
        </is>
      </c>
      <c r="L1674" t="inlineStr">
        <is>
          <t>IMG_1623.JPEG,IMG_1622.JPEG,IMG_1621.JPEG,IMG_1620.JPEG,IMG_1619.JPEG,IMG_1618.JPEG,IMG_1616.JPEG,IMG_1614.JPEG,IMG_1613.JPEG,IMG_1612.JPEG,IMG_1611.JPEG,IMG_1610.JPEG,IMG_1609.JPEG,IMG_1608.JPEG</t>
        </is>
      </c>
      <c r="M1674"/>
      <c r="N1674" s="2">
        <v>45935</v>
      </c>
      <c r="O1674" t="inlineStr">
        <is>
          <t>已结束</t>
        </is>
      </c>
      <c r="P1674" t="inlineStr">
        <is>
          <t>40周</t>
        </is>
      </c>
      <c r="Q1674"/>
      <c r="R1674" t="inlineStr">
        <is>
          <t>false</t>
        </is>
      </c>
      <c r="S1674" t="inlineStr">
        <is>
          <t>2025/10/08</t>
        </is>
      </c>
      <c r="T1674" t="inlineStr">
        <is>
          <t>BST</t>
        </is>
      </c>
      <c r="U1674"/>
      <c r="V1674" t="inlineStr">
        <is>
          <t>张铭麒</t>
        </is>
      </c>
      <c r="W1674" t="inlineStr">
        <is>
          <t>李岳丰
吴薇</t>
        </is>
      </c>
    </row>
    <row r="1675" ht="12.75" customHeight="1">
      <c r="A1675" t="inlineStr">
        <is>
          <t>2025-10-04 卢明辉-温州-绿茶-新店开业 已结束</t>
        </is>
      </c>
      <c r="B1675" t="inlineStr">
        <is>
          <t>1</t>
        </is>
      </c>
      <c r="C1675" t="inlineStr">
        <is>
          <t xml:space="preserve">协助门店工作，完成菜品出品无异常，新店开业继续支持 </t>
        </is>
      </c>
      <c r="D1675" t="inlineStr">
        <is>
          <t>卢明辉</t>
        </is>
      </c>
      <c r="E1675" t="inlineStr">
        <is>
          <t>娄嘉景园，浙江省温州市瓯海区娄桥街道娄嘉景园</t>
        </is>
      </c>
      <c r="F1675" t="inlineStr">
        <is>
          <t>项目出差</t>
        </is>
      </c>
      <c r="G1675" t="inlineStr">
        <is>
          <t>卢明辉-温州-绿茶-新店开业 已结束</t>
        </is>
      </c>
      <c r="H1675" t="inlineStr">
        <is>
          <t>1.检查门店操作员调味料添加是否到位。
2.协助操作员完成土豆、炒饭饭底，食材加工备货。
3.同操作员完成248份菜品出品，均无异常。
4.协助操作员完成设备清洗。</t>
        </is>
      </c>
      <c r="I1675" t="inlineStr">
        <is>
          <t>无</t>
        </is>
      </c>
      <c r="J1675" t="inlineStr">
        <is>
          <t>无</t>
        </is>
      </c>
      <c r="K1675" t="inlineStr">
        <is>
          <t>继续支持绿茶瓯海银泰城店</t>
        </is>
      </c>
      <c r="L1675" t="inlineStr">
        <is>
          <t>IMG_1606.JPEG,IMG_1605.JPEG,IMG_1602.JPEG,IMG_1601.JPEG,IMG_1600.JPEG,IMG_1598.JPEG,IMG_1597.JPEG,IMG_1596.JPEG,IMG_1595.JPEG,IMG_1594.JPEG,IMG_1593.JPEG</t>
        </is>
      </c>
      <c r="M1675"/>
      <c r="N1675" s="2">
        <v>45934</v>
      </c>
      <c r="O1675" t="inlineStr">
        <is>
          <t>已结束</t>
        </is>
      </c>
      <c r="P1675" t="inlineStr">
        <is>
          <t>40周</t>
        </is>
      </c>
      <c r="Q1675"/>
      <c r="R1675" t="inlineStr">
        <is>
          <t>false</t>
        </is>
      </c>
      <c r="S1675" t="inlineStr">
        <is>
          <t>2025/10/08</t>
        </is>
      </c>
      <c r="T1675" t="inlineStr">
        <is>
          <t>BST</t>
        </is>
      </c>
      <c r="U1675"/>
      <c r="V1675" t="inlineStr">
        <is>
          <t>张铭麒</t>
        </is>
      </c>
      <c r="W1675" t="inlineStr">
        <is>
          <t>李岳丰
吴薇</t>
        </is>
      </c>
    </row>
    <row r="1676" ht="12.75" customHeight="1">
      <c r="A1676" t="inlineStr">
        <is>
          <t>2025-10-03 卢明辉-温州-绿茶-新店开业 已结束</t>
        </is>
      </c>
      <c r="B1676" t="inlineStr">
        <is>
          <t>1</t>
        </is>
      </c>
      <c r="C1676" t="inlineStr">
        <is>
          <t xml:space="preserve">协助门店备货出品、指导烹饪等，解决设备故障 </t>
        </is>
      </c>
      <c r="D1676" t="inlineStr">
        <is>
          <t>卢明辉</t>
        </is>
      </c>
      <c r="E1676" t="inlineStr">
        <is>
          <t>新都会，浙江省温州市瓯海区娄桥街道洲洋路309号新都会</t>
        </is>
      </c>
      <c r="F1676" t="inlineStr">
        <is>
          <t>项目出差</t>
        </is>
      </c>
      <c r="G1676" t="inlineStr">
        <is>
          <t>卢明辉-温州-绿茶-新店开业 已结束</t>
        </is>
      </c>
      <c r="H1676" t="inlineStr">
        <is>
          <t>1.协助门店完成食材备货出品，检查固态料，液态料是否添加到位。
2.指导门店操作员烹饪菜品细节。
3.同操作员完成设备清洗。
4.同门店操作员完成276份菜品出品。
5.同丽水店厨师长、东百永嘉副厨沟通解决设备故障。</t>
        </is>
      </c>
      <c r="I1676" t="inlineStr">
        <is>
          <t>无</t>
        </is>
      </c>
      <c r="J1676" t="inlineStr">
        <is>
          <t>无</t>
        </is>
      </c>
      <c r="K1676" t="inlineStr">
        <is>
          <t>支持瓯海店菜品出品</t>
        </is>
      </c>
      <c r="L1676" t="inlineStr">
        <is>
          <t>IMG_1571.JPEG,IMG_1572.JPEG,IMG_1573.JPEG,IMG_1574.JPEG,IMG_1575.JPEG,IMG_1576.JPEG,IMG_1581.JPEG,IMG_1582.JPEG,IMG_1583.JPEG,IMG_1584.JPEG,IMG_1585.JPEG,IMG_1586.JPEG,IMG_1587.JPEG,IMG_1588.JPEG,IMG_1589.JPEG,IMG_1590.JPEG</t>
        </is>
      </c>
      <c r="M1676"/>
      <c r="N1676" s="2">
        <v>45933</v>
      </c>
      <c r="O1676" t="inlineStr">
        <is>
          <t>已结束</t>
        </is>
      </c>
      <c r="P1676" t="inlineStr">
        <is>
          <t>40周</t>
        </is>
      </c>
      <c r="Q1676"/>
      <c r="R1676" t="inlineStr">
        <is>
          <t>false</t>
        </is>
      </c>
      <c r="S1676" t="inlineStr">
        <is>
          <t>2025/10/08</t>
        </is>
      </c>
      <c r="T1676" t="inlineStr">
        <is>
          <t>BST</t>
        </is>
      </c>
      <c r="U1676"/>
      <c r="V1676" t="inlineStr">
        <is>
          <t>张铭麒</t>
        </is>
      </c>
      <c r="W1676" t="inlineStr">
        <is>
          <t>李岳丰
吴薇</t>
        </is>
      </c>
    </row>
    <row r="1677" ht="12.75" customHeight="1">
      <c r="A1677" t="inlineStr">
        <is>
          <t>2025-10-02 卢明辉-温州-绿茶-新店开业 已结束</t>
        </is>
      </c>
      <c r="B1677"/>
      <c r="C1677" t="inlineStr">
        <is>
          <t xml:space="preserve">协助备货出品菜品无异常，培训操作清洗，后续继续支持开业培训 </t>
        </is>
      </c>
      <c r="D1677" t="inlineStr">
        <is>
          <t>卢明辉</t>
        </is>
      </c>
      <c r="E1677" t="inlineStr">
        <is>
          <t>娄嘉景园，浙江省温州市瓯海区娄桥街道娄嘉景园</t>
        </is>
      </c>
      <c r="F1677" t="inlineStr">
        <is>
          <t>项目出差</t>
        </is>
      </c>
      <c r="G1677" t="inlineStr">
        <is>
          <t>卢明辉-温州-绿茶-新店开业 已结束</t>
        </is>
      </c>
      <c r="H1677" t="inlineStr">
        <is>
          <t>1. 协助门店完成食材备货，协同门店操作员完成共282份菜品出品，菜品均无异常。
2. 与操作员共同完成设备卫生清洗，培训操作员换锅、搅拌尺拆卸。</t>
        </is>
      </c>
      <c r="I1677" t="inlineStr">
        <is>
          <t>无</t>
        </is>
      </c>
      <c r="J1677" t="inlineStr">
        <is>
          <t>无</t>
        </is>
      </c>
      <c r="K1677" t="inlineStr">
        <is>
          <t>1.继续支持绿茶温州瓯海店开业。
2.培训操作员干料接盒，干料盒，酱汁盒清洗。</t>
        </is>
      </c>
      <c r="L1677" t="inlineStr">
        <is>
          <t>IMG_1566.JPEG,IMG_1565.JPEG,IMG_1564.JPEG,IMG_1563.JPEG,IMG_1562.JPEG,IMG_1561.JPEG,IMG_1560.JPEG,IMG_1559.JPEG,IMG_1558.JPEG,IMG_1558.JPEG,IMG_1557.JPEG,IMG_1556.JPEG,IMG_1555.JPEG,IMG_1567.JPEG</t>
        </is>
      </c>
      <c r="M1677"/>
      <c r="N1677" s="2">
        <v>45932</v>
      </c>
      <c r="O1677" t="inlineStr">
        <is>
          <t>已结束</t>
        </is>
      </c>
      <c r="P1677" t="inlineStr">
        <is>
          <t>40周</t>
        </is>
      </c>
      <c r="Q1677"/>
      <c r="R1677" t="inlineStr">
        <is>
          <t>false</t>
        </is>
      </c>
      <c r="S1677" t="inlineStr">
        <is>
          <t>2025/10/08</t>
        </is>
      </c>
      <c r="T1677" t="inlineStr">
        <is>
          <t>BST</t>
        </is>
      </c>
      <c r="U1677"/>
      <c r="V1677" t="inlineStr">
        <is>
          <t>张铭麒</t>
        </is>
      </c>
      <c r="W1677" t="inlineStr">
        <is>
          <t>李岳丰
吴薇</t>
        </is>
      </c>
    </row>
    <row r="1678" ht="12.75" customHeight="1">
      <c r="A1678" t="inlineStr">
        <is>
          <t>2025-10-01 卢明辉-温州-绿茶-新店开业 已结束</t>
        </is>
      </c>
      <c r="B1678"/>
      <c r="C1678" t="inlineStr">
        <is>
          <t xml:space="preserve">协助温州绿茶新店开业，完成出品无投诉，操作员设备熟悉度待提升 </t>
        </is>
      </c>
      <c r="D1678" t="inlineStr">
        <is>
          <t>卢明辉</t>
        </is>
      </c>
      <c r="E1678" t="inlineStr">
        <is>
          <t>娄嘉景园，浙江省温州市瓯海区娄桥街道娄嘉景园</t>
        </is>
      </c>
      <c r="F1678" t="inlineStr">
        <is>
          <t>项目出差</t>
        </is>
      </c>
      <c r="G1678" t="inlineStr">
        <is>
          <t>卢明辉-温州-绿茶-新店开业 已结束</t>
        </is>
      </c>
      <c r="H1678" t="inlineStr">
        <is>
          <t>1. 协助门店完成今日开业所需的食材备货工作，同步参与菜品烹饪出品环节。
2. 与门店操作员协作完成274份菜品出品，全程无任何菜品相关投诉。
3. 针对操作员开展专项培训，内容涵盖设备卫生清洗流程、调味料添加和酱汁添加。</t>
        </is>
      </c>
      <c r="I1678" t="inlineStr">
        <is>
          <t>无</t>
        </is>
      </c>
      <c r="J1678" t="inlineStr">
        <is>
          <t>无</t>
        </is>
      </c>
      <c r="K1678" t="inlineStr">
        <is>
          <t>1. 继续支持绿茶温州瓯海店新店开业。
2. 操作员培训，培训换锅与搅拌尺拆卸。
3.操作员对设备还不够熟悉，协同操作员一起完成食材备货，菜品出品。</t>
        </is>
      </c>
      <c r="L1678" t="inlineStr">
        <is>
          <t>IMG_1541.JPEG,IMG_1543.JPEG,IMG_1545.JPEG,IMG_1546.JPEG,IMG_1547.JPEG,IMG_1548.JPEG,IMG_1549.JPEG,IMG_1550.JPEG,IMG_1551.JPEG</t>
        </is>
      </c>
      <c r="M1678"/>
      <c r="N1678" s="2">
        <v>45931</v>
      </c>
      <c r="O1678" t="inlineStr">
        <is>
          <t>已结束</t>
        </is>
      </c>
      <c r="P1678" t="inlineStr">
        <is>
          <t>40周</t>
        </is>
      </c>
      <c r="Q1678"/>
      <c r="R1678" t="inlineStr">
        <is>
          <t>false</t>
        </is>
      </c>
      <c r="S1678" t="inlineStr">
        <is>
          <t>2025/10/08</t>
        </is>
      </c>
      <c r="T1678" t="inlineStr">
        <is>
          <t>BST</t>
        </is>
      </c>
      <c r="U1678"/>
      <c r="V1678" t="inlineStr">
        <is>
          <t>张铭麒</t>
        </is>
      </c>
      <c r="W1678" t="inlineStr">
        <is>
          <t>李岳丰
吴薇</t>
        </is>
      </c>
    </row>
    <row r="1679" ht="12.75" customHeight="1">
      <c r="A1679" t="inlineStr">
        <is>
          <t>2025-09-30 卢明辉-温州-绿茶-新店开业 已结束</t>
        </is>
      </c>
      <c r="B1679" t="inlineStr">
        <is>
          <t>1</t>
        </is>
      </c>
      <c r="C1679" t="inlineStr">
        <is>
          <t xml:space="preserve">完成菜品试菜优化、食材准备核对，提供试吃，无异常 </t>
        </is>
      </c>
      <c r="D1679" t="inlineStr">
        <is>
          <t>卢明辉</t>
        </is>
      </c>
      <c r="E1679" t="inlineStr">
        <is>
          <t>新都会，浙江省温州市瓯海区娄桥街道洲洋路新都会</t>
        </is>
      </c>
      <c r="F1679" t="inlineStr">
        <is>
          <t>项目出差</t>
        </is>
      </c>
      <c r="G1679" t="inlineStr">
        <is>
          <t>卢明辉-温州-绿茶-新店开业 已结束</t>
        </is>
      </c>
      <c r="H1679" t="inlineStr">
        <is>
          <t>1. 完成门店所菜品试菜，根据门店实际需求，优化小锅土豆与绿茶招牌炒饭。
2. 准备明日营业食材，完成食材的清点核对。
3. 为探店人员、商场管理人员提供试吃菜品。</t>
        </is>
      </c>
      <c r="I1679" t="inlineStr">
        <is>
          <t>无</t>
        </is>
      </c>
      <c r="J1679" t="inlineStr">
        <is>
          <t>无</t>
        </is>
      </c>
      <c r="K1679" t="inlineStr">
        <is>
          <t>保障明日营业菜品出品。</t>
        </is>
      </c>
      <c r="L1679" t="inlineStr">
        <is>
          <t>IMG_1536.JPEG,IMG_1534.JPEG,IMG_1533.JPEG,IMG_1532.JPEG,IMG_1531.JPEG,IMG_1529.JPEG,IMG_1530.JPEG,IMG_1528.JPEG,IMG_1527.JPEG,IMG_1526.JPEG,IMG_1525.JPEG,IMG_1524.JPEG,IMG_1523.JPEG,IMG_1522.JPEG,IMG_1521.JPEG</t>
        </is>
      </c>
      <c r="M1679"/>
      <c r="N1679" s="2">
        <v>45930</v>
      </c>
      <c r="O1679" t="inlineStr">
        <is>
          <t>已结束</t>
        </is>
      </c>
      <c r="P1679" t="inlineStr">
        <is>
          <t>40周</t>
        </is>
      </c>
      <c r="Q1679"/>
      <c r="R1679" t="inlineStr">
        <is>
          <t>false</t>
        </is>
      </c>
      <c r="S1679" t="inlineStr">
        <is>
          <t>2025/10/08</t>
        </is>
      </c>
      <c r="T1679" t="inlineStr">
        <is>
          <t>BST</t>
        </is>
      </c>
      <c r="U1679"/>
      <c r="V1679" t="inlineStr">
        <is>
          <t>张铭麒</t>
        </is>
      </c>
      <c r="W1679" t="inlineStr">
        <is>
          <t>李岳丰
吴薇</t>
        </is>
      </c>
    </row>
    <row r="1680" ht="12.75" customHeight="1">
      <c r="A1680" t="inlineStr">
        <is>
          <t>2025-09-29 卢明辉-温州-绿茶-新店开业 已结束</t>
        </is>
      </c>
      <c r="B1680"/>
      <c r="C1680" t="inlineStr">
        <is>
          <t xml:space="preserve">核查设备、校准锅位、试菜无异常，后续筹备试菜及试营业 </t>
        </is>
      </c>
      <c r="D1680" t="inlineStr">
        <is>
          <t>卢明辉</t>
        </is>
      </c>
      <c r="E1680" t="inlineStr">
        <is>
          <t>温州联谦弘元广场(建设中)，浙江省温州市瓯海区潘桥街道104国道温州联谦弘元广场(建设中)</t>
        </is>
      </c>
      <c r="F1680" t="inlineStr">
        <is>
          <t>项目出差</t>
        </is>
      </c>
      <c r="G1680" t="inlineStr">
        <is>
          <t>卢明辉-温州-绿茶-新店开业 已结束</t>
        </is>
      </c>
      <c r="H1680" t="inlineStr">
        <is>
          <t>1.核查设备加热功率，确认无异常问题。
2. 完成锅位的校准工作。
3. 菜品试做：准备十款菜品食材，今日完成一轮部分菜品试菜，已试菜品包括绿茶招牌炒饭、客家茄子煲、干锅鹿茸菌，试菜过程及结果均无异常。
4. 试菜及相关操作结束后，完成设备的清洗。</t>
        </is>
      </c>
      <c r="I1680" t="inlineStr">
        <is>
          <t>无</t>
        </is>
      </c>
      <c r="J1680" t="inlineStr">
        <is>
          <t>无</t>
        </is>
      </c>
      <c r="K1680" t="inlineStr">
        <is>
          <t>1. 菜品试做：筹备第二轮试菜所需食材，并完成第二轮菜品试菜任务。
2. 试营业准备，部分菜品食材阶段加工与准备
3. 人员培训：培训操作员进行设备校准。</t>
        </is>
      </c>
      <c r="L1680" t="inlineStr">
        <is>
          <t>IMG_1501.JPEG,IMG_1503.JPEG,IMG_1504.JPEG,IMG_1505.JPEG,IMG_1507.JPEG,IMG_1508.JPEG,IMG_1509.JPEG,IMG_1510.JPEG,IMG_1511.JPEG,IMG_1512.JPEG,IMG_1514.JPEG,IMG_1515.JPEG</t>
        </is>
      </c>
      <c r="M1680"/>
      <c r="N1680" s="2">
        <v>45929</v>
      </c>
      <c r="O1680" t="inlineStr">
        <is>
          <t>已结束</t>
        </is>
      </c>
      <c r="P1680" t="inlineStr">
        <is>
          <t>40周</t>
        </is>
      </c>
      <c r="Q1680"/>
      <c r="R1680" t="inlineStr">
        <is>
          <t>false</t>
        </is>
      </c>
      <c r="S1680" t="inlineStr">
        <is>
          <t>2025/10/08</t>
        </is>
      </c>
      <c r="T1680" t="inlineStr">
        <is>
          <t>BST</t>
        </is>
      </c>
      <c r="U1680"/>
      <c r="V1680" t="inlineStr">
        <is>
          <t>张铭麒</t>
        </is>
      </c>
      <c r="W1680" t="inlineStr">
        <is>
          <t>李岳丰
吴薇</t>
        </is>
      </c>
    </row>
    <row r="1681" ht="12.75" customHeight="1">
      <c r="A1681" t="inlineStr">
        <is>
          <t>2025-09-28 卢明辉-浙江省乐清市-绿茶-新店开业 已结束</t>
        </is>
      </c>
      <c r="B1681" t="inlineStr">
        <is>
          <t>1</t>
        </is>
      </c>
      <c r="C1681" t="inlineStr">
        <is>
          <t xml:space="preserve">指导门店操作、完成培训等工作，设备和出餐无异常 </t>
        </is>
      </c>
      <c r="D1681" t="inlineStr">
        <is>
          <t>卢明辉</t>
        </is>
      </c>
      <c r="E1681" t="inlineStr">
        <is>
          <t>温州联谦弘元广场(建设中)，浙江省温州市瓯海区潘桥街道104国道温州联谦弘元广场(建设中)</t>
        </is>
      </c>
      <c r="F1681" t="inlineStr">
        <is>
          <t>项目出差</t>
        </is>
      </c>
      <c r="G1681" t="inlineStr">
        <is>
          <t>卢明辉-浙江省乐清市-绿茶-新店开业 已结束</t>
        </is>
      </c>
      <c r="H1681" t="inlineStr">
        <is>
          <t xml:space="preserve"> 1.指导门店副厨中午使用两台设备进行操作，午高峰期出餐流程顺畅，无任何异常情况。
2. 完成绿茶乐清银泰百货（正大广场店）的相关培训工作。
3. 抵达绿茶温州瓯海区银泰百货（瓯海店），依次完成设备菜谱分享、门店帐号建立，同时调制干锅汁、糖醋汁、复合A汁、大厨汁，并完成所有酱汁的校准。</t>
        </is>
      </c>
      <c r="I1681" t="inlineStr">
        <is>
          <t>无</t>
        </is>
      </c>
      <c r="J1681" t="inlineStr">
        <is>
          <t>无</t>
        </is>
      </c>
      <c r="K1681" t="inlineStr">
        <is>
          <t>1. 设备检查：重点检查设备输出功率是否达标，同步完成锅位校准工作。
2. 菜品测试：使用设备烹饪菜品并进行试菜。</t>
        </is>
      </c>
      <c r="L1681" t="inlineStr">
        <is>
          <t>IMG_1479.JPEG,IMG_1483.JPEG,IMG_1484.JPEG,IMG_1488.JPEG,IMG_1489.JPEG,IMG_1490.JPEG,IMG_1493.JPEG,IMG_1494.JPEG,IMG_1495.JPEG,IMG_1498.JPEG,IMG_1499.JPEG</t>
        </is>
      </c>
      <c r="M1681"/>
      <c r="N1681" s="2">
        <v>45928</v>
      </c>
      <c r="O1681" t="inlineStr">
        <is>
          <t>已结束</t>
        </is>
      </c>
      <c r="P1681" t="inlineStr">
        <is>
          <t>39周</t>
        </is>
      </c>
      <c r="Q1681"/>
      <c r="R1681" t="inlineStr">
        <is>
          <t>false</t>
        </is>
      </c>
      <c r="S1681" t="inlineStr">
        <is>
          <t>2025/09/28</t>
        </is>
      </c>
      <c r="T1681" t="inlineStr">
        <is>
          <t>销售管理</t>
        </is>
      </c>
      <c r="U1681" t="inlineStr">
        <is>
          <t>1</t>
        </is>
      </c>
      <c r="V1681" t="inlineStr">
        <is>
          <t>曾维超</t>
        </is>
      </c>
      <c r="W1681" t="inlineStr">
        <is>
          <t>李阳</t>
        </is>
      </c>
    </row>
    <row r="1682" ht="12.75" customHeight="1">
      <c r="A1682" t="inlineStr">
        <is>
          <t>2025-09-27 卢明辉-浙江省乐清市-绿茶-新店开业 已结束</t>
        </is>
      </c>
      <c r="B1682" t="inlineStr">
        <is>
          <t>1</t>
        </is>
      </c>
      <c r="C1682" t="inlineStr">
        <is>
          <t xml:space="preserve">协助门店备货、指导操作，瓯海店试菜时间待定，强调水淀粉更换标准 </t>
        </is>
      </c>
      <c r="D1682" t="inlineStr">
        <is>
          <t>卢明辉</t>
        </is>
      </c>
      <c r="E1682" t="inlineStr">
        <is>
          <t>金水湾花园，浙江省温州市乐清市城南街道金水湾花园</t>
        </is>
      </c>
      <c r="F1682" t="inlineStr">
        <is>
          <t>项目出差</t>
        </is>
      </c>
      <c r="G1682" t="inlineStr">
        <is>
          <t>卢明辉-浙江省乐清市-绿茶-新店开业 已结束</t>
        </is>
      </c>
      <c r="H1682" t="inlineStr">
        <is>
          <t>1. 协助门店完成当日设备所需食材备货。
2.  配合副厨开展设备菜品制作与出品。
3. 向副厨讲解设备管道清洗步骤、重点及干料接盒拆解清洗方法。
4. 强调水淀粉每日更换标准（上下午各一次），已同步至门店副厨。
5. 与区总沟通：瓯海店29号试菜（时间待燃气情况确定），计划明日晚上前往。</t>
        </is>
      </c>
      <c r="I1682" t="inlineStr">
        <is>
          <t>无</t>
        </is>
      </c>
      <c r="J1682" t="inlineStr">
        <is>
          <t>水淀粉问题，目前可使用一日两换解决菜品勾芡问题。</t>
        </is>
      </c>
      <c r="K1682" t="inlineStr">
        <is>
          <t xml:space="preserve"> 1. 乐清绿茶银泰城店，为开业提供支持，重点指导副厨设备操作。
2.指导设备烹饪菜品备货
3. 确认前往瓯海店的具体时间。
4.完成客户验收单的签字确认工作</t>
        </is>
      </c>
      <c r="L1682" t="inlineStr">
        <is>
          <t>IMG_1474.JPEG,IMG_1473.JPEG,IMG_1472.JPEG,IMG_1471.JPEG,IMG_1470.JPEG,IMG_1467.JPEG,IMG_1466.JPEG,IMG_1459.JPEG</t>
        </is>
      </c>
      <c r="M1682"/>
      <c r="N1682" s="2">
        <v>45927</v>
      </c>
      <c r="O1682" t="inlineStr">
        <is>
          <t>已结束</t>
        </is>
      </c>
      <c r="P1682" t="inlineStr">
        <is>
          <t>39周</t>
        </is>
      </c>
      <c r="Q1682"/>
      <c r="R1682" t="inlineStr">
        <is>
          <t>false</t>
        </is>
      </c>
      <c r="S1682" t="inlineStr">
        <is>
          <t>2025/09/28</t>
        </is>
      </c>
      <c r="T1682" t="inlineStr">
        <is>
          <t>销售管理</t>
        </is>
      </c>
      <c r="U1682"/>
      <c r="V1682" t="inlineStr">
        <is>
          <t>曾维超</t>
        </is>
      </c>
      <c r="W1682" t="inlineStr">
        <is>
          <t>李阳</t>
        </is>
      </c>
    </row>
    <row r="1683" ht="12.75" customHeight="1">
      <c r="A1683" t="inlineStr">
        <is>
          <t>2025-09-26 卢明辉-浙江省乐清市-绿茶-新店开业 已结束</t>
        </is>
      </c>
      <c r="B1683" t="inlineStr">
        <is>
          <t>1</t>
        </is>
      </c>
      <c r="C1683" t="inlineStr">
        <is>
          <t xml:space="preserve">培训厨师技能、协助出品备货等，勾芡菜品下午挂不住芡需关注 </t>
        </is>
      </c>
      <c r="D1683" t="inlineStr">
        <is>
          <t>卢明辉</t>
        </is>
      </c>
      <c r="E1683" t="inlineStr">
        <is>
          <t>金水湾花园，浙江省温州市乐清市城南街道金水湾花园</t>
        </is>
      </c>
      <c r="F1683" t="inlineStr">
        <is>
          <t>项目出差</t>
        </is>
      </c>
      <c r="G1683" t="inlineStr">
        <is>
          <t>卢明辉-浙江省乐清市-绿茶-新店开业 已结束</t>
        </is>
      </c>
      <c r="H1683" t="inlineStr">
        <is>
          <t>1.培训副厨炒饭饭底、土豆片片预加工。
2.同副厨完成门店菜品出品，菜品无投诉。
3.培训副厨、炉台师傅设备卫生清洗，搅拌尺拆卸、换锅。</t>
        </is>
      </c>
      <c r="I1683" t="inlineStr">
        <is>
          <t>无</t>
        </is>
      </c>
      <c r="J1683" t="inlineStr">
        <is>
          <t>1.上午添加水淀粉出品勾芡菜品无异常，到下午就会挂不住芡。目前是下午从新使用新的水淀粉。</t>
        </is>
      </c>
      <c r="K1683" t="inlineStr">
        <is>
          <t>1.协助门店完成炒菜机菜品食材备货。
2.协助副厨完成门店菜品出品。
3.讲解设备管道清洗.干料接盒清洗</t>
        </is>
      </c>
      <c r="L1683" t="inlineStr">
        <is>
          <t>IMG_1447.JPEG,IMG_1449.JPEG,IMG_1450.JPEG,IMG_1451.JPEG,IMG_1452.JPEG,IMG_1453.JPEG,IMG_1454.JPEG,IMG_1455.JPEG,IMG_1456.JPEG,IMG_1457.JPEG</t>
        </is>
      </c>
      <c r="M1683"/>
      <c r="N1683" s="2">
        <v>45926</v>
      </c>
      <c r="O1683" t="inlineStr">
        <is>
          <t>已结束</t>
        </is>
      </c>
      <c r="P1683" t="inlineStr">
        <is>
          <t>39周</t>
        </is>
      </c>
      <c r="Q1683"/>
      <c r="R1683" t="inlineStr">
        <is>
          <t>false</t>
        </is>
      </c>
      <c r="S1683" t="inlineStr">
        <is>
          <t>2025/09/28</t>
        </is>
      </c>
      <c r="T1683" t="inlineStr">
        <is>
          <t>销售管理</t>
        </is>
      </c>
      <c r="U1683"/>
      <c r="V1683" t="inlineStr">
        <is>
          <t>曾维超</t>
        </is>
      </c>
      <c r="W1683" t="inlineStr">
        <is>
          <t>李阳</t>
        </is>
      </c>
    </row>
    <row r="1684" ht="12.75" customHeight="1">
      <c r="A1684" t="inlineStr">
        <is>
          <t>2025-09-25 卢明辉-浙江省乐清市-绿茶-新店开业 已结束</t>
        </is>
      </c>
      <c r="B1684" t="inlineStr">
        <is>
          <t>1</t>
        </is>
      </c>
      <c r="C1684" t="inlineStr">
        <is>
          <t xml:space="preserve">完成备货加工及试菜，无异常，开展培训保障开业出品 </t>
        </is>
      </c>
      <c r="D1684" t="inlineStr">
        <is>
          <t>卢明辉</t>
        </is>
      </c>
      <c r="E1684" t="inlineStr">
        <is>
          <t>金水湾花园，浙江省温州市乐清市城南街道金水湾花园</t>
        </is>
      </c>
      <c r="F1684" t="inlineStr">
        <is>
          <t>项目出差</t>
        </is>
      </c>
      <c r="G1684" t="inlineStr">
        <is>
          <t>卢明辉-浙江省乐清市-绿茶-新店开业 已结束</t>
        </is>
      </c>
      <c r="H1684" t="inlineStr">
        <is>
          <t>1.  已完成小料备货，规划合理摆放位置。
2. 已制作炒饭饭底，且完成土豆片的初加工工作。
 3. 已开展十款菜品的两轮试菜，所有菜品均无异常。</t>
        </is>
      </c>
      <c r="I1684" t="inlineStr">
        <is>
          <t>无</t>
        </is>
      </c>
      <c r="J1684" t="inlineStr">
        <is>
          <t>无</t>
        </is>
      </c>
      <c r="K1684" t="inlineStr">
        <is>
          <t>1.  保障开业设备菜品稳定出品，协助门店进行试菜备货。
2. 对副厨进行换锅操作培训，并讲解设备的维护与清洗要点。</t>
        </is>
      </c>
      <c r="L1684" t="inlineStr">
        <is>
          <t>IMG_1416.JPEG,IMG_1417.JPEG,IMG_1418.JPEG,IMG_1419.JPEG,IMG_1420.JPEG,IMG_1421.JPEG,IMG_1422.JPEG,IMG_1423.JPEG,IMG_1424.JPEG,IMG_1425.JPEG,IMG_1426.JPEG,IMG_1427.JPEG,IMG_1428.JPEG,IMG_1429.JPEG,IMG_1430.JPEG,IMG_1432.JPEG,IMG_1433.JPEG,IMG_1434.JPEG,IMG_1435.JPEG,IMG_1436.JPEG,IMG_1437.JPEG,IMG_1438.JPEG,IMG_1439.JPEG,IMG_1440.JPEG,IMG_1441.JPEG,IMG_1442.JPEG,IMG_1443.JPEG,IMG_1444.JPEG,IMG_1445.JPEG</t>
        </is>
      </c>
      <c r="M1684"/>
      <c r="N1684" s="2">
        <v>45925</v>
      </c>
      <c r="O1684" t="inlineStr">
        <is>
          <t>已结束</t>
        </is>
      </c>
      <c r="P1684" t="inlineStr">
        <is>
          <t>39周</t>
        </is>
      </c>
      <c r="Q1684"/>
      <c r="R1684" t="inlineStr">
        <is>
          <t>false</t>
        </is>
      </c>
      <c r="S1684" t="inlineStr">
        <is>
          <t>2025/09/28</t>
        </is>
      </c>
      <c r="T1684" t="inlineStr">
        <is>
          <t>销售管理</t>
        </is>
      </c>
      <c r="U1684"/>
      <c r="V1684" t="inlineStr">
        <is>
          <t>曾维超</t>
        </is>
      </c>
      <c r="W1684" t="inlineStr">
        <is>
          <t>李阳</t>
        </is>
      </c>
    </row>
    <row r="1685" ht="12.75" customHeight="1">
      <c r="A1685" t="inlineStr">
        <is>
          <t>2025-09-24 卢明辉-浙江省乐清市-绿茶-新店开业 已结束</t>
        </is>
      </c>
      <c r="B1685" t="inlineStr">
        <is>
          <t>1</t>
        </is>
      </c>
      <c r="C1685" t="inlineStr">
        <is>
          <t xml:space="preserve">今日试8款菜，油渣小白菜偏淡已加盐，招牌炒饭等明日试 </t>
        </is>
      </c>
      <c r="D1685" t="inlineStr">
        <is>
          <t>卢明辉</t>
        </is>
      </c>
      <c r="E1685" t="inlineStr">
        <is>
          <t>金水湾花园，浙江省温州市乐清市城南街道金水湾花园</t>
        </is>
      </c>
      <c r="F1685" t="inlineStr">
        <is>
          <t>项目出差</t>
        </is>
      </c>
      <c r="G1685" t="inlineStr">
        <is>
          <t>卢明辉-浙江省乐清市-绿茶-新店开业 已结束</t>
        </is>
      </c>
      <c r="H1685" t="inlineStr">
        <is>
          <t>1.制作糖醋汁，校准糖醋汁，补齐缺少调味料。
2.准备今日试菜菜品：糖醋里脊、干锅纸片笋、干锅鹿茸菌、干锅土豆片、香锅花菜、杭州香锅卷心菜、客家茄子煲、油渣小白菜，共计八款菜品。
3.因食材和烤箱原因，招牌炒饭、辣椒炒肉需明日试菜。
4.试菜中油渣小白菜偏淡，已增加盐。</t>
        </is>
      </c>
      <c r="I1685" t="inlineStr">
        <is>
          <t>无</t>
        </is>
      </c>
      <c r="J1685" t="inlineStr">
        <is>
          <t>1.操作员还未到，今日试菜菜品指导副厨使用炒菜机烹饪。</t>
        </is>
      </c>
      <c r="K1685" t="inlineStr">
        <is>
          <t>1.对今日试菜的8款菜品（糖醋里脊、干锅纸片笋、干锅鹿茸菌、干锅土豆片、香锅花菜、杭州香锅卷心菜、客家茄子煲、油渣小白菜）开展第二轮试菜。
2. 绿茶招牌炒饭、辣椒炒肉进行试菜。</t>
        </is>
      </c>
      <c r="L1685" t="inlineStr">
        <is>
          <t>IMG_1395.JPEG,IMG_1396.JPEG,IMG_1397.JPEG,IMG_1398.JPEG,IMG_1399.JPEG,IMG_1400.JPEG,IMG_1401.JPEG,IMG_1403.JPEG,IMG_1404.JPEG,IMG_1405.JPEG,IMG_1406.JPEG,IMG_1407.JPEG,IMG_1408.JPEG,IMG_1409.JPEG,IMG_1410.JPEG,IMG_1411.JPEG,IMG_1412.JPEG,IMG_1413.JPEG,IMG_1414.JPEG</t>
        </is>
      </c>
      <c r="M1685"/>
      <c r="N1685" s="2">
        <v>45924</v>
      </c>
      <c r="O1685" t="inlineStr">
        <is>
          <t>已结束</t>
        </is>
      </c>
      <c r="P1685" t="inlineStr">
        <is>
          <t>39周</t>
        </is>
      </c>
      <c r="Q1685"/>
      <c r="R1685" t="inlineStr">
        <is>
          <t>false</t>
        </is>
      </c>
      <c r="S1685" t="inlineStr">
        <is>
          <t>2025/09/28</t>
        </is>
      </c>
      <c r="T1685" t="inlineStr">
        <is>
          <t>销售管理</t>
        </is>
      </c>
      <c r="U1685"/>
      <c r="V1685" t="inlineStr">
        <is>
          <t>曾维超</t>
        </is>
      </c>
      <c r="W1685" t="inlineStr">
        <is>
          <t>李阳</t>
        </is>
      </c>
    </row>
    <row r="1686" ht="12.75" customHeight="1">
      <c r="A1686" t="inlineStr">
        <is>
          <t>2025-09-23 卢明辉-浙江省乐清市-绿茶-新店开业 已结束</t>
        </is>
      </c>
      <c r="B1686" t="inlineStr">
        <is>
          <t>1</t>
        </is>
      </c>
      <c r="C1686" t="inlineStr">
        <is>
          <t xml:space="preserve">酱汁、设备、门店等工作进展顺利，缺糖醋汁原料，待试菜定人选 </t>
        </is>
      </c>
      <c r="D1686" t="inlineStr">
        <is>
          <t>卢明辉</t>
        </is>
      </c>
      <c r="E1686" t="inlineStr">
        <is>
          <t>金水湾花园，浙江省温州市乐清市城南街道金水湾花园</t>
        </is>
      </c>
      <c r="F1686" t="inlineStr">
        <is>
          <t>项目出差</t>
        </is>
      </c>
      <c r="G1686" t="inlineStr">
        <is>
          <t>卢明辉-浙江省乐清市-绿茶-新店开业 已结束</t>
        </is>
      </c>
      <c r="H1686" t="inlineStr">
        <is>
          <t>1. 酱汁制作：已完成大厨汁、干锅汁、复合A三款酱汁制作（含设备使用调味料添加），当前因原料未到货，暂缺糖醋汁。
 2.  设备校准：已完成设备部分调味料校准工作，确保设备参数精准。
3. 设备检查：已检查设备输出功率，确认设备运行状态正常。
4.门店与账号设置：已完成新门店创建及操作员帐号同步创建，已与厨师长沟通，确定使用门店菜谱导入炒菜机。
 5.  售后沟通：已与售后沟通，确认备用锅发货事宜。</t>
        </is>
      </c>
      <c r="I1686" t="inlineStr">
        <is>
          <t>无</t>
        </is>
      </c>
      <c r="J1686" t="inlineStr">
        <is>
          <t>暂无</t>
        </is>
      </c>
      <c r="K1686" t="inlineStr">
        <is>
          <t>1.制作糖醋汁，补全前期未完成的酱汁类任务。
2.试菜工作，验证食材品质与菜品效果。
3. 人员沟通：与厨师长对接，确定操作员具体人选。</t>
        </is>
      </c>
      <c r="L1686" t="inlineStr">
        <is>
          <t>IMG_1378.JPEG,IMG_1379.JPEG,IMG_1380.JPEG,IMG_1381.JPEG,IMG_1386.JPEG,IMG_1387.JPEG,IMG_1388.JPEG,IMG_1391.JPEG,IMG_1393.JPEG</t>
        </is>
      </c>
      <c r="M1686"/>
      <c r="N1686" s="2">
        <v>45923</v>
      </c>
      <c r="O1686" t="inlineStr">
        <is>
          <t>已结束</t>
        </is>
      </c>
      <c r="P1686" t="inlineStr">
        <is>
          <t>39周</t>
        </is>
      </c>
      <c r="Q1686"/>
      <c r="R1686" t="inlineStr">
        <is>
          <t>false</t>
        </is>
      </c>
      <c r="S1686" t="inlineStr">
        <is>
          <t>2025/09/28</t>
        </is>
      </c>
      <c r="T1686" t="inlineStr">
        <is>
          <t>销售管理</t>
        </is>
      </c>
      <c r="U1686"/>
      <c r="V1686" t="inlineStr">
        <is>
          <t>曾维超</t>
        </is>
      </c>
      <c r="W1686" t="inlineStr">
        <is>
          <t>李阳</t>
        </is>
      </c>
    </row>
    <row r="1687" ht="12.75" customHeight="1">
      <c r="A1687" t="inlineStr">
        <is>
          <t>2025-09-22 卢明辉-浙江省乐清市-绿茶-新店开业 已结束</t>
        </is>
      </c>
      <c r="B1687" t="inlineStr">
        <is>
          <t>1</t>
        </is>
      </c>
      <c r="C1687" t="inlineStr">
        <is>
          <t xml:space="preserve">已抵乐清，龙岩万宝店因商场失火数据异常，新店开业筹备中 </t>
        </is>
      </c>
      <c r="D1687" t="inlineStr">
        <is>
          <t>卢明辉</t>
        </is>
      </c>
      <c r="E1687" t="inlineStr">
        <is>
          <t>乐清华利酒店，浙江省温州市乐清市城南街道春华格局商学院乐清华利酒店</t>
        </is>
      </c>
      <c r="F1687" t="inlineStr">
        <is>
          <t>项目出差</t>
        </is>
      </c>
      <c r="G1687" t="inlineStr">
        <is>
          <t>卢明辉-浙江省乐清市-绿茶-新店开业 已结束</t>
        </is>
      </c>
      <c r="H1687" t="inlineStr">
        <is>
          <t>1.已从成都抵达乐清市。
2. 在填写绿茶每周烹饪数据时，发现龙岩万宝店数据异常。经询问确认，原因是该商场失火，导致门店停业六天。</t>
        </is>
      </c>
      <c r="I1687" t="inlineStr">
        <is>
          <t>无</t>
        </is>
      </c>
      <c r="J1687"/>
      <c r="K1687" t="inlineStr">
        <is>
          <t>1. 完成设备酱汁制作，并为设备添加调味料。
2. 设备校准工作，确保设备投料精准。
3. 检查设备输出功率，确认设备运行状态正常。
4. 完成新门店创建，同步创建操作员帐号，并将门店使用菜谱导入炒菜机。
 5. 依据门店需求，进行部分菜品的试菜工作。</t>
        </is>
      </c>
      <c r="L1687" t="inlineStr">
        <is>
          <t>IMG_1373.JPEG,IMG_1370.JPEG,IMG_1376.JPEG,IMG_1377.JPEG</t>
        </is>
      </c>
      <c r="M1687"/>
      <c r="N1687" s="2">
        <v>45922</v>
      </c>
      <c r="O1687" t="inlineStr">
        <is>
          <t>已结束</t>
        </is>
      </c>
      <c r="P1687" t="inlineStr">
        <is>
          <t>39周</t>
        </is>
      </c>
      <c r="Q1687"/>
      <c r="R1687" t="inlineStr">
        <is>
          <t>false</t>
        </is>
      </c>
      <c r="S1687" t="inlineStr">
        <is>
          <t>2025/09/28</t>
        </is>
      </c>
      <c r="T1687" t="inlineStr">
        <is>
          <t>销售管理</t>
        </is>
      </c>
      <c r="U1687"/>
      <c r="V1687" t="inlineStr">
        <is>
          <t>曾维超</t>
        </is>
      </c>
      <c r="W1687" t="inlineStr">
        <is>
          <t>李阳</t>
        </is>
      </c>
    </row>
    <row r="1688" ht="12.75" customHeight="1">
      <c r="A1688" t="inlineStr">
        <is>
          <t>2025-09-21 卢明辉-成都-大鸭梨-POC 已结束</t>
        </is>
      </c>
      <c r="B1688" t="inlineStr">
        <is>
          <t>1</t>
        </is>
      </c>
      <c r="C1688" t="inlineStr">
        <is>
          <t xml:space="preserve">完成菜品测试、烹饪，清理设备，与乐清绿茶沟通，POC进行中 </t>
        </is>
      </c>
      <c r="D1688" t="inlineStr">
        <is>
          <t>卢明辉</t>
        </is>
      </c>
      <c r="E1688" t="inlineStr">
        <is>
          <t>西南财经大学光华校区英国硕士预科中心，四川省成都市青羊区光华街道西南财经大学光华校区英国硕士预科中心</t>
        </is>
      </c>
      <c r="F1688" t="inlineStr">
        <is>
          <t>项目出差</t>
        </is>
      </c>
      <c r="G1688" t="inlineStr">
        <is>
          <t>卢明辉-成都-大鸭梨-POC 已结束</t>
        </is>
      </c>
      <c r="H1688" t="inlineStr">
        <is>
          <t>1.协助杨师傅完成青椒肉丝、鱼香肉丝的测试工作。
2. 使用设备烹饪指定菜品：小炒花菜、番茄炒蛋、青椒土豆丝。
3. 完成设备卫生清理及设备养锅操作
4.同乐清市绿茶负责人信息同步，确定到达时间。</t>
        </is>
      </c>
      <c r="I1688" t="inlineStr">
        <is>
          <t>鱼香肉丝-1份
青椒肉丝-1份</t>
        </is>
      </c>
      <c r="J1688"/>
      <c r="K1688" t="inlineStr">
        <is>
          <t>前往浙江乐清市支持绿茶开业</t>
        </is>
      </c>
      <c r="L1688" t="inlineStr">
        <is>
          <t>IMG_1355.JPEG,da11077557dbb148fca68b789c0d7702.JPEG,IMG_1359.JPEG,IMG_1360.JPEG,IMG_1361.JPEG,IMG_1362.JPEG,IMG_1363.JPEG,IMG_1364.JPEG,IMG_1368.JPEG</t>
        </is>
      </c>
      <c r="M1688"/>
      <c r="N1688" s="2">
        <v>45921</v>
      </c>
      <c r="O1688" t="inlineStr">
        <is>
          <t>已结束</t>
        </is>
      </c>
      <c r="P1688" t="inlineStr">
        <is>
          <t>38周</t>
        </is>
      </c>
      <c r="Q1688"/>
      <c r="R1688" t="inlineStr">
        <is>
          <t>false</t>
        </is>
      </c>
      <c r="S1688" t="inlineStr">
        <is>
          <t>2025/09/20</t>
        </is>
      </c>
      <c r="T1688" t="inlineStr">
        <is>
          <t>BST</t>
        </is>
      </c>
      <c r="U1688" t="inlineStr">
        <is>
          <t>1</t>
        </is>
      </c>
      <c r="V1688" t="inlineStr">
        <is>
          <t>关胜元</t>
        </is>
      </c>
      <c r="W1688" t="inlineStr">
        <is>
          <t>张铭麒</t>
        </is>
      </c>
    </row>
    <row r="1689" ht="12.75" customHeight="1">
      <c r="A1689" t="inlineStr">
        <is>
          <t>2025-09-20 卢明辉-成都-大鸭梨-POC 已结束</t>
        </is>
      </c>
      <c r="B1689" t="inlineStr">
        <is>
          <t>1</t>
        </is>
      </c>
      <c r="C1689" t="inlineStr">
        <is>
          <t xml:space="preserve">协助测试麻婆豆腐，烹饪多道菜品，晚间出餐，工作后清理设备 </t>
        </is>
      </c>
      <c r="D1689" t="inlineStr">
        <is>
          <t>卢明辉</t>
        </is>
      </c>
      <c r="E1689" t="inlineStr">
        <is>
          <t>西城星荟，四川省成都市青羊区光华街道重庆巷巷老火锅(西城壹号店)西城星荟</t>
        </is>
      </c>
      <c r="F1689" t="inlineStr">
        <is>
          <t>项目出差</t>
        </is>
      </c>
      <c r="G1689" t="inlineStr">
        <is>
          <t>卢明辉-成都-大鸭梨-POC 已结束</t>
        </is>
      </c>
      <c r="H1689" t="inlineStr">
        <is>
          <t xml:space="preserve">        1.        协助杨师傅完成麻婆豆腐的测试工作。
        2.        使用设备烹饪指定菜品：小炒花菜、番茄炒蛋、青椒土豆丝。
        3.        晚间时段，使用设备完成堂食出餐，出餐菜品包括：
        ◦        贝勒爷烤肉
        ◦        盐帮渣渣兔丁
        ◦        鲜椒脆鱼肚
        ◦        生炒牛肉丝
        ◦        小炒花菜
        ◦        韭菜花炒土豆丝
        4.        工作结束后，执行设备卫生清理及设备养锅操作。</t>
        </is>
      </c>
      <c r="I1689" t="inlineStr">
        <is>
          <t>麻婆豆腐-1份</t>
        </is>
      </c>
      <c r="J1689" t="inlineStr">
        <is>
          <t>无</t>
        </is>
      </c>
      <c r="K1689" t="inlineStr">
        <is>
          <t>继续支持大鸭梨成都蓝润店</t>
        </is>
      </c>
      <c r="L1689" t="inlineStr">
        <is>
          <t>IMG_1355.JPEG,IMG_1354.JPEG,IMG_1353.JPEG,IMG_1352.JPEG,IMG_1351.JPEG,IMG_1350.JPEG,IMG_1349.JPEG,IMG_1348.JPEG,IMG_1347.JPEG,IMG_1346.JPEG,IMG_1345.JPEG,IMG_1344.JPEG</t>
        </is>
      </c>
      <c r="M1689"/>
      <c r="N1689" s="2">
        <v>45920</v>
      </c>
      <c r="O1689" t="inlineStr">
        <is>
          <t>已结束</t>
        </is>
      </c>
      <c r="P1689" t="inlineStr">
        <is>
          <t>38周</t>
        </is>
      </c>
      <c r="Q1689"/>
      <c r="R1689" t="inlineStr">
        <is>
          <t>false</t>
        </is>
      </c>
      <c r="S1689" t="inlineStr">
        <is>
          <t>2025/09/20</t>
        </is>
      </c>
      <c r="T1689" t="inlineStr">
        <is>
          <t>BST</t>
        </is>
      </c>
      <c r="U1689"/>
      <c r="V1689" t="inlineStr">
        <is>
          <t>关胜元</t>
        </is>
      </c>
      <c r="W1689" t="inlineStr">
        <is>
          <t>张铭麒</t>
        </is>
      </c>
    </row>
    <row r="1690" ht="12.75" customHeight="1">
      <c r="A1690" t="inlineStr">
        <is>
          <t>2025-09-19 卢明辉-成都-大鸭梨-POC 已结束</t>
        </is>
      </c>
      <c r="B1690" t="inlineStr">
        <is>
          <t>1</t>
        </is>
      </c>
      <c r="C1690" t="inlineStr">
        <is>
          <t xml:space="preserve">参与菜品制作与录制，关注到水淀粉管道喷水问题待解决 </t>
        </is>
      </c>
      <c r="D1690" t="inlineStr">
        <is>
          <t>卢明辉</t>
        </is>
      </c>
      <c r="E1690" t="inlineStr">
        <is>
          <t>金沙时代城，四川省成都市青羊区光华街道金沙时代城</t>
        </is>
      </c>
      <c r="F1690" t="inlineStr">
        <is>
          <t>项目出差</t>
        </is>
      </c>
      <c r="G1690" t="inlineStr">
        <is>
          <t>卢明辉-成都-大鸭梨-POC 已结束</t>
        </is>
      </c>
      <c r="H1690" t="inlineStr">
        <is>
          <t>1.小炒花菜、青椒土豆丝、番茄炒蛋 三款菜品的制作。
2.协助子雄录制菜品（回锅肉、鲍鱼尖椒鸡、宫保鸡丁、鲜椒脆鱼肚）
3.了解设备水淀粉存在问题，观看售后更换两位三通阀。</t>
        </is>
      </c>
      <c r="I1690" t="inlineStr">
        <is>
          <t>宫保鸡丁-1份
回锅肉-1份
鲜椒脆鱼肚-1份</t>
        </is>
      </c>
      <c r="J1690" t="inlineStr">
        <is>
          <t>1.菜品勾芡时水淀粉管道先喷出水，在喷出水淀粉，现在已推回最初版本。</t>
        </is>
      </c>
      <c r="K1690" t="inlineStr">
        <is>
          <t>协助子雄大鸭梨菜品录制，现场支持。</t>
        </is>
      </c>
      <c r="L1690" t="inlineStr">
        <is>
          <t>IMG_1342.JPEG,IMG_1340.JPEG,IMG_1341.JPEG,IMG_1338.JPEG,IMG_1335.JPEG,IMG_1334.JPEG,IMG_1336.JPEG,sd1758273801_2.mp4</t>
        </is>
      </c>
      <c r="M1690"/>
      <c r="N1690" s="2">
        <v>45919</v>
      </c>
      <c r="O1690" t="inlineStr">
        <is>
          <t>已结束</t>
        </is>
      </c>
      <c r="P1690" t="inlineStr">
        <is>
          <t>38周</t>
        </is>
      </c>
      <c r="Q1690"/>
      <c r="R1690" t="inlineStr">
        <is>
          <t>false</t>
        </is>
      </c>
      <c r="S1690" t="inlineStr">
        <is>
          <t>2025/09/20</t>
        </is>
      </c>
      <c r="T1690" t="inlineStr">
        <is>
          <t>BST</t>
        </is>
      </c>
      <c r="U1690"/>
      <c r="V1690" t="inlineStr">
        <is>
          <t>关胜元</t>
        </is>
      </c>
      <c r="W1690" t="inlineStr">
        <is>
          <t>张铭麒</t>
        </is>
      </c>
    </row>
    <row r="1691" ht="12.75" customHeight="1">
      <c r="A1691" t="inlineStr">
        <is>
          <t>2025-09-18 卢明辉-成都-大鸭梨-POC 已结束</t>
        </is>
      </c>
      <c r="B1691" t="inlineStr">
        <is>
          <t>1</t>
        </is>
      </c>
      <c r="C1691" t="inlineStr">
        <is>
          <t xml:space="preserve">完成多菜品制作与准备，总裁未试菜，关注水淀粉使用问题 </t>
        </is>
      </c>
      <c r="D1691" t="inlineStr">
        <is>
          <t>卢明辉</t>
        </is>
      </c>
      <c r="E1691" t="inlineStr">
        <is>
          <t>西南财经大学光华校区英国硕士预科中心，四川省成都市青羊区光华街道西南财经大学(光华校区)-楷博教育西南财经大学光华校区英国硕士预科中心</t>
        </is>
      </c>
      <c r="F1691" t="inlineStr">
        <is>
          <t>项目出差</t>
        </is>
      </c>
      <c r="G1691" t="inlineStr">
        <is>
          <t>卢明辉-成都-大鸭梨-POC 已结束</t>
        </is>
      </c>
      <c r="H1691" t="inlineStr">
        <is>
          <t>1.  操作设备，完成 小炒花菜、青椒土豆丝、番茄炒蛋 三款菜品的制作。
2.  调制两类关键酱汁：小炒汁、火爆汁，并配合杨师傅录制 宫保鸡丁、回锅肉 的制作流程，完成七款录入菜品的准备工作，待大鸭梨总裁试菜（总裁临时未到）
 3. 协助完成试菜环节，光总（大鸭梨成都区域总负责人）试吃 盐帮渣渣兔丁、小炒花菜、风暴鳝鱼 三款菜品。
4.学习杨师傅如何处理水淀粉使用问题。</t>
        </is>
      </c>
      <c r="I1691" t="inlineStr">
        <is>
          <t>无</t>
        </is>
      </c>
      <c r="J1691" t="inlineStr">
        <is>
          <t>1.水淀粉问题。</t>
        </is>
      </c>
      <c r="K1691" t="inlineStr">
        <is>
          <t>继续支持大鸭梨成都蓝润店。</t>
        </is>
      </c>
      <c r="L1691" t="inlineStr">
        <is>
          <t>IMG_1326.JPEG,IMG_1327.JPEG,IMG_1329.JPEG,IMG_1330.JPEG,IMG_1331.JPEG,IMG_1332.JPEG,1758169802.mp4</t>
        </is>
      </c>
      <c r="M1691"/>
      <c r="N1691" s="2">
        <v>45918</v>
      </c>
      <c r="O1691" t="inlineStr">
        <is>
          <t>已结束</t>
        </is>
      </c>
      <c r="P1691" t="inlineStr">
        <is>
          <t>38周</t>
        </is>
      </c>
      <c r="Q1691"/>
      <c r="R1691" t="inlineStr">
        <is>
          <t>false</t>
        </is>
      </c>
      <c r="S1691" t="inlineStr">
        <is>
          <t>2025/09/20</t>
        </is>
      </c>
      <c r="T1691" t="inlineStr">
        <is>
          <t>BST</t>
        </is>
      </c>
      <c r="U1691"/>
      <c r="V1691" t="inlineStr">
        <is>
          <t>关胜元</t>
        </is>
      </c>
      <c r="W1691" t="inlineStr">
        <is>
          <t>张铭麒</t>
        </is>
      </c>
    </row>
    <row r="1692" ht="12.75" customHeight="1">
      <c r="A1692" t="inlineStr">
        <is>
          <t>2025-09-17 卢明辉-成都-大鸭梨-POC 已结束</t>
        </is>
      </c>
      <c r="B1692" t="inlineStr">
        <is>
          <t>1</t>
        </is>
      </c>
      <c r="C1692" t="inlineStr">
        <is>
          <t xml:space="preserve">完成菜品出品、调试，学技巧等，需处理丽水店问题及跟进录入 </t>
        </is>
      </c>
      <c r="D1692" t="inlineStr">
        <is>
          <t>卢明辉</t>
        </is>
      </c>
      <c r="E1692" t="inlineStr">
        <is>
          <t>西南财经大学光华校区英国硕士预科中心，四川省成都市青羊区光华街道西南财经大学光华校区英国硕士预科中心</t>
        </is>
      </c>
      <c r="F1692" t="inlineStr">
        <is>
          <t>项目出差</t>
        </is>
      </c>
      <c r="G1692" t="inlineStr">
        <is>
          <t>卢明辉-成都-大鸭梨-POC 已结束</t>
        </is>
      </c>
      <c r="H1692" t="inlineStr">
        <is>
          <t>1.使用设备完成小炒花菜、青椒土豆丝、番茄炒蛋三款菜品出品。
 2.菜品调试优化：现场师傅请教并记录以下菜品的调试要点，包括温度把控、设备转速、摇摆模式、烹饪时长。
   贝勒爷烤肉
  盐帮渣渣兔
   生炒牛肉丝
  五花肉炒口蘑
   风暴鳝鱼
3.学习铁锅使用小技巧
4.水淀粉如何更换投料位，临时解决水淀粉问题）使用临时投料程序。
5.完成设备清洁与养护。
6.线上处理绿茶丽水店问题。</t>
        </is>
      </c>
      <c r="I1692" t="inlineStr">
        <is>
          <t>贝勒爷烤肉-1份
风暴鳝鱼-1份
生炒牛肉丝-1份</t>
        </is>
      </c>
      <c r="J1692"/>
      <c r="K1692" t="inlineStr">
        <is>
          <t>继续跟进成都大鸭梨菜品录入</t>
        </is>
      </c>
      <c r="L1692" t="inlineStr">
        <is>
          <t>IMG_1308.JPEG,IMG_1309.JPEG,IMG_1310.JPEG,IMG_1312.JPEG,IMG_1313.JPEG,IMG_1314.JPEG,IMG_1315.JPEG,IMG_1316.JPEG,IMG_1317.JPEG,IMG_1318.JPEG,IMG_1321.JPEG,IMG_1320.JPEG,IMG_1323.JPEG,IMG_1324.JPEG,22.mp4</t>
        </is>
      </c>
      <c r="M1692"/>
      <c r="N1692" s="2">
        <v>45917</v>
      </c>
      <c r="O1692" t="inlineStr">
        <is>
          <t>已结束</t>
        </is>
      </c>
      <c r="P1692" t="inlineStr">
        <is>
          <t>38周</t>
        </is>
      </c>
      <c r="Q1692"/>
      <c r="R1692" t="inlineStr">
        <is>
          <t>false</t>
        </is>
      </c>
      <c r="S1692" t="inlineStr">
        <is>
          <t>2025/09/20</t>
        </is>
      </c>
      <c r="T1692" t="inlineStr">
        <is>
          <t>BST</t>
        </is>
      </c>
      <c r="U1692"/>
      <c r="V1692" t="inlineStr">
        <is>
          <t>关胜元</t>
        </is>
      </c>
      <c r="W1692" t="inlineStr">
        <is>
          <t>张铭麒</t>
        </is>
      </c>
    </row>
    <row r="1693" ht="12.75" customHeight="1">
      <c r="A1693" t="inlineStr">
        <is>
          <t>2025-09-16 卢明辉-成都-大鸭梨-POC 已结束</t>
        </is>
      </c>
      <c r="B1693" t="inlineStr">
        <is>
          <t>1</t>
        </is>
      </c>
      <c r="C1693" t="inlineStr">
        <is>
          <t xml:space="preserve">完成菜品制作、测试、清洁等工作，鳝鱼口味需调整 </t>
        </is>
      </c>
      <c r="D1693" t="inlineStr">
        <is>
          <t>卢明辉</t>
        </is>
      </c>
      <c r="E1693" t="inlineStr">
        <is>
          <t>西南财经大学光华校区英国硕士预科中心，四川省成都市青羊区光华街道西南财经大学光华校区英国硕士预科中心</t>
        </is>
      </c>
      <c r="F1693" t="inlineStr">
        <is>
          <t>项目出差</t>
        </is>
      </c>
      <c r="G1693" t="inlineStr">
        <is>
          <t>卢明辉-成都-大鸭梨-POC 已结束</t>
        </is>
      </c>
      <c r="H1693" t="inlineStr">
        <is>
          <t>1. 菜品烹饪（外卖出餐）：使用设备制作小炒花菜、青椒土豆丝、番茄炒蛋。
 2.    菜品测试优化：对贝勒爷烤肉、小炒花菜、农家小炒肉、风暴鳝鱼进行口味、口感及出品稳定性测试，记录需调整（鳝鱼口味偏重，还需调整）
 3.  协助杨师傅调试两款复合酱汁，适配对应菜品。
4.   完成门店设备的清洁工作。
 5.  学习杨师傅菜品调整技巧，重点关注口温度把控、烹饪时间。</t>
        </is>
      </c>
      <c r="I1693" t="inlineStr">
        <is>
          <t>小炒花菜-1份</t>
        </is>
      </c>
      <c r="J1693" t="inlineStr">
        <is>
          <t>无</t>
        </is>
      </c>
      <c r="K1693" t="inlineStr">
        <is>
          <t>1.继续对已录制过的菜品进行调整，提升出品品质。</t>
        </is>
      </c>
      <c r="L1693" t="inlineStr">
        <is>
          <t>IMG_1302.JPEG,IMG_1303.JPEG,IMG_1301.JPEG,IMG_1300.JPEG,IMG_1299.JPEG,IMG_1298.JPEG,IMG_1297.JPEG,IMG_1295.JPEG,IMG_1294.JPEG,IMG_1293.JPEG,IMG_1292.JPEG,IMG_1291.JPEG,IMG_1290.JPEG</t>
        </is>
      </c>
      <c r="M1693"/>
      <c r="N1693" s="2">
        <v>45916</v>
      </c>
      <c r="O1693" t="inlineStr">
        <is>
          <t>已结束</t>
        </is>
      </c>
      <c r="P1693" t="inlineStr">
        <is>
          <t>38周</t>
        </is>
      </c>
      <c r="Q1693"/>
      <c r="R1693" t="inlineStr">
        <is>
          <t>false</t>
        </is>
      </c>
      <c r="S1693" t="inlineStr">
        <is>
          <t>2025/09/20</t>
        </is>
      </c>
      <c r="T1693" t="inlineStr">
        <is>
          <t>BST</t>
        </is>
      </c>
      <c r="U1693"/>
      <c r="V1693" t="inlineStr">
        <is>
          <t>关胜元</t>
        </is>
      </c>
      <c r="W1693" t="inlineStr">
        <is>
          <t>张铭麒</t>
        </is>
      </c>
    </row>
    <row r="1694" ht="12.75" customHeight="1">
      <c r="A1694" t="inlineStr">
        <is>
          <t>2025-09-15 卢明辉-成都-大鸭梨-POC 已结束</t>
        </is>
      </c>
      <c r="B1694" t="inlineStr">
        <is>
          <t>1</t>
        </is>
      </c>
      <c r="C1694" t="inlineStr">
        <is>
          <t xml:space="preserve">完成烹饪、讨论方案等工作，需关注水淀粉更换和老口味菜谱调整 </t>
        </is>
      </c>
      <c r="D1694" t="inlineStr">
        <is>
          <t>卢明辉</t>
        </is>
      </c>
      <c r="E1694" t="inlineStr">
        <is>
          <t>四川省成都市青羊区光华街道公学路西南财经大学光华校区</t>
        </is>
      </c>
      <c r="F1694" t="inlineStr">
        <is>
          <t>项目出差</t>
        </is>
      </c>
      <c r="G1694" t="inlineStr">
        <is>
          <t>卢明辉-成都-大鸭梨-POC 已结束</t>
        </is>
      </c>
      <c r="H1694" t="inlineStr">
        <is>
          <t>1.设备烹饪（外卖出餐菜品）：小炒花菜、青椒土豆丝、番茄炒蛋、炒包菜。
 2.  烹饪（堂食菜品）炒时蔬
 3. 与同子雄、光总及大鸭梨方总厨讨论菜品测试方案
 4. 清洗设备卫生，为设备添加调味料。
 5. 学习铁锅锅距调整、超低锅位润锅调整和老口味如何调整菜谱。</t>
        </is>
      </c>
      <c r="I1694" t="inlineStr">
        <is>
          <t>无</t>
        </is>
      </c>
      <c r="J1694" t="inlineStr">
        <is>
          <t>1.水淀粉越用越多，目前是上午用，下去换新的。</t>
        </is>
      </c>
      <c r="K1694" t="inlineStr">
        <is>
          <t>1.使用设备烹饪外卖菜品。
2.像老味口学习菜品，菜谱烹饪逻辑和对锅温，时间把控。</t>
        </is>
      </c>
      <c r="L1694" t="inlineStr">
        <is>
          <t>IMG_1288.JPEG,IMG_1287.JPEG,IMG_1286.JPEG,IMG_1285.JPEG,IMG_1283.JPEG,IMG_1282.JPEG,IMG_1281.JPEG,IMG_1276.JPEG,IMG_1272.JPEG</t>
        </is>
      </c>
      <c r="M1694"/>
      <c r="N1694" s="2">
        <v>45915</v>
      </c>
      <c r="O1694" t="inlineStr">
        <is>
          <t>已结束</t>
        </is>
      </c>
      <c r="P1694" t="inlineStr">
        <is>
          <t>38周</t>
        </is>
      </c>
      <c r="Q1694"/>
      <c r="R1694" t="inlineStr">
        <is>
          <t>false</t>
        </is>
      </c>
      <c r="S1694" t="inlineStr">
        <is>
          <t>2025/09/20</t>
        </is>
      </c>
      <c r="T1694" t="inlineStr">
        <is>
          <t>BST</t>
        </is>
      </c>
      <c r="U1694"/>
      <c r="V1694" t="inlineStr">
        <is>
          <t>关胜元</t>
        </is>
      </c>
      <c r="W1694" t="inlineStr">
        <is>
          <t>张铭麒</t>
        </is>
      </c>
    </row>
    <row r="1695" ht="12.75" customHeight="1">
      <c r="A1695" t="inlineStr">
        <is>
          <t>2025-09-14 卢明辉-成都-大鸭梨-POC 已结束</t>
        </is>
      </c>
      <c r="B1695" t="inlineStr">
        <is>
          <t>1</t>
        </is>
      </c>
      <c r="C1695" t="inlineStr">
        <is>
          <t xml:space="preserve">回锅肉口感干、鲍鱼尖椒鸡辣椒炒久、土豆丝轻微粘锅需优化 </t>
        </is>
      </c>
      <c r="D1695" t="inlineStr">
        <is>
          <t>卢明辉</t>
        </is>
      </c>
      <c r="E1695" t="inlineStr">
        <is>
          <t>西南财经大学光华校区英国硕士预科中心，四川省成都市青羊区光华街道西南财经大学光华校区英国硕士预科中心</t>
        </is>
      </c>
      <c r="F1695" t="inlineStr">
        <is>
          <t>项目出差</t>
        </is>
      </c>
      <c r="G1695" t="inlineStr">
        <is>
          <t>卢明辉-成都-大鸭梨-POC 已结束</t>
        </is>
      </c>
      <c r="H1695" t="inlineStr">
        <is>
          <t xml:space="preserve">  1.  回锅肉（3份）：第三份已达到“起灯窝盏”状态，色泽与品相均正常；核心问题为肉片口感偏干，需缩短肉的煸炒时间。
2.  鲍鱼尖椒鸡（1份）：辣椒炒制时间过长，需减少辣椒的炒制时长以优化口感与卖相。
3. 土豆丝（调整后）：已根据菜谱工艺进行调整，当前存在轻微粘锅问题，后续将继续优化工艺。
 4. 盐帮渣渣兔（1份）：测试中已成功解决粘锅问题，菜品状态达标。
5.小炒花菜（3份新增测试）：口感与色泽均无异常，当前需等待领导确认后推进下一步。
6.今日使用设备出餐菜品：小炒花菜、贝勒爷烤肉、青椒土豆丝、韭菜花土豆丝、炒时蔬、番茄炒蛋。
7.打扫清洁设备卫生。</t>
        </is>
      </c>
      <c r="I1695" t="inlineStr">
        <is>
          <t>无</t>
        </is>
      </c>
      <c r="J1695" t="inlineStr">
        <is>
          <t>无</t>
        </is>
      </c>
      <c r="K1695" t="inlineStr">
        <is>
          <t>同东哥、杨子雄解决目前客户不满意问题。</t>
        </is>
      </c>
      <c r="L1695" t="inlineStr">
        <is>
          <t>IMG_1249.JPEG,IMG_1250.JPEG,IMG_1251.JPEG,IMG_1253.JPEG,IMG_1255.JPEG,IMG_1256.JPEG,IMG_1257.JPEG,IMG_1258.JPEG,1757817938.mp4,IMG_1260.JPEG,IMG_1261.JPEG,IMG_1262.JPEG,IMG_1263.JPEG,IMG_1264.JPEG,IMG_1265.JPEG</t>
        </is>
      </c>
      <c r="M1695"/>
      <c r="N1695" s="2">
        <v>45914</v>
      </c>
      <c r="O1695" t="inlineStr">
        <is>
          <t>已结束</t>
        </is>
      </c>
      <c r="P1695" t="inlineStr">
        <is>
          <t>37周</t>
        </is>
      </c>
      <c r="Q1695"/>
      <c r="R1695" t="inlineStr">
        <is>
          <t>false</t>
        </is>
      </c>
      <c r="S1695" t="inlineStr">
        <is>
          <t>2025/09/20</t>
        </is>
      </c>
      <c r="T1695" t="inlineStr">
        <is>
          <t>BST</t>
        </is>
      </c>
      <c r="U1695"/>
      <c r="V1695" t="inlineStr">
        <is>
          <t>关胜元</t>
        </is>
      </c>
      <c r="W1695" t="inlineStr">
        <is>
          <t>张铭麒</t>
        </is>
      </c>
    </row>
    <row r="1696" ht="12.75" customHeight="1">
      <c r="A1696" t="inlineStr">
        <is>
          <t>2025-09-13 卢明辉-成都-大鸭梨-POC 已结束</t>
        </is>
      </c>
      <c r="B1696" t="inlineStr">
        <is>
          <t>1</t>
        </is>
      </c>
      <c r="C1696" t="inlineStr">
        <is>
          <t xml:space="preserve">关注炒菜机出餐、菜品展示，重点解决铁锅炒菜粘锅问题 </t>
        </is>
      </c>
      <c r="D1696" t="inlineStr">
        <is>
          <t>卢明辉</t>
        </is>
      </c>
      <c r="E1696" t="inlineStr">
        <is>
          <t>四川省成都市青羊区光华街道群益路西南财经大学光华校区</t>
        </is>
      </c>
      <c r="F1696" t="inlineStr">
        <is>
          <t>巡店</t>
        </is>
      </c>
      <c r="G1696" t="inlineStr">
        <is>
          <t>卢明辉-成都-大鸭梨-POC 已结束</t>
        </is>
      </c>
      <c r="H1696" t="inlineStr">
        <is>
          <t>1，炒菜机外卖菜出餐，提前检查设备运行状态，确保食材预处理到位，出餐时把控好菜品口味。
2. 完成已录制八款菜品的展示准备。
3. 粘锅问题沟通，与熟悉老口味的人员对接，共同分析铁锅炒制特定菜品时粘锅的原因，探讨并试验针对性的解决办法（如提前润锅、调整翻炒时机等）</t>
        </is>
      </c>
      <c r="I1696" t="inlineStr">
        <is>
          <t>今日未定版</t>
        </is>
      </c>
      <c r="J1696" t="inlineStr">
        <is>
          <t>无</t>
        </is>
      </c>
      <c r="K1696" t="inlineStr">
        <is>
          <t>针对已录入菜品，进行针对性调整</t>
        </is>
      </c>
      <c r="L1696" t="inlineStr">
        <is>
          <t>IMG_1207.JPEG,IMG_1208.JPEG,IMG_1209.JPEG,IMG_1210.JPEG,IMG_1211.JPEG,IMG_1214.JPEG,IMG_1215.JPEG,IMG_1217.JPEG</t>
        </is>
      </c>
      <c r="M1696"/>
      <c r="N1696" s="2">
        <v>45913</v>
      </c>
      <c r="O1696" t="inlineStr">
        <is>
          <t>已结束</t>
        </is>
      </c>
      <c r="P1696" t="inlineStr">
        <is>
          <t>37周</t>
        </is>
      </c>
      <c r="Q1696"/>
      <c r="R1696" t="inlineStr">
        <is>
          <t>false</t>
        </is>
      </c>
      <c r="S1696" t="inlineStr">
        <is>
          <t>2025/09/20</t>
        </is>
      </c>
      <c r="T1696" t="inlineStr">
        <is>
          <t>BST</t>
        </is>
      </c>
      <c r="U1696"/>
      <c r="V1696" t="inlineStr">
        <is>
          <t>关胜元</t>
        </is>
      </c>
      <c r="W1696" t="inlineStr">
        <is>
          <t>张铭麒</t>
        </is>
      </c>
    </row>
    <row r="1697" ht="12.75" customHeight="1">
      <c r="A1697" t="inlineStr">
        <is>
          <t>2025-09-13 卢明辉-成都-大鸭梨-POC 已结束</t>
        </is>
      </c>
      <c r="B1697" t="inlineStr">
        <is>
          <t>1</t>
        </is>
      </c>
      <c r="C1697" t="inlineStr">
        <is>
          <t xml:space="preserve">菜品测试需调回锅肉、鲍鱼尖椒鸡，解决粘锅问题 </t>
        </is>
      </c>
      <c r="D1697" t="inlineStr">
        <is>
          <t>卢明辉</t>
        </is>
      </c>
      <c r="E1697" t="inlineStr">
        <is>
          <t>西南财经大学光华校区英国硕士预科中心，四川省成都市青羊区光华街道西南财经大学(光华校区)-楷博教育西南财经大学光华校区英国硕士预科中心</t>
        </is>
      </c>
      <c r="F1697" t="inlineStr">
        <is>
          <t>巡店</t>
        </is>
      </c>
      <c r="G1697" t="inlineStr">
        <is>
          <t>卢明辉-成都-大鸭梨-POC 已结束</t>
        </is>
      </c>
      <c r="H1697" t="inlineStr">
        <is>
          <t>菜品测试情况：
1.  测试了2份回锅肉，后续将从温度和厚度调整，让肉片形成灯盏状。
2.测试2份鲍鱼尖椒鸡，色泽、品相达标，还需调整香味、口感，通过调整烹饪时间、温度优化。
3.增加一款炒时蔬，调整了番茄炒蛋等3份菜谱。
4.针对粘锅问题，进行菜谱调整和设备调整锅位调整。</t>
        </is>
      </c>
      <c r="I1697" t="inlineStr">
        <is>
          <t>番茄炒蛋3份
炒时蔬（菠菜）1份</t>
        </is>
      </c>
      <c r="J1697" t="inlineStr">
        <is>
          <t>无</t>
        </is>
      </c>
      <c r="K1697" t="inlineStr">
        <is>
          <t>1.调整回锅肉。
2.调整尖椒鲍鱼。
3.解决土豆丝粘锅问题。
4.用设备出餐外卖菜</t>
        </is>
      </c>
      <c r="L1697" t="inlineStr">
        <is>
          <t>long_pic_1757778676675.JPEG,IMG_1243.JPEG,IMG_1242.JPEG,IMG_1239.JPEG,IMG_1233.JPEG,IMG_1223.JPEG,IMG_1224.JPEG,IMG_1225.JPEG</t>
        </is>
      </c>
      <c r="M1697"/>
      <c r="N1697" s="2">
        <v>45913</v>
      </c>
      <c r="O1697" t="inlineStr">
        <is>
          <t>已结束</t>
        </is>
      </c>
      <c r="P1697" t="inlineStr">
        <is>
          <t>37周</t>
        </is>
      </c>
      <c r="Q1697"/>
      <c r="R1697" t="inlineStr">
        <is>
          <t>false</t>
        </is>
      </c>
      <c r="S1697" t="inlineStr">
        <is>
          <t>2025/09/20</t>
        </is>
      </c>
      <c r="T1697" t="inlineStr">
        <is>
          <t>BST</t>
        </is>
      </c>
      <c r="U1697"/>
      <c r="V1697" t="inlineStr">
        <is>
          <t>关胜元</t>
        </is>
      </c>
      <c r="W1697" t="inlineStr">
        <is>
          <t>张铭麒</t>
        </is>
      </c>
    </row>
    <row r="1698" ht="12.75" customHeight="1">
      <c r="A1698" t="inlineStr">
        <is>
          <t>2025-09-11 卢明辉-成都-大鸭梨-POC 已结束</t>
        </is>
      </c>
      <c r="B1698" t="inlineStr">
        <is>
          <t>1</t>
        </is>
      </c>
      <c r="C1698" t="inlineStr">
        <is>
          <t xml:space="preserve">完成部分菜品食材加工与出品，生炒牛肉丝轻微粘锅，待郭总确认菜品 </t>
        </is>
      </c>
      <c r="D1698" t="inlineStr">
        <is>
          <t>卢明辉</t>
        </is>
      </c>
      <c r="E1698" t="inlineStr">
        <is>
          <t>麦德龙(成都青羊商场店)，四川省成都市青羊区光华街道麦德龙(成都青羊商场店)西城星荟</t>
        </is>
      </c>
      <c r="F1698" t="inlineStr">
        <is>
          <t>巡店</t>
        </is>
      </c>
      <c r="G1698" t="inlineStr">
        <is>
          <t>卢明辉-成都-大鸭梨-POC 已结束</t>
        </is>
      </c>
      <c r="H1698" t="inlineStr">
        <is>
          <t>1.  上午到店后，完成番茄炒蛋、青椒土豆丝、小炒花菜三款菜品的食材加工，并使用设备进行出品操作。
  2.  针对宫保鸡丁、盐帮渣渣兔、生炒牛肉丝三款菜品开展测试与调整，目前生炒牛肉丝仅存在轻微粘锅问题。
 3. 午、晚两餐时段，通过炒菜机完成贝勒爷烤肉、风味鳝鱼、宫保鸡丁、生炒牛肉丝共四款菜品的出品。</t>
        </is>
      </c>
      <c r="I1698" t="inlineStr">
        <is>
          <t>宫保鸡丁1份
生炒牛肉丝1份</t>
        </is>
      </c>
      <c r="J1698" t="inlineStr">
        <is>
          <t>无</t>
        </is>
      </c>
      <c r="K1698" t="inlineStr">
        <is>
          <t>将已定8款菜品，使用设备烹饪，由郭总进行最后确认。</t>
        </is>
      </c>
      <c r="L1698" t="inlineStr">
        <is>
          <t>long_pic_1757609448964.JPEG,IMG_1202.JPEG,IMG_1201.JPEG,IMG_1200.JPEG,IMG_1199.JPEG,IMG_1198.JPEG,IMG_1197.JPEG,IMG_1192.JPEG,IMG_1191.JPEG,IMG_1190.JPEG,IMG_1189.JPEG,IMG_1186.JPEG,IMG_1185.JPEG,IMG_1184.JPEG,IMG_1182.JPEG,IMG_1181.JPEG,IMG_1178.JPEG,IMG_1177.JPEG,IMG_1134.JPEG</t>
        </is>
      </c>
      <c r="M1698"/>
      <c r="N1698" s="2">
        <v>45911</v>
      </c>
      <c r="O1698" t="inlineStr">
        <is>
          <t>已结束</t>
        </is>
      </c>
      <c r="P1698" t="inlineStr">
        <is>
          <t>37周</t>
        </is>
      </c>
      <c r="Q1698"/>
      <c r="R1698" t="inlineStr">
        <is>
          <t>false</t>
        </is>
      </c>
      <c r="S1698" t="inlineStr">
        <is>
          <t>2025/09/20</t>
        </is>
      </c>
      <c r="T1698" t="inlineStr">
        <is>
          <t>BST</t>
        </is>
      </c>
      <c r="U1698"/>
      <c r="V1698" t="inlineStr">
        <is>
          <t>关胜元</t>
        </is>
      </c>
      <c r="W1698" t="inlineStr">
        <is>
          <t>张铭麒</t>
        </is>
      </c>
    </row>
    <row r="1699" ht="12.75" customHeight="1">
      <c r="A1699" t="inlineStr">
        <is>
          <t>2025-09-10 卢明辉-成都-大鸭梨-POC 已结束</t>
        </is>
      </c>
      <c r="B1699" t="inlineStr">
        <is>
          <t>1</t>
        </is>
      </c>
      <c r="C1699" t="inlineStr">
        <is>
          <t xml:space="preserve">宫保鸡丁晚间出品不达标，铁锅炒菜糊底、新锅积碳等问题待解决 </t>
        </is>
      </c>
      <c r="D1699" t="inlineStr">
        <is>
          <t>卢明辉</t>
        </is>
      </c>
      <c r="E1699" t="inlineStr">
        <is>
          <t>麦德龙(成都青羊商场店)，四川省成都市青羊区光华街道麦德龙(成都青羊商场店)西城星荟</t>
        </is>
      </c>
      <c r="F1699" t="inlineStr">
        <is>
          <t>巡店</t>
        </is>
      </c>
      <c r="G1699" t="inlineStr">
        <is>
          <t>卢明辉-成都-大鸭梨-POC 已结束</t>
        </is>
      </c>
      <c r="H1699" t="inlineStr">
        <is>
          <t xml:space="preserve"> 1.菜品测试调整：对生炒牛肉丝、盐帮渣渣兔、宫保鸡丁进行调整测试，其中宫保鸡丁两点左右出品符合门店要求，但晚间炒制后出品未达标准，需进一步优化。
 2.  设备排水管道处理：调整设备排水管道，将污水排入下水管道。目前设备使用正常，不影响工作，已与售后沟通，待售后人员抵达成都后进行专业调整。
 3. 铁锅炒菜问题解决：铁锅炒菜量较少时，投放调味料易出现糊底情况。经与老口味沟通，解决方案为投放调味料时适量增加一点水。投放调味料易出现糊底情况。经与老口味沟通，解决方案为投放调味料时适量增加一点水。
4.新锅使用两天出现积碳，完成对新锅积碳清洗。
5.铁锅爆炒类菜品需在60秒内完成，且全程需辅助搅拌；当前设备添加干料后（添加干料锅位从中锅位到到锅位，再从高锅位恢复到中锅位，时间偏久），未能及时搅拌，导致菜品不符合出品要求，目前是将调味料和配菜混合（手动投放）
6.风味鳝鱼、贝勒爷烤肉、今日来单已经使用设备烹饪出品。</t>
        </is>
      </c>
      <c r="I1699" t="inlineStr">
        <is>
          <t>1、番茄炒蛋1份
2、韭菜花炒土豆丝1份
3、小炒花菜1份</t>
        </is>
      </c>
      <c r="J1699" t="inlineStr">
        <is>
          <t>无</t>
        </is>
      </c>
      <c r="K1699" t="inlineStr">
        <is>
          <t>暂定调整4款菜品</t>
        </is>
      </c>
      <c r="L1699" t="inlineStr">
        <is>
          <t>8f0ae78fde796ab08eb51e47a37f887a.JPEG,long_pic_1757520699879.JPEG,IMG_1169.JPEG,IMG_1168.JPEG,IMG_1167.JPEG,IMG_1166.JPEG,IMG_1165.JPEG,IMG_1163.JPEG,IMG_1162.JPEG,IMG_1161.JPEG,IMG_1159.JPEG,IMG_1156.JPEG,IMG_1155.JPEG,IMG_1145.JPEG,IMG_1146.JPEG,IMG_1148.JPEG,IMG_1134.JPEG,IMG_1135.JPEG,IMG_1137.JPEG,IMG_1138.JPEG,IMG_1144.JPEG,IMG_1147.JPEG,IMG_1146.JPEG,IMG_1148.JPEG,IMG_1151.JPEG</t>
        </is>
      </c>
      <c r="M1699"/>
      <c r="N1699" s="2">
        <v>45910</v>
      </c>
      <c r="O1699" t="inlineStr">
        <is>
          <t>已结束</t>
        </is>
      </c>
      <c r="P1699" t="inlineStr">
        <is>
          <t>37周</t>
        </is>
      </c>
      <c r="Q1699"/>
      <c r="R1699" t="inlineStr">
        <is>
          <t>false</t>
        </is>
      </c>
      <c r="S1699" t="inlineStr">
        <is>
          <t>2025/09/20</t>
        </is>
      </c>
      <c r="T1699" t="inlineStr">
        <is>
          <t>BST</t>
        </is>
      </c>
      <c r="U1699"/>
      <c r="V1699" t="inlineStr">
        <is>
          <t>关胜元</t>
        </is>
      </c>
      <c r="W1699" t="inlineStr">
        <is>
          <t>张铭麒</t>
        </is>
      </c>
    </row>
    <row r="1700" ht="12.75" customHeight="1">
      <c r="A1700" t="inlineStr">
        <is>
          <t>2025-09-09 卢明辉-成都-大鸭梨-POC 已结束</t>
        </is>
      </c>
      <c r="B1700" t="inlineStr">
        <is>
          <t>1</t>
        </is>
      </c>
      <c r="C1700" t="inlineStr">
        <is>
          <t xml:space="preserve">完成多项设备操作与菜品测试，2号料仓问题解决，下水管排水未解决 </t>
        </is>
      </c>
      <c r="D1700" t="inlineStr">
        <is>
          <t>卢明辉</t>
        </is>
      </c>
      <c r="E1700" t="inlineStr">
        <is>
          <t>麦德龙(成都青羊商场店)，四川省成都市青羊区光华街道麦德龙(成都青羊商场店)西城星荟</t>
        </is>
      </c>
      <c r="F1700" t="inlineStr">
        <is>
          <t>巡店</t>
        </is>
      </c>
      <c r="G1700" t="inlineStr">
        <is>
          <t>卢明辉-成都-大鸭梨-POC 已结束</t>
        </is>
      </c>
      <c r="H1700" t="inlineStr">
        <is>
          <t xml:space="preserve"> 1. 完成液态调味料、干料添加及校准。
  2.   为操作员开通设备登录手机号，并在设备系统中新增摇摆模式。
 3.  解决2号液态料仓校准后投料不准问题：通过更换备用液料盒、咨询老口味操作经验、取消反抽功能等措施，成功修复该问题。
4.  开展菜品测试工作：
     贝勒爷烤肉：测试并调整9份，菜品色泽、口味、香味、品相均符合门店出餐要求，经方总、李总确认，可使用机器人出品。
    风味鳝鱼：测试6份，菜品色泽、口味、品相符合门店出餐要求，经方总、李总确认，可使用机器人出品。
    韭菜花炒土豆丝、青椒土豆丝：测试8份，菜品品相、口味无问题，后续需制定土豆丝过水标准。
     粉丝捞鹅掌：已测试5份，仍需进一步测试。
 5.  完成收档阶段的卫生打扫与设备养锅工作。</t>
        </is>
      </c>
      <c r="I1700" t="inlineStr">
        <is>
          <t>贝勒爷炒肉-1份
风味鳝鱼-1份</t>
        </is>
      </c>
      <c r="J1700" t="inlineStr">
        <is>
          <t>1，设备下水管排水还未解决。
2，水压问题已解决。</t>
        </is>
      </c>
      <c r="K1700" t="inlineStr">
        <is>
          <t>测试调整六款菜品。</t>
        </is>
      </c>
      <c r="L1700" t="inlineStr">
        <is>
          <t>IMG_1125.JPEG,IMG_1124.JPEG,IMG_1123.JPEG,IMG_1122.JPEG,IMG_1121.JPEG,IMG_1120.JPEG,IMG_1118.JPEG,IMG_1114.JPEG,IMG_1113.JPEG,IMG_1112.JPEG,IMG_1111.JPEG,IMG_1108.JPEG,IMG_1106.JPEG,IMG_1105.JPEG,IMG_1100.JPEG,IMG_1099.JPEG,IMG_1093.JPEG,IMG_1098.JPEG,IMG_1089.JPEG</t>
        </is>
      </c>
      <c r="M1700"/>
      <c r="N1700" s="2">
        <v>45909</v>
      </c>
      <c r="O1700" t="inlineStr">
        <is>
          <t>已结束</t>
        </is>
      </c>
      <c r="P1700" t="inlineStr">
        <is>
          <t>37周</t>
        </is>
      </c>
      <c r="Q1700"/>
      <c r="R1700" t="inlineStr">
        <is>
          <t>false</t>
        </is>
      </c>
      <c r="S1700" t="inlineStr">
        <is>
          <t>2025/09/20</t>
        </is>
      </c>
      <c r="T1700" t="inlineStr">
        <is>
          <t>BST</t>
        </is>
      </c>
      <c r="U1700"/>
      <c r="V1700" t="inlineStr">
        <is>
          <t>关胜元</t>
        </is>
      </c>
      <c r="W1700" t="inlineStr">
        <is>
          <t>张铭麒</t>
        </is>
      </c>
    </row>
    <row r="1701" ht="12.75" customHeight="1">
      <c r="A1701" t="inlineStr">
        <is>
          <t>2025-09-08 卢明辉-成都-大鸭梨-POC 已结束</t>
        </is>
      </c>
      <c r="B1701"/>
      <c r="C1701" t="inlineStr">
        <is>
          <t xml:space="preserve">确定门店筹备时间，明日导菜，铁锅瑕疵、水压及排水有问题 </t>
        </is>
      </c>
      <c r="D1701" t="inlineStr">
        <is>
          <t>卢明辉</t>
        </is>
      </c>
      <c r="E1701" t="inlineStr">
        <is>
          <t>麦德龙(成都青羊商场店)，四川省成都市青羊区光华街道麦德龙(成都青羊商场店)西城星荟</t>
        </is>
      </c>
      <c r="F1701" t="inlineStr">
        <is>
          <t>项目出差</t>
        </is>
      </c>
      <c r="G1701" t="inlineStr">
        <is>
          <t>卢明辉-成都-大鸭梨-POC 已结束</t>
        </is>
      </c>
      <c r="H1701" t="inlineStr">
        <is>
          <t xml:space="preserve">  1.  协同关总及客户项目负责人，确定门店筹备时间（当前门店为大鸭梨蓝润摩里中心店），初步计划5-7天；其中，何为川方面暂定7天。
2.   与大鸭梨成都研发负责人对接，明确菜品导入事宜，明日暂定导入10款菜品（部分菜品仅需微调）。
3. 现场待解决问题。
    大鸭梨、何为川两方到货的三禾铁锅均存在瑕疵，目前暂用瑕疵锅开展测试，待新锅到货后进行更换。
   门店水压不足，对洗锅操作造成影响。
 设备出水管道尚未接入下水道，调整菜品时产生的油污水会直接排入地面。
  4.与软件方沟通协调，已将大鸭梨研发总厨账号设定为管理员账号，便于其调整成都区域菜品。
   5.  完成设备干料增加和设备养锅。</t>
        </is>
      </c>
      <c r="I1701"/>
      <c r="J1701"/>
      <c r="K1701"/>
      <c r="L1701" t="inlineStr">
        <is>
          <t>IMG_1073.JPEG,IMG_1076.JPEG,IMG_1080.JPEG,IMG_1082.JPEG,IMG_1083.JPEG,IMG_1084.JPEG,IMG_1085.JPEG,IMG_1086.JPEG</t>
        </is>
      </c>
      <c r="M1701"/>
      <c r="N1701" s="2">
        <v>45908</v>
      </c>
      <c r="O1701" t="inlineStr">
        <is>
          <t>已结束</t>
        </is>
      </c>
      <c r="P1701" t="inlineStr">
        <is>
          <t>37周</t>
        </is>
      </c>
      <c r="Q1701"/>
      <c r="R1701" t="inlineStr">
        <is>
          <t>false</t>
        </is>
      </c>
      <c r="S1701" t="inlineStr">
        <is>
          <t>2025/09/20</t>
        </is>
      </c>
      <c r="T1701" t="inlineStr">
        <is>
          <t>BST</t>
        </is>
      </c>
      <c r="U1701"/>
      <c r="V1701" t="inlineStr">
        <is>
          <t>关胜元</t>
        </is>
      </c>
      <c r="W1701" t="inlineStr">
        <is>
          <t>张铭麒</t>
        </is>
      </c>
    </row>
    <row r="1702" ht="12.75" customHeight="1">
      <c r="A1702" t="inlineStr">
        <is>
          <t>2025-09-07 卢明辉-成都-大鸭梨-POC 已结束</t>
        </is>
      </c>
      <c r="B1702" t="inlineStr">
        <is>
          <t>1</t>
        </is>
      </c>
      <c r="C1702" t="inlineStr">
        <is>
          <t xml:space="preserve">与关总赴客户现场，熟悉菜品，检查新设备，对接大鸭梨项目 </t>
        </is>
      </c>
      <c r="D1702" t="inlineStr">
        <is>
          <t>卢明辉</t>
        </is>
      </c>
      <c r="E1702" t="inlineStr">
        <is>
          <t>西城星荟，四川省成都市青羊区光华街道艾干酒店(宽窄巷子西南财大地铁站店)西城星荟</t>
        </is>
      </c>
      <c r="F1702" t="inlineStr">
        <is>
          <t>巡店</t>
        </is>
      </c>
      <c r="G1702" t="inlineStr">
        <is>
          <t>卢明辉-成都-大鸭梨-POC 已结束</t>
        </is>
      </c>
      <c r="H1702" t="inlineStr">
        <is>
          <t xml:space="preserve"> 1.  同关总前往客户项目现场，并陪同客户用餐。
2. 了解何为川菜品，梳理川菜哪些是特色菜与招牌菜， 熟悉何为川菜品的SKU信息。熟悉大鸭梨菜品。
 3.  完成新设备检查工作：确认新设备整体运行状态，检查设备加热功能是否正常和锅位调整。</t>
        </is>
      </c>
      <c r="I1702" t="inlineStr">
        <is>
          <t>未录入</t>
        </is>
      </c>
      <c r="J1702" t="inlineStr">
        <is>
          <t>无</t>
        </is>
      </c>
      <c r="K1702" t="inlineStr">
        <is>
          <t>1，同关总一起去客户项目，确认客户方对接机器人菜品的具体负责人。
 2.  为成都大鸭梨项目提供相关支持。</t>
        </is>
      </c>
      <c r="L1702" t="inlineStr">
        <is>
          <t>IMG_1064.JPEG,IMG_1066.JPEG,IMG_1067.JPEG,IMG_1071.JPEG,IMG_1065.JPEG</t>
        </is>
      </c>
      <c r="M1702"/>
      <c r="N1702" s="2">
        <v>45907</v>
      </c>
      <c r="O1702" t="inlineStr">
        <is>
          <t>已结束</t>
        </is>
      </c>
      <c r="P1702" t="inlineStr">
        <is>
          <t>36周</t>
        </is>
      </c>
      <c r="Q1702"/>
      <c r="R1702" t="inlineStr">
        <is>
          <t>false</t>
        </is>
      </c>
      <c r="S1702" t="inlineStr">
        <is>
          <t>2025/09/20</t>
        </is>
      </c>
      <c r="T1702" t="inlineStr">
        <is>
          <t>BST</t>
        </is>
      </c>
      <c r="U1702"/>
      <c r="V1702" t="inlineStr">
        <is>
          <t>关胜元</t>
        </is>
      </c>
      <c r="W1702" t="inlineStr">
        <is>
          <t>张铭麒</t>
        </is>
      </c>
    </row>
    <row r="1703" ht="12.75" customHeight="1">
      <c r="A1703" t="inlineStr">
        <is>
          <t>2025-09-06 卢明辉-北京-快乐食间-老店整改 已结束</t>
        </is>
      </c>
      <c r="B1703" t="inlineStr">
        <is>
          <t>1</t>
        </is>
      </c>
      <c r="C1703" t="inlineStr">
        <is>
          <t xml:space="preserve">今日前往望京萝卜饭盒项目现场支援，完成食材加工等工作，与李雪阳交接快乐食间工作。明日将去往成都，与关总汇合前往项目现场。需关注工作交接细节及后续项目现场情况。 </t>
        </is>
      </c>
      <c r="D1703" t="inlineStr">
        <is>
          <t>卢明辉</t>
        </is>
      </c>
      <c r="E1703" t="inlineStr">
        <is>
          <t>首都国际机场3号航站楼，北京市顺义区天竺镇首都国际机场3号航站楼北京首都国际机场3号航站楼</t>
        </is>
      </c>
      <c r="F1703" t="inlineStr">
        <is>
          <t>巡店</t>
        </is>
      </c>
      <c r="G1703" t="inlineStr">
        <is>
          <t>卢明辉-北京-快乐食间-老店整改 已结束</t>
        </is>
      </c>
      <c r="H1703" t="inlineStr">
        <is>
          <t xml:space="preserve"> 1.  前往快乐食间途中，接到临时安排，前往望京萝卜饭盒项目现场支援。  
 2. 完成支援期间食材加工、备货及出餐打包等工作。
3.与李雪阳交接快乐食间工作，同步客户位置、厨师长联系方式及学校报备登记要求。
 4.  去往成都。</t>
        </is>
      </c>
      <c r="I1703" t="inlineStr">
        <is>
          <t>今日在望京协助现场工作。</t>
        </is>
      </c>
      <c r="J1703" t="inlineStr">
        <is>
          <t>无</t>
        </is>
      </c>
      <c r="K1703" t="inlineStr">
        <is>
          <t>明日将与关总汇合，共同前往项目现场。</t>
        </is>
      </c>
      <c r="L1703" t="inlineStr">
        <is>
          <t>IMG_1054.JPEG,IMG_1052.JPEG,IMG_1051.JPEG,IMG_1050.JPEG,IMG_1049.JPEG,IMG_1047.JPEG,IMG_1046.JPEG,IMG_1042.JPEG,IMG_1040.JPEG</t>
        </is>
      </c>
      <c r="M1703"/>
      <c r="N1703" s="2">
        <v>45906</v>
      </c>
      <c r="O1703" t="inlineStr">
        <is>
          <t>已结束</t>
        </is>
      </c>
      <c r="P1703" t="inlineStr">
        <is>
          <t>36周</t>
        </is>
      </c>
      <c r="Q1703"/>
      <c r="R1703" t="inlineStr">
        <is>
          <t>false</t>
        </is>
      </c>
      <c r="S1703" t="inlineStr">
        <is>
          <t>2025/09/07</t>
        </is>
      </c>
      <c r="T1703" t="inlineStr">
        <is>
          <t>销售管理</t>
        </is>
      </c>
      <c r="U1703"/>
      <c r="V1703" t="inlineStr">
        <is>
          <t>曾维超</t>
        </is>
      </c>
      <c r="W1703" t="inlineStr">
        <is>
          <t>李阳</t>
        </is>
      </c>
    </row>
    <row r="1704" ht="12.75" customHeight="1">
      <c r="A1704" t="inlineStr">
        <is>
          <t>2025-09-05 卢明辉-北京-快乐食间-老店整改 已结束</t>
        </is>
      </c>
      <c r="B1704" t="inlineStr">
        <is>
          <t>1</t>
        </is>
      </c>
      <c r="C1704" t="inlineStr">
        <is>
          <t xml:space="preserve">需关注问题：加热盘加热异常、投油管道堵塞已解决；宫保鸡丁因门店需求调整原材料，辣椒炒肉需重新录入菜谱。工作还包括养锅、与厨师长沟通、铁锅更换等，已有20款菜品定版，后续还将去往成都。 </t>
        </is>
      </c>
      <c r="D1704" t="inlineStr">
        <is>
          <t>卢明辉</t>
        </is>
      </c>
      <c r="E1704" t="inlineStr">
        <is>
          <t>OCT华侨城·北京2号院，北京市朝阳区南磨房乡华侨城·北京OCT华侨城·北京2号院</t>
        </is>
      </c>
      <c r="F1704" t="inlineStr">
        <is>
          <t>巡店</t>
        </is>
      </c>
      <c r="G1704" t="inlineStr">
        <is>
          <t>卢明辉-北京-快乐食间-老店整改 已结束</t>
        </is>
      </c>
      <c r="H1704" t="inlineStr">
        <is>
          <t xml:space="preserve">  1.  添加调味料、完成液体料与干料的校准操作，完成铁锅的养锅工作。
2.  与门店厨师长进行沟通，详细讲解菜品烹饪逻辑及录菜操作方法，保障后续菜品制作与纪录。</t>
        </is>
      </c>
      <c r="I1704" t="inlineStr">
        <is>
          <t>目前已有20款菜品定版（语言大学店使用铁锅菜谱）</t>
        </is>
      </c>
      <c r="J1704" t="inlineStr">
        <is>
          <t xml:space="preserve">  1.  赴门店完成铁锅更换，进入设备工程模式检查加热盘，针对其加热异常问题，经沟通协调后已成功解决。
2.  排查发现投油管道堵塞，第一时间与售后同事同步情况，并协助其完成堵塞问题处理，恢复投油功能</t>
        </is>
      </c>
      <c r="K1704" t="inlineStr">
        <is>
          <t>1.快乐食间老店支持、调整宫保鸡丁，辣椒炒肉（宫保鸡丁因门店需求不同，减少原材料，辣椒炒肉语言大学无菜谱，需从新录入）
2.去往成都。</t>
        </is>
      </c>
      <c r="L1704" t="inlineStr">
        <is>
          <t>IMG_1014.JPEG,IMG_1020.JPEG,IMG_1022.JPEG,IMG_1023.JPEG,IMG_1029.JPEG,IMG_1030.JPEG,IMG_1031.JPEG,IMG_1032.JPEG,IMG_1033.JPEG,IMG_1034.JPEG,IMG_1035.JPEG,IMG_1036.JPEG,北京区域门店巡检-项目-（绿茶）9月4日.pdf</t>
        </is>
      </c>
      <c r="M1704"/>
      <c r="N1704" s="2">
        <v>45905</v>
      </c>
      <c r="O1704" t="inlineStr">
        <is>
          <t>已结束</t>
        </is>
      </c>
      <c r="P1704" t="inlineStr">
        <is>
          <t>36周</t>
        </is>
      </c>
      <c r="Q1704"/>
      <c r="R1704" t="inlineStr">
        <is>
          <t>false</t>
        </is>
      </c>
      <c r="S1704" t="inlineStr">
        <is>
          <t>2025/09/07</t>
        </is>
      </c>
      <c r="T1704" t="inlineStr">
        <is>
          <t>销售管理</t>
        </is>
      </c>
      <c r="U1704"/>
      <c r="V1704" t="inlineStr">
        <is>
          <t>曾维超</t>
        </is>
      </c>
      <c r="W1704" t="inlineStr">
        <is>
          <t>李阳</t>
        </is>
      </c>
    </row>
    <row r="1705" ht="12.75" customHeight="1">
      <c r="A1705" t="inlineStr">
        <is>
          <t>2025-09-04 卢明辉-北京-绿茶-老店整改 已结束</t>
        </is>
      </c>
      <c r="B1705"/>
      <c r="C1705" t="inlineStr">
        <is>
          <t xml:space="preserve">2025年9月4日卢明辉巡查绿茶北京东直门卫星店，开展运营检查。处理优化事宜，调整西红柿炒蛋口味、变更六号仓投料位。解决土豆丝炒制漏出问题，现场调整锅位。需关注菜品口味及炒制问题是否稳定。 </t>
        </is>
      </c>
      <c r="D1705" t="inlineStr">
        <is>
          <t>卢明辉</t>
        </is>
      </c>
      <c r="E1705" t="inlineStr">
        <is>
          <t>OCT华侨城·北京2号院，北京市朝阳区南磨房乡北京·华侨城A区2号院(南门)OCT华侨城·北京2号院</t>
        </is>
      </c>
      <c r="F1705" t="inlineStr">
        <is>
          <t>项目出差</t>
        </is>
      </c>
      <c r="G1705" t="inlineStr">
        <is>
          <t>卢明辉-北京-绿茶-老店整改 已结束</t>
        </is>
      </c>
      <c r="H1705" t="inlineStr">
        <is>
          <t>完成巡查绿茶北京东直门卫星店。
 1. 开展门店运营检查，具体覆盖设备清洗情况、小料是否按需求备货、主食材是否按标准配制。
2. 处理优化事宜：一是接到厨师长与顾客反馈后，针对西红柿炒蛋口味偏甜、味道偏淡的问题，已完成口味调整并确认效果；二是结合门店实际需求，将六号仓原啤酒投料位变更为米醋投料位。
3. 解决菜品制作问题，针对土豆丝炒制时部分漏出的情况，已在现场调整锅位及菜谱对应的烹饪锅位。</t>
        </is>
      </c>
      <c r="I1705"/>
      <c r="J1705"/>
      <c r="K1705"/>
      <c r="L1705" t="inlineStr">
        <is>
          <t>IMG_0974.JPEG,IMG_0975.JPEG,IMG_0976.JPEG,IMG_0977.JPEG,IMG_0978.JPEG,IMG_0979.JPEG,IMG_0980.JPEG,IMG_0981.JPEG,IMG_0982.JPEG,IMG_0983.JPEG,IMG_0984.JPEG,IMG_0985.JPEG,IMG_0988.JPEG,IMG_0989.JPEG,IMG_0990.JPEG,IMG_0991.JPEG,IMG_0995.JPEG,IMG_0997.JPEG</t>
        </is>
      </c>
      <c r="M1705"/>
      <c r="N1705" s="2">
        <v>45904</v>
      </c>
      <c r="O1705" t="inlineStr">
        <is>
          <t>已结束</t>
        </is>
      </c>
      <c r="P1705" t="inlineStr">
        <is>
          <t>36周</t>
        </is>
      </c>
      <c r="Q1705"/>
      <c r="R1705" t="inlineStr">
        <is>
          <t>false</t>
        </is>
      </c>
      <c r="S1705" t="inlineStr">
        <is>
          <t>2025/09/04</t>
        </is>
      </c>
      <c r="T1705" t="inlineStr">
        <is>
          <t>销售管理</t>
        </is>
      </c>
      <c r="U1705"/>
      <c r="V1705" t="inlineStr">
        <is>
          <t>曾维超</t>
        </is>
      </c>
      <c r="W1705" t="inlineStr">
        <is>
          <t>李阳</t>
        </is>
      </c>
    </row>
    <row r="1706" ht="12.75" customHeight="1">
      <c r="A1706" t="inlineStr">
        <is>
          <t>2025-09-03 卢明辉-北京-快乐食间-老店整改 已结束</t>
        </is>
      </c>
      <c r="B1706"/>
      <c r="C1706"/>
      <c r="D1706" t="inlineStr">
        <is>
          <t>卢明辉</t>
        </is>
      </c>
      <c r="E1706" t="inlineStr">
        <is>
          <t>金蝉南里，北京市朝阳区南磨房乡金蝉南里金蝉南路-道路停车位</t>
        </is>
      </c>
      <c r="F1706" t="inlineStr">
        <is>
          <t>巡店</t>
        </is>
      </c>
      <c r="G1706" t="inlineStr">
        <is>
          <t>卢明辉-北京-快乐食间-老店整改 已结束</t>
        </is>
      </c>
      <c r="H1706" t="inlineStr">
        <is>
          <t>1，完成绿茶丽水店开业支持并最好交接，前往北京。
2，对接北京快乐食堂铁锅菜品导入。</t>
        </is>
      </c>
      <c r="I1706" t="inlineStr">
        <is>
          <t>今日到达北京，还未进行菜品导入。</t>
        </is>
      </c>
      <c r="J1706"/>
      <c r="K1706" t="inlineStr">
        <is>
          <t>因客户场地需要报备，明日原地休息，后天进行菜品导入。</t>
        </is>
      </c>
      <c r="L1706" t="inlineStr">
        <is>
          <t>c2f571133850a20e64e6ecc6b159d5d9.JPEG</t>
        </is>
      </c>
      <c r="M1706"/>
      <c r="N1706" s="2">
        <v>45903</v>
      </c>
      <c r="O1706" t="inlineStr">
        <is>
          <t>已结束</t>
        </is>
      </c>
      <c r="P1706" t="inlineStr">
        <is>
          <t>36周</t>
        </is>
      </c>
      <c r="Q1706"/>
      <c r="R1706" t="inlineStr">
        <is>
          <t>false</t>
        </is>
      </c>
      <c r="S1706" t="inlineStr">
        <is>
          <t>2025/09/07</t>
        </is>
      </c>
      <c r="T1706" t="inlineStr">
        <is>
          <t>销售管理</t>
        </is>
      </c>
      <c r="U1706"/>
      <c r="V1706" t="inlineStr">
        <is>
          <t>曾维超</t>
        </is>
      </c>
      <c r="W1706" t="inlineStr">
        <is>
          <t>李阳</t>
        </is>
      </c>
    </row>
    <row r="1707" ht="12.75" customHeight="1">
      <c r="A1707" t="inlineStr">
        <is>
          <t>2026-04-09 罗刚-广州-中国移动南方基地-培训支持 进行中</t>
        </is>
      </c>
      <c r="B1707" t="inlineStr">
        <is>
          <t>1</t>
        </is>
      </c>
      <c r="C1707" t="inlineStr">
        <is>
          <t>项目培训进行中，涉及多环节，培训7人，15人休假。</t>
        </is>
      </c>
      <c r="D1707" t="inlineStr">
        <is>
          <t>罗刚</t>
        </is>
      </c>
      <c r="E1707" t="inlineStr">
        <is>
          <t>广东省深圳市宝安区西乡街道南区新一村海乐花园</t>
        </is>
      </c>
      <c r="F1707" t="inlineStr">
        <is>
          <t>项目出差</t>
        </is>
      </c>
      <c r="G1707" t="inlineStr">
        <is>
          <t>罗刚-广州-中国移动南方基地-培训支持 进行中</t>
        </is>
      </c>
      <c r="H1707" t="inlineStr">
        <is>
          <t>甲方试菜结束，甲方认可菜品，项目培训操作员，校准，管道清洗，锅胆积碳清洁，录菜，标准化，切配，分装过称，按标准操作APP操作，编辑菜谱，分享菜谱等内容，共培训人员7人，详见长图</t>
        </is>
      </c>
      <c r="I1707" t="inlineStr">
        <is>
          <t>15</t>
        </is>
      </c>
      <c r="J1707"/>
      <c r="K1707" t="inlineStr">
        <is>
          <t>休假</t>
        </is>
      </c>
      <c r="L1707" t="inlineStr">
        <is>
          <t>mmexport1775744092665.jpg,Screenshot_20260409_221919_com_tencent_mm_ChattingUI.jpg</t>
        </is>
      </c>
      <c r="M1707"/>
      <c r="N1707" s="2">
        <v>46121</v>
      </c>
      <c r="O1707" t="inlineStr">
        <is>
          <t>进行中</t>
        </is>
      </c>
      <c r="P1707" t="inlineStr">
        <is>
          <t>15周</t>
        </is>
      </c>
      <c r="Q1707"/>
      <c r="R1707" t="inlineStr">
        <is>
          <t>显示</t>
        </is>
      </c>
      <c r="S1707" t="inlineStr">
        <is>
          <t>2026/04/09</t>
        </is>
      </c>
      <c r="T1707" t="inlineStr">
        <is>
          <t>BST</t>
        </is>
      </c>
      <c r="U1707" t="inlineStr">
        <is>
          <t>1</t>
        </is>
      </c>
      <c r="V1707" t="inlineStr">
        <is>
          <t>张铭麒</t>
        </is>
      </c>
      <c r="W1707" t="inlineStr">
        <is>
          <t>李岳丰
吴薇</t>
        </is>
      </c>
    </row>
    <row r="1708" ht="12.75" customHeight="1">
      <c r="A1708" t="inlineStr">
        <is>
          <t>2026-04-08 罗刚-广州-中国移动南方基地-培训支持 进行中</t>
        </is>
      </c>
      <c r="B1708" t="inlineStr">
        <is>
          <t>1</t>
        </is>
      </c>
      <c r="C1708" t="inlineStr">
        <is>
          <t>菜谱录制方向不明确，需暂停盲目录制避免资源浪费和标准不符。</t>
        </is>
      </c>
      <c r="D1708" t="inlineStr">
        <is>
          <t>罗刚</t>
        </is>
      </c>
      <c r="E1708" t="inlineStr">
        <is>
          <t>广东省广州市天河区新塘街道创时代酒店(广州天河智慧城地铁站店)智慧城广百广场</t>
        </is>
      </c>
      <c r="F1708" t="inlineStr">
        <is>
          <t>项目出差</t>
        </is>
      </c>
      <c r="G1708" t="inlineStr">
        <is>
          <t>罗刚-广州-中国移动南方基地-培训支持 进行中</t>
        </is>
      </c>
      <c r="H1708" t="inlineStr">
        <is>
          <t>与龙经理沟通内容：
1.菜谱录制的方向不明确
2.我们不能盲目录菜，要针对性的去录制你们有需求的菜品，跟据你们的食材配比，酱料调料，切配标准，录菜份量标准克重，成本控制在多少，是否能按社会餐饮标准去投料再去制定录菜方向
3.盲目录制导致录出来的菜无法正常使用，有些特殊的食材调料可能无法达到要求（是否有替代方案），强行套用菜谱，可能会导致出来的成品达不到预期效果。
4.. 建议立即暂停无需求导向的录菜行为，避免资源浪费与标准不符。详见长图</t>
        </is>
      </c>
      <c r="I1708" t="inlineStr">
        <is>
          <t>15</t>
        </is>
      </c>
      <c r="J1708"/>
      <c r="K1708" t="inlineStr">
        <is>
          <t>继续培训录菜</t>
        </is>
      </c>
      <c r="L1708" t="inlineStr">
        <is>
          <t>1775655728179.jpg</t>
        </is>
      </c>
      <c r="M1708"/>
      <c r="N1708" s="2">
        <v>46120</v>
      </c>
      <c r="O1708" t="inlineStr">
        <is>
          <t>进行中</t>
        </is>
      </c>
      <c r="P1708" t="inlineStr">
        <is>
          <t>15周</t>
        </is>
      </c>
      <c r="Q1708"/>
      <c r="R1708" t="inlineStr">
        <is>
          <t>显示</t>
        </is>
      </c>
      <c r="S1708" t="inlineStr">
        <is>
          <t>2026/04/09</t>
        </is>
      </c>
      <c r="T1708" t="inlineStr">
        <is>
          <t>BST</t>
        </is>
      </c>
      <c r="U1708"/>
      <c r="V1708" t="inlineStr">
        <is>
          <t>张铭麒</t>
        </is>
      </c>
      <c r="W1708" t="inlineStr">
        <is>
          <t>李岳丰
吴薇</t>
        </is>
      </c>
    </row>
    <row r="1709" ht="12.75" customHeight="1">
      <c r="A1709" t="inlineStr">
        <is>
          <t>2026-04-07 罗刚-广州-中国移动南方基地-培训支持 进行中</t>
        </is>
      </c>
      <c r="B1709" t="inlineStr">
        <is>
          <t>1</t>
        </is>
      </c>
      <c r="C1709" t="inlineStr">
        <is>
          <t>问题：档口黄师傅嫌弃机器不适合食堂，大份量操作麻烦，增加工作量。</t>
        </is>
      </c>
      <c r="D1709" t="inlineStr">
        <is>
          <t>罗刚</t>
        </is>
      </c>
      <c r="E1709" t="inlineStr">
        <is>
          <t>广东省广州市天河区新塘街道创时代酒店(广州天河智慧城地铁站店)广百广场(广州天河店)</t>
        </is>
      </c>
      <c r="F1709" t="inlineStr">
        <is>
          <t>项目出差</t>
        </is>
      </c>
      <c r="G1709" t="inlineStr">
        <is>
          <t>罗刚-广州-中国移动南方基地-培训支持 进行中</t>
        </is>
      </c>
      <c r="H1709" t="inlineStr">
        <is>
          <t>1.档口黄师傅对说我们机器只适合小份量的社会餐饮，不适合食堂，炒大份量没有优势，操作麻烦，校准，洗锅，搞卫生，等等这些工作，给他增加工作量，各种嫌弃，其它学员还是比较认真学习的，祥见长图：</t>
        </is>
      </c>
      <c r="I1709" t="inlineStr">
        <is>
          <t>8</t>
        </is>
      </c>
      <c r="J1709"/>
      <c r="K1709" t="inlineStr">
        <is>
          <t>继续培训操作员</t>
        </is>
      </c>
      <c r="L1709" t="inlineStr">
        <is>
          <t>mmexport1775565461006.jpg</t>
        </is>
      </c>
      <c r="M1709"/>
      <c r="N1709" s="2">
        <v>46119</v>
      </c>
      <c r="O1709" t="inlineStr">
        <is>
          <t>进行中</t>
        </is>
      </c>
      <c r="P1709" t="inlineStr">
        <is>
          <t>15周</t>
        </is>
      </c>
      <c r="Q1709"/>
      <c r="R1709" t="inlineStr">
        <is>
          <t>显示</t>
        </is>
      </c>
      <c r="S1709" t="inlineStr">
        <is>
          <t>2026/04/09</t>
        </is>
      </c>
      <c r="T1709" t="inlineStr">
        <is>
          <t>BST</t>
        </is>
      </c>
      <c r="U1709"/>
      <c r="V1709" t="inlineStr">
        <is>
          <t>张铭麒</t>
        </is>
      </c>
      <c r="W1709" t="inlineStr">
        <is>
          <t>李岳丰
吴薇</t>
        </is>
      </c>
    </row>
    <row r="1710" ht="12.75" customHeight="1">
      <c r="A1710" t="inlineStr">
        <is>
          <t xml:space="preserve">2026-04-06 </t>
        </is>
      </c>
      <c r="B1710"/>
      <c r="C1710" t="inlineStr">
        <is>
          <t>正文内容为空，无有效信息，存在内容缺失问题。</t>
        </is>
      </c>
      <c r="D1710" t="inlineStr">
        <is>
          <t>罗刚</t>
        </is>
      </c>
      <c r="E1710" t="inlineStr">
        <is>
          <t>广东省广州市南沙区东涌镇市鱼路</t>
        </is>
      </c>
      <c r="F1710" t="inlineStr">
        <is>
          <t>排休</t>
        </is>
      </c>
      <c r="G1710"/>
      <c r="H1710"/>
      <c r="I1710"/>
      <c r="J1710"/>
      <c r="K1710"/>
      <c r="L1710"/>
      <c r="M1710"/>
      <c r="N1710" s="2">
        <v>46118</v>
      </c>
      <c r="O1710"/>
      <c r="P1710" t="inlineStr">
        <is>
          <t>15周</t>
        </is>
      </c>
      <c r="Q1710"/>
      <c r="R1710" t="inlineStr">
        <is>
          <t>false</t>
        </is>
      </c>
      <c r="S1710"/>
      <c r="T1710"/>
      <c r="U1710"/>
      <c r="V1710"/>
      <c r="W1710"/>
    </row>
    <row r="1711" ht="12.75" customHeight="1">
      <c r="A1711" t="inlineStr">
        <is>
          <t xml:space="preserve">2026-04-06 </t>
        </is>
      </c>
      <c r="B1711"/>
      <c r="C1711" t="inlineStr">
        <is>
          <t>正文仅包含日期“2026/04/06”，无具体内容，存在信息缺失问题。</t>
        </is>
      </c>
      <c r="D1711" t="inlineStr">
        <is>
          <t>罗刚</t>
        </is>
      </c>
      <c r="E1711" t="inlineStr">
        <is>
          <t>广东省深圳市宝安区西乡街道南区新一村海乐花园</t>
        </is>
      </c>
      <c r="F1711" t="inlineStr">
        <is>
          <t>排休</t>
        </is>
      </c>
      <c r="G1711"/>
      <c r="H1711"/>
      <c r="I1711"/>
      <c r="J1711"/>
      <c r="K1711"/>
      <c r="L1711"/>
      <c r="M1711"/>
      <c r="N1711" s="2">
        <v>46118</v>
      </c>
      <c r="O1711"/>
      <c r="P1711" t="inlineStr">
        <is>
          <t>15周</t>
        </is>
      </c>
      <c r="Q1711"/>
      <c r="R1711" t="inlineStr">
        <is>
          <t>false</t>
        </is>
      </c>
      <c r="S1711"/>
      <c r="T1711"/>
      <c r="U1711"/>
      <c r="V1711"/>
      <c r="W1711"/>
    </row>
    <row r="1712" ht="12.75" customHeight="1">
      <c r="A1712" t="inlineStr">
        <is>
          <t xml:space="preserve">2026-04-05 </t>
        </is>
      </c>
      <c r="B1712"/>
      <c r="C1712" t="inlineStr">
        <is>
          <t>正文仅为“|||||2026/04/05”，无有效信息，需关注内容缺失问题。</t>
        </is>
      </c>
      <c r="D1712" t="inlineStr">
        <is>
          <t>罗刚</t>
        </is>
      </c>
      <c r="E1712" t="inlineStr">
        <is>
          <t>广西壮族自治区贵港市港南区东津镇香炉岭</t>
        </is>
      </c>
      <c r="F1712" t="inlineStr">
        <is>
          <t>排休</t>
        </is>
      </c>
      <c r="G1712"/>
      <c r="H1712"/>
      <c r="I1712"/>
      <c r="J1712"/>
      <c r="K1712"/>
      <c r="L1712"/>
      <c r="M1712"/>
      <c r="N1712" s="2">
        <v>46117</v>
      </c>
      <c r="O1712"/>
      <c r="P1712" t="inlineStr">
        <is>
          <t>14周</t>
        </is>
      </c>
      <c r="Q1712"/>
      <c r="R1712" t="inlineStr">
        <is>
          <t>false</t>
        </is>
      </c>
      <c r="S1712"/>
      <c r="T1712"/>
      <c r="U1712" t="inlineStr">
        <is>
          <t>0</t>
        </is>
      </c>
      <c r="V1712"/>
      <c r="W1712"/>
    </row>
    <row r="1713" ht="12.75" customHeight="1">
      <c r="A1713" t="inlineStr">
        <is>
          <t>2026-04-03 罗刚-广州-中国移动南方基地-POC+开业支持 已结束</t>
        </is>
      </c>
      <c r="B1713"/>
      <c r="C1713" t="inlineStr">
        <is>
          <t>炒饭炒面及单台多份量炒制无锅气，建议用两台机器解决产能问题。</t>
        </is>
      </c>
      <c r="D1713" t="inlineStr">
        <is>
          <t>罗刚</t>
        </is>
      </c>
      <c r="E1713" t="inlineStr">
        <is>
          <t>广东省深圳市宝安区西乡街道南区新一村</t>
        </is>
      </c>
      <c r="F1713" t="inlineStr">
        <is>
          <t>项目出差</t>
        </is>
      </c>
      <c r="G1713" t="inlineStr">
        <is>
          <t>罗刚-广州-中国移动南方基地-POC+开业支持 已结束</t>
        </is>
      </c>
      <c r="H1713" t="inlineStr">
        <is>
          <t>进站顺利甲方领导很认可，菜品录入主要解决炒饭炒面在灶上没有锅气的问题，单台多份量炒制同样没有锅气，建议客户使用两台机器同时运行，解决产能问题，详情见长图：</t>
        </is>
      </c>
      <c r="I1713" t="inlineStr">
        <is>
          <t>11</t>
        </is>
      </c>
      <c r="J1713"/>
      <c r="K1713" t="inlineStr">
        <is>
          <t>休假</t>
        </is>
      </c>
      <c r="L1713" t="inlineStr">
        <is>
          <t>1775220916470.jpg,1775220910055.jpg</t>
        </is>
      </c>
      <c r="M1713"/>
      <c r="N1713" s="2">
        <v>46115</v>
      </c>
      <c r="O1713" t="inlineStr">
        <is>
          <t>已结束,已结束</t>
        </is>
      </c>
      <c r="P1713" t="inlineStr">
        <is>
          <t>14周</t>
        </is>
      </c>
      <c r="Q1713"/>
      <c r="R1713" t="inlineStr">
        <is>
          <t>false</t>
        </is>
      </c>
      <c r="S1713" t="inlineStr">
        <is>
          <t>2026/03/31
2026/04/03</t>
        </is>
      </c>
      <c r="T1713" t="inlineStr">
        <is>
          <t>BST</t>
        </is>
      </c>
      <c r="U1713"/>
      <c r="V1713" t="inlineStr">
        <is>
          <t>张铭麒
张铭麒</t>
        </is>
      </c>
      <c r="W1713" t="inlineStr">
        <is>
          <t>李岳丰
吴薇
李岳丰
吴薇</t>
        </is>
      </c>
    </row>
    <row r="1714" ht="12.75" customHeight="1">
      <c r="A1714" t="inlineStr">
        <is>
          <t>2026-04-02 罗刚-广州-中国移动南方基地-POC+开业支持 已结束</t>
        </is>
      </c>
      <c r="B1714"/>
      <c r="C1714" t="inlineStr">
        <is>
          <t>6斤炒饭稍粘锅，需关注；其他正常，按标准操作。</t>
        </is>
      </c>
      <c r="D1714" t="inlineStr">
        <is>
          <t>罗刚</t>
        </is>
      </c>
      <c r="E1714" t="inlineStr">
        <is>
          <t>广东省广州市天河区新塘街道凌塘环村路云峰商务酒店公寓</t>
        </is>
      </c>
      <c r="F1714" t="inlineStr">
        <is>
          <t>项目出差</t>
        </is>
      </c>
      <c r="G1714" t="inlineStr">
        <is>
          <t>罗刚-广州-中国移动南方基地-POC+开业支持 已结束</t>
        </is>
      </c>
      <c r="H1714" t="inlineStr">
        <is>
          <t>1.测试4斤炒面微调后正常，
2.测试6斤炒饭，锅气够，稍微有点粘锅
3.培训每天清洗管道，把液料放入冰箱冷藏，干料收入干料仓
4.每周清洁一次液料盒，液料管道，干料盒，干料仓，液料仓
5.做好蒸米饭标准，方便操作员按标准操作
6.做好煮面标准，方便操作员按照标准操作
</t>
        </is>
      </c>
      <c r="I1714" t="inlineStr">
        <is>
          <t>10</t>
        </is>
      </c>
      <c r="J1714"/>
      <c r="K1714" t="inlineStr">
        <is>
          <t>继续测试4斤炒面，6斤炒饭，8斤炒饭</t>
        </is>
      </c>
      <c r="L1714" t="inlineStr">
        <is>
          <t>IMG_20260402_101229639.jpg,IMG_20260402_102901328.jpg,IMG_20260402_102906439.jpg,IMG_20260402_102915257.jpg,IMG_20260402_103228346.jpg,IMG_20260402_103518364.jpg,IMG_20260402_124408964.jpg,IMG_20260402_105706528.jpg,IMG_20260402_125117084.jpg</t>
        </is>
      </c>
      <c r="M1714"/>
      <c r="N1714" s="2">
        <v>46114</v>
      </c>
      <c r="O1714" t="inlineStr">
        <is>
          <t>已结束,已结束</t>
        </is>
      </c>
      <c r="P1714" t="inlineStr">
        <is>
          <t>14周</t>
        </is>
      </c>
      <c r="Q1714"/>
      <c r="R1714" t="inlineStr">
        <is>
          <t>false</t>
        </is>
      </c>
      <c r="S1714" t="inlineStr">
        <is>
          <t>2026/03/31
2026/04/03</t>
        </is>
      </c>
      <c r="T1714" t="inlineStr">
        <is>
          <t>BST</t>
        </is>
      </c>
      <c r="U1714"/>
      <c r="V1714" t="inlineStr">
        <is>
          <t>张铭麒
张铭麒</t>
        </is>
      </c>
      <c r="W1714" t="inlineStr">
        <is>
          <t>李岳丰
吴薇
李岳丰
吴薇</t>
        </is>
      </c>
    </row>
    <row r="1715" ht="12.75" customHeight="1">
      <c r="A1715" t="inlineStr">
        <is>
          <t>2026-04-02 罗刚-广州-中国移动南方基地-POC+开业支持 已结束</t>
        </is>
      </c>
      <c r="B1715"/>
      <c r="C1715" t="inlineStr">
        <is>
          <t>机器人培训时间不足2小时，需记录时长发甲方领导群。</t>
        </is>
      </c>
      <c r="D1715" t="inlineStr">
        <is>
          <t>罗刚</t>
        </is>
      </c>
      <c r="E1715" t="inlineStr">
        <is>
          <t>广东省广州市天河区新塘街道凌塘环村路中移互联网有限公司</t>
        </is>
      </c>
      <c r="F1715" t="inlineStr">
        <is>
          <t>项目出差</t>
        </is>
      </c>
      <c r="G1715" t="inlineStr">
        <is>
          <t>罗刚-广州-中国移动南方基地-POC+开业支持 已结束</t>
        </is>
      </c>
      <c r="H1715" t="inlineStr">
        <is>
          <t>现场师傅早上开餐忙到下午1320才有时间学习机器人，黄师傅说不能耽误他们下班，只能学习到15点，15点前需要全部搞完，下班，实际每天学习时间不足2小时
情况已经向麒哥汇报，麒哥要求明天开始把培训时长记录在日报里面，发到甲方领导群里面。</t>
        </is>
      </c>
      <c r="I1715" t="inlineStr">
        <is>
          <t>8</t>
        </is>
      </c>
      <c r="J1715"/>
      <c r="K1715" t="inlineStr">
        <is>
          <t>继续培训操作员录菜</t>
        </is>
      </c>
      <c r="L1715" t="inlineStr">
        <is>
          <t>Screenshot_20260402_215049_com_tencent_mm_ChattingUI.jpg,Screenshot_20260402_215226_com_tencent_mm_ChattingUI.jpg,mmexport1775141626611.jpg,mmexport1775136325967.jpg</t>
        </is>
      </c>
      <c r="M1715"/>
      <c r="N1715" s="2">
        <v>46114</v>
      </c>
      <c r="O1715" t="inlineStr">
        <is>
          <t>已结束,已结束</t>
        </is>
      </c>
      <c r="P1715" t="inlineStr">
        <is>
          <t>14周</t>
        </is>
      </c>
      <c r="Q1715"/>
      <c r="R1715" t="inlineStr">
        <is>
          <t>false</t>
        </is>
      </c>
      <c r="S1715" t="inlineStr">
        <is>
          <t>2026/03/31
2026/04/03</t>
        </is>
      </c>
      <c r="T1715" t="inlineStr">
        <is>
          <t>BST</t>
        </is>
      </c>
      <c r="U1715"/>
      <c r="V1715" t="inlineStr">
        <is>
          <t>张铭麒
张铭麒</t>
        </is>
      </c>
      <c r="W1715" t="inlineStr">
        <is>
          <t>李岳丰
吴薇
李岳丰
吴薇</t>
        </is>
      </c>
    </row>
    <row r="1716" ht="12.75" customHeight="1">
      <c r="A1716" t="inlineStr">
        <is>
          <t>2026-04-01 罗刚-广州-中国移动南方基地-POC+开业支持 已结束</t>
        </is>
      </c>
      <c r="B1716"/>
      <c r="C1716" t="inlineStr">
        <is>
          <t>辣椒炒肉因辣椒品种不对水分大需更换，无网络问题需关注。</t>
        </is>
      </c>
      <c r="D1716" t="inlineStr">
        <is>
          <t>罗刚</t>
        </is>
      </c>
      <c r="E1716" t="inlineStr">
        <is>
          <t>广东省广州市天河区新塘街道凌塘环村路云峰商务酒店公寓</t>
        </is>
      </c>
      <c r="F1716" t="inlineStr">
        <is>
          <t>项目出差</t>
        </is>
      </c>
      <c r="G1716" t="inlineStr">
        <is>
          <t>罗刚-广州-中国移动南方基地-POC+开业支持 已结束</t>
        </is>
      </c>
      <c r="H1716" t="inlineStr">
        <is>
          <t>1.炒面3斤不够香，锅气不够，增加猪油，葱油，把锅烧热再养锅一次，再开始炒，不粘锅锅气够，解决问题
2.炒饭蒸米饭需要提前拌鸡蛋液，预制有利于米饭粒粒分明，客户满意，有锅气
3.辣椒炒肉，辣椒品种不对，水分大，明天更换品种再试
4.油渣小白菜，小份量目前没有问题</t>
        </is>
      </c>
      <c r="I1716" t="inlineStr">
        <is>
          <t>4</t>
        </is>
      </c>
      <c r="J1716" t="inlineStr">
        <is>
          <t>无网络</t>
        </is>
      </c>
      <c r="K1716" t="inlineStr">
        <is>
          <t>录制
6斤菜谱</t>
        </is>
      </c>
      <c r="L1716" t="inlineStr">
        <is>
          <t>IMG_20260401_153055687.jpg,mmexport1775039375789.jpg,IMG_20260401_150010766.jpg,IMG_20260401_134601212.jpg,IMG_20260401_101440898.jpg,IMG_20260401_101516474.jpg,IMG_20260401_101426088.jpg,IMG_20260401_101443875.jpg,IMG_20260401_101446222.jpg</t>
        </is>
      </c>
      <c r="M1716"/>
      <c r="N1716" s="2">
        <v>46113</v>
      </c>
      <c r="O1716" t="inlineStr">
        <is>
          <t>已结束,已结束</t>
        </is>
      </c>
      <c r="P1716" t="inlineStr">
        <is>
          <t>14周</t>
        </is>
      </c>
      <c r="Q1716"/>
      <c r="R1716" t="inlineStr">
        <is>
          <t>false</t>
        </is>
      </c>
      <c r="S1716" t="inlineStr">
        <is>
          <t>2026/03/31
2026/04/03</t>
        </is>
      </c>
      <c r="T1716" t="inlineStr">
        <is>
          <t>BST</t>
        </is>
      </c>
      <c r="U1716"/>
      <c r="V1716" t="inlineStr">
        <is>
          <t>张铭麒
张铭麒</t>
        </is>
      </c>
      <c r="W1716" t="inlineStr">
        <is>
          <t>李岳丰
吴薇
李岳丰
吴薇</t>
        </is>
      </c>
    </row>
    <row r="1717" ht="12.75" customHeight="1">
      <c r="A1717" t="inlineStr">
        <is>
          <t>2026-03-31 罗刚-广州-中国移动南方基地-POC+开业支持 已结束</t>
        </is>
      </c>
      <c r="B1717" t="inlineStr">
        <is>
          <t>1</t>
        </is>
      </c>
      <c r="C1717" t="inlineStr">
        <is>
          <t>炒饭火候欠缺，需关注。</t>
        </is>
      </c>
      <c r="D1717" t="inlineStr">
        <is>
          <t>罗刚</t>
        </is>
      </c>
      <c r="E1717" t="inlineStr">
        <is>
          <t>广东省广州市天河区新塘街道凌塘环村路中移互联网有限公司</t>
        </is>
      </c>
      <c r="F1717" t="inlineStr">
        <is>
          <t>项目出差</t>
        </is>
      </c>
      <c r="G1717" t="inlineStr">
        <is>
          <t>罗刚-广州-中国移动南方基地-POC+开业支持 已结束</t>
        </is>
      </c>
      <c r="H1717" t="inlineStr">
        <is>
          <t>今天到达现场后炒了三个菜品：辣椒小炒肉，炒面，炒饭，小炒肉炒面客户比较满意，炒饭稍微欠缺一点火候</t>
        </is>
      </c>
      <c r="I1717" t="inlineStr">
        <is>
          <t>4</t>
        </is>
      </c>
      <c r="J1717"/>
      <c r="K1717" t="inlineStr">
        <is>
          <t>录制菜品</t>
        </is>
      </c>
      <c r="L1717" t="inlineStr">
        <is>
          <t>IMG_20260331_171421593.jpg</t>
        </is>
      </c>
      <c r="M1717"/>
      <c r="N1717" s="2">
        <v>46112</v>
      </c>
      <c r="O1717" t="inlineStr">
        <is>
          <t>已结束,已结束</t>
        </is>
      </c>
      <c r="P1717" t="inlineStr">
        <is>
          <t>14周</t>
        </is>
      </c>
      <c r="Q1717"/>
      <c r="R1717" t="inlineStr">
        <is>
          <t>false</t>
        </is>
      </c>
      <c r="S1717" t="inlineStr">
        <is>
          <t>2026/03/31
2026/04/03</t>
        </is>
      </c>
      <c r="T1717" t="inlineStr">
        <is>
          <t>BST</t>
        </is>
      </c>
      <c r="U1717"/>
      <c r="V1717" t="inlineStr">
        <is>
          <t>张铭麒
张铭麒</t>
        </is>
      </c>
      <c r="W1717" t="inlineStr">
        <is>
          <t>李岳丰
吴薇
李岳丰
吴薇</t>
        </is>
      </c>
    </row>
    <row r="1718" ht="12.75" customHeight="1">
      <c r="A1718" t="inlineStr">
        <is>
          <t xml:space="preserve">2026-03-30 </t>
        </is>
      </c>
      <c r="B1718"/>
      <c r="C1718" t="inlineStr">
        <is>
          <t>正文仅日期“2026/03/30”，无具体内容，信息缺失异常。</t>
        </is>
      </c>
      <c r="D1718" t="inlineStr">
        <is>
          <t>罗刚</t>
        </is>
      </c>
      <c r="E1718" t="inlineStr">
        <is>
          <t>上海市浦东新区川沙新镇觅应·米乐亲子度假露营花园酒店(上海国际旅游度假区店)金家村村委会</t>
        </is>
      </c>
      <c r="F1718" t="inlineStr">
        <is>
          <t>排休</t>
        </is>
      </c>
      <c r="G1718"/>
      <c r="H1718"/>
      <c r="I1718"/>
      <c r="J1718"/>
      <c r="K1718"/>
      <c r="L1718"/>
      <c r="M1718"/>
      <c r="N1718" s="2">
        <v>46111</v>
      </c>
      <c r="O1718"/>
      <c r="P1718" t="inlineStr">
        <is>
          <t>14周</t>
        </is>
      </c>
      <c r="Q1718"/>
      <c r="R1718" t="inlineStr">
        <is>
          <t>false</t>
        </is>
      </c>
      <c r="S1718"/>
      <c r="T1718"/>
      <c r="U1718" t="inlineStr">
        <is>
          <t>1</t>
        </is>
      </c>
      <c r="V1718"/>
      <c r="W1718"/>
    </row>
    <row r="1719" ht="12.75" customHeight="1">
      <c r="A1719" t="inlineStr">
        <is>
          <t>2026-03-29 罗刚-上海-迪士尼-培训支持 已结束</t>
        </is>
      </c>
      <c r="B1719" t="inlineStr">
        <is>
          <t>1</t>
        </is>
      </c>
      <c r="C1719" t="inlineStr">
        <is>
          <t>故障反馈需精准（拍照录视频文字），厨师长等需培训录菜，APP及缺料提醒功能使用。</t>
        </is>
      </c>
      <c r="D1719" t="inlineStr">
        <is>
          <t>罗刚</t>
        </is>
      </c>
      <c r="E1719" t="inlineStr">
        <is>
          <t>上海市浦东新区川沙新镇川金路</t>
        </is>
      </c>
      <c r="F1719" t="inlineStr">
        <is>
          <t>项目出差</t>
        </is>
      </c>
      <c r="G1719" t="inlineStr">
        <is>
          <t>罗刚-上海-迪士尼-培训支持 已结束</t>
        </is>
      </c>
      <c r="H1719" t="inlineStr">
        <is>
          <t>今天培训内容
1.故障反馈流程，精准反馈，拍照录视频，加文字反馈，发给我们，2.拍照机器人信息.3.上传日志
2.着重培训厨师长、副厨、主管，录菜
3.不停云厨APP使用，菜谱编辑、分组、菜谱分享
4.omni干料、液料缺料提醒功能使用方法，液料加满长按对应位置恢复，干料缺少会有文字提示
详见长图：</t>
        </is>
      </c>
      <c r="I1719" t="inlineStr">
        <is>
          <t>4</t>
        </is>
      </c>
      <c r="J1719"/>
      <c r="K1719" t="inlineStr">
        <is>
          <t>休假</t>
        </is>
      </c>
      <c r="L1719" t="inlineStr">
        <is>
          <t>1774790138958.jpg</t>
        </is>
      </c>
      <c r="M1719"/>
      <c r="N1719" s="2">
        <v>46110</v>
      </c>
      <c r="O1719" t="inlineStr">
        <is>
          <t>已结束,已结束,已结束,已结束</t>
        </is>
      </c>
      <c r="P1719" t="inlineStr">
        <is>
          <t>13周</t>
        </is>
      </c>
      <c r="Q1719"/>
      <c r="R1719" t="inlineStr">
        <is>
          <t>false</t>
        </is>
      </c>
      <c r="S1719" t="inlineStr">
        <is>
          <t>2026/03/15
2026/03/27
2026/03/28
2026/03/29</t>
        </is>
      </c>
      <c r="T1719" t="inlineStr">
        <is>
          <t>BST</t>
        </is>
      </c>
      <c r="U1719"/>
      <c r="V1719" t="inlineStr">
        <is>
          <t>张铭麒
张铭麒
张铭麒
张铭麒</t>
        </is>
      </c>
      <c r="W1719" t="inlineStr">
        <is>
          <t>李岳丰
吴薇
李岳丰
吴薇
李岳丰
吴薇
李岳丰
吴薇</t>
        </is>
      </c>
    </row>
    <row r="1720" ht="12.75" customHeight="1">
      <c r="A1720" t="inlineStr">
        <is>
          <t>2026-03-28 罗刚-上海-迪士尼-培训支持 已结束</t>
        </is>
      </c>
      <c r="B1720" t="inlineStr">
        <is>
          <t>1</t>
        </is>
      </c>
      <c r="C1720" t="inlineStr">
        <is>
          <t>问题：网络不好。异常：培训进行中存在网络问题。</t>
        </is>
      </c>
      <c r="D1720" t="inlineStr">
        <is>
          <t>罗刚</t>
        </is>
      </c>
      <c r="E1720" t="inlineStr">
        <is>
          <t>上海市浦东新区川沙新镇川金路</t>
        </is>
      </c>
      <c r="F1720" t="inlineStr">
        <is>
          <t>项目出差</t>
        </is>
      </c>
      <c r="G1720" t="inlineStr">
        <is>
          <t>罗刚-上海-迪士尼-培训支持 已结束</t>
        </is>
      </c>
      <c r="H1720" t="inlineStr">
        <is>
          <t>分配培训、厨师长副厨、主管、操作员
校准、洗锅养锅、管道清洗、消毒，菜谱运行烹饪流程、大份菜出菜注意烫伤，烹饪前准备工作，按标准过秤按要求投料等内容，详见长图：</t>
        </is>
      </c>
      <c r="I1720" t="inlineStr">
        <is>
          <t>4</t>
        </is>
      </c>
      <c r="J1720" t="inlineStr">
        <is>
          <t>网络不好</t>
        </is>
      </c>
      <c r="K1720" t="inlineStr">
        <is>
          <t>培训内容：
1.故障反馈流程，精准反馈，拍照录视频，加文字反馈，发给我们，2.拍照机器人信息.3.上传日志
2.着重培训厨师长、副厨、主管，录菜
3.不停云厨APP使用，菜谱编辑、分组、分享
4.缺料提醒功能使用方法
5.定版2KG宫保虾球</t>
        </is>
      </c>
      <c r="L1720" t="inlineStr">
        <is>
          <t>1774699178268.jpg</t>
        </is>
      </c>
      <c r="M1720"/>
      <c r="N1720" s="2">
        <v>46109</v>
      </c>
      <c r="O1720" t="inlineStr">
        <is>
          <t>已结束,已结束,已结束,已结束</t>
        </is>
      </c>
      <c r="P1720" t="inlineStr">
        <is>
          <t>13周</t>
        </is>
      </c>
      <c r="Q1720"/>
      <c r="R1720" t="inlineStr">
        <is>
          <t>false</t>
        </is>
      </c>
      <c r="S1720" t="inlineStr">
        <is>
          <t>2026/03/15
2026/03/27
2026/03/28
2026/03/29</t>
        </is>
      </c>
      <c r="T1720" t="inlineStr">
        <is>
          <t>BST</t>
        </is>
      </c>
      <c r="U1720"/>
      <c r="V1720" t="inlineStr">
        <is>
          <t>张铭麒
张铭麒
张铭麒
张铭麒</t>
        </is>
      </c>
      <c r="W1720" t="inlineStr">
        <is>
          <t>李岳丰
吴薇
李岳丰
吴薇
李岳丰
吴薇
李岳丰
吴薇</t>
        </is>
      </c>
    </row>
    <row r="1721" ht="12.75" customHeight="1">
      <c r="A1721" t="inlineStr">
        <is>
          <t>2026-03-27 罗刚-上海-迪士尼-培训支持 已结束</t>
        </is>
      </c>
      <c r="B1721" t="inlineStr">
        <is>
          <t>1</t>
        </is>
      </c>
      <c r="C1721" t="inlineStr">
        <is>
          <t>现场匹配菜品少，宫保鸡丁酱汁量过大喷汁长，10公斤鸡肉出菜有安全风险。</t>
        </is>
      </c>
      <c r="D1721" t="inlineStr">
        <is>
          <t>罗刚</t>
        </is>
      </c>
      <c r="E1721" t="inlineStr">
        <is>
          <t>上海市浦东新区川沙新镇川金路</t>
        </is>
      </c>
      <c r="F1721" t="inlineStr">
        <is>
          <t>项目出差</t>
        </is>
      </c>
      <c r="G1721" t="inlineStr">
        <is>
          <t>罗刚-上海-迪士尼-培训支持 已结束</t>
        </is>
      </c>
      <c r="H1721" t="inlineStr">
        <is>
          <t>1.到达现场，培训主管，校准，清洁，录菜，现场与炒菜机匹配的菜品较少，炒饭炒面均已下架，宫保鸡丁SOP存在问题，酱汁量太大，导致喷汁时间过长，需调整，10公斤的鸡肉出菜也存在安全风险，建议录制5公斤的，分两锅炒</t>
        </is>
      </c>
      <c r="I1721" t="inlineStr">
        <is>
          <t>未知</t>
        </is>
      </c>
      <c r="J1721" t="inlineStr">
        <is>
          <t>网络不好</t>
        </is>
      </c>
      <c r="K1721" t="inlineStr">
        <is>
          <t>继续培训操作员熟悉机器各项功能使用</t>
        </is>
      </c>
      <c r="L1721" t="inlineStr">
        <is>
          <t>IMG_20260327_172210352.jpg,IMG_20260327_173229840.jpg,IMG_20260327_185338049.jpg,IMG_20260327_123348449.jpg,wx_camera_1774585891844.jpg,IMG_20260327_183659227.jpg,IMG_20260327_081339064.jpg</t>
        </is>
      </c>
      <c r="M1721"/>
      <c r="N1721" s="2">
        <v>46108</v>
      </c>
      <c r="O1721" t="inlineStr">
        <is>
          <t>已结束,已结束,已结束,已结束</t>
        </is>
      </c>
      <c r="P1721" t="inlineStr">
        <is>
          <t>13周</t>
        </is>
      </c>
      <c r="Q1721"/>
      <c r="R1721" t="inlineStr">
        <is>
          <t>false</t>
        </is>
      </c>
      <c r="S1721" t="inlineStr">
        <is>
          <t>2026/03/15
2026/03/27
2026/03/28
2026/03/29</t>
        </is>
      </c>
      <c r="T1721" t="inlineStr">
        <is>
          <t>BST</t>
        </is>
      </c>
      <c r="U1721"/>
      <c r="V1721" t="inlineStr">
        <is>
          <t>张铭麒
张铭麒
张铭麒
张铭麒</t>
        </is>
      </c>
      <c r="W1721" t="inlineStr">
        <is>
          <t>李岳丰
吴薇
李岳丰
吴薇
李岳丰
吴薇
李岳丰
吴薇</t>
        </is>
      </c>
    </row>
    <row r="1722" ht="12.75" customHeight="1">
      <c r="A1722" t="inlineStr">
        <is>
          <t xml:space="preserve">2026-03-24 </t>
        </is>
      </c>
      <c r="B1722"/>
      <c r="C1722" t="inlineStr">
        <is>
          <t>正文仅含日期“2026/03/24”，无实质内容，信息缺失。</t>
        </is>
      </c>
      <c r="D1722" t="inlineStr">
        <is>
          <t>罗刚</t>
        </is>
      </c>
      <c r="E1722" t="inlineStr">
        <is>
          <t>广东省深圳市宝安区西乡街道南区新一村海乐花园</t>
        </is>
      </c>
      <c r="F1722" t="inlineStr">
        <is>
          <t>排休</t>
        </is>
      </c>
      <c r="G1722"/>
      <c r="H1722"/>
      <c r="I1722"/>
      <c r="J1722"/>
      <c r="K1722"/>
      <c r="L1722"/>
      <c r="M1722"/>
      <c r="N1722" s="2">
        <v>46105</v>
      </c>
      <c r="O1722"/>
      <c r="P1722" t="inlineStr">
        <is>
          <t>13周</t>
        </is>
      </c>
      <c r="Q1722"/>
      <c r="R1722" t="inlineStr">
        <is>
          <t>false</t>
        </is>
      </c>
      <c r="S1722"/>
      <c r="T1722"/>
      <c r="U1722"/>
      <c r="V1722"/>
      <c r="W1722"/>
    </row>
    <row r="1723" ht="12.75" customHeight="1">
      <c r="A1723" t="inlineStr">
        <is>
          <t xml:space="preserve">2026-03-23 </t>
        </is>
      </c>
      <c r="B1723"/>
      <c r="C1723" t="inlineStr">
        <is>
          <t>正文内容仅日期“2026/03/23”，无具体问题或异常信息。</t>
        </is>
      </c>
      <c r="D1723" t="inlineStr">
        <is>
          <t>罗刚</t>
        </is>
      </c>
      <c r="E1723" t="inlineStr">
        <is>
          <t>广西壮族自治区贺州市八步区城东街道平安西路宜尚酒店(贺州灵峰广场缤纷环球城店)</t>
        </is>
      </c>
      <c r="F1723" t="inlineStr">
        <is>
          <t>排休</t>
        </is>
      </c>
      <c r="G1723"/>
      <c r="H1723"/>
      <c r="I1723"/>
      <c r="J1723"/>
      <c r="K1723"/>
      <c r="L1723"/>
      <c r="M1723"/>
      <c r="N1723" s="2">
        <v>46104</v>
      </c>
      <c r="O1723"/>
      <c r="P1723" t="inlineStr">
        <is>
          <t>13周</t>
        </is>
      </c>
      <c r="Q1723"/>
      <c r="R1723" t="inlineStr">
        <is>
          <t>false</t>
        </is>
      </c>
      <c r="S1723"/>
      <c r="T1723"/>
      <c r="U1723" t="inlineStr">
        <is>
          <t>0</t>
        </is>
      </c>
      <c r="V1723"/>
      <c r="W1723"/>
    </row>
    <row r="1724" ht="12.75" customHeight="1">
      <c r="A1724" t="inlineStr">
        <is>
          <t>2026-03-22 罗刚-贺州-绿茶-新店开业 已结束</t>
        </is>
      </c>
      <c r="B1724"/>
      <c r="C1724" t="inlineStr">
        <is>
          <t>问题：缺少炒菜师傅，全天机器炒菜。</t>
        </is>
      </c>
      <c r="D1724" t="inlineStr">
        <is>
          <t>罗刚</t>
        </is>
      </c>
      <c r="E1724" t="inlineStr">
        <is>
          <t>广西壮族自治区贺州市八步区城东街道平安西路派酒店(贺州远东商城缤纷环球城店)</t>
        </is>
      </c>
      <c r="F1724" t="inlineStr">
        <is>
          <t>项目出差</t>
        </is>
      </c>
      <c r="G1724" t="inlineStr">
        <is>
          <t>罗刚-贺州-绿茶-新店开业 已结束</t>
        </is>
      </c>
      <c r="H1724" t="inlineStr">
        <is>
          <t>今日门店营业额4.5万+，缺少炒菜师傅，全天在机器上炒菜</t>
        </is>
      </c>
      <c r="I1724" t="inlineStr">
        <is>
          <t>18</t>
        </is>
      </c>
      <c r="J1724"/>
      <c r="K1724" t="inlineStr">
        <is>
          <t>原地休息一天</t>
        </is>
      </c>
      <c r="L1724" t="inlineStr">
        <is>
          <t>IMG_20260322_172743666.jpg,IMG_20260322_171930329.jpg,IMG_20260322_171637141.jpg,IMG_20260322_214559948.jpg,IMG_20260321_213533650.jpg,IMG_20260322_094240054.jpg</t>
        </is>
      </c>
      <c r="M1724"/>
      <c r="N1724" s="2">
        <v>46103</v>
      </c>
      <c r="O1724" t="inlineStr">
        <is>
          <t>已结束</t>
        </is>
      </c>
      <c r="P1724" t="inlineStr">
        <is>
          <t>12周</t>
        </is>
      </c>
      <c r="Q1724"/>
      <c r="R1724" t="inlineStr">
        <is>
          <t>false</t>
        </is>
      </c>
      <c r="S1724" t="inlineStr">
        <is>
          <t>2026/03/22</t>
        </is>
      </c>
      <c r="T1724" t="inlineStr">
        <is>
          <t>BST</t>
        </is>
      </c>
      <c r="U1724"/>
      <c r="V1724" t="inlineStr">
        <is>
          <t>张铭麒</t>
        </is>
      </c>
      <c r="W1724" t="inlineStr">
        <is>
          <t>李岳丰
吴薇</t>
        </is>
      </c>
    </row>
    <row r="1725" ht="12.75" customHeight="1">
      <c r="A1725" t="inlineStr">
        <is>
          <t>2026-03-21 罗刚-广西-绿茶-新店开业 已结束</t>
        </is>
      </c>
      <c r="B1725"/>
      <c r="C1725" t="inlineStr">
        <is>
          <t>炒菜机压力大、催菜、员工磨合中，厨房压力大。</t>
        </is>
      </c>
      <c r="D1725" t="inlineStr">
        <is>
          <t>罗刚</t>
        </is>
      </c>
      <c r="E1725" t="inlineStr">
        <is>
          <t>广西壮族自治区贺州市八步区城东街道平安西路83-89号宜尚酒店(贺州灵峰广场缤纷环球城店)</t>
        </is>
      </c>
      <c r="F1725" t="inlineStr">
        <is>
          <t>项目出差</t>
        </is>
      </c>
      <c r="G1725" t="inlineStr">
        <is>
          <t>罗刚-广西-绿茶-新店开业 已结束</t>
        </is>
      </c>
      <c r="H1725" t="inlineStr">
        <is>
          <t>门店营业4万+比较繁忙，一台炒菜机压力大，存在催菜的情况，员工还在磨合阶段，厨房压力大，区总希望我可以多留一天，领导批准多留一天，菜品正常</t>
        </is>
      </c>
      <c r="I1725" t="inlineStr">
        <is>
          <t>18</t>
        </is>
      </c>
      <c r="J1725"/>
      <c r="K1725" t="inlineStr">
        <is>
          <t>继续支持门店开业</t>
        </is>
      </c>
      <c r="L1725" t="inlineStr">
        <is>
          <t>IMG_20260321_213533650.jpg,IMG_20260321_213318800.jpg,IMG_20260321_212044259.jpg,IMG_20260321_141233644.jpg,IMG_20260321_133250376.jpg,IMG_20260321_114446817.jpg,IMG_20260321_215716557.jpg</t>
        </is>
      </c>
      <c r="M1725"/>
      <c r="N1725" s="2">
        <v>46102</v>
      </c>
      <c r="O1725" t="inlineStr">
        <is>
          <t>已结束</t>
        </is>
      </c>
      <c r="P1725" t="inlineStr">
        <is>
          <t>12周</t>
        </is>
      </c>
      <c r="Q1725"/>
      <c r="R1725" t="inlineStr">
        <is>
          <t>false</t>
        </is>
      </c>
      <c r="S1725" t="inlineStr">
        <is>
          <t>2026/03/21</t>
        </is>
      </c>
      <c r="T1725" t="inlineStr">
        <is>
          <t>BST</t>
        </is>
      </c>
      <c r="U1725"/>
      <c r="V1725" t="inlineStr">
        <is>
          <t>张铭麒</t>
        </is>
      </c>
      <c r="W1725" t="inlineStr">
        <is>
          <t>李岳丰
吴薇</t>
        </is>
      </c>
    </row>
    <row r="1726" ht="12.75" customHeight="1">
      <c r="A1726" t="inlineStr">
        <is>
          <t>2026-03-20 罗刚-广西-绿茶-新店开业 已结束</t>
        </is>
      </c>
      <c r="B1726"/>
      <c r="C1726" t="inlineStr">
        <is>
          <t>刘总反馈铁锅粘锅，建议换不锈钢锅；实际铁锅不难洗，需每日清洁防积碳并拍照监督。</t>
        </is>
      </c>
      <c r="D1726" t="inlineStr">
        <is>
          <t>罗刚</t>
        </is>
      </c>
      <c r="E1726" t="inlineStr">
        <is>
          <t>广西壮族自治区贺州市八步区城东街道平安西路宜尚酒店(贺州灵峰广场缤纷环球城店)</t>
        </is>
      </c>
      <c r="F1726" t="inlineStr">
        <is>
          <t>项目出差</t>
        </is>
      </c>
      <c r="G1726" t="inlineStr">
        <is>
          <t>罗刚-广西-绿茶-新店开业 已结束</t>
        </is>
      </c>
      <c r="H1726" t="inlineStr">
        <is>
          <t>刘总给我们提的建议，关于铁锅粘锅的问题，刘总提出我们可以使用其它材料的锅，例如不锈钢的，我跟刘总说了公司很重视他给出的建议，目前来说我们使用的铁锅其实并没有那么难洗，只需要花3—5分钟去清洗不能让它形成积碳，希望他能配合协助我们一起监督门店，每日清洁拍照发群里面，他说他确实没有实际操作过这个锅他只是听下面的人讲的很难用，但是他很认可铁锅的出品，接下来会一起监督门店清洗积碳的问题。，详见长图</t>
        </is>
      </c>
      <c r="I1726" t="inlineStr">
        <is>
          <t>18</t>
        </is>
      </c>
      <c r="J1726"/>
      <c r="K1726" t="inlineStr">
        <is>
          <t>继续支持门店开业</t>
        </is>
      </c>
      <c r="L1726" t="inlineStr">
        <is>
          <t>绿茶贺州缤纷广场开业日报202603202254_00578.jpg</t>
        </is>
      </c>
      <c r="M1726"/>
      <c r="N1726" s="2">
        <v>46101</v>
      </c>
      <c r="O1726" t="inlineStr">
        <is>
          <t>已结束</t>
        </is>
      </c>
      <c r="P1726" t="inlineStr">
        <is>
          <t>12周</t>
        </is>
      </c>
      <c r="Q1726"/>
      <c r="R1726" t="inlineStr">
        <is>
          <t>false</t>
        </is>
      </c>
      <c r="S1726" t="inlineStr">
        <is>
          <t>2026/03/21</t>
        </is>
      </c>
      <c r="T1726" t="inlineStr">
        <is>
          <t>BST</t>
        </is>
      </c>
      <c r="U1726"/>
      <c r="V1726" t="inlineStr">
        <is>
          <t>张铭麒</t>
        </is>
      </c>
      <c r="W1726" t="inlineStr">
        <is>
          <t>李岳丰
吴薇</t>
        </is>
      </c>
    </row>
    <row r="1727" ht="12.75" customHeight="1">
      <c r="A1727" t="inlineStr">
        <is>
          <t>2026-03-19 罗刚-广西-绿茶-新店开业 已结束</t>
        </is>
      </c>
      <c r="B1727"/>
      <c r="C1727" t="inlineStr">
        <is>
          <t>门店移机铁锅积碳严重，已清洗并试菜，刘总满意。</t>
        </is>
      </c>
      <c r="D1727" t="inlineStr">
        <is>
          <t>罗刚</t>
        </is>
      </c>
      <c r="E1727" t="inlineStr">
        <is>
          <t>广西壮族自治区贺州市八步区城东街道平安西路宜尚酒店(贺州灵峰广场缤纷环球城店)</t>
        </is>
      </c>
      <c r="F1727" t="inlineStr">
        <is>
          <t>项目出差</t>
        </is>
      </c>
      <c r="G1727" t="inlineStr">
        <is>
          <t>罗刚-广西-绿茶-新店开业 已结束</t>
        </is>
      </c>
      <c r="H1727" t="inlineStr">
        <is>
          <t>到达门店见到区总刘总，就关于铁锅难清洗的事情交换了一些建议和意见。
1.发现门店移机过来的铁锅积碳相当严重，我花了一个多小时彻底清洗干净，并且试了一轮菜，刘总看见菜品相当满意，详情看长图：</t>
        </is>
      </c>
      <c r="I1727" t="inlineStr">
        <is>
          <t>16</t>
        </is>
      </c>
      <c r="J1727"/>
      <c r="K1727" t="inlineStr">
        <is>
          <t>支持门店开业</t>
        </is>
      </c>
      <c r="L1727" t="inlineStr">
        <is>
          <t>Notepad_202603192209_39992.jpg</t>
        </is>
      </c>
      <c r="M1727"/>
      <c r="N1727" s="2">
        <v>46100</v>
      </c>
      <c r="O1727" t="inlineStr">
        <is>
          <t>已结束</t>
        </is>
      </c>
      <c r="P1727" t="inlineStr">
        <is>
          <t>12周</t>
        </is>
      </c>
      <c r="Q1727"/>
      <c r="R1727" t="inlineStr">
        <is>
          <t>false</t>
        </is>
      </c>
      <c r="S1727" t="inlineStr">
        <is>
          <t>2026/03/21</t>
        </is>
      </c>
      <c r="T1727" t="inlineStr">
        <is>
          <t>BST</t>
        </is>
      </c>
      <c r="U1727"/>
      <c r="V1727" t="inlineStr">
        <is>
          <t>张铭麒</t>
        </is>
      </c>
      <c r="W1727" t="inlineStr">
        <is>
          <t>李岳丰
吴薇</t>
        </is>
      </c>
    </row>
    <row r="1728" ht="12.75" customHeight="1">
      <c r="A1728" t="inlineStr">
        <is>
          <t xml:space="preserve">2026-03-18 </t>
        </is>
      </c>
      <c r="B1728"/>
      <c r="C1728" t="inlineStr">
        <is>
          <t>正文内容仅日期“2026/03/18”，无具体信息，无法提取问题或异常。</t>
        </is>
      </c>
      <c r="D1728" t="inlineStr">
        <is>
          <t>罗刚</t>
        </is>
      </c>
      <c r="E1728" t="inlineStr">
        <is>
          <t>广东省深圳市宝安区西乡街道南区新一村海乐花园</t>
        </is>
      </c>
      <c r="F1728" t="inlineStr">
        <is>
          <t>排休</t>
        </is>
      </c>
      <c r="G1728"/>
      <c r="H1728"/>
      <c r="I1728"/>
      <c r="J1728"/>
      <c r="K1728"/>
      <c r="L1728"/>
      <c r="M1728"/>
      <c r="N1728" s="2">
        <v>46099</v>
      </c>
      <c r="O1728"/>
      <c r="P1728" t="inlineStr">
        <is>
          <t>12周</t>
        </is>
      </c>
      <c r="Q1728"/>
      <c r="R1728" t="inlineStr">
        <is>
          <t>false</t>
        </is>
      </c>
      <c r="S1728"/>
      <c r="T1728"/>
      <c r="U1728"/>
      <c r="V1728"/>
      <c r="W1728"/>
    </row>
    <row r="1729" ht="12.75" customHeight="1">
      <c r="A1729" t="inlineStr">
        <is>
          <t xml:space="preserve">2026-03-17 </t>
        </is>
      </c>
      <c r="B1729"/>
      <c r="C1729" t="inlineStr">
        <is>
          <t>正文仅日期“2026/03/17”，无具体内容，信息缺失。</t>
        </is>
      </c>
      <c r="D1729" t="inlineStr">
        <is>
          <t>罗刚</t>
        </is>
      </c>
      <c r="E1729" t="inlineStr">
        <is>
          <t>广东省深圳市宝安区西乡街道南区新一村海乐花园</t>
        </is>
      </c>
      <c r="F1729" t="inlineStr">
        <is>
          <t>排休</t>
        </is>
      </c>
      <c r="G1729"/>
      <c r="H1729"/>
      <c r="I1729"/>
      <c r="J1729"/>
      <c r="K1729"/>
      <c r="L1729"/>
      <c r="M1729"/>
      <c r="N1729" s="2">
        <v>46098</v>
      </c>
      <c r="O1729"/>
      <c r="P1729" t="inlineStr">
        <is>
          <t>12周</t>
        </is>
      </c>
      <c r="Q1729"/>
      <c r="R1729" t="inlineStr">
        <is>
          <t>false</t>
        </is>
      </c>
      <c r="S1729"/>
      <c r="T1729"/>
      <c r="U1729"/>
      <c r="V1729"/>
      <c r="W1729"/>
    </row>
    <row r="1730" ht="12.75" customHeight="1">
      <c r="A1730" t="inlineStr">
        <is>
          <t xml:space="preserve">2026-03-16 </t>
        </is>
      </c>
      <c r="B1730"/>
      <c r="C1730" t="inlineStr">
        <is>
          <t>正文仅日期“2026/03/16”，无具体内容，信息缺失。</t>
        </is>
      </c>
      <c r="D1730" t="inlineStr">
        <is>
          <t>罗刚</t>
        </is>
      </c>
      <c r="E1730" t="inlineStr">
        <is>
          <t>广东省深圳市宝安区西乡街道南区新一村海乐花园</t>
        </is>
      </c>
      <c r="F1730" t="inlineStr">
        <is>
          <t>排休</t>
        </is>
      </c>
      <c r="G1730"/>
      <c r="H1730"/>
      <c r="I1730"/>
      <c r="J1730"/>
      <c r="K1730"/>
      <c r="L1730"/>
      <c r="M1730"/>
      <c r="N1730" s="2">
        <v>46097</v>
      </c>
      <c r="O1730"/>
      <c r="P1730" t="inlineStr">
        <is>
          <t>12周</t>
        </is>
      </c>
      <c r="Q1730"/>
      <c r="R1730" t="inlineStr">
        <is>
          <t>false</t>
        </is>
      </c>
      <c r="S1730"/>
      <c r="T1730"/>
      <c r="U1730"/>
      <c r="V1730"/>
      <c r="W1730"/>
    </row>
    <row r="1731" ht="12.75" customHeight="1">
      <c r="A1731" t="inlineStr">
        <is>
          <t>2026-03-15 罗刚-杭州-绿茶-铁锅导入 已结束</t>
        </is>
      </c>
      <c r="B1731" t="inlineStr">
        <is>
          <t>1</t>
        </is>
      </c>
      <c r="C1731" t="inlineStr">
        <is>
          <t>操作员菜谱不熟、未按标操作、炒菜机不适合蒜片、操作交叉，铁锅需每日两次清积碳拍照。</t>
        </is>
      </c>
      <c r="D1731" t="inlineStr">
        <is>
          <t>罗刚</t>
        </is>
      </c>
      <c r="E1731" t="inlineStr">
        <is>
          <t>广东省深圳市宝安区福永街道小票货物交接处深圳宝安国际机场</t>
        </is>
      </c>
      <c r="F1731" t="inlineStr">
        <is>
          <t>项目出差</t>
        </is>
      </c>
      <c r="G1731" t="inlineStr">
        <is>
          <t>罗刚-杭州-绿茶-铁锅导入 已结束</t>
        </is>
      </c>
      <c r="H1731" t="inlineStr">
        <is>
          <t>1.操作员对菜谱不熟悉，现场纠正
2.不按标准操作，纸片笋不冲水
3.五花肉没有打散，已纠正
4.炒菜机不适合使用蒜片，蒜片容易粘锅上面，改用拍蒜
5.两个操作时出现交叉，给他们分机分菜捋顺
6..强调铁锅清除积碳重要性，每日必须两次彻底洗干净，并拍照发到售后群里面
</t>
        </is>
      </c>
      <c r="I1731" t="inlineStr">
        <is>
          <t>21
</t>
        </is>
      </c>
      <c r="J1731"/>
      <c r="K1731" t="inlineStr">
        <is>
          <t>休假</t>
        </is>
      </c>
      <c r="L1731" t="inlineStr">
        <is>
          <t>IMG_20260315_181052896.jpg,IMG_20260315_175556022.jpg,IMG_20260315_173526533.jpg,IMG_20260315_173020256.jpg,IMG_20260315_125814938.jpg,IMG_20260315_122901135.jpg,IMG_20260315_122551296.jpg,IMG_20260315_122229514.jpg,IMG_20260315_122221207.jpg</t>
        </is>
      </c>
      <c r="M1731"/>
      <c r="N1731" s="2">
        <v>46096</v>
      </c>
      <c r="O1731" t="inlineStr">
        <is>
          <t>已结束,已结束,已结束</t>
        </is>
      </c>
      <c r="P1731" t="inlineStr">
        <is>
          <t>11周</t>
        </is>
      </c>
      <c r="Q1731"/>
      <c r="R1731" t="inlineStr">
        <is>
          <t>false</t>
        </is>
      </c>
      <c r="S1731" t="inlineStr">
        <is>
          <t>2025/11/08
2026/03/13
2026/03/15</t>
        </is>
      </c>
      <c r="T1731" t="inlineStr">
        <is>
          <t>BST</t>
        </is>
      </c>
      <c r="U1731" t="inlineStr">
        <is>
          <t>1</t>
        </is>
      </c>
      <c r="V1731" t="inlineStr">
        <is>
          <t>张铭麒
张铭麒
张铭麒</t>
        </is>
      </c>
      <c r="W1731" t="inlineStr">
        <is>
          <t>李岳丰
吴薇
李岳丰
吴薇
李岳丰
吴薇</t>
        </is>
      </c>
    </row>
    <row r="1732" ht="12.75" customHeight="1">
      <c r="A1732" t="inlineStr">
        <is>
          <t>2026-03-14 罗刚-杭州-绿茶-铁锅导入 已结束</t>
        </is>
      </c>
      <c r="B1732"/>
      <c r="C1732" t="inlineStr">
        <is>
          <t>需关注操作员按标准操作，提前预制米饭、准备小料与餐具问题。</t>
        </is>
      </c>
      <c r="D1732" t="inlineStr">
        <is>
          <t>罗刚</t>
        </is>
      </c>
      <c r="E1732" t="inlineStr">
        <is>
          <t>浙江省杭州市萧山区盈丰街道圆梦家园柏峰珑悦府</t>
        </is>
      </c>
      <c r="F1732" t="inlineStr">
        <is>
          <t>项目出差</t>
        </is>
      </c>
      <c r="G1732" t="inlineStr">
        <is>
          <t>罗刚-杭州-绿茶-铁锅导入 已结束</t>
        </is>
      </c>
      <c r="H1732" t="inlineStr">
        <is>
          <t>现场铁锅导入顺利机器正常，出品稳定，主要监督操作员按标准操作，提前预制米饭、提前准备小料，餐具等问题，清洁养锅带教监督落实到位</t>
        </is>
      </c>
      <c r="I1732" t="inlineStr">
        <is>
          <t>21</t>
        </is>
      </c>
      <c r="J1732"/>
      <c r="K1732" t="inlineStr">
        <is>
          <t>继续监督操作员使用铁锅</t>
        </is>
      </c>
      <c r="L1732" t="inlineStr">
        <is>
          <t>IMG_20260314_183001425.jpg,IMG_20260314_183206651.jpg,IMG_20260314_183303867.jpg,IMG_20260314_190329004.jpg,IMG_20260314_211327262.jpg,IMG_20260314_205945578.jpg,IMG_20260314_211459886.jpg,IMG_20260314_204837654.jpg</t>
        </is>
      </c>
      <c r="M1732"/>
      <c r="N1732" s="2">
        <v>46095</v>
      </c>
      <c r="O1732" t="inlineStr">
        <is>
          <t>已结束,已结束,已结束</t>
        </is>
      </c>
      <c r="P1732" t="inlineStr">
        <is>
          <t>11周</t>
        </is>
      </c>
      <c r="Q1732"/>
      <c r="R1732" t="inlineStr">
        <is>
          <t>false</t>
        </is>
      </c>
      <c r="S1732" t="inlineStr">
        <is>
          <t>2025/11/08
2026/03/13
2026/03/15</t>
        </is>
      </c>
      <c r="T1732" t="inlineStr">
        <is>
          <t>BST</t>
        </is>
      </c>
      <c r="U1732"/>
      <c r="V1732" t="inlineStr">
        <is>
          <t>张铭麒
张铭麒
张铭麒</t>
        </is>
      </c>
      <c r="W1732" t="inlineStr">
        <is>
          <t>李岳丰
吴薇
李岳丰
吴薇
李岳丰
吴薇</t>
        </is>
      </c>
    </row>
    <row r="1733" ht="12.75" customHeight="1">
      <c r="A1733" t="inlineStr">
        <is>
          <t>2026-03-13 罗刚-杭州-绿茶-铁锅导入 已结束</t>
        </is>
      </c>
      <c r="B1733" t="inlineStr">
        <is>
          <t>1</t>
        </is>
      </c>
      <c r="C1733" t="inlineStr">
        <is>
          <t>无明显需关注问题或异常，仅提及菜品温度提升。</t>
        </is>
      </c>
      <c r="D1733" t="inlineStr">
        <is>
          <t>罗刚</t>
        </is>
      </c>
      <c r="E1733" t="inlineStr">
        <is>
          <t>浙江省杭州市临平区临平街道北沙西路31号万达广场(杭州临平店)</t>
        </is>
      </c>
      <c r="F1733" t="inlineStr">
        <is>
          <t>项目出差</t>
        </is>
      </c>
      <c r="G1733" t="inlineStr">
        <is>
          <t>罗刚-杭州-绿茶-铁锅导入 已结束</t>
        </is>
      </c>
      <c r="H1733" t="inlineStr">
        <is>
          <t>厨师长表示菜品比之前有提升，菜品温度比之前热，详见长图</t>
        </is>
      </c>
      <c r="I1733" t="inlineStr">
        <is>
          <t>21</t>
        </is>
      </c>
      <c r="J1733"/>
      <c r="K1733" t="inlineStr">
        <is>
          <t>绿茶金帝店铁锅导入</t>
        </is>
      </c>
      <c r="L1733" t="inlineStr">
        <is>
          <t>1773412878920.jpg</t>
        </is>
      </c>
      <c r="M1733"/>
      <c r="N1733" s="2">
        <v>46094</v>
      </c>
      <c r="O1733" t="inlineStr">
        <is>
          <t>已结束,已结束,已结束</t>
        </is>
      </c>
      <c r="P1733" t="inlineStr">
        <is>
          <t>11周</t>
        </is>
      </c>
      <c r="Q1733"/>
      <c r="R1733" t="inlineStr">
        <is>
          <t>false</t>
        </is>
      </c>
      <c r="S1733" t="inlineStr">
        <is>
          <t>2025/11/08
2026/03/13
2026/03/15</t>
        </is>
      </c>
      <c r="T1733" t="inlineStr">
        <is>
          <t>BST</t>
        </is>
      </c>
      <c r="U1733"/>
      <c r="V1733" t="inlineStr">
        <is>
          <t>张铭麒
张铭麒
张铭麒</t>
        </is>
      </c>
      <c r="W1733" t="inlineStr">
        <is>
          <t>李岳丰
吴薇
李岳丰
吴薇
李岳丰
吴薇</t>
        </is>
      </c>
    </row>
    <row r="1734" ht="12.75" customHeight="1">
      <c r="A1734" t="inlineStr">
        <is>
          <t>2026-03-12 罗刚-杭州-绿茶-铁锅导入 已结束</t>
        </is>
      </c>
      <c r="B1734" t="inlineStr">
        <is>
          <t>1</t>
        </is>
      </c>
      <c r="C1734" t="inlineStr">
        <is>
          <t>铁锅导入顺利，需关注出品稳定性，持续观察。</t>
        </is>
      </c>
      <c r="D1734" t="inlineStr">
        <is>
          <t>罗刚</t>
        </is>
      </c>
      <c r="E1734" t="inlineStr">
        <is>
          <t>浙江省杭州市临平区临平街道振兴西路126-52号万达广场(杭州临平店)</t>
        </is>
      </c>
      <c r="F1734" t="inlineStr">
        <is>
          <t>项目出差</t>
        </is>
      </c>
      <c r="G1734" t="inlineStr">
        <is>
          <t>罗刚-杭州-绿茶-铁锅导入 已结束</t>
        </is>
      </c>
      <c r="H1734" t="inlineStr">
        <is>
          <t>铁锅导入顺利，详见长图</t>
        </is>
      </c>
      <c r="I1734" t="inlineStr">
        <is>
          <t>21</t>
        </is>
      </c>
      <c r="J1734"/>
      <c r="K1734" t="inlineStr">
        <is>
          <t>继续观察出品是否稳定</t>
        </is>
      </c>
      <c r="L1734" t="inlineStr">
        <is>
          <t>1773323735962.jpg</t>
        </is>
      </c>
      <c r="M1734"/>
      <c r="N1734" s="2">
        <v>46093</v>
      </c>
      <c r="O1734" t="inlineStr">
        <is>
          <t>已结束,已结束,已结束</t>
        </is>
      </c>
      <c r="P1734" t="inlineStr">
        <is>
          <t>11周</t>
        </is>
      </c>
      <c r="Q1734"/>
      <c r="R1734" t="inlineStr">
        <is>
          <t>false</t>
        </is>
      </c>
      <c r="S1734" t="inlineStr">
        <is>
          <t>2025/11/08
2026/03/13
2026/03/15</t>
        </is>
      </c>
      <c r="T1734" t="inlineStr">
        <is>
          <t>BST</t>
        </is>
      </c>
      <c r="U1734"/>
      <c r="V1734" t="inlineStr">
        <is>
          <t>张铭麒
张铭麒
张铭麒</t>
        </is>
      </c>
      <c r="W1734" t="inlineStr">
        <is>
          <t>李岳丰
吴薇
李岳丰
吴薇
李岳丰
吴薇</t>
        </is>
      </c>
    </row>
    <row r="1735" ht="12.75" customHeight="1">
      <c r="A1735" t="inlineStr">
        <is>
          <t>2026-03-11 罗刚-上海-迪士尼-培训支持 已结束</t>
        </is>
      </c>
      <c r="B1735" t="inlineStr">
        <is>
          <t>1</t>
        </is>
      </c>
      <c r="C1735" t="inlineStr">
        <is>
          <t>迪士尼操作员培训进行中，无异常问题需关注。</t>
        </is>
      </c>
      <c r="D1735" t="inlineStr">
        <is>
          <t>罗刚</t>
        </is>
      </c>
      <c r="E1735" t="inlineStr">
        <is>
          <t>上海市浦东新区川沙新镇上海简巷设计师酒店上海浅安•时光设计师酒店</t>
        </is>
      </c>
      <c r="F1735" t="inlineStr">
        <is>
          <t>项目出差</t>
        </is>
      </c>
      <c r="G1735" t="inlineStr">
        <is>
          <t>罗刚-上海-迪士尼-培训支持 已结束</t>
        </is>
      </c>
      <c r="H1735" t="inlineStr">
        <is>
          <t>迪士尼研发中心，培训操作员录菜，APP操作，菜谱编辑，料盒区分使用，校准，清洗管道，铁锅清洗。详见长图</t>
        </is>
      </c>
      <c r="I1735" t="inlineStr">
        <is>
          <t>暂无</t>
        </is>
      </c>
      <c r="J1735"/>
      <c r="K1735" t="inlineStr">
        <is>
          <t>休息</t>
        </is>
      </c>
      <c r="L1735" t="inlineStr">
        <is>
          <t>1773223547851.jpg,IMG_20260311_171345926.jpg</t>
        </is>
      </c>
      <c r="M1735"/>
      <c r="N1735" s="2">
        <v>46092</v>
      </c>
      <c r="O1735" t="inlineStr">
        <is>
          <t>已结束,已结束,已结束,已结束</t>
        </is>
      </c>
      <c r="P1735" t="inlineStr">
        <is>
          <t>11周</t>
        </is>
      </c>
      <c r="Q1735"/>
      <c r="R1735" t="inlineStr">
        <is>
          <t>false</t>
        </is>
      </c>
      <c r="S1735" t="inlineStr">
        <is>
          <t>2026/03/15
2026/03/27
2026/03/28
2026/03/29</t>
        </is>
      </c>
      <c r="T1735" t="inlineStr">
        <is>
          <t>BST</t>
        </is>
      </c>
      <c r="U1735"/>
      <c r="V1735" t="inlineStr">
        <is>
          <t>张铭麒
张铭麒
张铭麒
张铭麒</t>
        </is>
      </c>
      <c r="W1735" t="inlineStr">
        <is>
          <t>李岳丰
吴薇
李岳丰
吴薇
李岳丰
吴薇
李岳丰
吴薇</t>
        </is>
      </c>
    </row>
    <row r="1736" ht="12.75" customHeight="1">
      <c r="A1736" t="inlineStr">
        <is>
          <t>2026-03-10 罗刚-上海-迪士尼-解决问题 已结束</t>
        </is>
      </c>
      <c r="B1736" t="inlineStr">
        <is>
          <t>1</t>
        </is>
      </c>
      <c r="C1736" t="inlineStr">
        <is>
          <t>503BB搅拌尺因腐蚀和受力松动，进水水管三通松动。</t>
        </is>
      </c>
      <c r="D1736" t="inlineStr">
        <is>
          <t>罗刚</t>
        </is>
      </c>
      <c r="E1736" t="inlineStr">
        <is>
          <t>上海市浦东新区川沙新镇上海简巷设计师酒店上海浅安•时光设计师酒店</t>
        </is>
      </c>
      <c r="F1736" t="inlineStr">
        <is>
          <t>巡店</t>
        </is>
      </c>
      <c r="G1736" t="inlineStr">
        <is>
          <t>罗刚-上海-迪士尼-解决问题 已结束</t>
        </is>
      </c>
      <c r="H1736" t="inlineStr">
        <is>
          <t>迪士尼漫月食府研发中心培训
一.入园找到对接人确定相关事宜
1.每日入园须要园区员工出门接才能入园
2.明确录菜前需要准备完整的SOP
3.准备食材一试三份做准备
4.准备调味品，校准需要基础调味品，特殊复合酱汁需提前准备过滤
5..注册负责人账号，注册账号需要明确负责人权限相关事宜，此门店是否在迪士尼企业下，此项关乎机器单独开账号或者绑定在迪士尼本企业，日后涉及菜品分享的问题。
6.开通15千瓦，前面的门店是15千瓦，所以需同步15千瓦
7.交代好明天培训需要的食材、调料，克称、等物品
8.  503BB搅拌尺松动问题，据观察：锅内卡片变薄，他们常用酱汁是酸性的，可能存在长期腐蚀，炒饭，炒面加工量也很大，长期受力导致安装搅拌尺的铁片卡槽明显变宽，导致松动，长期建议更换锅内铁片材质解决问题，短期可能需要更换双边搅拌尺，使其受力均匀，或者换锅解决卡槽问题。
9. 503BB，漏水进水水管三通松动，已拧紧</t>
        </is>
      </c>
      <c r="I1736"/>
      <c r="J1736"/>
      <c r="K1736" t="inlineStr">
        <is>
          <t>开始培训录菜</t>
        </is>
      </c>
      <c r="L1736" t="inlineStr">
        <is>
          <t>1773140921373.jpg</t>
        </is>
      </c>
      <c r="M1736"/>
      <c r="N1736" s="2">
        <v>46091</v>
      </c>
      <c r="O1736" t="inlineStr">
        <is>
          <t>已结束</t>
        </is>
      </c>
      <c r="P1736" t="inlineStr">
        <is>
          <t>11周</t>
        </is>
      </c>
      <c r="Q1736"/>
      <c r="R1736" t="inlineStr">
        <is>
          <t>false</t>
        </is>
      </c>
      <c r="S1736" t="inlineStr">
        <is>
          <t>2026/03/10</t>
        </is>
      </c>
      <c r="T1736" t="inlineStr">
        <is>
          <t>BST</t>
        </is>
      </c>
      <c r="U1736"/>
      <c r="V1736" t="inlineStr">
        <is>
          <t>张铭麒</t>
        </is>
      </c>
      <c r="W1736" t="inlineStr">
        <is>
          <t>李岳丰
吴薇</t>
        </is>
      </c>
    </row>
    <row r="1737" ht="12.75" customHeight="1">
      <c r="A1737" t="inlineStr">
        <is>
          <t>2026-03-08 罗刚-绍兴-绿茶-铁锅导入 已结束</t>
        </is>
      </c>
      <c r="B1737" t="inlineStr">
        <is>
          <t>1</t>
        </is>
      </c>
      <c r="C1737" t="inlineStr">
        <is>
          <t>滨海万达生意淡，右锅炒菜温度偏低，左锅滚轮损坏已更换。</t>
        </is>
      </c>
      <c r="D1737" t="inlineStr">
        <is>
          <t>罗刚</t>
        </is>
      </c>
      <c r="E1737" t="inlineStr">
        <is>
          <t>上海市浦东新区川沙新镇上海简巷设计师酒店上海浅安•时光设计师酒店</t>
        </is>
      </c>
      <c r="F1737" t="inlineStr">
        <is>
          <t>项目出差</t>
        </is>
      </c>
      <c r="G1737" t="inlineStr">
        <is>
          <t>罗刚-绍兴-绿茶-铁锅导入 已结束</t>
        </is>
      </c>
      <c r="H1737" t="inlineStr">
        <is>
          <t>滨海万达生意比较淡，炉台处于不饱和状态，只有一个人在炒菜，炒菜机处于停用状态
1.做了铁锅更换
2.系统升级5194
3.功率升级15千瓦
4.温度标定测试
5.菜谱更新
发现左250，显示温度107—108，养锅温度正常，右第一次250，显示温度96—97，第二次265，显示温度105—，炒菜温度偏低，第三次调到230，显示101，实际养锅温度正常
6..左边锅有异响检查发现滚轮损坏，已更换
</t>
        </is>
      </c>
      <c r="I1737" t="inlineStr">
        <is>
          <t>20</t>
        </is>
      </c>
      <c r="J1737"/>
      <c r="K1737" t="inlineStr">
        <is>
          <t>休假</t>
        </is>
      </c>
      <c r="L1737" t="inlineStr">
        <is>
          <t>IMG_20260308_104005845.jpg,IMG_20260308_105433791.jpg,IMG_20260308_105439371.jpg,IMG_20260308_105455355.jpg,IMG_20260308_111425677.jpg,IMG_20260308_110532516.jpg,IMG_20260308_112614346.jpg,IMG_20260308_123611711.jpg,IMG_20260308_123625483.jpg</t>
        </is>
      </c>
      <c r="M1737"/>
      <c r="N1737" s="2">
        <v>46089</v>
      </c>
      <c r="O1737" t="inlineStr">
        <is>
          <t>已结束,已结束</t>
        </is>
      </c>
      <c r="P1737" t="inlineStr">
        <is>
          <t>10周</t>
        </is>
      </c>
      <c r="Q1737"/>
      <c r="R1737" t="inlineStr">
        <is>
          <t>false</t>
        </is>
      </c>
      <c r="S1737" t="inlineStr">
        <is>
          <t>2026/03/07
2026/03/08</t>
        </is>
      </c>
      <c r="T1737" t="inlineStr">
        <is>
          <t>BST</t>
        </is>
      </c>
      <c r="U1737"/>
      <c r="V1737" t="inlineStr">
        <is>
          <t>张铭麒
张铭麒</t>
        </is>
      </c>
      <c r="W1737" t="inlineStr">
        <is>
          <t>李岳丰
吴薇
李岳丰
吴薇</t>
        </is>
      </c>
    </row>
    <row r="1738" ht="12.75" customHeight="1">
      <c r="A1738" t="inlineStr">
        <is>
          <t>2026-03-07 罗刚-绍兴-绿茶-铁锅导入 已结束</t>
        </is>
      </c>
      <c r="B1738" t="inlineStr">
        <is>
          <t>1</t>
        </is>
      </c>
      <c r="C1738" t="inlineStr">
        <is>
          <t>出菜流程异常：烹饪后未先装盘，先洗锅再装盘。</t>
        </is>
      </c>
      <c r="D1738" t="inlineStr">
        <is>
          <t>罗刚</t>
        </is>
      </c>
      <c r="E1738" t="inlineStr">
        <is>
          <t>浙江省绍兴市上虞区崧厦街道康良支路万达·水榭雅苑</t>
        </is>
      </c>
      <c r="F1738" t="inlineStr">
        <is>
          <t>项目出差</t>
        </is>
      </c>
      <c r="G1738" t="inlineStr">
        <is>
          <t>罗刚-绍兴-绿茶-铁锅导入 已结束</t>
        </is>
      </c>
      <c r="H1738" t="inlineStr">
        <is>
          <t>出菜流程梳理
烹饪结束—出菜—不装盘—先洗锅—开始预热下一道菜个（1分钟时间）—这时间再装盘—回头正好投小料</t>
        </is>
      </c>
      <c r="I1738" t="inlineStr">
        <is>
          <t>19</t>
        </is>
      </c>
      <c r="J1738"/>
      <c r="K1738" t="inlineStr">
        <is>
          <t>绍兴滨海万达导铁锅</t>
        </is>
      </c>
      <c r="L1738" t="inlineStr">
        <is>
          <t>IMG_20260307_185725620.jpg,IMG_20260307_125533676.jpg,IMG_20260307_125458537.jpg,IMG_20260307_123830615.jpg,IMG_20260307_120036222.jpg,IMG_20260307_101206805.jpg</t>
        </is>
      </c>
      <c r="M1738"/>
      <c r="N1738" s="2">
        <v>46088</v>
      </c>
      <c r="O1738" t="inlineStr">
        <is>
          <t>已结束,已结束</t>
        </is>
      </c>
      <c r="P1738" t="inlineStr">
        <is>
          <t>10周</t>
        </is>
      </c>
      <c r="Q1738"/>
      <c r="R1738" t="inlineStr">
        <is>
          <t>false</t>
        </is>
      </c>
      <c r="S1738" t="inlineStr">
        <is>
          <t>2026/03/07
2026/03/08</t>
        </is>
      </c>
      <c r="T1738" t="inlineStr">
        <is>
          <t>BST</t>
        </is>
      </c>
      <c r="U1738"/>
      <c r="V1738" t="inlineStr">
        <is>
          <t>张铭麒
张铭麒</t>
        </is>
      </c>
      <c r="W1738" t="inlineStr">
        <is>
          <t>李岳丰
吴薇
李岳丰
吴薇</t>
        </is>
      </c>
    </row>
    <row r="1739" ht="12.75" customHeight="1">
      <c r="A1739" t="inlineStr">
        <is>
          <t>2026-03-06 罗刚-绍兴-绿茶-铁锅导入 已结束</t>
        </is>
      </c>
      <c r="B1739" t="inlineStr">
        <is>
          <t>1</t>
        </is>
      </c>
      <c r="C1739" t="inlineStr">
        <is>
          <t>温度标定异常，显示温度与实际不符，整体偏高。</t>
        </is>
      </c>
      <c r="D1739" t="inlineStr">
        <is>
          <t>罗刚</t>
        </is>
      </c>
      <c r="E1739" t="inlineStr">
        <is>
          <t>浙江省绍兴市上虞区崧厦街道康良支路万达·水榭雅苑</t>
        </is>
      </c>
      <c r="F1739" t="inlineStr">
        <is>
          <t>项目出差</t>
        </is>
      </c>
      <c r="G1739" t="inlineStr">
        <is>
          <t>罗刚-绍兴-绿茶-铁锅导入 已结束</t>
        </is>
      </c>
      <c r="H1739" t="inlineStr">
        <is>
          <t>新锅开锅与温度标定记录
1. 开锅处理
新锅开锅烧锅3分钟，放凉后再烧水，可去除锅内机械油。
2. 温度标定与测试
- 第一次标定
左右机器标定数值均为230，显示温度均为105。
试炒包菜出现糊边，温度偏高。
- 第二次标定
左右机器标定数值均为200，
左机显示99，右机显示97–98，
显示温度与锅体实际温度不符，整体仍偏高，养锅时油被烧黄。
- 第三次标定
左右机器标定数值均为265，
右机显示109，左机显示102。
3. 结论
标定数值越高，实际锅温越低；
以锅体实际温度作为养锅、炒制的判断依据更准确。详见长图</t>
        </is>
      </c>
      <c r="I1739" t="inlineStr">
        <is>
          <t>19</t>
        </is>
      </c>
      <c r="J1739"/>
      <c r="K1739" t="inlineStr">
        <is>
          <t>继续观察门店菜品，培训操作员，养成洗锅习惯</t>
        </is>
      </c>
      <c r="L1739" t="inlineStr">
        <is>
          <t>上虞绿茶铁锅导入日报202603062225_52186.jpg</t>
        </is>
      </c>
      <c r="M1739"/>
      <c r="N1739" s="2">
        <v>46087</v>
      </c>
      <c r="O1739" t="inlineStr">
        <is>
          <t>已结束,已结束</t>
        </is>
      </c>
      <c r="P1739" t="inlineStr">
        <is>
          <t>10周</t>
        </is>
      </c>
      <c r="Q1739"/>
      <c r="R1739" t="inlineStr">
        <is>
          <t>false</t>
        </is>
      </c>
      <c r="S1739" t="inlineStr">
        <is>
          <t>2026/03/07
2026/03/08</t>
        </is>
      </c>
      <c r="T1739" t="inlineStr">
        <is>
          <t>BST</t>
        </is>
      </c>
      <c r="U1739"/>
      <c r="V1739" t="inlineStr">
        <is>
          <t>张铭麒
张铭麒</t>
        </is>
      </c>
      <c r="W1739" t="inlineStr">
        <is>
          <t>李岳丰
吴薇
李岳丰
吴薇</t>
        </is>
      </c>
    </row>
    <row r="1740" ht="12.75" customHeight="1">
      <c r="A1740" t="inlineStr">
        <is>
          <t>2026-03-05 罗刚-宁波余姚-绿茶-铁锅导入 已结束</t>
        </is>
      </c>
      <c r="B1740"/>
      <c r="C1740" t="inlineStr">
        <is>
          <t>绿茶铁锅导入进行中，涉及两地，需关注进度与异常。</t>
        </is>
      </c>
      <c r="D1740" t="inlineStr">
        <is>
          <t>罗刚</t>
        </is>
      </c>
      <c r="E1740" t="inlineStr">
        <is>
          <t>浙江省宁波市余姚市凤山街道望梅路89号你好酒店(余姚五彩城店)</t>
        </is>
      </c>
      <c r="F1740" t="inlineStr">
        <is>
          <t>项目出差</t>
        </is>
      </c>
      <c r="G1740" t="inlineStr">
        <is>
          <t>罗刚-宁波余姚-绿茶-铁锅导入 已结束</t>
        </is>
      </c>
      <c r="H1740" t="inlineStr">
        <is>
          <t>详见长图</t>
        </is>
      </c>
      <c r="I1740" t="inlineStr">
        <is>
          <t>19</t>
        </is>
      </c>
      <c r="J1740"/>
      <c r="K1740" t="inlineStr">
        <is>
          <t>绍兴上虞万达广场绿茶铁锅导入</t>
        </is>
      </c>
      <c r="L1740" t="inlineStr">
        <is>
          <t>Notepad_202603052153_40718.jpg</t>
        </is>
      </c>
      <c r="M1740"/>
      <c r="N1740" s="2">
        <v>46086</v>
      </c>
      <c r="O1740" t="inlineStr">
        <is>
          <t>已结束</t>
        </is>
      </c>
      <c r="P1740" t="inlineStr">
        <is>
          <t>10周</t>
        </is>
      </c>
      <c r="Q1740"/>
      <c r="R1740" t="inlineStr">
        <is>
          <t>false</t>
        </is>
      </c>
      <c r="S1740" t="inlineStr">
        <is>
          <t>2026/03/05</t>
        </is>
      </c>
      <c r="T1740" t="inlineStr">
        <is>
          <t>BST</t>
        </is>
      </c>
      <c r="U1740"/>
      <c r="V1740" t="inlineStr">
        <is>
          <t>张铭麒</t>
        </is>
      </c>
      <c r="W1740" t="inlineStr">
        <is>
          <t>李岳丰
吴薇</t>
        </is>
      </c>
    </row>
    <row r="1741" ht="12.75" customHeight="1">
      <c r="A1741" t="inlineStr">
        <is>
          <t>2026-03-04 罗刚-宁波余姚-绿茶-铁锅导入 已结束</t>
        </is>
      </c>
      <c r="B1741"/>
      <c r="C1741" t="inlineStr">
        <is>
          <t>润锅时间与温度不成正比需优化，新任厨师长不懂铁锅使用致积碳。</t>
        </is>
      </c>
      <c r="D1741" t="inlineStr">
        <is>
          <t>罗刚</t>
        </is>
      </c>
      <c r="E1741" t="inlineStr">
        <is>
          <t>浙江省宁波市余姚市凤山街道望梅路89号你好酒店(余姚五彩城店)</t>
        </is>
      </c>
      <c r="F1741" t="inlineStr">
        <is>
          <t>项目出差</t>
        </is>
      </c>
      <c r="G1741" t="inlineStr">
        <is>
          <t>罗刚-宁波余姚-绿茶-铁锅导入 已结束</t>
        </is>
      </c>
      <c r="H1741" t="inlineStr">
        <is>
          <t>详见长图
1.发现一个问题润锅时间和温度不成正比，润锅时间仍有优化空间。
2.绿茶人员更迭频繁，近期有收到新任厨师长不懂铁锅使用方法导致铁锅严重积碳，新任厨师长找到我说不清楚如何清洗和使用铁锅的方法：为此我考虑在原有的机器人使用要求里面增加铁锅使用及清洗积碳的方法，做成PDF下发门店张贴在机器人附近方便新接手炒菜机的人员随时查看</t>
        </is>
      </c>
      <c r="I1741" t="inlineStr">
        <is>
          <t>19</t>
        </is>
      </c>
      <c r="J1741"/>
      <c r="K1741" t="inlineStr">
        <is>
          <t>继续观察更换铁锅后机器和菜品是否正常</t>
        </is>
      </c>
      <c r="L1741" t="inlineStr">
        <is>
          <t>余姚五彩城绿茶铁锅导入日报202603042337_51387.jpg</t>
        </is>
      </c>
      <c r="M1741"/>
      <c r="N1741" s="2">
        <v>46085</v>
      </c>
      <c r="O1741" t="inlineStr">
        <is>
          <t>已结束</t>
        </is>
      </c>
      <c r="P1741" t="inlineStr">
        <is>
          <t>10周</t>
        </is>
      </c>
      <c r="Q1741"/>
      <c r="R1741" t="inlineStr">
        <is>
          <t>false</t>
        </is>
      </c>
      <c r="S1741" t="inlineStr">
        <is>
          <t>2026/03/05</t>
        </is>
      </c>
      <c r="T1741" t="inlineStr">
        <is>
          <t>BST</t>
        </is>
      </c>
      <c r="U1741"/>
      <c r="V1741" t="inlineStr">
        <is>
          <t>张铭麒</t>
        </is>
      </c>
      <c r="W1741" t="inlineStr">
        <is>
          <t>李岳丰
吴薇</t>
        </is>
      </c>
    </row>
    <row r="1742" ht="12.75" customHeight="1">
      <c r="A1742" t="inlineStr">
        <is>
          <t>2026-03-04 罗刚-宁波余姚-绿茶-铁锅导入 已结束</t>
        </is>
      </c>
      <c r="B1742"/>
      <c r="C1742" t="inlineStr">
        <is>
          <t>温度需降低、润锅时间可缩短，传感器、滴液、锅具及人员培训存在问题。</t>
        </is>
      </c>
      <c r="D1742" t="inlineStr">
        <is>
          <t>罗刚</t>
        </is>
      </c>
      <c r="E1742" t="inlineStr">
        <is>
          <t>浙江省宁波市余姚市凤山街道望梅路89号你好酒店(余姚五彩城店)</t>
        </is>
      </c>
      <c r="F1742" t="inlineStr">
        <is>
          <t>项目出差</t>
        </is>
      </c>
      <c r="G1742" t="inlineStr">
        <is>
          <t>罗刚-宁波余姚-绿茶-铁锅导入 已结束</t>
        </is>
      </c>
      <c r="H1742" t="inlineStr">
        <is>
          <t>设备巡检&amp;优化问题汇总
一、温度与润锅优化（核心效率提升）
1. 温度标定后测试106℃，实际炒菜温度高于新机器，需降低菜谱润锅温度。
2. 润锅时长优化：当前约60秒，沟通产研建议缩短至40-45秒即可抬锅位，提升效率。
3. 润锅逻辑优化：目标180℃约60秒、目标220℃约66秒，时间与温度不成正比；抬锅位不影响升温，40-45秒抬至低锅位仍能达标，可大幅压缩流程时间。
二、传感器故障与处理
1. 温度标定异常：温度传感器被油烟遮挡，清洁后温度恢复正常。
2. 后续规范：传感器需定期清洁，避免油烟遮挡导致温度不准。
三、硬件问题与整改
1. 铁锅搭配小滚轮易损坏，需记录并反馈优化配件。
2. 滴液漏液：1/4/6号位滴液明显，影响养锅，计划次日在液料管中段加装单向阀。
3. 锅具混用：门店同时使用铁锅+涂层锅，需区分使用规范。
四、人员培训与文档完善
1. 人员问题：人员更迭频繁，新厨师长、新操作员不会用铁锅、不会校准，导致铁锅严重积碳、校准无人交接。
2. 整改方案：
1.在机器人使用要求中新增铁锅使用、清洗除积碳方法；
2.制作PDF文件下发门店，张贴在设备旁，方便新人查阅；
3.补充温度校准操作指引，统一交接标准。</t>
        </is>
      </c>
      <c r="I1742" t="inlineStr">
        <is>
          <t>19</t>
        </is>
      </c>
      <c r="J1742"/>
      <c r="K1742" t="inlineStr">
        <is>
          <t>继续观察门店更换铁锅后情况，菜品情况，培训人员操作习惯</t>
        </is>
      </c>
      <c r="L1742" t="inlineStr">
        <is>
          <t>IMG_20260304_214823551.jpg,IMG_20260304_184736769.jpg,IMG_20260304_185640908.jpg,IMG_20260304_135558720.jpg,IMG_20260304_135409881.jpg,wx_camera_1772591815570.jpg,IMG_20260304_215317612.jpg</t>
        </is>
      </c>
      <c r="M1742"/>
      <c r="N1742" s="2">
        <v>46085</v>
      </c>
      <c r="O1742" t="inlineStr">
        <is>
          <t>已结束</t>
        </is>
      </c>
      <c r="P1742" t="inlineStr">
        <is>
          <t>10周</t>
        </is>
      </c>
      <c r="Q1742"/>
      <c r="R1742" t="inlineStr">
        <is>
          <t>false</t>
        </is>
      </c>
      <c r="S1742" t="inlineStr">
        <is>
          <t>2026/03/05</t>
        </is>
      </c>
      <c r="T1742" t="inlineStr">
        <is>
          <t>BST</t>
        </is>
      </c>
      <c r="U1742"/>
      <c r="V1742" t="inlineStr">
        <is>
          <t>张铭麒</t>
        </is>
      </c>
      <c r="W1742" t="inlineStr">
        <is>
          <t>李岳丰
吴薇</t>
        </is>
      </c>
    </row>
    <row r="1743" ht="12.75" customHeight="1">
      <c r="A1743" t="inlineStr">
        <is>
          <t>2026-03-03 罗刚-宁波-绿茶-新店开业 已结束</t>
        </is>
      </c>
      <c r="B1743" t="inlineStr">
        <is>
          <t>1</t>
        </is>
      </c>
      <c r="C1743" t="inlineStr">
        <is>
          <t>绿茶余姚五彩城店导铁锅，2026/03/03新店开业进行中。</t>
        </is>
      </c>
      <c r="D1743" t="inlineStr">
        <is>
          <t>罗刚</t>
        </is>
      </c>
      <c r="E1743" t="inlineStr">
        <is>
          <t>浙江省宁波市江北区庄桥街道宝庆路228号宝翠茗苑</t>
        </is>
      </c>
      <c r="F1743" t="inlineStr">
        <is>
          <t>项目出差</t>
        </is>
      </c>
      <c r="G1743" t="inlineStr">
        <is>
          <t>罗刚-宁波-绿茶-新店开业 已结束</t>
        </is>
      </c>
      <c r="H1743" t="inlineStr">
        <is>
          <t>详情见长图</t>
        </is>
      </c>
      <c r="I1743" t="inlineStr">
        <is>
          <t>19</t>
        </is>
      </c>
      <c r="J1743"/>
      <c r="K1743" t="inlineStr">
        <is>
          <t>绿茶余姚五彩城导铁锅</t>
        </is>
      </c>
      <c r="L1743" t="inlineStr">
        <is>
          <t>1772544060914.jpg</t>
        </is>
      </c>
      <c r="M1743"/>
      <c r="N1743" s="2">
        <v>46084</v>
      </c>
      <c r="O1743" t="inlineStr">
        <is>
          <t>已结束,已结束,已结束</t>
        </is>
      </c>
      <c r="P1743" t="inlineStr">
        <is>
          <t>10周</t>
        </is>
      </c>
      <c r="Q1743"/>
      <c r="R1743" t="inlineStr">
        <is>
          <t>false</t>
        </is>
      </c>
      <c r="S1743" t="inlineStr">
        <is>
          <t>2026/03/02
2026/02/28
2026/03/03</t>
        </is>
      </c>
      <c r="T1743" t="inlineStr">
        <is>
          <t>BST</t>
        </is>
      </c>
      <c r="U1743"/>
      <c r="V1743" t="inlineStr">
        <is>
          <t>张铭麒
张铭麒
张铭麒</t>
        </is>
      </c>
      <c r="W1743" t="inlineStr">
        <is>
          <t>李岳丰
吴薇
李岳丰
吴薇
李岳丰
吴薇</t>
        </is>
      </c>
    </row>
    <row r="1744" ht="12.75" customHeight="1">
      <c r="A1744" t="inlineStr">
        <is>
          <t>2026-03-02 罗刚-宁波-绿茶-新店开业 已结束</t>
        </is>
      </c>
      <c r="B1744" t="inlineStr">
        <is>
          <t>1</t>
        </is>
      </c>
      <c r="C1744" t="inlineStr">
        <is>
          <t>需关注：炸猪油安全、红烧肉粘锅、螺旋杆变形、液料反抽偏差、干料盒晃动及堵塞问题。</t>
        </is>
      </c>
      <c r="D1744" t="inlineStr">
        <is>
          <t>罗刚</t>
        </is>
      </c>
      <c r="E1744" t="inlineStr">
        <is>
          <t>浙江省宁波市江北区庄桥街道步行街万达广场(宁波江北店)</t>
        </is>
      </c>
      <c r="F1744" t="inlineStr">
        <is>
          <t>项目出差</t>
        </is>
      </c>
      <c r="G1744" t="inlineStr">
        <is>
          <t>罗刚-宁波-绿茶-新店开业 已结束</t>
        </is>
      </c>
      <c r="H1744" t="inlineStr">
        <is>
          <t>1.米饭预制分装
2.检查食材是否风干
3.用炒菜机炸猪油，一定要提醒操作员注意安全，炸好用接菜勺打出来，不能直接倾锅出菜
4.炒红烧肉注意红烧肉焯水把锅加热到250度，否则粘锅
5.教会拆装干料盒，拆装锅，液料盒，说明异物进入单向阀会堵塞，如何判断堵塞，堵塞如何更换单向阀
6.螺旋杆不能加热清洗，加热清洗螺旋杆变形不直，会导致干料盒晃动，干料盒晃动幅度太大导致投料不准
7.2号液料位使用备用盒关掉反抽功能，反抽功能投料偏差大
8.完善液料盒标签
9.教会账号退出后如何登录，实操登录一次，账号密码告知厨师长自己留存
10.菜品有变化，投料称重自查，校准，堵塞，原材料是否风干
11.协助准备，小料，酱料，猪油，工器具，猪油量化勺，餐具，摆放规范</t>
        </is>
      </c>
      <c r="I1744" t="inlineStr">
        <is>
          <t>19</t>
        </is>
      </c>
      <c r="J1744"/>
      <c r="K1744" t="inlineStr">
        <is>
          <t>继续支持门店开业</t>
        </is>
      </c>
      <c r="L1744" t="inlineStr">
        <is>
          <t>1772458416772.jpg</t>
        </is>
      </c>
      <c r="M1744"/>
      <c r="N1744" s="2">
        <v>46083</v>
      </c>
      <c r="O1744" t="inlineStr">
        <is>
          <t>已结束,已结束,已结束</t>
        </is>
      </c>
      <c r="P1744" t="inlineStr">
        <is>
          <t>10周</t>
        </is>
      </c>
      <c r="Q1744"/>
      <c r="R1744" t="inlineStr">
        <is>
          <t>false</t>
        </is>
      </c>
      <c r="S1744" t="inlineStr">
        <is>
          <t>2026/03/02
2026/02/28
2026/03/03</t>
        </is>
      </c>
      <c r="T1744" t="inlineStr">
        <is>
          <t>BST</t>
        </is>
      </c>
      <c r="U1744"/>
      <c r="V1744" t="inlineStr">
        <is>
          <t>张铭麒
张铭麒
张铭麒</t>
        </is>
      </c>
      <c r="W1744" t="inlineStr">
        <is>
          <t>李岳丰
吴薇
李岳丰
吴薇
李岳丰
吴薇</t>
        </is>
      </c>
    </row>
    <row r="1745" ht="12.75" customHeight="1">
      <c r="A1745" t="inlineStr">
        <is>
          <t>2026-03-01 罗刚-宁波-绿茶-新店开业 已结束</t>
        </is>
      </c>
      <c r="B1745"/>
      <c r="C1745" t="inlineStr">
        <is>
          <t>问题：机器出现短暂死机，重启后恢复正常。</t>
        </is>
      </c>
      <c r="D1745" t="inlineStr">
        <is>
          <t>罗刚</t>
        </is>
      </c>
      <c r="E1745" t="inlineStr">
        <is>
          <t>浙江省宁波市江北区庄桥街道宝庆路220号宝翠茗苑</t>
        </is>
      </c>
      <c r="F1745" t="inlineStr">
        <is>
          <t>项目出差</t>
        </is>
      </c>
      <c r="G1745" t="inlineStr">
        <is>
          <t>罗刚-宁波-绿茶-新店开业 已结束</t>
        </is>
      </c>
      <c r="H1745" t="inlineStr">
        <is>
          <t>门店开业培训操作员，协助出餐，菜品正常，机器出现短暂死机，重启后正常</t>
        </is>
      </c>
      <c r="I1745" t="inlineStr">
        <is>
          <t>11</t>
        </is>
      </c>
      <c r="J1745"/>
      <c r="K1745" t="inlineStr">
        <is>
          <t>继续支持门店开业</t>
        </is>
      </c>
      <c r="L1745" t="inlineStr">
        <is>
          <t>IMG_20260301_205752439.jpg,IMG_20260301_084648364.jpg,IMG_20260301_103551365.jpg,IMG_20260301_103556036.jpg,IMG_20260301_103601959.jpg,1772365311566.jpeg,IMG_20260301_205252695.jpg,IMG_20260301_205314311.jpg</t>
        </is>
      </c>
      <c r="M1745"/>
      <c r="N1745" s="2">
        <v>46082</v>
      </c>
      <c r="O1745" t="inlineStr">
        <is>
          <t>已结束,已结束,已结束</t>
        </is>
      </c>
      <c r="P1745" t="inlineStr">
        <is>
          <t>09周</t>
        </is>
      </c>
      <c r="Q1745"/>
      <c r="R1745" t="inlineStr">
        <is>
          <t>false</t>
        </is>
      </c>
      <c r="S1745" t="inlineStr">
        <is>
          <t>2026/03/02
2026/02/28
2026/03/03</t>
        </is>
      </c>
      <c r="T1745" t="inlineStr">
        <is>
          <t>BST</t>
        </is>
      </c>
      <c r="U1745"/>
      <c r="V1745" t="inlineStr">
        <is>
          <t>张铭麒
张铭麒
张铭麒</t>
        </is>
      </c>
      <c r="W1745" t="inlineStr">
        <is>
          <t>李岳丰
吴薇
李岳丰
吴薇
李岳丰
吴薇</t>
        </is>
      </c>
    </row>
    <row r="1746" ht="12.75" customHeight="1">
      <c r="A1746" t="inlineStr">
        <is>
          <t>2026-02-28 罗刚-宁波-绿茶-新店开业 已结束</t>
        </is>
      </c>
      <c r="B1746"/>
      <c r="C1746" t="inlineStr">
        <is>
          <t>新店开业进行中，需关注调试机器、培训操作员等开业支持事项。</t>
        </is>
      </c>
      <c r="D1746" t="inlineStr">
        <is>
          <t>罗刚</t>
        </is>
      </c>
      <c r="E1746" t="inlineStr">
        <is>
          <t>浙江省宁波市江北区庄桥街道宝庆路224号宝翠茗苑</t>
        </is>
      </c>
      <c r="F1746" t="inlineStr">
        <is>
          <t>项目出差</t>
        </is>
      </c>
      <c r="G1746" t="inlineStr">
        <is>
          <t>罗刚-宁波-绿茶-新店开业 已结束</t>
        </is>
      </c>
      <c r="H1746" t="inlineStr">
        <is>
          <t>到达门店，调试机器，培训操作员，校准，拆装锅，试菜</t>
        </is>
      </c>
      <c r="I1746" t="inlineStr">
        <is>
          <t>11</t>
        </is>
      </c>
      <c r="J1746"/>
      <c r="K1746" t="inlineStr">
        <is>
          <t>支持门店开业</t>
        </is>
      </c>
      <c r="L1746" t="inlineStr">
        <is>
          <t>IMG_20260228_183750034.jpg,IMG_20260228_212006670.jpg,wx_camera_1772285301858.jpg,wx_camera_1772285323574.mp4,IMG_20260228_230904608.jpg,IMG_20260228_222323408.jpg</t>
        </is>
      </c>
      <c r="M1746"/>
      <c r="N1746" s="2">
        <v>46081</v>
      </c>
      <c r="O1746" t="inlineStr">
        <is>
          <t>已结束,已结束,已结束</t>
        </is>
      </c>
      <c r="P1746" t="inlineStr">
        <is>
          <t>09周</t>
        </is>
      </c>
      <c r="Q1746"/>
      <c r="R1746" t="inlineStr">
        <is>
          <t>false</t>
        </is>
      </c>
      <c r="S1746" t="inlineStr">
        <is>
          <t>2026/03/02
2026/02/28
2026/03/03</t>
        </is>
      </c>
      <c r="T1746" t="inlineStr">
        <is>
          <t>BST</t>
        </is>
      </c>
      <c r="U1746"/>
      <c r="V1746" t="inlineStr">
        <is>
          <t>张铭麒
张铭麒
张铭麒</t>
        </is>
      </c>
      <c r="W1746" t="inlineStr">
        <is>
          <t>李岳丰
吴薇
李岳丰
吴薇
李岳丰
吴薇</t>
        </is>
      </c>
    </row>
    <row r="1747" ht="12.75" customHeight="1">
      <c r="A1747" t="inlineStr">
        <is>
          <t>2026-02-05 罗刚-北京-大鸭梨-品牌巡店 已结束</t>
        </is>
      </c>
      <c r="B1747"/>
      <c r="C1747" t="inlineStr">
        <is>
          <t>2026/02/05罗刚休假期间巡店、赶机场，存在工作安排异常。</t>
        </is>
      </c>
      <c r="D1747" t="inlineStr">
        <is>
          <t>罗刚</t>
        </is>
      </c>
      <c r="E1747" t="inlineStr">
        <is>
          <t>广东省深圳市宝安区航城街道深圳机场汽车站</t>
        </is>
      </c>
      <c r="F1747" t="inlineStr">
        <is>
          <t>项目出差</t>
        </is>
      </c>
      <c r="G1747" t="inlineStr">
        <is>
          <t>罗刚-北京-大鸭梨-品牌巡店 已结束</t>
        </is>
      </c>
      <c r="H1747" t="inlineStr">
        <is>
          <t>上午大鸭梨中关村巡店，下午回赶到机场回深圳</t>
        </is>
      </c>
      <c r="I1747" t="inlineStr">
        <is>
          <t>10</t>
        </is>
      </c>
      <c r="J1747"/>
      <c r="K1747" t="inlineStr">
        <is>
          <t>休假</t>
        </is>
      </c>
      <c r="L1747" t="inlineStr">
        <is>
          <t>IMG_20260204_124039595.jpg,IMG_20260204_121528050.jpg,IMG_20260204_121215892.jpg,IMG_20260204_120556643.jpg,IMG_20260204_115903643.jpg,IMG_20260204_115340330.jpg,IMG_20260204_115330288.jpg,IMG_20260204_113403190.jpg,IMG_20260204_113209745.jpg</t>
        </is>
      </c>
      <c r="M1747"/>
      <c r="N1747" s="2">
        <v>46058</v>
      </c>
      <c r="O1747" t="inlineStr">
        <is>
          <t>已结束,已结束</t>
        </is>
      </c>
      <c r="P1747" t="inlineStr">
        <is>
          <t>06周</t>
        </is>
      </c>
      <c r="Q1747"/>
      <c r="R1747" t="inlineStr">
        <is>
          <t>false</t>
        </is>
      </c>
      <c r="S1747" t="inlineStr">
        <is>
          <t>2026/01/30
2026/02/04</t>
        </is>
      </c>
      <c r="T1747" t="inlineStr">
        <is>
          <t>销售管理,BST</t>
        </is>
      </c>
      <c r="U1747"/>
      <c r="V1747" t="inlineStr">
        <is>
          <t>曾维超
关胜元</t>
        </is>
      </c>
      <c r="W1747" t="inlineStr">
        <is>
          <t>李阳
张铭麒</t>
        </is>
      </c>
    </row>
    <row r="1748" ht="12.75" customHeight="1">
      <c r="A1748" t="inlineStr">
        <is>
          <t>2026-02-03 罗刚-北京-金鼎轩-品牌巡店 已结束</t>
        </is>
      </c>
      <c r="B1748"/>
      <c r="C1748" t="inlineStr">
        <is>
          <t>无明显问题与异常，巡店正常进行中。</t>
        </is>
      </c>
      <c r="D1748" t="inlineStr">
        <is>
          <t>罗刚</t>
        </is>
      </c>
      <c r="E1748" t="inlineStr">
        <is>
          <t>北京市朝阳区南磨房乡华侨城·北京OCT华侨城·北京2号院</t>
        </is>
      </c>
      <c r="F1748" t="inlineStr">
        <is>
          <t>巡店</t>
        </is>
      </c>
      <c r="G1748" t="inlineStr">
        <is>
          <t>罗刚-北京-金鼎轩-品牌巡店 已结束</t>
        </is>
      </c>
      <c r="H1748" t="inlineStr">
        <is>
          <t>上午到金鼎轩健德门店，实操熟悉菜品，深度了解门店菜品制作流程，下午继续上机实操菜品，深度了解门店菜品情况</t>
        </is>
      </c>
      <c r="I1748"/>
      <c r="J1748"/>
      <c r="K1748" t="inlineStr">
        <is>
          <t>大鸭梨巡店</t>
        </is>
      </c>
      <c r="L1748" t="inlineStr">
        <is>
          <t>IMG_20260203_130705207.jpg,IMG_20260203_130337960.jpg,IMG_20260203_124346125.jpg,IMG_20260203_123026716.jpg,IMG_20260203_122504277.jpg,IMG_20260203_122001758.jpg,IMG_20260203_120224555.jpg,IMG_20260203_111002170.jpg,IMG_20260203_111151783.jpg</t>
        </is>
      </c>
      <c r="M1748"/>
      <c r="N1748" s="2">
        <v>46056</v>
      </c>
      <c r="O1748" t="inlineStr">
        <is>
          <t>已结束</t>
        </is>
      </c>
      <c r="P1748" t="inlineStr">
        <is>
          <t>06周</t>
        </is>
      </c>
      <c r="Q1748"/>
      <c r="R1748" t="inlineStr">
        <is>
          <t>false</t>
        </is>
      </c>
      <c r="S1748" t="inlineStr">
        <is>
          <t>2026/02/03</t>
        </is>
      </c>
      <c r="T1748" t="inlineStr">
        <is>
          <t>BST</t>
        </is>
      </c>
      <c r="U1748"/>
      <c r="V1748" t="inlineStr">
        <is>
          <t>关胜元</t>
        </is>
      </c>
      <c r="W1748" t="inlineStr">
        <is>
          <t>张铭麒</t>
        </is>
      </c>
    </row>
    <row r="1749" ht="12.75" customHeight="1">
      <c r="A1749" t="inlineStr">
        <is>
          <t xml:space="preserve">2026-02-02 </t>
        </is>
      </c>
      <c r="B1749"/>
      <c r="C1749" t="inlineStr">
        <is>
          <t>大鸭梨：操作员实习生多，培训压力大，宫保汁易沉淀堵塞需常清洗。</t>
        </is>
      </c>
      <c r="D1749" t="inlineStr">
        <is>
          <t>罗刚</t>
        </is>
      </c>
      <c r="E1749" t="inlineStr">
        <is>
          <t>北京市朝阳区南磨房乡华侨城·北京OCT华侨城·北京2号院</t>
        </is>
      </c>
      <c r="F1749" t="inlineStr">
        <is>
          <t>项目出差</t>
        </is>
      </c>
      <c r="G1749"/>
      <c r="H1749" t="inlineStr">
        <is>
          <t>1.紫光园学习，紫光园更换硅胶喷嘴，紫光园菜品相当比较简单，使用涂层锅，宫保鸡丁分两步炒制，酱汁提前预制，比较粘稠，操作员熟练程度比较高，菜谱基本上不用调整，开业压力比较小
2.下午到金鼎轩学习，金鼎轩菜谱比较多，门店模式差别大，两台机器，四台机器，八台机器三种模式，采用分机分菜的模式，粤菜分两台机，川湘菜两台机，汤菜分两台机，到这个品牌开业需要提前熟悉菜品，门店酱汁品种比较多，开业前期压力相对压力较大，但是操作员对菜品熟悉程度比较高，后期压力相对小。
3.大鸭梨基本上是两台机器的模式，但是操作员基本是实习生，培训压力较大，操作员对菜品理解较弱，执行力度较差，后期持续培训几率大，对口味依赖更多，大鸭梨菜品不算复杂，大鸭梨宫保汁容易沉淀，容易堵塞，需要经常清洗管道，否则容易影响菜品。</t>
        </is>
      </c>
      <c r="I1749" t="inlineStr">
        <is>
          <t>60</t>
        </is>
      </c>
      <c r="J1749"/>
      <c r="K1749" t="inlineStr">
        <is>
          <t>大鸭梨，金鼎轩巡店</t>
        </is>
      </c>
      <c r="L1749" t="inlineStr">
        <is>
          <t>IMG_20260202_181309649.jpg,IMG_20260202_180849024.jpg,IMG_20260202_180816015.jpg,IMG_20260202_190404067.jpg,IMG_20260202_160544183.jpg,IMG_20260202_122259886.jpg,IMG_20260202_134219620.jpg,IMG_20260202_115348641.jpg,IMG_20260202_121808653.jpg</t>
        </is>
      </c>
      <c r="M1749"/>
      <c r="N1749" s="2">
        <v>46055</v>
      </c>
      <c r="O1749"/>
      <c r="P1749" t="inlineStr">
        <is>
          <t>06周</t>
        </is>
      </c>
      <c r="Q1749"/>
      <c r="R1749" t="inlineStr">
        <is>
          <t>false</t>
        </is>
      </c>
      <c r="S1749"/>
      <c r="T1749"/>
      <c r="U1749"/>
      <c r="V1749"/>
      <c r="W1749"/>
    </row>
    <row r="1750" ht="12.75" customHeight="1">
      <c r="A1750" t="inlineStr">
        <is>
          <t>2026-01-31 罗刚-大连-信宇-小朱汤饭-POC 已结束</t>
        </is>
      </c>
      <c r="B1750"/>
      <c r="C1750" t="inlineStr">
        <is>
          <t>门店无操作员、菜谱、调料、食材，老板对机器使用逻辑不清，决定年后调试。</t>
        </is>
      </c>
      <c r="D1750" t="inlineStr">
        <is>
          <t>罗刚</t>
        </is>
      </c>
      <c r="E1750" t="inlineStr">
        <is>
          <t>如家快捷酒店(大连北火车站店)，辽宁省大连市甘井子区如家快捷酒店(大连北火车站店)</t>
        </is>
      </c>
      <c r="F1750" t="inlineStr">
        <is>
          <t>项目出差</t>
        </is>
      </c>
      <c r="G1750" t="inlineStr">
        <is>
          <t>罗刚-大连-信宇-小朱汤饭-POC 已结束</t>
        </is>
      </c>
      <c r="H1750" t="inlineStr">
        <is>
          <t>门店老板不太清楚机器的使用逻辑，他认为是机器自带菜谱的，只要简单的培训就能上手，门店没有操作员，没有菜谱，没有调料，食材也没有，沟通后决定年后再过来调试机器目前确实没人可以接受培训</t>
        </is>
      </c>
      <c r="I1750" t="inlineStr">
        <is>
          <t>无</t>
        </is>
      </c>
      <c r="J1750"/>
      <c r="K1750" t="inlineStr">
        <is>
          <t>返回北京</t>
        </is>
      </c>
      <c r="L1750" t="inlineStr">
        <is>
          <t>IMG_20260131_191223299.jpg,IMG_20260131_185143866.jpg,IMG_20260131_185137101.jpg,IMG_20260131_185150014.jpg</t>
        </is>
      </c>
      <c r="M1750"/>
      <c r="N1750" s="2">
        <v>46053</v>
      </c>
      <c r="O1750" t="inlineStr">
        <is>
          <t>已结束</t>
        </is>
      </c>
      <c r="P1750" t="inlineStr">
        <is>
          <t>05周</t>
        </is>
      </c>
      <c r="Q1750"/>
      <c r="R1750" t="inlineStr">
        <is>
          <t>false</t>
        </is>
      </c>
      <c r="S1750" t="inlineStr">
        <is>
          <t>2026/02/01</t>
        </is>
      </c>
      <c r="T1750" t="inlineStr">
        <is>
          <t>BST</t>
        </is>
      </c>
      <c r="U1750"/>
      <c r="V1750" t="inlineStr">
        <is>
          <t>张铭麒</t>
        </is>
      </c>
      <c r="W1750" t="inlineStr">
        <is>
          <t>李岳丰
吴薇</t>
        </is>
      </c>
    </row>
    <row r="1751" ht="12.75" customHeight="1">
      <c r="A1751" t="inlineStr">
        <is>
          <t>2026-01-30 罗刚-北京-金鼎轩-培训支持 已结束</t>
        </is>
      </c>
      <c r="B1751"/>
      <c r="C1751" t="inlineStr">
        <is>
          <t>麻婆豆腐色泽不亮、豆腐未煮透，宫保鸡丁油多、汁堵，已解决并培训。</t>
        </is>
      </c>
      <c r="D1751" t="inlineStr">
        <is>
          <t>罗刚</t>
        </is>
      </c>
      <c r="E1751" t="inlineStr">
        <is>
          <t>北京市朝阳区劲松街道双井(地铁站)双井东院小区</t>
        </is>
      </c>
      <c r="F1751" t="inlineStr">
        <is>
          <t>项目出差</t>
        </is>
      </c>
      <c r="G1751" t="inlineStr">
        <is>
          <t>罗刚-北京-金鼎轩-培训支持 已结束</t>
        </is>
      </c>
      <c r="H1751" t="inlineStr">
        <is>
          <t>大鸭梨亚运村店，厨师长反馈麻婆豆腐色泽不够红亮，发现豆腐没有煮透，调整菜品加长时间，豆腐煮透后达到客户要求，宫保鸡丁油偏多，原因是油没校准，校准后油量正常，下午接到东哥电话要求到西三旗店调整菜品，到店后发现宫保汁堵了，单向阀里面有残渣，更换单向阀，清洗管道后出品正常，已培训操作员注意过滤宫保汁，如果单向阀堵塞，需及时更换</t>
        </is>
      </c>
      <c r="I1751" t="inlineStr">
        <is>
          <t>40</t>
        </is>
      </c>
      <c r="J1751"/>
      <c r="K1751" t="inlineStr">
        <is>
          <t>大连录菜</t>
        </is>
      </c>
      <c r="L1751" t="inlineStr">
        <is>
          <t>IMG_20260130_194930953.jpg,IMG_20260130_191440.jpg,IMG_20260130_183435661.jpg,IMG_20260130_183127476.jpg,IMG_20260130_172202590.jpg,IMG_20260130_182430501.jpg,IMG_20260130_131626420.jpg</t>
        </is>
      </c>
      <c r="M1751"/>
      <c r="N1751" s="2">
        <v>46052</v>
      </c>
      <c r="O1751" t="inlineStr">
        <is>
          <t>已结束</t>
        </is>
      </c>
      <c r="P1751" t="inlineStr">
        <is>
          <t>05周</t>
        </is>
      </c>
      <c r="Q1751"/>
      <c r="R1751" t="inlineStr">
        <is>
          <t>false</t>
        </is>
      </c>
      <c r="S1751" t="inlineStr">
        <is>
          <t>2026/01/30</t>
        </is>
      </c>
      <c r="T1751" t="inlineStr">
        <is>
          <t>销售管理</t>
        </is>
      </c>
      <c r="U1751"/>
      <c r="V1751" t="inlineStr">
        <is>
          <t>曾维超</t>
        </is>
      </c>
      <c r="W1751" t="inlineStr">
        <is>
          <t>李阳</t>
        </is>
      </c>
    </row>
    <row r="1752" ht="12.75" customHeight="1">
      <c r="A1752" t="inlineStr">
        <is>
          <t>2026-01-29 罗刚-杭州-绿茶-培训支持 已结束</t>
        </is>
      </c>
      <c r="B1752"/>
      <c r="C1752" t="inlineStr">
        <is>
          <t>无明显问题或异常，日程按计划进行。</t>
        </is>
      </c>
      <c r="D1752" t="inlineStr">
        <is>
          <t>罗刚</t>
        </is>
      </c>
      <c r="E1752" t="inlineStr">
        <is>
          <t>北京市朝阳区南磨房乡华侨城·北京OCT华侨城·北京2号院</t>
        </is>
      </c>
      <c r="F1752" t="inlineStr">
        <is>
          <t>项目出差</t>
        </is>
      </c>
      <c r="G1752" t="inlineStr">
        <is>
          <t>罗刚-杭州-绿茶-培训支持 已结束</t>
        </is>
      </c>
      <c r="H1752" t="inlineStr">
        <is>
          <t>上午杭州绿茶总部录菜，下午到机场往北京</t>
        </is>
      </c>
      <c r="I1752" t="inlineStr">
        <is>
          <t>8</t>
        </is>
      </c>
      <c r="J1752"/>
      <c r="K1752" t="inlineStr">
        <is>
          <t>北京紫光园学习</t>
        </is>
      </c>
      <c r="L1752" t="inlineStr">
        <is>
          <t>IMG_20260128_094743028.jpg,IMG_20260128_091355957.jpg,IMG_20260128_095624152.jpg,IMG_20260128_105804337.jpg,IMG_20260128_102208108.jpg,IMG_20260128_101010580.jpg,IMG_20260128_101003829.jpg,IMG_20260128_111726514.jpg</t>
        </is>
      </c>
      <c r="M1752"/>
      <c r="N1752" s="2">
        <v>46051</v>
      </c>
      <c r="O1752" t="inlineStr">
        <is>
          <t>已结束</t>
        </is>
      </c>
      <c r="P1752" t="inlineStr">
        <is>
          <t>05周</t>
        </is>
      </c>
      <c r="Q1752"/>
      <c r="R1752" t="inlineStr">
        <is>
          <t>false</t>
        </is>
      </c>
      <c r="S1752" t="inlineStr">
        <is>
          <t>2026/01/21</t>
        </is>
      </c>
      <c r="T1752" t="inlineStr">
        <is>
          <t>BST</t>
        </is>
      </c>
      <c r="U1752"/>
      <c r="V1752" t="inlineStr">
        <is>
          <t>张铭麒</t>
        </is>
      </c>
      <c r="W1752" t="inlineStr">
        <is>
          <t>李岳丰
吴薇</t>
        </is>
      </c>
    </row>
    <row r="1753" ht="12.75" customHeight="1">
      <c r="A1753" t="inlineStr">
        <is>
          <t>2026-01-29 罗刚-北京-金鼎轩-培训支持 已结束</t>
        </is>
      </c>
      <c r="B1753"/>
      <c r="C1753" t="inlineStr">
        <is>
          <t>需关注金鼎轩门店间出品差异，利于菜品调整与研发。</t>
        </is>
      </c>
      <c r="D1753" t="inlineStr">
        <is>
          <t>罗刚</t>
        </is>
      </c>
      <c r="E1753" t="inlineStr">
        <is>
          <t>北京市朝阳区南磨房乡华侨城·北京OCT华侨城·北京2号院</t>
        </is>
      </c>
      <c r="F1753" t="inlineStr">
        <is>
          <t>项目出差</t>
        </is>
      </c>
      <c r="G1753" t="inlineStr">
        <is>
          <t>罗刚-北京-金鼎轩-培训支持 已结束</t>
        </is>
      </c>
      <c r="H1753" t="inlineStr">
        <is>
          <t>上午到金鼎轩远大店，熟悉菜品，对品牌菜品进行深入了解，为日后门店开业，菜品调整做准备，利于菜品研发积累更多思路，下午到北辰荟金鼎轩了解门店情况，观察门店之间出品是否有差异</t>
        </is>
      </c>
      <c r="I1753" t="inlineStr">
        <is>
          <t>60</t>
        </is>
      </c>
      <c r="J1753"/>
      <c r="K1753" t="inlineStr">
        <is>
          <t>大鸭梨菜品调整</t>
        </is>
      </c>
      <c r="L1753" t="inlineStr">
        <is>
          <t>IMG_20260129_192425481.jpg,IMG_20260129_184340123.jpg,IMG_20260129_183254465.jpg,IMG_20260129_181120629.jpg,IMG_20260129_183944503.jpg,IMG_20260129_130521.jpg,IMG_20260129_125244.jpg,IMG_20260129_124841.jpg,IMG_20260129_124054282.jpg</t>
        </is>
      </c>
      <c r="M1753"/>
      <c r="N1753" s="2">
        <v>46051</v>
      </c>
      <c r="O1753" t="inlineStr">
        <is>
          <t>已结束</t>
        </is>
      </c>
      <c r="P1753" t="inlineStr">
        <is>
          <t>05周</t>
        </is>
      </c>
      <c r="Q1753"/>
      <c r="R1753" t="inlineStr">
        <is>
          <t>false</t>
        </is>
      </c>
      <c r="S1753" t="inlineStr">
        <is>
          <t>2026/01/30</t>
        </is>
      </c>
      <c r="T1753" t="inlineStr">
        <is>
          <t>销售管理</t>
        </is>
      </c>
      <c r="U1753"/>
      <c r="V1753" t="inlineStr">
        <is>
          <t>曾维超</t>
        </is>
      </c>
      <c r="W1753" t="inlineStr">
        <is>
          <t>李阳</t>
        </is>
      </c>
    </row>
    <row r="1754" ht="12.75" customHeight="1">
      <c r="A1754" t="inlineStr">
        <is>
          <t>2026-01-27 罗刚-杭州-绿茶-培训支持 已结束</t>
        </is>
      </c>
      <c r="B1754"/>
      <c r="C1754" t="inlineStr">
        <is>
          <t>辣椒炒猪软骨明天需测试两份，为需关注问题。</t>
        </is>
      </c>
      <c r="D1754" t="inlineStr">
        <is>
          <t>罗刚</t>
        </is>
      </c>
      <c r="E1754" t="inlineStr">
        <is>
          <t>浙江省杭州市西湖区蒋村街道晴川街373号云起中心</t>
        </is>
      </c>
      <c r="F1754" t="inlineStr">
        <is>
          <t>项目出差</t>
        </is>
      </c>
      <c r="G1754" t="inlineStr">
        <is>
          <t>罗刚-杭州-绿茶-培训支持 已结束</t>
        </is>
      </c>
      <c r="H1754" t="inlineStr">
        <is>
          <t>今日录菜
1.辣炒月牙骨1份
2.辣椒炒猪软骨1份
3.葱香蚕豆1份
4.豆芽炒鸡蛋1份
5.青番茄烧茄子1份
部分菜品录制后调整一次，调整完能达到客户要求
6.小炒香干2份
7.春韭土家鲜2份
8.农家小菜2份
两份菜品跑流程一次调整一次，达到客户要求，辣椒炒猪软骨明天还需要测试两份的。
</t>
        </is>
      </c>
      <c r="I1754" t="inlineStr">
        <is>
          <t>16</t>
        </is>
      </c>
      <c r="J1754"/>
      <c r="K1754" t="inlineStr">
        <is>
          <t>录制两份菜品</t>
        </is>
      </c>
      <c r="L1754" t="inlineStr">
        <is>
          <t>IMG_20260127_165355879.jpg,IMG_20260127_163951415.jpg,IMG_20260127_162019472.jpg,IMG_20260127_155501947.jpg,IMG_20260127_144426700.jpg,IMG_20260127_151106718.jpg,IMG_20260127_153417376.jpg,IMG_20260127_115008854.jpg,IMG_20260127_141754136.jpg</t>
        </is>
      </c>
      <c r="M1754"/>
      <c r="N1754" s="2">
        <v>46049</v>
      </c>
      <c r="O1754" t="inlineStr">
        <is>
          <t>已结束</t>
        </is>
      </c>
      <c r="P1754" t="inlineStr">
        <is>
          <t>05周</t>
        </is>
      </c>
      <c r="Q1754"/>
      <c r="R1754" t="inlineStr">
        <is>
          <t>false</t>
        </is>
      </c>
      <c r="S1754" t="inlineStr">
        <is>
          <t>2026/01/21</t>
        </is>
      </c>
      <c r="T1754" t="inlineStr">
        <is>
          <t>BST</t>
        </is>
      </c>
      <c r="U1754"/>
      <c r="V1754" t="inlineStr">
        <is>
          <t>张铭麒</t>
        </is>
      </c>
      <c r="W1754" t="inlineStr">
        <is>
          <t>李岳丰
吴薇</t>
        </is>
      </c>
    </row>
    <row r="1755" ht="12.75" customHeight="1">
      <c r="A1755" t="inlineStr">
        <is>
          <t>2026-01-26 罗刚-杭州-绿茶-培训支持 已结束</t>
        </is>
      </c>
      <c r="B1755"/>
      <c r="C1755" t="inlineStr">
        <is>
          <t>明日录菜第5-9项“1份”后均缺“/”，格式异常。</t>
        </is>
      </c>
      <c r="D1755" t="inlineStr">
        <is>
          <t>罗刚</t>
        </is>
      </c>
      <c r="E1755" t="inlineStr">
        <is>
          <t>浙江省杭州市西湖区蒋村街道云起中心</t>
        </is>
      </c>
      <c r="F1755" t="inlineStr">
        <is>
          <t>项目出差</t>
        </is>
      </c>
      <c r="G1755" t="inlineStr">
        <is>
          <t>罗刚-杭州-绿茶-培训支持 已结束</t>
        </is>
      </c>
      <c r="H1755" t="inlineStr">
        <is>
          <t>跟研发陈刚核对录制菜品SOP，清洁卫生、调制酱汁，安装调料，校准，下菜单，切配食材，开始录菜.
今日完成录菜
1.农家小菜，1份/2份
2.春韭土家鲜1份/2份
3.小炒香干1份/2份
明日录菜
4.豆芽炒鸡蛋
5.青番茄烧青茄子
6.辣炒猪软骨
7.酸汤鲜笋豆腐粿
8..辣炒月牙骨
9.葱香蚕豆</t>
        </is>
      </c>
      <c r="I1755" t="inlineStr">
        <is>
          <t>9</t>
        </is>
      </c>
      <c r="J1755"/>
      <c r="K1755" t="inlineStr">
        <is>
          <t>录菜
4.豆芽炒鸡蛋1份/2份
5.青番茄烧青茄子1份2份
6.辣炒猪软骨1份2份
7.酸汤鲜笋豆腐粿1份2份
8..辣炒月牙骨1份2份
9.葱香蚕豆1份2份</t>
        </is>
      </c>
      <c r="L1755" t="inlineStr">
        <is>
          <t>IMG_20260126_154218408.jpg,IMG_20260126_161030042.jpg,IMG_20260126_155539588.jpg,IMG_20260126_154923.jpg,IMG_20260126_150617856.jpg,IMG_20260126_114211768.jpg,IMG_20260126_105954910.jpg,IMG_20260126_101943181.jpg,IMG_20260126_092758624.jpg</t>
        </is>
      </c>
      <c r="M1755"/>
      <c r="N1755" s="2">
        <v>46048</v>
      </c>
      <c r="O1755" t="inlineStr">
        <is>
          <t>已结束</t>
        </is>
      </c>
      <c r="P1755" t="inlineStr">
        <is>
          <t>05周</t>
        </is>
      </c>
      <c r="Q1755"/>
      <c r="R1755" t="inlineStr">
        <is>
          <t>false</t>
        </is>
      </c>
      <c r="S1755" t="inlineStr">
        <is>
          <t>2026/01/21</t>
        </is>
      </c>
      <c r="T1755" t="inlineStr">
        <is>
          <t>BST</t>
        </is>
      </c>
      <c r="U1755"/>
      <c r="V1755" t="inlineStr">
        <is>
          <t>张铭麒</t>
        </is>
      </c>
      <c r="W1755" t="inlineStr">
        <is>
          <t>李岳丰
吴薇</t>
        </is>
      </c>
    </row>
    <row r="1756" ht="12.75" customHeight="1">
      <c r="A1756" t="inlineStr">
        <is>
          <t xml:space="preserve">2026-01-25 </t>
        </is>
      </c>
      <c r="B1756"/>
      <c r="C1756" t="inlineStr">
        <is>
          <t>正文仅含日期“2026/01/25”，无实质内容，信息缺失。</t>
        </is>
      </c>
      <c r="D1756" t="inlineStr">
        <is>
          <t>罗刚</t>
        </is>
      </c>
      <c r="E1756" t="inlineStr">
        <is>
          <t>浙江省杭州市西湖区蒋村街道晴川街373号云起中心</t>
        </is>
      </c>
      <c r="F1756" t="inlineStr">
        <is>
          <t>排休</t>
        </is>
      </c>
      <c r="G1756"/>
      <c r="H1756"/>
      <c r="I1756"/>
      <c r="J1756"/>
      <c r="K1756"/>
      <c r="L1756"/>
      <c r="M1756"/>
      <c r="N1756" s="2">
        <v>46047</v>
      </c>
      <c r="O1756"/>
      <c r="P1756" t="inlineStr">
        <is>
          <t>04周</t>
        </is>
      </c>
      <c r="Q1756"/>
      <c r="R1756" t="inlineStr">
        <is>
          <t>false</t>
        </is>
      </c>
      <c r="S1756"/>
      <c r="T1756"/>
      <c r="U1756"/>
      <c r="V1756"/>
      <c r="W1756"/>
    </row>
    <row r="1757" ht="12.75" customHeight="1">
      <c r="A1757" t="inlineStr">
        <is>
          <t xml:space="preserve">2026-01-25 </t>
        </is>
      </c>
      <c r="B1757"/>
      <c r="C1757" t="inlineStr">
        <is>
          <t>正文仅含日期“2026/01/25”，无具体内容，信息缺失。</t>
        </is>
      </c>
      <c r="D1757" t="inlineStr">
        <is>
          <t>罗刚</t>
        </is>
      </c>
      <c r="E1757" t="inlineStr">
        <is>
          <t>浙江省杭州市西湖区蒋村街道晴川街373号云起中心</t>
        </is>
      </c>
      <c r="F1757" t="inlineStr">
        <is>
          <t>排休</t>
        </is>
      </c>
      <c r="G1757"/>
      <c r="H1757"/>
      <c r="I1757"/>
      <c r="J1757"/>
      <c r="K1757"/>
      <c r="L1757"/>
      <c r="M1757"/>
      <c r="N1757" s="2">
        <v>46047</v>
      </c>
      <c r="O1757"/>
      <c r="P1757" t="inlineStr">
        <is>
          <t>04周</t>
        </is>
      </c>
      <c r="Q1757"/>
      <c r="R1757" t="inlineStr">
        <is>
          <t>false</t>
        </is>
      </c>
      <c r="S1757"/>
      <c r="T1757"/>
      <c r="U1757"/>
      <c r="V1757"/>
      <c r="W1757"/>
    </row>
    <row r="1758" ht="12.75" customHeight="1">
      <c r="A1758" t="inlineStr">
        <is>
          <t>2026-01-23 罗刚-杭州-绿茶-培训支持 已结束</t>
        </is>
      </c>
      <c r="B1758"/>
      <c r="C1758" t="inlineStr">
        <is>
          <t>铁锅暂不换，水压小，缺竹刷等工具，明晚忙需注意。</t>
        </is>
      </c>
      <c r="D1758" t="inlineStr">
        <is>
          <t>罗刚</t>
        </is>
      </c>
      <c r="E1758" t="inlineStr">
        <is>
          <t>浙江省杭州市滨江区西兴街道杭州屿霖公寓(滨江奥体中心店)绿地旭辉城旭江华庭</t>
        </is>
      </c>
      <c r="F1758" t="inlineStr">
        <is>
          <t>项目出差</t>
        </is>
      </c>
      <c r="G1758" t="inlineStr">
        <is>
          <t>罗刚-杭州-绿茶-培训支持 已结束</t>
        </is>
      </c>
      <c r="H1758" t="inlineStr">
        <is>
          <t>杭州奥体银泰城绿茶，与厨师长沟通更换铁锅事宜，厨师长表示张强之前说过没换的先不换了，让我跟张强打电话沟通，打电话给张强，他说铁锅别换了，年前换什么铁锅，不是不换了吗？年前人少先不换了，年后再换，我就跟他说我先把机器升级一下，菜谱拉过来教他们怎么使用铁锅，年后他们在自己换上去好了，今天就使用了一个下午，说明天有演唱会，预计会很忙，晚上把拆下来了，门店水压也很小，使用铁锅还需要解决水压问题，目前竹刷、单边搅拌尺、百洁布都没有，暂时不换铁锅
</t>
        </is>
      </c>
      <c r="I1758" t="inlineStr">
        <is>
          <t>11</t>
        </is>
      </c>
      <c r="J1758" t="inlineStr">
        <is>
          <t>水压偏小</t>
        </is>
      </c>
      <c r="K1758" t="inlineStr">
        <is>
          <t>休息</t>
        </is>
      </c>
      <c r="L1758" t="inlineStr">
        <is>
          <t>IMG_20260123_213610201.jpg,1769156290235.mp4,IMG_20260123_151358478.jpg,IMG_20260123_145121484.jpg,IMG_20260123_145312442.jpg,IMG_20260123_124852032.jpg,IMG_20260123_131952200.jpg</t>
        </is>
      </c>
      <c r="M1758"/>
      <c r="N1758" s="2">
        <v>46045</v>
      </c>
      <c r="O1758" t="inlineStr">
        <is>
          <t>已结束</t>
        </is>
      </c>
      <c r="P1758" t="inlineStr">
        <is>
          <t>04周</t>
        </is>
      </c>
      <c r="Q1758"/>
      <c r="R1758" t="inlineStr">
        <is>
          <t>false</t>
        </is>
      </c>
      <c r="S1758" t="inlineStr">
        <is>
          <t>2026/01/21</t>
        </is>
      </c>
      <c r="T1758" t="inlineStr">
        <is>
          <t>BST</t>
        </is>
      </c>
      <c r="U1758"/>
      <c r="V1758" t="inlineStr">
        <is>
          <t>张铭麒</t>
        </is>
      </c>
      <c r="W1758" t="inlineStr">
        <is>
          <t>李岳丰
吴薇</t>
        </is>
      </c>
    </row>
    <row r="1759" ht="12.75" customHeight="1">
      <c r="A1759" t="inlineStr">
        <is>
          <t>2026-01-22 罗刚-杭州-绿茶-培训支持 已结束</t>
        </is>
      </c>
      <c r="B1759"/>
      <c r="C1759" t="inlineStr">
        <is>
          <t>二号反抽打开，单向阀盒致吐汁，液料仓有干锅汁。</t>
        </is>
      </c>
      <c r="D1759" t="inlineStr">
        <is>
          <t>罗刚</t>
        </is>
      </c>
      <c r="E1759" t="inlineStr">
        <is>
          <t>浙江省杭州市上城区清波街道耀江广厦公寓</t>
        </is>
      </c>
      <c r="F1759" t="inlineStr">
        <is>
          <t>项目出差</t>
        </is>
      </c>
      <c r="G1759" t="inlineStr">
        <is>
          <t>罗刚-杭州-绿茶-培训支持 已结束</t>
        </is>
      </c>
      <c r="H1759" t="inlineStr">
        <is>
          <t>1.菜谱温度调整
2.锅位调整
3.温度标定
4.擦干净温控
5.所有调料全部校准一次
6.发现二号反抽是打开的，但是二号是用了单向阀的盒子，导致吐汁，液料仓全是干锅汁，询问得知，前段时间换过新的液料盒，操作员并不清楚有这个功能
7.更换铁锅后，跟厨师长沟通，询问他感觉怎么样，他表示铁锅火力确实大，炒素菜感觉还是很不错的，整体感觉还是挺好用的，没有想象中那么难用，提到之前用过熊猫感觉很不好用，速度跟不上，专门要一个人在旁边帮忙配菜感觉不实用。</t>
        </is>
      </c>
      <c r="I1759" t="inlineStr">
        <is>
          <t>11</t>
        </is>
      </c>
      <c r="J1759"/>
      <c r="K1759" t="inlineStr">
        <is>
          <t>奥体银泰城绿茶巡店</t>
        </is>
      </c>
      <c r="L1759" t="inlineStr">
        <is>
          <t>IMG_20260122_205249806.jpg,IMG_20260122_211148876.jpg,IMG_20260122_200514400.jpg,IMG_20260122_140355306.jpg,IMG_20260122_140023705.jpg,IMG_20260122_132850219.jpg,IMG_20260122_131851288.jpg,IMG_20260122_132326820.jpg,IMG_20260122_140035109.jpg</t>
        </is>
      </c>
      <c r="M1759"/>
      <c r="N1759" s="2">
        <v>46044</v>
      </c>
      <c r="O1759" t="inlineStr">
        <is>
          <t>已结束</t>
        </is>
      </c>
      <c r="P1759" t="inlineStr">
        <is>
          <t>04周</t>
        </is>
      </c>
      <c r="Q1759"/>
      <c r="R1759" t="inlineStr">
        <is>
          <t>false</t>
        </is>
      </c>
      <c r="S1759" t="inlineStr">
        <is>
          <t>2026/01/21</t>
        </is>
      </c>
      <c r="T1759" t="inlineStr">
        <is>
          <t>BST</t>
        </is>
      </c>
      <c r="U1759"/>
      <c r="V1759" t="inlineStr">
        <is>
          <t>张铭麒</t>
        </is>
      </c>
      <c r="W1759" t="inlineStr">
        <is>
          <t>李岳丰
吴薇</t>
        </is>
      </c>
    </row>
    <row r="1760" ht="12.75" customHeight="1">
      <c r="A1760" t="inlineStr">
        <is>
          <t>2026-01-21 罗刚-杭州-绿茶-培训支持 已结束</t>
        </is>
      </c>
      <c r="B1760" t="inlineStr">
        <is>
          <t>1</t>
        </is>
      </c>
      <c r="C1760" t="inlineStr">
        <is>
          <t>厨师长拒绝换铁锅，1.0机器用15KW菜谱温度偏高需调整。</t>
        </is>
      </c>
      <c r="D1760" t="inlineStr">
        <is>
          <t>罗刚</t>
        </is>
      </c>
      <c r="E1760" t="inlineStr">
        <is>
          <t>浙江省杭州市上城区清波街道定安路定安苑</t>
        </is>
      </c>
      <c r="F1760" t="inlineStr">
        <is>
          <t>项目出差</t>
        </is>
      </c>
      <c r="G1760" t="inlineStr">
        <is>
          <t>罗刚-杭州-绿茶-培训支持 已结束</t>
        </is>
      </c>
      <c r="H1760" t="inlineStr">
        <is>
          <t>西湖银泰城绿茶铁锅导入
一.与厨师长沟通更换铁锅事宜，厨师长表示听闻其他门店铁锅使用起来比较麻烦，不好用，说不换可以吗，我明确告知不可以的，公司现在已经不生产涂层锅了，更换铁锅的原因三个：
第一涂层锅达不到绝对安全的标准
第二涂层锅的成本较高，以目前门店的消耗情况看，每月在8口锅的样子，成本大约是6400元，我们是首年免费第二年开始收费的，这个费用门店是有很大负担的
第三点：使用铁锅炒菜锅气更足，铁锅只要勤快刷锅，勤保养，它其实比涂层锅出品更好，厨师长表示希望可以用到三月份，我没有答应他，我说我机票，酒店住宿费都花了过来就是为了培训你们使用铁锅，提升你们的菜品，后面他答应了，我可以先培训先学会怎么使用铁锅，把菜谱调整好，等他把仓库的四口涂层锅用完后，就开始使用铁锅，最后我只能答应他了。
二.
升级15千瓦，菜谱也同步15KW，更新版本5.1.9.4，菜谱从2.0机器分享到1.0机器后发现1.0机器比2.0机器温度高，基本上每一个SKU都需要减短时间，降低温度，效率上可以说是比2.0机器更快些。</t>
        </is>
      </c>
      <c r="I1760" t="inlineStr">
        <is>
          <t>11</t>
        </is>
      </c>
      <c r="J1760" t="inlineStr">
        <is>
          <t>厨师长希望可以继续使用涂层锅到三月份，我没有同意，已经换上铁锅并且告诉他，我离开门店公司会同步切断叫锅通道，他再也叫不到锅了，厨师长勉强同意了</t>
        </is>
      </c>
      <c r="K1760" t="inlineStr">
        <is>
          <t>15KW菜谱在1.0机器上面使用整体温度偏高，继续调整菜品</t>
        </is>
      </c>
      <c r="L1760" t="inlineStr">
        <is>
          <t>IMG_20260121_183256787.jpg,IMG_20260121_183549290.jpg,video_20260121_183824541.mp4,IMG_20260121_184924080.jpg,1768981001256.jpeg,1768980388835.jpeg,1768980256227.jpeg,1768980875368.jpeg,IMG_20260121_122829004.jpg</t>
        </is>
      </c>
      <c r="M1760"/>
      <c r="N1760" s="2">
        <v>46043</v>
      </c>
      <c r="O1760" t="inlineStr">
        <is>
          <t>已结束</t>
        </is>
      </c>
      <c r="P1760" t="inlineStr">
        <is>
          <t>04周</t>
        </is>
      </c>
      <c r="Q1760"/>
      <c r="R1760" t="inlineStr">
        <is>
          <t>false</t>
        </is>
      </c>
      <c r="S1760" t="inlineStr">
        <is>
          <t>2026/01/21</t>
        </is>
      </c>
      <c r="T1760" t="inlineStr">
        <is>
          <t>BST</t>
        </is>
      </c>
      <c r="U1760"/>
      <c r="V1760" t="inlineStr">
        <is>
          <t>张铭麒</t>
        </is>
      </c>
      <c r="W1760" t="inlineStr">
        <is>
          <t>李岳丰
吴薇</t>
        </is>
      </c>
    </row>
    <row r="1761" ht="12.75" customHeight="1">
      <c r="A1761" t="inlineStr">
        <is>
          <t>2026-01-20 罗刚-杭州-绿茶-培训支持 已结束</t>
        </is>
      </c>
      <c r="B1761" t="inlineStr">
        <is>
          <t>1</t>
        </is>
      </c>
      <c r="C1761" t="inlineStr">
        <is>
          <t>待整改问题：干料仓卫生差、人员配置不足、清洁工具不适、铲子损坏、操作繁琐效率低、批量菜谱应用率低。人员管理问题：2名高薪员工辞职并传播负能量，现有操作员动作慢。</t>
        </is>
      </c>
      <c r="D1761" t="inlineStr">
        <is>
          <t>罗刚</t>
        </is>
      </c>
      <c r="E1761" t="inlineStr">
        <is>
          <t>浙江省杭州市余杭区五常街道五常大道175号华科西溪汇</t>
        </is>
      </c>
      <c r="F1761" t="inlineStr">
        <is>
          <t>项目出差</t>
        </is>
      </c>
      <c r="G1761" t="inlineStr">
        <is>
          <t>罗刚-杭州-绿茶-培训支持 已结束</t>
        </is>
      </c>
      <c r="H1761" t="inlineStr">
        <is>
          <t>门店巡检问题与整改计划
一、 已完成事项
1. 按城市经理张强诉求，新增4-5份批量菜谱，上午1万+营业额中，仅客家茄子煲、油渣小白菜实际应用该程序。
2. 现场纠正操作员投料不按标准的行为。
3. 针对炒饭未预制仅拌鸡蛋的问题，完成现场沟通纠正。
4. 就辣椒炒肉瘦肉未放老抽抓导致色泽偏白的问题，与厨师长沟通，确定安排后续拌老抽操作。
5. 与厨师长沟通机器使用争议，明确机器可解决出品标准化、节省人力、助力门店扩张复制的优势，厨师长已表示理解，同意遵循老板意愿。
二、 待整改问题清单
问题描述 整改建议 
1 干料仓卫生清洁不到位，出料口潮湿结块 立即清理结块物料，定期清洁料仓，做好防潮措施 
2 人员配置不足，1人兼多岗 评估门店高峰时段人力需求，申请增补人员或优化排班 
3 百洁布老化、竹刷款式不符（过硬），锅具清洁不彻底 按标准采购适配百洁布、竹刷，及时更换破损清洁工具 
4 铲子损坏，无法刮净汤汁 尽快申购新铲子，保障出品操作需求 
5 操作员需兼顾看单打单、打包盖盖，动作繁琐效率低 建议引入KMES系统，简化操作流程，减少重复动作 
6 批量菜谱应用率低，仅2道菜启用4-5份程序 下一步将全部菜谱调整为15千瓦配置，提升批量出餐效率
三、 人员管理问题
1. 人员动向：2名高工资员工（6800元、6500元）辞职，且存在负能量传播，厨师长计划不再挽留；现有操作员态度踏实但动作偏慢。
2. 建议方向：反馈奖金分配问题至上级，明确激励规则；针对现有操作员开展技能提速培训，保障岗位效率。</t>
        </is>
      </c>
      <c r="I1761" t="inlineStr">
        <is>
          <t>11</t>
        </is>
      </c>
      <c r="J1761"/>
      <c r="K1761" t="inlineStr">
        <is>
          <t>继续观察15KW菜谱温度，稳定性，菜品品质</t>
        </is>
      </c>
      <c r="L1761" t="inlineStr">
        <is>
          <t>IMG_20260120_185901010.jpg,IMG_20260120_185248067.jpg,IMG_20260120_185310792.jpg,IMG_20260120_184023512.jpg,IMG_20260120_182856935.jpg,IMG_20260120_112859828.jpg,IMG_20260120_112150679.jpg,IMG_20260120_110548813.jpg,IMG_20260120_103623817.jpg</t>
        </is>
      </c>
      <c r="M1761"/>
      <c r="N1761" s="2">
        <v>46042</v>
      </c>
      <c r="O1761" t="inlineStr">
        <is>
          <t>已结束</t>
        </is>
      </c>
      <c r="P1761" t="inlineStr">
        <is>
          <t>04周</t>
        </is>
      </c>
      <c r="Q1761"/>
      <c r="R1761" t="inlineStr">
        <is>
          <t>false</t>
        </is>
      </c>
      <c r="S1761" t="inlineStr">
        <is>
          <t>2026/01/21</t>
        </is>
      </c>
      <c r="T1761" t="inlineStr">
        <is>
          <t>BST</t>
        </is>
      </c>
      <c r="U1761"/>
      <c r="V1761" t="inlineStr">
        <is>
          <t>张铭麒</t>
        </is>
      </c>
      <c r="W1761" t="inlineStr">
        <is>
          <t>李岳丰
吴薇</t>
        </is>
      </c>
    </row>
    <row r="1762" ht="12.75" customHeight="1">
      <c r="A1762" t="inlineStr">
        <is>
          <t>2026-01-19 罗刚-杭州-绿茶-培训支持 已结束</t>
        </is>
      </c>
      <c r="B1762" t="inlineStr">
        <is>
          <t>1</t>
        </is>
      </c>
      <c r="C1762" t="inlineStr">
        <is>
          <t>需关注：机器须升级15千瓦，明天观察15千瓦菜谱出品状态是否达标。</t>
        </is>
      </c>
      <c r="D1762" t="inlineStr">
        <is>
          <t>罗刚</t>
        </is>
      </c>
      <c r="E1762" t="inlineStr">
        <is>
          <t>浙江省杭州市余杭区五常街道联胜路8号华科西溪汇</t>
        </is>
      </c>
      <c r="F1762" t="inlineStr">
        <is>
          <t>项目出差</t>
        </is>
      </c>
      <c r="G1762" t="inlineStr">
        <is>
          <t>罗刚-杭州-绿茶-培训支持 已结束</t>
        </is>
      </c>
      <c r="H1762" t="inlineStr">
        <is>
          <t>成都到杭州西溪天虹店进行菜谱调整，客户需求：增加4—5份的菜谱，菜谱已增加，机器须升级15千瓦，菜谱同步到15千瓦，明天需观察出品状态</t>
        </is>
      </c>
      <c r="I1762" t="inlineStr">
        <is>
          <t>18</t>
        </is>
      </c>
      <c r="J1762"/>
      <c r="K1762" t="inlineStr">
        <is>
          <t>升级菜谱到15千瓦，观察菜品品质是否达标</t>
        </is>
      </c>
      <c r="L1762" t="inlineStr">
        <is>
          <t>IMG_20260119_172940163.jpg,IMG_20260119_111051819.jpg</t>
        </is>
      </c>
      <c r="M1762"/>
      <c r="N1762" s="2">
        <v>46041</v>
      </c>
      <c r="O1762" t="inlineStr">
        <is>
          <t>已结束</t>
        </is>
      </c>
      <c r="P1762" t="inlineStr">
        <is>
          <t>04周</t>
        </is>
      </c>
      <c r="Q1762"/>
      <c r="R1762" t="inlineStr">
        <is>
          <t>false</t>
        </is>
      </c>
      <c r="S1762" t="inlineStr">
        <is>
          <t>2026/01/21</t>
        </is>
      </c>
      <c r="T1762" t="inlineStr">
        <is>
          <t>BST</t>
        </is>
      </c>
      <c r="U1762"/>
      <c r="V1762" t="inlineStr">
        <is>
          <t>张铭麒</t>
        </is>
      </c>
      <c r="W1762" t="inlineStr">
        <is>
          <t>李岳丰
吴薇</t>
        </is>
      </c>
    </row>
    <row r="1763" ht="12.75" customHeight="1">
      <c r="A1763" t="inlineStr">
        <is>
          <t>2026-01-18 罗刚-成都-绿茶-新店开业 已结束</t>
        </is>
      </c>
      <c r="B1763"/>
      <c r="C1763" t="inlineStr">
        <is>
          <t>成都绿茶新店开业支持结束，菜品稳定，水淀粉组件更换后正常；明日罗刚前往杭州解决问题。</t>
        </is>
      </c>
      <c r="D1763" t="inlineStr">
        <is>
          <t>罗刚</t>
        </is>
      </c>
      <c r="E1763" t="inlineStr">
        <is>
          <t>四川省成都市金牛区五块石街道五块石路16-附2-3号陌上轻雅酒店(成都龙湖北城天街五块石地铁站店)</t>
        </is>
      </c>
      <c r="F1763" t="inlineStr">
        <is>
          <t>项目出差</t>
        </is>
      </c>
      <c r="G1763" t="inlineStr">
        <is>
          <t>罗刚-成都-绿茶-新店开业 已结束</t>
        </is>
      </c>
      <c r="H1763" t="inlineStr">
        <is>
          <t>门店开业支持结束，菜品稳定，出品正常，水淀粉搅拌组件更换后正常，无沉淀
明天前往杭州解决问题</t>
        </is>
      </c>
      <c r="I1763" t="inlineStr">
        <is>
          <t>10</t>
        </is>
      </c>
      <c r="J1763"/>
      <c r="K1763" t="inlineStr">
        <is>
          <t>前往杭州</t>
        </is>
      </c>
      <c r="L1763" t="inlineStr">
        <is>
          <t>IMG_20260118_190755323.jpg,IMG_20260118_145652452.jpg,IMG_20260118_124246442.jpg,IMG_20260118_095205974.jpg,IMG_20260117_185151657.jpg,IMG_20260117_133436495.jpg</t>
        </is>
      </c>
      <c r="M1763"/>
      <c r="N1763" s="2">
        <v>46040</v>
      </c>
      <c r="O1763" t="inlineStr">
        <is>
          <t>已结束</t>
        </is>
      </c>
      <c r="P1763" t="inlineStr">
        <is>
          <t>03周</t>
        </is>
      </c>
      <c r="Q1763"/>
      <c r="R1763" t="inlineStr">
        <is>
          <t>false</t>
        </is>
      </c>
      <c r="S1763" t="inlineStr">
        <is>
          <t>2026/01/17</t>
        </is>
      </c>
      <c r="T1763" t="inlineStr">
        <is>
          <t>BST</t>
        </is>
      </c>
      <c r="U1763"/>
      <c r="V1763" t="inlineStr">
        <is>
          <t>张铭麒</t>
        </is>
      </c>
      <c r="W1763" t="inlineStr">
        <is>
          <t>李岳丰
吴薇</t>
        </is>
      </c>
    </row>
    <row r="1764" ht="12.75" customHeight="1">
      <c r="A1764" t="inlineStr">
        <is>
          <t>2026-01-17 罗刚-成都-绿茶-新店开业 已结束</t>
        </is>
      </c>
      <c r="B1764"/>
      <c r="C1764" t="inlineStr">
        <is>
          <t>水淀粉沉淀需手动搅拌，配件明天更换后观察。</t>
        </is>
      </c>
      <c r="D1764" t="inlineStr">
        <is>
          <t>罗刚</t>
        </is>
      </c>
      <c r="E1764" t="inlineStr">
        <is>
          <t>四川省成都市金牛区五块石街道五块石路16-附2-3号陌上轻雅酒店(成都龙湖北城天街五块石地铁站店)</t>
        </is>
      </c>
      <c r="F1764" t="inlineStr">
        <is>
          <t>项目出差</t>
        </is>
      </c>
      <c r="G1764" t="inlineStr">
        <is>
          <t>罗刚-成都-绿茶-新店开业 已结束</t>
        </is>
      </c>
      <c r="H1764" t="inlineStr">
        <is>
          <t>开业第二天，由于水淀粉沉淀，这两天手动定时搅拌水淀粉，明天配件到达更换后观察一天离店，操作员已经熟悉操作流程，出品正常</t>
        </is>
      </c>
      <c r="I1764" t="inlineStr">
        <is>
          <t>10</t>
        </is>
      </c>
      <c r="J1764"/>
      <c r="K1764" t="inlineStr">
        <is>
          <t>继续支持门店开业，更换水淀粉搅拌组件</t>
        </is>
      </c>
      <c r="L1764" t="inlineStr">
        <is>
          <t>IMG_20260117_185151657.jpg,IMG_20260117_133436495.jpg,IMG_20260117_205102894.jpg,IMG_20260117_125730390.jpg,IMG_20260117_102404005.jpg,IMG_20260117_094907121.jpg</t>
        </is>
      </c>
      <c r="M1764"/>
      <c r="N1764" s="2">
        <v>46039</v>
      </c>
      <c r="O1764" t="inlineStr">
        <is>
          <t>已结束</t>
        </is>
      </c>
      <c r="P1764" t="inlineStr">
        <is>
          <t>03周</t>
        </is>
      </c>
      <c r="Q1764"/>
      <c r="R1764" t="inlineStr">
        <is>
          <t>false</t>
        </is>
      </c>
      <c r="S1764" t="inlineStr">
        <is>
          <t>2026/01/17</t>
        </is>
      </c>
      <c r="T1764" t="inlineStr">
        <is>
          <t>BST</t>
        </is>
      </c>
      <c r="U1764"/>
      <c r="V1764" t="inlineStr">
        <is>
          <t>张铭麒</t>
        </is>
      </c>
      <c r="W1764" t="inlineStr">
        <is>
          <t>李岳丰
吴薇</t>
        </is>
      </c>
    </row>
    <row r="1765" ht="12.75" customHeight="1">
      <c r="A1765" t="inlineStr">
        <is>
          <t>2026-01-16 罗刚-成都-绿茶-新店开业 已结束</t>
        </is>
      </c>
      <c r="B1765"/>
      <c r="C1765" t="inlineStr">
        <is>
          <t>水淀粉沉淀，因搅拌电机不稳定需更换，其他菜品稳定。</t>
        </is>
      </c>
      <c r="D1765" t="inlineStr">
        <is>
          <t>罗刚</t>
        </is>
      </c>
      <c r="E1765" t="inlineStr">
        <is>
          <t>四川省成都市金牛区五块石街道五块石路16-附2-3号陌上轻雅酒店(成都龙湖北城天街五块石地铁站店)</t>
        </is>
      </c>
      <c r="F1765" t="inlineStr">
        <is>
          <t>项目出差</t>
        </is>
      </c>
      <c r="G1765" t="inlineStr">
        <is>
          <t>罗刚-成都-绿茶-新店开业 已结束</t>
        </is>
      </c>
      <c r="H1765" t="inlineStr">
        <is>
          <t>协助门店出餐，培训操作员操作需要注意的事项，细节提醒，菜品微调，发现水淀粉沉淀现象，机器搅拌电机不稳定导致，目前等待搅拌电机快递过来更换，其它菜品基本稳定</t>
        </is>
      </c>
      <c r="I1765" t="inlineStr">
        <is>
          <t>10</t>
        </is>
      </c>
      <c r="J1765"/>
      <c r="K1765" t="inlineStr">
        <is>
          <t>继续支持门店开业</t>
        </is>
      </c>
      <c r="L1765" t="inlineStr">
        <is>
          <t>IMG_20260116_212634434.jpg,IMG_20260116_211331671.jpg,IMG_20260116_211223859.jpg,IMG_20260116_210433884.jpg,IMG_20260116_200441054.jpg,IMG_20260116_200135618.jpg,IMG_20260116_183323669.jpg,IMG_20260116_093106820.jpg,IMG_20260116_105526595.jpg</t>
        </is>
      </c>
      <c r="M1765"/>
      <c r="N1765" s="2">
        <v>46038</v>
      </c>
      <c r="O1765" t="inlineStr">
        <is>
          <t>已结束</t>
        </is>
      </c>
      <c r="P1765" t="inlineStr">
        <is>
          <t>03周</t>
        </is>
      </c>
      <c r="Q1765"/>
      <c r="R1765" t="inlineStr">
        <is>
          <t>false</t>
        </is>
      </c>
      <c r="S1765" t="inlineStr">
        <is>
          <t>2026/01/17</t>
        </is>
      </c>
      <c r="T1765" t="inlineStr">
        <is>
          <t>BST</t>
        </is>
      </c>
      <c r="U1765"/>
      <c r="V1765" t="inlineStr">
        <is>
          <t>张铭麒</t>
        </is>
      </c>
      <c r="W1765" t="inlineStr">
        <is>
          <t>李岳丰
吴薇</t>
        </is>
      </c>
    </row>
    <row r="1766" ht="12.75" customHeight="1">
      <c r="A1766" t="inlineStr">
        <is>
          <t xml:space="preserve">2026-01-12 </t>
        </is>
      </c>
      <c r="B1766"/>
      <c r="C1766" t="inlineStr">
        <is>
          <t>正文仅日期“2026/01/12”，无具体内容，信息缺失。</t>
        </is>
      </c>
      <c r="D1766" t="inlineStr">
        <is>
          <t>罗刚</t>
        </is>
      </c>
      <c r="E1766" t="inlineStr">
        <is>
          <t>广东省深圳市宝安区西乡街道南区新一村海乐花园</t>
        </is>
      </c>
      <c r="F1766" t="inlineStr">
        <is>
          <t>排休</t>
        </is>
      </c>
      <c r="G1766"/>
      <c r="H1766"/>
      <c r="I1766"/>
      <c r="J1766"/>
      <c r="K1766"/>
      <c r="L1766"/>
      <c r="M1766"/>
      <c r="N1766" s="2">
        <v>46034</v>
      </c>
      <c r="O1766"/>
      <c r="P1766" t="inlineStr">
        <is>
          <t>03周</t>
        </is>
      </c>
      <c r="Q1766"/>
      <c r="R1766" t="inlineStr">
        <is>
          <t>false</t>
        </is>
      </c>
      <c r="S1766"/>
      <c r="T1766"/>
      <c r="U1766"/>
      <c r="V1766"/>
      <c r="W1766"/>
    </row>
    <row r="1767" ht="12.75" customHeight="1">
      <c r="A1767" t="inlineStr">
        <is>
          <t xml:space="preserve">2026-01-09 </t>
        </is>
      </c>
      <c r="B1767"/>
      <c r="C1767" t="inlineStr">
        <is>
          <t>正文仅显示日期“2026/01/09”，无具体内容，无明确问题或异常。</t>
        </is>
      </c>
      <c r="D1767" t="inlineStr">
        <is>
          <t>罗刚</t>
        </is>
      </c>
      <c r="E1767" t="inlineStr">
        <is>
          <t>广东省深圳市宝安区西乡街道南区新一村</t>
        </is>
      </c>
      <c r="F1767" t="inlineStr">
        <is>
          <t>排休</t>
        </is>
      </c>
      <c r="G1767"/>
      <c r="H1767"/>
      <c r="I1767"/>
      <c r="J1767"/>
      <c r="K1767"/>
      <c r="L1767"/>
      <c r="M1767"/>
      <c r="N1767" s="2">
        <v>46031</v>
      </c>
      <c r="O1767"/>
      <c r="P1767" t="inlineStr">
        <is>
          <t>02周</t>
        </is>
      </c>
      <c r="Q1767"/>
      <c r="R1767" t="inlineStr">
        <is>
          <t>false</t>
        </is>
      </c>
      <c r="S1767"/>
      <c r="T1767"/>
      <c r="U1767"/>
      <c r="V1767"/>
      <c r="W1767"/>
    </row>
    <row r="1768" ht="12.75" customHeight="1">
      <c r="A1768" t="inlineStr">
        <is>
          <t>2026-01-08 罗刚-曼谷-农耕记-新店开业 已结束</t>
        </is>
      </c>
      <c r="B1768"/>
      <c r="C1768" t="inlineStr">
        <is>
          <t>罗刚从曼谷返回深圳，农耕记新店开业中，状态休息。</t>
        </is>
      </c>
      <c r="D1768" t="inlineStr">
        <is>
          <t>罗刚</t>
        </is>
      </c>
      <c r="E1768" t="inlineStr">
        <is>
          <t xml:space="preserve">[位置] </t>
        </is>
      </c>
      <c r="F1768" t="inlineStr">
        <is>
          <t>项目出差</t>
        </is>
      </c>
      <c r="G1768" t="inlineStr">
        <is>
          <t>罗刚-曼谷-农耕记-新店开业 已结束</t>
        </is>
      </c>
      <c r="H1768" t="inlineStr">
        <is>
          <t>返回深圳</t>
        </is>
      </c>
      <c r="I1768" t="inlineStr">
        <is>
          <t>18</t>
        </is>
      </c>
      <c r="J1768"/>
      <c r="K1768" t="inlineStr">
        <is>
          <t>休息</t>
        </is>
      </c>
      <c r="L1768" t="inlineStr">
        <is>
          <t>IMG_20260108_130053823.jpg,IMG_20260108_172809530.jpg</t>
        </is>
      </c>
      <c r="M1768"/>
      <c r="N1768" s="2">
        <v>46030</v>
      </c>
      <c r="O1768" t="inlineStr">
        <is>
          <t>已结束</t>
        </is>
      </c>
      <c r="P1768" t="inlineStr">
        <is>
          <t>02周</t>
        </is>
      </c>
      <c r="Q1768"/>
      <c r="R1768" t="inlineStr">
        <is>
          <t>false</t>
        </is>
      </c>
      <c r="S1768" t="inlineStr">
        <is>
          <t>2026/01/09</t>
        </is>
      </c>
      <c r="T1768" t="inlineStr">
        <is>
          <t>BST</t>
        </is>
      </c>
      <c r="U1768"/>
      <c r="V1768" t="inlineStr">
        <is>
          <t>张铭麒</t>
        </is>
      </c>
      <c r="W1768" t="inlineStr">
        <is>
          <t>李岳丰
吴薇</t>
        </is>
      </c>
    </row>
    <row r="1769" ht="12.75" customHeight="1">
      <c r="A1769" t="inlineStr">
        <is>
          <t>2026-01-07 罗刚-合肥-绿茶-新店开业 已结束</t>
        </is>
      </c>
      <c r="B1769"/>
      <c r="C1769" t="inlineStr">
        <is>
          <t>调整到15KW后菜品锅气足热度够，客户满意，无异常问题。</t>
        </is>
      </c>
      <c r="D1769" t="inlineStr">
        <is>
          <t>罗刚</t>
        </is>
      </c>
      <c r="E1769" t="inlineStr">
        <is>
          <t xml:space="preserve">[位置] </t>
        </is>
      </c>
      <c r="F1769" t="inlineStr">
        <is>
          <t>项目出差</t>
        </is>
      </c>
      <c r="G1769" t="inlineStr">
        <is>
          <t>罗刚-合肥-绿茶-新店开业 已结束</t>
        </is>
      </c>
      <c r="H1769" t="inlineStr">
        <is>
          <t>调整到15KW后，菜品更加有锅气，热度很够，客户很满意</t>
        </is>
      </c>
      <c r="I1769" t="inlineStr">
        <is>
          <t>18</t>
        </is>
      </c>
      <c r="J1769"/>
      <c r="K1769" t="inlineStr">
        <is>
          <t>下午返回深圳</t>
        </is>
      </c>
      <c r="L1769" t="inlineStr">
        <is>
          <t>IMG_20260107_201715793.jpg,IMG_20260107_182140250.jpg,IMG_20260107_183055881.jpg,IMG_20260107_183220284.jpg,IMG_20260107_195436742.jpg,IMG_20260107_195100083.jpg,IMG_20260107_195036400.jpg,IMG_20260107_183244618.jpg,IMG_20260107_200031911.jpg</t>
        </is>
      </c>
      <c r="M1769"/>
      <c r="N1769" s="2">
        <v>46029</v>
      </c>
      <c r="O1769" t="inlineStr">
        <is>
          <t>已结束</t>
        </is>
      </c>
      <c r="P1769" t="inlineStr">
        <is>
          <t>02周</t>
        </is>
      </c>
      <c r="Q1769"/>
      <c r="R1769" t="inlineStr">
        <is>
          <t>false</t>
        </is>
      </c>
      <c r="S1769" t="inlineStr">
        <is>
          <t>2025/09/07</t>
        </is>
      </c>
      <c r="T1769" t="inlineStr">
        <is>
          <t>BST</t>
        </is>
      </c>
      <c r="U1769"/>
      <c r="V1769" t="inlineStr">
        <is>
          <t>张铭麒</t>
        </is>
      </c>
      <c r="W1769" t="inlineStr">
        <is>
          <t>李岳丰
吴薇</t>
        </is>
      </c>
    </row>
    <row r="1770" ht="12.75" customHeight="1">
      <c r="A1770" t="inlineStr">
        <is>
          <t>2026-01-06 罗刚-曼谷-农耕记-新店开业 已结束</t>
        </is>
      </c>
      <c r="B1770"/>
      <c r="C1770" t="inlineStr">
        <is>
          <t xml:space="preserve">泰国曼谷农耕记二店升级菜谱调菜品，需观察菜品是否达标 </t>
        </is>
      </c>
      <c r="D1770" t="inlineStr">
        <is>
          <t>罗刚</t>
        </is>
      </c>
      <c r="E1770" t="inlineStr">
        <is>
          <t xml:space="preserve">[位置] </t>
        </is>
      </c>
      <c r="F1770" t="inlineStr">
        <is>
          <t>项目出差</t>
        </is>
      </c>
      <c r="G1770" t="inlineStr">
        <is>
          <t>罗刚-曼谷-农耕记-新店开业 已结束</t>
        </is>
      </c>
      <c r="H1770" t="inlineStr">
        <is>
          <t>泰国曼谷农耕记二店，升级15千瓦菜谱，升级后菜品调整</t>
        </is>
      </c>
      <c r="I1770" t="inlineStr">
        <is>
          <t>18</t>
        </is>
      </c>
      <c r="J1770"/>
      <c r="K1770" t="inlineStr">
        <is>
          <t>继续观察菜品是否达标</t>
        </is>
      </c>
      <c r="L1770" t="inlineStr">
        <is>
          <t>IMG_20260106_182514257.jpg,IMG_20260106_162101539.jpg,IMG_20260106_192130989.jpg,IMG_20260106_191931286.jpg,IMG_20260106_161623415.jpg</t>
        </is>
      </c>
      <c r="M1770"/>
      <c r="N1770" s="2">
        <v>46028</v>
      </c>
      <c r="O1770" t="inlineStr">
        <is>
          <t>已结束</t>
        </is>
      </c>
      <c r="P1770" t="inlineStr">
        <is>
          <t>02周</t>
        </is>
      </c>
      <c r="Q1770"/>
      <c r="R1770" t="inlineStr">
        <is>
          <t>false</t>
        </is>
      </c>
      <c r="S1770" t="inlineStr">
        <is>
          <t>2026/01/09</t>
        </is>
      </c>
      <c r="T1770" t="inlineStr">
        <is>
          <t>BST</t>
        </is>
      </c>
      <c r="U1770"/>
      <c r="V1770" t="inlineStr">
        <is>
          <t>张铭麒</t>
        </is>
      </c>
      <c r="W1770" t="inlineStr">
        <is>
          <t>李岳丰
吴薇</t>
        </is>
      </c>
    </row>
    <row r="1771" ht="12.75" customHeight="1">
      <c r="A1771" t="inlineStr">
        <is>
          <t>2026-01-03 罗刚-泰国曼谷-农耕记-新店开业 已结束</t>
        </is>
      </c>
      <c r="B1771" t="inlineStr">
        <is>
          <t>1</t>
        </is>
      </c>
      <c r="C1771" t="inlineStr">
        <is>
          <t>机器故障屏幕失灵，需关注并排查维修。</t>
        </is>
      </c>
      <c r="D1771" t="inlineStr">
        <is>
          <t>罗刚</t>
        </is>
      </c>
      <c r="E1771" t="inlineStr">
        <is>
          <t xml:space="preserve">[位置] </t>
        </is>
      </c>
      <c r="F1771" t="inlineStr">
        <is>
          <t>项目出差</t>
        </is>
      </c>
      <c r="G1771" t="inlineStr">
        <is>
          <t>罗刚-泰国曼谷-农耕记-新店开业 已结束</t>
        </is>
      </c>
      <c r="H1771" t="inlineStr">
        <is>
          <t>机器还是出现故障屏幕失灵情况再出现了，现在在拉会排查</t>
        </is>
      </c>
      <c r="I1771" t="inlineStr">
        <is>
          <t>18</t>
        </is>
      </c>
      <c r="J1771"/>
      <c r="K1771" t="inlineStr">
        <is>
          <t>修机器</t>
        </is>
      </c>
      <c r="L1771" t="inlineStr">
        <is>
          <t>IMG_20260103_204351533.jpg,VID_20260103_204928.mp4</t>
        </is>
      </c>
      <c r="M1771"/>
      <c r="N1771" s="2">
        <v>46025</v>
      </c>
      <c r="O1771" t="inlineStr">
        <is>
          <t>已结束</t>
        </is>
      </c>
      <c r="P1771" t="inlineStr">
        <is>
          <t>01周</t>
        </is>
      </c>
      <c r="Q1771"/>
      <c r="R1771" t="inlineStr">
        <is>
          <t>false</t>
        </is>
      </c>
      <c r="S1771" t="inlineStr">
        <is>
          <t>2025/12/31</t>
        </is>
      </c>
      <c r="T1771" t="inlineStr">
        <is>
          <t>BST</t>
        </is>
      </c>
      <c r="U1771"/>
      <c r="V1771" t="inlineStr">
        <is>
          <t>张铭麒</t>
        </is>
      </c>
      <c r="W1771" t="inlineStr">
        <is>
          <t>李岳丰
吴薇</t>
        </is>
      </c>
    </row>
    <row r="1772" ht="12.75" customHeight="1">
      <c r="A1772" t="inlineStr">
        <is>
          <t>2026-01-02 罗刚-合肥-绿茶-新店开业 已结束</t>
        </is>
      </c>
      <c r="B1772"/>
      <c r="C1772" t="inlineStr">
        <is>
          <t>一店屏幕点击跳页、操控失灵，已更换屏幕需观察。</t>
        </is>
      </c>
      <c r="D1772" t="inlineStr">
        <is>
          <t>罗刚</t>
        </is>
      </c>
      <c r="E1772" t="inlineStr">
        <is>
          <t xml:space="preserve">[位置] </t>
        </is>
      </c>
      <c r="F1772" t="inlineStr">
        <is>
          <t>项目出差</t>
        </is>
      </c>
      <c r="G1772" t="inlineStr">
        <is>
          <t>罗刚-合肥-绿茶-新店开业 已结束</t>
        </is>
      </c>
      <c r="H1772" t="inlineStr">
        <is>
          <t>2店基本上没有问题，一店屏幕点击跳页，操控失灵，更换了屏幕</t>
        </is>
      </c>
      <c r="I1772" t="inlineStr">
        <is>
          <t>18</t>
        </is>
      </c>
      <c r="J1772"/>
      <c r="K1772" t="inlineStr">
        <is>
          <t>更换屏幕后观察一下</t>
        </is>
      </c>
      <c r="L1772" t="inlineStr">
        <is>
          <t>IMG_20260102_001145613.jpg,IMG_20260101_235320215.jpg,IMG_20260101_235233186.jpg,IMG_20260101_182452468.jpg,IMG_20260101_100057543.jpg</t>
        </is>
      </c>
      <c r="M1772"/>
      <c r="N1772" s="2">
        <v>46024</v>
      </c>
      <c r="O1772" t="inlineStr">
        <is>
          <t>已结束</t>
        </is>
      </c>
      <c r="P1772" t="inlineStr">
        <is>
          <t>01周</t>
        </is>
      </c>
      <c r="Q1772"/>
      <c r="R1772" t="inlineStr">
        <is>
          <t>false</t>
        </is>
      </c>
      <c r="S1772" t="inlineStr">
        <is>
          <t>2025/09/07</t>
        </is>
      </c>
      <c r="T1772" t="inlineStr">
        <is>
          <t>BST</t>
        </is>
      </c>
      <c r="U1772"/>
      <c r="V1772" t="inlineStr">
        <is>
          <t>张铭麒</t>
        </is>
      </c>
      <c r="W1772" t="inlineStr">
        <is>
          <t>李岳丰
吴薇</t>
        </is>
      </c>
    </row>
    <row r="1773" ht="12.75" customHeight="1">
      <c r="A1773" t="inlineStr">
        <is>
          <t>2026-01-02 罗刚-泰国曼谷-农耕记-新店开业 已结束</t>
        </is>
      </c>
      <c r="B1773"/>
      <c r="C1773" t="inlineStr">
        <is>
          <t>农耕记一店屏幕更换后仍跳页、失灵，操作困难，准备换第二块。</t>
        </is>
      </c>
      <c r="D1773" t="inlineStr">
        <is>
          <t>罗刚</t>
        </is>
      </c>
      <c r="E1773" t="inlineStr">
        <is>
          <t xml:space="preserve">[位置] </t>
        </is>
      </c>
      <c r="F1773" t="inlineStr">
        <is>
          <t>项目出差</t>
        </is>
      </c>
      <c r="G1773" t="inlineStr">
        <is>
          <t>罗刚-泰国曼谷-农耕记-新店开业 已结束</t>
        </is>
      </c>
      <c r="H1773" t="inlineStr">
        <is>
          <t>农耕记一店屏幕失灵，更换屏幕，更换线束依然出现跳页，点这边出来的是另外一个执行命令，操作起来相当困难，忙时经常失灵，昨天收到反馈更换屏幕后没有改善，现在准备更换第二块屏幕</t>
        </is>
      </c>
      <c r="I1773" t="inlineStr">
        <is>
          <t>18</t>
        </is>
      </c>
      <c r="J1773"/>
      <c r="K1773" t="inlineStr">
        <is>
          <t>观察更换的屏幕是否正常</t>
        </is>
      </c>
      <c r="L1773" t="inlineStr">
        <is>
          <t>1767334029783.jpeg,IMG_20260102_151918033.jpg,IMG_20260102_144516746.jpg,IMG_20260102_101840622.jpg,IMG_20260102_134027436.jpg,IMG_20260102_144505440.jpg,IMG_20260102_144447931.jpg,IMG_20260102_144434635.jpg,IMG_20260102_151936345.jpg</t>
        </is>
      </c>
      <c r="M1773"/>
      <c r="N1773" s="2">
        <v>46024</v>
      </c>
      <c r="O1773" t="inlineStr">
        <is>
          <t>已结束</t>
        </is>
      </c>
      <c r="P1773" t="inlineStr">
        <is>
          <t>01周</t>
        </is>
      </c>
      <c r="Q1773"/>
      <c r="R1773" t="inlineStr">
        <is>
          <t>false</t>
        </is>
      </c>
      <c r="S1773" t="inlineStr">
        <is>
          <t>2025/12/31</t>
        </is>
      </c>
      <c r="T1773" t="inlineStr">
        <is>
          <t>BST</t>
        </is>
      </c>
      <c r="U1773"/>
      <c r="V1773" t="inlineStr">
        <is>
          <t>张铭麒</t>
        </is>
      </c>
      <c r="W1773" t="inlineStr">
        <is>
          <t>李岳丰
吴薇</t>
        </is>
      </c>
    </row>
    <row r="1774" ht="12.75" customHeight="1">
      <c r="A1774" t="inlineStr">
        <is>
          <t>2026-01-01 罗刚-泰国曼谷-农耕记-新店开业 已结束</t>
        </is>
      </c>
      <c r="B1774"/>
      <c r="C1774" t="inlineStr">
        <is>
          <t>暂无明显问题或异常，新店开业备货调试正常进行中。</t>
        </is>
      </c>
      <c r="D1774" t="inlineStr">
        <is>
          <t>罗刚</t>
        </is>
      </c>
      <c r="E1774" t="inlineStr">
        <is>
          <t xml:space="preserve">[位置] </t>
        </is>
      </c>
      <c r="F1774" t="inlineStr">
        <is>
          <t>项目出差</t>
        </is>
      </c>
      <c r="G1774" t="inlineStr">
        <is>
          <t>罗刚-泰国曼谷-农耕记-新店开业 已结束</t>
        </is>
      </c>
      <c r="H1774" t="inlineStr">
        <is>
          <t>备货明天开业，调试KMES，帮忙准备开业的菜</t>
        </is>
      </c>
      <c r="I1774" t="inlineStr">
        <is>
          <t>18</t>
        </is>
      </c>
      <c r="J1774"/>
      <c r="K1774" t="inlineStr">
        <is>
          <t>开业</t>
        </is>
      </c>
      <c r="L1774" t="inlineStr">
        <is>
          <t>IMG_20251231_213201688.jpg,IMG_20251231_201824375.jpg,IMG_20251231_200648304.jpg,IMG_20251231_201828888.jpg,IMG_20251231_140326217.jpg,IMG_20251231_140321525.jpg,IMG_20251231_140316710.jpg,IMG_20251231_140307547.jpg,IMG_20251231_125205831.jpg</t>
        </is>
      </c>
      <c r="M1774"/>
      <c r="N1774" s="2">
        <v>46023</v>
      </c>
      <c r="O1774" t="inlineStr">
        <is>
          <t>已结束</t>
        </is>
      </c>
      <c r="P1774" t="inlineStr">
        <is>
          <t>01周</t>
        </is>
      </c>
      <c r="Q1774"/>
      <c r="R1774" t="inlineStr">
        <is>
          <t>false</t>
        </is>
      </c>
      <c r="S1774" t="inlineStr">
        <is>
          <t>2025/12/31</t>
        </is>
      </c>
      <c r="T1774" t="inlineStr">
        <is>
          <t>BST</t>
        </is>
      </c>
      <c r="U1774"/>
      <c r="V1774" t="inlineStr">
        <is>
          <t>张铭麒</t>
        </is>
      </c>
      <c r="W1774" t="inlineStr">
        <is>
          <t>李岳丰
吴薇</t>
        </is>
      </c>
    </row>
    <row r="1775" ht="12.75" customHeight="1">
      <c r="A1775" t="inlineStr">
        <is>
          <t>2025-12-30 罗刚-泰国曼谷-农耕记-新店开业 已结束</t>
        </is>
      </c>
      <c r="B1775"/>
      <c r="C1775" t="inlineStr">
        <is>
          <t>一店水压偏低，因门店本身水压低，建议加装增压水泵。</t>
        </is>
      </c>
      <c r="D1775" t="inlineStr">
        <is>
          <t>罗刚</t>
        </is>
      </c>
      <c r="E1775" t="inlineStr">
        <is>
          <t xml:space="preserve">[位置] </t>
        </is>
      </c>
      <c r="F1775" t="inlineStr">
        <is>
          <t>项目出差</t>
        </is>
      </c>
      <c r="G1775" t="inlineStr">
        <is>
          <t>罗刚-泰国曼谷-农耕记-新店开业 已结束</t>
        </is>
      </c>
      <c r="H1775" t="inlineStr">
        <is>
          <t>上午在二店试菜，下午到一店处理水压偏低的问题，查看了水压情况是门店本身水压低的原因导致，已经建议他们自己加装增压水泵</t>
        </is>
      </c>
      <c r="I1775" t="inlineStr">
        <is>
          <t>18</t>
        </is>
      </c>
      <c r="J1775"/>
      <c r="K1775" t="inlineStr">
        <is>
          <t>2店帮忙准备开业的货物</t>
        </is>
      </c>
      <c r="L1775" t="inlineStr">
        <is>
          <t>IMG_20251229_224241891.jpg,IMG_20251229_215924814.jpg,IMG_20251229_215910958.jpg,video_20251229_175041547.mp4</t>
        </is>
      </c>
      <c r="M1775"/>
      <c r="N1775" s="2">
        <v>46021</v>
      </c>
      <c r="O1775" t="inlineStr">
        <is>
          <t>已结束</t>
        </is>
      </c>
      <c r="P1775" t="inlineStr">
        <is>
          <t>53周</t>
        </is>
      </c>
      <c r="Q1775"/>
      <c r="R1775" t="inlineStr">
        <is>
          <t>false</t>
        </is>
      </c>
      <c r="S1775" t="inlineStr">
        <is>
          <t>2025/12/31</t>
        </is>
      </c>
      <c r="T1775" t="inlineStr">
        <is>
          <t>BST</t>
        </is>
      </c>
      <c r="U1775"/>
      <c r="V1775" t="inlineStr">
        <is>
          <t>张铭麒</t>
        </is>
      </c>
      <c r="W1775" t="inlineStr">
        <is>
          <t>李岳丰
吴薇</t>
        </is>
      </c>
    </row>
    <row r="1776" ht="12.75" customHeight="1">
      <c r="A1776" t="inlineStr">
        <is>
          <t>2025-12-30 罗刚-泰国曼谷-农耕记-新店开业 已结束</t>
        </is>
      </c>
      <c r="B1776"/>
      <c r="C1776" t="inlineStr">
        <is>
          <t>罗刚在曼谷农耕记新店准备开业货物，无异常问题。</t>
        </is>
      </c>
      <c r="D1776" t="inlineStr">
        <is>
          <t>罗刚</t>
        </is>
      </c>
      <c r="E1776" t="inlineStr">
        <is>
          <t xml:space="preserve">[位置] </t>
        </is>
      </c>
      <c r="F1776" t="inlineStr">
        <is>
          <t>项目出差</t>
        </is>
      </c>
      <c r="G1776" t="inlineStr">
        <is>
          <t>罗刚-泰国曼谷-农耕记-新店开业 已结束</t>
        </is>
      </c>
      <c r="H1776" t="inlineStr">
        <is>
          <t>今天主要是帮忙准备开业的货物</t>
        </is>
      </c>
      <c r="I1776" t="inlineStr">
        <is>
          <t>18</t>
        </is>
      </c>
      <c r="J1776"/>
      <c r="K1776" t="inlineStr">
        <is>
          <t>帮忙准备开业的菜</t>
        </is>
      </c>
      <c r="L1776" t="inlineStr">
        <is>
          <t>IMG_20251230_182408907.jpg,IMG_20251230_182402070.jpg,IMG_20251230_182357476.jpg,IMG_20251230_122645518.jpg,IMG_20251230_120655483.jpg,IMG_20251230_120642300.jpg,IMG_20251230_120630924.jpg,IMG_20251230_103236787.jpg</t>
        </is>
      </c>
      <c r="M1776"/>
      <c r="N1776" s="2">
        <v>46021</v>
      </c>
      <c r="O1776" t="inlineStr">
        <is>
          <t>已结束</t>
        </is>
      </c>
      <c r="P1776" t="inlineStr">
        <is>
          <t>53周</t>
        </is>
      </c>
      <c r="Q1776"/>
      <c r="R1776" t="inlineStr">
        <is>
          <t>false</t>
        </is>
      </c>
      <c r="S1776" t="inlineStr">
        <is>
          <t>2025/12/31</t>
        </is>
      </c>
      <c r="T1776" t="inlineStr">
        <is>
          <t>BST</t>
        </is>
      </c>
      <c r="U1776"/>
      <c r="V1776" t="inlineStr">
        <is>
          <t>张铭麒</t>
        </is>
      </c>
      <c r="W1776" t="inlineStr">
        <is>
          <t>李岳丰
吴薇</t>
        </is>
      </c>
    </row>
    <row r="1777" ht="12.75" customHeight="1">
      <c r="A1777" t="inlineStr">
        <is>
          <t>2025-12-28 罗刚-泰国曼谷-农耕记-新店开业 已结束</t>
        </is>
      </c>
      <c r="B1777"/>
      <c r="C1777" t="inlineStr">
        <is>
          <t>问题：个别菜原材料临时少量采购不好，干锅肥肠因不新鲜、无油脂导致偏干。</t>
        </is>
      </c>
      <c r="D1777" t="inlineStr">
        <is>
          <t>罗刚</t>
        </is>
      </c>
      <c r="E1777" t="inlineStr">
        <is>
          <t xml:space="preserve">[位置] </t>
        </is>
      </c>
      <c r="F1777" t="inlineStr">
        <is>
          <t>项目出差</t>
        </is>
      </c>
      <c r="G1777" t="inlineStr">
        <is>
          <t>罗刚-泰国曼谷-农耕记-新店开业 已结束</t>
        </is>
      </c>
      <c r="H1777" t="inlineStr">
        <is>
          <t>试菜，菜品整体问题不大，个别菜临时少量采购原材料不好，干锅肥肠稍微有点干，原因是肥肠不新鲜，没有油脂，其它菜品正常，培训交付经理泰国农耕记负责人，田欢录菜，不停云厨APP使用，录菜，菜品分享等内容，交代说明KEMS，安装流程，安装设备连接位置，出现断网等情况紧急处理方式，以及日常检查相关事项：编辑文字发给厨师长
1.有没有，干料，液料，油有没有
2.通不通，液料，干料
3.准不准，校准了没有，测试一下
4.食材，切配标准，投放标准
5.投放时间有没有按照语音提示投放
6.手动操作，该动的时候动，不该动的时候不要动
7.禁止冲水机器表面，卫生
8.洗锅养锅，每天中午、晚上，下班前，锅洗干净，养锅拍照发群里面</t>
        </is>
      </c>
      <c r="I1777" t="inlineStr">
        <is>
          <t>18</t>
        </is>
      </c>
      <c r="J1777"/>
      <c r="K1777" t="inlineStr">
        <is>
          <t>试菜</t>
        </is>
      </c>
      <c r="L1777" t="inlineStr">
        <is>
          <t>IMG_20251228_201602839.jpg,IMG_20251228_200955442.jpg,IMG_20251228_200943123.jpg,IMG_20251228_193408504.jpg,IMG_20251228_193341667.jpg,IMG_20251228_193337017.jpg,IMG_20251228_193354851.jpg,IMG_20251228_132306672.jpg,IMG_20251228_132813567.jpg</t>
        </is>
      </c>
      <c r="M1777"/>
      <c r="N1777" s="2">
        <v>46019</v>
      </c>
      <c r="O1777" t="inlineStr">
        <is>
          <t>已结束</t>
        </is>
      </c>
      <c r="P1777" t="inlineStr">
        <is>
          <t>52周</t>
        </is>
      </c>
      <c r="Q1777"/>
      <c r="R1777" t="inlineStr">
        <is>
          <t>false</t>
        </is>
      </c>
      <c r="S1777" t="inlineStr">
        <is>
          <t>2025/12/31</t>
        </is>
      </c>
      <c r="T1777" t="inlineStr">
        <is>
          <t>BST</t>
        </is>
      </c>
      <c r="U1777"/>
      <c r="V1777" t="inlineStr">
        <is>
          <t>张铭麒</t>
        </is>
      </c>
      <c r="W1777" t="inlineStr">
        <is>
          <t>李岳丰
吴薇</t>
        </is>
      </c>
    </row>
    <row r="1778" ht="12.75" customHeight="1">
      <c r="A1778" t="inlineStr">
        <is>
          <t>2025-12-27 罗刚-泰国曼谷-农耕记-新店开业 已结束</t>
        </is>
      </c>
      <c r="B1778"/>
      <c r="C1778" t="inlineStr">
        <is>
          <t>KMES因现场未带电脑推迟至29号接通收银系统。</t>
        </is>
      </c>
      <c r="D1778" t="inlineStr">
        <is>
          <t>罗刚</t>
        </is>
      </c>
      <c r="E1778" t="inlineStr">
        <is>
          <t xml:space="preserve">[位置] </t>
        </is>
      </c>
      <c r="F1778" t="inlineStr">
        <is>
          <t>项目出差</t>
        </is>
      </c>
      <c r="G1778" t="inlineStr">
        <is>
          <t>罗刚-泰国曼谷-农耕记-新店开业 已结束</t>
        </is>
      </c>
      <c r="H1778" t="inlineStr">
        <is>
          <t>今天试第一批菜，整体效果正常，现场机器调试完成，KEMS原计划是今天KMES可以接通收银系统，因为现场电脑没有带过来，所以推迟到29号，接通KMES，分好菜品</t>
        </is>
      </c>
      <c r="I1778" t="inlineStr">
        <is>
          <t>18</t>
        </is>
      </c>
      <c r="J1778"/>
      <c r="K1778" t="inlineStr">
        <is>
          <t>继续试菜</t>
        </is>
      </c>
      <c r="L1778" t="inlineStr">
        <is>
          <t>IMG_20251227_191752871.jpg,IMG_20251227_191749344.jpg,IMG_20251227_191742909.jpg,IMG_20251227_191739089.jpg,IMG_20251227_191734472.jpg,IMG_20251227_191730991.jpg,IMG_20251227_175855219.jpg</t>
        </is>
      </c>
      <c r="M1778"/>
      <c r="N1778" s="2">
        <v>46018</v>
      </c>
      <c r="O1778" t="inlineStr">
        <is>
          <t>已结束</t>
        </is>
      </c>
      <c r="P1778" t="inlineStr">
        <is>
          <t>52周</t>
        </is>
      </c>
      <c r="Q1778"/>
      <c r="R1778" t="inlineStr">
        <is>
          <t>false</t>
        </is>
      </c>
      <c r="S1778" t="inlineStr">
        <is>
          <t>2025/12/31</t>
        </is>
      </c>
      <c r="T1778" t="inlineStr">
        <is>
          <t>BST</t>
        </is>
      </c>
      <c r="U1778"/>
      <c r="V1778" t="inlineStr">
        <is>
          <t>张铭麒</t>
        </is>
      </c>
      <c r="W1778" t="inlineStr">
        <is>
          <t>李岳丰
吴薇</t>
        </is>
      </c>
    </row>
    <row r="1779" ht="12.75" customHeight="1">
      <c r="A1779" t="inlineStr">
        <is>
          <t>2025-12-26 罗刚-泰国曼谷-农耕记-新店开业 已结束</t>
        </is>
      </c>
      <c r="B1779"/>
      <c r="C1779" t="inlineStr">
        <is>
          <t>问题：门店交换机连不上网，无法接通网络。</t>
        </is>
      </c>
      <c r="D1779" t="inlineStr">
        <is>
          <t>罗刚</t>
        </is>
      </c>
      <c r="E1779" t="inlineStr">
        <is>
          <t xml:space="preserve">[位置] </t>
        </is>
      </c>
      <c r="F1779" t="inlineStr">
        <is>
          <t>项目出差</t>
        </is>
      </c>
      <c r="G1779" t="inlineStr">
        <is>
          <t>罗刚-泰国曼谷-农耕记-新店开业 已结束</t>
        </is>
      </c>
      <c r="H1779" t="inlineStr">
        <is>
          <t>学习设置KEMS，配合徐嘉俊同学设置KEMS，因门店交换机连不上网，一直没办法接通网络，一直在检查网络</t>
        </is>
      </c>
      <c r="I1779" t="inlineStr">
        <is>
          <t>18</t>
        </is>
      </c>
      <c r="J1779"/>
      <c r="K1779" t="inlineStr">
        <is>
          <t>试菜</t>
        </is>
      </c>
      <c r="L1779" t="inlineStr">
        <is>
          <t>IMG_20251226_223114814.jpg,IMG_20251226_213404.jpg,IMG_20251226_205908730.jpg,IMG_20251226_205426379.jpg,IMG_20251226_202641.jpg,IMG_20251226_162635365.jpg,IMG_20251226_184906396.jpg,IMG_20251226_101105689.jpg,IMG_20251226_210602480.jpg</t>
        </is>
      </c>
      <c r="M1779"/>
      <c r="N1779" s="2">
        <v>46017</v>
      </c>
      <c r="O1779" t="inlineStr">
        <is>
          <t>已结束</t>
        </is>
      </c>
      <c r="P1779" t="inlineStr">
        <is>
          <t>52周</t>
        </is>
      </c>
      <c r="Q1779"/>
      <c r="R1779" t="inlineStr">
        <is>
          <t>false</t>
        </is>
      </c>
      <c r="S1779" t="inlineStr">
        <is>
          <t>2025/12/31</t>
        </is>
      </c>
      <c r="T1779" t="inlineStr">
        <is>
          <t>BST</t>
        </is>
      </c>
      <c r="U1779"/>
      <c r="V1779" t="inlineStr">
        <is>
          <t>张铭麒</t>
        </is>
      </c>
      <c r="W1779" t="inlineStr">
        <is>
          <t>李岳丰
吴薇</t>
        </is>
      </c>
    </row>
    <row r="1780" ht="12.75" customHeight="1">
      <c r="A1780" t="inlineStr">
        <is>
          <t>2025-12-25 罗刚-泰国曼谷-农耕记-新店开业 已结束</t>
        </is>
      </c>
      <c r="B1780"/>
      <c r="C1780" t="inlineStr">
        <is>
          <t>门店装修慢、网络未通，圣诞开业延期至元旦。</t>
        </is>
      </c>
      <c r="D1780" t="inlineStr">
        <is>
          <t>罗刚</t>
        </is>
      </c>
      <c r="E1780" t="inlineStr">
        <is>
          <t xml:space="preserve">[位置] </t>
        </is>
      </c>
      <c r="F1780" t="inlineStr">
        <is>
          <t>项目出差</t>
        </is>
      </c>
      <c r="G1780" t="inlineStr">
        <is>
          <t>罗刚-泰国曼谷-农耕记-新店开业 已结束</t>
        </is>
      </c>
      <c r="H1780" t="inlineStr">
        <is>
          <t>厨房今天进餐具，工具，货架上墙，帮忙拆箱，摆放，清理现场，机器初步试菜，操作员培训，校准，因门店装修速度缓慢，网络未通原计划圣诞开业，延期到元旦开业</t>
        </is>
      </c>
      <c r="I1780" t="inlineStr">
        <is>
          <t>18</t>
        </is>
      </c>
      <c r="J1780"/>
      <c r="K1780" t="inlineStr">
        <is>
          <t>厨房进货备货，准备开业的货</t>
        </is>
      </c>
      <c r="L1780" t="inlineStr">
        <is>
          <t>IMG_20251225_194615192.jpg,IMG_20251225_193836351.jpg,IMG_20251225_193713213.jpg,IMG_20251225_190807925.jpg,IMG_20251225_121112034.jpg,IMG_20251225_190810225.jpg,IMG_20251225_112018491.jpg,IMG_20251225_110426375.jpg,IMG_20251225_110420083.jpg</t>
        </is>
      </c>
      <c r="M1780"/>
      <c r="N1780" s="2">
        <v>46016</v>
      </c>
      <c r="O1780" t="inlineStr">
        <is>
          <t>已结束</t>
        </is>
      </c>
      <c r="P1780" t="inlineStr">
        <is>
          <t>52周</t>
        </is>
      </c>
      <c r="Q1780"/>
      <c r="R1780" t="inlineStr">
        <is>
          <t>false</t>
        </is>
      </c>
      <c r="S1780" t="inlineStr">
        <is>
          <t>2025/12/31</t>
        </is>
      </c>
      <c r="T1780" t="inlineStr">
        <is>
          <t>BST</t>
        </is>
      </c>
      <c r="U1780"/>
      <c r="V1780" t="inlineStr">
        <is>
          <t>张铭麒</t>
        </is>
      </c>
      <c r="W1780" t="inlineStr">
        <is>
          <t>李岳丰
吴薇</t>
        </is>
      </c>
    </row>
    <row r="1781" ht="12.75" customHeight="1">
      <c r="A1781" t="inlineStr">
        <is>
          <t>2025-12-24 罗刚-泰国曼谷-农耕记-新店开业 已结束</t>
        </is>
      </c>
      <c r="B1781"/>
      <c r="C1781" t="inlineStr">
        <is>
          <t>新店开业准备中，明日进调料试菜，今日完成设备调试等准备工作。</t>
        </is>
      </c>
      <c r="D1781" t="inlineStr">
        <is>
          <t>罗刚</t>
        </is>
      </c>
      <c r="E1781" t="inlineStr">
        <is>
          <t xml:space="preserve">[位置] </t>
        </is>
      </c>
      <c r="F1781" t="inlineStr">
        <is>
          <t>项目出差</t>
        </is>
      </c>
      <c r="G1781" t="inlineStr">
        <is>
          <t>罗刚-泰国曼谷-农耕记-新店开业 已结束</t>
        </is>
      </c>
      <c r="H1781" t="inlineStr">
        <is>
          <t>门店今天进层架，餐具，设备全部调试完成，明天开始进干活调料，开始试菜，今天工作内容主要是帮忙搬餐具摆放工作台，搞卫生，抽空培训操作员</t>
        </is>
      </c>
      <c r="I1781" t="inlineStr">
        <is>
          <t>18</t>
        </is>
      </c>
      <c r="J1781"/>
      <c r="K1781" t="inlineStr">
        <is>
          <t>试菜</t>
        </is>
      </c>
      <c r="L1781" t="inlineStr">
        <is>
          <t>IMG_20251224_220132749.jpg,IMG_20251224_214419496.jpg,IMG_20251224_214413286.jpg,IMG_20251224_151303491.jpg,IMG_20251224_151259212.jpg,IMG_20251224_151249081.jpg,IMG_20251224_151240571.jpg,IMG_20251224_113715051.jpg,IMG_20251224_101345581.jpg</t>
        </is>
      </c>
      <c r="M1781"/>
      <c r="N1781" s="2">
        <v>46015</v>
      </c>
      <c r="O1781" t="inlineStr">
        <is>
          <t>已结束</t>
        </is>
      </c>
      <c r="P1781" t="inlineStr">
        <is>
          <t>52周</t>
        </is>
      </c>
      <c r="Q1781"/>
      <c r="R1781" t="inlineStr">
        <is>
          <t>false</t>
        </is>
      </c>
      <c r="S1781" t="inlineStr">
        <is>
          <t>2025/12/31</t>
        </is>
      </c>
      <c r="T1781" t="inlineStr">
        <is>
          <t>BST</t>
        </is>
      </c>
      <c r="U1781"/>
      <c r="V1781" t="inlineStr">
        <is>
          <t>张铭麒</t>
        </is>
      </c>
      <c r="W1781" t="inlineStr">
        <is>
          <t>李岳丰
吴薇</t>
        </is>
      </c>
    </row>
    <row r="1782" ht="12.75" customHeight="1">
      <c r="A1782" t="inlineStr">
        <is>
          <t>2025-12-23 罗刚-泰国曼谷-农耕记-新店开业 已结束</t>
        </is>
      </c>
      <c r="B1782"/>
      <c r="C1782" t="inlineStr">
        <is>
          <t>需关注培训操作员洗锅养锅及日常保养，新店开业中配合规划出餐动线等。</t>
        </is>
      </c>
      <c r="D1782" t="inlineStr">
        <is>
          <t>罗刚</t>
        </is>
      </c>
      <c r="E1782" t="inlineStr">
        <is>
          <t xml:space="preserve">[位置] </t>
        </is>
      </c>
      <c r="F1782" t="inlineStr">
        <is>
          <t>项目出差</t>
        </is>
      </c>
      <c r="G1782" t="inlineStr">
        <is>
          <t>罗刚-泰国曼谷-农耕记-新店开业 已结束</t>
        </is>
      </c>
      <c r="H1782" t="inlineStr">
        <is>
          <t>培训操作员了解机器，强调洗锅养锅的重要要性日常保养维护等知识点</t>
        </is>
      </c>
      <c r="I1782" t="inlineStr">
        <is>
          <t>18</t>
        </is>
      </c>
      <c r="J1782"/>
      <c r="K1782" t="inlineStr">
        <is>
          <t>配合门店规划出餐动线物料进场物料摆放</t>
        </is>
      </c>
      <c r="L1782" t="inlineStr">
        <is>
          <t>IMG_20251223_151249441.jpg,IMG_20251223_151229230.jpg,IMG_20251223_151129220.jpg,IMG_20251223_151123514.jpg,IMG_20251223_100349615.jpg</t>
        </is>
      </c>
      <c r="M1782"/>
      <c r="N1782" s="2">
        <v>46014</v>
      </c>
      <c r="O1782" t="inlineStr">
        <is>
          <t>已结束</t>
        </is>
      </c>
      <c r="P1782" t="inlineStr">
        <is>
          <t>52周</t>
        </is>
      </c>
      <c r="Q1782"/>
      <c r="R1782" t="inlineStr">
        <is>
          <t>false</t>
        </is>
      </c>
      <c r="S1782" t="inlineStr">
        <is>
          <t>2025/12/31</t>
        </is>
      </c>
      <c r="T1782" t="inlineStr">
        <is>
          <t>BST</t>
        </is>
      </c>
      <c r="U1782"/>
      <c r="V1782" t="inlineStr">
        <is>
          <t>张铭麒</t>
        </is>
      </c>
      <c r="W1782" t="inlineStr">
        <is>
          <t>李岳丰
吴薇</t>
        </is>
      </c>
    </row>
    <row r="1783" ht="12.75" customHeight="1">
      <c r="A1783" t="inlineStr">
        <is>
          <t>2025-12-22 罗刚-泰国曼谷-农耕记-新店开业 已结束</t>
        </is>
      </c>
      <c r="B1783"/>
      <c r="C1783" t="inlineStr">
        <is>
          <t>问题：门店装修未完成时进行录菜及APP使用讲解。</t>
        </is>
      </c>
      <c r="D1783" t="inlineStr">
        <is>
          <t>罗刚</t>
        </is>
      </c>
      <c r="E1783" t="inlineStr">
        <is>
          <t xml:space="preserve">[位置] </t>
        </is>
      </c>
      <c r="F1783" t="inlineStr">
        <is>
          <t>项目出差</t>
        </is>
      </c>
      <c r="G1783" t="inlineStr">
        <is>
          <t>罗刚-泰国曼谷-农耕记-新店开业 已结束</t>
        </is>
      </c>
      <c r="H1783" t="inlineStr">
        <is>
          <t>门店装修还没好，在门店给厨师长讲解一下录菜以及APP使用，操作讲解</t>
        </is>
      </c>
      <c r="I1783" t="inlineStr">
        <is>
          <t>19</t>
        </is>
      </c>
      <c r="J1783"/>
      <c r="K1783" t="inlineStr">
        <is>
          <t>培训操作员</t>
        </is>
      </c>
      <c r="L1783"/>
      <c r="M1783"/>
      <c r="N1783" s="2">
        <v>46013</v>
      </c>
      <c r="O1783" t="inlineStr">
        <is>
          <t>已结束</t>
        </is>
      </c>
      <c r="P1783" t="inlineStr">
        <is>
          <t>52周</t>
        </is>
      </c>
      <c r="Q1783"/>
      <c r="R1783" t="inlineStr">
        <is>
          <t>false</t>
        </is>
      </c>
      <c r="S1783" t="inlineStr">
        <is>
          <t>2025/12/31</t>
        </is>
      </c>
      <c r="T1783" t="inlineStr">
        <is>
          <t>BST</t>
        </is>
      </c>
      <c r="U1783"/>
      <c r="V1783" t="inlineStr">
        <is>
          <t>张铭麒</t>
        </is>
      </c>
      <c r="W1783" t="inlineStr">
        <is>
          <t>李岳丰
吴薇</t>
        </is>
      </c>
    </row>
    <row r="1784" ht="12.75" customHeight="1">
      <c r="A1784" t="inlineStr">
        <is>
          <t>2025-12-21 罗刚-泰国曼谷-农耕记-新店开业 已结束</t>
        </is>
      </c>
      <c r="B1784"/>
      <c r="C1784" t="inlineStr">
        <is>
          <t>客户现场未完全搞好，新店开业中需关注。</t>
        </is>
      </c>
      <c r="D1784" t="inlineStr">
        <is>
          <t>罗刚</t>
        </is>
      </c>
      <c r="E1784" t="inlineStr">
        <is>
          <t xml:space="preserve">[位置] </t>
        </is>
      </c>
      <c r="F1784" t="inlineStr">
        <is>
          <t>项目出差</t>
        </is>
      </c>
      <c r="G1784" t="inlineStr">
        <is>
          <t>罗刚-泰国曼谷-农耕记-新店开业 已结束</t>
        </is>
      </c>
      <c r="H1784" t="inlineStr">
        <is>
          <t>客户现场未完全搞好，休息</t>
        </is>
      </c>
      <c r="I1784" t="inlineStr">
        <is>
          <t>19</t>
        </is>
      </c>
      <c r="J1784"/>
      <c r="K1784" t="inlineStr">
        <is>
          <t>培训操作员厨师长</t>
        </is>
      </c>
      <c r="L1784"/>
      <c r="M1784"/>
      <c r="N1784" s="2">
        <v>46012</v>
      </c>
      <c r="O1784" t="inlineStr">
        <is>
          <t>已结束</t>
        </is>
      </c>
      <c r="P1784" t="inlineStr">
        <is>
          <t>51周</t>
        </is>
      </c>
      <c r="Q1784"/>
      <c r="R1784" t="inlineStr">
        <is>
          <t>false</t>
        </is>
      </c>
      <c r="S1784" t="inlineStr">
        <is>
          <t>2025/12/31</t>
        </is>
      </c>
      <c r="T1784" t="inlineStr">
        <is>
          <t>BST</t>
        </is>
      </c>
      <c r="U1784"/>
      <c r="V1784" t="inlineStr">
        <is>
          <t>张铭麒</t>
        </is>
      </c>
      <c r="W1784" t="inlineStr">
        <is>
          <t>李岳丰
吴薇</t>
        </is>
      </c>
    </row>
    <row r="1785" ht="12.75" customHeight="1">
      <c r="A1785" t="inlineStr">
        <is>
          <t>2025-12-20 罗刚-泰国曼谷-农耕记-新店开业 已结束</t>
        </is>
      </c>
      <c r="B1785"/>
      <c r="C1785" t="inlineStr">
        <is>
          <t>拆屏幕时USB数据线被压，需剪断接头取出。</t>
        </is>
      </c>
      <c r="D1785" t="inlineStr">
        <is>
          <t>罗刚</t>
        </is>
      </c>
      <c r="E1785" t="inlineStr">
        <is>
          <t xml:space="preserve">[位置] </t>
        </is>
      </c>
      <c r="F1785" t="inlineStr">
        <is>
          <t>项目出差</t>
        </is>
      </c>
      <c r="G1785" t="inlineStr">
        <is>
          <t>罗刚-泰国曼谷-农耕记-新店开业 已结束</t>
        </is>
      </c>
      <c r="H1785" t="inlineStr">
        <is>
          <t>处理安卓板waifai模块丧失网络搜索功能，经过与售后同事冼浩君远程支持，连夜搭建刷机环境，更换屏幕，拆屏幕过程中，USB数据线走线压在钣金后面，拉不出来，须剪断USB接头才能取出来，重新刷机后，机器正常，其它设备调试中</t>
        </is>
      </c>
      <c r="I1785" t="inlineStr">
        <is>
          <t>18</t>
        </is>
      </c>
      <c r="J1785"/>
      <c r="K1785" t="inlineStr">
        <is>
          <t>机器各项功能检测</t>
        </is>
      </c>
      <c r="L1785" t="inlineStr">
        <is>
          <t>IMG_20251219_211435151.jpg,IMG_20251219_180911527.jpg,IMG_20251219_173618.jpg,IMG_20251219_172134142.jpg,IMG_20251219_115723311.jpg,IMG_20251219_115316100.jpg,1766115913527.jpeg,IMG_20251219_102656119.jpg,IMG_20251219_115324958.jpg</t>
        </is>
      </c>
      <c r="M1785"/>
      <c r="N1785" s="2">
        <v>46011</v>
      </c>
      <c r="O1785" t="inlineStr">
        <is>
          <t>已结束</t>
        </is>
      </c>
      <c r="P1785" t="inlineStr">
        <is>
          <t>51周</t>
        </is>
      </c>
      <c r="Q1785"/>
      <c r="R1785" t="inlineStr">
        <is>
          <t>false</t>
        </is>
      </c>
      <c r="S1785" t="inlineStr">
        <is>
          <t>2025/12/31</t>
        </is>
      </c>
      <c r="T1785" t="inlineStr">
        <is>
          <t>BST</t>
        </is>
      </c>
      <c r="U1785"/>
      <c r="V1785" t="inlineStr">
        <is>
          <t>张铭麒</t>
        </is>
      </c>
      <c r="W1785" t="inlineStr">
        <is>
          <t>李岳丰
吴薇</t>
        </is>
      </c>
    </row>
    <row r="1786" ht="12.75" customHeight="1">
      <c r="A1786" t="inlineStr">
        <is>
          <t>2025-12-19 罗刚-泰国曼谷-农耕记-新店开业 已结束</t>
        </is>
      </c>
      <c r="B1786"/>
      <c r="C1786" t="inlineStr">
        <is>
          <t>装机时安卓版有问题，无法连接网络，需明天更换屏幕并刷机。</t>
        </is>
      </c>
      <c r="D1786" t="inlineStr">
        <is>
          <t>罗刚</t>
        </is>
      </c>
      <c r="E1786" t="inlineStr">
        <is>
          <t xml:space="preserve">[位置] </t>
        </is>
      </c>
      <c r="F1786" t="inlineStr">
        <is>
          <t>项目出差</t>
        </is>
      </c>
      <c r="G1786" t="inlineStr">
        <is>
          <t>罗刚-泰国曼谷-农耕记-新店开业 已结束</t>
        </is>
      </c>
      <c r="H1786" t="inlineStr">
        <is>
          <t>装机过程机器出现问题，无法连接网络，搜索不到网络列表，联系了公司丁李龙，确定是安卓版有问题，到一店借电脑配置电脑，找到配件安卓版，明天更换屏幕，刷机</t>
        </is>
      </c>
      <c r="I1786" t="inlineStr">
        <is>
          <t>19</t>
        </is>
      </c>
      <c r="J1786"/>
      <c r="K1786" t="inlineStr">
        <is>
          <t>安装新的安卓板</t>
        </is>
      </c>
      <c r="L1786" t="inlineStr">
        <is>
          <t>wx_camera_1766071822048.jpg,wx_camera_1766068237588.jpg,IMG_20251218_172602914.jpg,1766042465711.jpeg,IMG_20251218_172315219.jpg</t>
        </is>
      </c>
      <c r="M1786"/>
      <c r="N1786" s="2">
        <v>46010</v>
      </c>
      <c r="O1786" t="inlineStr">
        <is>
          <t>已结束</t>
        </is>
      </c>
      <c r="P1786" t="inlineStr">
        <is>
          <t>51周</t>
        </is>
      </c>
      <c r="Q1786"/>
      <c r="R1786" t="inlineStr">
        <is>
          <t>false</t>
        </is>
      </c>
      <c r="S1786" t="inlineStr">
        <is>
          <t>2025/12/31</t>
        </is>
      </c>
      <c r="T1786" t="inlineStr">
        <is>
          <t>BST</t>
        </is>
      </c>
      <c r="U1786"/>
      <c r="V1786" t="inlineStr">
        <is>
          <t>张铭麒</t>
        </is>
      </c>
      <c r="W1786" t="inlineStr">
        <is>
          <t>李岳丰
吴薇</t>
        </is>
      </c>
    </row>
    <row r="1787" ht="12.75" customHeight="1">
      <c r="A1787" t="inlineStr">
        <is>
          <t>2025-12-17 罗刚-泰国曼谷-农耕记-新店开业 已结束</t>
        </is>
      </c>
      <c r="B1787" t="inlineStr">
        <is>
          <t>1</t>
        </is>
      </c>
      <c r="C1787" t="inlineStr">
        <is>
          <t>16号凌晨抵曼谷，罗刚新店开业，19日前往二店装机。</t>
        </is>
      </c>
      <c r="D1787" t="inlineStr">
        <is>
          <t>罗刚</t>
        </is>
      </c>
      <c r="E1787" t="inlineStr">
        <is>
          <t xml:space="preserve">[位置] </t>
        </is>
      </c>
      <c r="F1787" t="inlineStr">
        <is>
          <t>项目出差</t>
        </is>
      </c>
      <c r="G1787" t="inlineStr">
        <is>
          <t>罗刚-泰国曼谷-农耕记-新店开业 已结束</t>
        </is>
      </c>
      <c r="H1787" t="inlineStr">
        <is>
          <t>16号凌晨到达曼谷</t>
        </is>
      </c>
      <c r="I1787" t="inlineStr">
        <is>
          <t>19</t>
        </is>
      </c>
      <c r="J1787"/>
      <c r="K1787" t="inlineStr">
        <is>
          <t>前往二店装机</t>
        </is>
      </c>
      <c r="L1787" t="inlineStr">
        <is>
          <t>IMG_20251216_011322855.jpg,wx_camera_1765827264441.jpg</t>
        </is>
      </c>
      <c r="M1787"/>
      <c r="N1787" s="2">
        <v>46008</v>
      </c>
      <c r="O1787" t="inlineStr">
        <is>
          <t>已结束</t>
        </is>
      </c>
      <c r="P1787" t="inlineStr">
        <is>
          <t>51周</t>
        </is>
      </c>
      <c r="Q1787"/>
      <c r="R1787" t="inlineStr">
        <is>
          <t>false</t>
        </is>
      </c>
      <c r="S1787" t="inlineStr">
        <is>
          <t>2025/12/31</t>
        </is>
      </c>
      <c r="T1787" t="inlineStr">
        <is>
          <t>BST</t>
        </is>
      </c>
      <c r="U1787"/>
      <c r="V1787" t="inlineStr">
        <is>
          <t>张铭麒</t>
        </is>
      </c>
      <c r="W1787" t="inlineStr">
        <is>
          <t>李岳丰
吴薇</t>
        </is>
      </c>
    </row>
    <row r="1788" ht="12.75" customHeight="1">
      <c r="A1788" t="inlineStr">
        <is>
          <t>2025-12-17 罗刚-泰国曼谷-农耕记-新店开业 已结束</t>
        </is>
      </c>
      <c r="B1788" t="inlineStr">
        <is>
          <t>1</t>
        </is>
      </c>
      <c r="C1788" t="inlineStr">
        <is>
          <t>二店装机未接电，需17号接电接水测试机器。</t>
        </is>
      </c>
      <c r="D1788" t="inlineStr">
        <is>
          <t>罗刚</t>
        </is>
      </c>
      <c r="E1788" t="inlineStr">
        <is>
          <t xml:space="preserve">[位置] </t>
        </is>
      </c>
      <c r="F1788" t="inlineStr">
        <is>
          <t>项目出差</t>
        </is>
      </c>
      <c r="G1788" t="inlineStr">
        <is>
          <t>罗刚-泰国曼谷-农耕记-新店开业 已结束</t>
        </is>
      </c>
      <c r="H1788" t="inlineStr">
        <is>
          <t>补16号日报，二店装机，机器还未接电，把机器配套零件装好，排水装好，摆放厨具，清理现场，到一店教厨师长录菜</t>
        </is>
      </c>
      <c r="I1788" t="inlineStr">
        <is>
          <t>19</t>
        </is>
      </c>
      <c r="J1788"/>
      <c r="K1788" t="inlineStr">
        <is>
          <t>接电接水测试机器</t>
        </is>
      </c>
      <c r="L1788" t="inlineStr">
        <is>
          <t>IMG_20251216_133026271.jpg,IMG_20251216_133014655.jpg,IMG_20251216_115137506.jpg,IMG_20251216_122140515.jpg,IMG_20251216_111853735.jpg,IMG_20251216_133006423.jpg,IMG_20251216_114820626.jpg,IMG_20251216_213821721.jpg</t>
        </is>
      </c>
      <c r="M1788"/>
      <c r="N1788" s="2">
        <v>46008</v>
      </c>
      <c r="O1788" t="inlineStr">
        <is>
          <t>已结束</t>
        </is>
      </c>
      <c r="P1788" t="inlineStr">
        <is>
          <t>51周</t>
        </is>
      </c>
      <c r="Q1788"/>
      <c r="R1788" t="inlineStr">
        <is>
          <t>false</t>
        </is>
      </c>
      <c r="S1788" t="inlineStr">
        <is>
          <t>2025/12/31</t>
        </is>
      </c>
      <c r="T1788" t="inlineStr">
        <is>
          <t>BST</t>
        </is>
      </c>
      <c r="U1788"/>
      <c r="V1788" t="inlineStr">
        <is>
          <t>张铭麒</t>
        </is>
      </c>
      <c r="W1788" t="inlineStr">
        <is>
          <t>李岳丰
吴薇</t>
        </is>
      </c>
    </row>
    <row r="1789" ht="12.75" customHeight="1">
      <c r="A1789" t="inlineStr">
        <is>
          <t xml:space="preserve">2025-12-13 </t>
        </is>
      </c>
      <c r="B1789"/>
      <c r="C1789" t="inlineStr">
        <is>
          <t>正文仅日期“2025/12/13”，无实质内容需关注。</t>
        </is>
      </c>
      <c r="D1789" t="inlineStr">
        <is>
          <t>罗刚</t>
        </is>
      </c>
      <c r="E1789" t="inlineStr">
        <is>
          <t>广东省深圳市宝安区西乡街道南区新一村海乐花园</t>
        </is>
      </c>
      <c r="F1789" t="inlineStr">
        <is>
          <t>排休</t>
        </is>
      </c>
      <c r="G1789"/>
      <c r="H1789"/>
      <c r="I1789"/>
      <c r="J1789"/>
      <c r="K1789"/>
      <c r="L1789"/>
      <c r="M1789"/>
      <c r="N1789" s="2">
        <v>46004</v>
      </c>
      <c r="O1789"/>
      <c r="P1789" t="inlineStr">
        <is>
          <t>50周</t>
        </is>
      </c>
      <c r="Q1789"/>
      <c r="R1789" t="inlineStr">
        <is>
          <t>false</t>
        </is>
      </c>
      <c r="S1789"/>
      <c r="T1789"/>
      <c r="U1789"/>
      <c r="V1789"/>
      <c r="W1789"/>
    </row>
    <row r="1790" ht="12.75" customHeight="1">
      <c r="A1790" t="inlineStr">
        <is>
          <t>2025-12-11 罗刚-香港-绿茶-新店开业 已结束</t>
        </is>
      </c>
      <c r="B1790"/>
      <c r="C1790" t="inlineStr">
        <is>
          <t>机器自动加温、断网致菜谱异常、下水位置偏离拉扯管道。</t>
        </is>
      </c>
      <c r="D1790" t="inlineStr">
        <is>
          <t>罗刚</t>
        </is>
      </c>
      <c r="E1790" t="inlineStr">
        <is>
          <t>广东省深圳市宝安区西乡街道南区新一村海乐花园</t>
        </is>
      </c>
      <c r="F1790" t="inlineStr">
        <is>
          <t>项目出差</t>
        </is>
      </c>
      <c r="G1790" t="inlineStr">
        <is>
          <t>罗刚-香港-绿茶-新店开业 已结束</t>
        </is>
      </c>
      <c r="H1790" t="inlineStr">
        <is>
          <t>1.快速养锅后机器出现自己加温的问题，关机重启，后没有复现，已经拍视频到问题群里面，魏工表示后期会修复此问题
2.出现断网，菜谱无法刷新，连接网线的情况下，如果出现断网，断网后菜谱出现两份菜全部变成了一份的情况，网线连接的时候断网，默认优先有线网络，例如手机热点，紧急情况下必须拔掉网线才能连接手机热点去刷新菜谱，现场位置比较小的情况下不好操作此问题需改善
3.现场下水预留位置严重偏离，恰好在机器的轮子下边，每次移动机器会把管道拉扯导致脱落，此问题应该与施工方提前沟通，应该设置在机器正后方才对</t>
        </is>
      </c>
      <c r="I1790" t="inlineStr">
        <is>
          <t>16</t>
        </is>
      </c>
      <c r="J1790"/>
      <c r="K1790" t="inlineStr">
        <is>
          <t>休息</t>
        </is>
      </c>
      <c r="L1790" t="inlineStr">
        <is>
          <t>IMG_20251211_180554008.jpg,IMG_20251211_180202088.jpg,IMG_20251211_180012515.jpg,IMG_20251211_115807607.jpg,IMG_20251211_115253657.jpg,IMG_20251211_105457106.jpg,IMG_20251211_105454577.jpg</t>
        </is>
      </c>
      <c r="M1790"/>
      <c r="N1790" s="2">
        <v>46002</v>
      </c>
      <c r="O1790" t="inlineStr">
        <is>
          <t>已结束</t>
        </is>
      </c>
      <c r="P1790" t="inlineStr">
        <is>
          <t>50周</t>
        </is>
      </c>
      <c r="Q1790"/>
      <c r="R1790" t="inlineStr">
        <is>
          <t>false</t>
        </is>
      </c>
      <c r="S1790" t="inlineStr">
        <is>
          <t>2025/12/10</t>
        </is>
      </c>
      <c r="T1790" t="inlineStr">
        <is>
          <t>BST</t>
        </is>
      </c>
      <c r="U1790" t="inlineStr">
        <is>
          <t>1</t>
        </is>
      </c>
      <c r="V1790" t="inlineStr">
        <is>
          <t>张铭麒</t>
        </is>
      </c>
      <c r="W1790" t="inlineStr">
        <is>
          <t>李岳丰
吴薇</t>
        </is>
      </c>
    </row>
    <row r="1791" ht="12.75" customHeight="1">
      <c r="A1791" t="inlineStr">
        <is>
          <t>2025-12-10 罗刚-香港-绿茶-新店开业 已结束</t>
        </is>
      </c>
      <c r="B1791"/>
      <c r="C1791" t="inlineStr">
        <is>
          <t>操作员不适应KMX操作，语音播报需优化，暂用iPA；禁止水枪清洗机器。</t>
        </is>
      </c>
      <c r="D1791" t="inlineStr">
        <is>
          <t>罗刚</t>
        </is>
      </c>
      <c r="E1791" t="inlineStr">
        <is>
          <t>香港特别行政区荃湾区沙咀道277号雅致楼</t>
        </is>
      </c>
      <c r="F1791" t="inlineStr">
        <is>
          <t>项目出差</t>
        </is>
      </c>
      <c r="G1791" t="inlineStr">
        <is>
          <t>罗刚-香港-绿茶-新店开业 已结束</t>
        </is>
      </c>
      <c r="H1791" t="inlineStr">
        <is>
          <t>1.操作员是老带新的方式，不适应KMX的操作方式，连续语音播报可能会干扰操作员的思路，建议优化语音播报，尽量做到简洁播报，因操作员不习惯，暂时取消KMX，还是看iPA，操作
2.操作员反馈在上家门店学习清洗机器使用水枪清洗，要求他们禁止使用水枪清洗机器
3.菜品微调，菜品正常
4.强调按标准清洗管道，校准，锅内积碳清理，养锅
5.每日高汤管道清洗，水淀粉管道清洗
</t>
        </is>
      </c>
      <c r="I1791" t="inlineStr">
        <is>
          <t>16</t>
        </is>
      </c>
      <c r="J1791"/>
      <c r="K1791" t="inlineStr">
        <is>
          <t>继续支持门店开业</t>
        </is>
      </c>
      <c r="L1791" t="inlineStr">
        <is>
          <t>IMG_20251210_175105864.jpg,IMG_20251210_171745380.jpg,IMG_20251210_171928815.jpg,IMG_20251210_170815811.jpg,IMG_20251210_133459056.jpg,IMG_20251210_124131996.jpg,IMG_20251210_123752889.jpg,IMG_20251210_121629690.jpg</t>
        </is>
      </c>
      <c r="M1791"/>
      <c r="N1791" s="2">
        <v>46001</v>
      </c>
      <c r="O1791" t="inlineStr">
        <is>
          <t>已结束</t>
        </is>
      </c>
      <c r="P1791" t="inlineStr">
        <is>
          <t>50周</t>
        </is>
      </c>
      <c r="Q1791"/>
      <c r="R1791" t="inlineStr">
        <is>
          <t>false</t>
        </is>
      </c>
      <c r="S1791" t="inlineStr">
        <is>
          <t>2025/12/10</t>
        </is>
      </c>
      <c r="T1791" t="inlineStr">
        <is>
          <t>BST</t>
        </is>
      </c>
      <c r="U1791"/>
      <c r="V1791" t="inlineStr">
        <is>
          <t>张铭麒</t>
        </is>
      </c>
      <c r="W1791" t="inlineStr">
        <is>
          <t>李岳丰
吴薇</t>
        </is>
      </c>
    </row>
    <row r="1792" ht="12.75" customHeight="1">
      <c r="A1792" t="inlineStr">
        <is>
          <t>2025-12-09 罗刚-香港-绿茶-新店开业 已结束</t>
        </is>
      </c>
      <c r="B1792"/>
      <c r="C1792" t="inlineStr">
        <is>
          <t>问题：需关注香港绿茶新店开业备货情况，12月9日进行中。</t>
        </is>
      </c>
      <c r="D1792" t="inlineStr">
        <is>
          <t>罗刚</t>
        </is>
      </c>
      <c r="E1792" t="inlineStr">
        <is>
          <t>成安楼，香港特别行政区荃湾区成安楼</t>
        </is>
      </c>
      <c r="F1792" t="inlineStr">
        <is>
          <t>项目出差</t>
        </is>
      </c>
      <c r="G1792" t="inlineStr">
        <is>
          <t>罗刚-香港-绿茶-新店开业 已结束</t>
        </is>
      </c>
      <c r="H1792" t="inlineStr">
        <is>
          <t>帮忙备货明天开业</t>
        </is>
      </c>
      <c r="I1792" t="inlineStr">
        <is>
          <t>16</t>
        </is>
      </c>
      <c r="J1792"/>
      <c r="K1792" t="inlineStr">
        <is>
          <t>支持门店开业</t>
        </is>
      </c>
      <c r="L1792" t="inlineStr">
        <is>
          <t>IMG_20251209_210453876.jpg,IMG_20251209_182936733.jpg,IMG_20251209_182933911.jpg,IMG_20251209_144209893.jpg,IMG_20251209_144159743.jpg</t>
        </is>
      </c>
      <c r="M1792"/>
      <c r="N1792" s="2">
        <v>46000</v>
      </c>
      <c r="O1792" t="inlineStr">
        <is>
          <t>已结束</t>
        </is>
      </c>
      <c r="P1792" t="inlineStr">
        <is>
          <t>50周</t>
        </is>
      </c>
      <c r="Q1792"/>
      <c r="R1792" t="inlineStr">
        <is>
          <t>false</t>
        </is>
      </c>
      <c r="S1792" t="inlineStr">
        <is>
          <t>2025/12/10</t>
        </is>
      </c>
      <c r="T1792" t="inlineStr">
        <is>
          <t>BST</t>
        </is>
      </c>
      <c r="U1792"/>
      <c r="V1792" t="inlineStr">
        <is>
          <t>张铭麒</t>
        </is>
      </c>
      <c r="W1792" t="inlineStr">
        <is>
          <t>李岳丰
吴薇</t>
        </is>
      </c>
    </row>
    <row r="1793" ht="12.75" customHeight="1">
      <c r="A1793" t="inlineStr">
        <is>
          <t>2025-12-08 罗刚-香港-绿茶-新店开业 已结束</t>
        </is>
      </c>
      <c r="B1793"/>
      <c r="C1793" t="inlineStr">
        <is>
          <t>排骨汤汁投放不标准勾不上欠，花菜温度太高，已调整。</t>
        </is>
      </c>
      <c r="D1793" t="inlineStr">
        <is>
          <t>罗刚</t>
        </is>
      </c>
      <c r="E1793" t="inlineStr">
        <is>
          <t>香港特别行政区荃湾区荃湾街市街远东丝丽酒店</t>
        </is>
      </c>
      <c r="F1793" t="inlineStr">
        <is>
          <t>项目出差</t>
        </is>
      </c>
      <c r="G1793" t="inlineStr">
        <is>
          <t>罗刚-香港-绿茶-新店开业 已结束</t>
        </is>
      </c>
      <c r="H1793" t="inlineStr">
        <is>
          <t>1.改管道解决糖醋里脊炒几份就要加糖醋汁的问题
2.规划现场小料摆放，梳理动线
3.调整菜品，3份花菜温度太高已调整
4.规范手动投料料，排骨汤汁投放不标准勾不上欠，已固定克勺给操作员使用
5.观察菜品品质，做微调，规范操作员操作习惯</t>
        </is>
      </c>
      <c r="I1793" t="inlineStr">
        <is>
          <t>16</t>
        </is>
      </c>
      <c r="J1793"/>
      <c r="K1793" t="inlineStr">
        <is>
          <t>支持门店开业</t>
        </is>
      </c>
      <c r="L1793" t="inlineStr">
        <is>
          <t>IMG_20251208_201546244.jpg,IMG_20251208_201542444.jpg,IMG_20251208_201535694.jpg,IMG_20251208_201525147.jpg,IMG_20251208_201256964.jpg,IMG_20251208_143743573.jpg,IMG_20251208_124930347.jpg,IMG_20251208_124924522.jpg,IMG_20251208_124917872.jpg</t>
        </is>
      </c>
      <c r="M1793"/>
      <c r="N1793" s="2">
        <v>45999</v>
      </c>
      <c r="O1793" t="inlineStr">
        <is>
          <t>已结束</t>
        </is>
      </c>
      <c r="P1793" t="inlineStr">
        <is>
          <t>50周</t>
        </is>
      </c>
      <c r="Q1793"/>
      <c r="R1793" t="inlineStr">
        <is>
          <t>false</t>
        </is>
      </c>
      <c r="S1793" t="inlineStr">
        <is>
          <t>2025/12/10</t>
        </is>
      </c>
      <c r="T1793" t="inlineStr">
        <is>
          <t>BST</t>
        </is>
      </c>
      <c r="U1793"/>
      <c r="V1793" t="inlineStr">
        <is>
          <t>张铭麒</t>
        </is>
      </c>
      <c r="W1793" t="inlineStr">
        <is>
          <t>李岳丰
吴薇</t>
        </is>
      </c>
    </row>
    <row r="1794" ht="12.75" customHeight="1">
      <c r="A1794" t="inlineStr">
        <is>
          <t>2025-12-07 罗刚-香港-绿茶-新店开业 已结束</t>
        </is>
      </c>
      <c r="B1794"/>
      <c r="C1794" t="inlineStr">
        <is>
          <t>问题：暂未安排操作员培训，门店人员未全部到位。</t>
        </is>
      </c>
      <c r="D1794" t="inlineStr">
        <is>
          <t>罗刚</t>
        </is>
      </c>
      <c r="E1794" t="inlineStr">
        <is>
          <t>香港特别行政区油尖旺区广东道923号庆祥楼</t>
        </is>
      </c>
      <c r="F1794" t="inlineStr">
        <is>
          <t>项目出差</t>
        </is>
      </c>
      <c r="G1794" t="inlineStr">
        <is>
          <t>罗刚-香港-绿茶-新店开业 已结束</t>
        </is>
      </c>
      <c r="H1794" t="inlineStr">
        <is>
          <t>临时接到通知紧出发支援香港绿茶开业，下午到达门店，加调料，校准，做了温度标定，暂未安排操作员做培训，门店人员还没全部到位，跟阳总沟通好，明天开始试菜</t>
        </is>
      </c>
      <c r="I1794" t="inlineStr">
        <is>
          <t>16</t>
        </is>
      </c>
      <c r="J1794"/>
      <c r="K1794" t="inlineStr">
        <is>
          <t>门店试菜</t>
        </is>
      </c>
      <c r="L1794" t="inlineStr">
        <is>
          <t>IMG_20251207_185422331.jpg,IMG_20251207_185418700.jpg,wx_camera_1765097008706.jpg,IMG_20251207_154727524.jpg,IMG_20251207_154712076.jpg,IMG_20251207_153002.jpg,IMG_20251207_153007590.jpg,IMG_20251207_150204352.jpg</t>
        </is>
      </c>
      <c r="M1794"/>
      <c r="N1794" s="2">
        <v>45998</v>
      </c>
      <c r="O1794" t="inlineStr">
        <is>
          <t>已结束</t>
        </is>
      </c>
      <c r="P1794" t="inlineStr">
        <is>
          <t>49周</t>
        </is>
      </c>
      <c r="Q1794"/>
      <c r="R1794" t="inlineStr">
        <is>
          <t>false</t>
        </is>
      </c>
      <c r="S1794" t="inlineStr">
        <is>
          <t>2025/12/10</t>
        </is>
      </c>
      <c r="T1794" t="inlineStr">
        <is>
          <t>BST</t>
        </is>
      </c>
      <c r="U1794"/>
      <c r="V1794" t="inlineStr">
        <is>
          <t>张铭麒</t>
        </is>
      </c>
      <c r="W1794" t="inlineStr">
        <is>
          <t>李岳丰
吴薇</t>
        </is>
      </c>
    </row>
    <row r="1795" ht="12.75" customHeight="1">
      <c r="A1795" t="inlineStr">
        <is>
          <t xml:space="preserve">2025-12-05 </t>
        </is>
      </c>
      <c r="B1795"/>
      <c r="C1795" t="inlineStr">
        <is>
          <t>正文仅含日期“2025/12/05”，无实质内容，信息缺失。</t>
        </is>
      </c>
      <c r="D1795" t="inlineStr">
        <is>
          <t>罗刚</t>
        </is>
      </c>
      <c r="E1795" t="inlineStr">
        <is>
          <t>广东省深圳市宝安区西乡街道南区新一村海乐花园</t>
        </is>
      </c>
      <c r="F1795" t="inlineStr">
        <is>
          <t>排休</t>
        </is>
      </c>
      <c r="G1795"/>
      <c r="H1795"/>
      <c r="I1795"/>
      <c r="J1795"/>
      <c r="K1795"/>
      <c r="L1795"/>
      <c r="M1795"/>
      <c r="N1795" s="2">
        <v>45996</v>
      </c>
      <c r="O1795"/>
      <c r="P1795" t="inlineStr">
        <is>
          <t>49周</t>
        </is>
      </c>
      <c r="Q1795"/>
      <c r="R1795" t="inlineStr">
        <is>
          <t>false</t>
        </is>
      </c>
      <c r="S1795"/>
      <c r="T1795"/>
      <c r="U1795"/>
      <c r="V1795"/>
      <c r="W1795"/>
    </row>
    <row r="1796" ht="12.75" customHeight="1">
      <c r="A1796" t="inlineStr">
        <is>
          <t xml:space="preserve">2025-12-04 </t>
        </is>
      </c>
      <c r="B1796"/>
      <c r="C1796" t="inlineStr">
        <is>
          <t>正文内容仅为日期“2025/12/04”，无实质信息，存在内容缺失异常。</t>
        </is>
      </c>
      <c r="D1796" t="inlineStr">
        <is>
          <t>罗刚</t>
        </is>
      </c>
      <c r="E1796" t="inlineStr">
        <is>
          <t>广东省深圳市宝安区西乡街道南区新一村海乐花园</t>
        </is>
      </c>
      <c r="F1796" t="inlineStr">
        <is>
          <t>排休</t>
        </is>
      </c>
      <c r="G1796"/>
      <c r="H1796"/>
      <c r="I1796"/>
      <c r="J1796"/>
      <c r="K1796"/>
      <c r="L1796"/>
      <c r="M1796"/>
      <c r="N1796" s="2">
        <v>45995</v>
      </c>
      <c r="O1796"/>
      <c r="P1796" t="inlineStr">
        <is>
          <t>49周</t>
        </is>
      </c>
      <c r="Q1796"/>
      <c r="R1796" t="inlineStr">
        <is>
          <t>false</t>
        </is>
      </c>
      <c r="S1796"/>
      <c r="T1796"/>
      <c r="U1796"/>
      <c r="V1796"/>
      <c r="W1796"/>
    </row>
    <row r="1797" ht="12.75" customHeight="1">
      <c r="A1797" t="inlineStr">
        <is>
          <t xml:space="preserve">2025-12-03 </t>
        </is>
      </c>
      <c r="B1797"/>
      <c r="C1797" t="inlineStr">
        <is>
          <t>正文内容仅为日期“2025/12/03”，无实际信息，存在内容缺失问题。</t>
        </is>
      </c>
      <c r="D1797" t="inlineStr">
        <is>
          <t>罗刚</t>
        </is>
      </c>
      <c r="E1797" t="inlineStr">
        <is>
          <t>广东省深圳市宝安区西乡街道南区新一村海乐花园</t>
        </is>
      </c>
      <c r="F1797" t="inlineStr">
        <is>
          <t>排休</t>
        </is>
      </c>
      <c r="G1797"/>
      <c r="H1797"/>
      <c r="I1797"/>
      <c r="J1797"/>
      <c r="K1797"/>
      <c r="L1797"/>
      <c r="M1797"/>
      <c r="N1797" s="2">
        <v>45994</v>
      </c>
      <c r="O1797"/>
      <c r="P1797" t="inlineStr">
        <is>
          <t>49周</t>
        </is>
      </c>
      <c r="Q1797"/>
      <c r="R1797" t="inlineStr">
        <is>
          <t>false</t>
        </is>
      </c>
      <c r="S1797"/>
      <c r="T1797"/>
      <c r="U1797"/>
      <c r="V1797"/>
      <c r="W1797"/>
    </row>
    <row r="1798" ht="12.75" customHeight="1">
      <c r="A1798" t="inlineStr">
        <is>
          <t xml:space="preserve">2025-12-02 </t>
        </is>
      </c>
      <c r="B1798"/>
      <c r="C1798" t="inlineStr">
        <is>
          <t>正文仅含日期“2025/12/02”，无实质内容，信息缺失。</t>
        </is>
      </c>
      <c r="D1798" t="inlineStr">
        <is>
          <t>罗刚</t>
        </is>
      </c>
      <c r="E1798" t="inlineStr">
        <is>
          <t>广东省深圳市宝安区西乡街道南区新一村</t>
        </is>
      </c>
      <c r="F1798" t="inlineStr">
        <is>
          <t>排休</t>
        </is>
      </c>
      <c r="G1798"/>
      <c r="H1798"/>
      <c r="I1798"/>
      <c r="J1798"/>
      <c r="K1798"/>
      <c r="L1798"/>
      <c r="M1798"/>
      <c r="N1798" s="2">
        <v>45993</v>
      </c>
      <c r="O1798"/>
      <c r="P1798" t="inlineStr">
        <is>
          <t>49周</t>
        </is>
      </c>
      <c r="Q1798"/>
      <c r="R1798" t="inlineStr">
        <is>
          <t>false</t>
        </is>
      </c>
      <c r="S1798"/>
      <c r="T1798"/>
      <c r="U1798" t="inlineStr">
        <is>
          <t>0</t>
        </is>
      </c>
      <c r="V1798"/>
      <c r="W1798"/>
    </row>
    <row r="1799" ht="12.75" customHeight="1">
      <c r="A1799" t="inlineStr">
        <is>
          <t>2025-12-01 罗刚-杭州-绿茶-新店开业 已结束</t>
        </is>
      </c>
      <c r="B1799" t="inlineStr">
        <is>
          <t>1</t>
        </is>
      </c>
      <c r="C1799" t="inlineStr">
        <is>
          <t>行程结束返回深圳，但新店开业仍显示进行中，状态异常。</t>
        </is>
      </c>
      <c r="D1799" t="inlineStr">
        <is>
          <t>罗刚</t>
        </is>
      </c>
      <c r="E1799" t="inlineStr">
        <is>
          <t>广东省深圳市宝安区西乡街道南区新一村海乐花园</t>
        </is>
      </c>
      <c r="F1799" t="inlineStr">
        <is>
          <t>项目出差</t>
        </is>
      </c>
      <c r="G1799" t="inlineStr">
        <is>
          <t>罗刚-杭州-绿茶-新店开业 已结束</t>
        </is>
      </c>
      <c r="H1799" t="inlineStr">
        <is>
          <t>行程结束飞机返回深圳</t>
        </is>
      </c>
      <c r="I1799" t="inlineStr">
        <is>
          <t>18</t>
        </is>
      </c>
      <c r="J1799"/>
      <c r="K1799" t="inlineStr">
        <is>
          <t>休息</t>
        </is>
      </c>
      <c r="L1799" t="inlineStr">
        <is>
          <t>IMG_20251201_111713924.jpg</t>
        </is>
      </c>
      <c r="M1799"/>
      <c r="N1799" s="2">
        <v>45992</v>
      </c>
      <c r="O1799" t="inlineStr">
        <is>
          <t>已结束</t>
        </is>
      </c>
      <c r="P1799" t="inlineStr">
        <is>
          <t>49周</t>
        </is>
      </c>
      <c r="Q1799"/>
      <c r="R1799" t="inlineStr">
        <is>
          <t>false</t>
        </is>
      </c>
      <c r="S1799" t="inlineStr">
        <is>
          <t>2025/11/30</t>
        </is>
      </c>
      <c r="T1799" t="inlineStr">
        <is>
          <t>BST</t>
        </is>
      </c>
      <c r="U1799"/>
      <c r="V1799" t="inlineStr">
        <is>
          <t>张铭麒</t>
        </is>
      </c>
      <c r="W1799" t="inlineStr">
        <is>
          <t>李岳丰
吴薇</t>
        </is>
      </c>
    </row>
    <row r="1800" ht="12.75" customHeight="1">
      <c r="A1800" t="inlineStr">
        <is>
          <t>2025-11-30 罗刚-杭州-绿茶-新店开业 已结束</t>
        </is>
      </c>
      <c r="B1800"/>
      <c r="C1800" t="inlineStr">
        <is>
          <t>今日操作顺畅，需关注锅具彻底清洗及每日两次养锅。</t>
        </is>
      </c>
      <c r="D1800" t="inlineStr">
        <is>
          <t>罗刚</t>
        </is>
      </c>
      <c r="E1800" t="inlineStr">
        <is>
          <t>浙江省杭州市临平区乔司街道复地连城国际花园复地·连城国际花园</t>
        </is>
      </c>
      <c r="F1800" t="inlineStr">
        <is>
          <t>项目出差</t>
        </is>
      </c>
      <c r="G1800" t="inlineStr">
        <is>
          <t>罗刚-杭州-绿茶-新店开业 已结束</t>
        </is>
      </c>
      <c r="H1800" t="inlineStr">
        <is>
          <t>昨天的问题点跟厨师长沟通后厨师长开会跟操作员提出具体要求1准时上岗，准备充分，包括小料，液料，预制炒饭，预制食材提前加工，今天比较顺畅，基本都是操作员在操作，已经跟厨师长区总做好离店交接，清洗锅要彻底，每天两次并且养锅</t>
        </is>
      </c>
      <c r="I1800" t="inlineStr">
        <is>
          <t>18</t>
        </is>
      </c>
      <c r="J1800"/>
      <c r="K1800" t="inlineStr">
        <is>
          <t>回深圳休息一天</t>
        </is>
      </c>
      <c r="L1800" t="inlineStr">
        <is>
          <t>IMG_20251130_210505420.jpg,IMG_20251130_183153733.jpg,IMG_20251130_182147978.jpg,IMG_20251130_181306684.jpg,IMG_20251130_210251276.jpg,IMG_20251130_132147725.jpg,IMG_20251130_112123838.jpg,IMG_20251130_133516351.jpg,IMG_20251129_195802964.jpg</t>
        </is>
      </c>
      <c r="M1800"/>
      <c r="N1800" s="2">
        <v>45991</v>
      </c>
      <c r="O1800" t="inlineStr">
        <is>
          <t>已结束</t>
        </is>
      </c>
      <c r="P1800" t="inlineStr">
        <is>
          <t>48周</t>
        </is>
      </c>
      <c r="Q1800"/>
      <c r="R1800" t="inlineStr">
        <is>
          <t>false</t>
        </is>
      </c>
      <c r="S1800" t="inlineStr">
        <is>
          <t>2025/11/30</t>
        </is>
      </c>
      <c r="T1800" t="inlineStr">
        <is>
          <t>BST</t>
        </is>
      </c>
      <c r="U1800"/>
      <c r="V1800" t="inlineStr">
        <is>
          <t>张铭麒</t>
        </is>
      </c>
      <c r="W1800" t="inlineStr">
        <is>
          <t>李岳丰
吴薇</t>
        </is>
      </c>
    </row>
    <row r="1801" ht="12.75" customHeight="1">
      <c r="A1801" t="inlineStr">
        <is>
          <t>2025-11-29 罗刚-杭州-绿茶总部-培训支持 已结束</t>
        </is>
      </c>
      <c r="B1801"/>
      <c r="C1801" t="inlineStr">
        <is>
          <t>操作员新手，铁锅操作不适应，缺乏应变能力，高峰期需协助排单炸物。</t>
        </is>
      </c>
      <c r="D1801" t="inlineStr">
        <is>
          <t>罗刚</t>
        </is>
      </c>
      <c r="E1801" t="inlineStr">
        <is>
          <t>浙江省杭州市临平区乔司街道复地连城国际花园复地·连城国际花园</t>
        </is>
      </c>
      <c r="F1801" t="inlineStr">
        <is>
          <t>项目出差</t>
        </is>
      </c>
      <c r="G1801" t="inlineStr">
        <is>
          <t>罗刚-杭州-绿茶总部-培训支持 已结束</t>
        </is>
      </c>
      <c r="H1801" t="inlineStr">
        <is>
          <t>协助门店开业，出品正常，客户满意，操作员员新手，铁锅操作起来还不适应，主要是缺乏应变能力，操作机器的同时不能兼顾炸炉，高峰期需要帮助他排单炸东西，明天再带一天</t>
        </is>
      </c>
      <c r="I1801" t="inlineStr">
        <is>
          <t>18</t>
        </is>
      </c>
      <c r="J1801"/>
      <c r="K1801" t="inlineStr">
        <is>
          <t>继续支持门店开业</t>
        </is>
      </c>
      <c r="L1801" t="inlineStr">
        <is>
          <t>IMG_20251129_211928395.jpg,IMG_20251129_205509650.jpg,IMG_20251129_195808522.jpg,IMG_20251129_192612069.jpg,IMG_20251129_144840574.jpg</t>
        </is>
      </c>
      <c r="M1801"/>
      <c r="N1801" s="2">
        <v>45990</v>
      </c>
      <c r="O1801" t="inlineStr">
        <is>
          <t>已结束</t>
        </is>
      </c>
      <c r="P1801" t="inlineStr">
        <is>
          <t>48周</t>
        </is>
      </c>
      <c r="Q1801"/>
      <c r="R1801" t="inlineStr">
        <is>
          <t>false</t>
        </is>
      </c>
      <c r="S1801" t="inlineStr">
        <is>
          <t>2025/11/25</t>
        </is>
      </c>
      <c r="T1801" t="inlineStr">
        <is>
          <t>BST</t>
        </is>
      </c>
      <c r="U1801"/>
      <c r="V1801" t="inlineStr">
        <is>
          <t>张铭麒</t>
        </is>
      </c>
      <c r="W1801" t="inlineStr">
        <is>
          <t>李岳丰
吴薇</t>
        </is>
      </c>
    </row>
    <row r="1802" ht="12.75" customHeight="1">
      <c r="A1802" t="inlineStr">
        <is>
          <t>2025-11-28 罗刚-杭州-绿茶-新店开业 已结束</t>
        </is>
      </c>
      <c r="B1802"/>
      <c r="C1802" t="inlineStr">
        <is>
          <t>操作员新手需多训练，区总试菜结果满意，门店开业进行中。</t>
        </is>
      </c>
      <c r="D1802" t="inlineStr">
        <is>
          <t>罗刚</t>
        </is>
      </c>
      <c r="E1802" t="inlineStr">
        <is>
          <t>浙江省杭州市临平区乔司街道复地连城国际花园复地·连城国际花园</t>
        </is>
      </c>
      <c r="F1802" t="inlineStr">
        <is>
          <t>项目出差</t>
        </is>
      </c>
      <c r="G1802" t="inlineStr">
        <is>
          <t>罗刚-杭州-绿茶-新店开业 已结束</t>
        </is>
      </c>
      <c r="H1802" t="inlineStr">
        <is>
          <t>区总试菜，结果满意，操作员新手需要多训练</t>
        </is>
      </c>
      <c r="I1802" t="inlineStr">
        <is>
          <t>18</t>
        </is>
      </c>
      <c r="J1802"/>
      <c r="K1802" t="inlineStr">
        <is>
          <t>门店开业</t>
        </is>
      </c>
      <c r="L1802" t="inlineStr">
        <is>
          <t>IMG_20251127_200528958.jpg,IMG_20251127_201733235.jpg,IMG_20251127_192739754.jpg,IMG_20251127_164310999.jpg,IMG_20251127_164309178.jpg</t>
        </is>
      </c>
      <c r="M1802"/>
      <c r="N1802" s="2">
        <v>45989</v>
      </c>
      <c r="O1802" t="inlineStr">
        <is>
          <t>已结束</t>
        </is>
      </c>
      <c r="P1802" t="inlineStr">
        <is>
          <t>48周</t>
        </is>
      </c>
      <c r="Q1802"/>
      <c r="R1802" t="inlineStr">
        <is>
          <t>false</t>
        </is>
      </c>
      <c r="S1802" t="inlineStr">
        <is>
          <t>2025/11/30</t>
        </is>
      </c>
      <c r="T1802" t="inlineStr">
        <is>
          <t>BST</t>
        </is>
      </c>
      <c r="U1802"/>
      <c r="V1802" t="inlineStr">
        <is>
          <t>张铭麒</t>
        </is>
      </c>
      <c r="W1802" t="inlineStr">
        <is>
          <t>李岳丰
吴薇</t>
        </is>
      </c>
    </row>
    <row r="1803" ht="12.75" customHeight="1">
      <c r="A1803" t="inlineStr">
        <is>
          <t>2025-11-28 罗刚-杭州-绿茶-新店开业 已结束</t>
        </is>
      </c>
      <c r="B1803"/>
      <c r="C1803" t="inlineStr">
        <is>
          <t>问题：操作员是新手，不习惯操作。</t>
        </is>
      </c>
      <c r="D1803" t="inlineStr">
        <is>
          <t>罗刚</t>
        </is>
      </c>
      <c r="E1803" t="inlineStr">
        <is>
          <t>浙江省杭州市临平区乔司街道复地连城国际花园复地·连城国际花园</t>
        </is>
      </c>
      <c r="F1803" t="inlineStr">
        <is>
          <t>项目出差</t>
        </is>
      </c>
      <c r="G1803" t="inlineStr">
        <is>
          <t>罗刚-杭州-绿茶-新店开业 已结束</t>
        </is>
      </c>
      <c r="H1803" t="inlineStr">
        <is>
          <t>今天开业生意比较好，出品正常，操作员是新手，还不习惯操作，整体比较顺畅</t>
        </is>
      </c>
      <c r="I1803" t="inlineStr">
        <is>
          <t>18</t>
        </is>
      </c>
      <c r="J1803"/>
      <c r="K1803" t="inlineStr">
        <is>
          <t>继续支持门店开业</t>
        </is>
      </c>
      <c r="L1803" t="inlineStr">
        <is>
          <t>IMG_20251128_084523559.jpg,IMG_20251128_084603292.jpg,IMG_20251128_214259222.jpg,IMG_20251128_214303066.jpg,IMG_20251128_215607011.jpg</t>
        </is>
      </c>
      <c r="M1803"/>
      <c r="N1803" s="2">
        <v>45989</v>
      </c>
      <c r="O1803" t="inlineStr">
        <is>
          <t>已结束</t>
        </is>
      </c>
      <c r="P1803" t="inlineStr">
        <is>
          <t>48周</t>
        </is>
      </c>
      <c r="Q1803"/>
      <c r="R1803" t="inlineStr">
        <is>
          <t>false</t>
        </is>
      </c>
      <c r="S1803" t="inlineStr">
        <is>
          <t>2025/11/30</t>
        </is>
      </c>
      <c r="T1803" t="inlineStr">
        <is>
          <t>BST</t>
        </is>
      </c>
      <c r="U1803"/>
      <c r="V1803" t="inlineStr">
        <is>
          <t>张铭麒</t>
        </is>
      </c>
      <c r="W1803" t="inlineStr">
        <is>
          <t>李岳丰
吴薇</t>
        </is>
      </c>
    </row>
    <row r="1804" ht="12.75" customHeight="1">
      <c r="A1804" t="inlineStr">
        <is>
          <t>2025-11-27 罗刚-杭州-绿茶-新店开业 已结束</t>
        </is>
      </c>
      <c r="B1804"/>
      <c r="C1804" t="inlineStr">
        <is>
          <t>问题：三号液料盒漏气校准不了，洗锅水压小。已处理。</t>
        </is>
      </c>
      <c r="D1804" t="inlineStr">
        <is>
          <t>罗刚</t>
        </is>
      </c>
      <c r="E1804" t="inlineStr">
        <is>
          <t>浙江省杭州市上城区九堡街道西西弗书店(龙湖杭州上城天街店)龙湖杭州上城天街(建设中)</t>
        </is>
      </c>
      <c r="F1804" t="inlineStr">
        <is>
          <t>项目出差</t>
        </is>
      </c>
      <c r="G1804" t="inlineStr">
        <is>
          <t>罗刚-杭州-绿茶-新店开业 已结束</t>
        </is>
      </c>
      <c r="H1804" t="inlineStr">
        <is>
          <t>调试机器，试菜，培训操作员，处理问题，1.三号液料盒漏气校准不了，导致漏气原因是管道拉扯导致对接口不平衡导致漏气，已处理好
2.洗锅水压很小，拆掉过滤器情况有所好转
</t>
        </is>
      </c>
      <c r="I1804" t="inlineStr">
        <is>
          <t>18</t>
        </is>
      </c>
      <c r="J1804"/>
      <c r="K1804" t="inlineStr">
        <is>
          <t>支持门店开业</t>
        </is>
      </c>
      <c r="L1804" t="inlineStr">
        <is>
          <t>IMG_20251126_194933631.jpg,IMG_20251126_194931795.jpg,IMG_20251126_194244351.jpg,IMG_20251126_190124162.jpg,IMG_20251126_190118836.jpg,IMG_20251126_190057890.jpg,IMG_20251126_190053851.jpg,IMG_20251126_182526028.jpg,IMG_20251126_182127599.jpg</t>
        </is>
      </c>
      <c r="M1804"/>
      <c r="N1804" s="2">
        <v>45988</v>
      </c>
      <c r="O1804" t="inlineStr">
        <is>
          <t>已结束</t>
        </is>
      </c>
      <c r="P1804" t="inlineStr">
        <is>
          <t>48周</t>
        </is>
      </c>
      <c r="Q1804"/>
      <c r="R1804" t="inlineStr">
        <is>
          <t>false</t>
        </is>
      </c>
      <c r="S1804" t="inlineStr">
        <is>
          <t>2025/11/30</t>
        </is>
      </c>
      <c r="T1804" t="inlineStr">
        <is>
          <t>BST</t>
        </is>
      </c>
      <c r="U1804"/>
      <c r="V1804" t="inlineStr">
        <is>
          <t>张铭麒</t>
        </is>
      </c>
      <c r="W1804" t="inlineStr">
        <is>
          <t>李岳丰
吴薇</t>
        </is>
      </c>
    </row>
    <row r="1805" ht="12.75" customHeight="1">
      <c r="A1805" t="inlineStr">
        <is>
          <t>2025-11-25 罗刚-杭州-绿茶-新店开业 已结束</t>
        </is>
      </c>
      <c r="B1805" t="inlineStr">
        <is>
          <t>1</t>
        </is>
      </c>
      <c r="C1805" t="inlineStr">
        <is>
          <t>直播炒菜机培训强调设备清洗校准，3家新店开业支持进行中。</t>
        </is>
      </c>
      <c r="D1805" t="inlineStr">
        <is>
          <t>罗刚</t>
        </is>
      </c>
      <c r="E1805" t="inlineStr">
        <is>
          <t>浙江省杭州市西湖区蒋村街道文二西路1097号云起中心</t>
        </is>
      </c>
      <c r="F1805" t="inlineStr">
        <is>
          <t>项目出差</t>
        </is>
      </c>
      <c r="G1805" t="inlineStr">
        <is>
          <t>罗刚-杭州-绿茶-新店开业 已结束</t>
        </is>
      </c>
      <c r="H1805" t="inlineStr">
        <is>
          <t>研发中心线上直播炒菜机培训，强调管道清洗，校准，铁锅清洗，养锅的内容，演示3道菜</t>
        </is>
      </c>
      <c r="I1805" t="inlineStr">
        <is>
          <t>3</t>
        </is>
      </c>
      <c r="J1805"/>
      <c r="K1805" t="inlineStr">
        <is>
          <t>上城天街店开业支持</t>
        </is>
      </c>
      <c r="L1805" t="inlineStr">
        <is>
          <t>IMG_20251125_184355771.jpg,IMG_20251125_091351530.jpg</t>
        </is>
      </c>
      <c r="M1805"/>
      <c r="N1805" s="2">
        <v>45986</v>
      </c>
      <c r="O1805" t="inlineStr">
        <is>
          <t>已结束</t>
        </is>
      </c>
      <c r="P1805" t="inlineStr">
        <is>
          <t>48周</t>
        </is>
      </c>
      <c r="Q1805"/>
      <c r="R1805" t="inlineStr">
        <is>
          <t>false</t>
        </is>
      </c>
      <c r="S1805" t="inlineStr">
        <is>
          <t>2025/11/30</t>
        </is>
      </c>
      <c r="T1805" t="inlineStr">
        <is>
          <t>BST</t>
        </is>
      </c>
      <c r="U1805"/>
      <c r="V1805" t="inlineStr">
        <is>
          <t>张铭麒</t>
        </is>
      </c>
      <c r="W1805" t="inlineStr">
        <is>
          <t>李岳丰
吴薇</t>
        </is>
      </c>
    </row>
    <row r="1806" ht="12.75" customHeight="1">
      <c r="A1806" t="inlineStr">
        <is>
          <t>2025-11-24 罗刚-杭州-绿茶-新店开业 已结束</t>
        </is>
      </c>
      <c r="B1806"/>
      <c r="C1806" t="inlineStr">
        <is>
          <t>需关注炒菜机全国培训准备工作，涉及机器调试、校准及酱汁调配。</t>
        </is>
      </c>
      <c r="D1806" t="inlineStr">
        <is>
          <t>罗刚</t>
        </is>
      </c>
      <c r="E1806" t="inlineStr">
        <is>
          <t>浙江省杭州市西湖区蒋村街道文二西路1097号云起中心</t>
        </is>
      </c>
      <c r="F1806" t="inlineStr">
        <is>
          <t>项目出差</t>
        </is>
      </c>
      <c r="G1806" t="inlineStr">
        <is>
          <t>罗刚-杭州-绿茶-新店开业 已结束</t>
        </is>
      </c>
      <c r="H1806" t="inlineStr">
        <is>
          <t>研发中心跟陈刚对接明天炒菜机全国培训事宜，机器调试下单，机器校准，调酱汁等相关准备工作</t>
        </is>
      </c>
      <c r="I1806" t="inlineStr">
        <is>
          <t>3</t>
        </is>
      </c>
      <c r="J1806"/>
      <c r="K1806" t="inlineStr">
        <is>
          <t>全国机器人线上培训</t>
        </is>
      </c>
      <c r="L1806" t="inlineStr">
        <is>
          <t>IMG_20251124_183731543.jpg,IMG_20251124_174150341.jpg,IMG_20251124_174129926.jpg,IMG_20251124_174123114.jpg,IMG_20251124_174114123.jpg,IMG_20251124_173848481.jpg</t>
        </is>
      </c>
      <c r="M1806"/>
      <c r="N1806" s="2">
        <v>45985</v>
      </c>
      <c r="O1806" t="inlineStr">
        <is>
          <t>已结束</t>
        </is>
      </c>
      <c r="P1806" t="inlineStr">
        <is>
          <t>48周</t>
        </is>
      </c>
      <c r="Q1806"/>
      <c r="R1806" t="inlineStr">
        <is>
          <t>false</t>
        </is>
      </c>
      <c r="S1806" t="inlineStr">
        <is>
          <t>2025/11/30</t>
        </is>
      </c>
      <c r="T1806" t="inlineStr">
        <is>
          <t>BST</t>
        </is>
      </c>
      <c r="U1806"/>
      <c r="V1806" t="inlineStr">
        <is>
          <t>张铭麒</t>
        </is>
      </c>
      <c r="W1806" t="inlineStr">
        <is>
          <t>李岳丰
吴薇</t>
        </is>
      </c>
    </row>
    <row r="1807" ht="12.75" customHeight="1">
      <c r="A1807" t="inlineStr">
        <is>
          <t>2025-11-23 罗刚-杭州-茶马江湖-POC+开业支持 已结束</t>
        </is>
      </c>
      <c r="B1807" t="inlineStr">
        <is>
          <t>1</t>
        </is>
      </c>
      <c r="C1807" t="inlineStr">
        <is>
          <t>绿茶总部准备线上培训食材，协助出餐任务进行中。</t>
        </is>
      </c>
      <c r="D1807" t="inlineStr">
        <is>
          <t>罗刚</t>
        </is>
      </c>
      <c r="E1807" t="inlineStr">
        <is>
          <t>浙江省杭州市西湖区转塘街道杭州深羽文化传媒有限公司西投银泰城</t>
        </is>
      </c>
      <c r="F1807" t="inlineStr">
        <is>
          <t>项目出差</t>
        </is>
      </c>
      <c r="G1807" t="inlineStr">
        <is>
          <t>罗刚-杭州-茶马江湖-POC+开业支持 已结束</t>
        </is>
      </c>
      <c r="H1807" t="inlineStr">
        <is>
          <t>协助出餐</t>
        </is>
      </c>
      <c r="I1807" t="inlineStr">
        <is>
          <t>12*3</t>
        </is>
      </c>
      <c r="J1807"/>
      <c r="K1807" t="inlineStr">
        <is>
          <t>绿茶总部准备线上培训需要的食材</t>
        </is>
      </c>
      <c r="L1807" t="inlineStr">
        <is>
          <t>IMG_20251123_201612437.jpg,IMG_20251123_185501175.jpg,IMG_20251123_130425225.jpg</t>
        </is>
      </c>
      <c r="M1807"/>
      <c r="N1807" s="2">
        <v>45984</v>
      </c>
      <c r="O1807" t="inlineStr">
        <is>
          <t>已结束</t>
        </is>
      </c>
      <c r="P1807" t="inlineStr">
        <is>
          <t>47周</t>
        </is>
      </c>
      <c r="Q1807"/>
      <c r="R1807" t="inlineStr">
        <is>
          <t>false</t>
        </is>
      </c>
      <c r="S1807" t="inlineStr">
        <is>
          <t>2025/11/25</t>
        </is>
      </c>
      <c r="T1807" t="inlineStr">
        <is>
          <t>BST</t>
        </is>
      </c>
      <c r="U1807"/>
      <c r="V1807" t="inlineStr">
        <is>
          <t>张铭麒</t>
        </is>
      </c>
      <c r="W1807" t="inlineStr">
        <is>
          <t>李岳丰
吴薇</t>
        </is>
      </c>
    </row>
    <row r="1808" ht="12.75" customHeight="1">
      <c r="A1808" t="inlineStr">
        <is>
          <t>2025-11-22 罗刚-杭州-茶马江湖-POC+开业支持 已结束</t>
        </is>
      </c>
      <c r="B1808" t="inlineStr">
        <is>
          <t>1</t>
        </is>
      </c>
      <c r="C1808" t="inlineStr">
        <is>
          <t>无明确问题或异常，主要是开业支持进行中需关注。</t>
        </is>
      </c>
      <c r="D1808" t="inlineStr">
        <is>
          <t>罗刚</t>
        </is>
      </c>
      <c r="E1808" t="inlineStr">
        <is>
          <t>浙江省杭州市西湖区转塘街道枫吟丽都一区(南门)</t>
        </is>
      </c>
      <c r="F1808" t="inlineStr">
        <is>
          <t>项目出差</t>
        </is>
      </c>
      <c r="G1808" t="inlineStr">
        <is>
          <t>罗刚-杭州-茶马江湖-POC+开业支持 已结束</t>
        </is>
      </c>
      <c r="H1808" t="inlineStr">
        <is>
          <t>稳定出品，纠正操作员行为习惯，帮助出餐，备菜</t>
        </is>
      </c>
      <c r="I1808" t="inlineStr">
        <is>
          <t>12*3</t>
        </is>
      </c>
      <c r="J1808"/>
      <c r="K1808" t="inlineStr">
        <is>
          <t>继续支持门店开业</t>
        </is>
      </c>
      <c r="L1808" t="inlineStr">
        <is>
          <t>IMG_20251122_181650304.jpg,IMG_20251122_121612068.jpg,IMG_20251122_094352256.jpg,IMG_20251121_202935472.jpg,IMG_20251121_201309283.jpg</t>
        </is>
      </c>
      <c r="M1808"/>
      <c r="N1808" s="2">
        <v>45983</v>
      </c>
      <c r="O1808" t="inlineStr">
        <is>
          <t>已结束</t>
        </is>
      </c>
      <c r="P1808" t="inlineStr">
        <is>
          <t>47周</t>
        </is>
      </c>
      <c r="Q1808"/>
      <c r="R1808" t="inlineStr">
        <is>
          <t>false</t>
        </is>
      </c>
      <c r="S1808" t="inlineStr">
        <is>
          <t>2025/11/25</t>
        </is>
      </c>
      <c r="T1808" t="inlineStr">
        <is>
          <t>BST</t>
        </is>
      </c>
      <c r="U1808"/>
      <c r="V1808" t="inlineStr">
        <is>
          <t>张铭麒</t>
        </is>
      </c>
      <c r="W1808" t="inlineStr">
        <is>
          <t>李岳丰
吴薇</t>
        </is>
      </c>
    </row>
    <row r="1809" ht="12.75" customHeight="1">
      <c r="A1809" t="inlineStr">
        <is>
          <t>2025-11-21 罗刚-杭州-茶马江湖-POC+开业支持 已结束</t>
        </is>
      </c>
      <c r="B1809"/>
      <c r="C1809" t="inlineStr">
        <is>
          <t>新操作员培训进行中，需继续支持门店开业，关注培训进展。</t>
        </is>
      </c>
      <c r="D1809" t="inlineStr">
        <is>
          <t>罗刚</t>
        </is>
      </c>
      <c r="E1809" t="inlineStr">
        <is>
          <t>浙江省杭州市西湖区转塘街道科培优童感觉统合中心杭州西投银泰城</t>
        </is>
      </c>
      <c r="F1809" t="inlineStr">
        <is>
          <t>项目出差</t>
        </is>
      </c>
      <c r="G1809" t="inlineStr">
        <is>
          <t>罗刚-杭州-茶马江湖-POC+开业支持 已结束</t>
        </is>
      </c>
      <c r="H1809" t="inlineStr">
        <is>
          <t>培训新操作员铁锅清洗，养锅，校准，操作技巧，菜品注意事项</t>
        </is>
      </c>
      <c r="I1809" t="inlineStr">
        <is>
          <t>12*3</t>
        </is>
      </c>
      <c r="J1809"/>
      <c r="K1809" t="inlineStr">
        <is>
          <t>继续支持门店开业</t>
        </is>
      </c>
      <c r="L1809" t="inlineStr">
        <is>
          <t>IMG_20251121_201309283.jpg,IMG_20251121_201301335.jpg,IMG_20251121_201249966.jpg,IMG_20251121_201220597.jpg,IMG_20251121_201205757.jpg,IMG_20251121_200543751.jpg,IMG_20251121_201106746.jpg,IMG_20251121_195630833.jpg,IMG_20251121_191921555.jpg</t>
        </is>
      </c>
      <c r="M1809"/>
      <c r="N1809" s="2">
        <v>45982</v>
      </c>
      <c r="O1809" t="inlineStr">
        <is>
          <t>已结束</t>
        </is>
      </c>
      <c r="P1809" t="inlineStr">
        <is>
          <t>47周</t>
        </is>
      </c>
      <c r="Q1809"/>
      <c r="R1809" t="inlineStr">
        <is>
          <t>false</t>
        </is>
      </c>
      <c r="S1809" t="inlineStr">
        <is>
          <t>2025/11/25</t>
        </is>
      </c>
      <c r="T1809" t="inlineStr">
        <is>
          <t>BST</t>
        </is>
      </c>
      <c r="U1809"/>
      <c r="V1809" t="inlineStr">
        <is>
          <t>张铭麒</t>
        </is>
      </c>
      <c r="W1809" t="inlineStr">
        <is>
          <t>李岳丰
吴薇</t>
        </is>
      </c>
    </row>
    <row r="1810" ht="12.75" customHeight="1">
      <c r="A1810" t="inlineStr">
        <is>
          <t>2025-11-20 罗刚-杭州-茶马江湖-POC+开业支持 已结束</t>
        </is>
      </c>
      <c r="B1810"/>
      <c r="C1810" t="inlineStr">
        <is>
          <t>各项开业支持工作进行中，需关注持续跟进门店开业支持。</t>
        </is>
      </c>
      <c r="D1810" t="inlineStr">
        <is>
          <t>罗刚</t>
        </is>
      </c>
      <c r="E1810" t="inlineStr">
        <is>
          <t>浙江省杭州市西湖区转塘街道杭州深羽文化传媒有限公司枫吟丽都</t>
        </is>
      </c>
      <c r="F1810" t="inlineStr">
        <is>
          <t>项目出差</t>
        </is>
      </c>
      <c r="G1810" t="inlineStr">
        <is>
          <t>罗刚-杭州-茶马江湖-POC+开业支持 已结束</t>
        </is>
      </c>
      <c r="H1810" t="inlineStr">
        <is>
          <t>培训操作员，厨师长，副厨，校准，清洗锅，养锅，拆装锅</t>
        </is>
      </c>
      <c r="I1810" t="inlineStr">
        <is>
          <t>12*3</t>
        </is>
      </c>
      <c r="J1810"/>
      <c r="K1810" t="inlineStr">
        <is>
          <t>继续支持门店开业</t>
        </is>
      </c>
      <c r="L1810" t="inlineStr">
        <is>
          <t>IMG_20251120_202411188.jpg,IMG_20251120_174046919.jpg,IMG_20251120_162809898.jpg,IMG_20251120_162412576.jpg</t>
        </is>
      </c>
      <c r="M1810"/>
      <c r="N1810" s="2">
        <v>45981</v>
      </c>
      <c r="O1810" t="inlineStr">
        <is>
          <t>已结束</t>
        </is>
      </c>
      <c r="P1810" t="inlineStr">
        <is>
          <t>47周</t>
        </is>
      </c>
      <c r="Q1810"/>
      <c r="R1810" t="inlineStr">
        <is>
          <t>false</t>
        </is>
      </c>
      <c r="S1810" t="inlineStr">
        <is>
          <t>2025/11/25</t>
        </is>
      </c>
      <c r="T1810" t="inlineStr">
        <is>
          <t>BST</t>
        </is>
      </c>
      <c r="U1810"/>
      <c r="V1810" t="inlineStr">
        <is>
          <t>张铭麒</t>
        </is>
      </c>
      <c r="W1810" t="inlineStr">
        <is>
          <t>李岳丰
吴薇</t>
        </is>
      </c>
    </row>
    <row r="1811" ht="12.75" customHeight="1">
      <c r="A1811" t="inlineStr">
        <is>
          <t>2025-11-19 罗刚-杭州-茶马江湖-POC+开业支持 已结束</t>
        </is>
      </c>
      <c r="B1811"/>
      <c r="C1811" t="inlineStr">
        <is>
          <t>门店培训操作员日常维护养锅、菜品细节问题需关注。</t>
        </is>
      </c>
      <c r="D1811" t="inlineStr">
        <is>
          <t>罗刚</t>
        </is>
      </c>
      <c r="E1811" t="inlineStr">
        <is>
          <t>浙江省杭州市西湖区转塘街道古得goodgood精酿Taproom(西投银泰城店)枫吟丽都</t>
        </is>
      </c>
      <c r="F1811" t="inlineStr">
        <is>
          <t>项目出差</t>
        </is>
      </c>
      <c r="G1811" t="inlineStr">
        <is>
          <t>罗刚-杭州-茶马江湖-POC+开业支持 已结束</t>
        </is>
      </c>
      <c r="H1811" t="inlineStr">
        <is>
          <t>今天在门店培训操作员 日常维护养锅，菜品的细节问题</t>
        </is>
      </c>
      <c r="I1811" t="inlineStr">
        <is>
          <t>12*3</t>
        </is>
      </c>
      <c r="J1811"/>
      <c r="K1811" t="inlineStr">
        <is>
          <t>继续支持门店开业</t>
        </is>
      </c>
      <c r="L1811" t="inlineStr">
        <is>
          <t>IMG_20251119_174850753.jpg,IMG_20251119_200518526.jpg,IMG_20251119_163415190.jpg,IMG_20251119_162935430.jpg,IMG_20251119_124119140.jpg</t>
        </is>
      </c>
      <c r="M1811"/>
      <c r="N1811" s="2">
        <v>45980</v>
      </c>
      <c r="O1811" t="inlineStr">
        <is>
          <t>已结束</t>
        </is>
      </c>
      <c r="P1811" t="inlineStr">
        <is>
          <t>47周</t>
        </is>
      </c>
      <c r="Q1811"/>
      <c r="R1811" t="inlineStr">
        <is>
          <t>false</t>
        </is>
      </c>
      <c r="S1811" t="inlineStr">
        <is>
          <t>2025/11/25</t>
        </is>
      </c>
      <c r="T1811" t="inlineStr">
        <is>
          <t>BST</t>
        </is>
      </c>
      <c r="U1811"/>
      <c r="V1811" t="inlineStr">
        <is>
          <t>张铭麒</t>
        </is>
      </c>
      <c r="W1811" t="inlineStr">
        <is>
          <t>李岳丰
吴薇</t>
        </is>
      </c>
    </row>
    <row r="1812" ht="12.75" customHeight="1">
      <c r="A1812" t="inlineStr">
        <is>
          <t>2025-11-18 罗刚-杭州-茶马江湖-POC+开业支持 已结束</t>
        </is>
      </c>
      <c r="B1812"/>
      <c r="C1812" t="inlineStr">
        <is>
          <t>问题：操作员不熟悉，菜品不稳定，需继续支持。</t>
        </is>
      </c>
      <c r="D1812" t="inlineStr">
        <is>
          <t>罗刚</t>
        </is>
      </c>
      <c r="E1812" t="inlineStr">
        <is>
          <t>浙江省杭州市西湖区转塘街道杭州深羽文化传媒有限公司西投银泰城</t>
        </is>
      </c>
      <c r="F1812" t="inlineStr">
        <is>
          <t>项目出差</t>
        </is>
      </c>
      <c r="G1812" t="inlineStr">
        <is>
          <t>罗刚-杭州-茶马江湖-POC+开业支持 已结束</t>
        </is>
      </c>
      <c r="H1812" t="inlineStr">
        <is>
          <t>今天锅次109，生意稍微比昨天差一点，今天跟刘总提了说要去导铁锅，他说操作员还没熟悉，菜品还不够稳定还要继续支持</t>
        </is>
      </c>
      <c r="I1812" t="inlineStr">
        <is>
          <t>12*3</t>
        </is>
      </c>
      <c r="J1812"/>
      <c r="K1812" t="inlineStr">
        <is>
          <t>继续支持门店</t>
        </is>
      </c>
      <c r="L1812" t="inlineStr">
        <is>
          <t>IMG_20251118_204652418.jpg,IMG_20251118_204317349.jpg,IMG_20251118_203610758.jpg,IMG_20251118_130613526.jpg</t>
        </is>
      </c>
      <c r="M1812"/>
      <c r="N1812" s="2">
        <v>45979</v>
      </c>
      <c r="O1812" t="inlineStr">
        <is>
          <t>已结束</t>
        </is>
      </c>
      <c r="P1812" t="inlineStr">
        <is>
          <t>47周</t>
        </is>
      </c>
      <c r="Q1812"/>
      <c r="R1812" t="inlineStr">
        <is>
          <t>false</t>
        </is>
      </c>
      <c r="S1812" t="inlineStr">
        <is>
          <t>2025/11/25</t>
        </is>
      </c>
      <c r="T1812" t="inlineStr">
        <is>
          <t>BST</t>
        </is>
      </c>
      <c r="U1812"/>
      <c r="V1812" t="inlineStr">
        <is>
          <t>张铭麒</t>
        </is>
      </c>
      <c r="W1812" t="inlineStr">
        <is>
          <t>李岳丰
吴薇</t>
        </is>
      </c>
    </row>
    <row r="1813" ht="12.75" customHeight="1">
      <c r="A1813" t="inlineStr">
        <is>
          <t>2025-11-17 罗刚-杭州-茶马江湖-POC+开业支持 已结束</t>
        </is>
      </c>
      <c r="B1813"/>
      <c r="C1813" t="inlineStr">
        <is>
          <t>目前无突出问题及异常，出品稳定，开业支持进行中。</t>
        </is>
      </c>
      <c r="D1813" t="inlineStr">
        <is>
          <t>罗刚</t>
        </is>
      </c>
      <c r="E1813" t="inlineStr">
        <is>
          <t>浙江省杭州市西湖区转塘街道杭州深羽文化传媒有限公司西投银泰城</t>
        </is>
      </c>
      <c r="F1813" t="inlineStr">
        <is>
          <t>项目出差</t>
        </is>
      </c>
      <c r="G1813" t="inlineStr">
        <is>
          <t>罗刚-杭州-茶马江湖-POC+开业支持 已结束</t>
        </is>
      </c>
      <c r="H1813" t="inlineStr">
        <is>
          <t>今天比较顺畅出品稳定，明天在捋顺一天基本上就可离店了</t>
        </is>
      </c>
      <c r="I1813" t="inlineStr">
        <is>
          <t>12*3</t>
        </is>
      </c>
      <c r="J1813"/>
      <c r="K1813" t="inlineStr">
        <is>
          <t>继续支持门店开业</t>
        </is>
      </c>
      <c r="L1813" t="inlineStr">
        <is>
          <t>IMG_20251117_200549898.jpg,IMG_20251117_174847223.jpg,IMG_20251117_174008393.jpg,IMG_20251117_102314152.jpg</t>
        </is>
      </c>
      <c r="M1813"/>
      <c r="N1813" s="2">
        <v>45978</v>
      </c>
      <c r="O1813" t="inlineStr">
        <is>
          <t>已结束</t>
        </is>
      </c>
      <c r="P1813" t="inlineStr">
        <is>
          <t>47周</t>
        </is>
      </c>
      <c r="Q1813"/>
      <c r="R1813" t="inlineStr">
        <is>
          <t>false</t>
        </is>
      </c>
      <c r="S1813" t="inlineStr">
        <is>
          <t>2025/11/25</t>
        </is>
      </c>
      <c r="T1813" t="inlineStr">
        <is>
          <t>BST</t>
        </is>
      </c>
      <c r="U1813"/>
      <c r="V1813" t="inlineStr">
        <is>
          <t>张铭麒</t>
        </is>
      </c>
      <c r="W1813" t="inlineStr">
        <is>
          <t>李岳丰
吴薇</t>
        </is>
      </c>
    </row>
    <row r="1814" ht="12.75" customHeight="1">
      <c r="A1814" t="inlineStr">
        <is>
          <t>2025-11-16 罗刚-杭州-茶马江湖-POC+开业支持 已结束</t>
        </is>
      </c>
      <c r="B1814" t="inlineStr">
        <is>
          <t>1</t>
        </is>
      </c>
      <c r="C1814" t="inlineStr">
        <is>
          <t>厨房小动线不合理致混乱，菜品凉需加操作台面和加热灯。</t>
        </is>
      </c>
      <c r="D1814" t="inlineStr">
        <is>
          <t>罗刚</t>
        </is>
      </c>
      <c r="E1814" t="inlineStr">
        <is>
          <t>浙江省杭州市西湖区转塘街道杭州深羽文化传媒有限公司西投银泰城</t>
        </is>
      </c>
      <c r="F1814" t="inlineStr">
        <is>
          <t>项目出差</t>
        </is>
      </c>
      <c r="G1814" t="inlineStr">
        <is>
          <t>罗刚-杭州-茶马江湖-POC+开业支持 已结束</t>
        </is>
      </c>
      <c r="H1814" t="inlineStr">
        <is>
          <t>门店开业两天都比较繁忙，目前门店主要两个问题，1.厨房太小，且动线不合理，炒菜机距离出餐口太远，而且炒出来没有台面搁菜，餐具摆放的地方与配菜共用，高峰期场面非常混乱，操作炒菜机的地方是过道通往洗碗间，不停的有人走动，不停干扰操作员，下午田总开会说目前菜品比较凉，需要整改，接菜勺需要更换，加一个操作台面，建议加出菜口加热灯，碗柜加热灯</t>
        </is>
      </c>
      <c r="I1814" t="inlineStr">
        <is>
          <t>12✖️3</t>
        </is>
      </c>
      <c r="J1814"/>
      <c r="K1814" t="inlineStr">
        <is>
          <t>继续支持门店开业</t>
        </is>
      </c>
      <c r="L1814" t="inlineStr">
        <is>
          <t>IMG_20251116_142913975.jpg,IMG_20251116_134234985.jpg,IMG_20251116_142835578.jpg,IMG_20251116_142846371.jpg,IMG_20251115_112938212.jpg,IMG_20251116_114307891.jpg,IMG_20251116_114155228.jpg,IMG_20251116_112403088.jpg,IMG_20251116_112230144.jpg</t>
        </is>
      </c>
      <c r="M1814"/>
      <c r="N1814" s="2">
        <v>45977</v>
      </c>
      <c r="O1814" t="inlineStr">
        <is>
          <t>已结束</t>
        </is>
      </c>
      <c r="P1814" t="inlineStr">
        <is>
          <t>46周</t>
        </is>
      </c>
      <c r="Q1814"/>
      <c r="R1814" t="inlineStr">
        <is>
          <t>false</t>
        </is>
      </c>
      <c r="S1814" t="inlineStr">
        <is>
          <t>2025/11/25</t>
        </is>
      </c>
      <c r="T1814" t="inlineStr">
        <is>
          <t>BST</t>
        </is>
      </c>
      <c r="U1814"/>
      <c r="V1814" t="inlineStr">
        <is>
          <t>张铭麒</t>
        </is>
      </c>
      <c r="W1814" t="inlineStr">
        <is>
          <t>李岳丰
吴薇</t>
        </is>
      </c>
    </row>
    <row r="1815" ht="12.75" customHeight="1">
      <c r="A1815" t="inlineStr">
        <is>
          <t>2025-11-15 罗刚-杭州-茶马江湖-POC+开业支持 已结束</t>
        </is>
      </c>
      <c r="B1815" t="inlineStr">
        <is>
          <t>1</t>
        </is>
      </c>
      <c r="C1815" t="inlineStr">
        <is>
          <t>茶马江湖开业菜品稳定，田总满意，罗刚继续支持开业。</t>
        </is>
      </c>
      <c r="D1815" t="inlineStr">
        <is>
          <t>罗刚</t>
        </is>
      </c>
      <c r="E1815" t="inlineStr">
        <is>
          <t>浙江省杭州市西湖区转塘街道味千拉面(杭州西投银泰城店)杭州西投银泰城</t>
        </is>
      </c>
      <c r="F1815" t="inlineStr">
        <is>
          <t>项目出差</t>
        </is>
      </c>
      <c r="G1815" t="inlineStr">
        <is>
          <t>罗刚-杭州-茶马江湖-POC+开业支持 已结束</t>
        </is>
      </c>
      <c r="H1815" t="inlineStr">
        <is>
          <t>茶马江湖正式开业，菜品稳定，田总很满意</t>
        </is>
      </c>
      <c r="I1815" t="inlineStr">
        <is>
          <t>12*3</t>
        </is>
      </c>
      <c r="J1815"/>
      <c r="K1815" t="inlineStr">
        <is>
          <t>继续支持门店开业</t>
        </is>
      </c>
      <c r="L1815" t="inlineStr">
        <is>
          <t>IMG_20251115_142521788.jpg,IMG_20251115_140405822.jpg,IMG_20251115_135930047.jpg,IMG_20251115_135310564.jpg,IMG_20251115_134734119.jpg,IMG_20251115_134136521.jpg,IMG_20251115_133323146.jpg,IMG_20251115_133318535.jpg</t>
        </is>
      </c>
      <c r="M1815"/>
      <c r="N1815" s="2">
        <v>45976</v>
      </c>
      <c r="O1815" t="inlineStr">
        <is>
          <t>已结束</t>
        </is>
      </c>
      <c r="P1815" t="inlineStr">
        <is>
          <t>46周</t>
        </is>
      </c>
      <c r="Q1815"/>
      <c r="R1815" t="inlineStr">
        <is>
          <t>false</t>
        </is>
      </c>
      <c r="S1815" t="inlineStr">
        <is>
          <t>2025/11/25</t>
        </is>
      </c>
      <c r="T1815" t="inlineStr">
        <is>
          <t>BST</t>
        </is>
      </c>
      <c r="U1815"/>
      <c r="V1815" t="inlineStr">
        <is>
          <t>张铭麒</t>
        </is>
      </c>
      <c r="W1815" t="inlineStr">
        <is>
          <t>李岳丰
吴薇</t>
        </is>
      </c>
    </row>
    <row r="1816" ht="12.75" customHeight="1">
      <c r="A1816" t="inlineStr">
        <is>
          <t>2025-11-14 罗刚-杭州-茶马江湖-POC+开业支持 已结束</t>
        </is>
      </c>
      <c r="B1816" t="inlineStr">
        <is>
          <t>1</t>
        </is>
      </c>
      <c r="C1816" t="inlineStr">
        <is>
          <t>需关注菜品测试量少（仅两份三份），可能影响开业食材准备。</t>
        </is>
      </c>
      <c r="D1816" t="inlineStr">
        <is>
          <t>罗刚</t>
        </is>
      </c>
      <c r="E1816" t="inlineStr">
        <is>
          <t>浙江省杭州市西湖区转塘街道杭州深羽文化传媒有限公司枫吟丽都</t>
        </is>
      </c>
      <c r="F1816" t="inlineStr">
        <is>
          <t>项目出差</t>
        </is>
      </c>
      <c r="G1816" t="inlineStr">
        <is>
          <t>罗刚-杭州-茶马江湖-POC+开业支持 已结束</t>
        </is>
      </c>
      <c r="H1816" t="inlineStr">
        <is>
          <t>菜品测试两份三份菜，准备明天开业的食材</t>
        </is>
      </c>
      <c r="I1816" t="inlineStr">
        <is>
          <t>12*3</t>
        </is>
      </c>
      <c r="J1816"/>
      <c r="K1816" t="inlineStr">
        <is>
          <t>支持门店开业</t>
        </is>
      </c>
      <c r="L1816" t="inlineStr">
        <is>
          <t>IMG_20251114_231202965.jpg,IMG_20251114_230334106.jpg,IMG_20251114_181812301.jpg,IMG_20251114_154005424.jpg,IMG_20251114_153652978.jpg,IMG_20251114_153150820.jpg,IMG_20251114_152729252.jpg,IMG_20251114_152725277.jpg,IMG_20251114_092015771.jpg</t>
        </is>
      </c>
      <c r="M1816"/>
      <c r="N1816" s="2">
        <v>45975</v>
      </c>
      <c r="O1816" t="inlineStr">
        <is>
          <t>已结束</t>
        </is>
      </c>
      <c r="P1816" t="inlineStr">
        <is>
          <t>46周</t>
        </is>
      </c>
      <c r="Q1816"/>
      <c r="R1816" t="inlineStr">
        <is>
          <t>false</t>
        </is>
      </c>
      <c r="S1816" t="inlineStr">
        <is>
          <t>2025/11/25</t>
        </is>
      </c>
      <c r="T1816" t="inlineStr">
        <is>
          <t>BST</t>
        </is>
      </c>
      <c r="U1816"/>
      <c r="V1816" t="inlineStr">
        <is>
          <t>张铭麒</t>
        </is>
      </c>
      <c r="W1816" t="inlineStr">
        <is>
          <t>李岳丰
吴薇</t>
        </is>
      </c>
    </row>
    <row r="1817" ht="12.75" customHeight="1">
      <c r="A1817" t="inlineStr">
        <is>
          <t>2025-11-13 罗刚-杭州-茶马江湖-POC+开业支持 已结束</t>
        </is>
      </c>
      <c r="B1817" t="inlineStr">
        <is>
          <t>1</t>
        </is>
      </c>
      <c r="C1817" t="inlineStr">
        <is>
          <t>场地局促、无上菜台面导致出餐不便，需克服。</t>
        </is>
      </c>
      <c r="D1817" t="inlineStr">
        <is>
          <t>罗刚</t>
        </is>
      </c>
      <c r="E1817" t="inlineStr">
        <is>
          <t>浙江省杭州市西湖区转塘街道味千拉面(杭州西投银泰城店)杭州西投银泰城</t>
        </is>
      </c>
      <c r="F1817" t="inlineStr">
        <is>
          <t>项目出差</t>
        </is>
      </c>
      <c r="G1817" t="inlineStr">
        <is>
          <t>罗刚-杭州-茶马江湖-POC+开业支持 已结束</t>
        </is>
      </c>
      <c r="H1817" t="inlineStr">
        <is>
          <t>试菜，培训操作员，解决不投水的问题，更换电磁阀，加装减压阀，场地比较局促，上菜没有台面，出餐不方便，已经跟寇总刘总沟通，现场场地已经定死基本改变不了只能克服</t>
        </is>
      </c>
      <c r="I1817" t="inlineStr">
        <is>
          <t>12*3</t>
        </is>
      </c>
      <c r="J1817"/>
      <c r="K1817" t="inlineStr">
        <is>
          <t>试营业</t>
        </is>
      </c>
      <c r="L1817" t="inlineStr">
        <is>
          <t>IMG_20251113_201455828.jpg,IMG_20251113_195204292.jpg,IMG_20251113_192125035.jpg,IMG_20251113_192024951.jpg,IMG_20251113_144344936.jpg,IMG_20251113_143346.jpg,IMG_20251113_131852649.jpg,IMG_20251113_131849199.jpg,IMG_20251113_134609261.jpg</t>
        </is>
      </c>
      <c r="M1817"/>
      <c r="N1817" s="2">
        <v>45974</v>
      </c>
      <c r="O1817" t="inlineStr">
        <is>
          <t>已结束</t>
        </is>
      </c>
      <c r="P1817" t="inlineStr">
        <is>
          <t>46周</t>
        </is>
      </c>
      <c r="Q1817"/>
      <c r="R1817" t="inlineStr">
        <is>
          <t>false</t>
        </is>
      </c>
      <c r="S1817" t="inlineStr">
        <is>
          <t>2025/11/25</t>
        </is>
      </c>
      <c r="T1817" t="inlineStr">
        <is>
          <t>BST</t>
        </is>
      </c>
      <c r="U1817"/>
      <c r="V1817" t="inlineStr">
        <is>
          <t>张铭麒</t>
        </is>
      </c>
      <c r="W1817" t="inlineStr">
        <is>
          <t>李岳丰
吴薇</t>
        </is>
      </c>
    </row>
    <row r="1818" ht="12.75" customHeight="1">
      <c r="A1818" t="inlineStr">
        <is>
          <t>2025-11-12 罗刚-杭州-茶马江湖-POC+开业支持 已结束</t>
        </is>
      </c>
      <c r="B1818" t="inlineStr">
        <is>
          <t>1</t>
        </is>
      </c>
      <c r="C1818" t="inlineStr">
        <is>
          <t>明日试营业，需继续培训操作员，关注人员培训进度。</t>
        </is>
      </c>
      <c r="D1818" t="inlineStr">
        <is>
          <t>罗刚</t>
        </is>
      </c>
      <c r="E1818" t="inlineStr">
        <is>
          <t>浙江省杭州市西湖区转塘街道古得goodgood精酿Taproom(西投银泰城店)枫吟丽都</t>
        </is>
      </c>
      <c r="F1818" t="inlineStr">
        <is>
          <t>项目出差</t>
        </is>
      </c>
      <c r="G1818" t="inlineStr">
        <is>
          <t>罗刚-杭州-茶马江湖-POC+开业支持 已结束</t>
        </is>
      </c>
      <c r="H1818" t="inlineStr">
        <is>
          <t>今天试菜，整体满意，田总试完菜，明天开始试营业</t>
        </is>
      </c>
      <c r="I1818" t="inlineStr">
        <is>
          <t>12</t>
        </is>
      </c>
      <c r="J1818"/>
      <c r="K1818" t="inlineStr">
        <is>
          <t>继续培训操作员</t>
        </is>
      </c>
      <c r="L1818" t="inlineStr">
        <is>
          <t>IMG_20251112_190611390.jpg,IMG_20251112_190209907.jpg,IMG_20251112_184953662.jpg,IMG_20251112_184935694.jpg,IMG_20251112_184150862.jpg,IMG_20251112_184147551.jpg,IMG_20251112_163634432.jpg,IMG_20251112_154611649.jpg,IMG_20251112_133809398.jpg</t>
        </is>
      </c>
      <c r="M1818"/>
      <c r="N1818" s="2">
        <v>45973</v>
      </c>
      <c r="O1818" t="inlineStr">
        <is>
          <t>已结束</t>
        </is>
      </c>
      <c r="P1818" t="inlineStr">
        <is>
          <t>46周</t>
        </is>
      </c>
      <c r="Q1818"/>
      <c r="R1818" t="inlineStr">
        <is>
          <t>false</t>
        </is>
      </c>
      <c r="S1818" t="inlineStr">
        <is>
          <t>2025/11/25</t>
        </is>
      </c>
      <c r="T1818" t="inlineStr">
        <is>
          <t>BST</t>
        </is>
      </c>
      <c r="U1818"/>
      <c r="V1818" t="inlineStr">
        <is>
          <t>张铭麒</t>
        </is>
      </c>
      <c r="W1818" t="inlineStr">
        <is>
          <t>李岳丰
吴薇</t>
        </is>
      </c>
    </row>
    <row r="1819" ht="12.75" customHeight="1">
      <c r="A1819" t="inlineStr">
        <is>
          <t xml:space="preserve">2025-11-11 </t>
        </is>
      </c>
      <c r="B1819"/>
      <c r="C1819" t="inlineStr">
        <is>
          <t>正文仅含日期“2025/11/11”，无实质内容，信息缺失。</t>
        </is>
      </c>
      <c r="D1819" t="inlineStr">
        <is>
          <t>罗刚</t>
        </is>
      </c>
      <c r="E1819" t="inlineStr">
        <is>
          <t>浙江省杭州市西湖区转塘街道春雪面馆(西投银泰城店)西投银泰城</t>
        </is>
      </c>
      <c r="F1819" t="inlineStr">
        <is>
          <t>排休</t>
        </is>
      </c>
      <c r="G1819"/>
      <c r="H1819"/>
      <c r="I1819"/>
      <c r="J1819"/>
      <c r="K1819"/>
      <c r="L1819"/>
      <c r="M1819"/>
      <c r="N1819" s="2">
        <v>45972</v>
      </c>
      <c r="O1819"/>
      <c r="P1819" t="inlineStr">
        <is>
          <t>46周</t>
        </is>
      </c>
      <c r="Q1819"/>
      <c r="R1819" t="inlineStr">
        <is>
          <t>false</t>
        </is>
      </c>
      <c r="S1819"/>
      <c r="T1819"/>
      <c r="U1819"/>
      <c r="V1819"/>
      <c r="W1819"/>
    </row>
    <row r="1820" ht="12.75" customHeight="1">
      <c r="A1820" t="inlineStr">
        <is>
          <t>2025-11-10 罗刚-杭州-绿茶-铁锅导入 已结束</t>
        </is>
      </c>
      <c r="B1820"/>
      <c r="C1820" t="inlineStr">
        <is>
          <t>洗锅养锅中午落实不到位，需关注。</t>
        </is>
      </c>
      <c r="D1820" t="inlineStr">
        <is>
          <t>罗刚</t>
        </is>
      </c>
      <c r="E1820" t="inlineStr">
        <is>
          <t>浙江省杭州市西湖区转塘街道枫吟丽都一区(南门)</t>
        </is>
      </c>
      <c r="F1820" t="inlineStr">
        <is>
          <t>项目出差</t>
        </is>
      </c>
      <c r="G1820" t="inlineStr">
        <is>
          <t>罗刚-杭州-绿茶-铁锅导入 已结束</t>
        </is>
      </c>
      <c r="H1820" t="inlineStr">
        <is>
          <t>整体比较顺利，厨师长还是比较配合的，操作员态度也挺好，洗锅养锅中午落实不到位，晚上落实挺好</t>
        </is>
      </c>
      <c r="I1820" t="inlineStr">
        <is>
          <t>19</t>
        </is>
      </c>
      <c r="J1820"/>
      <c r="K1820" t="inlineStr">
        <is>
          <t>休息</t>
        </is>
      </c>
      <c r="L1820" t="inlineStr">
        <is>
          <t>IMG_20251110_204331516.jpg,IMG_20251110_195137556.jpg,IMG_20251110_195134441.jpg,IMG_20251110_183950109.jpg,IMG_20251110_184909369.jpg,IMG_20251110_110556979.jpg,IMG_20251110_110553148.jpg,IMG_20251110_104437275.jpg</t>
        </is>
      </c>
      <c r="M1820"/>
      <c r="N1820" s="2">
        <v>45971</v>
      </c>
      <c r="O1820" t="inlineStr">
        <is>
          <t>已结束,已结束,已结束</t>
        </is>
      </c>
      <c r="P1820" t="inlineStr">
        <is>
          <t>46周</t>
        </is>
      </c>
      <c r="Q1820"/>
      <c r="R1820" t="inlineStr">
        <is>
          <t>false</t>
        </is>
      </c>
      <c r="S1820" t="inlineStr">
        <is>
          <t>2025/11/08
2026/03/13
2026/03/15</t>
        </is>
      </c>
      <c r="T1820" t="inlineStr">
        <is>
          <t>BST</t>
        </is>
      </c>
      <c r="U1820"/>
      <c r="V1820" t="inlineStr">
        <is>
          <t>张铭麒
张铭麒
张铭麒</t>
        </is>
      </c>
      <c r="W1820" t="inlineStr">
        <is>
          <t>李岳丰
吴薇
李岳丰
吴薇
李岳丰
吴薇</t>
        </is>
      </c>
    </row>
    <row r="1821" ht="12.75" customHeight="1">
      <c r="A1821" t="inlineStr">
        <is>
          <t>2025-11-09 罗刚-杭州-绿茶-铁锅导入 已结束</t>
        </is>
      </c>
      <c r="B1821" t="inlineStr">
        <is>
          <t>1</t>
        </is>
      </c>
      <c r="C1821" t="inlineStr">
        <is>
          <t>门店空开安数太小，两台机器共用32安空开致跳闸，换63安后恢复。</t>
        </is>
      </c>
      <c r="D1821" t="inlineStr">
        <is>
          <t>罗刚</t>
        </is>
      </c>
      <c r="E1821" t="inlineStr">
        <is>
          <t>浙江省杭州市上城区九堡街道永辉超市(地铁东城购物中心店)地铁东城广场</t>
        </is>
      </c>
      <c r="F1821" t="inlineStr">
        <is>
          <t>项目出差</t>
        </is>
      </c>
      <c r="G1821" t="inlineStr">
        <is>
          <t>罗刚-杭州-绿茶-铁锅导入 已结束</t>
        </is>
      </c>
      <c r="H1821" t="inlineStr">
        <is>
          <t>国芳天街绿茶铁锅导入顺利，今天升级15KW后遇到两次跳闸的情况，检查发现是，门店空开安数太小了，两台机器共用一个32安的空开，下级空开有两个40安，一个32安一个20安，电饭锅，两台机器，炸炉同时开，就跳闸了，门店电工更换了63安的空开正常使用，菜品正常</t>
        </is>
      </c>
      <c r="I1821" t="inlineStr">
        <is>
          <t>20</t>
        </is>
      </c>
      <c r="J1821"/>
      <c r="K1821" t="inlineStr">
        <is>
          <t>继续培训</t>
        </is>
      </c>
      <c r="L1821" t="inlineStr">
        <is>
          <t>IMG_20251109_202546471.jpg,IMG_20251109_190111186.jpg,IMG_20251109_185038632.jpg,IMG_20251109_180724544.jpg,IMG_20251109_174657129.jpg,IMG_20251109_180044798.jpg,IMG_20251109_121237683.jpg</t>
        </is>
      </c>
      <c r="M1821"/>
      <c r="N1821" s="2">
        <v>45970</v>
      </c>
      <c r="O1821" t="inlineStr">
        <is>
          <t>已结束,已结束,已结束</t>
        </is>
      </c>
      <c r="P1821" t="inlineStr">
        <is>
          <t>45周</t>
        </is>
      </c>
      <c r="Q1821"/>
      <c r="R1821" t="inlineStr">
        <is>
          <t>false</t>
        </is>
      </c>
      <c r="S1821" t="inlineStr">
        <is>
          <t>2025/11/08
2026/03/13
2026/03/15</t>
        </is>
      </c>
      <c r="T1821" t="inlineStr">
        <is>
          <t>BST</t>
        </is>
      </c>
      <c r="U1821"/>
      <c r="V1821" t="inlineStr">
        <is>
          <t>张铭麒
张铭麒
张铭麒</t>
        </is>
      </c>
      <c r="W1821" t="inlineStr">
        <is>
          <t>李岳丰
吴薇
李岳丰
吴薇
李岳丰
吴薇</t>
        </is>
      </c>
    </row>
    <row r="1822" ht="12.75" customHeight="1">
      <c r="A1822" t="inlineStr">
        <is>
          <t>2025-11-08 罗刚-杭州-绿茶-铁锅导入 已结束</t>
        </is>
      </c>
      <c r="B1822"/>
      <c r="C1822" t="inlineStr">
        <is>
          <t>杭州国芳天街绿茶铁锅导入顺利，需关注操作员熟练使用及洗锅养锅。</t>
        </is>
      </c>
      <c r="D1822" t="inlineStr">
        <is>
          <t>罗刚</t>
        </is>
      </c>
      <c r="E1822" t="inlineStr">
        <is>
          <t>浙江省杭州市上城区九堡街道九沙大道826号地铁东城购物中心</t>
        </is>
      </c>
      <c r="F1822" t="inlineStr">
        <is>
          <t>项目出差</t>
        </is>
      </c>
      <c r="G1822" t="inlineStr">
        <is>
          <t>罗刚-杭州-绿茶-铁锅导入 已结束</t>
        </is>
      </c>
      <c r="H1822" t="inlineStr">
        <is>
          <t>杭州国芳天街绿茶铁锅导入第一天，导入顺利，配合度高</t>
        </is>
      </c>
      <c r="I1822" t="inlineStr">
        <is>
          <t>19</t>
        </is>
      </c>
      <c r="J1822"/>
      <c r="K1822" t="inlineStr">
        <is>
          <t>继续观察操作员熟练使用铁锅，提醒洗锅养锅的重要性</t>
        </is>
      </c>
      <c r="L1822" t="inlineStr">
        <is>
          <t>IMG_20251108_200407883.jpg,IMG_20251108_175618521.jpg,IMG_20251108_175615673.jpg,IMG_20251108_144416303.jpg,video_20251108_144149462.mp4</t>
        </is>
      </c>
      <c r="M1822"/>
      <c r="N1822" s="2">
        <v>45969</v>
      </c>
      <c r="O1822" t="inlineStr">
        <is>
          <t>已结束,已结束,已结束</t>
        </is>
      </c>
      <c r="P1822" t="inlineStr">
        <is>
          <t>45周</t>
        </is>
      </c>
      <c r="Q1822"/>
      <c r="R1822" t="inlineStr">
        <is>
          <t>false</t>
        </is>
      </c>
      <c r="S1822" t="inlineStr">
        <is>
          <t>2025/11/08
2026/03/13
2026/03/15</t>
        </is>
      </c>
      <c r="T1822" t="inlineStr">
        <is>
          <t>BST</t>
        </is>
      </c>
      <c r="U1822"/>
      <c r="V1822" t="inlineStr">
        <is>
          <t>张铭麒
张铭麒
张铭麒</t>
        </is>
      </c>
      <c r="W1822" t="inlineStr">
        <is>
          <t>李岳丰
吴薇
李岳丰
吴薇
李岳丰
吴薇</t>
        </is>
      </c>
    </row>
    <row r="1823" ht="12.75" customHeight="1">
      <c r="A1823" t="inlineStr">
        <is>
          <t>2025-11-07 罗刚-杭州-绿茶-铁锅导入 已结束</t>
        </is>
      </c>
      <c r="B1823"/>
      <c r="C1823" t="inlineStr">
        <is>
          <t>无问题和异常，铁锅导入顺利，厨师长负责，可提前一天结束。</t>
        </is>
      </c>
      <c r="D1823" t="inlineStr">
        <is>
          <t>罗刚</t>
        </is>
      </c>
      <c r="E1823" t="inlineStr">
        <is>
          <t>浙江省杭州市拱墅区半山街道桃源新区中豪·桃源时代</t>
        </is>
      </c>
      <c r="F1823" t="inlineStr">
        <is>
          <t>项目出差</t>
        </is>
      </c>
      <c r="G1823" t="inlineStr">
        <is>
          <t>罗刚-杭州-绿茶-铁锅导入 已结束</t>
        </is>
      </c>
      <c r="H1823" t="inlineStr">
        <is>
          <t>铁锅导入顺利厨师长比较有责任心，亲自跟进所有菜品测试过认为没有问题，主动清洗液料盒，每天按要求拍照清洗锅养锅上传到群里面，跟他确认好可以提前一天结束门店铁锅导入</t>
        </is>
      </c>
      <c r="I1823" t="inlineStr">
        <is>
          <t>19</t>
        </is>
      </c>
      <c r="J1823"/>
      <c r="K1823" t="inlineStr">
        <is>
          <t>国芳天街绿茶铁锅导入</t>
        </is>
      </c>
      <c r="L1823" t="inlineStr">
        <is>
          <t>IMG_20251107_210730450.jpg,wx_camera_1762518022116.jpg,IMG_20251107_201331383.jpg,IMG_20251107_195741743.jpg,IMG_20251107_193750169.jpg,IMG_20251107_193738178.jpg,IMG_20251107_182716568.jpg,IMG_20251107_182231595.jpg,IMG_20251107_130139167.jpg,IMG_20251107_125504831.jpg</t>
        </is>
      </c>
      <c r="M1823"/>
      <c r="N1823" s="2">
        <v>45968</v>
      </c>
      <c r="O1823" t="inlineStr">
        <is>
          <t>已结束,已结束,已结束</t>
        </is>
      </c>
      <c r="P1823" t="inlineStr">
        <is>
          <t>45周</t>
        </is>
      </c>
      <c r="Q1823"/>
      <c r="R1823" t="inlineStr">
        <is>
          <t>false</t>
        </is>
      </c>
      <c r="S1823" t="inlineStr">
        <is>
          <t>2025/11/08
2026/03/13
2026/03/15</t>
        </is>
      </c>
      <c r="T1823" t="inlineStr">
        <is>
          <t>BST</t>
        </is>
      </c>
      <c r="U1823"/>
      <c r="V1823" t="inlineStr">
        <is>
          <t>张铭麒
张铭麒
张铭麒</t>
        </is>
      </c>
      <c r="W1823" t="inlineStr">
        <is>
          <t>李岳丰
吴薇
李岳丰
吴薇
李岳丰
吴薇</t>
        </is>
      </c>
    </row>
    <row r="1824" ht="12.75" customHeight="1">
      <c r="A1824" t="inlineStr">
        <is>
          <t>2025-11-06 罗刚-杭州-绿茶-铁锅导入 已结束</t>
        </is>
      </c>
      <c r="B1824"/>
      <c r="C1824" t="inlineStr">
        <is>
          <t>温度标定遇老机器升温问题，擦拭传感器油污后恢复正常。</t>
        </is>
      </c>
      <c r="D1824" t="inlineStr">
        <is>
          <t>罗刚</t>
        </is>
      </c>
      <c r="E1824" t="inlineStr">
        <is>
          <t>浙江省杭州市拱墅区半山街道桃源新区中豪·桃源时代</t>
        </is>
      </c>
      <c r="F1824" t="inlineStr">
        <is>
          <t>项目出差</t>
        </is>
      </c>
      <c r="G1824" t="inlineStr">
        <is>
          <t>罗刚-杭州-绿茶-铁锅导入 已结束</t>
        </is>
      </c>
      <c r="H1824" t="inlineStr">
        <is>
          <t>拱墅宝龙绿茶铁锅导入顺利，门店配合度高，菜品稳定，温度标定遇到老机器稳定升不上去，擦拭传感器油污，后标定正常</t>
        </is>
      </c>
      <c r="I1824" t="inlineStr">
        <is>
          <t>19</t>
        </is>
      </c>
      <c r="J1824"/>
      <c r="K1824" t="inlineStr">
        <is>
          <t>继续观察一下菜品，让操作员养成习惯，洗锅养锅必须按要求执行</t>
        </is>
      </c>
      <c r="L1824" t="inlineStr">
        <is>
          <t>IMG_20251106_200448171.jpg,IMG_20251106_201807303.jpg,IMG_20251106_184525273.jpg,IMG_20251106_103701216.jpg,IMG_20251106_202428693.jpg</t>
        </is>
      </c>
      <c r="M1824"/>
      <c r="N1824" s="2">
        <v>45967</v>
      </c>
      <c r="O1824" t="inlineStr">
        <is>
          <t>已结束,已结束,已结束</t>
        </is>
      </c>
      <c r="P1824" t="inlineStr">
        <is>
          <t>45周</t>
        </is>
      </c>
      <c r="Q1824"/>
      <c r="R1824" t="inlineStr">
        <is>
          <t>false</t>
        </is>
      </c>
      <c r="S1824" t="inlineStr">
        <is>
          <t>2025/11/08
2026/03/13
2026/03/15</t>
        </is>
      </c>
      <c r="T1824" t="inlineStr">
        <is>
          <t>BST</t>
        </is>
      </c>
      <c r="U1824"/>
      <c r="V1824" t="inlineStr">
        <is>
          <t>张铭麒
张铭麒
张铭麒</t>
        </is>
      </c>
      <c r="W1824" t="inlineStr">
        <is>
          <t>李岳丰
吴薇
李岳丰
吴薇
李岳丰
吴薇</t>
        </is>
      </c>
    </row>
    <row r="1825" ht="12.75" customHeight="1">
      <c r="A1825" t="inlineStr">
        <is>
          <t xml:space="preserve">2025-11-05 </t>
        </is>
      </c>
      <c r="B1825"/>
      <c r="C1825" t="inlineStr">
        <is>
          <t>正文仅为日期“2025/11/05”，无实质内容，信息缺失。</t>
        </is>
      </c>
      <c r="D1825" t="inlineStr">
        <is>
          <t>罗刚</t>
        </is>
      </c>
      <c r="E1825" t="inlineStr">
        <is>
          <t>浙江省杭州市拱墅区半山街道桃源新区中豪·桃源时代</t>
        </is>
      </c>
      <c r="F1825" t="inlineStr">
        <is>
          <t>排休</t>
        </is>
      </c>
      <c r="G1825"/>
      <c r="H1825"/>
      <c r="I1825"/>
      <c r="J1825"/>
      <c r="K1825"/>
      <c r="L1825"/>
      <c r="M1825"/>
      <c r="N1825" s="2">
        <v>45966</v>
      </c>
      <c r="O1825"/>
      <c r="P1825" t="inlineStr">
        <is>
          <t>45周</t>
        </is>
      </c>
      <c r="Q1825"/>
      <c r="R1825" t="inlineStr">
        <is>
          <t>false</t>
        </is>
      </c>
      <c r="S1825"/>
      <c r="T1825"/>
      <c r="U1825" t="inlineStr">
        <is>
          <t>0</t>
        </is>
      </c>
      <c r="V1825"/>
      <c r="W1825"/>
    </row>
    <row r="1826" ht="12.75" customHeight="1">
      <c r="A1826" t="inlineStr">
        <is>
          <t xml:space="preserve">2025-11-04 </t>
        </is>
      </c>
      <c r="B1826"/>
      <c r="C1826" t="inlineStr">
        <is>
          <t>正文仅日期“2025/11/04”，无实质内容，信息缺失。</t>
        </is>
      </c>
      <c r="D1826" t="inlineStr">
        <is>
          <t>罗刚</t>
        </is>
      </c>
      <c r="E1826" t="inlineStr">
        <is>
          <t>浙江省杭州市西湖区蒋村街道晴川街371号云起中心</t>
        </is>
      </c>
      <c r="F1826" t="inlineStr">
        <is>
          <t>排休</t>
        </is>
      </c>
      <c r="G1826"/>
      <c r="H1826"/>
      <c r="I1826"/>
      <c r="J1826"/>
      <c r="K1826"/>
      <c r="L1826"/>
      <c r="M1826"/>
      <c r="N1826" s="2">
        <v>45965</v>
      </c>
      <c r="O1826"/>
      <c r="P1826" t="inlineStr">
        <is>
          <t>45周</t>
        </is>
      </c>
      <c r="Q1826"/>
      <c r="R1826" t="inlineStr">
        <is>
          <t>false</t>
        </is>
      </c>
      <c r="S1826"/>
      <c r="T1826"/>
      <c r="U1826" t="inlineStr">
        <is>
          <t>1</t>
        </is>
      </c>
      <c r="V1826"/>
      <c r="W1826"/>
    </row>
    <row r="1827" ht="12.75" customHeight="1">
      <c r="A1827" t="inlineStr">
        <is>
          <t>2025-11-03 罗刚-杭州总部新品牌过江龙录菜-绿茶-培训支持 已结束</t>
        </is>
      </c>
      <c r="B1827"/>
      <c r="C1827" t="inlineStr">
        <is>
          <t>11道菜调试完成待装机开业，需关注后续开业支持。</t>
        </is>
      </c>
      <c r="D1827" t="inlineStr">
        <is>
          <t>罗刚</t>
        </is>
      </c>
      <c r="E1827" t="inlineStr">
        <is>
          <t>浙江省杭州市西湖区蒋村街道晴川街371号云起中心</t>
        </is>
      </c>
      <c r="F1827" t="inlineStr">
        <is>
          <t>项目出差</t>
        </is>
      </c>
      <c r="G1827" t="inlineStr">
        <is>
          <t>罗刚-杭州总部新品牌过江龙录菜-绿茶-培训支持 已结束</t>
        </is>
      </c>
      <c r="H1827" t="inlineStr">
        <is>
          <t>11道菜1—3份，全部调试完成，等待装机开业在过来支持开业</t>
        </is>
      </c>
      <c r="I1827" t="inlineStr">
        <is>
          <t>33</t>
        </is>
      </c>
      <c r="J1827"/>
      <c r="K1827" t="inlineStr">
        <is>
          <t>休息</t>
        </is>
      </c>
      <c r="L1827" t="inlineStr">
        <is>
          <t>IMG_20251103_150318870.jpg,IMG_20251103_143414625.jpg,IMG_20251103_143407462.jpg,IMG_20251103_135705860.jpg,IMG_20251103_135659350.jpg,IMG_20251103_121348315.jpg,IMG_20251103_120723765.jpg,IMG_20251103_113753371.jpg,IMG_20251103_153506576.jpg</t>
        </is>
      </c>
      <c r="M1827"/>
      <c r="N1827" s="2">
        <v>45964</v>
      </c>
      <c r="O1827" t="inlineStr">
        <is>
          <t>已结束</t>
        </is>
      </c>
      <c r="P1827" t="inlineStr">
        <is>
          <t>45周</t>
        </is>
      </c>
      <c r="Q1827"/>
      <c r="R1827" t="inlineStr">
        <is>
          <t>false</t>
        </is>
      </c>
      <c r="S1827" t="inlineStr">
        <is>
          <t>2025/10/31</t>
        </is>
      </c>
      <c r="T1827" t="inlineStr">
        <is>
          <t>BST</t>
        </is>
      </c>
      <c r="U1827"/>
      <c r="V1827" t="inlineStr">
        <is>
          <t>张铭麒</t>
        </is>
      </c>
      <c r="W1827" t="inlineStr">
        <is>
          <t>李岳丰
吴薇</t>
        </is>
      </c>
    </row>
    <row r="1828" ht="12.75" customHeight="1">
      <c r="A1828" t="inlineStr">
        <is>
          <t>2025-11-02 罗刚-杭州总部新品牌过江龙录菜-绿茶-培训支持 已结束</t>
        </is>
      </c>
      <c r="B1828"/>
      <c r="C1828" t="inlineStr">
        <is>
          <t>无明显问题或异常，主要为菜品录制定版及计划安排。</t>
        </is>
      </c>
      <c r="D1828" t="inlineStr">
        <is>
          <t>罗刚</t>
        </is>
      </c>
      <c r="E1828" t="inlineStr">
        <is>
          <t>浙江省杭州市西湖区蒋村街道晴川街371号云起中心</t>
        </is>
      </c>
      <c r="F1828" t="inlineStr">
        <is>
          <t>项目出差</t>
        </is>
      </c>
      <c r="G1828" t="inlineStr">
        <is>
          <t>罗刚-杭州总部新品牌过江龙录菜-绿茶-培训支持 已结束</t>
        </is>
      </c>
      <c r="H1828" t="inlineStr">
        <is>
          <t>录制：辣炒花甲，辣子鸡定版，腊肉纸片笋定版</t>
        </is>
      </c>
      <c r="I1828" t="inlineStr">
        <is>
          <t>22</t>
        </is>
      </c>
      <c r="J1828"/>
      <c r="K1828" t="inlineStr">
        <is>
          <t>录制素菜，三个，泡椒猪肝</t>
        </is>
      </c>
      <c r="L1828" t="inlineStr">
        <is>
          <t>IMG_20251102_131705377.jpg,IMG_20251102_130254300.jpg,IMG_20251102_130236247.jpg,IMG_20251102_122521423.jpg,IMG_20251102_111809643.jpg,IMG_20251102_111804701.jpg,IMG_20251102_111752133.jpg,IMG_20251102_110422293.jpg,IMG_20251102_105736816.jpg</t>
        </is>
      </c>
      <c r="M1828"/>
      <c r="N1828" s="2">
        <v>45963</v>
      </c>
      <c r="O1828" t="inlineStr">
        <is>
          <t>已结束</t>
        </is>
      </c>
      <c r="P1828" t="inlineStr">
        <is>
          <t>44周</t>
        </is>
      </c>
      <c r="Q1828"/>
      <c r="R1828" t="inlineStr">
        <is>
          <t>false</t>
        </is>
      </c>
      <c r="S1828" t="inlineStr">
        <is>
          <t>2025/10/31</t>
        </is>
      </c>
      <c r="T1828" t="inlineStr">
        <is>
          <t>BST</t>
        </is>
      </c>
      <c r="U1828"/>
      <c r="V1828" t="inlineStr">
        <is>
          <t>张铭麒</t>
        </is>
      </c>
      <c r="W1828" t="inlineStr">
        <is>
          <t>李岳丰
吴薇</t>
        </is>
      </c>
    </row>
    <row r="1829" ht="12.75" customHeight="1">
      <c r="A1829" t="inlineStr">
        <is>
          <t>2025-11-01 罗刚-杭州总部新品牌过江龙录菜-绿茶-培训支持 已结束</t>
        </is>
      </c>
      <c r="B1829"/>
      <c r="C1829" t="inlineStr">
        <is>
          <t>需要关注“继续测试菜品”，存在菜品未最终确定的异常。</t>
        </is>
      </c>
      <c r="D1829" t="inlineStr">
        <is>
          <t>罗刚</t>
        </is>
      </c>
      <c r="E1829" t="inlineStr">
        <is>
          <t>浙江省杭州市西湖区蒋村街道晴川街371号云起中心</t>
        </is>
      </c>
      <c r="F1829" t="inlineStr">
        <is>
          <t>项目出差</t>
        </is>
      </c>
      <c r="G1829" t="inlineStr">
        <is>
          <t>罗刚-杭州总部新品牌过江龙录菜-绿茶-培训支持 已结束</t>
        </is>
      </c>
      <c r="H1829" t="inlineStr">
        <is>
          <t>今天定版菜品：回锅肉，火爆双脆</t>
        </is>
      </c>
      <c r="I1829" t="inlineStr">
        <is>
          <t>10</t>
        </is>
      </c>
      <c r="J1829"/>
      <c r="K1829" t="inlineStr">
        <is>
          <t>继续测试菜品</t>
        </is>
      </c>
      <c r="L1829" t="inlineStr">
        <is>
          <t>IMG_20251031_114144112.jpg,IMG_20251031_141610330.jpg</t>
        </is>
      </c>
      <c r="M1829"/>
      <c r="N1829" s="2">
        <v>45962</v>
      </c>
      <c r="O1829" t="inlineStr">
        <is>
          <t>已结束</t>
        </is>
      </c>
      <c r="P1829" t="inlineStr">
        <is>
          <t>44周</t>
        </is>
      </c>
      <c r="Q1829"/>
      <c r="R1829" t="inlineStr">
        <is>
          <t>false</t>
        </is>
      </c>
      <c r="S1829" t="inlineStr">
        <is>
          <t>2025/10/31</t>
        </is>
      </c>
      <c r="T1829" t="inlineStr">
        <is>
          <t>BST</t>
        </is>
      </c>
      <c r="U1829"/>
      <c r="V1829" t="inlineStr">
        <is>
          <t>张铭麒</t>
        </is>
      </c>
      <c r="W1829" t="inlineStr">
        <is>
          <t>李岳丰
吴薇</t>
        </is>
      </c>
    </row>
    <row r="1830" ht="12.75" customHeight="1">
      <c r="A1830" t="inlineStr">
        <is>
          <t>2025-11-01 罗刚-杭州总部新品牌过江龙录菜-绿茶-培训支持 已结束</t>
        </is>
      </c>
      <c r="B1830"/>
      <c r="C1830" t="inlineStr">
        <is>
          <t>罗刚录菜进行中，需关注“两份三份菜品”表述异常。</t>
        </is>
      </c>
      <c r="D1830" t="inlineStr">
        <is>
          <t>罗刚</t>
        </is>
      </c>
      <c r="E1830" t="inlineStr">
        <is>
          <t>浙江省杭州市西湖区蒋村街道晴川街371号云起中心</t>
        </is>
      </c>
      <c r="F1830" t="inlineStr">
        <is>
          <t>项目出差</t>
        </is>
      </c>
      <c r="G1830" t="inlineStr">
        <is>
          <t>罗刚-杭州总部新品牌过江龙录菜-绿茶-培训支持 已结束</t>
        </is>
      </c>
      <c r="H1830" t="inlineStr">
        <is>
          <t>田总试菜：回锅肉，火爆双脆，鱼香肉丝，辣子鸡，没有问题了，接下来录制两份三份菜品</t>
        </is>
      </c>
      <c r="I1830" t="inlineStr">
        <is>
          <t>20</t>
        </is>
      </c>
      <c r="J1830"/>
      <c r="K1830" t="inlineStr">
        <is>
          <t>录菜1.辣炒花甲，泡椒猪肝</t>
        </is>
      </c>
      <c r="L1830" t="inlineStr">
        <is>
          <t>IMG_20251101_145542542.jpg,IMG_20251101_152051138.jpg,IMG_20251101_152810532.jpg,IMG_20251101_171740658.jpg,IMG_20251101_171748766.jpg,IMG_20251101_172328285.jpg,IMG_20251101_173236225.jpg</t>
        </is>
      </c>
      <c r="M1830"/>
      <c r="N1830" s="2">
        <v>45962</v>
      </c>
      <c r="O1830" t="inlineStr">
        <is>
          <t>已结束</t>
        </is>
      </c>
      <c r="P1830" t="inlineStr">
        <is>
          <t>44周</t>
        </is>
      </c>
      <c r="Q1830"/>
      <c r="R1830" t="inlineStr">
        <is>
          <t>false</t>
        </is>
      </c>
      <c r="S1830" t="inlineStr">
        <is>
          <t>2025/10/31</t>
        </is>
      </c>
      <c r="T1830" t="inlineStr">
        <is>
          <t>BST</t>
        </is>
      </c>
      <c r="U1830"/>
      <c r="V1830" t="inlineStr">
        <is>
          <t>张铭麒</t>
        </is>
      </c>
      <c r="W1830" t="inlineStr">
        <is>
          <t>李岳丰
吴薇</t>
        </is>
      </c>
    </row>
    <row r="1831" ht="12.75" customHeight="1">
      <c r="A1831" t="inlineStr">
        <is>
          <t>2025-10-30 罗刚-杭州总部新品牌过江龙录菜-绿茶-培训支持 已结束</t>
        </is>
      </c>
      <c r="B1831"/>
      <c r="C1831" t="inlineStr">
        <is>
          <t>回锅肉切太厚需明天测试，其他菜品已定版。</t>
        </is>
      </c>
      <c r="D1831" t="inlineStr">
        <is>
          <t>罗刚</t>
        </is>
      </c>
      <c r="E1831" t="inlineStr">
        <is>
          <t>浙江省杭州市西湖区蒋村街道晴川街371号云起中心</t>
        </is>
      </c>
      <c r="F1831" t="inlineStr">
        <is>
          <t>项目出差</t>
        </is>
      </c>
      <c r="G1831" t="inlineStr">
        <is>
          <t>罗刚-杭州总部新品牌过江龙录菜-绿茶-培训支持 已结束</t>
        </is>
      </c>
      <c r="H1831" t="inlineStr">
        <is>
          <t>昨天老板试菜提出意见修改菜品：今天改版辣子鸡，减少份量已定版，回锅肉不要蒜苔已基本定版，回锅肉切太厚，明天还要测试一下</t>
        </is>
      </c>
      <c r="I1831" t="inlineStr">
        <is>
          <t>10</t>
        </is>
      </c>
      <c r="J1831"/>
      <c r="K1831" t="inlineStr">
        <is>
          <t>继续测试菜品</t>
        </is>
      </c>
      <c r="L1831" t="inlineStr">
        <is>
          <t>IMG_20251030_135054225.jpg,IMG_20251030_135048014.jpg,IMG_20251030_131326189.jpg,IMG_20251030_123512643.jpg,IMG_20251030_122327260.jpg,IMG_20251030_120420502.jpg,IMG_20251030_120417116.jpg</t>
        </is>
      </c>
      <c r="M1831"/>
      <c r="N1831" s="2">
        <v>45960</v>
      </c>
      <c r="O1831" t="inlineStr">
        <is>
          <t>已结束</t>
        </is>
      </c>
      <c r="P1831" t="inlineStr">
        <is>
          <t>44周</t>
        </is>
      </c>
      <c r="Q1831"/>
      <c r="R1831" t="inlineStr">
        <is>
          <t>false</t>
        </is>
      </c>
      <c r="S1831" t="inlineStr">
        <is>
          <t>2025/10/31</t>
        </is>
      </c>
      <c r="T1831" t="inlineStr">
        <is>
          <t>BST</t>
        </is>
      </c>
      <c r="U1831"/>
      <c r="V1831" t="inlineStr">
        <is>
          <t>张铭麒</t>
        </is>
      </c>
      <c r="W1831" t="inlineStr">
        <is>
          <t>李岳丰
吴薇</t>
        </is>
      </c>
    </row>
    <row r="1832" ht="12.75" customHeight="1">
      <c r="A1832" t="inlineStr">
        <is>
          <t>2025-10-29 罗刚-杭州总部新品牌过江龙录菜-绿茶-培训支持 已结束</t>
        </is>
      </c>
      <c r="B1832"/>
      <c r="C1832" t="inlineStr">
        <is>
          <t>问题：炒菜机的菜因未调整好，今日无法试，需明天继续试。</t>
        </is>
      </c>
      <c r="D1832" t="inlineStr">
        <is>
          <t>罗刚</t>
        </is>
      </c>
      <c r="E1832" t="inlineStr">
        <is>
          <t>浙江省杭州市西湖区蒋村街道紫云街云起中心</t>
        </is>
      </c>
      <c r="F1832" t="inlineStr">
        <is>
          <t>项目出差</t>
        </is>
      </c>
      <c r="G1832" t="inlineStr">
        <is>
          <t>罗刚-杭州总部新品牌过江龙录菜-绿茶-培训支持 已结束</t>
        </is>
      </c>
      <c r="H1832" t="inlineStr">
        <is>
          <t>今天老板试菜，寇总说先在灶台上炒给老板试菜，炒菜机的菜这几天没好好调整还需要调整好，再试明天继续试菜</t>
        </is>
      </c>
      <c r="I1832" t="inlineStr">
        <is>
          <t>10</t>
        </is>
      </c>
      <c r="J1832"/>
      <c r="K1832" t="inlineStr">
        <is>
          <t>继续试菜</t>
        </is>
      </c>
      <c r="L1832" t="inlineStr">
        <is>
          <t>IMG_20251029_183729779.jpg,IMG_20251029_191432997.jpg,IMG_20251029_185019602.jpg,IMG_20251029_184359442.jpg,IMG_20251029_202304891.jpg,IMG_20251029_152008702.jpg,IMG_20251029_145104470.jpg,IMG_20251029_183352409.jpg,IMG_20251029_083113955.jpg</t>
        </is>
      </c>
      <c r="M1832"/>
      <c r="N1832" s="2">
        <v>45959</v>
      </c>
      <c r="O1832" t="inlineStr">
        <is>
          <t>已结束</t>
        </is>
      </c>
      <c r="P1832" t="inlineStr">
        <is>
          <t>44周</t>
        </is>
      </c>
      <c r="Q1832"/>
      <c r="R1832" t="inlineStr">
        <is>
          <t>false</t>
        </is>
      </c>
      <c r="S1832" t="inlineStr">
        <is>
          <t>2025/10/31</t>
        </is>
      </c>
      <c r="T1832" t="inlineStr">
        <is>
          <t>BST</t>
        </is>
      </c>
      <c r="U1832"/>
      <c r="V1832" t="inlineStr">
        <is>
          <t>张铭麒</t>
        </is>
      </c>
      <c r="W1832" t="inlineStr">
        <is>
          <t>李岳丰
吴薇</t>
        </is>
      </c>
    </row>
    <row r="1833" ht="12.75" customHeight="1">
      <c r="A1833" t="inlineStr">
        <is>
          <t>2025-10-28 罗刚-杭州总部新品牌过江龙录菜-绿茶-培训支持 已结束</t>
        </is>
      </c>
      <c r="B1833"/>
      <c r="C1833" t="inlineStr">
        <is>
          <t>新人张海师傅对菜品熟悉度不够，需多练习。</t>
        </is>
      </c>
      <c r="D1833" t="inlineStr">
        <is>
          <t>罗刚</t>
        </is>
      </c>
      <c r="E1833" t="inlineStr">
        <is>
          <t>浙江省杭州市西湖区蒋村街道紫云街云起中心</t>
        </is>
      </c>
      <c r="F1833" t="inlineStr">
        <is>
          <t>项目出差</t>
        </is>
      </c>
      <c r="G1833" t="inlineStr">
        <is>
          <t>罗刚-杭州总部新品牌过江龙录菜-绿茶-培训支持 已结束</t>
        </is>
      </c>
      <c r="H1833" t="inlineStr">
        <is>
          <t>临安人民广场绿茶店开业，培训新人张海师傅，提醒并协助，餐前准备工作，餐后卫生，养锅，物料准备充分，晚餐比较繁忙，整体还算顺畅，张海师傅整体来说还是比较努力，只是对菜品熟悉度还不够，还是要多炒多练习，晚上回到绿茶这边计划明天给老板试茶马江湖的菜品</t>
        </is>
      </c>
      <c r="I1833" t="inlineStr">
        <is>
          <t>10</t>
        </is>
      </c>
      <c r="J1833"/>
      <c r="K1833" t="inlineStr">
        <is>
          <t>绿茶总部试菜</t>
        </is>
      </c>
      <c r="L1833" t="inlineStr">
        <is>
          <t>IMG_20251028_192754830.jpg,IMG_20251028_191847982.jpg,IMG_20251028_162200048.jpg,IMG_20251028_162154383.jpg,IMG_20251028_151336852.jpg,IMG_20251028_113247609.jpg,IMG_20251028_113210358.jpg,IMG_20251028_113207472.jpg,IMG_20251028_101108503.jpg</t>
        </is>
      </c>
      <c r="M1833"/>
      <c r="N1833" s="2">
        <v>45958</v>
      </c>
      <c r="O1833" t="inlineStr">
        <is>
          <t>已结束</t>
        </is>
      </c>
      <c r="P1833" t="inlineStr">
        <is>
          <t>44周</t>
        </is>
      </c>
      <c r="Q1833"/>
      <c r="R1833" t="inlineStr">
        <is>
          <t>false</t>
        </is>
      </c>
      <c r="S1833" t="inlineStr">
        <is>
          <t>2025/10/31</t>
        </is>
      </c>
      <c r="T1833" t="inlineStr">
        <is>
          <t>BST</t>
        </is>
      </c>
      <c r="U1833"/>
      <c r="V1833" t="inlineStr">
        <is>
          <t>张铭麒</t>
        </is>
      </c>
      <c r="W1833" t="inlineStr">
        <is>
          <t>李岳丰
吴薇</t>
        </is>
      </c>
    </row>
    <row r="1834" ht="12.75" customHeight="1">
      <c r="A1834" t="inlineStr">
        <is>
          <t>2025-10-27 罗刚-杭州总部新品牌过江龙录菜-绿茶-培训支持 已结束</t>
        </is>
      </c>
      <c r="B1834" t="inlineStr">
        <is>
          <t>1</t>
        </is>
      </c>
      <c r="C1834" t="inlineStr">
        <is>
          <t>存在“备货开裆”表述异常，疑为“备货开档”错别字。</t>
        </is>
      </c>
      <c r="D1834" t="inlineStr">
        <is>
          <t>罗刚</t>
        </is>
      </c>
      <c r="E1834" t="inlineStr">
        <is>
          <t>浙江省杭州市临安区锦城街道临安人家恒晟·云中绿园</t>
        </is>
      </c>
      <c r="F1834" t="inlineStr">
        <is>
          <t>项目出差</t>
        </is>
      </c>
      <c r="G1834" t="inlineStr">
        <is>
          <t>罗刚-杭州总部新品牌过江龙录菜-绿茶-培训支持 已结束</t>
        </is>
      </c>
      <c r="H1834" t="inlineStr">
        <is>
          <t>培训新人，操作员，备货开裆，开业前准备工作</t>
        </is>
      </c>
      <c r="I1834" t="inlineStr">
        <is>
          <t>10</t>
        </is>
      </c>
      <c r="J1834"/>
      <c r="K1834" t="inlineStr">
        <is>
          <t>支持门店开业，培训新人，操作员</t>
        </is>
      </c>
      <c r="L1834" t="inlineStr">
        <is>
          <t>IMG_20251027_210153271.jpg,IMG_20251027_095206650.jpg</t>
        </is>
      </c>
      <c r="M1834"/>
      <c r="N1834" s="2">
        <v>45957</v>
      </c>
      <c r="O1834" t="inlineStr">
        <is>
          <t>已结束</t>
        </is>
      </c>
      <c r="P1834" t="inlineStr">
        <is>
          <t>44周</t>
        </is>
      </c>
      <c r="Q1834"/>
      <c r="R1834" t="inlineStr">
        <is>
          <t>false</t>
        </is>
      </c>
      <c r="S1834" t="inlineStr">
        <is>
          <t>2025/10/31</t>
        </is>
      </c>
      <c r="T1834" t="inlineStr">
        <is>
          <t>BST</t>
        </is>
      </c>
      <c r="U1834"/>
      <c r="V1834" t="inlineStr">
        <is>
          <t>张铭麒</t>
        </is>
      </c>
      <c r="W1834" t="inlineStr">
        <is>
          <t>李岳丰
吴薇</t>
        </is>
      </c>
    </row>
    <row r="1835" ht="12.75" customHeight="1">
      <c r="A1835" t="inlineStr">
        <is>
          <t>2025-10-26 罗刚-杭州总部新品牌过江龙录菜-绿茶-培训支持 已结束</t>
        </is>
      </c>
      <c r="B1835"/>
      <c r="C1835" t="inlineStr">
        <is>
          <t>第一次出菜慢，需关注出餐效率，明日继续测试。</t>
        </is>
      </c>
      <c r="D1835" t="inlineStr">
        <is>
          <t>罗刚</t>
        </is>
      </c>
      <c r="E1835" t="inlineStr">
        <is>
          <t>浙江省杭州市临安区锦城街道城中街恒晟·云中绿园</t>
        </is>
      </c>
      <c r="F1835" t="inlineStr">
        <is>
          <t>项目出差</t>
        </is>
      </c>
      <c r="G1835" t="inlineStr">
        <is>
          <t>罗刚-杭州总部新品牌过江龙录菜-绿茶-培训支持 已结束</t>
        </is>
      </c>
      <c r="H1835" t="inlineStr">
        <is>
          <t>临安人民广场绿茶店开业试菜，菜品调试完成，华东第一家铁锅，试菜试了按正常出单试菜，培训操作员跟张海师傅，第一次出菜有点慢，第二次基本上能按时出餐，明天继续测试出餐效率，后天开业</t>
        </is>
      </c>
      <c r="I1835" t="inlineStr">
        <is>
          <t>10</t>
        </is>
      </c>
      <c r="J1835"/>
      <c r="K1835" t="inlineStr">
        <is>
          <t>继续培训新人和操作员</t>
        </is>
      </c>
      <c r="L1835" t="inlineStr">
        <is>
          <t>IMG_20251026_192935506.jpg,IMG_20251026_191610394.jpg,IMG_20251026_185445176.jpg,IMG_20251026_185440409.jpg,IMG_20251026_185436779.jpg,IMG_20251026_185433467.jpg,IMG_20251026_163645177.jpg,IMG_20251026_163610230.jpg,IMG_20251026_104150539.jpg</t>
        </is>
      </c>
      <c r="M1835"/>
      <c r="N1835" s="2">
        <v>45956</v>
      </c>
      <c r="O1835" t="inlineStr">
        <is>
          <t>已结束</t>
        </is>
      </c>
      <c r="P1835" t="inlineStr">
        <is>
          <t>43周</t>
        </is>
      </c>
      <c r="Q1835"/>
      <c r="R1835" t="inlineStr">
        <is>
          <t>false</t>
        </is>
      </c>
      <c r="S1835" t="inlineStr">
        <is>
          <t>2025/10/31</t>
        </is>
      </c>
      <c r="T1835" t="inlineStr">
        <is>
          <t>BST</t>
        </is>
      </c>
      <c r="U1835"/>
      <c r="V1835" t="inlineStr">
        <is>
          <t>张铭麒</t>
        </is>
      </c>
      <c r="W1835" t="inlineStr">
        <is>
          <t>李岳丰
吴薇</t>
        </is>
      </c>
    </row>
    <row r="1836" ht="12.75" customHeight="1">
      <c r="A1836" t="inlineStr">
        <is>
          <t>2025-10-25 罗刚-杭州总部新品牌过江龙录菜-绿茶-培训支持 已结束</t>
        </is>
      </c>
      <c r="B1836"/>
      <c r="C1836" t="inlineStr">
        <is>
          <t>三份菜待明日测试，28号计划开业</t>
        </is>
      </c>
      <c r="D1836" t="inlineStr">
        <is>
          <t>罗刚</t>
        </is>
      </c>
      <c r="E1836" t="inlineStr">
        <is>
          <t>浙江省杭州市临安区锦城街道城中街恒晟·云中绿园</t>
        </is>
      </c>
      <c r="F1836" t="inlineStr">
        <is>
          <t>项目出差</t>
        </is>
      </c>
      <c r="G1836" t="inlineStr">
        <is>
          <t>罗刚-杭州总部新品牌过江龙录菜-绿茶-培训支持 已结束</t>
        </is>
      </c>
      <c r="H1836" t="inlineStr">
        <is>
          <t>临安试菜一份两份菜基本试完，基本没有问题，三份菜明天测试，目前区总不抵触铁锅，计划28号开业</t>
        </is>
      </c>
      <c r="I1836" t="inlineStr">
        <is>
          <t>21</t>
        </is>
      </c>
      <c r="J1836"/>
      <c r="K1836" t="inlineStr">
        <is>
          <t>继续试菜培训</t>
        </is>
      </c>
      <c r="L1836" t="inlineStr">
        <is>
          <t>IMG_20251025_162414745.jpg,IMG_20251025_163032943.jpg,IMG_20251025_164725415.jpg,IMG_20251025_165018173.jpg,IMG_20251025_162005528.jpg,IMG_20251025_161919076.jpg,IMG_20251025_155438213.jpg,IMG_20251025_161930152.jpg,IMG_20251025_141305329.jpg</t>
        </is>
      </c>
      <c r="M1836"/>
      <c r="N1836" s="2">
        <v>45955</v>
      </c>
      <c r="O1836" t="inlineStr">
        <is>
          <t>已结束</t>
        </is>
      </c>
      <c r="P1836" t="inlineStr">
        <is>
          <t>43周</t>
        </is>
      </c>
      <c r="Q1836"/>
      <c r="R1836" t="inlineStr">
        <is>
          <t>false</t>
        </is>
      </c>
      <c r="S1836" t="inlineStr">
        <is>
          <t>2025/10/31</t>
        </is>
      </c>
      <c r="T1836" t="inlineStr">
        <is>
          <t>BST</t>
        </is>
      </c>
      <c r="U1836"/>
      <c r="V1836" t="inlineStr">
        <is>
          <t>张铭麒</t>
        </is>
      </c>
      <c r="W1836" t="inlineStr">
        <is>
          <t>李岳丰
吴薇</t>
        </is>
      </c>
    </row>
    <row r="1837" ht="12.75" customHeight="1">
      <c r="A1837" t="inlineStr">
        <is>
          <t>2025-10-24 罗刚-杭州总部新品牌过江龙录菜-绿茶-培训支持 已结束</t>
        </is>
      </c>
      <c r="B1837"/>
      <c r="C1837" t="inlineStr">
        <is>
          <t>铁锅未到店，明日开始试菜。</t>
        </is>
      </c>
      <c r="D1837" t="inlineStr">
        <is>
          <t>罗刚</t>
        </is>
      </c>
      <c r="E1837" t="inlineStr">
        <is>
          <t>浙江省杭州市临安区锦城街道临安人家恒晟·云中绿园</t>
        </is>
      </c>
      <c r="F1837" t="inlineStr">
        <is>
          <t>项目出差</t>
        </is>
      </c>
      <c r="G1837" t="inlineStr">
        <is>
          <t>罗刚-杭州总部新品牌过江龙录菜-绿茶-培训支持 已结束</t>
        </is>
      </c>
      <c r="H1837" t="inlineStr">
        <is>
          <t>今天带张海师傅到临安绿茶调试机器，指导张海跟厨师长核对菜谱，拉好需要的菜谱，安装好调味料，校准机器，培训操作员，改管道，等待铁锅到店明天开始试菜</t>
        </is>
      </c>
      <c r="I1837" t="inlineStr">
        <is>
          <t>21</t>
        </is>
      </c>
      <c r="J1837"/>
      <c r="K1837" t="inlineStr">
        <is>
          <t>临安门店试菜</t>
        </is>
      </c>
      <c r="L1837" t="inlineStr">
        <is>
          <t>IMG_20251024_141912483.jpg,IMG_20251024_162554.jpg,IMG_20251024_141411114.jpg,IMG_20251024_141334704.jpg,IMG_20251024_113933937.jpg,IMG_20251024_102920139.jpg,IMG_20251024_112625292.jpg,IMG_20251024_113546561.jpg,IMG_20251024_141324771.jpg</t>
        </is>
      </c>
      <c r="M1837"/>
      <c r="N1837" s="2">
        <v>45954</v>
      </c>
      <c r="O1837" t="inlineStr">
        <is>
          <t>已结束</t>
        </is>
      </c>
      <c r="P1837" t="inlineStr">
        <is>
          <t>43周</t>
        </is>
      </c>
      <c r="Q1837"/>
      <c r="R1837" t="inlineStr">
        <is>
          <t>false</t>
        </is>
      </c>
      <c r="S1837" t="inlineStr">
        <is>
          <t>2025/10/31</t>
        </is>
      </c>
      <c r="T1837" t="inlineStr">
        <is>
          <t>BST</t>
        </is>
      </c>
      <c r="U1837"/>
      <c r="V1837" t="inlineStr">
        <is>
          <t>张铭麒</t>
        </is>
      </c>
      <c r="W1837" t="inlineStr">
        <is>
          <t>李岳丰
吴薇</t>
        </is>
      </c>
    </row>
    <row r="1838" ht="12.75" customHeight="1">
      <c r="A1838" t="inlineStr">
        <is>
          <t>2025-10-23 罗刚-杭州总部新品牌过江龙录菜-绿茶-培训支持 已结束</t>
        </is>
      </c>
      <c r="B1838"/>
      <c r="C1838" t="inlineStr">
        <is>
          <t>辣炒花甲需调试，其余菜品定版，培训新员工开业等流程。</t>
        </is>
      </c>
      <c r="D1838" t="inlineStr">
        <is>
          <t>罗刚</t>
        </is>
      </c>
      <c r="E1838" t="inlineStr">
        <is>
          <t>浙江省杭州市西湖区蒋村街道晴川街375号云起中心</t>
        </is>
      </c>
      <c r="F1838" t="inlineStr">
        <is>
          <t>项目出差</t>
        </is>
      </c>
      <c r="G1838" t="inlineStr">
        <is>
          <t>罗刚-杭州总部新品牌过江龙录菜-绿茶-培训支持 已结束</t>
        </is>
      </c>
      <c r="H1838" t="inlineStr">
        <is>
          <t>今天录菜：辣子鸡、回锅肉、火龙果土豆丝，辣炒花甲，泡椒猪肝，辣炒花甲还需调试，其余菜品基本定版
培训新员工张海师傅：开业流程，远程创建门店，绑定机器人，新增成员，帮厨师长注册账号，拉菜谱，干料液料安装如何培训操作员，注意干料液料添加，清洗，校准该注意的细节，如何防止堵塞，校准的重要性，清洗管道的重要性，拆装锅，菜谱区分华南，华东，华北区别，铁锅清洗的重要性，养锅的重要性</t>
        </is>
      </c>
      <c r="I1838" t="inlineStr">
        <is>
          <t>20</t>
        </is>
      </c>
      <c r="J1838"/>
      <c r="K1838" t="inlineStr">
        <is>
          <t>培养新员工张海，带他开业临安绿茶新门店</t>
        </is>
      </c>
      <c r="L1838" t="inlineStr">
        <is>
          <t>IMG_20251023_153215694.jpg,IMG_20251023_152440771.jpg,IMG_20251023_120552414.jpg,IMG_20251023_165309186.jpg,IMG_20251023_153228460.jpg,IMG_20251023_111619004.jpg,IMG_20251022_145017570.jpg,IMG_20251022_112331497.jpg,IMG_20251022_105630968.jpg</t>
        </is>
      </c>
      <c r="M1838"/>
      <c r="N1838" s="2">
        <v>45953</v>
      </c>
      <c r="O1838" t="inlineStr">
        <is>
          <t>已结束</t>
        </is>
      </c>
      <c r="P1838" t="inlineStr">
        <is>
          <t>43周</t>
        </is>
      </c>
      <c r="Q1838"/>
      <c r="R1838" t="inlineStr">
        <is>
          <t>false</t>
        </is>
      </c>
      <c r="S1838" t="inlineStr">
        <is>
          <t>2025/10/31</t>
        </is>
      </c>
      <c r="T1838" t="inlineStr">
        <is>
          <t>BST</t>
        </is>
      </c>
      <c r="U1838"/>
      <c r="V1838" t="inlineStr">
        <is>
          <t>张铭麒</t>
        </is>
      </c>
      <c r="W1838" t="inlineStr">
        <is>
          <t>李岳丰
吴薇</t>
        </is>
      </c>
    </row>
    <row r="1839" ht="12.75" customHeight="1">
      <c r="A1839" t="inlineStr">
        <is>
          <t>2025-10-22 罗刚-杭州总部新品牌过江龙录菜-绿茶-培训支持 已结束</t>
        </is>
      </c>
      <c r="B1839" t="inlineStr">
        <is>
          <t>1</t>
        </is>
      </c>
      <c r="C1839" t="inlineStr">
        <is>
          <t>总部测试菜品顺利，部分需微调，罗刚录菜培训进行中。</t>
        </is>
      </c>
      <c r="D1839" t="inlineStr">
        <is>
          <t>罗刚</t>
        </is>
      </c>
      <c r="E1839" t="inlineStr">
        <is>
          <t>浙江省杭州市西湖区蒋村街道晴川街373号云起中心</t>
        </is>
      </c>
      <c r="F1839" t="inlineStr">
        <is>
          <t>项目出差</t>
        </is>
      </c>
      <c r="G1839" t="inlineStr">
        <is>
          <t>罗刚-杭州总部新品牌过江龙录菜-绿茶-培训支持 已结束</t>
        </is>
      </c>
      <c r="H1839" t="inlineStr">
        <is>
          <t>总部测试菜品，整体顺利，部分菜品微调即可</t>
        </is>
      </c>
      <c r="I1839" t="inlineStr">
        <is>
          <t>10</t>
        </is>
      </c>
      <c r="J1839"/>
      <c r="K1839" t="inlineStr">
        <is>
          <t>继续录菜</t>
        </is>
      </c>
      <c r="L1839" t="inlineStr">
        <is>
          <t>IMG_20251022_181800200.jpg,IMG_20251022_163736675.jpg,IMG_20251022_145017570.jpg,IMG_20251022_131922613.jpg,IMG_20251022_123613023.jpg,IMG_20251022_123608274.jpg,IMG_20251022_103730304.jpg,IMG_20251022_095805997.jpg,IMG_20251022_195126143.jpg</t>
        </is>
      </c>
      <c r="M1839"/>
      <c r="N1839" s="2">
        <v>45952</v>
      </c>
      <c r="O1839" t="inlineStr">
        <is>
          <t>已结束</t>
        </is>
      </c>
      <c r="P1839" t="inlineStr">
        <is>
          <t>43周</t>
        </is>
      </c>
      <c r="Q1839"/>
      <c r="R1839" t="inlineStr">
        <is>
          <t>false</t>
        </is>
      </c>
      <c r="S1839" t="inlineStr">
        <is>
          <t>2025/10/31</t>
        </is>
      </c>
      <c r="T1839" t="inlineStr">
        <is>
          <t>BST</t>
        </is>
      </c>
      <c r="U1839"/>
      <c r="V1839" t="inlineStr">
        <is>
          <t>张铭麒</t>
        </is>
      </c>
      <c r="W1839" t="inlineStr">
        <is>
          <t>李岳丰
吴薇</t>
        </is>
      </c>
    </row>
    <row r="1840" ht="12.75" customHeight="1">
      <c r="A1840" t="inlineStr">
        <is>
          <t>2025-10-21 罗刚-杭州总部新品牌过江龙录菜-绿茶-培训支持 已结束</t>
        </is>
      </c>
      <c r="B1840"/>
      <c r="C1840" t="inlineStr">
        <is>
          <t>投干料耽误时间致菜品过熟，已合并干料到辅料解决。</t>
        </is>
      </c>
      <c r="D1840" t="inlineStr">
        <is>
          <t>罗刚</t>
        </is>
      </c>
      <c r="E1840" t="inlineStr">
        <is>
          <t>浙江省杭州市西湖区蒋村街道紫云街云起中心</t>
        </is>
      </c>
      <c r="F1840" t="inlineStr">
        <is>
          <t>项目出差</t>
        </is>
      </c>
      <c r="G1840" t="inlineStr">
        <is>
          <t>罗刚-杭州总部新品牌过江龙录菜-绿茶-培训支持 已结束</t>
        </is>
      </c>
      <c r="H1840" t="inlineStr">
        <is>
          <t>测试：1火爆双脆，2泡椒猪肝，3鱼香肉丝，客户对测试结果满意，要求高温爆炒，时间短，投干料耽误时间，导致菜品过熟，把干料合并到辅料里面解决问题</t>
        </is>
      </c>
      <c r="I1840" t="inlineStr">
        <is>
          <t>10</t>
        </is>
      </c>
      <c r="J1840"/>
      <c r="K1840" t="inlineStr">
        <is>
          <t>继续录菜</t>
        </is>
      </c>
      <c r="L1840" t="inlineStr">
        <is>
          <t>IMG_20251021_175219192.jpg,IMG_20251021_171707419.jpg,IMG_20251021_164527463.jpg,IMG_20251021_165552934.jpg,IMG_20251021_154136537.jpg,IMG_20251021_152814156.jpg,IMG_20251021_181608308.jpg</t>
        </is>
      </c>
      <c r="M1840"/>
      <c r="N1840" s="2">
        <v>45951</v>
      </c>
      <c r="O1840" t="inlineStr">
        <is>
          <t>已结束</t>
        </is>
      </c>
      <c r="P1840" t="inlineStr">
        <is>
          <t>43周</t>
        </is>
      </c>
      <c r="Q1840"/>
      <c r="R1840" t="inlineStr">
        <is>
          <t>false</t>
        </is>
      </c>
      <c r="S1840" t="inlineStr">
        <is>
          <t>2025/10/31</t>
        </is>
      </c>
      <c r="T1840" t="inlineStr">
        <is>
          <t>BST</t>
        </is>
      </c>
      <c r="U1840"/>
      <c r="V1840" t="inlineStr">
        <is>
          <t>张铭麒</t>
        </is>
      </c>
      <c r="W1840" t="inlineStr">
        <is>
          <t>李岳丰
吴薇</t>
        </is>
      </c>
    </row>
    <row r="1841" ht="12.75" customHeight="1">
      <c r="A1841" t="inlineStr">
        <is>
          <t>2025-10-20 罗刚-杭州总部新品牌过江龙录菜-绿茶-培训支持 已结束</t>
        </is>
      </c>
      <c r="B1841"/>
      <c r="C1841" t="inlineStr">
        <is>
          <t>拱墅宝龙店盐投料不准，因五号液料泵损坏，已更换。</t>
        </is>
      </c>
      <c r="D1841" t="inlineStr">
        <is>
          <t>罗刚</t>
        </is>
      </c>
      <c r="E1841" t="inlineStr">
        <is>
          <t>浙江省杭州市西湖区蒋村街道晴川街373号云起中心</t>
        </is>
      </c>
      <c r="F1841" t="inlineStr">
        <is>
          <t>项目出差</t>
        </is>
      </c>
      <c r="G1841" t="inlineStr">
        <is>
          <t>罗刚-杭州总部新品牌过江龙录菜-绿茶-培训支持 已结束</t>
        </is>
      </c>
      <c r="H1841" t="inlineStr">
        <is>
          <t>绿茶总部跟川菜负责人对菜谱，更改油管道，更换大液料盒，下午去拱墅宝龙店解决盐投料不准的问题，发现五号液料泵损坏，更换液料泵</t>
        </is>
      </c>
      <c r="I1841" t="inlineStr">
        <is>
          <t>11</t>
        </is>
      </c>
      <c r="J1841"/>
      <c r="K1841" t="inlineStr">
        <is>
          <t>绿茶总部录菜</t>
        </is>
      </c>
      <c r="L1841"/>
      <c r="M1841"/>
      <c r="N1841" s="2">
        <v>45950</v>
      </c>
      <c r="O1841" t="inlineStr">
        <is>
          <t>已结束</t>
        </is>
      </c>
      <c r="P1841" t="inlineStr">
        <is>
          <t>43周</t>
        </is>
      </c>
      <c r="Q1841"/>
      <c r="R1841" t="inlineStr">
        <is>
          <t>false</t>
        </is>
      </c>
      <c r="S1841" t="inlineStr">
        <is>
          <t>2025/10/31</t>
        </is>
      </c>
      <c r="T1841" t="inlineStr">
        <is>
          <t>BST</t>
        </is>
      </c>
      <c r="U1841"/>
      <c r="V1841" t="inlineStr">
        <is>
          <t>张铭麒</t>
        </is>
      </c>
      <c r="W1841" t="inlineStr">
        <is>
          <t>李岳丰
吴薇</t>
        </is>
      </c>
    </row>
    <row r="1842" ht="12.75" customHeight="1">
      <c r="A1842" t="inlineStr">
        <is>
          <t>2025-10-20 罗刚-杭州总部新品牌过江龙录菜-绿茶-培训支持 已结束</t>
        </is>
      </c>
      <c r="B1842" t="inlineStr">
        <is>
          <t>1</t>
        </is>
      </c>
      <c r="C1842" t="inlineStr">
        <is>
          <t>盐投料不准，五号液料泵已坏很久，更换后校准发现问题。</t>
        </is>
      </c>
      <c r="D1842" t="inlineStr">
        <is>
          <t>罗刚</t>
        </is>
      </c>
      <c r="E1842" t="inlineStr">
        <is>
          <t>浙江省杭州市西湖区蒋村街道晴川街373号云起中心</t>
        </is>
      </c>
      <c r="F1842" t="inlineStr">
        <is>
          <t>项目出差</t>
        </is>
      </c>
      <c r="G1842" t="inlineStr">
        <is>
          <t>罗刚-杭州总部新品牌过江龙录菜-绿茶-培训支持 已结束</t>
        </is>
      </c>
      <c r="H1842" t="inlineStr">
        <is>
          <t>上午绿茶总部核对液料盒，更换大号液料盒，改管道，需要喷四种油，下午到拱墅宝龙店解决盐投料不准的问题，更换五号液料泵，（已经坏了很久）客户校准才发现</t>
        </is>
      </c>
      <c r="I1842" t="inlineStr">
        <is>
          <t>11</t>
        </is>
      </c>
      <c r="J1842"/>
      <c r="K1842" t="inlineStr">
        <is>
          <t>绿茶总部录菜</t>
        </is>
      </c>
      <c r="L1842" t="inlineStr">
        <is>
          <t>video_20251020_172852941.mp4,wx_camera_1760949558529.jpg,IMG_20251020_162631697.jpg,IMG_20251020_162621809.jpg,IMG_20251020_112126476.jpg,IMG_20251020_112101692.jpg,IMG_20251020_103154897.jpg,IMG_20251020_112150514.jpg,IMG_20251020_145027681.jpg</t>
        </is>
      </c>
      <c r="M1842"/>
      <c r="N1842" s="2">
        <v>45950</v>
      </c>
      <c r="O1842" t="inlineStr">
        <is>
          <t>已结束</t>
        </is>
      </c>
      <c r="P1842" t="inlineStr">
        <is>
          <t>43周</t>
        </is>
      </c>
      <c r="Q1842"/>
      <c r="R1842" t="inlineStr">
        <is>
          <t>false</t>
        </is>
      </c>
      <c r="S1842" t="inlineStr">
        <is>
          <t>2025/10/31</t>
        </is>
      </c>
      <c r="T1842" t="inlineStr">
        <is>
          <t>BST</t>
        </is>
      </c>
      <c r="U1842"/>
      <c r="V1842" t="inlineStr">
        <is>
          <t>张铭麒</t>
        </is>
      </c>
      <c r="W1842" t="inlineStr">
        <is>
          <t>李岳丰
吴薇</t>
        </is>
      </c>
    </row>
    <row r="1843" ht="12.75" customHeight="1">
      <c r="A1843" t="inlineStr">
        <is>
          <t>2025-10-19 罗刚-珠海-绿茶-铁锅导入 已结束</t>
        </is>
      </c>
      <c r="B1843"/>
      <c r="C1843" t="inlineStr">
        <is>
          <t>珠海绿茶店铁锅导入结束，罗刚赴杭州总部录菜。</t>
        </is>
      </c>
      <c r="D1843" t="inlineStr">
        <is>
          <t>罗刚</t>
        </is>
      </c>
      <c r="E1843" t="inlineStr">
        <is>
          <t>浙江省杭州市西湖区蒋村街道晴川街373号云起中心</t>
        </is>
      </c>
      <c r="F1843" t="inlineStr">
        <is>
          <t>项目出差</t>
        </is>
      </c>
      <c r="G1843" t="inlineStr">
        <is>
          <t>罗刚-珠海-绿茶-铁锅导入 已结束</t>
        </is>
      </c>
      <c r="H1843" t="inlineStr">
        <is>
          <t>上午珠海金湾华发商都绿茶店铁锅导入完成，下午飞机到杭州总部准备录菜</t>
        </is>
      </c>
      <c r="I1843" t="inlineStr">
        <is>
          <t>21</t>
        </is>
      </c>
      <c r="J1843"/>
      <c r="K1843" t="inlineStr">
        <is>
          <t>绿茶总部准备录菜</t>
        </is>
      </c>
      <c r="L1843" t="inlineStr">
        <is>
          <t>IMG_20251019_195203797.jpg,IMG_20251019_160838.jpg,IMG_20251019_122940346.jpg,IMG_20251019_122314206.jpg,IMG_20251019_103531059.jpg</t>
        </is>
      </c>
      <c r="M1843"/>
      <c r="N1843" s="2">
        <v>45949</v>
      </c>
      <c r="O1843" t="inlineStr">
        <is>
          <t>已结束</t>
        </is>
      </c>
      <c r="P1843" t="inlineStr">
        <is>
          <t>42周</t>
        </is>
      </c>
      <c r="Q1843"/>
      <c r="R1843" t="inlineStr">
        <is>
          <t>false</t>
        </is>
      </c>
      <c r="S1843" t="inlineStr">
        <is>
          <t>2025/10/19</t>
        </is>
      </c>
      <c r="T1843" t="inlineStr">
        <is>
          <t>BST</t>
        </is>
      </c>
      <c r="U1843"/>
      <c r="V1843" t="inlineStr">
        <is>
          <t>张铭麒</t>
        </is>
      </c>
      <c r="W1843" t="inlineStr">
        <is>
          <t>李岳丰
吴薇</t>
        </is>
      </c>
    </row>
    <row r="1844" ht="12.75" customHeight="1">
      <c r="A1844" t="inlineStr">
        <is>
          <t>2025-10-18 罗刚-珠海-绿茶-铁锅导入 已结束</t>
        </is>
      </c>
      <c r="B1844"/>
      <c r="C1844" t="inlineStr">
        <is>
          <t>厨师长抱怨刷锅耽误时间，机芯已更换升级15千瓦。</t>
        </is>
      </c>
      <c r="D1844" t="inlineStr">
        <is>
          <t>罗刚</t>
        </is>
      </c>
      <c r="E1844" t="inlineStr">
        <is>
          <t>广东省珠海市金湾区三灶镇许艺螺蛳粉江屿海</t>
        </is>
      </c>
      <c r="F1844" t="inlineStr">
        <is>
          <t>项目出差</t>
        </is>
      </c>
      <c r="G1844" t="inlineStr">
        <is>
          <t>罗刚-珠海-绿茶-铁锅导入 已结束</t>
        </is>
      </c>
      <c r="H1844" t="inlineStr">
        <is>
          <t>机芯更换了，升级了15千瓦，厨师长抱怨刷锅有点耽误时间，我这边跟他说习惯几天就好了，菜品正常</t>
        </is>
      </c>
      <c r="I1844" t="inlineStr">
        <is>
          <t>21</t>
        </is>
      </c>
      <c r="J1844"/>
      <c r="K1844" t="inlineStr">
        <is>
          <t>上午继续培训操作员</t>
        </is>
      </c>
      <c r="L1844" t="inlineStr">
        <is>
          <t>IMG_20251018_191737951.jpg,IMG_20251018_132150366.jpg,IMG_20251018_132342289.jpg,IMG_20251018_131330271.jpg,IMG_20251018_131325294.jpg</t>
        </is>
      </c>
      <c r="M1844"/>
      <c r="N1844" s="2">
        <v>45948</v>
      </c>
      <c r="O1844" t="inlineStr">
        <is>
          <t>已结束</t>
        </is>
      </c>
      <c r="P1844" t="inlineStr">
        <is>
          <t>42周</t>
        </is>
      </c>
      <c r="Q1844"/>
      <c r="R1844" t="inlineStr">
        <is>
          <t>false</t>
        </is>
      </c>
      <c r="S1844" t="inlineStr">
        <is>
          <t>2025/10/19</t>
        </is>
      </c>
      <c r="T1844" t="inlineStr">
        <is>
          <t>BST</t>
        </is>
      </c>
      <c r="U1844"/>
      <c r="V1844" t="inlineStr">
        <is>
          <t>张铭麒</t>
        </is>
      </c>
      <c r="W1844" t="inlineStr">
        <is>
          <t>李岳丰
吴薇</t>
        </is>
      </c>
    </row>
    <row r="1845" ht="12.75" customHeight="1">
      <c r="A1845" t="inlineStr">
        <is>
          <t>2025-10-17 罗刚-珠海-绿茶-铁锅导入 已结束</t>
        </is>
      </c>
      <c r="B1845"/>
      <c r="C1845" t="inlineStr">
        <is>
          <t>金湾华发商都店机芯过热，清洗后高峰仍有菜降温，需观察。</t>
        </is>
      </c>
      <c r="D1845" t="inlineStr">
        <is>
          <t>罗刚</t>
        </is>
      </c>
      <c r="E1845" t="inlineStr">
        <is>
          <t>广东省珠海市金湾区三灶镇铂卡·假日美宿(金湾华发商都店)嘉远智汇广场</t>
        </is>
      </c>
      <c r="F1845" t="inlineStr">
        <is>
          <t>项目出差</t>
        </is>
      </c>
      <c r="G1845" t="inlineStr">
        <is>
          <t>罗刚-珠海-绿茶-铁锅导入 已结束</t>
        </is>
      </c>
      <c r="H1845" t="inlineStr">
        <is>
          <t>上午珠海斗门店更换水淀粉搅拌组件，侧板打胶，（因机芯侧板缝隙大漏油进去）
下午金湾华发商都店处理机芯过热保护问题，清洗机芯风扇排气口滤网，清洗后有好转，但在最高峰期时段个别菜还是出现突然降温的情况，（机芯超过78度自动停止加热），明天继续观察一下，金湾华发商都店明天最后一天后天结束</t>
        </is>
      </c>
      <c r="I1845" t="inlineStr">
        <is>
          <t>21</t>
        </is>
      </c>
      <c r="J1845"/>
      <c r="K1845" t="inlineStr">
        <is>
          <t>金湾华发商都店，铁锅导入第三天</t>
        </is>
      </c>
      <c r="L1845" t="inlineStr">
        <is>
          <t>IMG_20251017_195248352.jpg,IMG_20251017_120306893.jpg,IMG_20251017_114301290.jpg,IMG_20251017_115300991.jpg,IMG_20251017_120045719.jpg,IMG_20251017_095512024.jpg,IMG_20251017_095358438.jpg,IMG_20251017_093756194.jpg,IMG_20251017_203254602.jpg</t>
        </is>
      </c>
      <c r="M1845"/>
      <c r="N1845" s="2">
        <v>45947</v>
      </c>
      <c r="O1845" t="inlineStr">
        <is>
          <t>已结束</t>
        </is>
      </c>
      <c r="P1845" t="inlineStr">
        <is>
          <t>42周</t>
        </is>
      </c>
      <c r="Q1845"/>
      <c r="R1845" t="inlineStr">
        <is>
          <t>false</t>
        </is>
      </c>
      <c r="S1845" t="inlineStr">
        <is>
          <t>2025/10/19</t>
        </is>
      </c>
      <c r="T1845" t="inlineStr">
        <is>
          <t>BST</t>
        </is>
      </c>
      <c r="U1845"/>
      <c r="V1845" t="inlineStr">
        <is>
          <t>张铭麒</t>
        </is>
      </c>
      <c r="W1845" t="inlineStr">
        <is>
          <t>李岳丰
吴薇</t>
        </is>
      </c>
    </row>
    <row r="1846" ht="12.75" customHeight="1">
      <c r="A1846" t="inlineStr">
        <is>
          <t>2025-10-16 罗刚-珠海-绿茶-铁锅导入 已结束</t>
        </is>
      </c>
      <c r="B1846"/>
      <c r="C1846" t="inlineStr">
        <is>
          <t>斗门、金湾绿茶店加热不稳、水淀粉沉淀、液料盒磁铁生锈，配件未到。</t>
        </is>
      </c>
      <c r="D1846" t="inlineStr">
        <is>
          <t>罗刚</t>
        </is>
      </c>
      <c r="E1846" t="inlineStr">
        <is>
          <t>广东省珠海市斗门区井岸镇东风广场德虹大酒店(珠海斗门万达广场店)</t>
        </is>
      </c>
      <c r="F1846" t="inlineStr">
        <is>
          <t>项目出差</t>
        </is>
      </c>
      <c r="G1846" t="inlineStr">
        <is>
          <t>罗刚-珠海-绿茶-铁锅导入 已结束</t>
        </is>
      </c>
      <c r="H1846" t="inlineStr">
        <is>
          <t>斗门万达广场绿茶加热不稳定，机芯风扇排风口被油堵塞，散热不了，机芯限制温度78度，清洗干净解决了，水淀粉沉淀还没解决，配件没有到，液料盒磁铁生锈膨胀没解决，配件没有到，金湾华发商都店有一样的问题，明天解决</t>
        </is>
      </c>
      <c r="I1846" t="inlineStr">
        <is>
          <t>21</t>
        </is>
      </c>
      <c r="J1846"/>
      <c r="K1846" t="inlineStr">
        <is>
          <t>金湾华发商都店解决不加热的问题</t>
        </is>
      </c>
      <c r="L1846" t="inlineStr">
        <is>
          <t>IMG_20251016_165055015.jpg,IMG_20251016_163551922.jpg,IMG_20251016_135959001.jpg,IMG_20251016_130251799.jpg,IMG_20251016_135628226.jpg,IMG_20251016_124943161.jpg,IMG_20251016_121632903.jpg,IMG_20251016_121641231.jpg,IMG_20251016_095756803.jpg</t>
        </is>
      </c>
      <c r="M1846"/>
      <c r="N1846" s="2">
        <v>45946</v>
      </c>
      <c r="O1846" t="inlineStr">
        <is>
          <t>已结束</t>
        </is>
      </c>
      <c r="P1846" t="inlineStr">
        <is>
          <t>42周</t>
        </is>
      </c>
      <c r="Q1846"/>
      <c r="R1846" t="inlineStr">
        <is>
          <t>false</t>
        </is>
      </c>
      <c r="S1846" t="inlineStr">
        <is>
          <t>2025/10/19</t>
        </is>
      </c>
      <c r="T1846" t="inlineStr">
        <is>
          <t>BST</t>
        </is>
      </c>
      <c r="U1846"/>
      <c r="V1846" t="inlineStr">
        <is>
          <t>张铭麒</t>
        </is>
      </c>
      <c r="W1846" t="inlineStr">
        <is>
          <t>李岳丰
吴薇</t>
        </is>
      </c>
    </row>
    <row r="1847" ht="12.75" customHeight="1">
      <c r="A1847" t="inlineStr">
        <is>
          <t>2025-10-15 罗刚-珠海-绿茶-铁锅导入 已结束</t>
        </is>
      </c>
      <c r="B1847"/>
      <c r="C1847" t="inlineStr">
        <is>
          <t>铁锅有黄色油、滚轮掉落积油，温度低且不稳定，水淀粉沉淀，需关注。</t>
        </is>
      </c>
      <c r="D1847" t="inlineStr">
        <is>
          <t>罗刚</t>
        </is>
      </c>
      <c r="E1847" t="inlineStr">
        <is>
          <t>广东省珠海市斗门区井岸镇东风广场德虹大酒店(珠海斗门万达广场店)</t>
        </is>
      </c>
      <c r="F1847" t="inlineStr">
        <is>
          <t>项目出差</t>
        </is>
      </c>
      <c r="G1847" t="inlineStr">
        <is>
          <t>罗刚-珠海-绿茶-铁锅导入 已结束</t>
        </is>
      </c>
      <c r="H1847" t="inlineStr">
        <is>
          <t>1.更换铁锅清洗时发现有黄色物质，刚开始误以为是生锈导致，后维超到工厂确认是一层黄色的油
2.温度偏低，已经做了温度标定
3.水淀粉沉淀，判断是搅拌电机问题已联系售后，等待配件
4.炒辣椒炒肉感觉温度，忽然变低，温度不稳定，判断机芯出问题，明天再做确认
是否更换机芯
5.已培训操作员，厨师长清洗铁锅，养锅的内容
</t>
        </is>
      </c>
      <c r="I1847" t="inlineStr">
        <is>
          <t>21个</t>
        </is>
      </c>
      <c r="J1847" t="inlineStr">
        <is>
          <t>发现锅桶内有掉落的滚轮，积油严重</t>
        </is>
      </c>
      <c r="K1847" t="inlineStr">
        <is>
          <t>继续培训操作员铁锅使用注意事项</t>
        </is>
      </c>
      <c r="L1847" t="inlineStr">
        <is>
          <t>IMG_20251015_193726877.jpg,IMG_20251015_183110148.jpg,IMG_20251015_124742317.jpg,IMG_20251015_101938418.jpg,珠海斗门万达广场绿茶店铁锅导入202510142156_41274.jpg,IMG_20251014_191531945.jpg,IMG_20251015_193721461.jpg,IMG_20251015_194631521.jpg</t>
        </is>
      </c>
      <c r="M1847"/>
      <c r="N1847" s="2">
        <v>45945</v>
      </c>
      <c r="O1847" t="inlineStr">
        <is>
          <t>已结束</t>
        </is>
      </c>
      <c r="P1847" t="inlineStr">
        <is>
          <t>42周</t>
        </is>
      </c>
      <c r="Q1847"/>
      <c r="R1847" t="inlineStr">
        <is>
          <t>false</t>
        </is>
      </c>
      <c r="S1847" t="inlineStr">
        <is>
          <t>2025/10/19</t>
        </is>
      </c>
      <c r="T1847" t="inlineStr">
        <is>
          <t>BST</t>
        </is>
      </c>
      <c r="U1847"/>
      <c r="V1847" t="inlineStr">
        <is>
          <t>张铭麒</t>
        </is>
      </c>
      <c r="W1847" t="inlineStr">
        <is>
          <t>李岳丰
吴薇</t>
        </is>
      </c>
    </row>
    <row r="1848" ht="12.75" customHeight="1">
      <c r="A1848" t="inlineStr">
        <is>
          <t>2025-10-14 罗刚-珠海-绿茶-铁锅导入 已结束</t>
        </is>
      </c>
      <c r="B1848"/>
      <c r="C1848" t="inlineStr">
        <is>
          <t>厨师长未用炒菜机且需培训，铁锅液料盒磁铁生锈脱落、缺转子和螺帽、料盒有残渣。</t>
        </is>
      </c>
      <c r="D1848" t="inlineStr">
        <is>
          <t>罗刚</t>
        </is>
      </c>
      <c r="E1848" t="inlineStr">
        <is>
          <t>广东省珠海市斗门区井岸镇新堂路113号伟创力珠海工业园</t>
        </is>
      </c>
      <c r="F1848" t="inlineStr">
        <is>
          <t>项目出差</t>
        </is>
      </c>
      <c r="G1848" t="inlineStr">
        <is>
          <t>罗刚-珠海-绿茶-铁锅导入 已结束</t>
        </is>
      </c>
      <c r="H1848" t="inlineStr">
        <is>
          <t>1.厨师长比较配合，在发现使用频率不高的情况，我跟厨师长沟通，他说平时是两个炉台忙的过来就不开炒菜机，我说这个不对，这个不符合公司要求，需要马上整改，并且马上汇报给了赵壮区总，对齐信息，须在满足炒菜机的前提下才能分单到炉台上面，正常状态是炒菜机，搭配一个灶台，实在忙不过来才开另外一个灶台，厨师长没有经过炒菜机操作培训，思想观念没有改变，认为炒菜机炒菜比人工慢，我已经跟他说明公司使用炒菜机的初衷就是实现标准化，统一标准的重要性，董事长布局全球的战略目标，就是快速的复制，他也意识到了问题的严重性，并且马上整改了。</t>
        </is>
      </c>
      <c r="I1848" t="inlineStr">
        <is>
          <t>SKU，21</t>
        </is>
      </c>
      <c r="J1848" t="inlineStr">
        <is>
          <t>1.液料盒磁铁生锈膨胀脱落
2.缺少转子
3缺少干料盒后面的螺帽
4.料盒里面有残渣
</t>
        </is>
      </c>
      <c r="K1848" t="inlineStr">
        <is>
          <t>继续门店导入铁锅</t>
        </is>
      </c>
      <c r="L1848"/>
      <c r="M1848"/>
      <c r="N1848" s="2">
        <v>45944</v>
      </c>
      <c r="O1848" t="inlineStr">
        <is>
          <t>已结束</t>
        </is>
      </c>
      <c r="P1848" t="inlineStr">
        <is>
          <t>42周</t>
        </is>
      </c>
      <c r="Q1848"/>
      <c r="R1848" t="inlineStr">
        <is>
          <t>false</t>
        </is>
      </c>
      <c r="S1848" t="inlineStr">
        <is>
          <t>2025/10/19</t>
        </is>
      </c>
      <c r="T1848" t="inlineStr">
        <is>
          <t>BST</t>
        </is>
      </c>
      <c r="U1848"/>
      <c r="V1848" t="inlineStr">
        <is>
          <t>张铭麒</t>
        </is>
      </c>
      <c r="W1848" t="inlineStr">
        <is>
          <t>李岳丰
吴薇</t>
        </is>
      </c>
    </row>
    <row r="1849" ht="12.75" customHeight="1">
      <c r="A1849" t="inlineStr">
        <is>
          <t>2025-10-14 罗刚-珠海-绿茶-铁锅导入 已结束</t>
        </is>
      </c>
      <c r="B1849"/>
      <c r="C1849" t="inlineStr">
        <is>
          <t>厨师长未按要求用炒菜机、未经培训，液料罐头磁铁生锈脱落、铰链卫生差生锈。</t>
        </is>
      </c>
      <c r="D1849" t="inlineStr">
        <is>
          <t>罗刚</t>
        </is>
      </c>
      <c r="E1849" t="inlineStr">
        <is>
          <t>广东省珠海市斗门区井岸镇新堂路113号伟创力珠海工业园</t>
        </is>
      </c>
      <c r="F1849" t="inlineStr">
        <is>
          <t>项目出差</t>
        </is>
      </c>
      <c r="G1849" t="inlineStr">
        <is>
          <t>罗刚-珠海-绿茶-铁锅导入 已结束</t>
        </is>
      </c>
      <c r="H1849" t="inlineStr">
        <is>
          <t>1.厨师长比较配合，在发现使用频率不高的情况，我跟厨师长沟通，他说平时是两个炉台忙的过来就不开炒菜机，我说这个不对，这个不符合公司要求，需要马上整改，并且马上汇报给了赵壮区总，对齐信息，须在满足炒菜机的前提下才能分单到炉台上面，正常状态是炒菜机，搭配一个灶台，实在忙不过来才开另外一个灶台，厨师长没有经过炒菜机操作培训，思想观念没有改变，认为炒菜机炒菜比人工慢，我已经跟他说明公司使用炒菜机的初衷就是实现标准化，统一标准的重要性，董事长布局全球的战略目标，就是快速的复制，他也意识到了问题的严重性，并且马上整改了。</t>
        </is>
      </c>
      <c r="I1849" t="inlineStr">
        <is>
          <t>SKU21</t>
        </is>
      </c>
      <c r="J1849" t="inlineStr">
        <is>
          <t>液料罐头磁铁生锈膨胀脱落，铰链卫生差生锈</t>
        </is>
      </c>
      <c r="K1849" t="inlineStr">
        <is>
          <t>继续铁锅导入</t>
        </is>
      </c>
      <c r="L1849" t="inlineStr">
        <is>
          <t>IMG_20251014_193745244.jpg,IMG_20251014_191531945.jpg,IMG_20251014_185915891.jpg,IMG_20251014_192452091.jpg,IMG_20251014_163853683.jpg,IMG_20251014_163815135.jpg,IMG_20251014_160035203.jpg,IMG_20251014_170146198.jpg,IMG_20251014_171413566.jpg</t>
        </is>
      </c>
      <c r="M1849"/>
      <c r="N1849" s="2">
        <v>45944</v>
      </c>
      <c r="O1849" t="inlineStr">
        <is>
          <t>已结束</t>
        </is>
      </c>
      <c r="P1849" t="inlineStr">
        <is>
          <t>42周</t>
        </is>
      </c>
      <c r="Q1849"/>
      <c r="R1849" t="inlineStr">
        <is>
          <t>false</t>
        </is>
      </c>
      <c r="S1849" t="inlineStr">
        <is>
          <t>2025/10/19</t>
        </is>
      </c>
      <c r="T1849" t="inlineStr">
        <is>
          <t>BST</t>
        </is>
      </c>
      <c r="U1849"/>
      <c r="V1849" t="inlineStr">
        <is>
          <t>张铭麒</t>
        </is>
      </c>
      <c r="W1849" t="inlineStr">
        <is>
          <t>李岳丰
吴薇</t>
        </is>
      </c>
    </row>
    <row r="1850" ht="12.75" customHeight="1">
      <c r="A1850" t="inlineStr">
        <is>
          <t>2025-10-11 罗刚-深圳-绿茶-铁锅导入 已结束</t>
        </is>
      </c>
      <c r="B1850"/>
      <c r="C1850" t="inlineStr">
        <is>
          <t xml:space="preserve">铁锅导入完成菜品正常，需关注员工学习态度及食材处理问题 </t>
        </is>
      </c>
      <c r="D1850" t="inlineStr">
        <is>
          <t>罗刚</t>
        </is>
      </c>
      <c r="E1850" t="inlineStr">
        <is>
          <t>广东省深圳市宝安区新安街道洪浪北(地铁站)大浪社区公园</t>
        </is>
      </c>
      <c r="F1850" t="inlineStr">
        <is>
          <t>项目出差</t>
        </is>
      </c>
      <c r="G1850" t="inlineStr">
        <is>
          <t>罗刚-深圳-绿茶-铁锅导入 已结束</t>
        </is>
      </c>
      <c r="H1850" t="inlineStr">
        <is>
          <t>铁锅导入顺利完成，菜品正常，已交代厨师长，洗锅，养锅，以及细节问题</t>
        </is>
      </c>
      <c r="I1850" t="inlineStr">
        <is>
          <t>SKU21个</t>
        </is>
      </c>
      <c r="J1850" t="inlineStr">
        <is>
          <t>操作员学习不积极，肥膘太厚，包菜没有撕开，肉片太大</t>
        </is>
      </c>
      <c r="K1850" t="inlineStr">
        <is>
          <t>休息</t>
        </is>
      </c>
      <c r="L1850" t="inlineStr">
        <is>
          <t>IMG_20251011_200440064.jpg,IMG_20251011_195959447.jpg,IMG_20251011_193419543.jpg,IMG_20251011_193417246.jpg,IMG_20251011_184225430.jpg,IMG_20251011_125912871.jpg,IMG_20251011_120340671.jpg,IMG_20251011_110235207.jpg,IMG_20251011_111543303.jpg</t>
        </is>
      </c>
      <c r="M1850"/>
      <c r="N1850" s="2">
        <v>45941</v>
      </c>
      <c r="O1850" t="inlineStr">
        <is>
          <t>已结束</t>
        </is>
      </c>
      <c r="P1850" t="inlineStr">
        <is>
          <t>41周</t>
        </is>
      </c>
      <c r="Q1850"/>
      <c r="R1850" t="inlineStr">
        <is>
          <t>false</t>
        </is>
      </c>
      <c r="S1850" t="inlineStr">
        <is>
          <t>2025/10/11</t>
        </is>
      </c>
      <c r="T1850" t="inlineStr">
        <is>
          <t>BST</t>
        </is>
      </c>
      <c r="U1850" t="inlineStr">
        <is>
          <t>1</t>
        </is>
      </c>
      <c r="V1850" t="inlineStr">
        <is>
          <t>张铭麒</t>
        </is>
      </c>
      <c r="W1850" t="inlineStr">
        <is>
          <t>李岳丰
吴薇</t>
        </is>
      </c>
    </row>
    <row r="1851" ht="12.75" customHeight="1">
      <c r="A1851" t="inlineStr">
        <is>
          <t>2025-10-10 罗刚-深圳-绿茶-铁锅导入 已结束</t>
        </is>
      </c>
      <c r="B1851" t="inlineStr">
        <is>
          <t>1</t>
        </is>
      </c>
      <c r="C1851" t="inlineStr">
        <is>
          <t xml:space="preserve">雪花小镇绿茶铁锅导入第二天顺利，出品正常，继续培训操作细节 </t>
        </is>
      </c>
      <c r="D1851" t="inlineStr">
        <is>
          <t>罗刚</t>
        </is>
      </c>
      <c r="E1851" t="inlineStr">
        <is>
          <t>广东省深圳市宝安区西乡街道南区新一村海乐花园</t>
        </is>
      </c>
      <c r="F1851" t="inlineStr">
        <is>
          <t>项目出差</t>
        </is>
      </c>
      <c r="G1851" t="inlineStr">
        <is>
          <t>罗刚-深圳-绿茶-铁锅导入 已结束</t>
        </is>
      </c>
      <c r="H1851" t="inlineStr">
        <is>
          <t>雪花小镇绿茶铁锅导入第二天，导入顺利，出品正常</t>
        </is>
      </c>
      <c r="I1851" t="inlineStr">
        <is>
          <t>SKU21个</t>
        </is>
      </c>
      <c r="J1851"/>
      <c r="K1851" t="inlineStr">
        <is>
          <t>继续培训操作员铁锅使用细节</t>
        </is>
      </c>
      <c r="L1851" t="inlineStr">
        <is>
          <t>IMG_20251010_182831191.jpg,IMG_20251010_105034187.jpg,IMG_20251010_100546862.jpg,IMG_20251010_190647476.jpg</t>
        </is>
      </c>
      <c r="M1851"/>
      <c r="N1851" s="2">
        <v>45940</v>
      </c>
      <c r="O1851" t="inlineStr">
        <is>
          <t>已结束</t>
        </is>
      </c>
      <c r="P1851" t="inlineStr">
        <is>
          <t>41周</t>
        </is>
      </c>
      <c r="Q1851"/>
      <c r="R1851" t="inlineStr">
        <is>
          <t>false</t>
        </is>
      </c>
      <c r="S1851" t="inlineStr">
        <is>
          <t>2025/10/11</t>
        </is>
      </c>
      <c r="T1851" t="inlineStr">
        <is>
          <t>BST</t>
        </is>
      </c>
      <c r="U1851"/>
      <c r="V1851" t="inlineStr">
        <is>
          <t>张铭麒</t>
        </is>
      </c>
      <c r="W1851" t="inlineStr">
        <is>
          <t>李岳丰
吴薇</t>
        </is>
      </c>
    </row>
    <row r="1852" ht="12.75" customHeight="1">
      <c r="A1852" t="inlineStr">
        <is>
          <t>2025-10-09 罗刚-深圳-绿茶-铁锅导入 已结束</t>
        </is>
      </c>
      <c r="B1852"/>
      <c r="C1852" t="inlineStr">
        <is>
          <t xml:space="preserve">深圳宝安店铁锅导入顺利，菜品正常，需培训操作员使用细节 </t>
        </is>
      </c>
      <c r="D1852" t="inlineStr">
        <is>
          <t>罗刚</t>
        </is>
      </c>
      <c r="E1852" t="inlineStr">
        <is>
          <t>广东省深圳市宝安区西乡街道南区新一村海乐花园</t>
        </is>
      </c>
      <c r="F1852" t="inlineStr">
        <is>
          <t>项目出差</t>
        </is>
      </c>
      <c r="G1852" t="inlineStr">
        <is>
          <t>罗刚-深圳-绿茶-铁锅导入 已结束</t>
        </is>
      </c>
      <c r="H1852" t="inlineStr">
        <is>
          <t>铁锅导入顺利，厨师长配合度高，菜品正常</t>
        </is>
      </c>
      <c r="I1852" t="inlineStr">
        <is>
          <t>SKU21个</t>
        </is>
      </c>
      <c r="J1852"/>
      <c r="K1852" t="inlineStr">
        <is>
          <t>继续培训操作员铁锅使用细节</t>
        </is>
      </c>
      <c r="L1852" t="inlineStr">
        <is>
          <t>IMG_20251009_180047686.jpg,IMG_20251009_184759661.jpg,IMG_20251009_140427163.jpg,VID_20251009_140154.mp4,IMG_20251009_132339811.jpg,IMG_20251009_102115082.jpg,IMG_20251009_110729287.jpg,IMG_20251009_110751808.jpg,IMG_20251009_124725321.jpg</t>
        </is>
      </c>
      <c r="M1852"/>
      <c r="N1852" s="2">
        <v>45939</v>
      </c>
      <c r="O1852" t="inlineStr">
        <is>
          <t>已结束</t>
        </is>
      </c>
      <c r="P1852" t="inlineStr">
        <is>
          <t>41周</t>
        </is>
      </c>
      <c r="Q1852"/>
      <c r="R1852" t="inlineStr">
        <is>
          <t>false</t>
        </is>
      </c>
      <c r="S1852" t="inlineStr">
        <is>
          <t>2025/10/11</t>
        </is>
      </c>
      <c r="T1852" t="inlineStr">
        <is>
          <t>BST</t>
        </is>
      </c>
      <c r="U1852"/>
      <c r="V1852" t="inlineStr">
        <is>
          <t>张铭麒</t>
        </is>
      </c>
      <c r="W1852" t="inlineStr">
        <is>
          <t>李岳丰
吴薇</t>
        </is>
      </c>
    </row>
    <row r="1853" ht="12.75" customHeight="1">
      <c r="A1853" t="inlineStr">
        <is>
          <t xml:space="preserve">2025-10-04 </t>
        </is>
      </c>
      <c r="B1853"/>
      <c r="C1853" t="inlineStr">
        <is>
          <t xml:space="preserve">文本仅给出日期“2025/10/04”，无问题及异常。 </t>
        </is>
      </c>
      <c r="D1853" t="inlineStr">
        <is>
          <t>罗刚</t>
        </is>
      </c>
      <c r="E1853" t="inlineStr">
        <is>
          <t>广东省深圳市宝安区西乡街道南区新一村海乐花园</t>
        </is>
      </c>
      <c r="F1853" t="inlineStr">
        <is>
          <t>排休</t>
        </is>
      </c>
      <c r="G1853"/>
      <c r="H1853"/>
      <c r="I1853"/>
      <c r="J1853"/>
      <c r="K1853"/>
      <c r="L1853"/>
      <c r="M1853"/>
      <c r="N1853" s="2">
        <v>45934</v>
      </c>
      <c r="O1853"/>
      <c r="P1853" t="inlineStr">
        <is>
          <t>40周</t>
        </is>
      </c>
      <c r="Q1853"/>
      <c r="R1853" t="inlineStr">
        <is>
          <t>false</t>
        </is>
      </c>
      <c r="S1853"/>
      <c r="T1853"/>
      <c r="U1853"/>
      <c r="V1853"/>
      <c r="W1853"/>
    </row>
    <row r="1854" ht="12.75" customHeight="1">
      <c r="A1854" t="inlineStr">
        <is>
          <t>2025-10-02 罗刚-福州-四道菜-新店开业 已结束</t>
        </is>
      </c>
      <c r="B1854"/>
      <c r="C1854" t="inlineStr">
        <is>
          <t xml:space="preserve">福州新店开业第三天营业额3万+，出餐顺，人员将返深休假 </t>
        </is>
      </c>
      <c r="D1854" t="inlineStr">
        <is>
          <t>罗刚</t>
        </is>
      </c>
      <c r="E1854" t="inlineStr">
        <is>
          <t>福建省福州市平潭县海坛街道星辰客栈(岚城六路1号分店)长福·麒麟湾一期</t>
        </is>
      </c>
      <c r="F1854" t="inlineStr">
        <is>
          <t>项目出差</t>
        </is>
      </c>
      <c r="G1854" t="inlineStr">
        <is>
          <t>罗刚-福州-四道菜-新店开业 已结束</t>
        </is>
      </c>
      <c r="H1854" t="inlineStr">
        <is>
          <t>开业第三天，比较繁忙，营业额3万+，出餐比较顺畅，菜品正常</t>
        </is>
      </c>
      <c r="I1854" t="inlineStr">
        <is>
          <t>7个</t>
        </is>
      </c>
      <c r="J1854"/>
      <c r="K1854" t="inlineStr">
        <is>
          <t>返回深圳，休假</t>
        </is>
      </c>
      <c r="L1854"/>
      <c r="M1854"/>
      <c r="N1854" s="2">
        <v>45932</v>
      </c>
      <c r="O1854" t="inlineStr">
        <is>
          <t>已结束</t>
        </is>
      </c>
      <c r="P1854" t="inlineStr">
        <is>
          <t>40周</t>
        </is>
      </c>
      <c r="Q1854"/>
      <c r="R1854" t="inlineStr">
        <is>
          <t>false</t>
        </is>
      </c>
      <c r="S1854" t="inlineStr">
        <is>
          <t>2025/10/02</t>
        </is>
      </c>
      <c r="T1854" t="inlineStr">
        <is>
          <t>BST</t>
        </is>
      </c>
      <c r="U1854" t="inlineStr">
        <is>
          <t>1</t>
        </is>
      </c>
      <c r="V1854" t="inlineStr">
        <is>
          <t>张铭麒</t>
        </is>
      </c>
      <c r="W1854" t="inlineStr">
        <is>
          <t>李岳丰
吴薇</t>
        </is>
      </c>
    </row>
    <row r="1855" ht="12.75" customHeight="1">
      <c r="A1855" t="inlineStr">
        <is>
          <t>2025-10-02 罗刚-福州-四道菜-新店开业 已结束</t>
        </is>
      </c>
      <c r="B1855"/>
      <c r="C1855" t="inlineStr">
        <is>
          <t xml:space="preserve">福州新店开业出餐顺，客户满意，7个业务，后续返深休假 </t>
        </is>
      </c>
      <c r="D1855" t="inlineStr">
        <is>
          <t>罗刚</t>
        </is>
      </c>
      <c r="E1855" t="inlineStr">
        <is>
          <t>福建省福州市平潭县海坛街道星辰客栈(岚城六路1号分店)长福·麒麟湾一期</t>
        </is>
      </c>
      <c r="F1855" t="inlineStr">
        <is>
          <t>项目出差</t>
        </is>
      </c>
      <c r="G1855" t="inlineStr">
        <is>
          <t>罗刚-福州-四道菜-新店开业 已结束</t>
        </is>
      </c>
      <c r="H1855" t="inlineStr">
        <is>
          <t>出餐顺利，客户很满意，菜品满意</t>
        </is>
      </c>
      <c r="I1855" t="inlineStr">
        <is>
          <t>7个</t>
        </is>
      </c>
      <c r="J1855"/>
      <c r="K1855" t="inlineStr">
        <is>
          <t>返回深圳，休假</t>
        </is>
      </c>
      <c r="L1855" t="inlineStr">
        <is>
          <t>IMG_20251002_185118691.jpg,IMG_20251002_181739136.jpg,IMG_20251002_200317750.jpg,IMG_20251002_141910854.jpg,IMG_20251002_141902818.jpg,IMG_20251002_125310537.jpg,IMG_20251002_124300518.jpg,IMG_20251002_094110332.jpg,IMG_20251002_200735946.jpg</t>
        </is>
      </c>
      <c r="M1855"/>
      <c r="N1855" s="2">
        <v>45932</v>
      </c>
      <c r="O1855" t="inlineStr">
        <is>
          <t>已结束</t>
        </is>
      </c>
      <c r="P1855" t="inlineStr">
        <is>
          <t>40周</t>
        </is>
      </c>
      <c r="Q1855"/>
      <c r="R1855" t="inlineStr">
        <is>
          <t>false</t>
        </is>
      </c>
      <c r="S1855" t="inlineStr">
        <is>
          <t>2025/10/02</t>
        </is>
      </c>
      <c r="T1855" t="inlineStr">
        <is>
          <t>BST</t>
        </is>
      </c>
      <c r="U1855" t="inlineStr">
        <is>
          <t>1</t>
        </is>
      </c>
      <c r="V1855" t="inlineStr">
        <is>
          <t>张铭麒</t>
        </is>
      </c>
      <c r="W1855" t="inlineStr">
        <is>
          <t>李岳丰
吴薇</t>
        </is>
      </c>
    </row>
    <row r="1856" ht="12.75" customHeight="1">
      <c r="A1856" t="inlineStr">
        <is>
          <t>2025-10-01 罗刚-福州-四道菜-新店开业 已结束</t>
        </is>
      </c>
      <c r="B1856"/>
      <c r="C1856" t="inlineStr">
        <is>
          <t xml:space="preserve">菜品问题：花菜温度高、肉不新鲜、食材处理不当等待解决 </t>
        </is>
      </c>
      <c r="D1856" t="inlineStr">
        <is>
          <t>罗刚</t>
        </is>
      </c>
      <c r="E1856" t="inlineStr">
        <is>
          <t>福建省福州市平潭县海坛街道星辰客栈(岚城六路1号分店)长福·麒麟湾一期</t>
        </is>
      </c>
      <c r="F1856" t="inlineStr">
        <is>
          <t>项目出差</t>
        </is>
      </c>
      <c r="G1856" t="inlineStr">
        <is>
          <t>罗刚-福州-四道菜-新店开业 已结束</t>
        </is>
      </c>
      <c r="H1856" t="inlineStr">
        <is>
          <t>菜品微调：
1.花菜温度高，调低
2.瘦肉厚，不新鲜，变味，给厨师长处理了
3.肥膘厚不新鲜变味，给厨师长处理了
4.肥肠太干，加20克水，肥肠蒜子一起投放
4.包菜不放辣椒油
5.辣椒炒肉，切太厚，需要改，肉要提前弄散
</t>
        </is>
      </c>
      <c r="I1856" t="inlineStr">
        <is>
          <t>7个</t>
        </is>
      </c>
      <c r="J1856"/>
      <c r="K1856" t="inlineStr">
        <is>
          <t>继续支持门店开业</t>
        </is>
      </c>
      <c r="L1856" t="inlineStr">
        <is>
          <t>IMG_20251001_125544215.jpg,IMG_20251001_114908462.jpg,IMG_20250930_182549481.jpg,IMG_20250930_202814986.jpg,IMG_20251001_091551187.jpg,IMG_20251001_183607318.jpg</t>
        </is>
      </c>
      <c r="M1856"/>
      <c r="N1856" s="2">
        <v>45931</v>
      </c>
      <c r="O1856" t="inlineStr">
        <is>
          <t>已结束</t>
        </is>
      </c>
      <c r="P1856" t="inlineStr">
        <is>
          <t>40周</t>
        </is>
      </c>
      <c r="Q1856"/>
      <c r="R1856" t="inlineStr">
        <is>
          <t>false</t>
        </is>
      </c>
      <c r="S1856" t="inlineStr">
        <is>
          <t>2025/10/02</t>
        </is>
      </c>
      <c r="T1856" t="inlineStr">
        <is>
          <t>BST</t>
        </is>
      </c>
      <c r="U1856"/>
      <c r="V1856" t="inlineStr">
        <is>
          <t>张铭麒</t>
        </is>
      </c>
      <c r="W1856" t="inlineStr">
        <is>
          <t>李岳丰
吴薇</t>
        </is>
      </c>
    </row>
    <row r="1857" ht="12.75" customHeight="1">
      <c r="A1857" t="inlineStr">
        <is>
          <t>2025-09-30 罗刚-福州-四道菜-新店开业 已结束</t>
        </is>
      </c>
      <c r="B1857" t="inlineStr">
        <is>
          <t>1</t>
        </is>
      </c>
      <c r="C1857" t="inlineStr">
        <is>
          <t xml:space="preserve">福建四道菜新店开业，油管堵塞电机发烫，已解决问题待微调 </t>
        </is>
      </c>
      <c r="D1857" t="inlineStr">
        <is>
          <t>罗刚</t>
        </is>
      </c>
      <c r="E1857" t="inlineStr">
        <is>
          <t>福建省福州市平潭县海坛街道福旺五金机电</t>
        </is>
      </c>
      <c r="F1857" t="inlineStr">
        <is>
          <t>项目出差</t>
        </is>
      </c>
      <c r="G1857" t="inlineStr">
        <is>
          <t>罗刚-福州-四道菜-新店开业 已结束</t>
        </is>
      </c>
      <c r="H1857" t="inlineStr">
        <is>
          <t>福建四道菜开业支持，试营业第一天，机器长时间没有使用，导致油管里面油凝固，堵塞，反复使用电机，导致电机发烫，更换电机，疏通油管，解决问题</t>
        </is>
      </c>
      <c r="I1857" t="inlineStr">
        <is>
          <t>7个，需要微调</t>
        </is>
      </c>
      <c r="J1857"/>
      <c r="K1857" t="inlineStr">
        <is>
          <t>正式开业</t>
        </is>
      </c>
      <c r="L1857" t="inlineStr">
        <is>
          <t>IMG_20250930_202814986.jpg,IMG_20250930_182549481.jpg,IMG_20250930_143724453.jpg,IMG_20250930_101745529.jpg,VID_20250930_110951.mp4,IMG_20250930_092732995.jpg,IMG_20250930_090542460.jpg</t>
        </is>
      </c>
      <c r="M1857"/>
      <c r="N1857" s="2">
        <v>45930</v>
      </c>
      <c r="O1857" t="inlineStr">
        <is>
          <t>已结束</t>
        </is>
      </c>
      <c r="P1857" t="inlineStr">
        <is>
          <t>40周</t>
        </is>
      </c>
      <c r="Q1857"/>
      <c r="R1857" t="inlineStr">
        <is>
          <t>false</t>
        </is>
      </c>
      <c r="S1857" t="inlineStr">
        <is>
          <t>2025/10/02</t>
        </is>
      </c>
      <c r="T1857" t="inlineStr">
        <is>
          <t>BST</t>
        </is>
      </c>
      <c r="U1857"/>
      <c r="V1857" t="inlineStr">
        <is>
          <t>张铭麒</t>
        </is>
      </c>
      <c r="W1857" t="inlineStr">
        <is>
          <t>李岳丰
吴薇</t>
        </is>
      </c>
    </row>
    <row r="1858" ht="12.75" customHeight="1">
      <c r="A1858" t="inlineStr">
        <is>
          <t>2025-09-27 罗刚-全国-绿茶-铁锅导入 已结束</t>
        </is>
      </c>
      <c r="B1858"/>
      <c r="C1858" t="inlineStr">
        <is>
          <t xml:space="preserve">铁锅导入完成，要求每日清洗两次，执行力度不强。 </t>
        </is>
      </c>
      <c r="D1858" t="inlineStr">
        <is>
          <t>罗刚</t>
        </is>
      </c>
      <c r="E1858" t="inlineStr">
        <is>
          <t>广东省深圳市宝安区西乡街道南区新一村海乐花园</t>
        </is>
      </c>
      <c r="F1858" t="inlineStr">
        <is>
          <t>项目出差</t>
        </is>
      </c>
      <c r="G1858" t="inlineStr">
        <is>
          <t>罗刚-全国-绿茶-铁锅导入 已结束</t>
        </is>
      </c>
      <c r="H1858" t="inlineStr">
        <is>
          <t>铁锅导入第三天，导入完成，已交代好厨师长副厨每日清洗两次铁锅，保持内胆干净，感觉执行力度不强</t>
        </is>
      </c>
      <c r="I1858" t="inlineStr">
        <is>
          <t>SKU20个</t>
        </is>
      </c>
      <c r="J1858"/>
      <c r="K1858" t="inlineStr">
        <is>
          <t>休假</t>
        </is>
      </c>
      <c r="L1858" t="inlineStr">
        <is>
          <t>IMG_20250927_122307047.jpg,wx_camera_1758951958314.mp4,IMG_20250927_190851474.jpg</t>
        </is>
      </c>
      <c r="M1858"/>
      <c r="N1858" s="2">
        <v>45927</v>
      </c>
      <c r="O1858" t="inlineStr">
        <is>
          <t>已结束</t>
        </is>
      </c>
      <c r="P1858" t="inlineStr">
        <is>
          <t>39周</t>
        </is>
      </c>
      <c r="Q1858"/>
      <c r="R1858" t="inlineStr">
        <is>
          <t>false</t>
        </is>
      </c>
      <c r="S1858" t="inlineStr">
        <is>
          <t>2025/09/27</t>
        </is>
      </c>
      <c r="T1858" t="inlineStr">
        <is>
          <t>BST</t>
        </is>
      </c>
      <c r="U1858"/>
      <c r="V1858" t="inlineStr">
        <is>
          <t>张铭麒</t>
        </is>
      </c>
      <c r="W1858" t="inlineStr">
        <is>
          <t>李岳丰
吴薇</t>
        </is>
      </c>
    </row>
    <row r="1859" ht="12.75" customHeight="1">
      <c r="A1859" t="inlineStr">
        <is>
          <t>2025-09-26 罗刚-全国-绿茶-铁锅导入 已结束</t>
        </is>
      </c>
      <c r="B1859" t="inlineStr">
        <is>
          <t>1</t>
        </is>
      </c>
      <c r="C1859" t="inlineStr">
        <is>
          <t xml:space="preserve">深圳福田绿茶店问题多，卫生、操作不达标，人员懒散，将反馈区总 </t>
        </is>
      </c>
      <c r="D1859" t="inlineStr">
        <is>
          <t>罗刚</t>
        </is>
      </c>
      <c r="E1859" t="inlineStr">
        <is>
          <t>广东省深圳市宝安区西乡街道南区新一村海乐花园</t>
        </is>
      </c>
      <c r="F1859" t="inlineStr">
        <is>
          <t>项目出差</t>
        </is>
      </c>
      <c r="G1859" t="inlineStr">
        <is>
          <t>罗刚-全国-绿茶-铁锅导入 已结束</t>
        </is>
      </c>
      <c r="H1859" t="inlineStr">
        <is>
          <t>深圳福田中州湾绿茶店铁锅导入，厨师长休假，副厨在，因厨师长管理比较松散，操作员积极性比较差，切配，卫生，都有问题，属于是问题门店，对培训内容不重视，已经养成不按流程操作的习惯，包括厨师长本人也经常手动操作，下一步计划向区总反馈门店问题。</t>
        </is>
      </c>
      <c r="I1859" t="inlineStr">
        <is>
          <t>20个SKU</t>
        </is>
      </c>
      <c r="J1859" t="inlineStr">
        <is>
          <t>卫生，切配，操作标准都不达标，人员懒散</t>
        </is>
      </c>
      <c r="K1859" t="inlineStr">
        <is>
          <t>继续培训操作员习惯</t>
        </is>
      </c>
      <c r="L1859" t="inlineStr">
        <is>
          <t>IMG_20250926_134106558.jpg,IMG_20250926_124657632.jpg,IMG_20250926_124605847.jpg,IMG_20250926_122606768.jpg,IMG_20250925_175556632.jpg,IMG_20250925_174128636.jpg,IMG_20250925_170607057.jpg,IMG_20250925_164230434.jpg,IMG_20250925_121031899.jpg</t>
        </is>
      </c>
      <c r="M1859"/>
      <c r="N1859" s="2">
        <v>45926</v>
      </c>
      <c r="O1859" t="inlineStr">
        <is>
          <t>已结束</t>
        </is>
      </c>
      <c r="P1859" t="inlineStr">
        <is>
          <t>39周</t>
        </is>
      </c>
      <c r="Q1859"/>
      <c r="R1859" t="inlineStr">
        <is>
          <t>false</t>
        </is>
      </c>
      <c r="S1859" t="inlineStr">
        <is>
          <t>2025/09/27</t>
        </is>
      </c>
      <c r="T1859" t="inlineStr">
        <is>
          <t>BST</t>
        </is>
      </c>
      <c r="U1859"/>
      <c r="V1859" t="inlineStr">
        <is>
          <t>张铭麒</t>
        </is>
      </c>
      <c r="W1859" t="inlineStr">
        <is>
          <t>李岳丰
吴薇</t>
        </is>
      </c>
    </row>
    <row r="1860" ht="12.75" customHeight="1">
      <c r="A1860" t="inlineStr">
        <is>
          <t>2025-09-25 罗刚-全国-绿茶-铁锅导入 已结束</t>
        </is>
      </c>
      <c r="B1860" t="inlineStr">
        <is>
          <t>1</t>
        </is>
      </c>
      <c r="C1860" t="inlineStr">
        <is>
          <t xml:space="preserve">绿茶店铁锅导入遇问题已解决，存卫生、操作及管理等异常待改善 </t>
        </is>
      </c>
      <c r="D1860" t="inlineStr">
        <is>
          <t>罗刚</t>
        </is>
      </c>
      <c r="E1860" t="inlineStr">
        <is>
          <t>广东省深圳市宝安区西乡街道南区新一村海乐花园</t>
        </is>
      </c>
      <c r="F1860" t="inlineStr">
        <is>
          <t>项目出差</t>
        </is>
      </c>
      <c r="G1860" t="inlineStr">
        <is>
          <t>罗刚-全国-绿茶-铁锅导入 已结束</t>
        </is>
      </c>
      <c r="H1860" t="inlineStr">
        <is>
          <t>深圳福田中州湾绿茶店铁锅导入第一天，切换铁锅后发现，两个锅润锅时间不一致，做了温度标定后解决问题，左边机器不喷油，检查发现油管接头因碰撞导致油管接头断裂，更换油管接头，更换油管接头位置，解决问题，两个单向阀堵塞，已经更换，切换后菜品正常，正在培训操作员习惯，清洗锅内胆，养锅</t>
        </is>
      </c>
      <c r="I1860" t="inlineStr">
        <is>
          <t>20个SKU，包括外卖菜</t>
        </is>
      </c>
      <c r="J1860" t="inlineStr">
        <is>
          <t>1.油管接头断裂，2左侧机箱内部进水，进酱油，卫生很脏，3.机器投料不准，一星期没有校准，水和水淀粉、油，几乎没有校准，4.操作员有手动操作的习惯，炒菜不按流程制作，投料不按流程投，5.厨师长管理懒散，现场除了副厨外，其余的人配合度不高</t>
        </is>
      </c>
      <c r="K1860" t="inlineStr">
        <is>
          <t>继续培训操作员，厨师长，尽快养成习惯</t>
        </is>
      </c>
      <c r="L1860" t="inlineStr">
        <is>
          <t>IMG_20250925_111628026.jpg,IMG_20250925_120321733.jpg,IMG_20250925_121039567.jpg,IMG_20250925_122143404.jpg,IMG_20250925_122622285.jpg,IMG_20250925_172306015.jpg,IMG_20250925_174128636.jpg,IMG_20250925_184138596.jpg,IMG_20250925_195627826.jpg</t>
        </is>
      </c>
      <c r="M1860"/>
      <c r="N1860" s="2">
        <v>45925</v>
      </c>
      <c r="O1860" t="inlineStr">
        <is>
          <t>已结束</t>
        </is>
      </c>
      <c r="P1860" t="inlineStr">
        <is>
          <t>39周</t>
        </is>
      </c>
      <c r="Q1860"/>
      <c r="R1860" t="inlineStr">
        <is>
          <t>false</t>
        </is>
      </c>
      <c r="S1860" t="inlineStr">
        <is>
          <t>2025/09/27</t>
        </is>
      </c>
      <c r="T1860" t="inlineStr">
        <is>
          <t>BST</t>
        </is>
      </c>
      <c r="U1860"/>
      <c r="V1860" t="inlineStr">
        <is>
          <t>张铭麒</t>
        </is>
      </c>
      <c r="W1860" t="inlineStr">
        <is>
          <t>李岳丰
吴薇</t>
        </is>
      </c>
    </row>
    <row r="1861" ht="12.75" customHeight="1">
      <c r="A1861" t="inlineStr">
        <is>
          <t>2025-09-23 罗刚-全国-绿茶-铁锅导入 已结束</t>
        </is>
      </c>
      <c r="B1861" t="inlineStr">
        <is>
          <t>1</t>
        </is>
      </c>
      <c r="C1861" t="inlineStr">
        <is>
          <t xml:space="preserve">深圳罗湖铁锅导入中，出品正常，台风致下午放假，部分菜品待调 </t>
        </is>
      </c>
      <c r="D1861" t="inlineStr">
        <is>
          <t>罗刚</t>
        </is>
      </c>
      <c r="E1861" t="inlineStr">
        <is>
          <t>广东省深圳市宝安区西乡街道南区新一村海乐花园</t>
        </is>
      </c>
      <c r="F1861" t="inlineStr">
        <is>
          <t>项目出差</t>
        </is>
      </c>
      <c r="G1861" t="inlineStr">
        <is>
          <t>罗刚-全国-绿茶-铁锅导入 已结束</t>
        </is>
      </c>
      <c r="H1861" t="inlineStr">
        <is>
          <t>深圳罗湖铁锅导入第二天，菜品微调，培训副厨如何清洁铁锅，养锅，出品正常，受台风影响，下午放假，菜品大部分调整完毕，小部分未调整，台风过后再行调整</t>
        </is>
      </c>
      <c r="I1861" t="inlineStr">
        <is>
          <t>包括外卖菜20个SKU，大部分调整完毕</t>
        </is>
      </c>
      <c r="J1861"/>
      <c r="K1861" t="inlineStr">
        <is>
          <t>台风</t>
        </is>
      </c>
      <c r="L1861" t="inlineStr">
        <is>
          <t>IMG_20250923_141021252.jpg,IMG_20250923_140929128.jpg,IMG_20250923_134618258.jpg,IMG_20250923_132439229.jpg,IMG_20250923_132836201.jpg,IMG_20250923_125200971.jpg,IMG_20250923_123339286.jpg,IMG_20250923_122138739.jpg,IMG_20250923_120920395.jpg</t>
        </is>
      </c>
      <c r="M1861"/>
      <c r="N1861" s="2">
        <v>45923</v>
      </c>
      <c r="O1861" t="inlineStr">
        <is>
          <t>已结束</t>
        </is>
      </c>
      <c r="P1861" t="inlineStr">
        <is>
          <t>39周</t>
        </is>
      </c>
      <c r="Q1861"/>
      <c r="R1861" t="inlineStr">
        <is>
          <t>false</t>
        </is>
      </c>
      <c r="S1861" t="inlineStr">
        <is>
          <t>2025/09/27</t>
        </is>
      </c>
      <c r="T1861" t="inlineStr">
        <is>
          <t>BST</t>
        </is>
      </c>
      <c r="U1861"/>
      <c r="V1861" t="inlineStr">
        <is>
          <t>张铭麒</t>
        </is>
      </c>
      <c r="W1861" t="inlineStr">
        <is>
          <t>李岳丰
吴薇</t>
        </is>
      </c>
    </row>
    <row r="1862" ht="12.75" customHeight="1">
      <c r="A1862" t="inlineStr">
        <is>
          <t>2025-09-22 罗刚-全国-绿茶-铁锅导入 已结束</t>
        </is>
      </c>
      <c r="B1862" t="inlineStr">
        <is>
          <t>1</t>
        </is>
      </c>
      <c r="C1862" t="inlineStr">
        <is>
          <t xml:space="preserve">深圳罗湖绿茶店铁锅导入，周一到周四生意差，菜品持续测试 </t>
        </is>
      </c>
      <c r="D1862" t="inlineStr">
        <is>
          <t>罗刚</t>
        </is>
      </c>
      <c r="E1862" t="inlineStr">
        <is>
          <t>广东省深圳市宝安区西乡街道南区新一村</t>
        </is>
      </c>
      <c r="F1862" t="inlineStr">
        <is>
          <t>项目出差</t>
        </is>
      </c>
      <c r="G1862" t="inlineStr">
        <is>
          <t>罗刚-全国-绿茶-铁锅导入 已结束</t>
        </is>
      </c>
      <c r="H1862" t="inlineStr">
        <is>
          <t>深圳罗湖万象城绿茶店铁锅导入第一天，门店生意周一到周四生意较差，测试了部分菜品明天继续测试</t>
        </is>
      </c>
      <c r="I1862" t="inlineStr">
        <is>
          <t>包括外卖菜品20个SKU，测试中</t>
        </is>
      </c>
      <c r="J1862" t="inlineStr">
        <is>
          <t>暂无</t>
        </is>
      </c>
      <c r="K1862" t="inlineStr">
        <is>
          <t>继续测试铁锅菜谱是否达标</t>
        </is>
      </c>
      <c r="L1862" t="inlineStr">
        <is>
          <t>IMG_20250922_191409788.jpg,IMG_20250922_100933004.jpg,IMG_20250922_122200925.jpg,IMG_20250922_123307728.jpg</t>
        </is>
      </c>
      <c r="M1862"/>
      <c r="N1862" s="2">
        <v>45922</v>
      </c>
      <c r="O1862" t="inlineStr">
        <is>
          <t>已结束</t>
        </is>
      </c>
      <c r="P1862" t="inlineStr">
        <is>
          <t>39周</t>
        </is>
      </c>
      <c r="Q1862"/>
      <c r="R1862" t="inlineStr">
        <is>
          <t>false</t>
        </is>
      </c>
      <c r="S1862" t="inlineStr">
        <is>
          <t>2025/09/27</t>
        </is>
      </c>
      <c r="T1862" t="inlineStr">
        <is>
          <t>BST</t>
        </is>
      </c>
      <c r="U1862"/>
      <c r="V1862" t="inlineStr">
        <is>
          <t>张铭麒</t>
        </is>
      </c>
      <c r="W1862" t="inlineStr">
        <is>
          <t>李岳丰
吴薇</t>
        </is>
      </c>
    </row>
    <row r="1863" ht="12.75" customHeight="1">
      <c r="A1863" t="inlineStr">
        <is>
          <t>2025-09-21 罗刚-全国-绿茶-铁锅导入 已结束</t>
        </is>
      </c>
      <c r="B1863" t="inlineStr">
        <is>
          <t>1</t>
        </is>
      </c>
      <c r="C1863" t="inlineStr">
        <is>
          <t xml:space="preserve">铁锅导入第二天顺利，菜品定版，15个SKU基本测完，需关注菜品稳定性 </t>
        </is>
      </c>
      <c r="D1863" t="inlineStr">
        <is>
          <t>罗刚</t>
        </is>
      </c>
      <c r="E1863" t="inlineStr">
        <is>
          <t>广东省深圳市宝安区西乡街道南区新一村海乐花园</t>
        </is>
      </c>
      <c r="F1863" t="inlineStr">
        <is>
          <t>项目出差</t>
        </is>
      </c>
      <c r="G1863" t="inlineStr">
        <is>
          <t>罗刚-全国-绿茶-铁锅导入 已结束</t>
        </is>
      </c>
      <c r="H1863" t="inlineStr">
        <is>
          <t>铁锅导入第二天，今天整体比较顺利，菜品基本上定版，明天再跟进一天巩固操作员习惯，区总已看到菜品效果，答应后续陆续给门店去切换铁锅</t>
        </is>
      </c>
      <c r="I1863" t="inlineStr">
        <is>
          <t>15个SKU，基本测试完成</t>
        </is>
      </c>
      <c r="J1863"/>
      <c r="K1863" t="inlineStr">
        <is>
          <t>继续观察菜品稳定性，及时调整保证出品</t>
        </is>
      </c>
      <c r="L1863" t="inlineStr">
        <is>
          <t>IMG_20250920_195223398.jpg,IMG_20250920_194719909.jpg,IMG_20250920_194433959.jpg,IMG_20250920_193825693.jpg,IMG_20250920_190007508.jpg,IMG_20250920_141543038.jpg,IMG_20250920_140144859.jpg,IMG_20250920_105826209.jpg</t>
        </is>
      </c>
      <c r="M1863"/>
      <c r="N1863" s="2">
        <v>45921</v>
      </c>
      <c r="O1863" t="inlineStr">
        <is>
          <t>已结束</t>
        </is>
      </c>
      <c r="P1863" t="inlineStr">
        <is>
          <t>38周</t>
        </is>
      </c>
      <c r="Q1863"/>
      <c r="R1863" t="inlineStr">
        <is>
          <t>false</t>
        </is>
      </c>
      <c r="S1863" t="inlineStr">
        <is>
          <t>2025/09/27</t>
        </is>
      </c>
      <c r="T1863" t="inlineStr">
        <is>
          <t>BST</t>
        </is>
      </c>
      <c r="U1863"/>
      <c r="V1863" t="inlineStr">
        <is>
          <t>张铭麒</t>
        </is>
      </c>
      <c r="W1863" t="inlineStr">
        <is>
          <t>李岳丰
吴薇</t>
        </is>
      </c>
    </row>
    <row r="1864" ht="12.75" customHeight="1">
      <c r="A1864" t="inlineStr">
        <is>
          <t>2025-09-21 罗刚-全国-绿茶-铁锅导入 已结束</t>
        </is>
      </c>
      <c r="B1864" t="inlineStr">
        <is>
          <t>1</t>
        </is>
      </c>
      <c r="C1864" t="inlineStr">
        <is>
          <t xml:space="preserve">南山店导入正常，雪花小镇店解决水压低问题，万象城店开始导入 </t>
        </is>
      </c>
      <c r="D1864" t="inlineStr">
        <is>
          <t>罗刚</t>
        </is>
      </c>
      <c r="E1864" t="inlineStr">
        <is>
          <t>广东省深圳市宝安区西乡街道南区新一村海乐花园</t>
        </is>
      </c>
      <c r="F1864" t="inlineStr">
        <is>
          <t>项目出差</t>
        </is>
      </c>
      <c r="G1864" t="inlineStr">
        <is>
          <t>罗刚-全国-绿茶-铁锅导入 已结束</t>
        </is>
      </c>
      <c r="H1864" t="inlineStr">
        <is>
          <t>南山茂业绿茶店铁锅导入完成，出品正常，操作员熟练，已经培训铁锅清洗，保养流程，下午去雪花小镇绿茶店解决水压偏低的问题，已解决。原因是装机时在进水口安装了单向阀导致水压受阻，水压偏低洗锅洗不干净。</t>
        </is>
      </c>
      <c r="I1864" t="inlineStr">
        <is>
          <t>15个SKU正常</t>
        </is>
      </c>
      <c r="J1864"/>
      <c r="K1864" t="inlineStr">
        <is>
          <t>深圳罗湖万象城绿茶店开始铁锅导入</t>
        </is>
      </c>
      <c r="L1864" t="inlineStr">
        <is>
          <t>IMG_20250921_172034486.jpg,IMG_20250921_170233832.jpg,IMG_20250921_155712703.jpg,IMG_20250921_144056853.jpg,IMG_20250921_120716555.jpg,IMG_20250921_132528291.jpg,IMG_20250921_120122622.jpg,IMG_20250921_115427397.jpg,IMG_20250920_202109330.jpg</t>
        </is>
      </c>
      <c r="M1864"/>
      <c r="N1864" s="2">
        <v>45921</v>
      </c>
      <c r="O1864" t="inlineStr">
        <is>
          <t>已结束</t>
        </is>
      </c>
      <c r="P1864" t="inlineStr">
        <is>
          <t>38周</t>
        </is>
      </c>
      <c r="Q1864"/>
      <c r="R1864" t="inlineStr">
        <is>
          <t>false</t>
        </is>
      </c>
      <c r="S1864" t="inlineStr">
        <is>
          <t>2025/09/27</t>
        </is>
      </c>
      <c r="T1864" t="inlineStr">
        <is>
          <t>BST</t>
        </is>
      </c>
      <c r="U1864"/>
      <c r="V1864" t="inlineStr">
        <is>
          <t>张铭麒</t>
        </is>
      </c>
      <c r="W1864" t="inlineStr">
        <is>
          <t>李岳丰
吴薇</t>
        </is>
      </c>
    </row>
    <row r="1865" ht="12.75" customHeight="1">
      <c r="A1865" t="inlineStr">
        <is>
          <t>2025-09-19 罗刚-全国-绿茶-铁锅导入 已结束</t>
        </is>
      </c>
      <c r="B1865" t="inlineStr">
        <is>
          <t>1</t>
        </is>
      </c>
      <c r="C1865" t="inlineStr">
        <is>
          <t xml:space="preserve">南山茂业绿茶铁锅导入：机器升级难，温度高，水管或堵塞待换 </t>
        </is>
      </c>
      <c r="D1865" t="inlineStr">
        <is>
          <t>罗刚</t>
        </is>
      </c>
      <c r="E1865" t="inlineStr">
        <is>
          <t>广东省深圳市南山区南山街道听海大道中集前海国际中心</t>
        </is>
      </c>
      <c r="F1865" t="inlineStr">
        <is>
          <t>项目出差</t>
        </is>
      </c>
      <c r="G1865" t="inlineStr">
        <is>
          <t>罗刚-全国-绿茶-铁锅导入 已结束</t>
        </is>
      </c>
      <c r="H1865" t="inlineStr">
        <is>
          <t>南山茂业绿茶铁锅导入第一天：
机器升级最新版本多次升级未成功，联系魏工解决问题
2.升级15KW后发现跑菜谱整体温度偏高，北京同样的菜谱也是15千瓦，菜谱拉过来跑流程温度超高菜谱全部需要调整
3.调整后菜品客户表示满意</t>
        </is>
      </c>
      <c r="I1865" t="inlineStr">
        <is>
          <t>15个SKU，调整中</t>
        </is>
      </c>
      <c r="J1865" t="inlineStr">
        <is>
          <t>水淀粉沉淀，已更换搅拌电机，问题解决
水压偏低，水流够大，经过进水管后水压变小，怀疑是水管堵塞，等待物料更换进水管</t>
        </is>
      </c>
      <c r="K1865" t="inlineStr">
        <is>
          <t>继续调整菜谱</t>
        </is>
      </c>
      <c r="L1865" t="inlineStr">
        <is>
          <t>IMG_20250919_213720774.jpg,IMG_20250919_150959349.jpg,IMG_20250919_145341.jpg,IMG_20250919_145134410.jpg,IMG_20250919_202922254.jpg,IMG_20250919_213625308.jpg,IMG_20250919_210826679.jpg,IMG_20250919_105725076.jpg,IMG_20250919_102348453.jpg</t>
        </is>
      </c>
      <c r="M1865"/>
      <c r="N1865" s="2">
        <v>45919</v>
      </c>
      <c r="O1865" t="inlineStr">
        <is>
          <t>已结束</t>
        </is>
      </c>
      <c r="P1865" t="inlineStr">
        <is>
          <t>38周</t>
        </is>
      </c>
      <c r="Q1865"/>
      <c r="R1865" t="inlineStr">
        <is>
          <t>false</t>
        </is>
      </c>
      <c r="S1865" t="inlineStr">
        <is>
          <t>2025/09/27</t>
        </is>
      </c>
      <c r="T1865" t="inlineStr">
        <is>
          <t>BST</t>
        </is>
      </c>
      <c r="U1865"/>
      <c r="V1865" t="inlineStr">
        <is>
          <t>张铭麒</t>
        </is>
      </c>
      <c r="W1865" t="inlineStr">
        <is>
          <t>李岳丰
吴薇</t>
        </is>
      </c>
    </row>
    <row r="1866" ht="12.75" customHeight="1">
      <c r="A1866" t="inlineStr">
        <is>
          <t>2025-09-18 罗刚-全国-绿茶-铁锅导入 已结束</t>
        </is>
      </c>
      <c r="B1866" t="inlineStr">
        <is>
          <t>1</t>
        </is>
      </c>
      <c r="C1866" t="inlineStr">
        <is>
          <t xml:space="preserve">巡店发现绿茶水压低，清洗电磁阀未改善，计划换单向阀；获导入南山茂业店许可 </t>
        </is>
      </c>
      <c r="D1866" t="inlineStr">
        <is>
          <t>罗刚</t>
        </is>
      </c>
      <c r="E1866" t="inlineStr">
        <is>
          <t>广东省深圳市宝安区西乡街道南区新一村海乐花园</t>
        </is>
      </c>
      <c r="F1866" t="inlineStr">
        <is>
          <t>巡店</t>
        </is>
      </c>
      <c r="G1866" t="inlineStr">
        <is>
          <t>罗刚-全国-绿茶-铁锅导入 已结束</t>
        </is>
      </c>
      <c r="H1866" t="inlineStr">
        <is>
          <t>巡店过程发现雪花小镇绿茶水压偏低，导致投水量不够，锅体清洗不干净，检修电磁阀有轻微堵塞，清洗电磁阀后，仍然没有改善，明天申请单向阀更换看情况，在铁锅导入前排查导入后影响因素，晚上与绿茶领导高层喝酒商量下一步铁锅导入计划，已经得到领导的运行，下一步计划先导入南山茂业店，罗湖万象城城店</t>
        </is>
      </c>
      <c r="I1866"/>
      <c r="J1866"/>
      <c r="K1866" t="inlineStr">
        <is>
          <t>雪花小镇绿茶更换电磁阀</t>
        </is>
      </c>
      <c r="L1866" t="inlineStr">
        <is>
          <t>IMG_20250918_163700497.jpg,IMG_20250918_164007089.jpg,IMG_20250918_171240383.jpg,IMG_20250918_190812.jpg</t>
        </is>
      </c>
      <c r="M1866"/>
      <c r="N1866" s="2">
        <v>45918</v>
      </c>
      <c r="O1866" t="inlineStr">
        <is>
          <t>已结束</t>
        </is>
      </c>
      <c r="P1866" t="inlineStr">
        <is>
          <t>38周</t>
        </is>
      </c>
      <c r="Q1866"/>
      <c r="R1866" t="inlineStr">
        <is>
          <t>false</t>
        </is>
      </c>
      <c r="S1866" t="inlineStr">
        <is>
          <t>2025/09/27</t>
        </is>
      </c>
      <c r="T1866" t="inlineStr">
        <is>
          <t>BST</t>
        </is>
      </c>
      <c r="U1866"/>
      <c r="V1866" t="inlineStr">
        <is>
          <t>张铭麒</t>
        </is>
      </c>
      <c r="W1866" t="inlineStr">
        <is>
          <t>李岳丰
吴薇</t>
        </is>
      </c>
    </row>
    <row r="1867" ht="12.75" customHeight="1">
      <c r="A1867" t="inlineStr">
        <is>
          <t>2025-09-17 罗刚-全国-绿茶-铁锅导入 已结束</t>
        </is>
      </c>
      <c r="B1867" t="inlineStr">
        <is>
          <t>1</t>
        </is>
      </c>
      <c r="C1867" t="inlineStr">
        <is>
          <t xml:space="preserve">福田、宝安店录菜品，巡店做铁锅导入铺垫，2025.9.17巡坂田店 </t>
        </is>
      </c>
      <c r="D1867" t="inlineStr">
        <is>
          <t>罗刚</t>
        </is>
      </c>
      <c r="E1867" t="inlineStr">
        <is>
          <t>广东省深圳市宝安区西乡街道南区新一村海乐花园</t>
        </is>
      </c>
      <c r="F1867" t="inlineStr">
        <is>
          <t>巡店</t>
        </is>
      </c>
      <c r="G1867" t="inlineStr">
        <is>
          <t>罗刚-全国-绿茶-铁锅导入 已结束</t>
        </is>
      </c>
      <c r="H1867" t="inlineStr">
        <is>
          <t>福田佐邻绿茶店，录制菜品，脆椒芹菜炒牛肉，蒜苔炒鸡腿肉，宝安海雅缤纷城店，巡店做好铁锅导入前期铺垫，与厨师长沟通好导入时间</t>
        </is>
      </c>
      <c r="I1867"/>
      <c r="J1867"/>
      <c r="K1867" t="inlineStr">
        <is>
          <t>巡店坂田万科，农耕记</t>
        </is>
      </c>
      <c r="L1867" t="inlineStr">
        <is>
          <t>IMG_20250917_115230850.jpg,IMG_20250917_130208078.jpg,IMG_20250917_173702053.jpg,IMG_20250917_141000374.jpg</t>
        </is>
      </c>
      <c r="M1867"/>
      <c r="N1867" s="2">
        <v>45917</v>
      </c>
      <c r="O1867" t="inlineStr">
        <is>
          <t>已结束</t>
        </is>
      </c>
      <c r="P1867" t="inlineStr">
        <is>
          <t>38周</t>
        </is>
      </c>
      <c r="Q1867"/>
      <c r="R1867" t="inlineStr">
        <is>
          <t>false</t>
        </is>
      </c>
      <c r="S1867" t="inlineStr">
        <is>
          <t>2025/09/27</t>
        </is>
      </c>
      <c r="T1867" t="inlineStr">
        <is>
          <t>BST</t>
        </is>
      </c>
      <c r="U1867"/>
      <c r="V1867" t="inlineStr">
        <is>
          <t>张铭麒</t>
        </is>
      </c>
      <c r="W1867" t="inlineStr">
        <is>
          <t>李岳丰
吴薇</t>
        </is>
      </c>
    </row>
    <row r="1868" ht="12.75" customHeight="1">
      <c r="A1868" t="inlineStr">
        <is>
          <t>2025-09-16 罗刚-全国-绿茶-铁锅导入 已结束</t>
        </is>
      </c>
      <c r="B1868" t="inlineStr">
        <is>
          <t>1</t>
        </is>
      </c>
      <c r="C1868" t="inlineStr">
        <is>
          <t xml:space="preserve">巡店了解情况，雪花小镇使用低因生意差、人员不足，其他店正常 </t>
        </is>
      </c>
      <c r="D1868" t="inlineStr">
        <is>
          <t>罗刚</t>
        </is>
      </c>
      <c r="E1868" t="inlineStr">
        <is>
          <t>广东省深圳市宝安区西乡街道南区新一村海乐花园</t>
        </is>
      </c>
      <c r="F1868" t="inlineStr">
        <is>
          <t>巡店</t>
        </is>
      </c>
      <c r="G1868" t="inlineStr">
        <is>
          <t>罗刚-全国-绿茶-铁锅导入 已结束</t>
        </is>
      </c>
      <c r="H1868" t="inlineStr">
        <is>
          <t>门店巡店，跟厨师长了解目前目前情况，使用频率，人员情况，机器设备情况</t>
        </is>
      </c>
      <c r="I1868"/>
      <c r="J1868" t="inlineStr">
        <is>
          <t>1.雪花小镇，使用频率低，原因是平时生意不好，周末生意稍微好点，人员不足
2.蛇口城市花园：使用频率正常，机器正常
3.蛇口K11店，机器正常，使用频率正常</t>
        </is>
      </c>
      <c r="K1868" t="inlineStr">
        <is>
          <t>巡店</t>
        </is>
      </c>
      <c r="L1868" t="inlineStr">
        <is>
          <t>IMG_20250916_163507168.jpg,IMG_20250916_163813285.jpg,IMG_20250916_121317559.jpg,IMG_20250916_120014576.jpg</t>
        </is>
      </c>
      <c r="M1868"/>
      <c r="N1868" s="2">
        <v>45916</v>
      </c>
      <c r="O1868" t="inlineStr">
        <is>
          <t>已结束</t>
        </is>
      </c>
      <c r="P1868" t="inlineStr">
        <is>
          <t>38周</t>
        </is>
      </c>
      <c r="Q1868"/>
      <c r="R1868" t="inlineStr">
        <is>
          <t>false</t>
        </is>
      </c>
      <c r="S1868" t="inlineStr">
        <is>
          <t>2025/09/27</t>
        </is>
      </c>
      <c r="T1868" t="inlineStr">
        <is>
          <t>BST</t>
        </is>
      </c>
      <c r="U1868"/>
      <c r="V1868" t="inlineStr">
        <is>
          <t>张铭麒</t>
        </is>
      </c>
      <c r="W1868" t="inlineStr">
        <is>
          <t>李岳丰
吴薇</t>
        </is>
      </c>
    </row>
    <row r="1869" ht="12.75" customHeight="1">
      <c r="A1869" t="inlineStr">
        <is>
          <t>2025-09-15 罗刚-全国-绿茶-铁锅导入 已结束</t>
        </is>
      </c>
      <c r="B1869" t="inlineStr">
        <is>
          <t>1</t>
        </is>
      </c>
      <c r="C1869" t="inlineStr">
        <is>
          <t xml:space="preserve">巡店了解换铁锅意愿及门店机器情况，部分店清洁、部件有问题 </t>
        </is>
      </c>
      <c r="D1869" t="inlineStr">
        <is>
          <t>罗刚</t>
        </is>
      </c>
      <c r="E1869" t="inlineStr">
        <is>
          <t>广东省深圳市宝安区西乡街道南区新一村海乐花园</t>
        </is>
      </c>
      <c r="F1869" t="inlineStr">
        <is>
          <t>巡店</t>
        </is>
      </c>
      <c r="G1869" t="inlineStr">
        <is>
          <t>罗刚-全国-绿茶-铁锅导入 已结束</t>
        </is>
      </c>
      <c r="H1869" t="inlineStr">
        <is>
          <t>麒哥安排今天先去几个门店巡店摸底，了解现场机器使用情况，解决现场问题，与区总厨师长先达成初步的意愿，下一步再去切换铁锅，经过今天的了解三家的厨师长基本对换铁锅没有表示强烈的抗拒，区总没有明确表态可以换，区总比较关心的是铁锅是否会粘锅的问题，从表情上看着有些不太情愿，但是我说过保的机器是不能在使用涂层锅了，他就没有再说什么。</t>
        </is>
      </c>
      <c r="I1869"/>
      <c r="J1869" t="inlineStr">
        <is>
          <t>一.绿茶南山茂业
1.机器使用频率不高，只有一台机器，
2.有按要求校准，卫生比较干净，
3.按要求张贴了使用说明
4.菜品12个SKU➕外卖8个
5.了解到撤掉一台机器到其它门店，
原因：周末2灶➕2机器忙不过来，所以换成三灶加一台机器，然后现在使用起来就感觉比较别扭，操作员大多数在灶台上炒，此问题在门店已经跟区总厨师长沟通，区总意思是：必须先饱和机器人菜品，灶台：实在忙不过来的时候操作员去帮灶台上炒，后续上铁锅再验证方案可行性。
二.绿茶福田中州湾店
1.干料盒边沿结块，干料缺少未添加
2.管道清洗不到位，水淀粉管道内壁残留比较严重，平时清洁不到位
3.已经更换水淀粉盒子部分的管道（投出来的水淀粉有黑色的残渣
4.干料盒螺杆后方螺帽缺少两个
4.液料喷嘴破损，已经报了售后，寄配件过来，客户自己更换（已交代清楚怎么换）
三.绿茶罗湖万象城绿茶店：
1.干料舱门卡死，目前在设置里面关闭了，干料门，导致油烟熏到干料仓里面油污较多
2.干料盒里面的风车链接杆缺少一个
</t>
        </is>
      </c>
      <c r="K1869" t="inlineStr">
        <is>
          <t>巡店摸底，宝安海雅缤纷城绿茶店、宝安雪花小镇绿茶店</t>
        </is>
      </c>
      <c r="L1869" t="inlineStr">
        <is>
          <t>IMG_20250915_191240173.jpg,IMG_20250915_180031875.jpg,IMG_20250915_152827269.jpg,IMG_20250915_152715513.jpg,IMG_20250915_140009316.jpg,IMG_20250915_134552905.jpg,IMG_20250915_121207819.jpg,IMG_20250915_094658596.jpg,IMG_20250915_101728627.jpg</t>
        </is>
      </c>
      <c r="M1869"/>
      <c r="N1869" s="2">
        <v>45915</v>
      </c>
      <c r="O1869" t="inlineStr">
        <is>
          <t>已结束</t>
        </is>
      </c>
      <c r="P1869" t="inlineStr">
        <is>
          <t>38周</t>
        </is>
      </c>
      <c r="Q1869"/>
      <c r="R1869" t="inlineStr">
        <is>
          <t>false</t>
        </is>
      </c>
      <c r="S1869" t="inlineStr">
        <is>
          <t>2025/09/27</t>
        </is>
      </c>
      <c r="T1869" t="inlineStr">
        <is>
          <t>BST</t>
        </is>
      </c>
      <c r="U1869"/>
      <c r="V1869" t="inlineStr">
        <is>
          <t>张铭麒</t>
        </is>
      </c>
      <c r="W1869" t="inlineStr">
        <is>
          <t>李岳丰
吴薇</t>
        </is>
      </c>
    </row>
    <row r="1870" ht="12.75" customHeight="1">
      <c r="A1870" t="inlineStr">
        <is>
          <t>2025-09-12 罗刚-全国-绿茶-铁锅导入 已结束</t>
        </is>
      </c>
      <c r="B1870" t="inlineStr">
        <is>
          <t>1</t>
        </is>
      </c>
      <c r="C1870" t="inlineStr">
        <is>
          <t xml:space="preserve">与同事商量绿茶铁锅导入计划，汇报总部待通知，下周一开始导入 </t>
        </is>
      </c>
      <c r="D1870" t="inlineStr">
        <is>
          <t>罗刚</t>
        </is>
      </c>
      <c r="E1870" t="inlineStr">
        <is>
          <t>广东省深圳市宝安区西乡街道南区新一村海乐花园</t>
        </is>
      </c>
      <c r="F1870" t="inlineStr">
        <is>
          <t>巡店</t>
        </is>
      </c>
      <c r="G1870" t="inlineStr">
        <is>
          <t>罗刚-全国-绿茶-铁锅导入 已结束</t>
        </is>
      </c>
      <c r="H1870" t="inlineStr">
        <is>
          <t>今天到公司跟麒哥、维超一起商量做绿茶铁锅导入计划，安排铁锅备货、铁锅三件套（竹刷、百洁布、单边搅拌尺），准备工作，计划做好后汇报给绿茶总部，等待总部通知门店相关负责人，计划下周一开始导入</t>
        </is>
      </c>
      <c r="I1870" t="inlineStr">
        <is>
          <t>暂无</t>
        </is>
      </c>
      <c r="J1870" t="inlineStr">
        <is>
          <t>未到达现场</t>
        </is>
      </c>
      <c r="K1870" t="inlineStr">
        <is>
          <t>休假</t>
        </is>
      </c>
      <c r="L1870" t="inlineStr">
        <is>
          <t>IMG_20250912_164858993.jpg,IMG_20250912_163137.jpg,IMG_20250912_162734.jpg,IMG_20250912_162707.jpg,IMG_20250912_162716.jpg,IMG_20250912_163122.jpg,IMG_20250912_164911698.jpg</t>
        </is>
      </c>
      <c r="M1870"/>
      <c r="N1870" s="2">
        <v>45912</v>
      </c>
      <c r="O1870" t="inlineStr">
        <is>
          <t>已结束</t>
        </is>
      </c>
      <c r="P1870" t="inlineStr">
        <is>
          <t>37周</t>
        </is>
      </c>
      <c r="Q1870"/>
      <c r="R1870" t="inlineStr">
        <is>
          <t>false</t>
        </is>
      </c>
      <c r="S1870" t="inlineStr">
        <is>
          <t>2025/09/27</t>
        </is>
      </c>
      <c r="T1870" t="inlineStr">
        <is>
          <t>BST</t>
        </is>
      </c>
      <c r="U1870"/>
      <c r="V1870" t="inlineStr">
        <is>
          <t>张铭麒</t>
        </is>
      </c>
      <c r="W1870" t="inlineStr">
        <is>
          <t>李岳丰
吴薇</t>
        </is>
      </c>
    </row>
    <row r="1871" ht="12.75" customHeight="1">
      <c r="A1871" t="inlineStr">
        <is>
          <t>2025-09-07 罗刚-合肥-绿茶-新店开业 已结束</t>
        </is>
      </c>
      <c r="B1871" t="inlineStr">
        <is>
          <t>1</t>
        </is>
      </c>
      <c r="C1871" t="inlineStr">
        <is>
          <t xml:space="preserve">门店生意好，操作顺畅，交代事务后9月8日起罗刚休假 </t>
        </is>
      </c>
      <c r="D1871" t="inlineStr">
        <is>
          <t>罗刚</t>
        </is>
      </c>
      <c r="E1871" t="inlineStr">
        <is>
          <t>安徽省合肥市包河区万年埠街道OZE酒店(合肥滨湖银泰店)</t>
        </is>
      </c>
      <c r="F1871" t="inlineStr">
        <is>
          <t>巡店</t>
        </is>
      </c>
      <c r="G1871" t="inlineStr">
        <is>
          <t>罗刚-合肥-绿茶-新店开业 已结束</t>
        </is>
      </c>
      <c r="H1871" t="inlineStr">
        <is>
          <t>门店生意较好营业额3万+，操作员能一人操作两台机器已经很顺畅，和厨师长交代好今天最后一天支持门店，明天开始休假</t>
        </is>
      </c>
      <c r="I1871" t="inlineStr">
        <is>
          <t>正常</t>
        </is>
      </c>
      <c r="J1871" t="inlineStr">
        <is>
          <t>暂无</t>
        </is>
      </c>
      <c r="K1871" t="inlineStr">
        <is>
          <t>休假</t>
        </is>
      </c>
      <c r="L1871" t="inlineStr">
        <is>
          <t>IMG_20250907_193002606.jpg,IMG_20250907_191119580.jpg,IMG_20250907_130110870.jpg,IMG_20250906_191239804.jpg,IMG_20250906_112150855.jpg,IMG_20250907_194919983.jpg</t>
        </is>
      </c>
      <c r="M1871"/>
      <c r="N1871" s="2">
        <v>45907</v>
      </c>
      <c r="O1871" t="inlineStr">
        <is>
          <t>已结束</t>
        </is>
      </c>
      <c r="P1871" t="inlineStr">
        <is>
          <t>36周</t>
        </is>
      </c>
      <c r="Q1871"/>
      <c r="R1871" t="inlineStr">
        <is>
          <t>false</t>
        </is>
      </c>
      <c r="S1871" t="inlineStr">
        <is>
          <t>2025/09/07</t>
        </is>
      </c>
      <c r="T1871" t="inlineStr">
        <is>
          <t>BST</t>
        </is>
      </c>
      <c r="U1871"/>
      <c r="V1871" t="inlineStr">
        <is>
          <t>张铭麒</t>
        </is>
      </c>
      <c r="W1871" t="inlineStr">
        <is>
          <t>李岳丰
吴薇</t>
        </is>
      </c>
    </row>
    <row r="1872" ht="12.75" customHeight="1">
      <c r="A1872" t="inlineStr">
        <is>
          <t>2025-09-06 罗刚-合肥-绿茶-新店开业 已结束</t>
        </is>
      </c>
      <c r="B1872" t="inlineStr">
        <is>
          <t>1</t>
        </is>
      </c>
      <c r="C1872" t="inlineStr">
        <is>
          <t xml:space="preserve">周末高峰期操作员忙不过来需协助，机器故障疑因连续投放两次水淀粉，已调整SOP待观察。明天是项目支持最后一天，后天休假。还增加大份外卖小菜麻婆豆腐。需关注机器故障及SOP调整效果。 </t>
        </is>
      </c>
      <c r="D1872" t="inlineStr">
        <is>
          <t>罗刚</t>
        </is>
      </c>
      <c r="E1872" t="inlineStr">
        <is>
          <t>安徽省合肥市包河区万年埠街道皖新朗诗绿郡(北门)OZE酒店(合肥滨湖银泰店)</t>
        </is>
      </c>
      <c r="F1872" t="inlineStr">
        <is>
          <t>巡店</t>
        </is>
      </c>
      <c r="G1872" t="inlineStr">
        <is>
          <t>罗刚-合肥-绿茶-新店开业 已结束</t>
        </is>
      </c>
      <c r="H1872" t="inlineStr">
        <is>
          <t>周末比较忙，高峰期操作员一个人忙不过来需要协助，机器报故障水淀粉繁忙，指令频繁，怀疑连续投放两次水淀粉导致，调整了一下SOP，明天再观察一下，明天最后一天在项目上支持，后天开始休假</t>
        </is>
      </c>
      <c r="I1872" t="inlineStr">
        <is>
          <t>增加一个大份量的外卖小菜—麻婆豆腐</t>
        </is>
      </c>
      <c r="J1872" t="inlineStr">
        <is>
          <t>正常</t>
        </is>
      </c>
      <c r="K1872" t="inlineStr">
        <is>
          <t>最后一天开业支持</t>
        </is>
      </c>
      <c r="L1872" t="inlineStr">
        <is>
          <t>IMG_20250906_203618871.jpg,IMG_20250906_191239804.jpg,IMG_20250906_112150855.jpg,IMG_20250906_101226601.jpg,IMG_20250906_101217664.jpg,IMG_20250906_100845540.jpg,IMG_20250905_211049552.jpg,IMG_20250905_201312668.jpg,IMG_20250905_201305498.jpg</t>
        </is>
      </c>
      <c r="M1872"/>
      <c r="N1872" s="2">
        <v>45906</v>
      </c>
      <c r="O1872" t="inlineStr">
        <is>
          <t>已结束</t>
        </is>
      </c>
      <c r="P1872" t="inlineStr">
        <is>
          <t>36周</t>
        </is>
      </c>
      <c r="Q1872"/>
      <c r="R1872" t="inlineStr">
        <is>
          <t>false</t>
        </is>
      </c>
      <c r="S1872" t="inlineStr">
        <is>
          <t>2025/09/07</t>
        </is>
      </c>
      <c r="T1872" t="inlineStr">
        <is>
          <t>BST</t>
        </is>
      </c>
      <c r="U1872"/>
      <c r="V1872" t="inlineStr">
        <is>
          <t>张铭麒</t>
        </is>
      </c>
      <c r="W1872" t="inlineStr">
        <is>
          <t>李岳丰
吴薇</t>
        </is>
      </c>
    </row>
    <row r="1873" ht="12.75" customHeight="1">
      <c r="A1873" t="inlineStr">
        <is>
          <t>2025-09-05 罗刚-合肥-绿茶-新店开业 已结束</t>
        </is>
      </c>
      <c r="B1873" t="inlineStr">
        <is>
          <t>1</t>
        </is>
      </c>
      <c r="C1873" t="inlineStr">
        <is>
          <t xml:space="preserve">2025年9月5日合肥绿茶新店开业，机器干料门卡顿、无法关闭且出故障码，水淀粉越用越稀系两位三通阀故障，已报售后但无配件未解决；晚餐高峰操作员忙不过来需协助，SKU17个正常使用。 </t>
        </is>
      </c>
      <c r="D1873" t="inlineStr">
        <is>
          <t>罗刚</t>
        </is>
      </c>
      <c r="E1873" t="inlineStr">
        <is>
          <t>安徽省合肥市包河区万年埠街道皖新朗诗绿郡(北门)OZE酒店(合肥滨湖银泰店)</t>
        </is>
      </c>
      <c r="F1873" t="inlineStr">
        <is>
          <t>巡店</t>
        </is>
      </c>
      <c r="G1873" t="inlineStr">
        <is>
          <t>罗刚-合肥-绿茶-新店开业 已结束</t>
        </is>
      </c>
      <c r="H1873" t="inlineStr">
        <is>
          <t>1.机器出现故障，干料门卡顿，出故障码，干料门无法关闭
2.水淀粉出现越用越稀的情况，判断是两位三通阀故障导致
3.今天晚餐比较忙，操作员一个人操作高峰期有点忙不过来，需要协助一下，出品正常</t>
        </is>
      </c>
      <c r="I1873" t="inlineStr">
        <is>
          <t>SKU17个正常使用</t>
        </is>
      </c>
      <c r="J1873" t="inlineStr">
        <is>
          <t>水淀粉越用越稀，两位三通阀故障，干料门故障，已经报了给售后，我手上没有配件，暂时未解决</t>
        </is>
      </c>
      <c r="K1873" t="inlineStr">
        <is>
          <t>继续支持门店开业</t>
        </is>
      </c>
      <c r="L1873" t="inlineStr">
        <is>
          <t>IMG_20250905_201312668.jpg,IMG_20250905_210118193.jpg,IMG_20250905_194926222.jpg,IMG_20250905_173316482.jpg,IMG_20250905_173101363.jpg,IMG_20250904_115037428.jpg,IMG_20250904_113350527.jpg,IMG_20250904_112813.jpg,IMG_20250904_172006.jpg</t>
        </is>
      </c>
      <c r="M1873"/>
      <c r="N1873" s="2">
        <v>45905</v>
      </c>
      <c r="O1873" t="inlineStr">
        <is>
          <t>已结束</t>
        </is>
      </c>
      <c r="P1873" t="inlineStr">
        <is>
          <t>36周</t>
        </is>
      </c>
      <c r="Q1873"/>
      <c r="R1873" t="inlineStr">
        <is>
          <t>false</t>
        </is>
      </c>
      <c r="S1873" t="inlineStr">
        <is>
          <t>2025/09/07</t>
        </is>
      </c>
      <c r="T1873" t="inlineStr">
        <is>
          <t>BST</t>
        </is>
      </c>
      <c r="U1873"/>
      <c r="V1873" t="inlineStr">
        <is>
          <t>张铭麒</t>
        </is>
      </c>
      <c r="W1873" t="inlineStr">
        <is>
          <t>李岳丰
吴薇</t>
        </is>
      </c>
    </row>
    <row r="1874" ht="12.75" customHeight="1">
      <c r="A1874" t="inlineStr">
        <is>
          <t>2025-09-04 罗刚-合肥-绿茶-新店开业 已结束</t>
        </is>
      </c>
      <c r="B1874"/>
      <c r="C1874" t="inlineStr">
        <is>
          <t xml:space="preserve">关注点：罗刚合肥绿茶新店 9 月 4 日开业；操作员可一人操作两台且出品正常；增加 3 个外卖小菜 SKU，后续会继续支持门店开业。 </t>
        </is>
      </c>
      <c r="D1874" t="inlineStr">
        <is>
          <t>罗刚</t>
        </is>
      </c>
      <c r="E1874" t="inlineStr">
        <is>
          <t>安徽省合肥市包河区万年埠街道芝根芝底pizza(中海·滨湖公馆店)中海·滨湖公馆</t>
        </is>
      </c>
      <c r="F1874" t="inlineStr">
        <is>
          <t>巡店</t>
        </is>
      </c>
      <c r="G1874" t="inlineStr">
        <is>
          <t>罗刚-合肥-绿茶-新店开业 已结束</t>
        </is>
      </c>
      <c r="H1874" t="inlineStr">
        <is>
          <t>操作员已经可以一人操作两台机器，出品正常</t>
        </is>
      </c>
      <c r="I1874" t="inlineStr">
        <is>
          <t>增加外卖小菜3个SKU</t>
        </is>
      </c>
      <c r="J1874" t="inlineStr">
        <is>
          <t>暂无</t>
        </is>
      </c>
      <c r="K1874" t="inlineStr">
        <is>
          <t>继续支持门店开业</t>
        </is>
      </c>
      <c r="L1874" t="inlineStr">
        <is>
          <t>IMG_20250904_204250128.jpg,IMG_20250904_195937248.jpg,IMG_20250904_195804093.jpg,IMG_20250904_172006.jpg,IMG_20250904_115037428.jpg,IMG_20250904_113350527.jpg,IMG_20250904_112813.jpg,IMG_20250904_112014485.jpg,IMG_20250904_101509321.jpg</t>
        </is>
      </c>
      <c r="M1874"/>
      <c r="N1874" s="2">
        <v>45904</v>
      </c>
      <c r="O1874" t="inlineStr">
        <is>
          <t>已结束</t>
        </is>
      </c>
      <c r="P1874" t="inlineStr">
        <is>
          <t>36周</t>
        </is>
      </c>
      <c r="Q1874"/>
      <c r="R1874" t="inlineStr">
        <is>
          <t>false</t>
        </is>
      </c>
      <c r="S1874" t="inlineStr">
        <is>
          <t>2025/09/07</t>
        </is>
      </c>
      <c r="T1874" t="inlineStr">
        <is>
          <t>BST</t>
        </is>
      </c>
      <c r="U1874"/>
      <c r="V1874" t="inlineStr">
        <is>
          <t>张铭麒</t>
        </is>
      </c>
      <c r="W1874" t="inlineStr">
        <is>
          <t>李岳丰
吴薇</t>
        </is>
      </c>
    </row>
    <row r="1875" ht="12.75" customHeight="1">
      <c r="A1875" t="inlineStr">
        <is>
          <t>2025-09-03 罗刚-合肥-绿茶-新店开业 已结束</t>
        </is>
      </c>
      <c r="B1875"/>
      <c r="C1875" t="inlineStr">
        <is>
          <t xml:space="preserve">需关注问题：粗加工土豆未及时泡水氧化，炸炉功率小致效果差。领导要关注操作员培训进度、机器炒菜落实及外卖小菜录制情况，确保周末完成培训、明日完成录制，解决炸炉和土豆加工问题。 </t>
        </is>
      </c>
      <c r="D1875" t="inlineStr">
        <is>
          <t>罗刚</t>
        </is>
      </c>
      <c r="E1875" t="inlineStr">
        <is>
          <t>安徽省合肥市包河区万年埠街道皖新朗诗绿郡(北门)OZE酒店(合肥滨湖银泰店)</t>
        </is>
      </c>
      <c r="F1875"/>
      <c r="G1875" t="inlineStr">
        <is>
          <t>罗刚-合肥-绿茶-新店开业 已结束</t>
        </is>
      </c>
      <c r="H1875" t="inlineStr">
        <is>
          <t>分别培训两名操作员，其中一名已经上手，另外一名今天开始培训，预计周末可以完成任务</t>
        </is>
      </c>
      <c r="I1875" t="inlineStr">
        <is>
          <t>应绿茶总部要求：与厨师长协商能放放在机器上炒的菜尽量放在机器上面炒，厨师长同意把，小炒猪肝，放在机器上炒，外卖小菜需要录制五斤包菜，五斤麻婆豆腐，五斤土豆丝，增加机器的使用频率，预计明天完成</t>
        </is>
      </c>
      <c r="J1875" t="inlineStr">
        <is>
          <t>粗加工打皮土豆的时候没及时泡水导致土豆表面氧化发黑，炸炉功率太小，炸东西温度升不上去，炸出来的东西效果不好</t>
        </is>
      </c>
      <c r="K1875" t="inlineStr">
        <is>
          <t>录制小菜三个品种，继续门店支持，培训操作员</t>
        </is>
      </c>
      <c r="L1875" t="inlineStr">
        <is>
          <t>IMG_20250903_135608849.jpg,IMG_20250903_131205885.jpg,IMG_20250903_120812759.jpg,IMG_20250903_105202965.jpg,IMG_20250903_105105125.jpg,IMG_20250903_092025001.jpg</t>
        </is>
      </c>
      <c r="M1875"/>
      <c r="N1875" s="2">
        <v>45903</v>
      </c>
      <c r="O1875" t="inlineStr">
        <is>
          <t>已结束</t>
        </is>
      </c>
      <c r="P1875" t="inlineStr">
        <is>
          <t>36周</t>
        </is>
      </c>
      <c r="Q1875"/>
      <c r="R1875" t="inlineStr">
        <is>
          <t>false</t>
        </is>
      </c>
      <c r="S1875" t="inlineStr">
        <is>
          <t>2025/09/07</t>
        </is>
      </c>
      <c r="T1875" t="inlineStr">
        <is>
          <t>BST</t>
        </is>
      </c>
      <c r="U1875"/>
      <c r="V1875" t="inlineStr">
        <is>
          <t>张铭麒</t>
        </is>
      </c>
      <c r="W1875" t="inlineStr">
        <is>
          <t>李岳丰
吴薇</t>
        </is>
      </c>
    </row>
    <row r="1876" ht="12.75" customHeight="1">
      <c r="A1876" t="inlineStr">
        <is>
          <t>2025-09-03 罗刚-合肥-绿茶-新店开业 已结束</t>
        </is>
      </c>
      <c r="B1876"/>
      <c r="C1876"/>
      <c r="D1876" t="inlineStr">
        <is>
          <t>罗刚</t>
        </is>
      </c>
      <c r="E1876" t="inlineStr">
        <is>
          <t>安徽省合肥市包河区万年埠街道皖新朗诗绿郡(北门)OZE酒店(合肥滨湖银泰店)</t>
        </is>
      </c>
      <c r="F1876" t="inlineStr">
        <is>
          <t>巡店</t>
        </is>
      </c>
      <c r="G1876" t="inlineStr">
        <is>
          <t>罗刚-合肥-绿茶-新店开业 已结束</t>
        </is>
      </c>
      <c r="H1876" t="inlineStr">
        <is>
          <t>操作员两名，场地原因只能一一培训，一名操作员已经熟悉机器，今天培训2号操作员，录制外卖小菜，预计星期天结束项目支持</t>
        </is>
      </c>
      <c r="I1876" t="inlineStr">
        <is>
          <t>原有SKU15个，需要录制外卖小菜3个</t>
        </is>
      </c>
      <c r="J1876" t="inlineStr">
        <is>
          <t>1.土豆长时间暴露导致氧化，2.食材重量与标准重量不符，已告知厨师长要求整改，下午发现水淀粉勾不上欠汁，更换水淀粉有所好转，目前测试反水量正常，明天继续跟进观察</t>
        </is>
      </c>
      <c r="K1876" t="inlineStr">
        <is>
          <t>继续培训操作员，支持门店开业</t>
        </is>
      </c>
      <c r="L1876" t="inlineStr">
        <is>
          <t>IMG_20250903_204759820.jpg,IMG_20250903_204448331.jpg,IMG_20250903_204443196.jpg,IMG_20250903_204224613.jpg,IMG_20250903_202525249.jpg,IMG_20250903_202402332.jpg,IMG_20250903_192334355.jpg,IMG_20250903_131205885.jpg,IMG_20250903_120812759.jpg</t>
        </is>
      </c>
      <c r="M1876"/>
      <c r="N1876" s="2">
        <v>45903</v>
      </c>
      <c r="O1876" t="inlineStr">
        <is>
          <t>已结束</t>
        </is>
      </c>
      <c r="P1876" t="inlineStr">
        <is>
          <t>36周</t>
        </is>
      </c>
      <c r="Q1876"/>
      <c r="R1876" t="inlineStr">
        <is>
          <t>false</t>
        </is>
      </c>
      <c r="S1876" t="inlineStr">
        <is>
          <t>2025/09/07</t>
        </is>
      </c>
      <c r="T1876" t="inlineStr">
        <is>
          <t>BST</t>
        </is>
      </c>
      <c r="U1876"/>
      <c r="V1876" t="inlineStr">
        <is>
          <t>张铭麒</t>
        </is>
      </c>
      <c r="W1876" t="inlineStr">
        <is>
          <t>李岳丰
吴薇</t>
        </is>
      </c>
    </row>
    <row r="1877" ht="12.75" customHeight="1">
      <c r="A1877" t="inlineStr">
        <is>
          <t>2026-04-09 马志明-东莞-不停智造科技有限公司-POC 进行中</t>
        </is>
      </c>
      <c r="B1877" t="inlineStr">
        <is>
          <t>1</t>
        </is>
      </c>
      <c r="C1877" t="inlineStr">
        <is>
          <t>重点：马志明东莞不停智造科技POC销管分配任务，今日工作。</t>
        </is>
      </c>
      <c r="D1877" t="inlineStr">
        <is>
          <t>马志明</t>
        </is>
      </c>
      <c r="E1877" t="inlineStr">
        <is>
          <t>广东省东莞市东坑镇东兴西路355号东莞国和公馆</t>
        </is>
      </c>
      <c r="F1877" t="inlineStr">
        <is>
          <t>项目出差</t>
        </is>
      </c>
      <c r="G1877" t="inlineStr">
        <is>
          <t>马志明-东莞-不停智造科技有限公司-POC 进行中</t>
        </is>
      </c>
      <c r="H1877" t="inlineStr">
        <is>
          <t>各位领导！晚上好！
今天的工作内容：图文并茂</t>
        </is>
      </c>
      <c r="I1877" t="inlineStr">
        <is>
          <t>无</t>
        </is>
      </c>
      <c r="J1877"/>
      <c r="K1877" t="inlineStr">
        <is>
          <t>不停智造科技有限公司Poc</t>
        </is>
      </c>
      <c r="L1877" t="inlineStr">
        <is>
          <t>mmexport1775745282855.jpg</t>
        </is>
      </c>
      <c r="M1877"/>
      <c r="N1877" s="2">
        <v>46121</v>
      </c>
      <c r="O1877" t="inlineStr">
        <is>
          <t>进行中,进行中</t>
        </is>
      </c>
      <c r="P1877" t="inlineStr">
        <is>
          <t>15周</t>
        </is>
      </c>
      <c r="Q1877"/>
      <c r="R1877" t="inlineStr">
        <is>
          <t>false</t>
        </is>
      </c>
      <c r="S1877" t="inlineStr">
        <is>
          <t>2026/04/09
2026/04/10</t>
        </is>
      </c>
      <c r="T1877" t="inlineStr">
        <is>
          <t>销售管理</t>
        </is>
      </c>
      <c r="U1877"/>
      <c r="V1877" t="inlineStr">
        <is>
          <t>曾维超
曾维超</t>
        </is>
      </c>
      <c r="W1877" t="inlineStr">
        <is>
          <t>李阳
李阳</t>
        </is>
      </c>
    </row>
    <row r="1878" ht="12.75" customHeight="1">
      <c r="A1878" t="inlineStr">
        <is>
          <t xml:space="preserve">2026-04-08 </t>
        </is>
      </c>
      <c r="B1878"/>
      <c r="C1878" t="inlineStr">
        <is>
          <t>正文仅日期“2026/04/08”，无具体内容，信息缺失。</t>
        </is>
      </c>
      <c r="D1878" t="inlineStr">
        <is>
          <t>马志明</t>
        </is>
      </c>
      <c r="E1878" t="inlineStr">
        <is>
          <t>广东省深圳市龙岗区横岗街道六约北(地铁站)六约新村</t>
        </is>
      </c>
      <c r="F1878" t="inlineStr">
        <is>
          <t>排休</t>
        </is>
      </c>
      <c r="G1878"/>
      <c r="H1878"/>
      <c r="I1878"/>
      <c r="J1878"/>
      <c r="K1878"/>
      <c r="L1878"/>
      <c r="M1878"/>
      <c r="N1878" s="2">
        <v>46120</v>
      </c>
      <c r="O1878"/>
      <c r="P1878" t="inlineStr">
        <is>
          <t>15周</t>
        </is>
      </c>
      <c r="Q1878"/>
      <c r="R1878" t="inlineStr">
        <is>
          <t>false</t>
        </is>
      </c>
      <c r="S1878"/>
      <c r="T1878"/>
      <c r="U1878" t="inlineStr">
        <is>
          <t>1</t>
        </is>
      </c>
      <c r="V1878"/>
      <c r="W1878"/>
    </row>
    <row r="1879" ht="12.75" customHeight="1">
      <c r="A1879" t="inlineStr">
        <is>
          <t xml:space="preserve">2026-04-07 </t>
        </is>
      </c>
      <c r="B1879"/>
      <c r="C1879" t="inlineStr">
        <is>
          <t>正文仅显示日期“2026/04/07”，无其他内容，信息缺失。</t>
        </is>
      </c>
      <c r="D1879" t="inlineStr">
        <is>
          <t>马志明</t>
        </is>
      </c>
      <c r="E1879" t="inlineStr">
        <is>
          <t>广东省惠州市惠阳区淡水街道鹏城里云景花苑</t>
        </is>
      </c>
      <c r="F1879" t="inlineStr">
        <is>
          <t>排休</t>
        </is>
      </c>
      <c r="G1879"/>
      <c r="H1879"/>
      <c r="I1879"/>
      <c r="J1879"/>
      <c r="K1879"/>
      <c r="L1879"/>
      <c r="M1879"/>
      <c r="N1879" s="2">
        <v>46119</v>
      </c>
      <c r="O1879"/>
      <c r="P1879" t="inlineStr">
        <is>
          <t>15周</t>
        </is>
      </c>
      <c r="Q1879"/>
      <c r="R1879" t="inlineStr">
        <is>
          <t>false</t>
        </is>
      </c>
      <c r="S1879"/>
      <c r="T1879"/>
      <c r="U1879"/>
      <c r="V1879"/>
      <c r="W1879"/>
    </row>
    <row r="1880" ht="12.75" customHeight="1">
      <c r="A1880" t="inlineStr">
        <is>
          <t xml:space="preserve">2026-04-06 </t>
        </is>
      </c>
      <c r="B1880"/>
      <c r="C1880" t="inlineStr">
        <is>
          <t>正文仅为日期“2026/04/06”，无问题或异常信息。</t>
        </is>
      </c>
      <c r="D1880" t="inlineStr">
        <is>
          <t>马志明</t>
        </is>
      </c>
      <c r="E1880" t="inlineStr">
        <is>
          <t>广东省惠州市惠阳区淡水街道鹏城里云景花苑</t>
        </is>
      </c>
      <c r="F1880" t="inlineStr">
        <is>
          <t>排休</t>
        </is>
      </c>
      <c r="G1880"/>
      <c r="H1880"/>
      <c r="I1880"/>
      <c r="J1880"/>
      <c r="K1880"/>
      <c r="L1880"/>
      <c r="M1880"/>
      <c r="N1880" s="2">
        <v>46118</v>
      </c>
      <c r="O1880"/>
      <c r="P1880" t="inlineStr">
        <is>
          <t>15周</t>
        </is>
      </c>
      <c r="Q1880"/>
      <c r="R1880" t="inlineStr">
        <is>
          <t>false</t>
        </is>
      </c>
      <c r="S1880"/>
      <c r="T1880"/>
      <c r="U1880" t="inlineStr">
        <is>
          <t>1</t>
        </is>
      </c>
      <c r="V1880"/>
      <c r="W1880"/>
    </row>
    <row r="1881" ht="12.75" customHeight="1">
      <c r="A1881" t="inlineStr">
        <is>
          <t xml:space="preserve">2026-04-05 </t>
        </is>
      </c>
      <c r="B1881"/>
      <c r="C1881" t="inlineStr">
        <is>
          <t>正文仅日期“2026/04/05”，无具体内容，信息缺失。</t>
        </is>
      </c>
      <c r="D1881" t="inlineStr">
        <is>
          <t>马志明</t>
        </is>
      </c>
      <c r="E1881" t="inlineStr">
        <is>
          <t>广东省惠州市惠阳区淡水街道鹏城里云景花苑</t>
        </is>
      </c>
      <c r="F1881" t="inlineStr">
        <is>
          <t>排休</t>
        </is>
      </c>
      <c r="G1881"/>
      <c r="H1881"/>
      <c r="I1881"/>
      <c r="J1881"/>
      <c r="K1881"/>
      <c r="L1881"/>
      <c r="M1881"/>
      <c r="N1881" s="2">
        <v>46117</v>
      </c>
      <c r="O1881"/>
      <c r="P1881" t="inlineStr">
        <is>
          <t>14周</t>
        </is>
      </c>
      <c r="Q1881"/>
      <c r="R1881" t="inlineStr">
        <is>
          <t>false</t>
        </is>
      </c>
      <c r="S1881"/>
      <c r="T1881"/>
      <c r="U1881"/>
      <c r="V1881"/>
      <c r="W1881"/>
    </row>
    <row r="1882" ht="12.75" customHeight="1">
      <c r="A1882" t="inlineStr">
        <is>
          <t xml:space="preserve">2026-04-04 </t>
        </is>
      </c>
      <c r="B1882"/>
      <c r="C1882" t="inlineStr">
        <is>
          <t>正文仅含日期“2026/04/04”，无具体内容，需确认是否遗漏信息。</t>
        </is>
      </c>
      <c r="D1882" t="inlineStr">
        <is>
          <t>马志明</t>
        </is>
      </c>
      <c r="E1882" t="inlineStr">
        <is>
          <t>广东省惠州市惠阳区淡水街道鹏城里云景花苑</t>
        </is>
      </c>
      <c r="F1882" t="inlineStr">
        <is>
          <t>排休</t>
        </is>
      </c>
      <c r="G1882"/>
      <c r="H1882"/>
      <c r="I1882"/>
      <c r="J1882"/>
      <c r="K1882"/>
      <c r="L1882"/>
      <c r="M1882"/>
      <c r="N1882" s="2">
        <v>46116</v>
      </c>
      <c r="O1882"/>
      <c r="P1882" t="inlineStr">
        <is>
          <t>14周</t>
        </is>
      </c>
      <c r="Q1882"/>
      <c r="R1882" t="inlineStr">
        <is>
          <t>false</t>
        </is>
      </c>
      <c r="S1882"/>
      <c r="T1882"/>
      <c r="U1882" t="inlineStr">
        <is>
          <t>1</t>
        </is>
      </c>
      <c r="V1882"/>
      <c r="W1882"/>
    </row>
    <row r="1883" ht="12.75" customHeight="1">
      <c r="A1883" t="inlineStr">
        <is>
          <t xml:space="preserve">2026-04-03 </t>
        </is>
      </c>
      <c r="B1883"/>
      <c r="C1883" t="inlineStr">
        <is>
          <t>正文内容仅为日期“2026/04/03”，无有效信息，存在内容缺失问题。</t>
        </is>
      </c>
      <c r="D1883" t="inlineStr">
        <is>
          <t>马志明</t>
        </is>
      </c>
      <c r="E1883" t="inlineStr">
        <is>
          <t>广东省深圳市福田区梅林街道梅村路上梅林新村</t>
        </is>
      </c>
      <c r="F1883" t="inlineStr">
        <is>
          <t>排休</t>
        </is>
      </c>
      <c r="G1883"/>
      <c r="H1883"/>
      <c r="I1883"/>
      <c r="J1883"/>
      <c r="K1883"/>
      <c r="L1883"/>
      <c r="M1883"/>
      <c r="N1883" s="2">
        <v>46115</v>
      </c>
      <c r="O1883"/>
      <c r="P1883" t="inlineStr">
        <is>
          <t>14周</t>
        </is>
      </c>
      <c r="Q1883"/>
      <c r="R1883" t="inlineStr">
        <is>
          <t>false</t>
        </is>
      </c>
      <c r="S1883"/>
      <c r="T1883"/>
      <c r="U1883"/>
      <c r="V1883"/>
      <c r="W1883"/>
    </row>
    <row r="1884" ht="12.75" customHeight="1">
      <c r="A1884" t="inlineStr">
        <is>
          <t>2026-04-02 马志明-深圳-休假-休假 已结束</t>
        </is>
      </c>
      <c r="B1884"/>
      <c r="C1884" t="inlineStr">
        <is>
          <t>项目结束返程，安排排休，无异常问题。</t>
        </is>
      </c>
      <c r="D1884" t="inlineStr">
        <is>
          <t>马志明</t>
        </is>
      </c>
      <c r="E1884" t="inlineStr">
        <is>
          <t>广东省惠州市惠阳区淡水街道鹏城里云景花苑</t>
        </is>
      </c>
      <c r="F1884" t="inlineStr">
        <is>
          <t>项目出差</t>
        </is>
      </c>
      <c r="G1884" t="inlineStr">
        <is>
          <t>马志明-深圳-休假-休假 已结束</t>
        </is>
      </c>
      <c r="H1884" t="inlineStr">
        <is>
          <t>项目结束，出差返程</t>
        </is>
      </c>
      <c r="I1884" t="inlineStr">
        <is>
          <t>无</t>
        </is>
      </c>
      <c r="J1884"/>
      <c r="K1884" t="inlineStr">
        <is>
          <t>排休</t>
        </is>
      </c>
      <c r="L1884"/>
      <c r="M1884"/>
      <c r="N1884" s="2">
        <v>46114</v>
      </c>
      <c r="O1884" t="inlineStr">
        <is>
          <t>已结束,已结束</t>
        </is>
      </c>
      <c r="P1884" t="inlineStr">
        <is>
          <t>14周</t>
        </is>
      </c>
      <c r="Q1884"/>
      <c r="R1884" t="inlineStr">
        <is>
          <t>false</t>
        </is>
      </c>
      <c r="S1884" t="inlineStr">
        <is>
          <t>2026/03/22
2026/04/02</t>
        </is>
      </c>
      <c r="T1884" t="inlineStr">
        <is>
          <t>销售管理</t>
        </is>
      </c>
      <c r="U1884" t="inlineStr">
        <is>
          <t>1</t>
        </is>
      </c>
      <c r="V1884" t="inlineStr">
        <is>
          <t>曾维超
曾维超</t>
        </is>
      </c>
      <c r="W1884" t="inlineStr">
        <is>
          <t>李阳
李阳</t>
        </is>
      </c>
    </row>
    <row r="1885" ht="12.75" customHeight="1">
      <c r="A1885" t="inlineStr">
        <is>
          <t xml:space="preserve">2026-04-01 </t>
        </is>
      </c>
      <c r="B1885"/>
      <c r="C1885" t="inlineStr">
        <is>
          <t>正文内容仅日期“2026/04/01”，无实际信息，无问题异常。</t>
        </is>
      </c>
      <c r="D1885" t="inlineStr">
        <is>
          <t>马志明</t>
        </is>
      </c>
      <c r="E1885" t="inlineStr">
        <is>
          <t>陕西省西安市灞桥区纺织城街道琦丽智能酒店(西安唐都医院半坡地铁站店)西北电建四公司西安基地</t>
        </is>
      </c>
      <c r="F1885" t="inlineStr">
        <is>
          <t>排休</t>
        </is>
      </c>
      <c r="G1885"/>
      <c r="H1885"/>
      <c r="I1885"/>
      <c r="J1885"/>
      <c r="K1885"/>
      <c r="L1885"/>
      <c r="M1885"/>
      <c r="N1885" s="2">
        <v>46113</v>
      </c>
      <c r="O1885"/>
      <c r="P1885" t="inlineStr">
        <is>
          <t>14周</t>
        </is>
      </c>
      <c r="Q1885"/>
      <c r="R1885" t="inlineStr">
        <is>
          <t>false</t>
        </is>
      </c>
      <c r="S1885"/>
      <c r="T1885"/>
      <c r="U1885" t="inlineStr">
        <is>
          <t>1</t>
        </is>
      </c>
      <c r="V1885"/>
      <c r="W1885"/>
    </row>
    <row r="1886" ht="12.75" customHeight="1">
      <c r="A1886" t="inlineStr">
        <is>
          <t>2026-03-31 马志明-西安-新赛德-小山恰-POC 已结束</t>
        </is>
      </c>
      <c r="B1886" t="inlineStr">
        <is>
          <t>1</t>
        </is>
      </c>
      <c r="C1886" t="inlineStr">
        <is>
          <t>小山恰-POC进行中，无异常，3月31日排休。</t>
        </is>
      </c>
      <c r="D1886" t="inlineStr">
        <is>
          <t>马志明</t>
        </is>
      </c>
      <c r="E1886" t="inlineStr">
        <is>
          <t>陕西省西安市灞桥区纺织城街道琦丽智能酒店(西安唐都医院半坡地铁站店)西北电建四公司西安基地</t>
        </is>
      </c>
      <c r="F1886" t="inlineStr">
        <is>
          <t>项目出差</t>
        </is>
      </c>
      <c r="G1886" t="inlineStr">
        <is>
          <t>马志明-西安-新赛德-小山恰-POC 已结束</t>
        </is>
      </c>
      <c r="H1886" t="inlineStr">
        <is>
          <t>各位领导！晚上好！
今天工作内容是：图文并茂</t>
        </is>
      </c>
      <c r="I1886" t="inlineStr">
        <is>
          <t>无</t>
        </is>
      </c>
      <c r="J1886"/>
      <c r="K1886" t="inlineStr">
        <is>
          <t>排休</t>
        </is>
      </c>
      <c r="L1886" t="inlineStr">
        <is>
          <t>mmexport1774970604928.jpg</t>
        </is>
      </c>
      <c r="M1886"/>
      <c r="N1886" s="2">
        <v>46112</v>
      </c>
      <c r="O1886" t="inlineStr">
        <is>
          <t>已结束,已结束</t>
        </is>
      </c>
      <c r="P1886" t="inlineStr">
        <is>
          <t>14周</t>
        </is>
      </c>
      <c r="Q1886"/>
      <c r="R1886" t="inlineStr">
        <is>
          <t>false</t>
        </is>
      </c>
      <c r="S1886" t="inlineStr">
        <is>
          <t>2026/03/31
2026/03/29</t>
        </is>
      </c>
      <c r="T1886" t="inlineStr">
        <is>
          <t>北区</t>
        </is>
      </c>
      <c r="U1886" t="inlineStr">
        <is>
          <t>1</t>
        </is>
      </c>
      <c r="V1886" t="inlineStr">
        <is>
          <t>成宇
成宇</t>
        </is>
      </c>
      <c r="W1886" t="inlineStr">
        <is>
          <t>吕佳
李岳丰
吕佳
李岳丰</t>
        </is>
      </c>
    </row>
    <row r="1887" ht="12.75" customHeight="1">
      <c r="A1887" t="inlineStr">
        <is>
          <t>2026-03-30 马志明-西安-新赛德-小山恰-POC 已结束</t>
        </is>
      </c>
      <c r="B1887"/>
      <c r="C1887" t="inlineStr">
        <is>
          <t>小山恰P0C项目进行中，无异常问题需关注。</t>
        </is>
      </c>
      <c r="D1887" t="inlineStr">
        <is>
          <t>马志明</t>
        </is>
      </c>
      <c r="E1887" t="inlineStr">
        <is>
          <t>陕西省西安市灞桥区纺织城街道琦丽智能酒店(西安唐都医院半坡地铁站店)西北电建四公司西安基地</t>
        </is>
      </c>
      <c r="F1887" t="inlineStr">
        <is>
          <t>项目出差</t>
        </is>
      </c>
      <c r="G1887" t="inlineStr">
        <is>
          <t>马志明-西安-新赛德-小山恰-POC 已结束</t>
        </is>
      </c>
      <c r="H1887" t="inlineStr">
        <is>
          <t>各位领导！晚上好！
今天的工作内容：图文并茂</t>
        </is>
      </c>
      <c r="I1887" t="inlineStr">
        <is>
          <t>无</t>
        </is>
      </c>
      <c r="J1887"/>
      <c r="K1887" t="inlineStr">
        <is>
          <t>西安小山恰P0C</t>
        </is>
      </c>
      <c r="L1887" t="inlineStr">
        <is>
          <t>mmexport1774879543394.jpg</t>
        </is>
      </c>
      <c r="M1887"/>
      <c r="N1887" s="2">
        <v>46111</v>
      </c>
      <c r="O1887" t="inlineStr">
        <is>
          <t>已结束,已结束</t>
        </is>
      </c>
      <c r="P1887" t="inlineStr">
        <is>
          <t>14周</t>
        </is>
      </c>
      <c r="Q1887"/>
      <c r="R1887" t="inlineStr">
        <is>
          <t>false</t>
        </is>
      </c>
      <c r="S1887" t="inlineStr">
        <is>
          <t>2026/03/31
2026/03/29</t>
        </is>
      </c>
      <c r="T1887" t="inlineStr">
        <is>
          <t>北区</t>
        </is>
      </c>
      <c r="U1887"/>
      <c r="V1887" t="inlineStr">
        <is>
          <t>成宇
成宇</t>
        </is>
      </c>
      <c r="W1887" t="inlineStr">
        <is>
          <t>吕佳
李岳丰
吕佳
李岳丰</t>
        </is>
      </c>
    </row>
    <row r="1888" ht="12.75" customHeight="1">
      <c r="A1888" t="inlineStr">
        <is>
          <t xml:space="preserve">2026-03-29 </t>
        </is>
      </c>
      <c r="B1888"/>
      <c r="C1888" t="inlineStr">
        <is>
          <t>正文仅含日期“2026/03/29”，无具体内容，信息缺失。</t>
        </is>
      </c>
      <c r="D1888" t="inlineStr">
        <is>
          <t>马志明</t>
        </is>
      </c>
      <c r="E1888" t="inlineStr">
        <is>
          <t>陕西省西安市灞桥区纺织城街道琦丽智能酒店(西安唐都医院半坡地铁站店)西北电建四公司西安基地</t>
        </is>
      </c>
      <c r="F1888" t="inlineStr">
        <is>
          <t>排休</t>
        </is>
      </c>
      <c r="G1888"/>
      <c r="H1888"/>
      <c r="I1888"/>
      <c r="J1888"/>
      <c r="K1888"/>
      <c r="L1888"/>
      <c r="M1888"/>
      <c r="N1888" s="2">
        <v>46110</v>
      </c>
      <c r="O1888"/>
      <c r="P1888" t="inlineStr">
        <is>
          <t>13周</t>
        </is>
      </c>
      <c r="Q1888"/>
      <c r="R1888" t="inlineStr">
        <is>
          <t>false</t>
        </is>
      </c>
      <c r="S1888"/>
      <c r="T1888"/>
      <c r="U1888"/>
      <c r="V1888"/>
      <c r="W1888"/>
    </row>
    <row r="1889" ht="12.75" customHeight="1">
      <c r="A1889" t="inlineStr">
        <is>
          <t>2026-03-28 马志明-福州-绿茶-新店开业 已结束</t>
        </is>
      </c>
      <c r="B1889" t="inlineStr">
        <is>
          <t>1</t>
        </is>
      </c>
      <c r="C1889" t="inlineStr">
        <is>
          <t>马志明福州绿茶新店开业进行中，无异常。</t>
        </is>
      </c>
      <c r="D1889" t="inlineStr">
        <is>
          <t>马志明</t>
        </is>
      </c>
      <c r="E1889" t="inlineStr">
        <is>
          <t>福建省福州市晋安区新店镇井店一路君临香格里</t>
        </is>
      </c>
      <c r="F1889" t="inlineStr">
        <is>
          <t>项目出差</t>
        </is>
      </c>
      <c r="G1889" t="inlineStr">
        <is>
          <t>马志明-福州-绿茶-新店开业 已结束</t>
        </is>
      </c>
      <c r="H1889" t="inlineStr">
        <is>
          <t>各位领导！晚上好！
今天的工作内容是：图文并茂</t>
        </is>
      </c>
      <c r="I1889" t="inlineStr">
        <is>
          <t>无</t>
        </is>
      </c>
      <c r="J1889"/>
      <c r="K1889" t="inlineStr">
        <is>
          <t>休息</t>
        </is>
      </c>
      <c r="L1889" t="inlineStr">
        <is>
          <t>mmexport1774711029885.jpg</t>
        </is>
      </c>
      <c r="M1889"/>
      <c r="N1889" s="2">
        <v>46109</v>
      </c>
      <c r="O1889" t="inlineStr">
        <is>
          <t>已结束</t>
        </is>
      </c>
      <c r="P1889" t="inlineStr">
        <is>
          <t>13周</t>
        </is>
      </c>
      <c r="Q1889"/>
      <c r="R1889" t="inlineStr">
        <is>
          <t>false</t>
        </is>
      </c>
      <c r="S1889" t="inlineStr">
        <is>
          <t>2026/03/28</t>
        </is>
      </c>
      <c r="T1889" t="inlineStr">
        <is>
          <t>BST</t>
        </is>
      </c>
      <c r="U1889" t="inlineStr">
        <is>
          <t>1</t>
        </is>
      </c>
      <c r="V1889" t="inlineStr">
        <is>
          <t>张铭麒</t>
        </is>
      </c>
      <c r="W1889" t="inlineStr">
        <is>
          <t>李岳丰
吴薇</t>
        </is>
      </c>
    </row>
    <row r="1890" ht="12.75" customHeight="1">
      <c r="A1890" t="inlineStr">
        <is>
          <t>2026-03-27 马志明-福州-绿茶-新店开业 已结束</t>
        </is>
      </c>
      <c r="B1890"/>
      <c r="C1890" t="inlineStr">
        <is>
          <t>绿茶福州五四in象店2026/03/27开业支持进行中，无异常问题。</t>
        </is>
      </c>
      <c r="D1890" t="inlineStr">
        <is>
          <t>马志明</t>
        </is>
      </c>
      <c r="E1890" t="inlineStr">
        <is>
          <t>福建省福州市晋安区新店镇井店一路君临香格里</t>
        </is>
      </c>
      <c r="F1890" t="inlineStr">
        <is>
          <t>项目出差</t>
        </is>
      </c>
      <c r="G1890" t="inlineStr">
        <is>
          <t>马志明-福州-绿茶-新店开业 已结束</t>
        </is>
      </c>
      <c r="H1890" t="inlineStr">
        <is>
          <t>各位领导！晚上好！
今天的工作内容，图文并茂
</t>
        </is>
      </c>
      <c r="I1890" t="inlineStr">
        <is>
          <t>无</t>
        </is>
      </c>
      <c r="J1890"/>
      <c r="K1890" t="inlineStr">
        <is>
          <t>绿茶餐厅（福州五四in象店）开业支持</t>
        </is>
      </c>
      <c r="L1890" t="inlineStr">
        <is>
          <t>mmexport1774624663708.jpg</t>
        </is>
      </c>
      <c r="M1890"/>
      <c r="N1890" s="2">
        <v>46108</v>
      </c>
      <c r="O1890" t="inlineStr">
        <is>
          <t>已结束</t>
        </is>
      </c>
      <c r="P1890" t="inlineStr">
        <is>
          <t>13周</t>
        </is>
      </c>
      <c r="Q1890"/>
      <c r="R1890" t="inlineStr">
        <is>
          <t>false</t>
        </is>
      </c>
      <c r="S1890" t="inlineStr">
        <is>
          <t>2026/03/28</t>
        </is>
      </c>
      <c r="T1890" t="inlineStr">
        <is>
          <t>BST</t>
        </is>
      </c>
      <c r="U1890"/>
      <c r="V1890" t="inlineStr">
        <is>
          <t>张铭麒</t>
        </is>
      </c>
      <c r="W1890" t="inlineStr">
        <is>
          <t>李岳丰
吴薇</t>
        </is>
      </c>
    </row>
    <row r="1891" ht="12.75" customHeight="1">
      <c r="A1891" t="inlineStr">
        <is>
          <t>2026-03-26 马志明-福州-绿茶-新店开业 已结束</t>
        </is>
      </c>
      <c r="B1891"/>
      <c r="C1891" t="inlineStr">
        <is>
          <t>绿茶餐厅福州五四in象店开业支持进行中，无异常需关注问题。</t>
        </is>
      </c>
      <c r="D1891" t="inlineStr">
        <is>
          <t>马志明</t>
        </is>
      </c>
      <c r="E1891" t="inlineStr">
        <is>
          <t>福建省福州市晋安区新店镇井店一路君临香格里</t>
        </is>
      </c>
      <c r="F1891" t="inlineStr">
        <is>
          <t>项目出差</t>
        </is>
      </c>
      <c r="G1891" t="inlineStr">
        <is>
          <t>马志明-福州-绿茶-新店开业 已结束</t>
        </is>
      </c>
      <c r="H1891" t="inlineStr">
        <is>
          <t>各位领导！晚上好！
今天工作内容：图文并茂</t>
        </is>
      </c>
      <c r="I1891" t="inlineStr">
        <is>
          <t>无</t>
        </is>
      </c>
      <c r="J1891"/>
      <c r="K1891" t="inlineStr">
        <is>
          <t>绿茶餐厅（福州五四in象店）开业支持</t>
        </is>
      </c>
      <c r="L1891" t="inlineStr">
        <is>
          <t>mmexport1774539393138.jpg</t>
        </is>
      </c>
      <c r="M1891"/>
      <c r="N1891" s="2">
        <v>46107</v>
      </c>
      <c r="O1891" t="inlineStr">
        <is>
          <t>已结束</t>
        </is>
      </c>
      <c r="P1891" t="inlineStr">
        <is>
          <t>13周</t>
        </is>
      </c>
      <c r="Q1891"/>
      <c r="R1891" t="inlineStr">
        <is>
          <t>false</t>
        </is>
      </c>
      <c r="S1891" t="inlineStr">
        <is>
          <t>2026/03/28</t>
        </is>
      </c>
      <c r="T1891" t="inlineStr">
        <is>
          <t>BST</t>
        </is>
      </c>
      <c r="U1891"/>
      <c r="V1891" t="inlineStr">
        <is>
          <t>张铭麒</t>
        </is>
      </c>
      <c r="W1891" t="inlineStr">
        <is>
          <t>李岳丰
吴薇</t>
        </is>
      </c>
    </row>
    <row r="1892" ht="12.75" customHeight="1">
      <c r="A1892" t="inlineStr">
        <is>
          <t xml:space="preserve">2026-03-25 </t>
        </is>
      </c>
      <c r="B1892"/>
      <c r="C1892" t="inlineStr">
        <is>
          <t>仅日期“2026/03/25”，无具体内容，信息缺失。</t>
        </is>
      </c>
      <c r="D1892" t="inlineStr">
        <is>
          <t>马志明</t>
        </is>
      </c>
      <c r="E1892" t="inlineStr">
        <is>
          <t>广东省惠州市惠阳区淡水街道鹏城里云景花苑</t>
        </is>
      </c>
      <c r="F1892" t="inlineStr">
        <is>
          <t>排休</t>
        </is>
      </c>
      <c r="G1892"/>
      <c r="H1892"/>
      <c r="I1892"/>
      <c r="J1892"/>
      <c r="K1892"/>
      <c r="L1892"/>
      <c r="M1892"/>
      <c r="N1892" s="2">
        <v>46106</v>
      </c>
      <c r="O1892"/>
      <c r="P1892" t="inlineStr">
        <is>
          <t>13周</t>
        </is>
      </c>
      <c r="Q1892"/>
      <c r="R1892" t="inlineStr">
        <is>
          <t>false</t>
        </is>
      </c>
      <c r="S1892"/>
      <c r="T1892"/>
      <c r="U1892" t="inlineStr">
        <is>
          <t>1</t>
        </is>
      </c>
      <c r="V1892"/>
      <c r="W1892"/>
    </row>
    <row r="1893" ht="12.75" customHeight="1">
      <c r="A1893" t="inlineStr">
        <is>
          <t xml:space="preserve">2026-03-24 </t>
        </is>
      </c>
      <c r="B1893"/>
      <c r="C1893" t="inlineStr">
        <is>
          <t>正文内容仅为日期“2026/03/24”，无其他有效信息，存在内容缺失问题。</t>
        </is>
      </c>
      <c r="D1893" t="inlineStr">
        <is>
          <t>马志明</t>
        </is>
      </c>
      <c r="E1893" t="inlineStr">
        <is>
          <t>广东省惠州市惠阳区淡水街道鹏城里云景花苑</t>
        </is>
      </c>
      <c r="F1893" t="inlineStr">
        <is>
          <t>排休</t>
        </is>
      </c>
      <c r="G1893"/>
      <c r="H1893"/>
      <c r="I1893"/>
      <c r="J1893"/>
      <c r="K1893"/>
      <c r="L1893"/>
      <c r="M1893"/>
      <c r="N1893" s="2">
        <v>46105</v>
      </c>
      <c r="O1893"/>
      <c r="P1893" t="inlineStr">
        <is>
          <t>13周</t>
        </is>
      </c>
      <c r="Q1893"/>
      <c r="R1893" t="inlineStr">
        <is>
          <t>false</t>
        </is>
      </c>
      <c r="S1893"/>
      <c r="T1893"/>
      <c r="U1893" t="inlineStr">
        <is>
          <t>1</t>
        </is>
      </c>
      <c r="V1893"/>
      <c r="W1893"/>
    </row>
    <row r="1894" ht="12.75" customHeight="1">
      <c r="A1894" t="inlineStr">
        <is>
          <t xml:space="preserve">2026-03-23 </t>
        </is>
      </c>
      <c r="B1894"/>
      <c r="C1894" t="inlineStr">
        <is>
          <t>正文内容仅为日期“2026/03/23”，无实质信息，无异常问题。</t>
        </is>
      </c>
      <c r="D1894" t="inlineStr">
        <is>
          <t>马志明</t>
        </is>
      </c>
      <c r="E1894" t="inlineStr">
        <is>
          <t>广东省惠州市惠阳区淡水街道鹏城里云景花苑</t>
        </is>
      </c>
      <c r="F1894" t="inlineStr">
        <is>
          <t>排休</t>
        </is>
      </c>
      <c r="G1894"/>
      <c r="H1894"/>
      <c r="I1894"/>
      <c r="J1894"/>
      <c r="K1894"/>
      <c r="L1894"/>
      <c r="M1894"/>
      <c r="N1894" s="2">
        <v>46104</v>
      </c>
      <c r="O1894"/>
      <c r="P1894" t="inlineStr">
        <is>
          <t>13周</t>
        </is>
      </c>
      <c r="Q1894"/>
      <c r="R1894" t="inlineStr">
        <is>
          <t>false</t>
        </is>
      </c>
      <c r="S1894"/>
      <c r="T1894"/>
      <c r="U1894" t="inlineStr">
        <is>
          <t>1</t>
        </is>
      </c>
      <c r="V1894"/>
      <c r="W1894"/>
    </row>
    <row r="1895" ht="12.75" customHeight="1">
      <c r="A1895" t="inlineStr">
        <is>
          <t xml:space="preserve">2026-03-22 </t>
        </is>
      </c>
      <c r="B1895"/>
      <c r="C1895" t="inlineStr">
        <is>
          <t>正文仅日期“2026/03/22”，无具体内容，无法提取问题或异常。</t>
        </is>
      </c>
      <c r="D1895" t="inlineStr">
        <is>
          <t>马志明</t>
        </is>
      </c>
      <c r="E1895" t="inlineStr">
        <is>
          <t>广东省惠州市惠阳区淡水街道鹏城里云景花苑</t>
        </is>
      </c>
      <c r="F1895" t="inlineStr">
        <is>
          <t>排休</t>
        </is>
      </c>
      <c r="G1895"/>
      <c r="H1895"/>
      <c r="I1895"/>
      <c r="J1895"/>
      <c r="K1895"/>
      <c r="L1895"/>
      <c r="M1895"/>
      <c r="N1895" s="2">
        <v>46103</v>
      </c>
      <c r="O1895"/>
      <c r="P1895" t="inlineStr">
        <is>
          <t>12周</t>
        </is>
      </c>
      <c r="Q1895"/>
      <c r="R1895" t="inlineStr">
        <is>
          <t>false</t>
        </is>
      </c>
      <c r="S1895"/>
      <c r="T1895"/>
      <c r="U1895"/>
      <c r="V1895"/>
      <c r="W1895"/>
    </row>
    <row r="1896" ht="12.75" customHeight="1">
      <c r="A1896" t="inlineStr">
        <is>
          <t xml:space="preserve">2026-03-21 </t>
        </is>
      </c>
      <c r="B1896"/>
      <c r="C1896" t="inlineStr">
        <is>
          <t>正文内容仅为日期“2026/03/21”，无具体信息，无法提取有效问题或异常。</t>
        </is>
      </c>
      <c r="D1896" t="inlineStr">
        <is>
          <t>马志明</t>
        </is>
      </c>
      <c r="E1896" t="inlineStr">
        <is>
          <t>广东省惠州市惠阳区淡水街道鹏城里云景花苑</t>
        </is>
      </c>
      <c r="F1896" t="inlineStr">
        <is>
          <t>排休</t>
        </is>
      </c>
      <c r="G1896"/>
      <c r="H1896"/>
      <c r="I1896"/>
      <c r="J1896"/>
      <c r="K1896"/>
      <c r="L1896"/>
      <c r="M1896"/>
      <c r="N1896" s="2">
        <v>46102</v>
      </c>
      <c r="O1896"/>
      <c r="P1896" t="inlineStr">
        <is>
          <t>12周</t>
        </is>
      </c>
      <c r="Q1896"/>
      <c r="R1896" t="inlineStr">
        <is>
          <t>false</t>
        </is>
      </c>
      <c r="S1896"/>
      <c r="T1896"/>
      <c r="U1896"/>
      <c r="V1896"/>
      <c r="W1896"/>
    </row>
    <row r="1897" ht="12.75" customHeight="1">
      <c r="A1897" t="inlineStr">
        <is>
          <t xml:space="preserve">2026-03-20 </t>
        </is>
      </c>
      <c r="B1897"/>
      <c r="C1897" t="inlineStr">
        <is>
          <t>正文内容为空，无法提取问题和异常信息。</t>
        </is>
      </c>
      <c r="D1897" t="inlineStr">
        <is>
          <t>马志明</t>
        </is>
      </c>
      <c r="E1897" t="inlineStr">
        <is>
          <t>广东省惠州市惠阳区淡水街道鹏城里</t>
        </is>
      </c>
      <c r="F1897" t="inlineStr">
        <is>
          <t>排休</t>
        </is>
      </c>
      <c r="G1897"/>
      <c r="H1897"/>
      <c r="I1897"/>
      <c r="J1897"/>
      <c r="K1897"/>
      <c r="L1897"/>
      <c r="M1897"/>
      <c r="N1897" s="2">
        <v>46101</v>
      </c>
      <c r="O1897"/>
      <c r="P1897" t="inlineStr">
        <is>
          <t>12周</t>
        </is>
      </c>
      <c r="Q1897"/>
      <c r="R1897" t="inlineStr">
        <is>
          <t>false</t>
        </is>
      </c>
      <c r="S1897"/>
      <c r="T1897"/>
      <c r="U1897"/>
      <c r="V1897"/>
      <c r="W1897"/>
    </row>
    <row r="1898" ht="12.75" customHeight="1">
      <c r="A1898" t="inlineStr">
        <is>
          <t>2026-03-19 马志明-深圳-农耕记-解决问题 已结束</t>
        </is>
      </c>
      <c r="B1898"/>
      <c r="C1898" t="inlineStr">
        <is>
          <t>马志明-深圳-农耕记问题解决中，今日排休。</t>
        </is>
      </c>
      <c r="D1898" t="inlineStr">
        <is>
          <t>马志明</t>
        </is>
      </c>
      <c r="E1898" t="inlineStr">
        <is>
          <t>广东省惠州市惠阳区淡水街道鹏城里云景花苑</t>
        </is>
      </c>
      <c r="F1898" t="inlineStr">
        <is>
          <t>项目出差</t>
        </is>
      </c>
      <c r="G1898" t="inlineStr">
        <is>
          <t>马志明-深圳-农耕记-解决问题 已结束</t>
        </is>
      </c>
      <c r="H1898" t="inlineStr">
        <is>
          <t>各位领导！晚上好！
今天的工作内容：图文并茂</t>
        </is>
      </c>
      <c r="I1898" t="inlineStr">
        <is>
          <t>无</t>
        </is>
      </c>
      <c r="J1898"/>
      <c r="K1898" t="inlineStr">
        <is>
          <t>排休</t>
        </is>
      </c>
      <c r="L1898" t="inlineStr">
        <is>
          <t>mmexport1773930458198.jpg</t>
        </is>
      </c>
      <c r="M1898"/>
      <c r="N1898" s="2">
        <v>46100</v>
      </c>
      <c r="O1898" t="inlineStr">
        <is>
          <t>已结束</t>
        </is>
      </c>
      <c r="P1898" t="inlineStr">
        <is>
          <t>12周</t>
        </is>
      </c>
      <c r="Q1898"/>
      <c r="R1898" t="inlineStr">
        <is>
          <t>false</t>
        </is>
      </c>
      <c r="S1898" t="inlineStr">
        <is>
          <t>2026/03/19</t>
        </is>
      </c>
      <c r="T1898" t="inlineStr">
        <is>
          <t>BST</t>
        </is>
      </c>
      <c r="U1898" t="inlineStr">
        <is>
          <t>1</t>
        </is>
      </c>
      <c r="V1898" t="inlineStr">
        <is>
          <t>张铭麒</t>
        </is>
      </c>
      <c r="W1898" t="inlineStr">
        <is>
          <t>李岳丰
吴薇</t>
        </is>
      </c>
    </row>
    <row r="1899" ht="12.75" customHeight="1">
      <c r="A1899" t="inlineStr">
        <is>
          <t>2026-03-18 马志明-深圳-农耕记-解决问题 已结束</t>
        </is>
      </c>
      <c r="B1899" t="inlineStr">
        <is>
          <t>1</t>
        </is>
      </c>
      <c r="C1899" t="inlineStr">
        <is>
          <t>马志明在深圳农耕记研发中心解决问题，状态进行中，无异常问题。</t>
        </is>
      </c>
      <c r="D1899" t="inlineStr">
        <is>
          <t>马志明</t>
        </is>
      </c>
      <c r="E1899" t="inlineStr">
        <is>
          <t>广东省惠州市惠阳区淡水街道鹏城里云景花苑</t>
        </is>
      </c>
      <c r="F1899" t="inlineStr">
        <is>
          <t>项目出差</t>
        </is>
      </c>
      <c r="G1899" t="inlineStr">
        <is>
          <t>马志明-深圳-农耕记-解决问题 已结束</t>
        </is>
      </c>
      <c r="H1899" t="inlineStr">
        <is>
          <t>各位领导！晚上好！
今天的工作内容为：图文并茂</t>
        </is>
      </c>
      <c r="I1899" t="inlineStr">
        <is>
          <t>无</t>
        </is>
      </c>
      <c r="J1899"/>
      <c r="K1899" t="inlineStr">
        <is>
          <t>农耕记深圳研发中心</t>
        </is>
      </c>
      <c r="L1899" t="inlineStr">
        <is>
          <t>mmexport1773843420057.jpg</t>
        </is>
      </c>
      <c r="M1899"/>
      <c r="N1899" s="2">
        <v>46099</v>
      </c>
      <c r="O1899" t="inlineStr">
        <is>
          <t>已结束</t>
        </is>
      </c>
      <c r="P1899" t="inlineStr">
        <is>
          <t>12周</t>
        </is>
      </c>
      <c r="Q1899"/>
      <c r="R1899" t="inlineStr">
        <is>
          <t>false</t>
        </is>
      </c>
      <c r="S1899" t="inlineStr">
        <is>
          <t>2026/03/19</t>
        </is>
      </c>
      <c r="T1899" t="inlineStr">
        <is>
          <t>BST</t>
        </is>
      </c>
      <c r="U1899"/>
      <c r="V1899" t="inlineStr">
        <is>
          <t>张铭麒</t>
        </is>
      </c>
      <c r="W1899" t="inlineStr">
        <is>
          <t>李岳丰
吴薇</t>
        </is>
      </c>
    </row>
    <row r="1900" ht="12.75" customHeight="1">
      <c r="A1900" t="inlineStr">
        <is>
          <t xml:space="preserve">2026-03-17 </t>
        </is>
      </c>
      <c r="B1900"/>
      <c r="C1900" t="inlineStr">
        <is>
          <t>正文内容仅为日期“2026/03/17”，无实质信息，无异常问题。</t>
        </is>
      </c>
      <c r="D1900" t="inlineStr">
        <is>
          <t>马志明</t>
        </is>
      </c>
      <c r="E1900" t="inlineStr">
        <is>
          <t>广东省惠州市惠阳区淡水街道鹏城里云景花苑</t>
        </is>
      </c>
      <c r="F1900" t="inlineStr">
        <is>
          <t>排休</t>
        </is>
      </c>
      <c r="G1900"/>
      <c r="H1900"/>
      <c r="I1900"/>
      <c r="J1900"/>
      <c r="K1900"/>
      <c r="L1900"/>
      <c r="M1900"/>
      <c r="N1900" s="2">
        <v>46098</v>
      </c>
      <c r="O1900"/>
      <c r="P1900" t="inlineStr">
        <is>
          <t>12周</t>
        </is>
      </c>
      <c r="Q1900"/>
      <c r="R1900" t="inlineStr">
        <is>
          <t>false</t>
        </is>
      </c>
      <c r="S1900"/>
      <c r="T1900"/>
      <c r="U1900" t="inlineStr">
        <is>
          <t>1</t>
        </is>
      </c>
      <c r="V1900"/>
      <c r="W1900"/>
    </row>
    <row r="1901" ht="12.75" customHeight="1">
      <c r="A1901" t="inlineStr">
        <is>
          <t>2026-03-16 马志明-深圳-绿茶-解决问题 已结束</t>
        </is>
      </c>
      <c r="B1901" t="inlineStr">
        <is>
          <t>1</t>
        </is>
      </c>
      <c r="C1901" t="inlineStr">
        <is>
          <t>"马志明-深圳-绿茶"问题未解决，状态异常为"进行中"。</t>
        </is>
      </c>
      <c r="D1901" t="inlineStr">
        <is>
          <t>马志明</t>
        </is>
      </c>
      <c r="E1901" t="inlineStr">
        <is>
          <t>广东省深圳市福田区莲花街道深南大道辅路</t>
        </is>
      </c>
      <c r="F1901" t="inlineStr">
        <is>
          <t>项目出差</t>
        </is>
      </c>
      <c r="G1901" t="inlineStr">
        <is>
          <t>马志明-深圳-绿茶-解决问题 已结束</t>
        </is>
      </c>
      <c r="H1901" t="inlineStr">
        <is>
          <t>项目结束，出差返程</t>
        </is>
      </c>
      <c r="I1901" t="inlineStr">
        <is>
          <t>无</t>
        </is>
      </c>
      <c r="J1901"/>
      <c r="K1901" t="inlineStr">
        <is>
          <t>排休</t>
        </is>
      </c>
      <c r="L1901"/>
      <c r="M1901"/>
      <c r="N1901" s="2">
        <v>46097</v>
      </c>
      <c r="O1901" t="inlineStr">
        <is>
          <t>已结束</t>
        </is>
      </c>
      <c r="P1901" t="inlineStr">
        <is>
          <t>12周</t>
        </is>
      </c>
      <c r="Q1901"/>
      <c r="R1901" t="inlineStr">
        <is>
          <t>false</t>
        </is>
      </c>
      <c r="S1901" t="inlineStr">
        <is>
          <t>2026/03/16</t>
        </is>
      </c>
      <c r="T1901" t="inlineStr">
        <is>
          <t>BST</t>
        </is>
      </c>
      <c r="U1901" t="inlineStr">
        <is>
          <t>1</t>
        </is>
      </c>
      <c r="V1901" t="inlineStr">
        <is>
          <t>张铭麒</t>
        </is>
      </c>
      <c r="W1901" t="inlineStr">
        <is>
          <t>李岳丰
吴薇</t>
        </is>
      </c>
    </row>
    <row r="1902" ht="12.75" customHeight="1">
      <c r="A1902" t="inlineStr">
        <is>
          <t>2026-03-15 马志明-嘉兴-绿茶-铁锅导入 已结束</t>
        </is>
      </c>
      <c r="B1902" t="inlineStr">
        <is>
          <t>1</t>
        </is>
      </c>
      <c r="C1902" t="inlineStr">
        <is>
          <t>项目结束，出差返程，无异常问题需关注。</t>
        </is>
      </c>
      <c r="D1902" t="inlineStr">
        <is>
          <t>马志明</t>
        </is>
      </c>
      <c r="E1902" t="inlineStr">
        <is>
          <t>浙江省嘉兴市南湖区解放街道如家精选酒店(嘉兴南湖月河历史街区店)浙中房大厦</t>
        </is>
      </c>
      <c r="F1902" t="inlineStr">
        <is>
          <t>项目出差</t>
        </is>
      </c>
      <c r="G1902" t="inlineStr">
        <is>
          <t>马志明-嘉兴-绿茶-铁锅导入 已结束</t>
        </is>
      </c>
      <c r="H1902" t="inlineStr">
        <is>
          <t>各位领导！晚上好！
今天的工作内容：图文并茂</t>
        </is>
      </c>
      <c r="I1902" t="inlineStr">
        <is>
          <t>无</t>
        </is>
      </c>
      <c r="J1902"/>
      <c r="K1902" t="inlineStr">
        <is>
          <t>顶目结束，出差返程</t>
        </is>
      </c>
      <c r="L1902" t="inlineStr">
        <is>
          <t>mmexport1773584765661.jpg</t>
        </is>
      </c>
      <c r="M1902"/>
      <c r="N1902" s="2">
        <v>46096</v>
      </c>
      <c r="O1902" t="inlineStr">
        <is>
          <t>已结束,已结束</t>
        </is>
      </c>
      <c r="P1902" t="inlineStr">
        <is>
          <t>11周</t>
        </is>
      </c>
      <c r="Q1902"/>
      <c r="R1902" t="inlineStr">
        <is>
          <t>false</t>
        </is>
      </c>
      <c r="S1902" t="inlineStr">
        <is>
          <t>2026/03/13
2026/03/15</t>
        </is>
      </c>
      <c r="T1902" t="inlineStr">
        <is>
          <t>BST</t>
        </is>
      </c>
      <c r="U1902" t="inlineStr">
        <is>
          <t>1</t>
        </is>
      </c>
      <c r="V1902" t="inlineStr">
        <is>
          <t>张铭麒
张铭麒</t>
        </is>
      </c>
      <c r="W1902" t="inlineStr">
        <is>
          <t>李岳丰
吴薇
李岳丰
吴薇</t>
        </is>
      </c>
    </row>
    <row r="1903" ht="12.75" customHeight="1">
      <c r="A1903" t="inlineStr">
        <is>
          <t>2026-03-14 马志明-嘉兴-绿茶-铁锅导入 已结束</t>
        </is>
      </c>
      <c r="B1903"/>
      <c r="C1903" t="inlineStr">
        <is>
          <t>需关注“马志明-嘉兴-绿茶-铁锅导入”项目进行中，地点南湖天地店，日期2026/03/14。</t>
        </is>
      </c>
      <c r="D1903" t="inlineStr">
        <is>
          <t>马志明</t>
        </is>
      </c>
      <c r="E1903" t="inlineStr">
        <is>
          <t>浙江省嘉兴市南湖区解放街道城东路79号浙中房大厦</t>
        </is>
      </c>
      <c r="F1903" t="inlineStr">
        <is>
          <t>项目出差</t>
        </is>
      </c>
      <c r="G1903" t="inlineStr">
        <is>
          <t>马志明-嘉兴-绿茶-铁锅导入 已结束</t>
        </is>
      </c>
      <c r="H1903" t="inlineStr">
        <is>
          <t>各位领导！晚上好！
工作内容是：图文并茂</t>
        </is>
      </c>
      <c r="I1903" t="inlineStr">
        <is>
          <t>元</t>
        </is>
      </c>
      <c r="J1903"/>
      <c r="K1903" t="inlineStr">
        <is>
          <t>南湖天地店</t>
        </is>
      </c>
      <c r="L1903" t="inlineStr">
        <is>
          <t>mmexport1773501478288.jpg</t>
        </is>
      </c>
      <c r="M1903"/>
      <c r="N1903" s="2">
        <v>46095</v>
      </c>
      <c r="O1903" t="inlineStr">
        <is>
          <t>已结束,已结束</t>
        </is>
      </c>
      <c r="P1903" t="inlineStr">
        <is>
          <t>11周</t>
        </is>
      </c>
      <c r="Q1903"/>
      <c r="R1903" t="inlineStr">
        <is>
          <t>false</t>
        </is>
      </c>
      <c r="S1903" t="inlineStr">
        <is>
          <t>2026/03/13
2026/03/15</t>
        </is>
      </c>
      <c r="T1903" t="inlineStr">
        <is>
          <t>BST</t>
        </is>
      </c>
      <c r="U1903"/>
      <c r="V1903" t="inlineStr">
        <is>
          <t>张铭麒
张铭麒</t>
        </is>
      </c>
      <c r="W1903" t="inlineStr">
        <is>
          <t>李岳丰
吴薇
李岳丰
吴薇</t>
        </is>
      </c>
    </row>
    <row r="1904" ht="12.75" customHeight="1">
      <c r="A1904" t="inlineStr">
        <is>
          <t>2026-03-13 马志明-嘉兴-绿茶-铁锅导入 已结束</t>
        </is>
      </c>
      <c r="B1904" t="inlineStr">
        <is>
          <t>1</t>
        </is>
      </c>
      <c r="C1904" t="inlineStr">
        <is>
          <t>马志明-嘉兴-绿茶-铁锅导入进行中，无异常。</t>
        </is>
      </c>
      <c r="D1904" t="inlineStr">
        <is>
          <t>马志明</t>
        </is>
      </c>
      <c r="E1904" t="inlineStr">
        <is>
          <t>浙江省嘉兴市南湖区东栅街道庆丰路1407号龙翔大厦(庆丰路)</t>
        </is>
      </c>
      <c r="F1904" t="inlineStr">
        <is>
          <t>项目出差</t>
        </is>
      </c>
      <c r="G1904" t="inlineStr">
        <is>
          <t>马志明-嘉兴-绿茶-铁锅导入 已结束</t>
        </is>
      </c>
      <c r="H1904" t="inlineStr">
        <is>
          <t>各位领导！晚上好！
今天的工作内容：图文并茂</t>
        </is>
      </c>
      <c r="I1904" t="inlineStr">
        <is>
          <t>无</t>
        </is>
      </c>
      <c r="J1904"/>
      <c r="K1904" t="inlineStr">
        <is>
          <t>嘉兴南湖天地店</t>
        </is>
      </c>
      <c r="L1904" t="inlineStr">
        <is>
          <t>mmexport1773416385286.jpg</t>
        </is>
      </c>
      <c r="M1904"/>
      <c r="N1904" s="2">
        <v>46094</v>
      </c>
      <c r="O1904" t="inlineStr">
        <is>
          <t>已结束,已结束</t>
        </is>
      </c>
      <c r="P1904" t="inlineStr">
        <is>
          <t>11周</t>
        </is>
      </c>
      <c r="Q1904"/>
      <c r="R1904" t="inlineStr">
        <is>
          <t>false</t>
        </is>
      </c>
      <c r="S1904" t="inlineStr">
        <is>
          <t>2026/03/13
2026/03/15</t>
        </is>
      </c>
      <c r="T1904" t="inlineStr">
        <is>
          <t>BST</t>
        </is>
      </c>
      <c r="U1904" t="inlineStr">
        <is>
          <t>1</t>
        </is>
      </c>
      <c r="V1904" t="inlineStr">
        <is>
          <t>张铭麒
张铭麒</t>
        </is>
      </c>
      <c r="W1904" t="inlineStr">
        <is>
          <t>李岳丰
吴薇
李岳丰
吴薇</t>
        </is>
      </c>
    </row>
    <row r="1905" ht="12.75" customHeight="1">
      <c r="A1905" t="inlineStr">
        <is>
          <t>2026-03-12 马志明-嘉兴-绿茶-铁锅导入 已结束</t>
        </is>
      </c>
      <c r="B1905" t="inlineStr">
        <is>
          <t>1</t>
        </is>
      </c>
      <c r="C1905" t="inlineStr">
        <is>
          <t>马志明-嘉兴-万达绿茶餐厅铁锅导入进行中，无异常。</t>
        </is>
      </c>
      <c r="D1905" t="inlineStr">
        <is>
          <t>马志明</t>
        </is>
      </c>
      <c r="E1905" t="inlineStr">
        <is>
          <t>浙江省嘉兴市南湖区东栅街道庆丰路1407号龙翔大厦(庆丰路)</t>
        </is>
      </c>
      <c r="F1905" t="inlineStr">
        <is>
          <t>项目出差</t>
        </is>
      </c>
      <c r="G1905" t="inlineStr">
        <is>
          <t>马志明-嘉兴-绿茶-铁锅导入 已结束</t>
        </is>
      </c>
      <c r="H1905" t="inlineStr">
        <is>
          <t>各位领导！晚上好！
今天的工作内容：图文并茂</t>
        </is>
      </c>
      <c r="I1905" t="inlineStr">
        <is>
          <t>无</t>
        </is>
      </c>
      <c r="J1905"/>
      <c r="K1905" t="inlineStr">
        <is>
          <t>万达绿茶餐厅铁锅导入</t>
        </is>
      </c>
      <c r="L1905" t="inlineStr">
        <is>
          <t>mmexport1773328836766.jpg</t>
        </is>
      </c>
      <c r="M1905"/>
      <c r="N1905" s="2">
        <v>46093</v>
      </c>
      <c r="O1905" t="inlineStr">
        <is>
          <t>已结束,已结束</t>
        </is>
      </c>
      <c r="P1905" t="inlineStr">
        <is>
          <t>11周</t>
        </is>
      </c>
      <c r="Q1905"/>
      <c r="R1905" t="inlineStr">
        <is>
          <t>false</t>
        </is>
      </c>
      <c r="S1905" t="inlineStr">
        <is>
          <t>2026/03/13
2026/03/15</t>
        </is>
      </c>
      <c r="T1905" t="inlineStr">
        <is>
          <t>BST</t>
        </is>
      </c>
      <c r="U1905"/>
      <c r="V1905" t="inlineStr">
        <is>
          <t>张铭麒
张铭麒</t>
        </is>
      </c>
      <c r="W1905" t="inlineStr">
        <is>
          <t>李岳丰
吴薇
李岳丰
吴薇</t>
        </is>
      </c>
    </row>
    <row r="1906" ht="12.75" customHeight="1">
      <c r="A1906" t="inlineStr">
        <is>
          <t>2026-03-11 马志明-苍南-绿茶-铁锅导入 已结束</t>
        </is>
      </c>
      <c r="B1906" t="inlineStr">
        <is>
          <t>1</t>
        </is>
      </c>
      <c r="C1906" t="inlineStr">
        <is>
          <t>2026/03/11嘉兴南湖万达绿茶餐厅铁锅导入进行中，无异常。</t>
        </is>
      </c>
      <c r="D1906" t="inlineStr">
        <is>
          <t>马志明</t>
        </is>
      </c>
      <c r="E1906" t="inlineStr">
        <is>
          <t>浙江省温州市苍南县灵溪镇都市商务宾馆(河滨东路)</t>
        </is>
      </c>
      <c r="F1906" t="inlineStr">
        <is>
          <t>项目出差</t>
        </is>
      </c>
      <c r="G1906" t="inlineStr">
        <is>
          <t>马志明-苍南-绿茶-铁锅导入 已结束</t>
        </is>
      </c>
      <c r="H1906" t="inlineStr">
        <is>
          <t>各位领导！晚上好！
今天工作内容为：图文并茂</t>
        </is>
      </c>
      <c r="I1906" t="inlineStr">
        <is>
          <t>无</t>
        </is>
      </c>
      <c r="J1906"/>
      <c r="K1906" t="inlineStr">
        <is>
          <t>嘉兴南湖万达绿茶餐厅铁锅导入</t>
        </is>
      </c>
      <c r="L1906" t="inlineStr">
        <is>
          <t>mmexport1773237409110.jpg</t>
        </is>
      </c>
      <c r="M1906"/>
      <c r="N1906" s="2">
        <v>46092</v>
      </c>
      <c r="O1906" t="inlineStr">
        <is>
          <t>已结束</t>
        </is>
      </c>
      <c r="P1906" t="inlineStr">
        <is>
          <t>11周</t>
        </is>
      </c>
      <c r="Q1906"/>
      <c r="R1906" t="inlineStr">
        <is>
          <t>false</t>
        </is>
      </c>
      <c r="S1906" t="inlineStr">
        <is>
          <t>2026/03/11</t>
        </is>
      </c>
      <c r="T1906" t="inlineStr">
        <is>
          <t>BST</t>
        </is>
      </c>
      <c r="U1906" t="inlineStr">
        <is>
          <t>1</t>
        </is>
      </c>
      <c r="V1906" t="inlineStr">
        <is>
          <t>张铭麒</t>
        </is>
      </c>
      <c r="W1906" t="inlineStr">
        <is>
          <t>李岳丰
吴薇</t>
        </is>
      </c>
    </row>
    <row r="1907" ht="12.75" customHeight="1">
      <c r="A1907" t="inlineStr">
        <is>
          <t>2026-03-10 马志明-苍南-绿茶-铁锅导入 已结束</t>
        </is>
      </c>
      <c r="B1907" t="inlineStr">
        <is>
          <t>1</t>
        </is>
      </c>
      <c r="C1907" t="inlineStr">
        <is>
          <t>马志明-苍南-绿茶-铁锅导入进行中，2026/03/10</t>
        </is>
      </c>
      <c r="D1907" t="inlineStr">
        <is>
          <t>马志明</t>
        </is>
      </c>
      <c r="E1907" t="inlineStr">
        <is>
          <t>浙江省温州市苍南县灵溪镇河滨东路1009-1015号都市商务宾馆(河滨东路)</t>
        </is>
      </c>
      <c r="F1907" t="inlineStr">
        <is>
          <t>项目出差</t>
        </is>
      </c>
      <c r="G1907" t="inlineStr">
        <is>
          <t>马志明-苍南-绿茶-铁锅导入 已结束</t>
        </is>
      </c>
      <c r="H1907" t="inlineStr">
        <is>
          <t>各位领导！晚上好！
工作内容为：图文并茂</t>
        </is>
      </c>
      <c r="I1907" t="inlineStr">
        <is>
          <t>元</t>
        </is>
      </c>
      <c r="J1907"/>
      <c r="K1907" t="inlineStr">
        <is>
          <t>苍南铁锅导入</t>
        </is>
      </c>
      <c r="L1907" t="inlineStr">
        <is>
          <t>mmexport1773155241010.jpg</t>
        </is>
      </c>
      <c r="M1907"/>
      <c r="N1907" s="2">
        <v>46091</v>
      </c>
      <c r="O1907" t="inlineStr">
        <is>
          <t>已结束</t>
        </is>
      </c>
      <c r="P1907" t="inlineStr">
        <is>
          <t>11周</t>
        </is>
      </c>
      <c r="Q1907"/>
      <c r="R1907" t="inlineStr">
        <is>
          <t>false</t>
        </is>
      </c>
      <c r="S1907" t="inlineStr">
        <is>
          <t>2026/03/11</t>
        </is>
      </c>
      <c r="T1907" t="inlineStr">
        <is>
          <t>BST</t>
        </is>
      </c>
      <c r="U1907"/>
      <c r="V1907" t="inlineStr">
        <is>
          <t>张铭麒</t>
        </is>
      </c>
      <c r="W1907" t="inlineStr">
        <is>
          <t>李岳丰
吴薇</t>
        </is>
      </c>
    </row>
    <row r="1908" ht="12.75" customHeight="1">
      <c r="A1908" t="inlineStr">
        <is>
          <t>2026-03-09 马志明-诸暨-绿茶-铁锅导入 已结束</t>
        </is>
      </c>
      <c r="B1908" t="inlineStr">
        <is>
          <t>1</t>
        </is>
      </c>
      <c r="C1908" t="inlineStr">
        <is>
          <t>温州苍南绿茶餐厅铁锅导入进行中，无异常问题。</t>
        </is>
      </c>
      <c r="D1908" t="inlineStr">
        <is>
          <t>马志明</t>
        </is>
      </c>
      <c r="E1908" t="inlineStr">
        <is>
          <t>浙江省绍兴市诸暨市浣东街道东二路万达财富大厦</t>
        </is>
      </c>
      <c r="F1908" t="inlineStr">
        <is>
          <t>项目出差</t>
        </is>
      </c>
      <c r="G1908" t="inlineStr">
        <is>
          <t>马志明-诸暨-绿茶-铁锅导入 已结束</t>
        </is>
      </c>
      <c r="H1908" t="inlineStr">
        <is>
          <t>各位领导！晚上好！
工作内容：图文并茂</t>
        </is>
      </c>
      <c r="I1908" t="inlineStr">
        <is>
          <t>无</t>
        </is>
      </c>
      <c r="J1908"/>
      <c r="K1908" t="inlineStr">
        <is>
          <t>温州苍南绿茶餐厅铁锅导入</t>
        </is>
      </c>
      <c r="L1908" t="inlineStr">
        <is>
          <t>mmexport1773064590329.jpg</t>
        </is>
      </c>
      <c r="M1908"/>
      <c r="N1908" s="2">
        <v>46090</v>
      </c>
      <c r="O1908" t="inlineStr">
        <is>
          <t>已结束,已结束</t>
        </is>
      </c>
      <c r="P1908" t="inlineStr">
        <is>
          <t>11周</t>
        </is>
      </c>
      <c r="Q1908"/>
      <c r="R1908" t="inlineStr">
        <is>
          <t>false</t>
        </is>
      </c>
      <c r="S1908" t="inlineStr">
        <is>
          <t>2026/03/08
2026/03/09</t>
        </is>
      </c>
      <c r="T1908" t="inlineStr">
        <is>
          <t>BST</t>
        </is>
      </c>
      <c r="U1908" t="inlineStr">
        <is>
          <t>1</t>
        </is>
      </c>
      <c r="V1908" t="inlineStr">
        <is>
          <t>张铭麒
张铭麒</t>
        </is>
      </c>
      <c r="W1908" t="inlineStr">
        <is>
          <t>李岳丰
吴薇
李岳丰
吴薇</t>
        </is>
      </c>
    </row>
    <row r="1909" ht="12.75" customHeight="1">
      <c r="A1909" t="inlineStr">
        <is>
          <t>2026-03-08 马志明-诸暨-绿茶-铁锅导入 已结束</t>
        </is>
      </c>
      <c r="B1909"/>
      <c r="C1909" t="inlineStr">
        <is>
          <t>诸暨绿茶餐厅铁锅导入进行中，无异常需关注。</t>
        </is>
      </c>
      <c r="D1909" t="inlineStr">
        <is>
          <t>马志明</t>
        </is>
      </c>
      <c r="E1909" t="inlineStr">
        <is>
          <t>浙江省绍兴市诸暨市浣东街道东二路105号万达财富大厦</t>
        </is>
      </c>
      <c r="F1909" t="inlineStr">
        <is>
          <t>项目出差</t>
        </is>
      </c>
      <c r="G1909" t="inlineStr">
        <is>
          <t>马志明-诸暨-绿茶-铁锅导入 已结束</t>
        </is>
      </c>
      <c r="H1909" t="inlineStr">
        <is>
          <t>各位领导！晚上好
工作内容：图文并茂</t>
        </is>
      </c>
      <c r="I1909" t="inlineStr">
        <is>
          <t>无</t>
        </is>
      </c>
      <c r="J1909"/>
      <c r="K1909" t="inlineStr">
        <is>
          <t>诸暨绿茶餐厅铁锅导入</t>
        </is>
      </c>
      <c r="L1909" t="inlineStr">
        <is>
          <t>mmexport1772984597493.jpg</t>
        </is>
      </c>
      <c r="M1909"/>
      <c r="N1909" s="2">
        <v>46089</v>
      </c>
      <c r="O1909" t="inlineStr">
        <is>
          <t>已结束,已结束</t>
        </is>
      </c>
      <c r="P1909" t="inlineStr">
        <is>
          <t>10周</t>
        </is>
      </c>
      <c r="Q1909"/>
      <c r="R1909" t="inlineStr">
        <is>
          <t>false</t>
        </is>
      </c>
      <c r="S1909" t="inlineStr">
        <is>
          <t>2026/03/08
2026/03/09</t>
        </is>
      </c>
      <c r="T1909" t="inlineStr">
        <is>
          <t>BST</t>
        </is>
      </c>
      <c r="U1909"/>
      <c r="V1909" t="inlineStr">
        <is>
          <t>张铭麒
张铭麒</t>
        </is>
      </c>
      <c r="W1909" t="inlineStr">
        <is>
          <t>李岳丰
吴薇
李岳丰
吴薇</t>
        </is>
      </c>
    </row>
    <row r="1910" ht="12.75" customHeight="1">
      <c r="A1910" t="inlineStr">
        <is>
          <t>2026-03-07 马志明-浙江义乌-绿茶-铁锅导入 已结束</t>
        </is>
      </c>
      <c r="B1910" t="inlineStr">
        <is>
          <t>1</t>
        </is>
      </c>
      <c r="C1910" t="inlineStr">
        <is>
          <t>绿茶餐厅（诸暨新天地店）铁锅导入工作进行中，无异常。</t>
        </is>
      </c>
      <c r="D1910" t="inlineStr">
        <is>
          <t>马志明</t>
        </is>
      </c>
      <c r="E1910" t="inlineStr">
        <is>
          <t>浙江省金华市义乌市江东街道新雅图酒店大堂义乌新雅图酒店(国际博览中心工商学院店)</t>
        </is>
      </c>
      <c r="F1910" t="inlineStr">
        <is>
          <t>项目出差</t>
        </is>
      </c>
      <c r="G1910" t="inlineStr">
        <is>
          <t>马志明-浙江义乌-绿茶-铁锅导入 已结束</t>
        </is>
      </c>
      <c r="H1910" t="inlineStr">
        <is>
          <t>各位领导！晚上好！
今天的工作以：图文并茂</t>
        </is>
      </c>
      <c r="I1910" t="inlineStr">
        <is>
          <t>无</t>
        </is>
      </c>
      <c r="J1910"/>
      <c r="K1910" t="inlineStr">
        <is>
          <t>绿茶餐厅（诸暨新天地店）铁锅导入</t>
        </is>
      </c>
      <c r="L1910" t="inlineStr">
        <is>
          <t>mmexport1772897206494.jpg</t>
        </is>
      </c>
      <c r="M1910"/>
      <c r="N1910" s="2">
        <v>46088</v>
      </c>
      <c r="O1910" t="inlineStr">
        <is>
          <t>已结束</t>
        </is>
      </c>
      <c r="P1910" t="inlineStr">
        <is>
          <t>10周</t>
        </is>
      </c>
      <c r="Q1910"/>
      <c r="R1910" t="inlineStr">
        <is>
          <t>false</t>
        </is>
      </c>
      <c r="S1910" t="inlineStr">
        <is>
          <t>2026/03/07</t>
        </is>
      </c>
      <c r="T1910" t="inlineStr">
        <is>
          <t>BST</t>
        </is>
      </c>
      <c r="U1910" t="inlineStr">
        <is>
          <t>1</t>
        </is>
      </c>
      <c r="V1910" t="inlineStr">
        <is>
          <t>张铭麒</t>
        </is>
      </c>
      <c r="W1910" t="inlineStr">
        <is>
          <t>李岳丰
吴薇</t>
        </is>
      </c>
    </row>
    <row r="1911" ht="12.75" customHeight="1">
      <c r="A1911" t="inlineStr">
        <is>
          <t>2026-03-06 马志明-浙江义乌-绿茶-铁锅导入 已结束</t>
        </is>
      </c>
      <c r="B1911" t="inlineStr">
        <is>
          <t>1</t>
        </is>
      </c>
      <c r="C1911" t="inlineStr">
        <is>
          <t>工作内容为义乌吾悦绿茶铁锅导入进行中，无异常。</t>
        </is>
      </c>
      <c r="D1911" t="inlineStr">
        <is>
          <t>马志明</t>
        </is>
      </c>
      <c r="E1911" t="inlineStr">
        <is>
          <t>浙江省金华市义乌市江东街道新雅图酒店大堂义乌新雅图酒店(国际博览中心工商学院店)</t>
        </is>
      </c>
      <c r="F1911" t="inlineStr">
        <is>
          <t>项目出差</t>
        </is>
      </c>
      <c r="G1911" t="inlineStr">
        <is>
          <t>马志明-浙江义乌-绿茶-铁锅导入 已结束</t>
        </is>
      </c>
      <c r="H1911" t="inlineStr">
        <is>
          <t>各位领导！晩上好！
工作内容是图文并茂</t>
        </is>
      </c>
      <c r="I1911" t="inlineStr">
        <is>
          <t>无</t>
        </is>
      </c>
      <c r="J1911"/>
      <c r="K1911" t="inlineStr">
        <is>
          <t>义乌吾悦绿茶铁锅导入</t>
        </is>
      </c>
      <c r="L1911" t="inlineStr">
        <is>
          <t>mmexport1772810800226.jpg</t>
        </is>
      </c>
      <c r="M1911"/>
      <c r="N1911" s="2">
        <v>46087</v>
      </c>
      <c r="O1911" t="inlineStr">
        <is>
          <t>已结束</t>
        </is>
      </c>
      <c r="P1911" t="inlineStr">
        <is>
          <t>10周</t>
        </is>
      </c>
      <c r="Q1911"/>
      <c r="R1911" t="inlineStr">
        <is>
          <t>false</t>
        </is>
      </c>
      <c r="S1911" t="inlineStr">
        <is>
          <t>2026/03/07</t>
        </is>
      </c>
      <c r="T1911" t="inlineStr">
        <is>
          <t>BST</t>
        </is>
      </c>
      <c r="U1911"/>
      <c r="V1911" t="inlineStr">
        <is>
          <t>张铭麒</t>
        </is>
      </c>
      <c r="W1911" t="inlineStr">
        <is>
          <t>李岳丰
吴薇</t>
        </is>
      </c>
    </row>
    <row r="1912" ht="12.75" customHeight="1">
      <c r="A1912" t="inlineStr">
        <is>
          <t>2026-03-05 马志明-玉环市-绿茶-铁锅导入 已结束</t>
        </is>
      </c>
      <c r="B1912"/>
      <c r="C1912" t="inlineStr">
        <is>
          <t>马志明-玉环市-绿茶-铁锅导入进行中，需关注绿茶餐厅（义乌吾悦）铁锅导入进度。</t>
        </is>
      </c>
      <c r="D1912" t="inlineStr">
        <is>
          <t>马志明</t>
        </is>
      </c>
      <c r="E1912" t="inlineStr">
        <is>
          <t>浙江省台州市玉环市玉城街道双港路178号5.0约瑟3D电影酒店(玉环吾悦广场店)</t>
        </is>
      </c>
      <c r="F1912" t="inlineStr">
        <is>
          <t>项目出差</t>
        </is>
      </c>
      <c r="G1912" t="inlineStr">
        <is>
          <t>马志明-玉环市-绿茶-铁锅导入 已结束</t>
        </is>
      </c>
      <c r="H1912" t="inlineStr">
        <is>
          <t>各位领导！晚上好！
工作内容：图文并茂</t>
        </is>
      </c>
      <c r="I1912" t="inlineStr">
        <is>
          <t>无</t>
        </is>
      </c>
      <c r="J1912"/>
      <c r="K1912" t="inlineStr">
        <is>
          <t>绿茶餐厅（义乌吾悦）铁锅导入</t>
        </is>
      </c>
      <c r="L1912" t="inlineStr">
        <is>
          <t>mmexport1772721626645.jpg</t>
        </is>
      </c>
      <c r="M1912"/>
      <c r="N1912" s="2">
        <v>46086</v>
      </c>
      <c r="O1912" t="inlineStr">
        <is>
          <t>已结束</t>
        </is>
      </c>
      <c r="P1912" t="inlineStr">
        <is>
          <t>10周</t>
        </is>
      </c>
      <c r="Q1912"/>
      <c r="R1912" t="inlineStr">
        <is>
          <t>false</t>
        </is>
      </c>
      <c r="S1912" t="inlineStr">
        <is>
          <t>2026/03/05</t>
        </is>
      </c>
      <c r="T1912" t="inlineStr">
        <is>
          <t>BST</t>
        </is>
      </c>
      <c r="U1912" t="inlineStr">
        <is>
          <t>1</t>
        </is>
      </c>
      <c r="V1912" t="inlineStr">
        <is>
          <t>张铭麒</t>
        </is>
      </c>
      <c r="W1912" t="inlineStr">
        <is>
          <t>李岳丰
吴薇</t>
        </is>
      </c>
    </row>
    <row r="1913" ht="12.75" customHeight="1">
      <c r="A1913" t="inlineStr">
        <is>
          <t>2026-03-04 马志明-玉环市-绿茶-铁锅导入 已结束</t>
        </is>
      </c>
      <c r="B1913" t="inlineStr">
        <is>
          <t>1</t>
        </is>
      </c>
      <c r="C1913" t="inlineStr">
        <is>
          <t>存在工作内容表述混乱、信息不清晰的问题，需关注。</t>
        </is>
      </c>
      <c r="D1913" t="inlineStr">
        <is>
          <t>马志明</t>
        </is>
      </c>
      <c r="E1913" t="inlineStr">
        <is>
          <t>浙江省台州市玉环市玉城街道双港路188号5.0约瑟3D电影酒店(玉环吾悦广场店)</t>
        </is>
      </c>
      <c r="F1913" t="inlineStr">
        <is>
          <t>项目出差</t>
        </is>
      </c>
      <c r="G1913" t="inlineStr">
        <is>
          <t>马志明-玉环市-绿茶-铁锅导入 已结束</t>
        </is>
      </c>
      <c r="H1913" t="inlineStr">
        <is>
          <t>各位领导！晚上好！
工作内容为图为并茂</t>
        </is>
      </c>
      <c r="I1913" t="inlineStr">
        <is>
          <t>无</t>
        </is>
      </c>
      <c r="J1913"/>
      <c r="K1913" t="inlineStr">
        <is>
          <t>跟进铁锅导入</t>
        </is>
      </c>
      <c r="L1913" t="inlineStr">
        <is>
          <t>mmexport1772637673494.jpg</t>
        </is>
      </c>
      <c r="M1913"/>
      <c r="N1913" s="2">
        <v>46085</v>
      </c>
      <c r="O1913" t="inlineStr">
        <is>
          <t>已结束</t>
        </is>
      </c>
      <c r="P1913" t="inlineStr">
        <is>
          <t>10周</t>
        </is>
      </c>
      <c r="Q1913"/>
      <c r="R1913" t="inlineStr">
        <is>
          <t>false</t>
        </is>
      </c>
      <c r="S1913" t="inlineStr">
        <is>
          <t>2026/03/05</t>
        </is>
      </c>
      <c r="T1913" t="inlineStr">
        <is>
          <t>BST</t>
        </is>
      </c>
      <c r="U1913"/>
      <c r="V1913" t="inlineStr">
        <is>
          <t>张铭麒</t>
        </is>
      </c>
      <c r="W1913" t="inlineStr">
        <is>
          <t>李岳丰
吴薇</t>
        </is>
      </c>
    </row>
    <row r="1914" ht="12.75" customHeight="1">
      <c r="A1914" t="inlineStr">
        <is>
          <t>2026-03-03 马志明-浙江台州-绿茶-铁锅导入 已结束</t>
        </is>
      </c>
      <c r="B1914" t="inlineStr">
        <is>
          <t>1</t>
        </is>
      </c>
      <c r="C1914" t="inlineStr">
        <is>
          <t>2026/03/03玉环吾悦广场绿茶铁锅导入进行中，无异常。</t>
        </is>
      </c>
      <c r="D1914" t="inlineStr">
        <is>
          <t>马志明</t>
        </is>
      </c>
      <c r="E1914" t="inlineStr">
        <is>
          <t>浙江省台州市椒江区白云街道台州悠庭酒店万达大厦</t>
        </is>
      </c>
      <c r="F1914" t="inlineStr">
        <is>
          <t>项目出差</t>
        </is>
      </c>
      <c r="G1914" t="inlineStr">
        <is>
          <t>马志明-浙江台州-绿茶-铁锅导入 已结束</t>
        </is>
      </c>
      <c r="H1914" t="inlineStr">
        <is>
          <t>图文并茂</t>
        </is>
      </c>
      <c r="I1914" t="inlineStr">
        <is>
          <t>无</t>
        </is>
      </c>
      <c r="J1914"/>
      <c r="K1914" t="inlineStr">
        <is>
          <t>玉环吾悦广场绿茶铁锅导入</t>
        </is>
      </c>
      <c r="L1914" t="inlineStr">
        <is>
          <t>mmexport1772552049933.jpg</t>
        </is>
      </c>
      <c r="M1914"/>
      <c r="N1914" s="2">
        <v>46084</v>
      </c>
      <c r="O1914" t="inlineStr">
        <is>
          <t>已结束</t>
        </is>
      </c>
      <c r="P1914" t="inlineStr">
        <is>
          <t>10周</t>
        </is>
      </c>
      <c r="Q1914"/>
      <c r="R1914" t="inlineStr">
        <is>
          <t>false</t>
        </is>
      </c>
      <c r="S1914" t="inlineStr">
        <is>
          <t>2026/03/03</t>
        </is>
      </c>
      <c r="T1914" t="inlineStr">
        <is>
          <t>BST</t>
        </is>
      </c>
      <c r="U1914" t="inlineStr">
        <is>
          <t>1</t>
        </is>
      </c>
      <c r="V1914" t="inlineStr">
        <is>
          <t>张铭麒</t>
        </is>
      </c>
      <c r="W1914" t="inlineStr">
        <is>
          <t>李岳丰
吴薇</t>
        </is>
      </c>
    </row>
    <row r="1915" ht="12.75" customHeight="1">
      <c r="A1915" t="inlineStr">
        <is>
          <t>2026-03-02 马志明-浙江台州-绿茶-铁锅导入 已结束</t>
        </is>
      </c>
      <c r="B1915" t="inlineStr">
        <is>
          <t>1</t>
        </is>
      </c>
      <c r="C1915" t="inlineStr">
        <is>
          <t>上午因快递原因铁锅未及时到达，已联系同事处理后解决。</t>
        </is>
      </c>
      <c r="D1915" t="inlineStr">
        <is>
          <t>马志明</t>
        </is>
      </c>
      <c r="E1915" t="inlineStr">
        <is>
          <t>浙江省台州市椒江区白云街道白云山南路926号万达大厦</t>
        </is>
      </c>
      <c r="F1915" t="inlineStr">
        <is>
          <t>项目出差</t>
        </is>
      </c>
      <c r="G1915" t="inlineStr">
        <is>
          <t>马志明-浙江台州-绿茶-铁锅导入 已结束</t>
        </is>
      </c>
      <c r="H1915" t="inlineStr">
        <is>
          <t>各位领导！晚上好！
今天台州绿茶餐厅铁锅导入顺利！目前更新版本为5·2·0版本，版本信息更具有科技感，有锅体转动提示防夹手，炼油有高温提示。开机有系统检测功能，做到提示做用！
上午先更新版本，对接售后姜鹏，提前告知机器不能升15千W，因为机心不支持！避免其他事情的发生！
上午因快递原因没有及时到达现场，第一时间及时联系同事李晓及超哥反馈问题！经过超哥和李晓的处理，铁锅中午2点半到达现场！
中午先导一台机器的铁锅导入。为了不影响中午出餐受影响。晚市收市时再导入一台机器。目前两台机器以导入完成！
晚市铁锅出餐稳定，没有客户反馈出品问题。
收市带领机器操作员给机器做清洁卫生和铁锅清理方法！</t>
        </is>
      </c>
      <c r="I1915" t="inlineStr">
        <is>
          <t>无</t>
        </is>
      </c>
      <c r="J1915"/>
      <c r="K1915" t="inlineStr">
        <is>
          <t>铁锅导入使用情况</t>
        </is>
      </c>
      <c r="L1915" t="inlineStr">
        <is>
          <t>IMG_20260302_110325918.jpg,IMG_20260302_110418505.jpg,IMG_20260302_110508175.jpg,IMG_20260302_110534816.jpg,IMG_20260302_111728080.jpg,IMG_20260302_111821396.jpg,IMG_20260302_111822824.jpg,IMG_20260302_113026397.jpg,IMG_20260302_112516867.jpg,Screenshot_20260302_151717.jpg,IMG_20260302_131340514.jpg,1772425791747.jpeg,1772425836449.jpeg,IMG_20260302_131508881.jpg,IMG_20260302_131526693.jpg,IMG_20260302_143904436.jpg,IMG_20260302_144056862.jpg,IMG_20260302_144101122.jpg,IMG_20260302_144310872.jpg,IMG_20260302_151758807.jpg,IMG_20260302_155502903.jpg,IMG_20260302_162654093.jpg,IMG_20260302_170743961.jpg,IMG_20260302_172207852.jpg,IMG_20260302_172207852.jpg,IMG_20260302_180827587.jpg,IMG_20260302_180902201.jpg,IMG_20260302_184313355.jpg,IMG_20260302_185102221.jpg,IMG_20260302_192714980.jpg,IMG_20260302_202146658.jpg,IMG_20260302_202207164.jpg,IMG_20260302_202318646.jpg,IMG_20260302_203202685.jpg,IMG_20260302_202947877.jpg,IMG_20260302_203204440.jpg,IMG_20260302_203430946.jpg,IMG_20260302_204608383.jpg,IMG_20260302_204029478.jpg,IMG_20260302_210511149.jpg,IMG_20260302_210514077.jpg,IMG_20260302_210845783.jpg</t>
        </is>
      </c>
      <c r="M1915"/>
      <c r="N1915" s="2">
        <v>46083</v>
      </c>
      <c r="O1915" t="inlineStr">
        <is>
          <t>已结束</t>
        </is>
      </c>
      <c r="P1915" t="inlineStr">
        <is>
          <t>10周</t>
        </is>
      </c>
      <c r="Q1915"/>
      <c r="R1915" t="inlineStr">
        <is>
          <t>false</t>
        </is>
      </c>
      <c r="S1915" t="inlineStr">
        <is>
          <t>2026/03/03</t>
        </is>
      </c>
      <c r="T1915" t="inlineStr">
        <is>
          <t>BST</t>
        </is>
      </c>
      <c r="U1915"/>
      <c r="V1915" t="inlineStr">
        <is>
          <t>张铭麒</t>
        </is>
      </c>
      <c r="W1915" t="inlineStr">
        <is>
          <t>李岳丰
吴薇</t>
        </is>
      </c>
    </row>
    <row r="1916" ht="12.75" customHeight="1">
      <c r="A1916" t="inlineStr">
        <is>
          <t>2026-03-01 马志明-浙江台州-绿茶-铁锅导入 已结束</t>
        </is>
      </c>
      <c r="B1916"/>
      <c r="C1916" t="inlineStr">
        <is>
          <t>马志明3月1日从深圳到台州进行铁锅导入，当前进行中，无异常。</t>
        </is>
      </c>
      <c r="D1916" t="inlineStr">
        <is>
          <t>马志明</t>
        </is>
      </c>
      <c r="E1916" t="inlineStr">
        <is>
          <t>浙江省台州市椒江区白云街道台州悠庭酒店万达大厦</t>
        </is>
      </c>
      <c r="F1916" t="inlineStr">
        <is>
          <t>项目出差</t>
        </is>
      </c>
      <c r="G1916" t="inlineStr">
        <is>
          <t>马志明-浙江台州-绿茶-铁锅导入 已结束</t>
        </is>
      </c>
      <c r="H1916" t="inlineStr">
        <is>
          <t>各位领导！晩上好！
上午坐高铁从深圳到达浙江台州</t>
        </is>
      </c>
      <c r="I1916" t="inlineStr">
        <is>
          <t>无</t>
        </is>
      </c>
      <c r="J1916"/>
      <c r="K1916" t="inlineStr">
        <is>
          <t>铁锅导入</t>
        </is>
      </c>
      <c r="L1916" t="inlineStr">
        <is>
          <t>IMG_20260301_090710313.jpg,IMG_20260301_105157225.jpg,IMG_20260301_193247716.jpg</t>
        </is>
      </c>
      <c r="M1916"/>
      <c r="N1916" s="2">
        <v>46082</v>
      </c>
      <c r="O1916" t="inlineStr">
        <is>
          <t>已结束</t>
        </is>
      </c>
      <c r="P1916" t="inlineStr">
        <is>
          <t>09周</t>
        </is>
      </c>
      <c r="Q1916"/>
      <c r="R1916" t="inlineStr">
        <is>
          <t>false</t>
        </is>
      </c>
      <c r="S1916" t="inlineStr">
        <is>
          <t>2026/03/03</t>
        </is>
      </c>
      <c r="T1916" t="inlineStr">
        <is>
          <t>BST</t>
        </is>
      </c>
      <c r="U1916"/>
      <c r="V1916" t="inlineStr">
        <is>
          <t>张铭麒</t>
        </is>
      </c>
      <c r="W1916" t="inlineStr">
        <is>
          <t>李岳丰
吴薇</t>
        </is>
      </c>
    </row>
    <row r="1917" ht="12.75" customHeight="1">
      <c r="A1917" t="inlineStr">
        <is>
          <t xml:space="preserve">2026-02-28 </t>
        </is>
      </c>
      <c r="B1917"/>
      <c r="C1917" t="inlineStr">
        <is>
          <t>正文仅日期“2026/02/28”，无具体内容，信息缺失。</t>
        </is>
      </c>
      <c r="D1917" t="inlineStr">
        <is>
          <t>马志明</t>
        </is>
      </c>
      <c r="E1917" t="inlineStr">
        <is>
          <t>广东省惠州市惠阳区淡水街道鹏城里云景花苑</t>
        </is>
      </c>
      <c r="F1917" t="inlineStr">
        <is>
          <t>排休</t>
        </is>
      </c>
      <c r="G1917"/>
      <c r="H1917"/>
      <c r="I1917"/>
      <c r="J1917"/>
      <c r="K1917"/>
      <c r="L1917"/>
      <c r="M1917"/>
      <c r="N1917" s="2">
        <v>46081</v>
      </c>
      <c r="O1917"/>
      <c r="P1917" t="inlineStr">
        <is>
          <t>09周</t>
        </is>
      </c>
      <c r="Q1917"/>
      <c r="R1917" t="inlineStr">
        <is>
          <t>false</t>
        </is>
      </c>
      <c r="S1917"/>
      <c r="T1917"/>
      <c r="U1917" t="inlineStr">
        <is>
          <t>1</t>
        </is>
      </c>
      <c r="V1917"/>
      <c r="W1917"/>
    </row>
    <row r="1918" ht="12.75" customHeight="1">
      <c r="A1918" t="inlineStr">
        <is>
          <t xml:space="preserve">2026-02-27 </t>
        </is>
      </c>
      <c r="B1918"/>
      <c r="C1918" t="inlineStr">
        <is>
          <t>正文仅日期“2026/02/27”，无实质内容，信息缺失。</t>
        </is>
      </c>
      <c r="D1918" t="inlineStr">
        <is>
          <t>马志明</t>
        </is>
      </c>
      <c r="E1918" t="inlineStr">
        <is>
          <t>广东省惠州市惠阳区淡水街道鹏城里云景花苑</t>
        </is>
      </c>
      <c r="F1918" t="inlineStr">
        <is>
          <t>排休</t>
        </is>
      </c>
      <c r="G1918"/>
      <c r="H1918"/>
      <c r="I1918"/>
      <c r="J1918"/>
      <c r="K1918"/>
      <c r="L1918"/>
      <c r="M1918"/>
      <c r="N1918" s="2">
        <v>46080</v>
      </c>
      <c r="O1918"/>
      <c r="P1918" t="inlineStr">
        <is>
          <t>09周</t>
        </is>
      </c>
      <c r="Q1918"/>
      <c r="R1918" t="inlineStr">
        <is>
          <t>false</t>
        </is>
      </c>
      <c r="S1918"/>
      <c r="T1918"/>
      <c r="U1918"/>
      <c r="V1918"/>
      <c r="W1918"/>
    </row>
    <row r="1919" ht="12.75" customHeight="1">
      <c r="A1919" t="inlineStr">
        <is>
          <t xml:space="preserve">2026-02-26 </t>
        </is>
      </c>
      <c r="B1919"/>
      <c r="C1919" t="inlineStr">
        <is>
          <t>正文仅日期“2026/02/26”，无具体内容，无法总结问题或异常。</t>
        </is>
      </c>
      <c r="D1919" t="inlineStr">
        <is>
          <t>马志明</t>
        </is>
      </c>
      <c r="E1919" t="inlineStr">
        <is>
          <t>广东省惠州市惠阳区淡水街道鹏城里惠州金海岸国际酒店(淡水白云新城店)</t>
        </is>
      </c>
      <c r="F1919" t="inlineStr">
        <is>
          <t>排休</t>
        </is>
      </c>
      <c r="G1919"/>
      <c r="H1919"/>
      <c r="I1919"/>
      <c r="J1919"/>
      <c r="K1919"/>
      <c r="L1919"/>
      <c r="M1919"/>
      <c r="N1919" s="2">
        <v>46079</v>
      </c>
      <c r="O1919"/>
      <c r="P1919" t="inlineStr">
        <is>
          <t>09周</t>
        </is>
      </c>
      <c r="Q1919"/>
      <c r="R1919" t="inlineStr">
        <is>
          <t>false</t>
        </is>
      </c>
      <c r="S1919"/>
      <c r="T1919"/>
      <c r="U1919"/>
      <c r="V1919"/>
      <c r="W1919"/>
    </row>
    <row r="1920" ht="12.75" customHeight="1">
      <c r="A1920" t="inlineStr">
        <is>
          <t xml:space="preserve">2026-02-25 </t>
        </is>
      </c>
      <c r="B1920"/>
      <c r="C1920" t="inlineStr">
        <is>
          <t>正文仅显示日期“2026/02/25”，无具体内容，信息缺失。</t>
        </is>
      </c>
      <c r="D1920" t="inlineStr">
        <is>
          <t>马志明</t>
        </is>
      </c>
      <c r="E1920" t="inlineStr">
        <is>
          <t>湖南省怀化市鹤城区城北街道怀化站(进站口)</t>
        </is>
      </c>
      <c r="F1920" t="inlineStr">
        <is>
          <t>排休</t>
        </is>
      </c>
      <c r="G1920"/>
      <c r="H1920"/>
      <c r="I1920"/>
      <c r="J1920"/>
      <c r="K1920"/>
      <c r="L1920"/>
      <c r="M1920"/>
      <c r="N1920" s="2">
        <v>46078</v>
      </c>
      <c r="O1920"/>
      <c r="P1920" t="inlineStr">
        <is>
          <t>09周</t>
        </is>
      </c>
      <c r="Q1920"/>
      <c r="R1920" t="inlineStr">
        <is>
          <t>false</t>
        </is>
      </c>
      <c r="S1920"/>
      <c r="T1920"/>
      <c r="U1920"/>
      <c r="V1920"/>
      <c r="W1920"/>
    </row>
    <row r="1921" ht="12.75" customHeight="1">
      <c r="A1921" t="inlineStr">
        <is>
          <t xml:space="preserve">2026-02-24 </t>
        </is>
      </c>
      <c r="B1921"/>
      <c r="C1921" t="inlineStr">
        <is>
          <t>正文内容仅为日期“2026/02/24”，无其他信息，无问题或异常。</t>
        </is>
      </c>
      <c r="D1921" t="inlineStr">
        <is>
          <t>马志明</t>
        </is>
      </c>
      <c r="E1921" t="inlineStr">
        <is>
          <t>湖南省怀化市洪江市黔城镇新康佳园</t>
        </is>
      </c>
      <c r="F1921" t="inlineStr">
        <is>
          <t>排休</t>
        </is>
      </c>
      <c r="G1921"/>
      <c r="H1921"/>
      <c r="I1921"/>
      <c r="J1921"/>
      <c r="K1921"/>
      <c r="L1921"/>
      <c r="M1921"/>
      <c r="N1921" s="2">
        <v>46077</v>
      </c>
      <c r="O1921"/>
      <c r="P1921" t="inlineStr">
        <is>
          <t>09周</t>
        </is>
      </c>
      <c r="Q1921"/>
      <c r="R1921" t="inlineStr">
        <is>
          <t>false</t>
        </is>
      </c>
      <c r="S1921"/>
      <c r="T1921"/>
      <c r="U1921"/>
      <c r="V1921"/>
      <c r="W1921"/>
    </row>
    <row r="1922" ht="12.75" customHeight="1">
      <c r="A1922" t="inlineStr">
        <is>
          <t xml:space="preserve">2026-02-23 </t>
        </is>
      </c>
      <c r="B1922"/>
      <c r="C1922" t="inlineStr">
        <is>
          <t>正文内容仅日期“2026/02/23”，无具体信息，存在内容缺失异常。</t>
        </is>
      </c>
      <c r="D1922" t="inlineStr">
        <is>
          <t>马志明</t>
        </is>
      </c>
      <c r="E1922" t="inlineStr">
        <is>
          <t>湖南省怀化市洪江市岩垅乡318乡道</t>
        </is>
      </c>
      <c r="F1922" t="inlineStr">
        <is>
          <t>排休</t>
        </is>
      </c>
      <c r="G1922"/>
      <c r="H1922"/>
      <c r="I1922"/>
      <c r="J1922"/>
      <c r="K1922"/>
      <c r="L1922"/>
      <c r="M1922"/>
      <c r="N1922" s="2">
        <v>46076</v>
      </c>
      <c r="O1922"/>
      <c r="P1922" t="inlineStr">
        <is>
          <t>09周</t>
        </is>
      </c>
      <c r="Q1922"/>
      <c r="R1922" t="inlineStr">
        <is>
          <t>false</t>
        </is>
      </c>
      <c r="S1922"/>
      <c r="T1922"/>
      <c r="U1922"/>
      <c r="V1922"/>
      <c r="W1922"/>
    </row>
    <row r="1923" ht="12.75" customHeight="1">
      <c r="A1923" t="inlineStr">
        <is>
          <t xml:space="preserve">2026-02-22 </t>
        </is>
      </c>
      <c r="B1923"/>
      <c r="C1923" t="inlineStr">
        <is>
          <t>正文内容仅为日期“2026/02/22”，无其他信息，无异常问题。</t>
        </is>
      </c>
      <c r="D1923" t="inlineStr">
        <is>
          <t>马志明</t>
        </is>
      </c>
      <c r="E1923" t="inlineStr">
        <is>
          <t>湖南省怀化市洪江市岩垅乡肖家界</t>
        </is>
      </c>
      <c r="F1923" t="inlineStr">
        <is>
          <t>排休</t>
        </is>
      </c>
      <c r="G1923"/>
      <c r="H1923"/>
      <c r="I1923"/>
      <c r="J1923"/>
      <c r="K1923"/>
      <c r="L1923"/>
      <c r="M1923"/>
      <c r="N1923" s="2">
        <v>46075</v>
      </c>
      <c r="O1923"/>
      <c r="P1923" t="inlineStr">
        <is>
          <t>08周</t>
        </is>
      </c>
      <c r="Q1923"/>
      <c r="R1923" t="inlineStr">
        <is>
          <t>false</t>
        </is>
      </c>
      <c r="S1923"/>
      <c r="T1923"/>
      <c r="U1923"/>
      <c r="V1923"/>
      <c r="W1923"/>
    </row>
    <row r="1924" ht="12.75" customHeight="1">
      <c r="A1924" t="inlineStr">
        <is>
          <t xml:space="preserve">2026-02-21 </t>
        </is>
      </c>
      <c r="B1924"/>
      <c r="C1924" t="inlineStr">
        <is>
          <t>正文内容为空，无有效信息，存在内容缺失问题。</t>
        </is>
      </c>
      <c r="D1924" t="inlineStr">
        <is>
          <t>马志明</t>
        </is>
      </c>
      <c r="E1924" t="inlineStr">
        <is>
          <t>湖南省怀化市洪江市黔城镇新康佳园</t>
        </is>
      </c>
      <c r="F1924" t="inlineStr">
        <is>
          <t>排休</t>
        </is>
      </c>
      <c r="G1924"/>
      <c r="H1924"/>
      <c r="I1924"/>
      <c r="J1924"/>
      <c r="K1924"/>
      <c r="L1924"/>
      <c r="M1924"/>
      <c r="N1924" s="2">
        <v>46074</v>
      </c>
      <c r="O1924"/>
      <c r="P1924" t="inlineStr">
        <is>
          <t>08周</t>
        </is>
      </c>
      <c r="Q1924"/>
      <c r="R1924" t="inlineStr">
        <is>
          <t>false</t>
        </is>
      </c>
      <c r="S1924"/>
      <c r="T1924"/>
      <c r="U1924"/>
      <c r="V1924"/>
      <c r="W1924"/>
    </row>
    <row r="1925" ht="12.75" customHeight="1">
      <c r="A1925" t="inlineStr">
        <is>
          <t xml:space="preserve">2026-02-20 </t>
        </is>
      </c>
      <c r="B1925"/>
      <c r="C1925" t="inlineStr">
        <is>
          <t>正文内容为空，无有效信息，存在无实质内容的异常。</t>
        </is>
      </c>
      <c r="D1925" t="inlineStr">
        <is>
          <t>马志明</t>
        </is>
      </c>
      <c r="E1925" t="inlineStr">
        <is>
          <t>湖南省怀化市洪江市黔城镇新康佳园</t>
        </is>
      </c>
      <c r="F1925" t="inlineStr">
        <is>
          <t>排休</t>
        </is>
      </c>
      <c r="G1925"/>
      <c r="H1925"/>
      <c r="I1925"/>
      <c r="J1925"/>
      <c r="K1925"/>
      <c r="L1925"/>
      <c r="M1925"/>
      <c r="N1925" s="2">
        <v>46073</v>
      </c>
      <c r="O1925"/>
      <c r="P1925" t="inlineStr">
        <is>
          <t>08周</t>
        </is>
      </c>
      <c r="Q1925"/>
      <c r="R1925" t="inlineStr">
        <is>
          <t>false</t>
        </is>
      </c>
      <c r="S1925"/>
      <c r="T1925"/>
      <c r="U1925"/>
      <c r="V1925"/>
      <c r="W1925"/>
    </row>
    <row r="1926" ht="12.75" customHeight="1">
      <c r="A1926" t="inlineStr">
        <is>
          <t xml:space="preserve">2026-02-19 </t>
        </is>
      </c>
      <c r="B1926"/>
      <c r="C1926" t="inlineStr">
        <is>
          <t>正文仅“|||||2026/02/19”，无有效信息，存在内容缺失异常。</t>
        </is>
      </c>
      <c r="D1926" t="inlineStr">
        <is>
          <t>马志明</t>
        </is>
      </c>
      <c r="E1926" t="inlineStr">
        <is>
          <t>湖南省怀化市洪江市黔城镇新康佳园</t>
        </is>
      </c>
      <c r="F1926" t="inlineStr">
        <is>
          <t>排休</t>
        </is>
      </c>
      <c r="G1926"/>
      <c r="H1926"/>
      <c r="I1926"/>
      <c r="J1926"/>
      <c r="K1926"/>
      <c r="L1926"/>
      <c r="M1926"/>
      <c r="N1926" s="2">
        <v>46072</v>
      </c>
      <c r="O1926"/>
      <c r="P1926" t="inlineStr">
        <is>
          <t>08周</t>
        </is>
      </c>
      <c r="Q1926"/>
      <c r="R1926" t="inlineStr">
        <is>
          <t>false</t>
        </is>
      </c>
      <c r="S1926"/>
      <c r="T1926"/>
      <c r="U1926"/>
      <c r="V1926"/>
      <c r="W1926"/>
    </row>
    <row r="1927" ht="12.75" customHeight="1">
      <c r="A1927" t="inlineStr">
        <is>
          <t xml:space="preserve">2026-02-18 </t>
        </is>
      </c>
      <c r="B1927"/>
      <c r="C1927" t="inlineStr">
        <is>
          <t>正文仅日期“2026/02/18”，无具体内容，信息缺失。</t>
        </is>
      </c>
      <c r="D1927" t="inlineStr">
        <is>
          <t>马志明</t>
        </is>
      </c>
      <c r="E1927" t="inlineStr">
        <is>
          <t>湖南省怀化市洪江市岩垅乡肖家界</t>
        </is>
      </c>
      <c r="F1927" t="inlineStr">
        <is>
          <t>排休</t>
        </is>
      </c>
      <c r="G1927"/>
      <c r="H1927"/>
      <c r="I1927"/>
      <c r="J1927"/>
      <c r="K1927"/>
      <c r="L1927"/>
      <c r="M1927"/>
      <c r="N1927" s="2">
        <v>46071</v>
      </c>
      <c r="O1927"/>
      <c r="P1927" t="inlineStr">
        <is>
          <t>08周</t>
        </is>
      </c>
      <c r="Q1927"/>
      <c r="R1927" t="inlineStr">
        <is>
          <t>false</t>
        </is>
      </c>
      <c r="S1927"/>
      <c r="T1927"/>
      <c r="U1927"/>
      <c r="V1927"/>
      <c r="W1927"/>
    </row>
    <row r="1928" ht="12.75" customHeight="1">
      <c r="A1928" t="inlineStr">
        <is>
          <t xml:space="preserve">2026-02-17 </t>
        </is>
      </c>
      <c r="B1928"/>
      <c r="C1928" t="inlineStr">
        <is>
          <t>正文仅日期“2026/02/17”，无具体内容，存在信息缺失问题。</t>
        </is>
      </c>
      <c r="D1928" t="inlineStr">
        <is>
          <t>马志明</t>
        </is>
      </c>
      <c r="E1928" t="inlineStr">
        <is>
          <t>湖南省怀化市洪江市岩垅乡肖家界</t>
        </is>
      </c>
      <c r="F1928" t="inlineStr">
        <is>
          <t>排休</t>
        </is>
      </c>
      <c r="G1928"/>
      <c r="H1928"/>
      <c r="I1928"/>
      <c r="J1928"/>
      <c r="K1928"/>
      <c r="L1928"/>
      <c r="M1928"/>
      <c r="N1928" s="2">
        <v>46070</v>
      </c>
      <c r="O1928"/>
      <c r="P1928" t="inlineStr">
        <is>
          <t>08周</t>
        </is>
      </c>
      <c r="Q1928"/>
      <c r="R1928" t="inlineStr">
        <is>
          <t>false</t>
        </is>
      </c>
      <c r="S1928"/>
      <c r="T1928"/>
      <c r="U1928"/>
      <c r="V1928"/>
      <c r="W1928"/>
    </row>
    <row r="1929" ht="12.75" customHeight="1">
      <c r="A1929" t="inlineStr">
        <is>
          <t xml:space="preserve">2026-02-16 </t>
        </is>
      </c>
      <c r="B1929"/>
      <c r="C1929" t="inlineStr">
        <is>
          <t>正文仅日期“2026/02/16”，无具体内容，信息缺失。</t>
        </is>
      </c>
      <c r="D1929" t="inlineStr">
        <is>
          <t>马志明</t>
        </is>
      </c>
      <c r="E1929" t="inlineStr">
        <is>
          <t>湖南省怀化市洪江市岩垅乡318乡道</t>
        </is>
      </c>
      <c r="F1929" t="inlineStr">
        <is>
          <t>排休</t>
        </is>
      </c>
      <c r="G1929"/>
      <c r="H1929"/>
      <c r="I1929"/>
      <c r="J1929"/>
      <c r="K1929"/>
      <c r="L1929"/>
      <c r="M1929"/>
      <c r="N1929" s="2">
        <v>46069</v>
      </c>
      <c r="O1929"/>
      <c r="P1929" t="inlineStr">
        <is>
          <t>08周</t>
        </is>
      </c>
      <c r="Q1929"/>
      <c r="R1929" t="inlineStr">
        <is>
          <t>false</t>
        </is>
      </c>
      <c r="S1929"/>
      <c r="T1929"/>
      <c r="U1929"/>
      <c r="V1929"/>
      <c r="W1929"/>
    </row>
    <row r="1930" ht="12.75" customHeight="1">
      <c r="A1930" t="inlineStr">
        <is>
          <t xml:space="preserve">2026-02-15 </t>
        </is>
      </c>
      <c r="B1930"/>
      <c r="C1930" t="inlineStr">
        <is>
          <t>正文内容仅为日期“2026/02/15”，无实质信息，无法提取问题或异常。</t>
        </is>
      </c>
      <c r="D1930" t="inlineStr">
        <is>
          <t>马志明</t>
        </is>
      </c>
      <c r="E1930" t="inlineStr">
        <is>
          <t>湖南省怀化市洪江市岩垅乡318乡道</t>
        </is>
      </c>
      <c r="F1930" t="inlineStr">
        <is>
          <t>排休</t>
        </is>
      </c>
      <c r="G1930"/>
      <c r="H1930"/>
      <c r="I1930"/>
      <c r="J1930"/>
      <c r="K1930"/>
      <c r="L1930"/>
      <c r="M1930"/>
      <c r="N1930" s="2">
        <v>46068</v>
      </c>
      <c r="O1930"/>
      <c r="P1930" t="inlineStr">
        <is>
          <t>07周</t>
        </is>
      </c>
      <c r="Q1930"/>
      <c r="R1930" t="inlineStr">
        <is>
          <t>false</t>
        </is>
      </c>
      <c r="S1930"/>
      <c r="T1930"/>
      <c r="U1930"/>
      <c r="V1930"/>
      <c r="W1930"/>
    </row>
    <row r="1931" ht="12.75" customHeight="1">
      <c r="A1931" t="inlineStr">
        <is>
          <t xml:space="preserve">2026-02-14 </t>
        </is>
      </c>
      <c r="B1931"/>
      <c r="C1931" t="inlineStr">
        <is>
          <t>正文内容仅为日期“2026/02/14”，无其他信息，无异常问题。</t>
        </is>
      </c>
      <c r="D1931" t="inlineStr">
        <is>
          <t>马志明</t>
        </is>
      </c>
      <c r="E1931" t="inlineStr">
        <is>
          <t>湖南省怀化市洪江市岩垅乡318乡道</t>
        </is>
      </c>
      <c r="F1931" t="inlineStr">
        <is>
          <t>排休</t>
        </is>
      </c>
      <c r="G1931"/>
      <c r="H1931"/>
      <c r="I1931"/>
      <c r="J1931"/>
      <c r="K1931"/>
      <c r="L1931"/>
      <c r="M1931"/>
      <c r="N1931" s="2">
        <v>46067</v>
      </c>
      <c r="O1931"/>
      <c r="P1931" t="inlineStr">
        <is>
          <t>07周</t>
        </is>
      </c>
      <c r="Q1931"/>
      <c r="R1931" t="inlineStr">
        <is>
          <t>false</t>
        </is>
      </c>
      <c r="S1931"/>
      <c r="T1931"/>
      <c r="U1931"/>
      <c r="V1931"/>
      <c r="W1931"/>
    </row>
    <row r="1932" ht="12.75" customHeight="1">
      <c r="A1932" t="inlineStr">
        <is>
          <t xml:space="preserve">2026-02-13 </t>
        </is>
      </c>
      <c r="B1932"/>
      <c r="C1932" t="inlineStr">
        <is>
          <t>正文仅含日期“2026/02/13”，无具体内容，信息缺失。</t>
        </is>
      </c>
      <c r="D1932" t="inlineStr">
        <is>
          <t>马志明</t>
        </is>
      </c>
      <c r="E1932" t="inlineStr">
        <is>
          <t>湖南省怀化市洪江市湾溪乡李木山</t>
        </is>
      </c>
      <c r="F1932" t="inlineStr">
        <is>
          <t>排休</t>
        </is>
      </c>
      <c r="G1932"/>
      <c r="H1932"/>
      <c r="I1932"/>
      <c r="J1932"/>
      <c r="K1932"/>
      <c r="L1932"/>
      <c r="M1932"/>
      <c r="N1932" s="2">
        <v>46066</v>
      </c>
      <c r="O1932"/>
      <c r="P1932" t="inlineStr">
        <is>
          <t>07周</t>
        </is>
      </c>
      <c r="Q1932"/>
      <c r="R1932" t="inlineStr">
        <is>
          <t>false</t>
        </is>
      </c>
      <c r="S1932"/>
      <c r="T1932"/>
      <c r="U1932"/>
      <c r="V1932"/>
      <c r="W1932"/>
    </row>
    <row r="1933" ht="12.75" customHeight="1">
      <c r="A1933" t="inlineStr">
        <is>
          <t>2026-02-12 马志明-深圳-绿茶-新店开业 已结束</t>
        </is>
      </c>
      <c r="B1933"/>
      <c r="C1933" t="inlineStr">
        <is>
          <t>马志明明天休假期间，深圳绿茶新店开业进行中，存在排休安排异常。</t>
        </is>
      </c>
      <c r="D1933" t="inlineStr">
        <is>
          <t>马志明</t>
        </is>
      </c>
      <c r="E1933" t="inlineStr">
        <is>
          <t>广东省深圳市龙华区民治街道宇丰路西头新村</t>
        </is>
      </c>
      <c r="F1933" t="inlineStr">
        <is>
          <t>项目出差</t>
        </is>
      </c>
      <c r="G1933" t="inlineStr">
        <is>
          <t>马志明-深圳-绿茶-新店开业 已结束</t>
        </is>
      </c>
      <c r="H1933" t="inlineStr">
        <is>
          <t>各位领导！晚上好！
早上从青岛到达深圳！明天开始休假</t>
        </is>
      </c>
      <c r="I1933" t="inlineStr">
        <is>
          <t>无</t>
        </is>
      </c>
      <c r="J1933"/>
      <c r="K1933" t="inlineStr">
        <is>
          <t>排休</t>
        </is>
      </c>
      <c r="L1933" t="inlineStr">
        <is>
          <t>IMG_20260212_055623240.jpg,IMG_20260212_114147444.jpg</t>
        </is>
      </c>
      <c r="M1933"/>
      <c r="N1933" s="2">
        <v>46065</v>
      </c>
      <c r="O1933" t="inlineStr">
        <is>
          <t>已结束</t>
        </is>
      </c>
      <c r="P1933" t="inlineStr">
        <is>
          <t>07周</t>
        </is>
      </c>
      <c r="Q1933"/>
      <c r="R1933" t="inlineStr">
        <is>
          <t>false</t>
        </is>
      </c>
      <c r="S1933" t="inlineStr">
        <is>
          <t>2026/02/12</t>
        </is>
      </c>
      <c r="T1933" t="inlineStr">
        <is>
          <t>BST</t>
        </is>
      </c>
      <c r="U1933" t="inlineStr">
        <is>
          <t>1</t>
        </is>
      </c>
      <c r="V1933" t="inlineStr">
        <is>
          <t>张铭麒</t>
        </is>
      </c>
      <c r="W1933" t="inlineStr">
        <is>
          <t>李岳丰
吴薇</t>
        </is>
      </c>
    </row>
    <row r="1934" ht="12.75" customHeight="1">
      <c r="A1934" t="inlineStr">
        <is>
          <t>2026-02-11 马志明-青岛-绿茶-新店开业 已结束</t>
        </is>
      </c>
      <c r="B1934"/>
      <c r="C1934" t="inlineStr">
        <is>
          <t>问题：目前无机器操作员，后期由厨师长亲自教。</t>
        </is>
      </c>
      <c r="D1934" t="inlineStr">
        <is>
          <t>马志明</t>
        </is>
      </c>
      <c r="E1934" t="inlineStr">
        <is>
          <t>山东省青岛市城阳区棘洪滩街道火炬路鹿见酒店(青岛方特梦幻王国东方伊甸园店)</t>
        </is>
      </c>
      <c r="F1934" t="inlineStr">
        <is>
          <t>项目出差</t>
        </is>
      </c>
      <c r="G1934" t="inlineStr">
        <is>
          <t>马志明-青岛-绿茶-新店开业 已结束</t>
        </is>
      </c>
      <c r="H1934" t="inlineStr">
        <is>
          <t>各位领导！晚上好！
已和厨师长沟通好，开业支持今晚结束。关于机器操作使用和机器清理卫生的视频已发在群里。
今日出品稳定，无客人投诉机器出品。
关于目前没有机器操作员的问题，巳和厨师长沟通好，后期由他自己亲自自己教。</t>
        </is>
      </c>
      <c r="I1934" t="inlineStr">
        <is>
          <t>无</t>
        </is>
      </c>
      <c r="J1934"/>
      <c r="K1934" t="inlineStr">
        <is>
          <t>项目结束，出差返程</t>
        </is>
      </c>
      <c r="L1934" t="inlineStr">
        <is>
          <t>IMG_20260211_090946853.jpg,IMG_20260211_103149919.jpg,IMG_20260211_112635551.jpg,IMG_20260211_130745542.jpg,IMG_20260211_130756560.jpg,IMG_20260211_130807620.jpg,IMG_20260211_130810175.jpg,IMG_20260211_130813664.jpg,IMG_20260211_132558009.jpg,IMG_20260211_133630314.jpg,IMG_20260211_171204323.jpg,IMG_20260211_172710736.jpg,IMG_20260211_173954130.jpg,IMG_20260211_195050384.jpg,IMG_20260211_195051904.jpg,IMG_20260211_195912278.jpg,IMG_20260211_195935299.jpg,IMG_20260211_204653468.jpg,IMG_20260211_210358078.jpg,IMG_20260211_212719485.jpg,IMG_20260211_212730474.jpg,IMG_20260211_212851407.jpg</t>
        </is>
      </c>
      <c r="M1934"/>
      <c r="N1934" s="2">
        <v>46064</v>
      </c>
      <c r="O1934" t="inlineStr">
        <is>
          <t>已结束</t>
        </is>
      </c>
      <c r="P1934" t="inlineStr">
        <is>
          <t>07周</t>
        </is>
      </c>
      <c r="Q1934"/>
      <c r="R1934" t="inlineStr">
        <is>
          <t>false</t>
        </is>
      </c>
      <c r="S1934" t="inlineStr">
        <is>
          <t>2026/02/11</t>
        </is>
      </c>
      <c r="T1934" t="inlineStr">
        <is>
          <t>BST</t>
        </is>
      </c>
      <c r="U1934" t="inlineStr">
        <is>
          <t>1</t>
        </is>
      </c>
      <c r="V1934" t="inlineStr">
        <is>
          <t>张铭麒</t>
        </is>
      </c>
      <c r="W1934" t="inlineStr">
        <is>
          <t>李岳丰
吴薇</t>
        </is>
      </c>
    </row>
    <row r="1935" ht="12.75" customHeight="1">
      <c r="A1935" t="inlineStr">
        <is>
          <t>2026-02-10 马志明-青岛-绿茶-新店开业 已结束</t>
        </is>
      </c>
      <c r="B1935"/>
      <c r="C1935" t="inlineStr">
        <is>
          <t>需关注问题：新店开业暂未培训操作员，仅培训厨师长。</t>
        </is>
      </c>
      <c r="D1935" t="inlineStr">
        <is>
          <t>马志明</t>
        </is>
      </c>
      <c r="E1935" t="inlineStr">
        <is>
          <t>山东省青岛市城阳区棘洪滩街道火炬路鹿见酒店(青岛方特梦幻王国东方伊甸园店)</t>
        </is>
      </c>
      <c r="F1935" t="inlineStr">
        <is>
          <t>项目出差</t>
        </is>
      </c>
      <c r="G1935" t="inlineStr">
        <is>
          <t>马志明-青岛-绿茶-新店开业 已结束</t>
        </is>
      </c>
      <c r="H1935" t="inlineStr">
        <is>
          <t>各位领导！晚上好！
①新店开业，暂没有操作员培训，和厨师长沟通后，先培训厨师长操作机器，后面由厨师长自己进行培训机器操作员。
②培训厨师长如何换锅。已掌握。
③机器出餐稳定，无客人投诉。
</t>
        </is>
      </c>
      <c r="I1935" t="inlineStr">
        <is>
          <t>无</t>
        </is>
      </c>
      <c r="J1935"/>
      <c r="K1935" t="inlineStr">
        <is>
          <t>绿茶餐厅开业支持</t>
        </is>
      </c>
      <c r="L1935" t="inlineStr">
        <is>
          <t>IMG_20260210_075223012.jpg,IMG_20260210_075914911.jpg,IMG_20260210_080049919.jpg,video_20260210_080510381.mp4,IMG_20260210_094057110.jpg,IMG_20260210_094214558.jpg,IMG_20260210_094827252.jpg,IMG_20260210_100742801.jpg,IMG_20260210_101538012.jpg,IMG_20260210_102107953.jpg,IMG_20260210_114036280.jpg,IMG_20260210_115317652.jpg,IMG_20260210_125956628.jpg,IMG_20260210_172715147.jpg,IMG_20260210_184923940.jpg,IMG_20260210_191619552.jpg,IMG_20260210_191705295.jpg,IMG_20260210_191719908.jpg,IMG_20260210_191725632.jpg,IMG_20260210_193341343.jpg,IMG_20260210_194206688.jpg,IMG_20260210_194441917.jpg,IMG_20260210_201001123.jpg,IMG_20260210_205939779.jpg,IMG_20260210_211521579.jpg,IMG_20260210_211000906.jpg,video_20260210_211226595.mp4,video_20260210_211308413.mp4,IMG_20260210_211450519.jpg,IMG_20260210_211453636.jpg,IMG_20260210_212613739.jpg,IMG_20260210_212618118.jpg,IMG_20260210_204215601.jpg,IMG_20260210_212742954.jpg</t>
        </is>
      </c>
      <c r="M1935"/>
      <c r="N1935" s="2">
        <v>46063</v>
      </c>
      <c r="O1935" t="inlineStr">
        <is>
          <t>已结束</t>
        </is>
      </c>
      <c r="P1935" t="inlineStr">
        <is>
          <t>07周</t>
        </is>
      </c>
      <c r="Q1935"/>
      <c r="R1935" t="inlineStr">
        <is>
          <t>false</t>
        </is>
      </c>
      <c r="S1935" t="inlineStr">
        <is>
          <t>2026/02/11</t>
        </is>
      </c>
      <c r="T1935" t="inlineStr">
        <is>
          <t>BST</t>
        </is>
      </c>
      <c r="U1935"/>
      <c r="V1935" t="inlineStr">
        <is>
          <t>张铭麒</t>
        </is>
      </c>
      <c r="W1935" t="inlineStr">
        <is>
          <t>李岳丰
吴薇</t>
        </is>
      </c>
    </row>
    <row r="1936" ht="12.75" customHeight="1">
      <c r="A1936" t="inlineStr">
        <is>
          <t>2026-02-09 马志明-青岛-绿茶-新店开业 已结束</t>
        </is>
      </c>
      <c r="B1936"/>
      <c r="C1936" t="inlineStr">
        <is>
          <t>试菜时客家茄子未勾芡、小炒肉辣椒过熟，经调试解决。</t>
        </is>
      </c>
      <c r="D1936" t="inlineStr">
        <is>
          <t>马志明</t>
        </is>
      </c>
      <c r="E1936" t="inlineStr">
        <is>
          <t>山东省青岛市城阳区棘洪滩街道火炬路鹿见酒店(青岛方特梦幻王国东方伊甸园店)</t>
        </is>
      </c>
      <c r="F1936" t="inlineStr">
        <is>
          <t>项目出差</t>
        </is>
      </c>
      <c r="G1936" t="inlineStr">
        <is>
          <t>马志明-青岛-绿茶-新店开业 已结束</t>
        </is>
      </c>
      <c r="H1936" t="inlineStr">
        <is>
          <t>各位领导！晚上好！
早上从北京出发12点半左右到达客户现场
①给机器添加门店信息，给厨师长注册帐号。分亨了吾悦广场的菜谱利门店。
②由于没有按排员操作机器，只能培训厨师长操作机器，进行投料校准。机器卫生清理生，认识机器的各项功能认识。
③下午试菜出现客家茄子没有沟上淀粉，进行多次调试，才调试好！炒小炒肉的辣椒炒出来辣椒炒过了，和季节的辣椒有关，最后调试把辣椒推迟投放，才有脆感！其他出品无需调整！</t>
        </is>
      </c>
      <c r="I1936" t="inlineStr">
        <is>
          <t>无</t>
        </is>
      </c>
      <c r="J1936"/>
      <c r="K1936" t="inlineStr">
        <is>
          <t>绿茶餐厅开业支持</t>
        </is>
      </c>
      <c r="L1936" t="inlineStr">
        <is>
          <t>IMG_20260209_052012669.jpg,IMG_20260209_104119950.jpg,IMG_20260209_120615633.jpg,IMG_20260209_122251627.jpg,video_20260209_122308720.mp4,IMG_20260209_123429761.jpg,IMG_20260209_124950947.jpg,IMG_20260209_152621907.jpg,IMG_20260209_153314045.jpg,IMG_20260209_154122998.jpg,IMG_20260209_162413788.jpg,IMG_20260209_171421026.jpg,IMG_20260209_171622321.jpg,IMG_20260209_173259405.jpg,IMG_20260209_203725337.jpg,IMG_20260209_205844725.jpg</t>
        </is>
      </c>
      <c r="M1936"/>
      <c r="N1936" s="2">
        <v>46062</v>
      </c>
      <c r="O1936" t="inlineStr">
        <is>
          <t>已结束</t>
        </is>
      </c>
      <c r="P1936" t="inlineStr">
        <is>
          <t>07周</t>
        </is>
      </c>
      <c r="Q1936"/>
      <c r="R1936" t="inlineStr">
        <is>
          <t>false</t>
        </is>
      </c>
      <c r="S1936" t="inlineStr">
        <is>
          <t>2026/02/11</t>
        </is>
      </c>
      <c r="T1936" t="inlineStr">
        <is>
          <t>BST</t>
        </is>
      </c>
      <c r="U1936"/>
      <c r="V1936" t="inlineStr">
        <is>
          <t>张铭麒</t>
        </is>
      </c>
      <c r="W1936" t="inlineStr">
        <is>
          <t>李岳丰
吴薇</t>
        </is>
      </c>
    </row>
    <row r="1937" ht="12.75" customHeight="1">
      <c r="A1937" t="inlineStr">
        <is>
          <t>2026-02-08 马志明-北京-湘席家宴-解决问题 已结束</t>
        </is>
      </c>
      <c r="B1937"/>
      <c r="C1937" t="inlineStr">
        <is>
          <t>液料位堵塞、水枪漏水、加热盘不加热，已解决并培训操作。</t>
        </is>
      </c>
      <c r="D1937" t="inlineStr">
        <is>
          <t>马志明</t>
        </is>
      </c>
      <c r="E1937" t="inlineStr">
        <is>
          <t>北京市朝阳区南磨房乡华侨城·北京OCT华侨城·北京2号院</t>
        </is>
      </c>
      <c r="F1937" t="inlineStr">
        <is>
          <t>项目出差</t>
        </is>
      </c>
      <c r="G1937" t="inlineStr">
        <is>
          <t>马志明-北京-湘席家宴-解决问题 已结束</t>
        </is>
      </c>
      <c r="H1937" t="inlineStr">
        <is>
          <t>各位领导！晚上好！
①客户现场检查烹饪温度，烹饪温度标定稳定。
②客户反馆第一个液料位不投料，检查发现堵塞了，用热水清洗管道，解觉堵塞问题，然后培训他们如何操作，并进行液料校准。
③水枪漏水问题更换接头，已解决。
④一台机器突然加热盘不加热，联系售后处理是他们电路宝掉线了。售后处理巳解决。
⑤培训总厨使用不停云厨aPP，调试菜谱，使Al功能创建多份菜品。
⑥培训总厨如何修改和创建菜品副本进行编辑！</t>
        </is>
      </c>
      <c r="I1937" t="inlineStr">
        <is>
          <t>无</t>
        </is>
      </c>
      <c r="J1937"/>
      <c r="K1937" t="inlineStr">
        <is>
          <t>绿茶（青岛览秀城）开业支持</t>
        </is>
      </c>
      <c r="L1937" t="inlineStr">
        <is>
          <t>IMG_20260208_085843237.jpg,IMG_20260208_100525671.jpg,IMG_20260208_103704821.jpg,IMG_20260208_103752472.jpg,IMG_20260208_103755792.jpg,IMG_20260208_105722164.jpg,IMG_20260208_105939776.jpg,IMG_20260208_105953471.jpg,IMG_20260208_110117939.jpg,IMG_20260208_110825182.jpg,IMG_20260208_110826829.jpg,IMG_20260208_110828263.jpg,IMG_20260208_111239723.jpg,IMG_20260208_111241559.jpg,IMG_20260208_111746512.jpg,IMG_20260208_112614948.jpg,IMG_20260208_112618967.jpg,IMG_20260208_112625407.jpg,IMG_20260208_112628000.jpg,IMG_20260208_120249174.jpg,video_20260208_120256303.mp4,video_20260208_120445924.mp4,IMG_20260208_122937053.jpg,IMG_20260208_123307271.jpg,IMG_20260208_123414563.jpg,IMG_20260208_124105856.jpg,IMG_20260208_124306186.jpg,IMG_20260208_125622096.jpg,IMG_20260208_130254711.jpg,IMG_20260208_130546980.jpg,IMG_20260208_130653365.jpg,IMG_20260208_130653365.jpg,IMG_20260208_132046522.jpg,IMG_20260208_133327114.jpg,IMG_20260208_133339402.jpg,IMG_20260208_133347230.jpg,IMG_20260208_141801749.jpg,IMG_20260208_141804035.jpg,IMG_20260208_142640296.jpg,video_20260208_142720054.mp4,IMG_20260208_142746630.jpg,IMG_20260208_143604237.jpg,IMG_20260208_144126453.jpg</t>
        </is>
      </c>
      <c r="M1937"/>
      <c r="N1937" s="2">
        <v>46061</v>
      </c>
      <c r="O1937" t="inlineStr">
        <is>
          <t>已结束</t>
        </is>
      </c>
      <c r="P1937" t="inlineStr">
        <is>
          <t>06周</t>
        </is>
      </c>
      <c r="Q1937"/>
      <c r="R1937" t="inlineStr">
        <is>
          <t>false</t>
        </is>
      </c>
      <c r="S1937" t="inlineStr">
        <is>
          <t>2026/02/08</t>
        </is>
      </c>
      <c r="T1937" t="inlineStr">
        <is>
          <t>BST</t>
        </is>
      </c>
      <c r="U1937"/>
      <c r="V1937" t="inlineStr">
        <is>
          <t>关胜元</t>
        </is>
      </c>
      <c r="W1937" t="inlineStr">
        <is>
          <t>张铭麒</t>
        </is>
      </c>
    </row>
    <row r="1938" ht="12.75" customHeight="1">
      <c r="A1938" t="inlineStr">
        <is>
          <t>2026-02-07 马志明-北京-绿茶-新店开业 已结束</t>
        </is>
      </c>
      <c r="B1938"/>
      <c r="C1938" t="inlineStr">
        <is>
          <t>2026/02/07行程赶路，北京湘席家宴调菜需关注。</t>
        </is>
      </c>
      <c r="D1938" t="inlineStr">
        <is>
          <t>马志明</t>
        </is>
      </c>
      <c r="E1938" t="inlineStr">
        <is>
          <t>北京市朝阳区南磨房乡华侨城·北京OCT华侨城·北京2号院</t>
        </is>
      </c>
      <c r="F1938" t="inlineStr">
        <is>
          <t>项目出差</t>
        </is>
      </c>
      <c r="G1938" t="inlineStr">
        <is>
          <t>马志明-北京-绿茶-新店开业 已结束</t>
        </is>
      </c>
      <c r="H1938" t="inlineStr">
        <is>
          <t>行程赶路，前往北京宿舍</t>
        </is>
      </c>
      <c r="I1938" t="inlineStr">
        <is>
          <t>无</t>
        </is>
      </c>
      <c r="J1938"/>
      <c r="K1938" t="inlineStr">
        <is>
          <t>北京湘席家宴调菜</t>
        </is>
      </c>
      <c r="L1938" t="inlineStr">
        <is>
          <t>IMG_20260207_091052164.jpg,IMG_20260207_113610716.jpg,IMG_20260207_140153687.jpg</t>
        </is>
      </c>
      <c r="M1938"/>
      <c r="N1938" s="2">
        <v>46060</v>
      </c>
      <c r="O1938" t="inlineStr">
        <is>
          <t>已结束</t>
        </is>
      </c>
      <c r="P1938" t="inlineStr">
        <is>
          <t>06周</t>
        </is>
      </c>
      <c r="Q1938"/>
      <c r="R1938" t="inlineStr">
        <is>
          <t>false</t>
        </is>
      </c>
      <c r="S1938" t="inlineStr">
        <is>
          <t>2026/02/07</t>
        </is>
      </c>
      <c r="T1938" t="inlineStr">
        <is>
          <t>BST</t>
        </is>
      </c>
      <c r="U1938" t="inlineStr">
        <is>
          <t>1</t>
        </is>
      </c>
      <c r="V1938" t="inlineStr">
        <is>
          <t>张铭麒</t>
        </is>
      </c>
      <c r="W1938" t="inlineStr">
        <is>
          <t>李岳丰
吴薇</t>
        </is>
      </c>
    </row>
    <row r="1939" ht="12.75" customHeight="1">
      <c r="A1939" t="inlineStr">
        <is>
          <t>2026-02-06 马志明-陕西安康-深鲨-铁锅导入 已结束</t>
        </is>
      </c>
      <c r="B1939"/>
      <c r="C1939" t="inlineStr">
        <is>
          <t>红外测温仪更换后温度上不去，已联系售后解决。</t>
        </is>
      </c>
      <c r="D1939" t="inlineStr">
        <is>
          <t>马志明</t>
        </is>
      </c>
      <c r="E1939" t="inlineStr">
        <is>
          <t>陕西省安康市汉滨区建民街道孙陈艺术万达广场</t>
        </is>
      </c>
      <c r="F1939" t="inlineStr">
        <is>
          <t>项目出差</t>
        </is>
      </c>
      <c r="G1939" t="inlineStr">
        <is>
          <t>马志明-陕西安康-深鲨-铁锅导入 已结束</t>
        </is>
      </c>
      <c r="H1939" t="inlineStr">
        <is>
          <t>各位领导！晚上好！
目前使用铁锅出品稳定，有些菜品进行微调。
今天机器投油时误差有点偏大，重新进行校准，并教他们操作机器时，每三天左右进行一次快速校准！
下午机器干料转换器和红外测温仪到货。晚市炒完菜进行更换。红外测温仪更换新的，烹饪温度上不去，手动标定温度怎么都是水开95度。然后联系售后维修孙仁贵解觉问题！然后自动温度标定水开99，烹饪温度255℃！烹饪温度进行菜谱空跑测试，烹饪温度都能达到！
机器清理卫生要求和机器校准都和管理人员交接并发视频在群里！</t>
        </is>
      </c>
      <c r="I1939" t="inlineStr">
        <is>
          <t>无</t>
        </is>
      </c>
      <c r="J1939"/>
      <c r="K1939" t="inlineStr">
        <is>
          <t>北京绿茶开业支持</t>
        </is>
      </c>
      <c r="L1939" t="inlineStr">
        <is>
          <t>IMG_20260206_095054618.jpg,IMG_20260206_103029956.jpg,IMG_20260206_103140933.jpg,IMG_20260206_103344107.jpg,IMG_20260206_104318001.jpg,IMG_20260206_104912338.jpg,IMG_20260206_110946112.jpg,IMG_20260206_115325452.jpg,IMG_20260206_120601690.jpg,IMG_20260206_170832408.jpg,IMG_20260206_171341013.jpg,IMG_20260206_171621922.jpg,IMG_20260206_172129965.jpg,IMG_20260206_173153729.jpg,IMG_20260206_174536071.jpg,IMG_20260206_175213867.jpg,IMG_20260206_175218836.jpg,IMG_20260206_175303775.jpg,IMG_20260206_181346139.jpg,IMG_20260206_183321880.jpg,IMG_20260206_183512861.jpg,IMG_20260206_183709664.jpg,IMG_20260206_190142861.jpg,IMG_20260206_191202944.jpg,IMG_20260206_191208709.jpg,IMG_20260206_191412690.jpg,IMG_20260206_191432783.jpg,IMG_20260206_175213867.jpg,IMG_20260206_175303775.jpg,video_20260206_193707132.mp4,video_20260206_193629420.mp4,IMG_20260206_194358143.jpg,IMG_20260206_205949860.jpg</t>
        </is>
      </c>
      <c r="M1939"/>
      <c r="N1939" s="2">
        <v>46059</v>
      </c>
      <c r="O1939" t="inlineStr">
        <is>
          <t>已结束,已结束,已结束</t>
        </is>
      </c>
      <c r="P1939" t="inlineStr">
        <is>
          <t>06周</t>
        </is>
      </c>
      <c r="Q1939"/>
      <c r="R1939" t="inlineStr">
        <is>
          <t>false</t>
        </is>
      </c>
      <c r="S1939" t="inlineStr">
        <is>
          <t>2026/02/04
2026/02/06
2026/02/06</t>
        </is>
      </c>
      <c r="T1939" t="inlineStr">
        <is>
          <t>北区</t>
        </is>
      </c>
      <c r="U1939" t="inlineStr">
        <is>
          <t>1</t>
        </is>
      </c>
      <c r="V1939" t="inlineStr">
        <is>
          <t>吕佳
吕佳
吕佳</t>
        </is>
      </c>
      <c r="W1939" t="inlineStr">
        <is>
          <t>李岳丰
李岳丰
李岳丰</t>
        </is>
      </c>
    </row>
    <row r="1940" ht="12.75" customHeight="1">
      <c r="A1940" t="inlineStr">
        <is>
          <t>2026-02-05 马志明-陕西安康-深鲨-铁锅导入 已结束</t>
        </is>
      </c>
      <c r="B1940"/>
      <c r="C1940" t="inlineStr">
        <is>
          <t>操作人员对新铁锅不习惯，存在润锅、刷锅、粘锅问题。</t>
        </is>
      </c>
      <c r="D1940" t="inlineStr">
        <is>
          <t>马志明</t>
        </is>
      </c>
      <c r="E1940" t="inlineStr">
        <is>
          <t>陕西省安康市汉滨区建民街道如初至简民宿(安康万达店)万达广场公寓楼</t>
        </is>
      </c>
      <c r="F1940" t="inlineStr">
        <is>
          <t>项目出差</t>
        </is>
      </c>
      <c r="G1940" t="inlineStr">
        <is>
          <t>马志明-陕西安康-深鲨-铁锅导入 已结束</t>
        </is>
      </c>
      <c r="H1940" t="inlineStr">
        <is>
          <t>各位领导！晚上好！
上午更换铁锅炒菜，操作人员开始不习惯，润锅时间，炒完菜需要刷锅，炒菜粘锅等问题。耐心解释，润锅是更好炒每一道菜，使其烹饪温度达到菜品需要的温度菜品更好，减少菜品在锅时间，能更快更好使每一道更有锅气。刷锅是为了减少积炭清理剩渣响应下一道出品，已交他更快刷刷锅方法。炒菜粘锅是因为新锅，还没有习惯使用铁锅才感觉粘锅。
中午利用休息时间，到另一个门店给客户录制了三道菜品（复合锅），基本上都满意。在门店普及了一下铁锅菜品和涂层锅菜品对比时间！方便下次项目推进！
晚市操作员操作出餐，基本上没有那么抵触使用。出餐稳定，有些菜品按客户要求进行调整。</t>
        </is>
      </c>
      <c r="I1940" t="inlineStr">
        <is>
          <t>香菇焖鸡＿小碗菜＿已定版
酸辣子芹菜炒牛肉＿小碗菜＿巳定版
湖南辣椒炒肉＿小碗菜＿已定版</t>
        </is>
      </c>
      <c r="J1940"/>
      <c r="K1940" t="inlineStr">
        <is>
          <t>陕西安康33道小碗菜</t>
        </is>
      </c>
      <c r="L1940" t="inlineStr">
        <is>
          <t>IMG_20260205_094141860.jpg,IMG_20260205_094153873.jpg,IMG_20260205_094721741.jpg,IMG_20260205_094724050.jpg,IMG_20260205_095005621.jpg,IMG_20260205_095007079.jpg,IMG_20260205_102144377.jpg,video_20260205_102403495.mp4,IMG_20260205_102708098.jpg,IMG_20260205_103227436.jpg,IMG_20260205_103820675.jpg,IMG_20260205_110659401.jpg,IMG_20260205_120650180.jpg,IMG_20260205_120731487.jpg,IMG_20260205_124407741.jpg,IMG_20260205_124414754.jpg,video_20260205_104346678.mp4,IMG_20260205_151427490.jpg,IMG_20260205_172234686.jpg,IMG_20260205_174139915.jpg,IMG_20260205_194527292.jpg,IMG_20260205_194531985.jpg,IMG_20260205_202519169.jpg</t>
        </is>
      </c>
      <c r="M1940"/>
      <c r="N1940" s="2">
        <v>46058</v>
      </c>
      <c r="O1940" t="inlineStr">
        <is>
          <t>已结束,已结束,已结束</t>
        </is>
      </c>
      <c r="P1940" t="inlineStr">
        <is>
          <t>06周</t>
        </is>
      </c>
      <c r="Q1940"/>
      <c r="R1940" t="inlineStr">
        <is>
          <t>false</t>
        </is>
      </c>
      <c r="S1940" t="inlineStr">
        <is>
          <t>2026/02/04
2026/02/06
2026/02/06</t>
        </is>
      </c>
      <c r="T1940" t="inlineStr">
        <is>
          <t>北区</t>
        </is>
      </c>
      <c r="U1940"/>
      <c r="V1940" t="inlineStr">
        <is>
          <t>吕佳
吕佳
吕佳</t>
        </is>
      </c>
      <c r="W1940" t="inlineStr">
        <is>
          <t>李岳丰
李岳丰
李岳丰</t>
        </is>
      </c>
    </row>
    <row r="1941" ht="12.75" customHeight="1">
      <c r="A1941" t="inlineStr">
        <is>
          <t>2026-02-04 马志明-陕西安康-深鲨-铁锅导入 已结束</t>
        </is>
      </c>
      <c r="B1941"/>
      <c r="C1941" t="inlineStr">
        <is>
          <t>33道小碗菜铁锅导入进行中，明日上午可用铁锅出餐，无异常。</t>
        </is>
      </c>
      <c r="D1941" t="inlineStr">
        <is>
          <t>马志明</t>
        </is>
      </c>
      <c r="E1941" t="inlineStr">
        <is>
          <t>陕西省安康市汉滨区建民街道如初至简民宿(安康万达店)万达广场公寓楼</t>
        </is>
      </c>
      <c r="F1941" t="inlineStr">
        <is>
          <t>项目出差</t>
        </is>
      </c>
      <c r="G1941" t="inlineStr">
        <is>
          <t>马志明-陕西安康-深鲨-铁锅导入 已结束</t>
        </is>
      </c>
      <c r="H1941" t="inlineStr">
        <is>
          <t>各位领导！晩上好！
上午在塞拉牛肉面，操作机器烹饪铁锅菜品，出餐稳定，现能把挖菜品质量，操作熟练！
下午在33道小碗菜，把机器版本升级，铁锅菜谱导入和更换锅铁，准备明天用铁锅操作菜品。
整理机器卫生，干料校准，铁锅的温度标定。把机器前期工作完成。明天上午能用铁锅操作出餐！</t>
        </is>
      </c>
      <c r="I1941" t="inlineStr">
        <is>
          <t>无</t>
        </is>
      </c>
      <c r="J1941"/>
      <c r="K1941" t="inlineStr">
        <is>
          <t>33道小碗菜</t>
        </is>
      </c>
      <c r="L1941" t="inlineStr">
        <is>
          <t>IMG_20260204_093309375.jpg,video_20260204_101335332.mp4,IMG_20260204_102315777.jpg,IMG_20260204_102520832.jpg,IMG_20260204_103051599.jpg,IMG_20260204_103549684.jpg,IMG_20260204_103924276.jpg,IMG_20260204_104231595.jpg,IMG_20260204_105537350.jpg,IMG_20260204_110726654.jpg,IMG_20260204_111958408.jpg,IMG_20260204_112158348.jpg,IMG_20260204_113919439.jpg,IMG_20260204_114430401.jpg,IMG_20260204_120302512.jpg,IMG_20260204_121511099.jpg,IMG_20260204_121938301.jpg,IMG_20260204_155357231.jpg,IMG_20260204_160059215.jpg,IMG_20260204_164631600.jpg,1770194897154.jpeg,IMG_20260204_171237626.jpg,IMG_20260204_171239857.jpg,IMG_20260204_173451300.jpg,IMG_20260204_175045152.jpg,IMG_20260204_192939160.jpg,IMG_20260204_192942239.jpg,IMG_20260204_194135559.jpg,IMG_20260204_194142000.jpg,IMG_20260204_194145244.jpg,IMG_20260204_202517548.jpg,IMG_20260204_202805228.jpg,IMG_20260204_202519168.jpg,IMG_20260204_203204774.jpg,IMG_20260204_210340742.jpg</t>
        </is>
      </c>
      <c r="M1941"/>
      <c r="N1941" s="2">
        <v>46057</v>
      </c>
      <c r="O1941" t="inlineStr">
        <is>
          <t>已结束,已结束,已结束</t>
        </is>
      </c>
      <c r="P1941" t="inlineStr">
        <is>
          <t>06周</t>
        </is>
      </c>
      <c r="Q1941"/>
      <c r="R1941" t="inlineStr">
        <is>
          <t>false</t>
        </is>
      </c>
      <c r="S1941" t="inlineStr">
        <is>
          <t>2026/02/04
2026/02/06
2026/02/06</t>
        </is>
      </c>
      <c r="T1941" t="inlineStr">
        <is>
          <t>北区</t>
        </is>
      </c>
      <c r="U1941"/>
      <c r="V1941" t="inlineStr">
        <is>
          <t>吕佳
吕佳
吕佳</t>
        </is>
      </c>
      <c r="W1941" t="inlineStr">
        <is>
          <t>李岳丰
李岳丰
李岳丰</t>
        </is>
      </c>
    </row>
    <row r="1942" ht="12.75" customHeight="1">
      <c r="A1942" t="inlineStr">
        <is>
          <t>2026-02-03 马志明-陕西安康-深鲨-铁锅导入 已结束</t>
        </is>
      </c>
      <c r="B1942"/>
      <c r="C1942" t="inlineStr">
        <is>
          <t>曾出现红外线温度异常，已更换温度仪解决。</t>
        </is>
      </c>
      <c r="D1942" t="inlineStr">
        <is>
          <t>马志明</t>
        </is>
      </c>
      <c r="E1942" t="inlineStr">
        <is>
          <t>陕西省安康市汉滨区新城街道面粉厂家属楼</t>
        </is>
      </c>
      <c r="F1942" t="inlineStr">
        <is>
          <t>项目出差</t>
        </is>
      </c>
      <c r="G1942" t="inlineStr">
        <is>
          <t>马志明-陕西安康-深鲨-铁锅导入 已结束</t>
        </is>
      </c>
      <c r="H1942" t="inlineStr">
        <is>
          <t>各位领导！晚上好！
今日工作如下：
①操作员操作机器熟悉铁锅菜谱！
②出餐稳定，操作员反馈比之前的锅锅气足！
③培训操作操作员铁锅的清洗方法！
④简单培训他们学习如何操作机器录制菜品，及在手机不停云厨aPP上修改菜品及上传菜品。
⑤解觉红外线温度异常的问题，和孙仁贵连线后打开机壳外盖，检测换锅，就出现异常，初步确定是温度仪有问题。现已解决，更换温度仪。
</t>
        </is>
      </c>
      <c r="I1942" t="inlineStr">
        <is>
          <t>无</t>
        </is>
      </c>
      <c r="J1942"/>
      <c r="K1942" t="inlineStr">
        <is>
          <t>33道小碗菜铁锅导入（深鲨项目）</t>
        </is>
      </c>
      <c r="L1942" t="inlineStr">
        <is>
          <t>IMG_20260203_093331693.jpg,IMG_20260203_094117623.jpg,IMG_20260203_095337070.jpg,IMG_20260203_102808292.jpg,IMG_20260203_103457131.jpg,IMG_20260203_103842845.jpg,IMG_20260203_104023107.jpg,IMG_20260203_104035471.jpg,IMG_20260203_105236756.jpg,IMG_20260203_105636856.jpg,IMG_20260203_110021148.jpg,IMG_20260203_110410547.jpg,IMG_20260203_111048923.jpg,IMG_20260203_112623632.jpg,IMG_20260203_113527521.jpg,IMG_20260203_172053964.jpg,IMG_20260203_114543233.jpg,IMG_20260203_173830879.jpg,Screenshot_20260203_175444.jpg,IMG_20260203_184250643.jpg,IMG_20260203_184539479.jpg,IMG_20260203_184656875.jpg,video_20260203_184710359.mp4,1770116167477.jpeg,1770116176010.jpeg,IMG_20260203_185624241.jpg,IMG_20260203_190324319.jpg,IMG_20260203_191856188.jpg,IMG_20260203_200734220.jpg</t>
        </is>
      </c>
      <c r="M1942"/>
      <c r="N1942" s="2">
        <v>46056</v>
      </c>
      <c r="O1942" t="inlineStr">
        <is>
          <t>已结束,已结束,已结束</t>
        </is>
      </c>
      <c r="P1942" t="inlineStr">
        <is>
          <t>06周</t>
        </is>
      </c>
      <c r="Q1942"/>
      <c r="R1942" t="inlineStr">
        <is>
          <t>false</t>
        </is>
      </c>
      <c r="S1942" t="inlineStr">
        <is>
          <t>2026/02/04
2026/02/06
2026/02/06</t>
        </is>
      </c>
      <c r="T1942" t="inlineStr">
        <is>
          <t>北区</t>
        </is>
      </c>
      <c r="U1942"/>
      <c r="V1942" t="inlineStr">
        <is>
          <t>吕佳
吕佳
吕佳</t>
        </is>
      </c>
      <c r="W1942" t="inlineStr">
        <is>
          <t>李岳丰
李岳丰
李岳丰</t>
        </is>
      </c>
    </row>
    <row r="1943" ht="12.75" customHeight="1">
      <c r="A1943" t="inlineStr">
        <is>
          <t>2026-02-02 马志明-陕西安康-深鲨-铁锅导入 已结束</t>
        </is>
      </c>
      <c r="B1943" t="inlineStr">
        <is>
          <t>1</t>
        </is>
      </c>
      <c r="C1943" t="inlineStr">
        <is>
          <t>六号位无吸力不投料，换锅后红外测温失败需排查。</t>
        </is>
      </c>
      <c r="D1943" t="inlineStr">
        <is>
          <t>马志明</t>
        </is>
      </c>
      <c r="E1943" t="inlineStr">
        <is>
          <t>陕西省安康市汉滨区新城街道面粉厂家属楼怡致酒店(安康巴山东路安运司店)</t>
        </is>
      </c>
      <c r="F1943" t="inlineStr">
        <is>
          <t>项目出差</t>
        </is>
      </c>
      <c r="G1943" t="inlineStr">
        <is>
          <t>马志明-陕西安康-深鲨-铁锅导入 已结束</t>
        </is>
      </c>
      <c r="H1943" t="inlineStr">
        <is>
          <t>各位领导！晚上好！
今日工作如下：
①下午到达客户现场，了解客户使用机器情况，检查机器运行状态和机器卫生情况
②目前使用机器手动操作的菜品较多，客户反馈不使用半成品菜品，全部买新鲜食材现炒。只使用三个机器菜谱①西红柿鸡蛋2000克，麻婆豆腐3斤，土豆片1500g
③检查机器液料区发现六号位没有吸力不投料。机器转动时发现锅口碰撞机器锅圈，客户也反馈锅口撞击声，换铁锅时两个滚轮位置上调，已解决撞击问题。
④给客户清理液料区和干料区的调味盒，及卫生死角！清理机器底盖油渍。
⑤铁锅换入后，分亨菜谱，铁锅的温度标定，检查养锅锅位及烹饪锅位的调整。。
⑥客户对机器很满，表示后续继续合作想法！</t>
        </is>
      </c>
      <c r="I1943" t="inlineStr">
        <is>
          <t>无</t>
        </is>
      </c>
      <c r="J1943" t="inlineStr">
        <is>
          <t>版本信息更新，调到换锅位置，就出现红外测温失败。和孙仁贵联系明天拆机器盖板查找原因！</t>
        </is>
      </c>
      <c r="K1943" t="inlineStr">
        <is>
          <t>安康塞拉萨牛肉面铁锅导入（深鲨项目）</t>
        </is>
      </c>
      <c r="L1943" t="inlineStr">
        <is>
          <t>IMG_20260202_072226237.jpg,IMG_20260202_075940815.jpg,IMG_20260202_092007912.jpg,IMG_20260202_135931558.jpg,IMG_20260202_162554055.jpg,IMG_20260202_175611196.jpg,IMG_20260202_175706740.jpg,IMG_20260202_182532302.jpg,IMG_20260202_182704351.jpg,IMG_20260202_182702695.jpg,IMG_20260202_183057410.jpg,IMG_20260202_185639884.jpg,IMG_20260202_185702869.jpg,IMG_20260202_190057144.jpg,IMG_20260202_190059216.jpg,IMG_20260202_190122659.jpg,IMG_20260202_191201725.jpg,IMG_20260202_191204803.jpg,video_20260202_194653283.mp4,IMG_20260202_195529821.jpg,IMG_20260202_195533324.jpg,1770035595013.jpeg,IMG_20260202_205237891.jpg,IMG_20260202_210625602.jpg,IMG_20260202_200049580.jpg</t>
        </is>
      </c>
      <c r="M1943"/>
      <c r="N1943" s="2">
        <v>46055</v>
      </c>
      <c r="O1943" t="inlineStr">
        <is>
          <t>已结束,已结束,已结束</t>
        </is>
      </c>
      <c r="P1943" t="inlineStr">
        <is>
          <t>06周</t>
        </is>
      </c>
      <c r="Q1943"/>
      <c r="R1943" t="inlineStr">
        <is>
          <t>false</t>
        </is>
      </c>
      <c r="S1943" t="inlineStr">
        <is>
          <t>2026/02/04
2026/02/06
2026/02/06</t>
        </is>
      </c>
      <c r="T1943" t="inlineStr">
        <is>
          <t>北区</t>
        </is>
      </c>
      <c r="U1943"/>
      <c r="V1943" t="inlineStr">
        <is>
          <t>吕佳
吕佳
吕佳</t>
        </is>
      </c>
      <c r="W1943" t="inlineStr">
        <is>
          <t>李岳丰
李岳丰
李岳丰</t>
        </is>
      </c>
    </row>
    <row r="1944" ht="12.75" customHeight="1">
      <c r="A1944" t="inlineStr">
        <is>
          <t>2026-02-01 马志明-西安-深鲨-铁锅导入 已结束</t>
        </is>
      </c>
      <c r="B1944"/>
      <c r="C1944" t="inlineStr">
        <is>
          <t>工作正常，菜品稳定，培训、交接完成，无异常问题。</t>
        </is>
      </c>
      <c r="D1944" t="inlineStr">
        <is>
          <t>马志明</t>
        </is>
      </c>
      <c r="E1944" t="inlineStr">
        <is>
          <t>陕西省渭南市富平县留古镇蔚来换电站(G5京昆高速富平服务区北京方向)富平服务区(京昆高速北京方向)</t>
        </is>
      </c>
      <c r="F1944" t="inlineStr">
        <is>
          <t>项目出差</t>
        </is>
      </c>
      <c r="G1944" t="inlineStr">
        <is>
          <t>马志明-西安-深鲨-铁锅导入 已结束</t>
        </is>
      </c>
      <c r="H1944" t="inlineStr">
        <is>
          <t>各位领导！晚上好！
今天工作如下：
1·由操作员操作机器按烹饪流程铁锅烹饪，菜品稳定，操作机器熟练！
2·中午培训操员做干料区的校准及快速校准方法。
3·和操作员及经理添加微信，建群。工作交接，在群内发机器清理卫生和操作方法视频。</t>
        </is>
      </c>
      <c r="I1944" t="inlineStr">
        <is>
          <t>无</t>
        </is>
      </c>
      <c r="J1944"/>
      <c r="K1944" t="inlineStr">
        <is>
          <t>陕西安康拉萨宫牛肉面＜深鲨铁锅导入&gt;</t>
        </is>
      </c>
      <c r="L1944" t="inlineStr">
        <is>
          <t>IMG_20260201_095417083.jpg,IMG_20260201_102730532.jpg,IMG_20260201_103256508.jpg,IMG_20260201_103516312.jpg,IMG_20260201_103831184.jpg,IMG_20260201_103839961.jpg,IMG_20260201_104200163.jpg,IMG_20260201_104252091.jpg,IMG_20260201_104417589.jpg,IMG_20260201_104724209.jpg,IMG_20260201_104956211.jpg,IMG_20260201_105024074.jpg,IMG_20260201_105046982.jpg,IMG_20260201_105709754.jpg,IMG_20260201_130831961.jpg,IMG_20260201_130940972.jpg,IMG_20260201_132503443.jpg,IMG_20260201_134131181.jpg,IMG_20260201_134134546.jpg,IMG_20260201_134519225.jpg,IMG_20260201_134810889.jpg,IMG_20260201_134811645.jpg,IMG_20260201_172830055.jpg,IMG_20260201_172919154.jpg,IMG_20260201_172922014.jpg,IMG_20260201_172928378.jpg,IMG_20260201_172930792.jpg,IMG_20260201_184622424.jpg,IMG_20260201_184722168.jpg,IMG_20260201_184737104.jpg,IMG_20260201_202029582.jpg,IMG_20260201_203035913.jpg</t>
        </is>
      </c>
      <c r="M1944"/>
      <c r="N1944" s="2">
        <v>46054</v>
      </c>
      <c r="O1944" t="inlineStr">
        <is>
          <t>已结束</t>
        </is>
      </c>
      <c r="P1944" t="inlineStr">
        <is>
          <t>05周</t>
        </is>
      </c>
      <c r="Q1944"/>
      <c r="R1944" t="inlineStr">
        <is>
          <t>false</t>
        </is>
      </c>
      <c r="S1944" t="inlineStr">
        <is>
          <t>2026/02/02</t>
        </is>
      </c>
      <c r="T1944" t="inlineStr">
        <is>
          <t>北区</t>
        </is>
      </c>
      <c r="U1944"/>
      <c r="V1944" t="inlineStr">
        <is>
          <t>吕佳</t>
        </is>
      </c>
      <c r="W1944" t="inlineStr">
        <is>
          <t>李岳丰</t>
        </is>
      </c>
    </row>
    <row r="1945" ht="12.75" customHeight="1">
      <c r="A1945" t="inlineStr">
        <is>
          <t>2026-01-31 马志明-西安-深鲨-铁锅导入 已结束</t>
        </is>
      </c>
      <c r="B1945"/>
      <c r="C1945" t="inlineStr">
        <is>
          <t>机器更新版本时机芯异常，干料区异物多、液料区卫生差，操作员未培训校准。</t>
        </is>
      </c>
      <c r="D1945" t="inlineStr">
        <is>
          <t>马志明</t>
        </is>
      </c>
      <c r="E1945" t="inlineStr">
        <is>
          <t>陕西省渭南市富平县留古镇蔚来换电站(G5京昆高速富平服务区北京方向)富平服务区(京昆高速北京方向)</t>
        </is>
      </c>
      <c r="F1945" t="inlineStr">
        <is>
          <t>项目出差</t>
        </is>
      </c>
      <c r="G1945" t="inlineStr">
        <is>
          <t>马志明-西安-深鲨-铁锅导入 已结束</t>
        </is>
      </c>
      <c r="H1945" t="inlineStr">
        <is>
          <t>各位领导！晚上好！
今日工作如下：
1·到达客户现场检查机器的运行状态和干料区及液料区的清洁卫生情况。①机器更新版本信息时出现机芯异常情况，联系售后孙仁贵后现在解觉机芯异常情况。②干料区卫生异物较多，液料区水淀粉区的卫生情差。现场教操作员如何操作清洁卫生
2·在不停云厨的App检查发现长期没有校准工作，经了解情况操作员接手机器没有交接机器培训他们校准培训。现场培训他们做管道清理和机器校准及快速校准的方法。
3·中午他们休息时，更换铁锅和菜谱分烹。铁锅导入后的温度标定及锅位调整。
4·晚市操作机器铁锅导入的菜谱烹饪菜品。他们常用的7道菜①蒜苔肉丝，②青椒肉丝，③干锅花菜，④西红柿炒鸡蛋，⑤青炒莴笋片，⑥酸辣土豆丝，⑦手撕包菜。菜品稳定，客户满意！</t>
        </is>
      </c>
      <c r="I1945" t="inlineStr">
        <is>
          <t>无</t>
        </is>
      </c>
      <c r="J1945"/>
      <c r="K1945" t="inlineStr">
        <is>
          <t>铁锅导入</t>
        </is>
      </c>
      <c r="L1945" t="inlineStr">
        <is>
          <t>IMG_20260131_082503742.jpg,IMG_20260131_085349499.jpg,IMG_20260131_112431761.jpg,IMG_20260131_115142713.jpg,IMG_20260131_122847830.jpg,IMG_20260131_122853490.jpg,IMG_20260131_122859253.jpg,IMG_20260131_125514107.jpg,IMG_20260131_125515802.jpg,IMG_20260131_131414322.jpg,IMG_20260131_131415772.jpg,IMG_20260131_134132770.jpg,IMG_20260131_133405292.jpg,IMG_20260131_134326628.jpg,IMG_20260131_134751238.jpg,IMG_20260131_134852288.jpg,IMG_20260131_135124535.jpg,IMG_20260131_135232173.jpg,IMG_20260131_135321137.jpg,IMG_20260131_135327985.jpg,IMG_20260131_140703543.jpg,IMG_20260131_142135324.jpg,video_20260131_145331547.mp4,IMG_20260131_145930425.jpg,IMG_20260131_150121096.jpg,IMG_20260131_151757649.jpg,IMG_20260131_170629579.jpg,IMG_20260131_170633461.jpg,IMG_20260131_170904531.jpg,IMG_20260131_171108751.jpg,IMG_20260131_171110658.jpg,IMG_20260131_171540218.jpg,IMG_20260131_171549174.jpg,IMG_20260131_172620615.jpg,IMG_20260131_172830142.jpg,IMG_20260131_172957122.jpg,IMG_20260131_173042645.jpg,IMG_20260131_173044573.jpg,IMG_20260131_173403711.jpg,IMG_20260131_185601631.jpg,IMG_20260131_185607126.jpg,IMG_20260131_185757384.jpg,IMG_20260131_190643130.jpg,IMG_20260131_191142127.jpg,IMG_20260131_191749830.jpg,IMG_20260131_193256362.jpg,IMG_20260131_193652310.jpg,IMG_20260131_193655313.jpg,IMG_20260131_204156689.jpg,IMG_20260131_204158470.jpg,IMG_20260131_205136196.jpg</t>
        </is>
      </c>
      <c r="M1945"/>
      <c r="N1945" s="2">
        <v>46053</v>
      </c>
      <c r="O1945" t="inlineStr">
        <is>
          <t>已结束</t>
        </is>
      </c>
      <c r="P1945" t="inlineStr">
        <is>
          <t>05周</t>
        </is>
      </c>
      <c r="Q1945"/>
      <c r="R1945" t="inlineStr">
        <is>
          <t>false</t>
        </is>
      </c>
      <c r="S1945" t="inlineStr">
        <is>
          <t>2026/02/02</t>
        </is>
      </c>
      <c r="T1945" t="inlineStr">
        <is>
          <t>北区</t>
        </is>
      </c>
      <c r="U1945"/>
      <c r="V1945" t="inlineStr">
        <is>
          <t>吕佳</t>
        </is>
      </c>
      <c r="W1945" t="inlineStr">
        <is>
          <t>李岳丰</t>
        </is>
      </c>
    </row>
    <row r="1946" ht="12.75" customHeight="1">
      <c r="A1946" t="inlineStr">
        <is>
          <t>2026-01-30 马志明-西安-深鲨-铁锅导入 已结束</t>
        </is>
      </c>
      <c r="B1946"/>
      <c r="C1946" t="inlineStr">
        <is>
          <t>1月30日马志明从深圳到西安进行深鲨铁锅导入，任务进行中，无异常。</t>
        </is>
      </c>
      <c r="D1946" t="inlineStr">
        <is>
          <t>马志明</t>
        </is>
      </c>
      <c r="E1946" t="inlineStr">
        <is>
          <t>陕西省咸阳市渭城区正阳街道S1机场专用高速</t>
        </is>
      </c>
      <c r="F1946" t="inlineStr">
        <is>
          <t>项目出差</t>
        </is>
      </c>
      <c r="G1946" t="inlineStr">
        <is>
          <t>马志明-西安-深鲨-铁锅导入 已结束</t>
        </is>
      </c>
      <c r="H1946" t="inlineStr">
        <is>
          <t>各位领导！晚上好！
今天从深圳到西安</t>
        </is>
      </c>
      <c r="I1946" t="inlineStr">
        <is>
          <t>无</t>
        </is>
      </c>
      <c r="J1946"/>
      <c r="K1946" t="inlineStr">
        <is>
          <t>深鲨铁锅导入</t>
        </is>
      </c>
      <c r="L1946" t="inlineStr">
        <is>
          <t>IMG_20260130_154847803.jpg,IMG_20260130_171731895.jpg,IMG_20260130_191001525.jpg,IMG_20260130_224141848.jpg,IMG_20260130_233733162.jpg,IMG_20260130_233743344.jpg</t>
        </is>
      </c>
      <c r="M1946"/>
      <c r="N1946" s="2">
        <v>46052</v>
      </c>
      <c r="O1946" t="inlineStr">
        <is>
          <t>已结束</t>
        </is>
      </c>
      <c r="P1946" t="inlineStr">
        <is>
          <t>05周</t>
        </is>
      </c>
      <c r="Q1946"/>
      <c r="R1946" t="inlineStr">
        <is>
          <t>false</t>
        </is>
      </c>
      <c r="S1946" t="inlineStr">
        <is>
          <t>2026/02/02</t>
        </is>
      </c>
      <c r="T1946" t="inlineStr">
        <is>
          <t>北区</t>
        </is>
      </c>
      <c r="U1946"/>
      <c r="V1946" t="inlineStr">
        <is>
          <t>吕佳</t>
        </is>
      </c>
      <c r="W1946" t="inlineStr">
        <is>
          <t>李岳丰</t>
        </is>
      </c>
    </row>
    <row r="1947" ht="12.75" customHeight="1">
      <c r="A1947" t="inlineStr">
        <is>
          <t xml:space="preserve">2026-01-29 </t>
        </is>
      </c>
      <c r="B1947"/>
      <c r="C1947" t="inlineStr">
        <is>
          <t>正文仅显示日期“2026/01/29”，无其他内容，信息缺失。</t>
        </is>
      </c>
      <c r="D1947" t="inlineStr">
        <is>
          <t>马志明</t>
        </is>
      </c>
      <c r="E1947" t="inlineStr">
        <is>
          <t>广东省深圳市龙华区民治街道宇丰路西头新村</t>
        </is>
      </c>
      <c r="F1947" t="inlineStr">
        <is>
          <t>排休</t>
        </is>
      </c>
      <c r="G1947"/>
      <c r="H1947"/>
      <c r="I1947"/>
      <c r="J1947"/>
      <c r="K1947"/>
      <c r="L1947"/>
      <c r="M1947"/>
      <c r="N1947" s="2">
        <v>46051</v>
      </c>
      <c r="O1947"/>
      <c r="P1947" t="inlineStr">
        <is>
          <t>05周</t>
        </is>
      </c>
      <c r="Q1947"/>
      <c r="R1947" t="inlineStr">
        <is>
          <t>false</t>
        </is>
      </c>
      <c r="S1947"/>
      <c r="T1947"/>
      <c r="U1947"/>
      <c r="V1947"/>
      <c r="W1947"/>
    </row>
    <row r="1948" ht="12.75" customHeight="1">
      <c r="A1948" t="inlineStr">
        <is>
          <t xml:space="preserve">2026-01-28 </t>
        </is>
      </c>
      <c r="B1948"/>
      <c r="C1948" t="inlineStr">
        <is>
          <t>正文仅日期“2026/01/28”，无具体内容，信息缺失。</t>
        </is>
      </c>
      <c r="D1948" t="inlineStr">
        <is>
          <t>马志明</t>
        </is>
      </c>
      <c r="E1948" t="inlineStr">
        <is>
          <t>广东省深圳市龙华区民治街道宇丰路西头新村</t>
        </is>
      </c>
      <c r="F1948" t="inlineStr">
        <is>
          <t>排休</t>
        </is>
      </c>
      <c r="G1948"/>
      <c r="H1948"/>
      <c r="I1948"/>
      <c r="J1948"/>
      <c r="K1948"/>
      <c r="L1948"/>
      <c r="M1948"/>
      <c r="N1948" s="2">
        <v>46050</v>
      </c>
      <c r="O1948"/>
      <c r="P1948" t="inlineStr">
        <is>
          <t>05周</t>
        </is>
      </c>
      <c r="Q1948"/>
      <c r="R1948" t="inlineStr">
        <is>
          <t>false</t>
        </is>
      </c>
      <c r="S1948"/>
      <c r="T1948"/>
      <c r="U1948"/>
      <c r="V1948"/>
      <c r="W1948"/>
    </row>
    <row r="1949" ht="12.75" customHeight="1">
      <c r="A1949" t="inlineStr">
        <is>
          <t xml:space="preserve">2026-01-27 </t>
        </is>
      </c>
      <c r="B1949"/>
      <c r="C1949" t="inlineStr">
        <is>
          <t>正文仅显示日期“2026/01/27”，无具体内容，信息缺失。</t>
        </is>
      </c>
      <c r="D1949" t="inlineStr">
        <is>
          <t>马志明</t>
        </is>
      </c>
      <c r="E1949" t="inlineStr">
        <is>
          <t>广东省深圳市龙华区民治街道西头新村四区</t>
        </is>
      </c>
      <c r="F1949" t="inlineStr">
        <is>
          <t>排休</t>
        </is>
      </c>
      <c r="G1949"/>
      <c r="H1949"/>
      <c r="I1949"/>
      <c r="J1949"/>
      <c r="K1949"/>
      <c r="L1949"/>
      <c r="M1949"/>
      <c r="N1949" s="2">
        <v>46049</v>
      </c>
      <c r="O1949"/>
      <c r="P1949" t="inlineStr">
        <is>
          <t>05周</t>
        </is>
      </c>
      <c r="Q1949"/>
      <c r="R1949" t="inlineStr">
        <is>
          <t>false</t>
        </is>
      </c>
      <c r="S1949"/>
      <c r="T1949"/>
      <c r="U1949"/>
      <c r="V1949"/>
      <c r="W1949"/>
    </row>
    <row r="1950" ht="12.75" customHeight="1">
      <c r="A1950" t="inlineStr">
        <is>
          <t xml:space="preserve">2026-01-26 </t>
        </is>
      </c>
      <c r="B1950"/>
      <c r="C1950" t="inlineStr">
        <is>
          <t>正文仅日期，无具体内容，无法提取问题和异常。</t>
        </is>
      </c>
      <c r="D1950" t="inlineStr">
        <is>
          <t>马志明</t>
        </is>
      </c>
      <c r="E1950" t="inlineStr">
        <is>
          <t>广东省深圳市福田区梅林街道上梅林新村114栋</t>
        </is>
      </c>
      <c r="F1950" t="inlineStr">
        <is>
          <t>排休</t>
        </is>
      </c>
      <c r="G1950"/>
      <c r="H1950"/>
      <c r="I1950"/>
      <c r="J1950"/>
      <c r="K1950"/>
      <c r="L1950"/>
      <c r="M1950"/>
      <c r="N1950" s="2">
        <v>46048</v>
      </c>
      <c r="O1950"/>
      <c r="P1950" t="inlineStr">
        <is>
          <t>05周</t>
        </is>
      </c>
      <c r="Q1950"/>
      <c r="R1950" t="inlineStr">
        <is>
          <t>false</t>
        </is>
      </c>
      <c r="S1950"/>
      <c r="T1950"/>
      <c r="U1950"/>
      <c r="V1950"/>
      <c r="W1950"/>
    </row>
    <row r="1951" ht="12.75" customHeight="1">
      <c r="A1951" t="inlineStr">
        <is>
          <t xml:space="preserve">2026-01-25 </t>
        </is>
      </c>
      <c r="B1951"/>
      <c r="C1951" t="inlineStr">
        <is>
          <t>正文仅显示日期“2026/01/25”，无具体内容，存在信息缺失问题。</t>
        </is>
      </c>
      <c r="D1951" t="inlineStr">
        <is>
          <t>马志明</t>
        </is>
      </c>
      <c r="E1951" t="inlineStr">
        <is>
          <t>广东省深圳市龙华区民治街道宇丰路西头新村</t>
        </is>
      </c>
      <c r="F1951" t="inlineStr">
        <is>
          <t>排休</t>
        </is>
      </c>
      <c r="G1951"/>
      <c r="H1951"/>
      <c r="I1951"/>
      <c r="J1951"/>
      <c r="K1951"/>
      <c r="L1951"/>
      <c r="M1951"/>
      <c r="N1951" s="2">
        <v>46047</v>
      </c>
      <c r="O1951"/>
      <c r="P1951" t="inlineStr">
        <is>
          <t>04周</t>
        </is>
      </c>
      <c r="Q1951"/>
      <c r="R1951" t="inlineStr">
        <is>
          <t>false</t>
        </is>
      </c>
      <c r="S1951"/>
      <c r="T1951"/>
      <c r="U1951"/>
      <c r="V1951"/>
      <c r="W1951"/>
    </row>
    <row r="1952" ht="12.75" customHeight="1">
      <c r="A1952" t="inlineStr">
        <is>
          <t xml:space="preserve">2026-01-24 </t>
        </is>
      </c>
      <c r="B1952"/>
      <c r="C1952" t="inlineStr">
        <is>
          <t>正文仅为“|||||2026/01/24”，内容无实际信息，存在信息缺失问题。</t>
        </is>
      </c>
      <c r="D1952" t="inlineStr">
        <is>
          <t>马志明</t>
        </is>
      </c>
      <c r="E1952" t="inlineStr">
        <is>
          <t>广东省深圳市福田区梅林街道上梅林新村114栋</t>
        </is>
      </c>
      <c r="F1952" t="inlineStr">
        <is>
          <t>排休</t>
        </is>
      </c>
      <c r="G1952"/>
      <c r="H1952"/>
      <c r="I1952"/>
      <c r="J1952"/>
      <c r="K1952"/>
      <c r="L1952"/>
      <c r="M1952"/>
      <c r="N1952" s="2">
        <v>46046</v>
      </c>
      <c r="O1952"/>
      <c r="P1952" t="inlineStr">
        <is>
          <t>04周</t>
        </is>
      </c>
      <c r="Q1952"/>
      <c r="R1952" t="inlineStr">
        <is>
          <t>false</t>
        </is>
      </c>
      <c r="S1952"/>
      <c r="T1952"/>
      <c r="U1952"/>
      <c r="V1952"/>
      <c r="W1952"/>
    </row>
    <row r="1953" ht="12.75" customHeight="1">
      <c r="A1953" t="inlineStr">
        <is>
          <t>2026-01-23 马志明-珠海-农耕记-培训支持 已结束</t>
        </is>
      </c>
      <c r="B1953"/>
      <c r="C1953" t="inlineStr">
        <is>
          <t>无明显问题或异常，工作进展顺利，培训及机器调试完成。</t>
        </is>
      </c>
      <c r="D1953" t="inlineStr">
        <is>
          <t>马志明</t>
        </is>
      </c>
      <c r="E1953" t="inlineStr">
        <is>
          <t>广东省中山市南朗街道广东蜀星生物科技有限公司</t>
        </is>
      </c>
      <c r="F1953" t="inlineStr">
        <is>
          <t>项目出差</t>
        </is>
      </c>
      <c r="G1953" t="inlineStr">
        <is>
          <t>马志明-珠海-农耕记-培训支持 已结束</t>
        </is>
      </c>
      <c r="H1953" t="inlineStr">
        <is>
          <t>各位领导！晚上好！
今日工作如下：
①早上拆机盖板，清理机器的红外温度仪。擦干净后烹饪温度测试准确。
②午市培训他们两台机器的操作员，熟悉新分亨过来菜品的烹饪流程和机器的操作流程的不同。
③四台机器现在烹饪温度基本上都是一致。中午把4台机器都加满调味品，晩市统一测试机器出品！
④晩市检查四台机器的烹饪菜品的不同，菜品进行微调，四台机器进行菜测试！
⑤经过调试菜品基本上都满意。
⑥下午春斌到达现场，经过和罗总沟通，中山店只有两台机器，后续就由春斌对接。我协助罗总对机器操作功能的运用，基础知识，温度标定，调味品校准和机器人清理卫生处理方法和不停云厨app的操作使用的培训已完成！</t>
        </is>
      </c>
      <c r="I1953" t="inlineStr">
        <is>
          <t>无</t>
        </is>
      </c>
      <c r="J1953"/>
      <c r="K1953" t="inlineStr">
        <is>
          <t>排休</t>
        </is>
      </c>
      <c r="L1953" t="inlineStr">
        <is>
          <t>IMG_20260123_090255363.jpg,IMG_20260123_091421957.jpg,IMG_20260123_092512547.jpg,IMG_20260123_092514564.jpg,IMG_20260123_092746020.jpg,IMG_20260123_092900160.jpg,IMG_20260123_094257163.jpg,IMG_20260123_094305232.jpg,IMG_20260123_094930343.jpg,IMG_20260123_111907631.jpg,IMG_20260123_111934230.jpg,IMG_20260123_121746746.jpg,IMG_20260123_121903194.jpg,IMG_20260123_121940906.jpg,IMG_20260123_122253875.jpg,IMG_20260123_122344419.jpg,IMG_20260123_122405596.jpg,IMG_20260123_124424930.jpg,IMG_20260123_122344419.jpg,IMG_20260123_122405596.jpg,IMG_20260123_124424930.jpg,IMG_20260123_125904973.jpg,IMG_20260123_130843063.jpg,IMG_20260123_130850606.jpg,IMG_20260123_131538718.jpg,IMG_20260123_131824406.jpg,IMG_20260123_132530781.jpg,IMG_20260123_194845777.jpg,IMG_20260123_203525113.jpg,IMG_20260123_203633572.jpg,IMG_20260123_203647397.jpg,IMG_20260123_203741490.jpg,IMG_20260123_205258349.jpg</t>
        </is>
      </c>
      <c r="M1953"/>
      <c r="N1953" s="2">
        <v>46045</v>
      </c>
      <c r="O1953" t="inlineStr">
        <is>
          <t>已结束</t>
        </is>
      </c>
      <c r="P1953" t="inlineStr">
        <is>
          <t>04周</t>
        </is>
      </c>
      <c r="Q1953"/>
      <c r="R1953" t="inlineStr">
        <is>
          <t>false</t>
        </is>
      </c>
      <c r="S1953" t="inlineStr">
        <is>
          <t>2026/01/24</t>
        </is>
      </c>
      <c r="T1953" t="inlineStr">
        <is>
          <t>BST</t>
        </is>
      </c>
      <c r="U1953" t="inlineStr">
        <is>
          <t>1</t>
        </is>
      </c>
      <c r="V1953" t="inlineStr">
        <is>
          <t>张铭麒</t>
        </is>
      </c>
      <c r="W1953" t="inlineStr">
        <is>
          <t>李岳丰
吴薇</t>
        </is>
      </c>
    </row>
    <row r="1954" ht="12.75" customHeight="1">
      <c r="A1954" t="inlineStr">
        <is>
          <t>2026-01-22 马志明-珠海-农耕记-培训支持 已结束</t>
        </is>
      </c>
      <c r="B1954"/>
      <c r="C1954" t="inlineStr">
        <is>
          <t>烹饪温度测试异常，已重新清理并标定温度。</t>
        </is>
      </c>
      <c r="D1954" t="inlineStr">
        <is>
          <t>马志明</t>
        </is>
      </c>
      <c r="E1954" t="inlineStr">
        <is>
          <t>广东省珠海市香洲区翠香街道格林春天</t>
        </is>
      </c>
      <c r="F1954" t="inlineStr">
        <is>
          <t>项目出差</t>
        </is>
      </c>
      <c r="G1954" t="inlineStr">
        <is>
          <t>马志明-珠海-农耕记-培训支持 已结束</t>
        </is>
      </c>
      <c r="H1954" t="inlineStr">
        <is>
          <t>各位领导！晚上好！
今日工作如下：
①检查四台机器的运行状态。
②四台机器的铁锅内的积炭太厚积炭，清理了将近3个小时，才把铁锅清理干净。
③检查液料区和干料区的清理卫生及管道清理。机器全面做校准！
④烹饪温度测试异常，重新打开机器进行红外线擦式干净。并重新温度标定。
⑤分亨到珠海的菜单，重新在机器上过一遍。菜品进行微调后，试菜后都达标。</t>
        </is>
      </c>
      <c r="I1954" t="inlineStr">
        <is>
          <t>无</t>
        </is>
      </c>
      <c r="J1954"/>
      <c r="K1954" t="inlineStr">
        <is>
          <t>珠海农耕记</t>
        </is>
      </c>
      <c r="L1954" t="inlineStr">
        <is>
          <t>IMG_20260122_081021448.jpg,IMG_20260122_093634342.jpg,IMG_20260122_095107904.jpg,IMG_20260122_100223636.jpg,IMG_20260122_100327516.jpg,IMG_20260122_100330885.jpg,IMG_20260122_100354658.jpg,IMG_20260122_102233521.jpg,IMG_20260122_102830941.jpg,IMG_20260122_102835392.jpg,IMG_20260122_103634593.jpg,IMG_20260122_104805216.jpg,IMG_20260122_115852422.jpg,IMG_20260122_112642990.jpg,IMG_20260122_121550313.jpg,IMG_20260122_122440147.jpg,IMG_20260122_123234028.jpg,IMG_20260122_123516285.jpg,IMG_20260122_124208173.jpg,IMG_20260122_124626648.jpg,IMG_20260122_124857556.jpg,IMG_20260122_132628677.jpg,IMG_20260122_133743879.jpg,IMG_20260122_145900352.jpg,IMG_20260122_153054220.jpg,IMG_20260122_153954472.jpg,IMG_20260122_160140866.jpg,IMG_20260122_161615612.jpg,IMG_20260122_161617879.jpg,IMG_20260122_161951968.jpg,IMG_20260122_180418210.jpg,IMG_20260122_180603430.jpg,IMG_20260122_184604238.jpg,IMG_20260122_184606275.jpg,IMG_20260122_185309409.jpg,IMG_20260122_191824931.jpg,IMG_20260122_192411540.jpg,IMG_20260122_200930490.jpg,IMG_20260122_201307295.jpg,IMG_20260122_204807925.jpg,IMG_20260122_204810627.jpg,IMG_20260122_214600759.jpg</t>
        </is>
      </c>
      <c r="M1954"/>
      <c r="N1954" s="2">
        <v>46044</v>
      </c>
      <c r="O1954" t="inlineStr">
        <is>
          <t>已结束</t>
        </is>
      </c>
      <c r="P1954" t="inlineStr">
        <is>
          <t>04周</t>
        </is>
      </c>
      <c r="Q1954"/>
      <c r="R1954" t="inlineStr">
        <is>
          <t>false</t>
        </is>
      </c>
      <c r="S1954" t="inlineStr">
        <is>
          <t>2026/01/24</t>
        </is>
      </c>
      <c r="T1954" t="inlineStr">
        <is>
          <t>BST</t>
        </is>
      </c>
      <c r="U1954"/>
      <c r="V1954" t="inlineStr">
        <is>
          <t>张铭麒</t>
        </is>
      </c>
      <c r="W1954" t="inlineStr">
        <is>
          <t>李岳丰
吴薇</t>
        </is>
      </c>
    </row>
    <row r="1955" ht="12.75" customHeight="1">
      <c r="A1955" t="inlineStr">
        <is>
          <t>2026-01-21 马志明-深圳-农耕记-培训支持 已结束</t>
        </is>
      </c>
      <c r="B1955"/>
      <c r="C1955" t="inlineStr">
        <is>
          <t>不同份量干锅肥肠润锅温度功率不同，胡萝卜片厚度有差异。</t>
        </is>
      </c>
      <c r="D1955" t="inlineStr">
        <is>
          <t>马志明</t>
        </is>
      </c>
      <c r="E1955" t="inlineStr">
        <is>
          <t>广东省深圳市龙华区民治街道宇丰路西头新村</t>
        </is>
      </c>
      <c r="F1955" t="inlineStr">
        <is>
          <t>项目出差</t>
        </is>
      </c>
      <c r="G1955" t="inlineStr">
        <is>
          <t>马志明-深圳-农耕记-培训支持 已结束</t>
        </is>
      </c>
      <c r="H1955" t="inlineStr">
        <is>
          <t>各位领导！晚上好！
今日工作如下：
①协助罗总进行培训机器操作了解机器并进行烹饪温度的温度标定的。
②协助罗总对机器上操作的菜品，在操作出现品质不一样，找出烹饪流程中出现的差别（如干锅肥肠，1份润锅230℃，15千w，而2份润锅200℃，12千W）出餐菜品的对比。
③协助罗总对机器操作的食材进行比对。
（如炒土胡萝卜片，净菜厚度5mm，和3mm，1㎜的胡萝片在机器上操作出现差别）选择食材的品质厚度。
④协助厨房进行出餐，今日出餐稳定，无客人投诉。</t>
        </is>
      </c>
      <c r="I1955" t="inlineStr">
        <is>
          <t>无</t>
        </is>
      </c>
      <c r="J1955"/>
      <c r="K1955" t="inlineStr">
        <is>
          <t>珠海农耕记培训支持</t>
        </is>
      </c>
      <c r="L1955" t="inlineStr">
        <is>
          <t>IMG_20260121_085623491.jpg,IMG_20260121_095659989.jpg,IMG_20260121_120337010.jpg,IMG_20260121_121257902.jpg,IMG_20260121_124848352.jpg,IMG_20260121_125438798.jpg,IMG_20260121_130349705.jpg,IMG_20260121_132137244.jpg,video_20260121_132449685.mp4,IMG_20260121_170530249.jpg,IMG_20260121_170623076.jpg,IMG_20260121_172043445.jpg,IMG_20260121_175439003.jpg,IMG_20260121_181531049.jpg,IMG_20260121_183329168.jpg,IMG_20260121_183552874.jpg,IMG_20260121_183607966.jpg,IMG_20260121_184217410.jpg,IMG_20260121_191136704.jpg,IMG_20260121_191454838.jpg,IMG_20260121_191459234.jpg,IMG_20260121_191501612.jpg,IMG_20260121_193549725.jpg,IMG_20260121_193553744.jpg,IMG_20260121_202346044.jpg</t>
        </is>
      </c>
      <c r="M1955"/>
      <c r="N1955" s="2">
        <v>46043</v>
      </c>
      <c r="O1955" t="inlineStr">
        <is>
          <t>已结束</t>
        </is>
      </c>
      <c r="P1955" t="inlineStr">
        <is>
          <t>04周</t>
        </is>
      </c>
      <c r="Q1955"/>
      <c r="R1955" t="inlineStr">
        <is>
          <t>false</t>
        </is>
      </c>
      <c r="S1955" t="inlineStr">
        <is>
          <t>2026/01/19</t>
        </is>
      </c>
      <c r="T1955" t="inlineStr">
        <is>
          <t>BST</t>
        </is>
      </c>
      <c r="U1955" t="inlineStr">
        <is>
          <t>1</t>
        </is>
      </c>
      <c r="V1955" t="inlineStr">
        <is>
          <t>张铭麒</t>
        </is>
      </c>
      <c r="W1955" t="inlineStr">
        <is>
          <t>李岳丰
吴薇</t>
        </is>
      </c>
    </row>
    <row r="1956" ht="12.75" customHeight="1">
      <c r="A1956" t="inlineStr">
        <is>
          <t>2026-01-20 马志明-深圳-农耕记-培训支持 已结束</t>
        </is>
      </c>
      <c r="B1956"/>
      <c r="C1956" t="inlineStr">
        <is>
          <t>问题：两台机器不能操作同一菜品，出餐不稳定。</t>
        </is>
      </c>
      <c r="D1956" t="inlineStr">
        <is>
          <t>马志明</t>
        </is>
      </c>
      <c r="E1956" t="inlineStr">
        <is>
          <t>广东省深圳市龙华区民治街道西头新村四区</t>
        </is>
      </c>
      <c r="F1956" t="inlineStr">
        <is>
          <t>项目出差</t>
        </is>
      </c>
      <c r="G1956" t="inlineStr">
        <is>
          <t>马志明-深圳-农耕记-培训支持 已结束</t>
        </is>
      </c>
      <c r="H1956" t="inlineStr">
        <is>
          <t>各位领导！晚上好！
今天农耕记事业部罗总休息！
全天继续在前海湾农耕记，时时跟踪菜品在机器人上的变化，目前客户反馈问题两台机器不能操作同一菜品，出现出餐菜品不稳定的情况。
①到店后检查机器温度标定是否在同一温度质。经检查，前海湾店四台机器其中一台的机器的烹饪温度偏高，经调试还是不能达到理想质，然后做清理红外线的探头的油渍。最后四台达到机器达到同一温度质。没有出现机器烹饪同款菜品。
②出餐稳定，无客人投诉菜品质量。
③晚市在不忙的情况，操作员分批三天一次给机器做校准。</t>
        </is>
      </c>
      <c r="I1956" t="inlineStr">
        <is>
          <t>无</t>
        </is>
      </c>
      <c r="J1956"/>
      <c r="K1956" t="inlineStr">
        <is>
          <t>农耕记</t>
        </is>
      </c>
      <c r="L1956" t="inlineStr">
        <is>
          <t>IMG_20260120_095523171.jpg,IMG_20260120_100419321.jpg,IMG_20260120_100447906.jpg,IMG_20260120_100515489.jpg,IMG_20260120_100528468.jpg,IMG_20260120_100534438.jpg,IMG_20260120_100615585.jpg,IMG_20260120_105453933.jpg,IMG_20260120_105525357.jpg,IMG_20260120_105453933.jpg,IMG_20260120_105932868.jpg,video_20260120_110810847.mp4,IMG_20260120_111428342.jpg,IMG_20260120_113340089.jpg,IMG_20260120_114148511.jpg,IMG_20260120_115028727.jpg,IMG_20260120_115030009.jpg,IMG_20260120_115035530.jpg,IMG_20260120_115545127.jpg,IMG_20260120_120103274.jpg,IMG_20260120_121000524.jpg,IMG_20260120_121710161.jpg,IMG_20260120_122119343.jpg,IMG_20260120_122901466.jpg,IMG_20260120_123446628.jpg,IMG_20260120_133449948.jpg,IMG_20260120_175547207.jpg,IMG_20260120_181151036.jpg,IMG_20260120_184924263.jpg,IMG_20260120_185733826.jpg,IMG_20260120_190817003.jpg,IMG_20260120_193057070.jpg,IMG_20260120_193224240.jpg,IMG_20260120_193231037.jpg,IMG_20260120_193435846.jpg,IMG_20260120_200126934.jpg,IMG_20260120_203621203.jpg,IMG_20260120_203638419.jpg</t>
        </is>
      </c>
      <c r="M1956"/>
      <c r="N1956" s="2">
        <v>46042</v>
      </c>
      <c r="O1956" t="inlineStr">
        <is>
          <t>已结束</t>
        </is>
      </c>
      <c r="P1956" t="inlineStr">
        <is>
          <t>04周</t>
        </is>
      </c>
      <c r="Q1956"/>
      <c r="R1956" t="inlineStr">
        <is>
          <t>false</t>
        </is>
      </c>
      <c r="S1956" t="inlineStr">
        <is>
          <t>2026/01/19</t>
        </is>
      </c>
      <c r="T1956" t="inlineStr">
        <is>
          <t>BST</t>
        </is>
      </c>
      <c r="U1956"/>
      <c r="V1956" t="inlineStr">
        <is>
          <t>张铭麒</t>
        </is>
      </c>
      <c r="W1956" t="inlineStr">
        <is>
          <t>李岳丰
吴薇</t>
        </is>
      </c>
    </row>
    <row r="1957" ht="12.75" customHeight="1">
      <c r="A1957" t="inlineStr">
        <is>
          <t>2026-01-19 马志明-深圳-农耕记-培训支持 已结束</t>
        </is>
      </c>
      <c r="B1957"/>
      <c r="C1957" t="inlineStr">
        <is>
          <t>两台机器烹饪温度不一致，出品偏差大，需温度标定及积炭清理。</t>
        </is>
      </c>
      <c r="D1957" t="inlineStr">
        <is>
          <t>马志明</t>
        </is>
      </c>
      <c r="E1957" t="inlineStr">
        <is>
          <t>广东省深圳市龙华区民治街道西头新村四区</t>
        </is>
      </c>
      <c r="F1957" t="inlineStr">
        <is>
          <t>项目出差</t>
        </is>
      </c>
      <c r="G1957" t="inlineStr">
        <is>
          <t>马志明-深圳-农耕记-培训支持 已结束</t>
        </is>
      </c>
      <c r="H1957" t="inlineStr">
        <is>
          <t>各位领导！晚上好！
上午和下午分别到盐田壹方城农耕记和水贝KK城的农耕记，进行机器人菜品巡查及菜品的调整的。
①客户反馈两家门的两台机器的烹饪温度不一致，出品的偏差较大，然后进行温度测试及温度标定。及锅内积炭清理。
②罗总学习机器的温度标定，了解铁锅的烹饪温度值在95度一110度的范围，学习检查铁锅内积炭清理和养锅的程序操作！
③罗总对机器菜品门店与门店菜谱进行微调！因机器的温度标定差异较大定，需要微调！一代机器！
④协助罗总对机器的操作和不停云厨aPP运用对菜品的调节和数据的掌握！</t>
        </is>
      </c>
      <c r="I1957" t="inlineStr">
        <is>
          <t>无</t>
        </is>
      </c>
      <c r="J1957"/>
      <c r="K1957" t="inlineStr">
        <is>
          <t>农耕记</t>
        </is>
      </c>
      <c r="L1957" t="inlineStr">
        <is>
          <t>IMG_20260119_090042205.jpg,IMG_20260119_100424002.jpg,IMG_20260119_100730706.jpg,IMG_20260119_103244956.jpg,IMG_20260119_104842207.jpg,IMG_20260119_105559548.jpg,IMG_20260119_112611258.jpg,IMG_20260119_114753895.jpg,video_20260119_122116504.mp4,IMG_20260119_124543246.jpg,IMG_20260119_124741070.jpg,IMG_20260119_124827709.jpg,IMG_20260119_125352026.jpg,IMG_20260119_141800420.jpg,IMG_20260119_145345429.jpg,IMG_20260119_150405088.jpg,IMG_20260119_150429648.jpg,video_20260119_152844.mp4,IMG_20260119_153633674.jpg,IMG_20260119_160314346.jpg,IMG_20260119_163126797.jpg,IMG_20260119_163433350.jpg,IMG_20260119_172514644.jpg,IMG_20260119_174825980.jpg,IMG_20260119_174832345.jpg,IMG_20260119_175852744.jpg,IMG_20260119_181633192.jpg,IMG_20260119_185132036.jpg,IMG_20260119_190642797.jpg,IMG_20260119_190644302.jpg,IMG_20260119_191124082.jpg,IMG_20260119_192921126.jpg,IMG_20260119_193026665.jpg,IMG_20260119_194159304.jpg,IMG_20260119_194847259.jpg,IMG_20260119_201200237.jpg,IMG_20260119_201235684.jpg,IMG_20260119_205700221.jpg,IMG_20260119_214001413.jpg</t>
        </is>
      </c>
      <c r="M1957"/>
      <c r="N1957" s="2">
        <v>46041</v>
      </c>
      <c r="O1957" t="inlineStr">
        <is>
          <t>已结束</t>
        </is>
      </c>
      <c r="P1957" t="inlineStr">
        <is>
          <t>04周</t>
        </is>
      </c>
      <c r="Q1957"/>
      <c r="R1957" t="inlineStr">
        <is>
          <t>false</t>
        </is>
      </c>
      <c r="S1957" t="inlineStr">
        <is>
          <t>2026/01/19</t>
        </is>
      </c>
      <c r="T1957" t="inlineStr">
        <is>
          <t>BST</t>
        </is>
      </c>
      <c r="U1957"/>
      <c r="V1957" t="inlineStr">
        <is>
          <t>张铭麒</t>
        </is>
      </c>
      <c r="W1957" t="inlineStr">
        <is>
          <t>李岳丰
吴薇</t>
        </is>
      </c>
    </row>
    <row r="1958" ht="12.75" customHeight="1">
      <c r="A1958" t="inlineStr">
        <is>
          <t>2026-01-18 马志明-深圳-农耕记-培训支持 已结束</t>
        </is>
      </c>
      <c r="B1958"/>
      <c r="C1958" t="inlineStr">
        <is>
          <t>需关注问题：一台机器下水漏水，已更换并解决。</t>
        </is>
      </c>
      <c r="D1958" t="inlineStr">
        <is>
          <t>马志明</t>
        </is>
      </c>
      <c r="E1958" t="inlineStr">
        <is>
          <t>广东省深圳市龙华区民治街道宇丰路西头新村</t>
        </is>
      </c>
      <c r="F1958" t="inlineStr">
        <is>
          <t>项目出差</t>
        </is>
      </c>
      <c r="G1958" t="inlineStr">
        <is>
          <t>马志明-深圳-农耕记-培训支持 已结束</t>
        </is>
      </c>
      <c r="H1958" t="inlineStr">
        <is>
          <t>各位领导！晚上好！
①熟悉农耕记在机器上的菜品，了解烹饪流程中菜品的变化，协助罗总解决的方案，使菜品达到最佳效果。
②协助罗总检查机器的校准时间（三天一次）并协助厨房人员做机器校准，及每天使用快速校准，使调味品的使用过程中便稳定的菜品口味。
③昨天他们区总反馈一台机器的下水有漏水的现象，今天中午帮他们把下水更换好，经测试问题解决！
④晩市熟悉菜品并操作机器练习！</t>
        </is>
      </c>
      <c r="I1958" t="inlineStr">
        <is>
          <t>无</t>
        </is>
      </c>
      <c r="J1958"/>
      <c r="K1958" t="inlineStr">
        <is>
          <t>农耕记</t>
        </is>
      </c>
      <c r="L1958" t="inlineStr">
        <is>
          <t>IMG_20260118_095144558.jpg,IMG_20260118_100657429.jpg,IMG_20260118_100659192.jpg,IMG_20260118_101116505.jpg,IMG_20260118_102519984.jpg,IMG_20260118_104410777.jpg,IMG_20260118_105026033.jpg,IMG_20260118_105030115.jpg,IMG_20260118_113657128.jpg,IMG_20260118_113859719.jpg,IMG_20260118_114342140.jpg,IMG_20260118_115209707.jpg,IMG_20260118_115348841.jpg,IMG_20260118_115445334.jpg,IMG_20260118_115639096.jpg,IMG_20260118_115705513.jpg,IMG_20260118_115955243.jpg,IMG_20260118_122019090.jpg,IMG_20260118_122008754.jpg,IMG_20260118_124656825.jpg,IMG_20260118_124736570.jpg,IMG_20260118_124741892.jpg,IMG_20260118_131932745.jpg,IMG_20260118_133631523.jpg,IMG_20260118_135133867.jpg,IMG_20260118_134713883.jpg,IMG_20260118_161146193.jpg,IMG_20260118_161150468.jpg,video_20260118_161633699.mp4,IMG_20260118_172305018.jpg,IMG_20260118_172307416.jpg,IMG_20260118_173145057.jpg,IMG_20260118_173152074.jpg,IMG_20260118_185130550.jpg,IMG_20260118_185133874.jpg,IMG_20260118_203609671.jpg,IMG_20260118_203634258.jpg,IMG_20260118_212359960.jpg</t>
        </is>
      </c>
      <c r="M1958"/>
      <c r="N1958" s="2">
        <v>46040</v>
      </c>
      <c r="O1958" t="inlineStr">
        <is>
          <t>已结束</t>
        </is>
      </c>
      <c r="P1958" t="inlineStr">
        <is>
          <t>03周</t>
        </is>
      </c>
      <c r="Q1958"/>
      <c r="R1958" t="inlineStr">
        <is>
          <t>false</t>
        </is>
      </c>
      <c r="S1958" t="inlineStr">
        <is>
          <t>2026/01/19</t>
        </is>
      </c>
      <c r="T1958" t="inlineStr">
        <is>
          <t>BST</t>
        </is>
      </c>
      <c r="U1958"/>
      <c r="V1958" t="inlineStr">
        <is>
          <t>张铭麒</t>
        </is>
      </c>
      <c r="W1958" t="inlineStr">
        <is>
          <t>李岳丰
吴薇</t>
        </is>
      </c>
    </row>
    <row r="1959" ht="12.75" customHeight="1">
      <c r="A1959" t="inlineStr">
        <is>
          <t>2026-01-17 马志明-深圳-农耕记-培训支持 已结束</t>
        </is>
      </c>
      <c r="B1959"/>
      <c r="C1959" t="inlineStr">
        <is>
          <t>接菜瓢易降菜品温度、润锅时间偏长需改进。</t>
        </is>
      </c>
      <c r="D1959" t="inlineStr">
        <is>
          <t>马志明</t>
        </is>
      </c>
      <c r="E1959" t="inlineStr">
        <is>
          <t>广东省深圳市宝安区新安街道洪浪北(地铁站)大浪社区公园</t>
        </is>
      </c>
      <c r="F1959" t="inlineStr">
        <is>
          <t>项目出差</t>
        </is>
      </c>
      <c r="G1959" t="inlineStr">
        <is>
          <t>马志明-深圳-农耕记-培训支持 已结束</t>
        </is>
      </c>
      <c r="H1959" t="inlineStr">
        <is>
          <t>各位领导！晚上好！
上午从广西钦州出发，下午达到客户现场。对接农耕记的罗总。
①教罗总在手机上如何使不停云厨App，修改菜谱，查询门店信息和菜谱的分亨，查看门店的烹饪数据。
②陪同罗总在厨房操作机器，熟悉机器的操作感。
③在制做三份削骨肉焖油豆腐是发现给的汤汁不足，进行微调。
④罗总反馈①我们随机器赠送的接菜瓢需要改进，易降菜品温度。②润锅时间偏长，希望能有把时间缩短。</t>
        </is>
      </c>
      <c r="I1959" t="inlineStr">
        <is>
          <t>无</t>
        </is>
      </c>
      <c r="J1959"/>
      <c r="K1959" t="inlineStr">
        <is>
          <t>农耕记</t>
        </is>
      </c>
      <c r="L1959" t="inlineStr">
        <is>
          <t>IMG_20260117_075740925.jpg,IMG_20260117_145546806.jpg,IMG_20260117_161800404.jpg,IMG_20260117_173836610.jpg,IMG_20260117_174150131.jpg,IMG_20260117_174535520.jpg,IMG_20260117_174732867.jpg,IMG_20260117_174758210.jpg,IMG_20260117_175206993.jpg,IMG_20260117_175225415.jpg,IMG_20260117_175745053.jpg,IMG_20260117_180057040.jpg,IMG_20260117_182951436.jpg,IMG_20260117_183438558.jpg,IMG_20260117_183451894.jpg,IMG_20260117_183554672.jpg,IMG_20260117_183558564.jpg,IMG_20260117_192554387.jpg,IMG_20260117_192640272.jpg,IMG_20260117_192643595.jpg,IMG_20260117_195058423.jpg,IMG_20260117_200645597.jpg,IMG_20260117_200842178.jpg,IMG_20260117_202511976.jpg,video_20260117_204529919.mp4,IMG_20260117_213953153.jpg</t>
        </is>
      </c>
      <c r="M1959"/>
      <c r="N1959" s="2">
        <v>46039</v>
      </c>
      <c r="O1959" t="inlineStr">
        <is>
          <t>已结束</t>
        </is>
      </c>
      <c r="P1959" t="inlineStr">
        <is>
          <t>03周</t>
        </is>
      </c>
      <c r="Q1959"/>
      <c r="R1959" t="inlineStr">
        <is>
          <t>false</t>
        </is>
      </c>
      <c r="S1959" t="inlineStr">
        <is>
          <t>2026/01/19</t>
        </is>
      </c>
      <c r="T1959" t="inlineStr">
        <is>
          <t>BST</t>
        </is>
      </c>
      <c r="U1959"/>
      <c r="V1959" t="inlineStr">
        <is>
          <t>张铭麒</t>
        </is>
      </c>
      <c r="W1959" t="inlineStr">
        <is>
          <t>李岳丰
吴薇</t>
        </is>
      </c>
    </row>
    <row r="1960" ht="12.75" customHeight="1">
      <c r="A1960" t="inlineStr">
        <is>
          <t>2026-01-16 马志明-广西钦州-绿茶-铁锅导入 已结束</t>
        </is>
      </c>
      <c r="B1960"/>
      <c r="C1960" t="inlineStr">
        <is>
          <t>问题：厨房配制人员不全，暂无操作员操作机器。</t>
        </is>
      </c>
      <c r="D1960" t="inlineStr">
        <is>
          <t>马志明</t>
        </is>
      </c>
      <c r="E1960" t="inlineStr">
        <is>
          <t>广西壮族自治区钦州市钦南区水东街道安州大道远辰·金湾蓝岸</t>
        </is>
      </c>
      <c r="F1960" t="inlineStr">
        <is>
          <t>项目出差</t>
        </is>
      </c>
      <c r="G1960" t="inlineStr">
        <is>
          <t>马志明-广西钦州-绿茶-铁锅导入 已结束</t>
        </is>
      </c>
      <c r="H1960" t="inlineStr">
        <is>
          <t>各位领导！晩上好！
广西钦州吾悦广场绿茶餐厅铁锅导入情况如下：
①导入铁锅菜谱后，因生意情况一般，厨房配制人员不全，目前暂时没有操作员操作机器。
②目前今天铁锅的出品，由我操作机器出餐，经过厨师长的验收出品，铁锅出品没有问题。
③机器需要添加的配件以和售后同事联系寄水枪和干料门的密封圈。
④和厨师长沟通后期使用铁锅情况，及工作交接，机器每天清理卫生和铁锅的养锅都以沟通好了！</t>
        </is>
      </c>
      <c r="I1960" t="inlineStr">
        <is>
          <t>无</t>
        </is>
      </c>
      <c r="J1960"/>
      <c r="K1960" t="inlineStr">
        <is>
          <t>深圳农耕记</t>
        </is>
      </c>
      <c r="L1960" t="inlineStr">
        <is>
          <t>IMG_20260116_101206707.jpg,IMG_20260116_110231688.jpg,IMG_20260116_110422514.jpg,IMG_20260116_110426454.jpg,IMG_20260116_110436802.jpg,IMG_20260116_114722273.jpg,IMG_20260116_124601667.jpg,IMG_20260116_124831231.jpg,IMG_20260116_132133126.jpg,IMG_20260116_134218216.jpg,IMG_20260116_134547979.jpg,IMG_20260116_135621051.jpg,IMG_20260116_140757778.jpg,IMG_20260116_172353820.jpg,IMG_20260116_172844291.jpg,IMG_20260116_174212975.jpg,IMG_20260116_175854532.jpg,IMG_20260116_182921407.jpg,IMG_20260116_195219998.jpg,IMG_20260116_195340230.jpg,IMG_20260116_195722404.jpg,IMG_20260116_200728121.jpg,IMG_20260116_200739650.jpg,IMG_20260116_200825894.jpg,IMG_20260116_203407797.jpg,IMG_20260116_203414612.jpg,IMG_20260116_210901931.jpg</t>
        </is>
      </c>
      <c r="M1960"/>
      <c r="N1960" s="2">
        <v>46038</v>
      </c>
      <c r="O1960" t="inlineStr">
        <is>
          <t>已结束</t>
        </is>
      </c>
      <c r="P1960" t="inlineStr">
        <is>
          <t>03周</t>
        </is>
      </c>
      <c r="Q1960"/>
      <c r="R1960" t="inlineStr">
        <is>
          <t>false</t>
        </is>
      </c>
      <c r="S1960" t="inlineStr">
        <is>
          <t>2026/01/16</t>
        </is>
      </c>
      <c r="T1960" t="inlineStr">
        <is>
          <t>销售管理</t>
        </is>
      </c>
      <c r="U1960" t="inlineStr">
        <is>
          <t>1</t>
        </is>
      </c>
      <c r="V1960" t="inlineStr">
        <is>
          <t>曾维超</t>
        </is>
      </c>
      <c r="W1960" t="inlineStr">
        <is>
          <t>李阳</t>
        </is>
      </c>
    </row>
    <row r="1961" ht="12.75" customHeight="1">
      <c r="A1961" t="inlineStr">
        <is>
          <t>2026-01-15 马志明-广西钦州-绿茶-铁锅导入 已结束</t>
        </is>
      </c>
      <c r="B1961"/>
      <c r="C1961" t="inlineStr">
        <is>
          <t>液料管道自动不投汁，单向阀堵住，需明天带新阀门更换。</t>
        </is>
      </c>
      <c r="D1961" t="inlineStr">
        <is>
          <t>马志明</t>
        </is>
      </c>
      <c r="E1961" t="inlineStr">
        <is>
          <t>广西壮族自治区钦州市钦南区水东街道安州大道吾悦广场(钦州店)</t>
        </is>
      </c>
      <c r="F1961" t="inlineStr">
        <is>
          <t>项目出差</t>
        </is>
      </c>
      <c r="G1961" t="inlineStr">
        <is>
          <t>马志明-广西钦州-绿茶-铁锅导入 已结束</t>
        </is>
      </c>
      <c r="H1961" t="inlineStr">
        <is>
          <t>各位领导！晚上好！
中午到达客户现场，和厨师长沟通后开始准备铁锅导入工作！
因和售后有沟通，先检查机器的运行情况，逐步排查机器的问题。
先和售后同事升级版本信息，然后申请开通15千W的烹饪温度，清理铁锅内的油渍内，开锅和养锅及烹饪温度的标定。
客户反馈液料管道自动不投汁，需动才行，给两台机器都进行液料管道用八十度热水对管道进行清理，及液料盒的卫生清理。最后找到问题所在是单向阀堵住了，明天带新阀门更换。
然后进行液料校准！晩市没操作机器烹饪，厨师长反馈缺少人员，暂时没有用机器操作，明天我操机器，看一下一更新铁锅后的出餐效果如何！</t>
        </is>
      </c>
      <c r="I1961" t="inlineStr">
        <is>
          <t>无</t>
        </is>
      </c>
      <c r="J1961"/>
      <c r="K1961" t="inlineStr">
        <is>
          <t>钦州吾悦广场绿茶铁锅导入</t>
        </is>
      </c>
      <c r="L1961" t="inlineStr">
        <is>
          <t>IMG_20260115_092758961.jpg,IMG_20260115_122852364.jpg,IMG_20260115_123547155.jpg,IMG_20260115_123551316.jpg,IMG_20260115_131223900.jpg,IMG_20260115_131226980.jpg,IMG_20260115_131845365.jpg,IMG_20260115_131848833.jpg,IMG_20260115_132024504.jpg,IMG_20260115_132216965.jpg,IMG_20260115_132250116.jpg,IMG_20260115_132503023.jpg,IMG_20260115_133026403.jpg,IMG_20260115_133439626.jpg,IMG_20260115_132743770.jpg,IMG_20260115_133652250.jpg,IMG_20260115_133828524.jpg,IMG_20260115_133652250.jpg,IMG_20260115_133822507.jpg,IMG_20260115_133828524.jpg,IMG_20260115_140927139.jpg,IMG_20260115_140933218.jpg,IMG_20260115_141345752.jpg,IMG_20260115_141349110.jpg,IMG_20260115_141357566.jpg,IMG_20260115_142033181.jpg,IMG_20260115_151017754.jpg,IMG_20260115_151052393.jpg,IMG_20260115_151153874.jpg,IMG_20260115_151501079.jpg,IMG_20260115_155753255.jpg,IMG_20260115_174628128.jpg,IMG_20260115_174827393.jpg,video_20260115_175428412.mp4,video_20260115_180702182.mp4,IMG_20260115_191720028.jpg,IMG_20260115_191721817.jpg,IMG_20260115_182508274.jpg,IMG_20260115_181159805.jpg,IMG_20260115_184417499.jpg,IMG_20260115_190747119.jpg,IMG_20260115_190748520.jpg,IMG_20260115_191037200.jpg,IMG_20260115_191040929.jpg,IMG_20260115_192857945.jpg,IMG_20260115_192859547.jpg,IMG_20260115_193216258.jpg,IMG_20260115_193218736.jpg,IMG_20260115_193228966.jpg</t>
        </is>
      </c>
      <c r="M1961"/>
      <c r="N1961" s="2">
        <v>46037</v>
      </c>
      <c r="O1961" t="inlineStr">
        <is>
          <t>已结束</t>
        </is>
      </c>
      <c r="P1961" t="inlineStr">
        <is>
          <t>03周</t>
        </is>
      </c>
      <c r="Q1961"/>
      <c r="R1961" t="inlineStr">
        <is>
          <t>false</t>
        </is>
      </c>
      <c r="S1961" t="inlineStr">
        <is>
          <t>2026/01/16</t>
        </is>
      </c>
      <c r="T1961" t="inlineStr">
        <is>
          <t>销售管理</t>
        </is>
      </c>
      <c r="U1961"/>
      <c r="V1961" t="inlineStr">
        <is>
          <t>曾维超</t>
        </is>
      </c>
      <c r="W1961" t="inlineStr">
        <is>
          <t>李阳</t>
        </is>
      </c>
    </row>
    <row r="1962" ht="12.75" customHeight="1">
      <c r="A1962" t="inlineStr">
        <is>
          <t>2026-01-14 马志明-广西南宁-绿茶-铁锅导入 已结束</t>
        </is>
      </c>
      <c r="B1962"/>
      <c r="C1962" t="inlineStr">
        <is>
          <t>铁锅存在粘锅问题，清理积炭耗时较长。</t>
        </is>
      </c>
      <c r="D1962" t="inlineStr">
        <is>
          <t>马志明</t>
        </is>
      </c>
      <c r="E1962" t="inlineStr">
        <is>
          <t>广西壮族自治区南宁市西乡塘区西乡塘街道南宁万联酒店(广西大学万达广场店)瀚林学府二期</t>
        </is>
      </c>
      <c r="F1962" t="inlineStr">
        <is>
          <t>项目出差</t>
        </is>
      </c>
      <c r="G1962" t="inlineStr">
        <is>
          <t>马志明-广西南宁-绿茶-铁锅导入 已结束</t>
        </is>
      </c>
      <c r="H1962" t="inlineStr">
        <is>
          <t>各位领导！晚上好！
今日使用的铁锅出餐稳定，无客人投诉！
现场操作员能独立操作机器，所反馈的问题是粘锅的问题，清理积炭清理的时间有点长！
铁锅使用视频已分享在群里！铁锅的清洁卫生和注意事项以和副厨长交接工作。
晚市收市后十点钟开始给一台机器更换屏蔽门的一套设备，及屏蔽门的卫生清理。</t>
        </is>
      </c>
      <c r="I1962" t="inlineStr">
        <is>
          <t>无</t>
        </is>
      </c>
      <c r="J1962"/>
      <c r="K1962" t="inlineStr">
        <is>
          <t>广西钦州吾悦广场绿茶餐厅铁锅导入</t>
        </is>
      </c>
      <c r="L1962" t="inlineStr">
        <is>
          <t>IMG_20260114_095019143.jpg,IMG_20260114_103102820.jpg,IMG_20260114_103840937.jpg,IMG_20260114_111152138.jpg,IMG_20260114_111148878.jpg,IMG_20260114_100953455.jpg,IMG_20260114_112913720.jpg,IMG_20260114_113119277.jpg,IMG_20260114_122515649.jpg,IMG_20260114_122630465.jpg,IMG_20260114_122730648.jpg,IMG_20260114_134947004.jpg,IMG_20260114_135855146.jpg,IMG_20260114_135859014.jpg,IMG_20260114_172424521.jpg,IMG_20260114_173220602.jpg,IMG_20260114_175838545.jpg,IMG_20260114_175851013.jpg,IMG_20260114_212948317.jpg,IMG_20260114_213009658.jpg,IMG_20260114_213050296.jpg,IMG_20260114_213215930.jpg,1768397032400.jpeg,1768397070326.jpeg,IMG_20260114_215249570.jpg,IMG_20260114_220411498.jpg,IMG_20260114_220416053.jpg,IMG_20260114_221331050.jpg,IMG_20260114_221333966.jpg,IMG_20260114_222705093.jpg,IMG_20260114_222706612.jpg,IMG_20260114_222711773.jpg,IMG_20260114_223128340.jpg,IMG_20260114_225552442.jpg,IMG_20260114_225734608.jpg,IMG_20260114_230400614.jpg,IMG_20260114_232449187.jpg,IMG_20260114_232451145.jpg,IMG_20260114_233524251.jpg,IMG_20260114_233527427.jpg,IMG_20260114_233529067.jpg,IMG_20260114_234038040.jpg,video_20260114_235000244.mp4,IMG_20260114_235448364.jpg,IMG_20260115_000257079.jpg</t>
        </is>
      </c>
      <c r="M1962"/>
      <c r="N1962" s="2">
        <v>46036</v>
      </c>
      <c r="O1962" t="inlineStr">
        <is>
          <t>已结束</t>
        </is>
      </c>
      <c r="P1962" t="inlineStr">
        <is>
          <t>03周</t>
        </is>
      </c>
      <c r="Q1962"/>
      <c r="R1962" t="inlineStr">
        <is>
          <t>false</t>
        </is>
      </c>
      <c r="S1962" t="inlineStr">
        <is>
          <t>2026/01/15</t>
        </is>
      </c>
      <c r="T1962" t="inlineStr">
        <is>
          <t>销售管理</t>
        </is>
      </c>
      <c r="U1962" t="inlineStr">
        <is>
          <t>1</t>
        </is>
      </c>
      <c r="V1962" t="inlineStr">
        <is>
          <t>曾维超</t>
        </is>
      </c>
      <c r="W1962" t="inlineStr">
        <is>
          <t>李阳</t>
        </is>
      </c>
    </row>
    <row r="1963" ht="12.75" customHeight="1">
      <c r="A1963" t="inlineStr">
        <is>
          <t>2026-01-13 马志明-广西南宁-绿茶-铁锅导入 已结束</t>
        </is>
      </c>
      <c r="B1963"/>
      <c r="C1963" t="inlineStr">
        <is>
          <t>操作员初期不习惯铁锅烹饪温度，需手动清洗铁锅残渣积碳。</t>
        </is>
      </c>
      <c r="D1963" t="inlineStr">
        <is>
          <t>马志明</t>
        </is>
      </c>
      <c r="E1963" t="inlineStr">
        <is>
          <t>广西壮族自治区南宁市西乡塘区西乡塘街道广西大学地铁站F口南宁百货大楼(新世界店)B区</t>
        </is>
      </c>
      <c r="F1963" t="inlineStr">
        <is>
          <t>项目出差</t>
        </is>
      </c>
      <c r="G1963" t="inlineStr">
        <is>
          <t>马志明-广西南宁-绿茶-铁锅导入 已结束</t>
        </is>
      </c>
      <c r="H1963" t="inlineStr">
        <is>
          <t>各位领导！晩上好！
今天到达客户现场，检查机器清洁卫生和干料区及液料区的校准时间，基本上都还可以！
中午利用休息时间开始导入铁锅，把机器内部的油渍开始清理干净，然后装入铁锅导入，版本更新，烹饪温度升级15千W，
检查机器运行状态，调整锅位，切换铁锅模式。新铁锅的清洁卫生，养锅和烹饪温度标定。导入菜谱。
晚市操作机器烹饪，操作员先熟悉铁锅的烹饪模式，开始有点不习惯铁锅的烹饪温度，及需要手动清洗铁锅残渣积碳，晚上出品无客人投诉！
晚市收市时教操作员如何清理铁锅内的积碳。</t>
        </is>
      </c>
      <c r="I1963" t="inlineStr">
        <is>
          <t>无</t>
        </is>
      </c>
      <c r="J1963"/>
      <c r="K1963" t="inlineStr">
        <is>
          <t>绿茶餐厅南宁铁锅导入</t>
        </is>
      </c>
      <c r="L1963" t="inlineStr">
        <is>
          <t>IMG_20260113_052352979.jpg,IMG_20260113_055546298.jpg,IMG_20260113_104436435.jpg,IMG_20260113_123357731.jpg,IMG_20260113_123941516.jpg,IMG_20260113_125128071.jpg,IMG_20260113_125139331.jpg,IMG_20260113_125319560.jpg,IMG_20260113_125550676.jpg,IMG_20260113_130617773.jpg,IMG_20260113_130620714.jpg,IMG_20260113_131718840.jpg,IMG_20260113_132540018.jpg,IMG_20260113_133026071.jpg,IMG_20260113_133108002.jpg,IMG_20260113_133508980.jpg,IMG_20260113_133459012.jpg,IMG_20260113_133500917.jpg,IMG_20260113_135905719.jpg,IMG_20260113_135908726.jpg,IMG_20260113_141422819.jpg,IMG_20260113_141424368.jpg,IMG_20260113_141433801.jpg,IMG_20260113_143522903.jpg,IMG_20260113_143525131.jpg,IMG_20260113_144834331.jpg,IMG_20260113_144836187.jpg,IMG_20260113_154548696.jpg,IMG_20260113_154727268.jpg,IMG_20260113_154936736.jpg,IMG_20260113_161343813.jpg,IMG_20260113_151409696.jpg,IMG_20260113_151330246.jpg,IMG_20260113_172648523.jpg,IMG_20260113_172818382.jpg,Screenshot_20260113_180955_com.botinkit.btyc_flutter.jpg,IMG_20260113_175204457.jpg,IMG_20260113_182803010.jpg,IMG_20260113_190343348.jpg,IMG_20260113_190734941.jpg,IMG_20260113_190752838.jpg,IMG_20260113_190846984.jpg,IMG_20260113_193440304.jpg,IMG_20260113_201105630.jpg,IMG_20260113_201110805.jpg,IMG_20260113_201406715.jpg,IMG_20260113_193638689.jpg,IMG_20260113_213647105.jpg,IMG_20260113_213510171.jpg,IMG_20260113_213224700.jpg,IMG_20260113_212357082.jpg</t>
        </is>
      </c>
      <c r="M1963"/>
      <c r="N1963" s="2">
        <v>46035</v>
      </c>
      <c r="O1963" t="inlineStr">
        <is>
          <t>已结束</t>
        </is>
      </c>
      <c r="P1963" t="inlineStr">
        <is>
          <t>03周</t>
        </is>
      </c>
      <c r="Q1963"/>
      <c r="R1963" t="inlineStr">
        <is>
          <t>false</t>
        </is>
      </c>
      <c r="S1963" t="inlineStr">
        <is>
          <t>2026/01/15</t>
        </is>
      </c>
      <c r="T1963" t="inlineStr">
        <is>
          <t>销售管理</t>
        </is>
      </c>
      <c r="U1963"/>
      <c r="V1963" t="inlineStr">
        <is>
          <t>曾维超</t>
        </is>
      </c>
      <c r="W1963" t="inlineStr">
        <is>
          <t>李阳</t>
        </is>
      </c>
    </row>
    <row r="1964" ht="12.75" customHeight="1">
      <c r="A1964" t="inlineStr">
        <is>
          <t xml:space="preserve">2026-01-12 </t>
        </is>
      </c>
      <c r="B1964"/>
      <c r="C1964" t="inlineStr">
        <is>
          <t>正文仅为日期“2026/01/12”，无具体内容，信息缺失。</t>
        </is>
      </c>
      <c r="D1964" t="inlineStr">
        <is>
          <t>马志明</t>
        </is>
      </c>
      <c r="E1964" t="inlineStr">
        <is>
          <t>广东省深圳市坪山区坪山街道坪山中心(地铁站)</t>
        </is>
      </c>
      <c r="F1964" t="inlineStr">
        <is>
          <t>排休</t>
        </is>
      </c>
      <c r="G1964"/>
      <c r="H1964"/>
      <c r="I1964"/>
      <c r="J1964"/>
      <c r="K1964"/>
      <c r="L1964"/>
      <c r="M1964"/>
      <c r="N1964" s="2">
        <v>46034</v>
      </c>
      <c r="O1964"/>
      <c r="P1964" t="inlineStr">
        <is>
          <t>03周</t>
        </is>
      </c>
      <c r="Q1964"/>
      <c r="R1964" t="inlineStr">
        <is>
          <t>false</t>
        </is>
      </c>
      <c r="S1964"/>
      <c r="T1964"/>
      <c r="U1964" t="inlineStr">
        <is>
          <t>1</t>
        </is>
      </c>
      <c r="V1964"/>
      <c r="W1964"/>
    </row>
    <row r="1965" ht="12.75" customHeight="1">
      <c r="A1965" t="inlineStr">
        <is>
          <t xml:space="preserve">2026-01-11 </t>
        </is>
      </c>
      <c r="B1965"/>
      <c r="C1965" t="inlineStr">
        <is>
          <t>正文仅为日期“2026/01/11”，无具体内容，无法提取问题或异常信息。</t>
        </is>
      </c>
      <c r="D1965" t="inlineStr">
        <is>
          <t>马志明</t>
        </is>
      </c>
      <c r="E1965" t="inlineStr">
        <is>
          <t>广东省深圳市福田区梅林街道上梅林新村114栋</t>
        </is>
      </c>
      <c r="F1965" t="inlineStr">
        <is>
          <t>排休</t>
        </is>
      </c>
      <c r="G1965"/>
      <c r="H1965"/>
      <c r="I1965"/>
      <c r="J1965"/>
      <c r="K1965"/>
      <c r="L1965"/>
      <c r="M1965"/>
      <c r="N1965" s="2">
        <v>46033</v>
      </c>
      <c r="O1965"/>
      <c r="P1965" t="inlineStr">
        <is>
          <t>02周</t>
        </is>
      </c>
      <c r="Q1965"/>
      <c r="R1965" t="inlineStr">
        <is>
          <t>false</t>
        </is>
      </c>
      <c r="S1965"/>
      <c r="T1965"/>
      <c r="U1965"/>
      <c r="V1965"/>
      <c r="W1965"/>
    </row>
    <row r="1966" ht="12.75" customHeight="1">
      <c r="A1966" t="inlineStr">
        <is>
          <t xml:space="preserve">2026-01-10 </t>
        </is>
      </c>
      <c r="B1966"/>
      <c r="C1966" t="inlineStr">
        <is>
          <t>正文仅日期“2026/01/10”，无具体内容，信息缺失。</t>
        </is>
      </c>
      <c r="D1966" t="inlineStr">
        <is>
          <t>马志明</t>
        </is>
      </c>
      <c r="E1966" t="inlineStr">
        <is>
          <t>广东省深圳市福田区梅林街道梅村路55号上梅林新村</t>
        </is>
      </c>
      <c r="F1966" t="inlineStr">
        <is>
          <t>排休</t>
        </is>
      </c>
      <c r="G1966"/>
      <c r="H1966"/>
      <c r="I1966"/>
      <c r="J1966"/>
      <c r="K1966"/>
      <c r="L1966"/>
      <c r="M1966"/>
      <c r="N1966" s="2">
        <v>46032</v>
      </c>
      <c r="O1966"/>
      <c r="P1966" t="inlineStr">
        <is>
          <t>02周</t>
        </is>
      </c>
      <c r="Q1966"/>
      <c r="R1966" t="inlineStr">
        <is>
          <t>false</t>
        </is>
      </c>
      <c r="S1966"/>
      <c r="T1966"/>
      <c r="U1966"/>
      <c r="V1966"/>
      <c r="W1966"/>
    </row>
    <row r="1967" ht="12.75" customHeight="1">
      <c r="A1967" t="inlineStr">
        <is>
          <t>2026-01-09 马志明-上海-索迪斯-POC 已结束</t>
        </is>
      </c>
      <c r="B1967"/>
      <c r="C1967" t="inlineStr">
        <is>
          <t>投放液料和干料调味品克重量不清楚量化，与传统手感不同。</t>
        </is>
      </c>
      <c r="D1967" t="inlineStr">
        <is>
          <t>马志明</t>
        </is>
      </c>
      <c r="E1967" t="inlineStr">
        <is>
          <t>上海市闵行区新虹街道luckin coffee 瑞幸咖啡(上海虹桥国际机场2号航站楼店)上海虹桥国际机场2号航站楼</t>
        </is>
      </c>
      <c r="F1967" t="inlineStr">
        <is>
          <t>项目出差</t>
        </is>
      </c>
      <c r="G1967" t="inlineStr">
        <is>
          <t>马志明-上海-索迪斯-POC 已结束</t>
        </is>
      </c>
      <c r="H1967" t="inlineStr">
        <is>
          <t>各位领导！晩上好！
上午协助厨师长把今天所需要的的食材进行称重分装，以便在操作机器录制菜品。并记录好，再做一份简单的S0P的草搞，做录菜过程时心里底，方便操作后在云厨后端，进行修改及编辑。
十点半开始于厨师长操作机器，我在旁边协助他完成录菜过程。现在基本能掌握录菜过程的烹饪流程，只是对投放液料和干料的调味品的克重量不是很清楚量化，和传统投放的手感不一样。
午市后我和朱元元一起参加了他们复盘交流会，把这一周的使用机器和操作上的问题，及后续使用机器操作的人员培训工作按排。
后续使用机器我以和刘师父进行了交接工作，并相互加了微信。机器卫生清理和使用的教程视频已发给刘厨！
</t>
        </is>
      </c>
      <c r="I1967" t="inlineStr">
        <is>
          <t>酸辣鸡杂＜面档&gt;＿大份量＿已定版
柠檬鸡＿大份量＿已定版</t>
        </is>
      </c>
      <c r="J1967"/>
      <c r="K1967" t="inlineStr">
        <is>
          <t>双休</t>
        </is>
      </c>
      <c r="L1967" t="inlineStr">
        <is>
          <t>IMG_20260109_072952471.jpg,IMG_20260109_082636584.jpg,IMG_20260109_082642343.jpg,IMG_20260109_090516250.jpg,IMG_20260109_090528578.jpg,IMG_20260109_090541448.jpg,IMG_20260109_104703026.jpg,IMG_20260109_104705409.jpg,IMG_20260109_105825781.jpg,IMG_20260109_105828808.jpg,IMG_20260109_210000528.jpg,IMG_20260109_114433889.jpg,IMG_20260109_114441498.jpg,IMG_20260109_114448158.jpg,IMG_20260109_114506893.jpg,IMG_20260109_114511212.jpg,IMG_20260109_114556064.jpg,IMG_20260109_142622170.jpg,IMG_20260109_205514914.jpg</t>
        </is>
      </c>
      <c r="M1967"/>
      <c r="N1967" s="2">
        <v>46031</v>
      </c>
      <c r="O1967" t="inlineStr">
        <is>
          <t>已结束</t>
        </is>
      </c>
      <c r="P1967" t="inlineStr">
        <is>
          <t>02周</t>
        </is>
      </c>
      <c r="Q1967"/>
      <c r="R1967" t="inlineStr">
        <is>
          <t>false</t>
        </is>
      </c>
      <c r="S1967" t="inlineStr">
        <is>
          <t>2026/01/09</t>
        </is>
      </c>
      <c r="T1967" t="inlineStr">
        <is>
          <t>华东区</t>
        </is>
      </c>
      <c r="U1967" t="inlineStr">
        <is>
          <t>1</t>
        </is>
      </c>
      <c r="V1967" t="inlineStr">
        <is>
          <t>朱元元</t>
        </is>
      </c>
      <c r="W1967" t="inlineStr">
        <is>
          <t>朱元元</t>
        </is>
      </c>
    </row>
    <row r="1968" ht="12.75" customHeight="1">
      <c r="A1968" t="inlineStr">
        <is>
          <t>2026-01-08 马志明-上海-索迪斯-POC 已结束</t>
        </is>
      </c>
      <c r="B1968"/>
      <c r="C1968" t="inlineStr">
        <is>
          <t>厨师长因招待VIP未按原定录菜，仅录1个；厨房仅厨师长学操作；菜谱食材规格偏差需重录。</t>
        </is>
      </c>
      <c r="D1968" t="inlineStr">
        <is>
          <t>马志明</t>
        </is>
      </c>
      <c r="E1968" t="inlineStr">
        <is>
          <t>上海市长宁区新泾镇通协小区</t>
        </is>
      </c>
      <c r="F1968" t="inlineStr">
        <is>
          <t>项目出差</t>
        </is>
      </c>
      <c r="G1968" t="inlineStr">
        <is>
          <t>马志明-上海-索迪斯-POC 已结束</t>
        </is>
      </c>
      <c r="H1968" t="inlineStr">
        <is>
          <t>各位领导！晚上好！
今天上午因为他们有VIP客户需要招待！厨师长没有时间操作机器录制学习录菜过程，原定机器上操作3个菜品！改为1个菜品在机器上操作。
目前都是厨师长在学习熟悉操作机器。厨房暂时没有按排其他人员学习操作机器。
当前炒菜机器中的S0P菜谱，与门店所用的食物规格大小有所偏差，导致所有S0P的菜谱需要结合门店食材来重新录制菜品。
</t>
        </is>
      </c>
      <c r="I1968" t="inlineStr">
        <is>
          <t>罗定豆豉鸡＿大份量＿已定版</t>
        </is>
      </c>
      <c r="J1968"/>
      <c r="K1968" t="inlineStr">
        <is>
          <t>上海索迪斯POC</t>
        </is>
      </c>
      <c r="L1968" t="inlineStr">
        <is>
          <t>IMG_20260108_073909656.jpg,IMG_20260108_085004865.jpg,IMG_20260108_085334245.jpg,IMG_20260108_085601036.jpg,IMG_20260108_085914771.jpg,IMG_20260108_085924690.jpg,IMG_20260108_091606349.jpg,IMG_20260108_091610551.jpg,IMG_20260108_091616005.jpg,IMG_20260108_110103267.jpg,IMG_20260108_110708766.jpg,IMG_20260108_110711982.jpg,IMG_20260108_110721037.jpg,IMG_20260108_110723874.jpg,IMG_20260108_111044234.jpg,IMG_20260108_111048490.jpg,IMG_20260108_111051100.jpg,IMG_20260108_124025031.jpg,IMG_20260108_124029589.jpg,IMG_20260108_130118735.jpg,IMG_20260108_132656166.jpg,IMG_20260108_132718351.jpg,IMG_20260108_140838339.jpg,Screenshot_20260108_221607_com.botinkit.btyc_flutter.jpg,Screenshot_20260108_221557_com.botinkit.btyc_flutter.jpg,Screenshot_20260108_221712_com.botinkit.btyc_flutter.jpg,Screenshot_20260108_221703_com.botinkit.btyc_flutter.jpg</t>
        </is>
      </c>
      <c r="M1968"/>
      <c r="N1968" s="2">
        <v>46030</v>
      </c>
      <c r="O1968" t="inlineStr">
        <is>
          <t>已结束</t>
        </is>
      </c>
      <c r="P1968" t="inlineStr">
        <is>
          <t>02周</t>
        </is>
      </c>
      <c r="Q1968"/>
      <c r="R1968" t="inlineStr">
        <is>
          <t>false</t>
        </is>
      </c>
      <c r="S1968" t="inlineStr">
        <is>
          <t>2026/01/09</t>
        </is>
      </c>
      <c r="T1968" t="inlineStr">
        <is>
          <t>华东区</t>
        </is>
      </c>
      <c r="U1968"/>
      <c r="V1968" t="inlineStr">
        <is>
          <t>朱元元</t>
        </is>
      </c>
      <c r="W1968" t="inlineStr">
        <is>
          <t>朱元元</t>
        </is>
      </c>
    </row>
    <row r="1969" ht="12.75" customHeight="1">
      <c r="A1969" t="inlineStr">
        <is>
          <t>2026-01-07 马志明-上海-索迪斯-POC 已结束</t>
        </is>
      </c>
      <c r="B1969"/>
      <c r="C1969" t="inlineStr">
        <is>
          <t>西北大盘鸡土豆未炸透、块大、烹饪长；麻婆豆腐肉末未煸香；西红柿炒蛋汤需多浓。</t>
        </is>
      </c>
      <c r="D1969" t="inlineStr">
        <is>
          <t>马志明</t>
        </is>
      </c>
      <c r="E1969" t="inlineStr">
        <is>
          <t>上海市长宁区新泾镇通协小区</t>
        </is>
      </c>
      <c r="F1969" t="inlineStr">
        <is>
          <t>项目出差</t>
        </is>
      </c>
      <c r="G1969" t="inlineStr">
        <is>
          <t>马志明-上海-索迪斯-POC 已结束</t>
        </is>
      </c>
      <c r="H1969" t="inlineStr">
        <is>
          <t>各位领导！晚上好！
早上到达客户现场后检查机器的液料区和干料区的调味品是否需要添加调料。因还没有固定的机器操作员来操作机器，现每天都是在出餐前，培训厨师长操作机器录菜培训。
今天厨师长继续学习操作机器烹饪流程的录菜过程。
西北大盘鸡，鸡肉先过水，土豆没有过水煮熟直接炸好，土豆里面没有炸透，鸡块较大块。烹饪过程偏长16分钟。
麻婆豆腐，肉未煸香，豆腐的烹饪过程必须烫嘴的感觉。
西红柿炒鸡蛋是面档，必须汤偏多偏浓。
下午开通菜谱Al多份菜的功能！把机器上原有的菜谱都用Al编写了大份量的菜单。来解决份量小的问题。</t>
        </is>
      </c>
      <c r="I1969" t="inlineStr">
        <is>
          <t>麻婆豆腐＿大份＿已定版
西北大盘鸡＿大份＿已定版
西红柿炒鸡蛋&lt;面＿已定版</t>
        </is>
      </c>
      <c r="J1969"/>
      <c r="K1969" t="inlineStr">
        <is>
          <t>上海索迪斯P0C</t>
        </is>
      </c>
      <c r="L1969" t="inlineStr">
        <is>
          <t>IMG_20260107_074848813.jpg,IMG_20260107_082534746.jpg,IMG_20260107_082952913.jpg,IMG_20260107_083130627.jpg,IMG_20260107_083138521.jpg,IMG_20260107_083227613.jpg,IMG_20260107_091242295.jpg,IMG_20260107_093639127.jpg,IMG_20260107_093642723.jpg,IMG_20260107_094153603.jpg,IMG_20260107_094222374.jpg,IMG_20260107_101437971.jpg,IMG_20260107_101444178.jpg,IMG_20260107_102042850.jpg,IMG_20260107_102043940.jpg,IMG_20260107_102334053.jpg,IMG_20260107_102336474.jpg,IMG_20260107_103621837.jpg,IMG_20260107_103623815.jpg,IMG_20260107_103625893.jpg,IMG_20260107_104547679.jpg,IMG_20260107_105622840.jpg,IMG_20260107_110318237.jpg,IMG_20260107_110325662.jpg,IMG_20260107_110333227.jpg,IMG_20260107_110335314.jpg,IMG_20260107_115113783.jpg,IMG_20260107_115346294.jpg,IMG_20260107_115348517.jpg,IMG_20260107_124857748.jpg,IMG_20260107_125340497.jpg,IMG_20260107_140148648.jpg,Screenshot_20260107_220502_com.botinkit.btyc_flutter.jpg,Screenshot_20260107_220518_com.botinkit.btyc_flutter.jpg</t>
        </is>
      </c>
      <c r="M1969"/>
      <c r="N1969" s="2">
        <v>46029</v>
      </c>
      <c r="O1969" t="inlineStr">
        <is>
          <t>已结束</t>
        </is>
      </c>
      <c r="P1969" t="inlineStr">
        <is>
          <t>02周</t>
        </is>
      </c>
      <c r="Q1969"/>
      <c r="R1969" t="inlineStr">
        <is>
          <t>false</t>
        </is>
      </c>
      <c r="S1969" t="inlineStr">
        <is>
          <t>2026/01/09</t>
        </is>
      </c>
      <c r="T1969" t="inlineStr">
        <is>
          <t>华东区</t>
        </is>
      </c>
      <c r="U1969"/>
      <c r="V1969" t="inlineStr">
        <is>
          <t>朱元元</t>
        </is>
      </c>
      <c r="W1969" t="inlineStr">
        <is>
          <t>朱元元</t>
        </is>
      </c>
    </row>
    <row r="1970" ht="12.75" customHeight="1">
      <c r="A1970" t="inlineStr">
        <is>
          <t>2026-01-06 马志明-上海-索迪斯-POC 已结束</t>
        </is>
      </c>
      <c r="B1970"/>
      <c r="C1970" t="inlineStr">
        <is>
          <t xml:space="preserve">食材准备和录菜有问题，如藕片厚、肉炸过火，缺操作员和SOP </t>
        </is>
      </c>
      <c r="D1970" t="inlineStr">
        <is>
          <t>马志明</t>
        </is>
      </c>
      <c r="E1970" t="inlineStr">
        <is>
          <t>上海市长宁区新泾镇通协小区</t>
        </is>
      </c>
      <c r="F1970" t="inlineStr">
        <is>
          <t>项目出差</t>
        </is>
      </c>
      <c r="G1970" t="inlineStr">
        <is>
          <t>马志明-上海-索迪斯-POC 已结束</t>
        </is>
      </c>
      <c r="H1970" t="inlineStr">
        <is>
          <t>各位领导！晚上好！
客户现场今天只有一位大厨和对接机器操作录制菜品的学习过程，目前以教他们操作机器学习录菜为主。
客户准为的食材，初步加工都会在十点前全部完成备制和炸制好半成品！
今天的食材准备为
小炒藕片，藕片为冻藕，切片为厚片，初加为过水。在机器操作主料5千克，片太厚不易入味，操作时间偏长不易烧透出锅时需有汤嘴的感。
鱼香肉丝盖面，上海的鱼香肉丝甜味重，口味比较偏甜型。没有鱼香汁水，在机器投料煸炒鱼香汁。
菠萝咕噜肉，味型偏甜型，初加工时炸过火有点偏黑，制作时没有复炸，录菜过程时间有点偏长，必须烧透。
目前操作录菜大份量的菜品，都是第一次接触机器，润锅温度控制在220度到240度，不宜高锅温学习录制过程中，菜易炒糊炒焦，影响菜品质量！
目前工作难点，没有专职机器操作员，培训不能集中培训。客户菜品没有自己的S0P，现场录制需临时编辑S0P，口味不稳定！
</t>
        </is>
      </c>
      <c r="I1970" t="inlineStr">
        <is>
          <t>菠萝咕噜肉＿大份＿已定版
鱼香肉丝&lt;面＿大份＿已定版
小炒藕片＿大份＿已定版</t>
        </is>
      </c>
      <c r="J1970"/>
      <c r="K1970" t="inlineStr">
        <is>
          <t>上海索迪斯P0C</t>
        </is>
      </c>
      <c r="L1970" t="inlineStr">
        <is>
          <t>IMG_20260106_074836538.jpg,IMG_20260106_082537497.jpg,IMG_20260106_082134784.jpg,IMG_20260106_082219438.jpg,IMG_20260106_082329657.jpg,IMG_20260106_091536613.jpg,IMG_20260106_094619880.jpg,IMG_20260106_094650213.jpg,IMG_20260106_102002497.jpg,IMG_20260106_102008294.jpg,IMG_20260106_102025905.jpg,IMG_20260106_102955358.jpg,IMG_20260106_103006144.jpg,IMG_20260106_103002116.jpg,IMG_20260106_103016395.jpg,IMG_20260106_103514461.jpg,IMG_20260106_103805615.jpg,IMG_20260106_103808615.jpg,IMG_20260106_103814161.jpg,IMG_20260106_103949945.jpg,IMG_20260106_105247100.jpg,IMG_20260106_105609908.jpg,IMG_20260106_110936637.jpg,IMG_20260106_111541236.jpg,IMG_20260106_114549186.jpg,IMG_20260106_130957495.jpg,IMG_20260106_131000637.jpg,IMG_20260106_141554337.jpg</t>
        </is>
      </c>
      <c r="M1970"/>
      <c r="N1970" s="2">
        <v>46028</v>
      </c>
      <c r="O1970" t="inlineStr">
        <is>
          <t>已结束</t>
        </is>
      </c>
      <c r="P1970" t="inlineStr">
        <is>
          <t>02周</t>
        </is>
      </c>
      <c r="Q1970"/>
      <c r="R1970" t="inlineStr">
        <is>
          <t>false</t>
        </is>
      </c>
      <c r="S1970" t="inlineStr">
        <is>
          <t>2026/01/09</t>
        </is>
      </c>
      <c r="T1970" t="inlineStr">
        <is>
          <t>华东区</t>
        </is>
      </c>
      <c r="U1970"/>
      <c r="V1970" t="inlineStr">
        <is>
          <t>朱元元</t>
        </is>
      </c>
      <c r="W1970" t="inlineStr">
        <is>
          <t>朱元元</t>
        </is>
      </c>
    </row>
    <row r="1971" ht="12.75" customHeight="1">
      <c r="A1971" t="inlineStr">
        <is>
          <t>2026-01-05 马志明-上海-索迪斯-POC 已结束</t>
        </is>
      </c>
      <c r="B1971"/>
      <c r="C1971" t="inlineStr">
        <is>
          <t>需关注：指导厨师长学操作、复盘机器使用问题、复刻菜品口味。</t>
        </is>
      </c>
      <c r="D1971" t="inlineStr">
        <is>
          <t>马志明</t>
        </is>
      </c>
      <c r="E1971" t="inlineStr">
        <is>
          <t>上海市长宁区新泾镇北翟路790号和颐酒店(上海虹桥临空园区淞虹路地铁站店)</t>
        </is>
      </c>
      <c r="F1971" t="inlineStr">
        <is>
          <t>项目出差</t>
        </is>
      </c>
      <c r="G1971" t="inlineStr">
        <is>
          <t>马志明-上海-索迪斯-POC 已结束</t>
        </is>
      </c>
      <c r="H1971" t="inlineStr">
        <is>
          <t>各位领导，晩上好！
今天的两道出品，现场录制指导厨师长参与现场录制并学习机器操作的录菜过程，能其更好的掌握机器操作！
熟悉机器操作并教他们在手机不停云厨app上进行修改和使用程序步骤，使其能独立操作机器和独立使用和修改不停云厨的app的。
下午和管理人员复盘两天使用机器效果和问题，并解决的方法。了解并沟通并教他们如何更安全的操作机器。
按客户的要求对菜品口味的复刻，并教他们如何先在笔记本上先写好烹饪流程的笔记和草搞，便于更好的操作机器的烹饪流程！
</t>
        </is>
      </c>
      <c r="I1971" t="inlineStr">
        <is>
          <t>宫保鸡丁&lt;面＿大份＿巳定版
爆炒猪肝&lt;面＿大份＿已定版</t>
        </is>
      </c>
      <c r="J1971"/>
      <c r="K1971" t="inlineStr">
        <is>
          <t>上海索迪斯P0C</t>
        </is>
      </c>
      <c r="L1971" t="inlineStr">
        <is>
          <t>IMG_20260105_072330893.jpg,IMG_20260105_080112950.jpg,IMG_20260105_091615395.jpg,IMG_20260105_091617670.jpg,IMG_20260105_091619545.jpg,IMG_20260105_091622039.jpg,IMG_20260105_091624966.jpg,IMG_20260105_091631101.jpg,IMG_20260105_091636778.jpg,IMG_20260105_091639942.jpg,IMG_20260105_091642287.jpg,IMG_20260105_091644107.jpg,IMG_20260105_091647272.jpg,IMG_20260105_091651253.jpg,IMG_20260105_091653851.jpg,IMG_20260105_104057164.jpg,IMG_20260105_104638307.jpg,IMG_20260105_105253039.jpg,IMG_20260105_112018336.jpg,IMG_20260105_112854386.jpg,IMG_20260105_114036452.jpg,IMG_20260105_114320722.jpg,IMG_20260105_115106547.jpg,IMG_20260105_115108299.jpg,IMG_20260105_122727302.jpg,IMG_20260105_123039685.jpg,IMG_20260105_124358576.jpg,IMG_20260105_124417249.jpg,IMG_20260105_124422136.jpg,IMG_20260105_135143686.jpg,IMG_20260105_145231057.jpg</t>
        </is>
      </c>
      <c r="M1971"/>
      <c r="N1971" s="2">
        <v>46027</v>
      </c>
      <c r="O1971" t="inlineStr">
        <is>
          <t>已结束</t>
        </is>
      </c>
      <c r="P1971" t="inlineStr">
        <is>
          <t>02周</t>
        </is>
      </c>
      <c r="Q1971"/>
      <c r="R1971" t="inlineStr">
        <is>
          <t>false</t>
        </is>
      </c>
      <c r="S1971" t="inlineStr">
        <is>
          <t>2026/01/09</t>
        </is>
      </c>
      <c r="T1971" t="inlineStr">
        <is>
          <t>华东区</t>
        </is>
      </c>
      <c r="U1971"/>
      <c r="V1971" t="inlineStr">
        <is>
          <t>朱元元</t>
        </is>
      </c>
      <c r="W1971" t="inlineStr">
        <is>
          <t>朱元元</t>
        </is>
      </c>
    </row>
    <row r="1972" ht="12.75" customHeight="1">
      <c r="A1972" t="inlineStr">
        <is>
          <t>2026-01-04 马志明-上海-索迪斯-POC 已结束</t>
        </is>
      </c>
      <c r="B1972" t="inlineStr">
        <is>
          <t>1</t>
        </is>
      </c>
      <c r="C1972" t="inlineStr">
        <is>
          <t>索迪斯P0C首日，检查机器、培训操作，下午缺食材仅培训。</t>
        </is>
      </c>
      <c r="D1972" t="inlineStr">
        <is>
          <t>马志明</t>
        </is>
      </c>
      <c r="E1972" t="inlineStr">
        <is>
          <t>上海市长宁区新泾镇北翟路790号和颐酒店(上海虹桥临空园区淞虹路地铁站店)</t>
        </is>
      </c>
      <c r="F1972" t="inlineStr">
        <is>
          <t>项目出差</t>
        </is>
      </c>
      <c r="G1972" t="inlineStr">
        <is>
          <t>马志明-上海-索迪斯-POC 已结束</t>
        </is>
      </c>
      <c r="H1972" t="inlineStr">
        <is>
          <t>各位领导！晚上好！
今天是索迪斯P0C的第一天。
①到店后检查机器是否通电通水，检查机器的运行状态的。
②给厨师长介绍机器，并教他们如何操作机器的基本功能。并讲解机器在操作时如何投料编辑，干料区和液料区的调味品的添加和新机器的校准工作，及如何机器清理卫生，和调味品的快速校准！
③水淀粉的比率标准，晚市收市的管道清理。机器的校准是7天做一次校准校。
④午市展示用机器烹饪一道菜品。教他们如何操作机器进行录制过程中的教程，及在手机上的不停云厨上进行修改烹饪温度及操作如何修改菜品的烹饪流程。
⑤下午没有食材操作机器，以培训他们为主，加强对机器操作的认知。</t>
        </is>
      </c>
      <c r="I1972" t="inlineStr">
        <is>
          <t>青蒜炒肉＿大份量＿巳定版</t>
        </is>
      </c>
      <c r="J1972"/>
      <c r="K1972" t="inlineStr">
        <is>
          <t>上海索迪斯P0C</t>
        </is>
      </c>
      <c r="L1972" t="inlineStr">
        <is>
          <t>IMG_20260104_074651149.jpg,IMG_20260104_082335721.jpg,IMG_20260104_082442579.jpg,IMG_20260104_082906046.jpg,IMG_20260104_082932571.jpg,IMG_20260104_083928715.jpg,IMG_20260104_091013675.jpg,IMG_20260104_091023849.jpg,IMG_20260104_091525837.jpg,IMG_20260104_100241169.jpg,IMG_20260104_103225111.jpg,IMG_20260104_103226723.jpg,IMG_20260104_103228856.jpg,IMG_20260104_115324502.jpg,IMG_20260104_115508467.jpg,IMG_20260104_110227284.jpg,IMG_20260104_121406494.jpg</t>
        </is>
      </c>
      <c r="M1972"/>
      <c r="N1972" s="2">
        <v>46026</v>
      </c>
      <c r="O1972" t="inlineStr">
        <is>
          <t>已结束</t>
        </is>
      </c>
      <c r="P1972" t="inlineStr">
        <is>
          <t>01周</t>
        </is>
      </c>
      <c r="Q1972"/>
      <c r="R1972" t="inlineStr">
        <is>
          <t>false</t>
        </is>
      </c>
      <c r="S1972" t="inlineStr">
        <is>
          <t>2026/01/09</t>
        </is>
      </c>
      <c r="T1972" t="inlineStr">
        <is>
          <t>华东区</t>
        </is>
      </c>
      <c r="U1972"/>
      <c r="V1972" t="inlineStr">
        <is>
          <t>朱元元</t>
        </is>
      </c>
      <c r="W1972" t="inlineStr">
        <is>
          <t>朱元元</t>
        </is>
      </c>
    </row>
    <row r="1973" ht="12.75" customHeight="1">
      <c r="A1973" t="inlineStr">
        <is>
          <t>2026-01-03 马志明-福建泉州-绿茶-新店开业 已结束</t>
        </is>
      </c>
      <c r="B1973"/>
      <c r="C1973" t="inlineStr">
        <is>
          <t>无明显问题和异常，操作员可独立操作，完成交接及养护。</t>
        </is>
      </c>
      <c r="D1973" t="inlineStr">
        <is>
          <t>马志明</t>
        </is>
      </c>
      <c r="E1973" t="inlineStr">
        <is>
          <t>福建省泉州市晋江市永和镇泉州南站(进站口)</t>
        </is>
      </c>
      <c r="F1973" t="inlineStr">
        <is>
          <t>项目出差</t>
        </is>
      </c>
      <c r="G1973" t="inlineStr">
        <is>
          <t>马志明-福建泉州-绿茶-新店开业 已结束</t>
        </is>
      </c>
      <c r="H1973" t="inlineStr">
        <is>
          <t>各位领导！晚上好！
到店协助操作员，检查机器液料和干料区添加调味品。
协助操作做机器上操作的初步加工。
检查机器的烹饪温度测试是否在同一烹饪温度。
操作员能独操作机器出餐。
和厨师长及操作员做工作交接，及在群内发相关机器信息器，及铁锅养护工作。</t>
        </is>
      </c>
      <c r="I1973" t="inlineStr">
        <is>
          <t>无</t>
        </is>
      </c>
      <c r="J1973"/>
      <c r="K1973" t="inlineStr">
        <is>
          <t>上海索迪斯P0C</t>
        </is>
      </c>
      <c r="L1973" t="inlineStr">
        <is>
          <t>IMG_20260103_104225536.jpg,IMG_20260103_104229137.jpg,IMG_20260103_104232110.jpg,IMG_20260103_104235439.jpg,IMG_20260103_110424996.jpg,IMG_20260103_110438101.jpg,IMG_20260103_110502494.jpg,IMG_20260103_114513059.jpg,IMG_20260103_114517673.jpg,IMG_20260103_120254603.jpg,IMG_20260103_120300833.jpg,video_20260103_120305247.mp4,IMG_20260103_125947063.jpg,IMG_20260103_125951098.jpg,IMG_20260103_131752083.jpg,IMG_20260103_131754837.jpg,IMG_20260103_131817351.jpg,IMG_20260103_132858791.jpg,IMG_20260103_141350741.jpg</t>
        </is>
      </c>
      <c r="M1973"/>
      <c r="N1973" s="2">
        <v>46025</v>
      </c>
      <c r="O1973" t="inlineStr">
        <is>
          <t>已结束</t>
        </is>
      </c>
      <c r="P1973" t="inlineStr">
        <is>
          <t>01周</t>
        </is>
      </c>
      <c r="Q1973"/>
      <c r="R1973" t="inlineStr">
        <is>
          <t>false</t>
        </is>
      </c>
      <c r="S1973" t="inlineStr">
        <is>
          <t>2026/01/02</t>
        </is>
      </c>
      <c r="T1973" t="inlineStr">
        <is>
          <t>销售管理</t>
        </is>
      </c>
      <c r="U1973" t="inlineStr">
        <is>
          <t>1</t>
        </is>
      </c>
      <c r="V1973" t="inlineStr">
        <is>
          <t>曾维超</t>
        </is>
      </c>
      <c r="W1973" t="inlineStr">
        <is>
          <t>李阳</t>
        </is>
      </c>
    </row>
    <row r="1974" ht="12.75" customHeight="1">
      <c r="A1974" t="inlineStr">
        <is>
          <t>2026-01-02 马志明-福建泉州-绿茶-新店开业 已结束</t>
        </is>
      </c>
      <c r="B1974"/>
      <c r="C1974" t="inlineStr">
        <is>
          <t>需关注问题：操作员现无法独立操作机器出餐。</t>
        </is>
      </c>
      <c r="D1974" t="inlineStr">
        <is>
          <t>马志明</t>
        </is>
      </c>
      <c r="E1974" t="inlineStr">
        <is>
          <t>福建省泉州市鲤城区金龙街道浮桥街44号金辉酒店</t>
        </is>
      </c>
      <c r="F1974" t="inlineStr">
        <is>
          <t>项目出差</t>
        </is>
      </c>
      <c r="G1974" t="inlineStr">
        <is>
          <t>马志明-福建泉州-绿茶-新店开业 已结束</t>
        </is>
      </c>
      <c r="H1974" t="inlineStr">
        <is>
          <t>各位领导！晚上好！
今天机器出品稳定，无客人投诉。
全天带领操作员操作机器按烹饪流程出餐！
操作员现可没独立操作机器出餐，因节假日生意爆满，要求出餐快！所以协助他们一起操作机器出餐</t>
        </is>
      </c>
      <c r="I1974" t="inlineStr">
        <is>
          <t>无</t>
        </is>
      </c>
      <c r="J1974"/>
      <c r="K1974" t="inlineStr">
        <is>
          <t>上午泉州万达广场绿茶餐厅，
下午泉州去上海</t>
        </is>
      </c>
      <c r="L1974" t="inlineStr">
        <is>
          <t>IMG_20260102_093653559.jpg,IMG_20260102_100709759.jpg,IMG_20260102_100712926.jpg,IMG_20260102_102710435.jpg,IMG_20260102_103037193.jpg,IMG_20260102_103039147.jpg,IMG_20260102_103041465.jpg,IMG_20260102_103842774.jpg,IMG_20260102_105536330.jpg,IMG_20260102_112039208.jpg,IMG_20260102_112309430.jpg,IMG_20260102_112427493.jpg,IMG_20260102_115135447.jpg,IMG_20260102_115147148.jpg,IMG_20260102_115155515.jpg,IMG_20260102_121259291.jpg,IMG_20260102_121303355.jpg,IMG_20260102_121359646.jpg,IMG_20260102_121936692.jpg,IMG_20260102_122101704.jpg,IMG_20260102_140417571.jpg,IMG_20260102_140420588.jpg,IMG_20260102_140456088.jpg,IMG_20260102_140520740.jpg,IMG_20260102_140523231.jpg,IMG_20260102_170844148.jpg,IMG_20260102_170936766.jpg,IMG_20260102_192958387.jpg,IMG_20260102_193007979.jpg,IMG_20260102_193054844.jpg,IMG_20260102_193717773.jpg,IMG_20260102_193733346.jpg,IMG_20260102_193737536.jpg,IMG_20260102_203714838.jpg,IMG_20260102_204142021.jpg,IMG_20260102_205117480.jpg,IMG_20260102_210227014.jpg,IMG_20260102_210618129.jpg,IMG_20260102_211207610.jpg</t>
        </is>
      </c>
      <c r="M1974"/>
      <c r="N1974" s="2">
        <v>46024</v>
      </c>
      <c r="O1974" t="inlineStr">
        <is>
          <t>已结束</t>
        </is>
      </c>
      <c r="P1974" t="inlineStr">
        <is>
          <t>01周</t>
        </is>
      </c>
      <c r="Q1974"/>
      <c r="R1974" t="inlineStr">
        <is>
          <t>false</t>
        </is>
      </c>
      <c r="S1974" t="inlineStr">
        <is>
          <t>2026/01/02</t>
        </is>
      </c>
      <c r="T1974" t="inlineStr">
        <is>
          <t>销售管理</t>
        </is>
      </c>
      <c r="U1974"/>
      <c r="V1974" t="inlineStr">
        <is>
          <t>曾维超</t>
        </is>
      </c>
      <c r="W1974" t="inlineStr">
        <is>
          <t>李阳</t>
        </is>
      </c>
    </row>
    <row r="1975" ht="12.75" customHeight="1">
      <c r="A1975" t="inlineStr">
        <is>
          <t>2026-01-01 马志明-福建泉州-绿茶-新店开业 已结束</t>
        </is>
      </c>
      <c r="B1975"/>
      <c r="C1975" t="inlineStr">
        <is>
          <t>开业首日生意爆满，午市调整两台机器温差至一致，无投诉。</t>
        </is>
      </c>
      <c r="D1975" t="inlineStr">
        <is>
          <t>马志明</t>
        </is>
      </c>
      <c r="E1975" t="inlineStr">
        <is>
          <t>福建省泉州市鲤城区金龙街道浮桥街497号后坑工业区</t>
        </is>
      </c>
      <c r="F1975" t="inlineStr">
        <is>
          <t>项目出差</t>
        </is>
      </c>
      <c r="G1975" t="inlineStr">
        <is>
          <t>马志明-福建泉州-绿茶-新店开业 已结束</t>
        </is>
      </c>
      <c r="H1975" t="inlineStr">
        <is>
          <t>各位领导！晚上好！
今天是泉州鲤城万达广场绿茶餐厅开业第一天！
全天由我带领操作员一起操作机器出餐，因为午市和晚市生意爆满，全天出品稳定，无客人投诉机器出品！
午市休息间，再次检查两台机器的烹饪温差，进行调整烹饪温差值，达到两台机器烹饪温度一样！
午市不忙时协助他们用一台机器进行红烧肉初加工，减少他们的工作负担！
晚市生意从16点半左右开始到21点左右一直进客，操作员得到很好锻炼，对操作机器和菜品的熟练掌握！能达到熟能生巧。</t>
        </is>
      </c>
      <c r="I1975" t="inlineStr">
        <is>
          <t>无</t>
        </is>
      </c>
      <c r="J1975"/>
      <c r="K1975" t="inlineStr">
        <is>
          <t>泉州鲤城万达广场绿茶餐厅开业支持</t>
        </is>
      </c>
      <c r="L1975" t="inlineStr">
        <is>
          <t>IMG_20260101_090814272.jpg,IMG_20260101_210952672.jpg,IMG_20260101_091740496.jpg,IMG_20260101_091856389.jpg,IMG_20260101_094205298.jpg,IMG_20260101_095608621.jpg,IMG_20260101_095707489.jpg,IMG_20260101_095719094.jpg,IMG_20260101_105732020.jpg,IMG_20260101_112526034.jpg,IMG_20260101_112640006.jpg,IMG_20260101_112844530.jpg,IMG_20260101_115321410.jpg,IMG_20260101_120929938.jpg,IMG_20260101_125924358.jpg,IMG_20260101_134621676.jpg,IMG_20260101_140010406.jpg,video_20260101_141657546.mp4,IMG_20260101_144230160.jpg,IMG_20260101_144300729.jpg,IMG_20260101_150927940.jpg,IMG_20260101_150932411.jpg,IMG_20260101_164243828.jpg,IMG_20260101_164333542.jpg,IMG_20260101_164958402.jpg,IMG_20260101_170351587.jpg,IMG_20260101_170448583.jpg,IMG_20260101_192346915.jpg,IMG_20260101_192351807.jpg,IMG_20260101_192502376.jpg,IMG_20260101_192506180.jpg,IMG_20260101_200123666.jpg,IMG_20260101_200224210.jpg,IMG_20260101_202252591.jpg,IMG_20260101_202419119.jpg,IMG_20260101_204130102.jpg,IMG_20260101_204200320.jpg,IMG_20260101_204639046.jpg,IMG_20260101_205139168.jpg,IMG_20260101_205142813.jpg</t>
        </is>
      </c>
      <c r="M1975"/>
      <c r="N1975" s="2">
        <v>46023</v>
      </c>
      <c r="O1975" t="inlineStr">
        <is>
          <t>已结束</t>
        </is>
      </c>
      <c r="P1975" t="inlineStr">
        <is>
          <t>01周</t>
        </is>
      </c>
      <c r="Q1975"/>
      <c r="R1975" t="inlineStr">
        <is>
          <t>false</t>
        </is>
      </c>
      <c r="S1975" t="inlineStr">
        <is>
          <t>2026/01/02</t>
        </is>
      </c>
      <c r="T1975" t="inlineStr">
        <is>
          <t>销售管理</t>
        </is>
      </c>
      <c r="U1975"/>
      <c r="V1975" t="inlineStr">
        <is>
          <t>曾维超</t>
        </is>
      </c>
      <c r="W1975" t="inlineStr">
        <is>
          <t>李阳</t>
        </is>
      </c>
    </row>
    <row r="1976" ht="12.75" customHeight="1">
      <c r="A1976" t="inlineStr">
        <is>
          <t>2025-12-31 马志明-福建省泉州市-绿茶-新店开业 已结束</t>
        </is>
      </c>
      <c r="B1976"/>
      <c r="C1976" t="inlineStr">
        <is>
          <t>原计划下午5点试营业，因公司要求取消，原因未知。</t>
        </is>
      </c>
      <c r="D1976" t="inlineStr">
        <is>
          <t>马志明</t>
        </is>
      </c>
      <c r="E1976" t="inlineStr">
        <is>
          <t>福建省泉州市鲤城区金龙街道浮桥街502东商会后楼</t>
        </is>
      </c>
      <c r="F1976" t="inlineStr">
        <is>
          <t>项目出差</t>
        </is>
      </c>
      <c r="G1976" t="inlineStr">
        <is>
          <t>马志明-福建省泉州市-绿茶-新店开业 已结束</t>
        </is>
      </c>
      <c r="H1976" t="inlineStr">
        <is>
          <t>各位领导！晩上好！
今天上午操作机器做红烧肉，招五花肉干煸出油质，色泽煸炒成金黄色。
原计划下午5点进行试营业，准备食材准备工作！后因不知道什么原因，公司要求不能试营业，然后取消试营业计划！</t>
        </is>
      </c>
      <c r="I1976" t="inlineStr">
        <is>
          <t>无</t>
        </is>
      </c>
      <c r="J1976"/>
      <c r="K1976" t="inlineStr">
        <is>
          <t>泉州鲤城万达广场绿茶餐厅开业支持</t>
        </is>
      </c>
      <c r="L1976" t="inlineStr">
        <is>
          <t>IMG_20251231_111711809.jpg,IMG_20251231_112635498.jpg,IMG_20251231_113108883.jpg,IMG_20251231_113112863.jpg,IMG_20251231_114018778.jpg,IMG_20251231_114036937.jpg,IMG_20251231_114702340.jpg,IMG_20251231_114737242.jpg,IMG_20251231_171108918.jpg</t>
        </is>
      </c>
      <c r="M1976"/>
      <c r="N1976" s="2">
        <v>46022</v>
      </c>
      <c r="O1976" t="inlineStr">
        <is>
          <t>已结束</t>
        </is>
      </c>
      <c r="P1976" t="inlineStr">
        <is>
          <t>53周</t>
        </is>
      </c>
      <c r="Q1976"/>
      <c r="R1976" t="inlineStr">
        <is>
          <t>false</t>
        </is>
      </c>
      <c r="S1976" t="inlineStr">
        <is>
          <t>2025/12/31</t>
        </is>
      </c>
      <c r="T1976" t="inlineStr">
        <is>
          <t>销售管理</t>
        </is>
      </c>
      <c r="U1976"/>
      <c r="V1976" t="inlineStr">
        <is>
          <t>曾维超</t>
        </is>
      </c>
      <c r="W1976" t="inlineStr">
        <is>
          <t>李阳</t>
        </is>
      </c>
    </row>
    <row r="1977" ht="12.75" customHeight="1">
      <c r="A1977" t="inlineStr">
        <is>
          <t>2025-12-30 马志明-福建省泉州市-绿茶-新店开业 已结束</t>
        </is>
      </c>
      <c r="B1977"/>
      <c r="C1977" t="inlineStr">
        <is>
          <t>2号机器烹饪温度比1号高十度，新机器易产生温度偏差。</t>
        </is>
      </c>
      <c r="D1977" t="inlineStr">
        <is>
          <t>马志明</t>
        </is>
      </c>
      <c r="E1977" t="inlineStr">
        <is>
          <t>福建省泉州市鲤城区金龙街道浮桥街44号金辉酒店</t>
        </is>
      </c>
      <c r="F1977" t="inlineStr">
        <is>
          <t>项目出差</t>
        </is>
      </c>
      <c r="G1977" t="inlineStr">
        <is>
          <t>马志明-福建省泉州市-绿茶-新店开业 已结束</t>
        </is>
      </c>
      <c r="H1977" t="inlineStr">
        <is>
          <t>各位领导！晚上好！
为了配合绿茶的工作，上午员工进行初加工和原材料备料的准备工作。
①上午使用机器练制猪油。减少人工翻
动。
②检查机器的烹饪温度是否有偏差，温度标定时，2号机器比1号机器的烹饪温度高了十度，然后进行调整基本上达到相同烹饪温度。新机器使用后需要观察机器使用后的烹饪温度，会产生烹饪温度偏差。
③今天中午再次演练两台机器同时操作制作按烹饪流程出品和出菜时间的时长。机器投口味稳定！区总认可机器出品。
④协助他们进行备料！
</t>
        </is>
      </c>
      <c r="I1977" t="inlineStr">
        <is>
          <t>无</t>
        </is>
      </c>
      <c r="J1977"/>
      <c r="K1977" t="inlineStr">
        <is>
          <t>泉州鲤城万达广场绿茶餐厅开业支持</t>
        </is>
      </c>
      <c r="L1977" t="inlineStr">
        <is>
          <t>IMG_20251230_102818372.jpg,IMG_20251230_105921733.jpg,IMG_20251230_110744277.jpg,IMG_20251230_110802954.jpg,IMG_20251230_122007578.jpg,IMG_20251230_122148918.jpg,IMG_20251230_122247156.jpg,IMG_20251230_122612341.jpg,IMG_20251230_123145604.jpg,IMG_20251230_122647948.jpg,IMG_20251230_122737972.jpg,IMG_20251230_122906438.jpg,IMG_20251230_122916420.jpg,IMG_20251230_123426687.jpg,IMG_20251230_123814861.jpg,IMG_20251230_124153869.jpg,IMG_20251230_145724611.jpg,IMG_20251230_145840579.jpg,IMG_20251230_150147576.jpg,IMG_20251230_150353899.jpg,IMG_20251230_150840896.jpg,IMG_20251230_151208186.jpg,IMG_20251230_151657674.jpg,IMG_20251230_152340824.jpg,IMG_20251230_152035629.jpg,IMG_20251230_151117802.jpg,IMG_20251230_150804593.jpg,IMG_20251230_153449518.jpg,IMG_20251230_153454153.jpg,IMG_20251230_153504143.jpg,IMG_20251230_153513894.jpg,IMG_20251230_153524299.jpg,IMG_20251230_153537457.jpg</t>
        </is>
      </c>
      <c r="M1977"/>
      <c r="N1977" s="2">
        <v>46021</v>
      </c>
      <c r="O1977" t="inlineStr">
        <is>
          <t>已结束</t>
        </is>
      </c>
      <c r="P1977" t="inlineStr">
        <is>
          <t>53周</t>
        </is>
      </c>
      <c r="Q1977"/>
      <c r="R1977" t="inlineStr">
        <is>
          <t>false</t>
        </is>
      </c>
      <c r="S1977" t="inlineStr">
        <is>
          <t>2025/12/31</t>
        </is>
      </c>
      <c r="T1977" t="inlineStr">
        <is>
          <t>销售管理</t>
        </is>
      </c>
      <c r="U1977"/>
      <c r="V1977" t="inlineStr">
        <is>
          <t>曾维超</t>
        </is>
      </c>
      <c r="W1977" t="inlineStr">
        <is>
          <t>李阳</t>
        </is>
      </c>
    </row>
    <row r="1978" ht="12.75" customHeight="1">
      <c r="A1978" t="inlineStr">
        <is>
          <t>2025-12-29 马志明-福建省泉州市-绿茶-新店开业 已结束</t>
        </is>
      </c>
      <c r="B1978"/>
      <c r="C1978" t="inlineStr">
        <is>
          <t>移动机器致线路破皮短路，已联系售后排除故障。</t>
        </is>
      </c>
      <c r="D1978" t="inlineStr">
        <is>
          <t>马志明</t>
        </is>
      </c>
      <c r="E1978" t="inlineStr">
        <is>
          <t>福建省泉州市鲤城区金龙街道浮桥街341号金辉酒店</t>
        </is>
      </c>
      <c r="F1978" t="inlineStr">
        <is>
          <t>项目出差</t>
        </is>
      </c>
      <c r="G1978" t="inlineStr">
        <is>
          <t>马志明-福建省泉州市-绿茶-新店开业 已结束</t>
        </is>
      </c>
      <c r="H1978" t="inlineStr">
        <is>
          <t>各位领导！晚上好！
今天1点到达到泉州鲤城万达广场绿茶餐厅。
①给客户注册绿茶餐厅机器人手机帐号，增加门店机器和拉晋江机器上的菜谱。
②负责给机器装锅和清理铁锅内的油质。
③因为3点开始试机器上的菜品，和操作员每人负责一台机器清理卫生工作和机器上干料区和液料区的校准。
④3点开始试第一轮菜品，机器上的菜品没有问题，干锅鹿茸菌微调由200克改为150克，开边青椒加到50g。
毛白菜由400g改为360g一份。
⑤八点机器接好线路后进行两份菜的测试。菜品测试后没有问题。
</t>
        </is>
      </c>
      <c r="I1978" t="inlineStr">
        <is>
          <t>无</t>
        </is>
      </c>
      <c r="J1978" t="inlineStr">
        <is>
          <t>现场移动机器时发生机器线路破皮短路。因接机器线路太短与墙面埋管的切割面产生磨擦导致线路破皮短路。第一时间联系售后蔡英杰会报问题，及时安排人员六点到达现场排除故障。现已解决问题。
是绿茶\移动了机器位置。线路没有装好。</t>
        </is>
      </c>
      <c r="K1978" t="inlineStr">
        <is>
          <t>泉州鲤城万达广场绿茶餐厅开业支持</t>
        </is>
      </c>
      <c r="L1978" t="inlineStr">
        <is>
          <t>IMG_20251229_045107035.jpg,IMG_20251229_102027605.jpg,IMG_20251229_111909328.jpg,IMG_20251229_121640621.jpg,IMG_20251229_130811923.jpg,IMG_20251229_135922885.jpg,IMG_20251229_144212267.jpg,IMG_20251229_145929790.jpg,IMG_20251229_151952563.jpg,IMG_20251229_150052229.jpg,IMG_20251229_150831687.jpg,IMG_20251229_151952563.jpg,IMG_20251229_152509062.jpg,IMG_20251229_152810184.jpg,IMG_20251229_153113702.jpg,IMG_20251229_154000792.jpg,IMG_20251229_154952044.jpg,IMG_20251229_155753863.jpg,IMG_20251229_172234439.jpg,IMG_20251229_182737414.jpg,IMG_20251229_182744471.jpg,IMG_20251229_183140499.jpg,1767004821094.jpeg,1767004776953.jpeg,IMG_20251229_190340010.jpg,IMG_20251229_192617671.jpg,IMG_20251229_192622911.jpg,IMG_20251229_200632217.jpg,IMG_20251229_201530400.jpg,IMG_20251229_201531955.jpg,IMG_20251229_202017737.jpg,IMG_20251229_202018923.jpg,video_20251229_203437157.mp4,IMG_20251229_204357259.jpg,IMG_20251229_205015774.jpg,IMG_20251229_205126912.jpg,IMG_20251229_205157834.jpg,IMG_20251229_210429784.jpg,IMG_20251229_210737403.jpg,IMG_20251229_213003067.jpg,IMG_20251229_214829999.jpg,IMG_20251229_215317857.jpg</t>
        </is>
      </c>
      <c r="M1978"/>
      <c r="N1978" s="2">
        <v>46020</v>
      </c>
      <c r="O1978" t="inlineStr">
        <is>
          <t>已结束</t>
        </is>
      </c>
      <c r="P1978" t="inlineStr">
        <is>
          <t>53周</t>
        </is>
      </c>
      <c r="Q1978"/>
      <c r="R1978" t="inlineStr">
        <is>
          <t>false</t>
        </is>
      </c>
      <c r="S1978" t="inlineStr">
        <is>
          <t>2025/12/31</t>
        </is>
      </c>
      <c r="T1978" t="inlineStr">
        <is>
          <t>销售管理</t>
        </is>
      </c>
      <c r="U1978"/>
      <c r="V1978" t="inlineStr">
        <is>
          <t>曾维超</t>
        </is>
      </c>
      <c r="W1978" t="inlineStr">
        <is>
          <t>李阳</t>
        </is>
      </c>
    </row>
    <row r="1979" ht="12.75" customHeight="1">
      <c r="A1979" t="inlineStr">
        <is>
          <t>2025-12-28 马志明-太原-绿茶-新店开业 已结束</t>
        </is>
      </c>
      <c r="B1979"/>
      <c r="C1979" t="inlineStr">
        <is>
          <t>操作员烹饪速度未跟上，对菜品熟悉需磨合两天。</t>
        </is>
      </c>
      <c r="D1979" t="inlineStr">
        <is>
          <t>马志明</t>
        </is>
      </c>
      <c r="E1979" t="inlineStr">
        <is>
          <t>山西省太原市万柏林区小井峪街道前进路76号金泽国际广场</t>
        </is>
      </c>
      <c r="F1979" t="inlineStr">
        <is>
          <t>项目出差</t>
        </is>
      </c>
      <c r="G1979" t="inlineStr">
        <is>
          <t>马志明-太原-绿茶-新店开业 已结束</t>
        </is>
      </c>
      <c r="H1979" t="inlineStr">
        <is>
          <t>各位领导！晚上好！
今天是绿茶餐厅开业第二天。
目前机器上的出品稳定，无客人投诉菜品质量。
今天午市和晚市由操作员独立操作机器制作烹饪流程，我在旁边协助！操作员暂时烹饪速度没有跟上，和对菜品的熟悉还需要磨合两天才能操作自如。
已和厨师长，操作员交接工作。</t>
        </is>
      </c>
      <c r="I1979" t="inlineStr">
        <is>
          <t>无</t>
        </is>
      </c>
      <c r="J1979"/>
      <c r="K1979" t="inlineStr">
        <is>
          <t>福建泉州绿茶餐厅开业支持</t>
        </is>
      </c>
      <c r="L1979" t="inlineStr">
        <is>
          <t>IMG_20251228_100501119.jpg,IMG_20251228_203524692.jpg,IMG_20251228_221856185.jpg,video_20251228_103045482.mp4,IMG_20251228_102221016.jpg,IMG_20251228_102224604.jpg,IMG_20251228_105219655.jpg,IMG_20251228_105223963.jpg,IMG_20251228_110317203.jpg,IMG_20251228_112201025.jpg,IMG_20251228_112551271.jpg,IMG_20251228_112851963.jpg,IMG_20251228_120521298.jpg,IMG_20251228_124907871.jpg,IMG_20251228_133407000.jpg,IMG_20251228_135530568.jpg,IMG_20251228_144448555.jpg,IMG_20251228_174152437.jpg,IMG_20251228_174155907.jpg,IMG_20251228_175456106.jpg,IMG_20251228_175521628.jpg,IMG_20251228_184512498.jpg,IMG_20251228_185803150.jpg,IMG_20251228_190655664.jpg,IMG_20251228_191455425.jpg,IMG_20251228_192109172.jpg,IMG_20251228_192015302.jpg,IMG_20251228_192109172.jpg,IMG_20251228_195407558.jpg,IMG_20251228_200354538.jpg,IMG_20251228_202050409.jpg,IMG_20251228_202820121.jpg</t>
        </is>
      </c>
      <c r="M1979"/>
      <c r="N1979" s="2">
        <v>46019</v>
      </c>
      <c r="O1979" t="inlineStr">
        <is>
          <t>已结束</t>
        </is>
      </c>
      <c r="P1979" t="inlineStr">
        <is>
          <t>52周</t>
        </is>
      </c>
      <c r="Q1979"/>
      <c r="R1979" t="inlineStr">
        <is>
          <t>false</t>
        </is>
      </c>
      <c r="S1979" t="inlineStr">
        <is>
          <t>2025/12/28</t>
        </is>
      </c>
      <c r="T1979" t="inlineStr">
        <is>
          <t>销售管理</t>
        </is>
      </c>
      <c r="U1979" t="inlineStr">
        <is>
          <t>1</t>
        </is>
      </c>
      <c r="V1979" t="inlineStr">
        <is>
          <t>曾维超</t>
        </is>
      </c>
      <c r="W1979" t="inlineStr">
        <is>
          <t>李阳</t>
        </is>
      </c>
    </row>
    <row r="1980" ht="12.75" customHeight="1">
      <c r="A1980" t="inlineStr">
        <is>
          <t>2025-12-27 马志明-太原-绿茶-新店开业 已结束</t>
        </is>
      </c>
      <c r="B1980"/>
      <c r="C1980" t="inlineStr">
        <is>
          <t>上午机器二次无语音，换声后恢复；新手操作慢。</t>
        </is>
      </c>
      <c r="D1980" t="inlineStr">
        <is>
          <t>马志明</t>
        </is>
      </c>
      <c r="E1980" t="inlineStr">
        <is>
          <t>山西省太原市万柏林区小井峪街道前进路18号工读驾校(前进路)</t>
        </is>
      </c>
      <c r="F1980" t="inlineStr">
        <is>
          <t>项目出差</t>
        </is>
      </c>
      <c r="G1980" t="inlineStr">
        <is>
          <t>马志明-太原-绿茶-新店开业 已结束</t>
        </is>
      </c>
      <c r="H1980" t="inlineStr">
        <is>
          <t>各位领导！晚上好！
今天绿茶餐厅开业第一天。
今天出品稳定，无客人投诉。
上午机器第二次无语音提示声音，联系软件工程师推了新的主控软件，还是没有声音，后切换男女声音后，声音自己恢复了声音。
今天操作机器员新手第一次接触机器，对机器上的菜谱也不是很熟悉，操作机器又点慢是没有语音提示声音，我在旁边提示他怎么操作，下午慢慢能独立操作机器，因为有语音提示跟着步骤操作。
能独立完成机器卫生清理干净。</t>
        </is>
      </c>
      <c r="I1980" t="inlineStr">
        <is>
          <t>无</t>
        </is>
      </c>
      <c r="J1980"/>
      <c r="K1980" t="inlineStr">
        <is>
          <t>太原绿茶餐厅开业支持</t>
        </is>
      </c>
      <c r="L1980" t="inlineStr">
        <is>
          <t>IMG_20251227_095123178.jpg,IMG_20251227_225020629.jpg,IMG_20251227_101927159.jpg,IMG_20251227_101928679.jpg,IMG_20251227_105752563.jpg,IMG_20251227_105804993.jpg,IMG_20251227_114457317.jpg,IMG_20251227_114816043.jpg,IMG_20251227_120650279.jpg,IMG_20251227_120935329.jpg,IMG_20251227_121350911.jpg,IMG_20251227_121459633.jpg,IMG_20251227_121825020.jpg,IMG_20251227_122814335.jpg,IMG_20251227_123427024.jpg,IMG_20251227_124133938.jpg,IMG_20251227_135611770.jpg,IMG_20251227_135617037.jpg,IMG_20251227_122345962.jpg,IMG_20251227_124224091.jpg,IMG_20251227_141144410.jpg,IMG_20251227_171703722.jpg,IMG_20251227_173940242.jpg,IMG_20251227_175514236.jpg,IMG_20251227_192012668.jpg,IMG_20251227_193228539.jpg,IMG_20251227_200539693.jpg,IMG_20251227_212449546.jpg,IMG_20251227_214158387.jpg</t>
        </is>
      </c>
      <c r="M1980"/>
      <c r="N1980" s="2">
        <v>46018</v>
      </c>
      <c r="O1980" t="inlineStr">
        <is>
          <t>已结束</t>
        </is>
      </c>
      <c r="P1980" t="inlineStr">
        <is>
          <t>52周</t>
        </is>
      </c>
      <c r="Q1980"/>
      <c r="R1980" t="inlineStr">
        <is>
          <t>false</t>
        </is>
      </c>
      <c r="S1980" t="inlineStr">
        <is>
          <t>2025/12/28</t>
        </is>
      </c>
      <c r="T1980" t="inlineStr">
        <is>
          <t>销售管理</t>
        </is>
      </c>
      <c r="U1980"/>
      <c r="V1980" t="inlineStr">
        <is>
          <t>曾维超</t>
        </is>
      </c>
      <c r="W1980" t="inlineStr">
        <is>
          <t>李阳</t>
        </is>
      </c>
    </row>
    <row r="1981" ht="12.75" customHeight="1">
      <c r="A1981" t="inlineStr">
        <is>
          <t>2025-12-26 马志明-太原-绿茶-新店开业 已结束</t>
        </is>
      </c>
      <c r="B1981"/>
      <c r="C1981" t="inlineStr">
        <is>
          <t>菜品测试稳定无异常，新操作员已培训机器操作等内容。</t>
        </is>
      </c>
      <c r="D1981" t="inlineStr">
        <is>
          <t>马志明</t>
        </is>
      </c>
      <c r="E1981" t="inlineStr">
        <is>
          <t>山西省太原市万柏林区小井峪街道前进路18号工读驾校(前进路)</t>
        </is>
      </c>
      <c r="F1981" t="inlineStr">
        <is>
          <t>项目出差</t>
        </is>
      </c>
      <c r="G1981" t="inlineStr">
        <is>
          <t>马志明-太原-绿茶-新店开业 已结束</t>
        </is>
      </c>
      <c r="H1981" t="inlineStr">
        <is>
          <t>各位领导！晚上好！
今天中午进行菜品第三次测试！出品稳定！无异常情况！
今天换了机器操作员，中午进行培训工作。培训了调味品的校准和快速校准的方法和添加调味品在只有三分之一时需要添加，培训操作机器烹饪时，如何操作机器查看烹饪流程及语音投料。机器清理卫生和养锅，水淀粉的比率及清洁卫生。</t>
        </is>
      </c>
      <c r="I1981" t="inlineStr">
        <is>
          <t>无</t>
        </is>
      </c>
      <c r="J1981"/>
      <c r="K1981" t="inlineStr">
        <is>
          <t>太原绿茶餐厅开业支持</t>
        </is>
      </c>
      <c r="L1981" t="inlineStr">
        <is>
          <t>IMG_20251226_094451584.jpg,IMG_20251226_105045942.jpg,IMG_20251226_105058593.jpg,IMG_20251226_105101255.jpg,IMG_20251226_111951514.jpg,IMG_20251226_111953130.jpg,IMG_20251226_112011245.jpg,IMG_20251226_112039568.jpg,IMG_20251226_112836938.jpg,IMG_20251226_123728865.jpg,IMG_20251226_123754698.jpg,IMG_20251226_124300178.jpg,IMG_20251226_124813762.jpg,IMG_20251226_125248956.jpg,IMG_20251226_125743424.jpg,IMG_20251226_130454325.jpg,IMG_20251226_130501371.jpg,IMG_20251226_130945458.jpg,IMG_20251226_131320386.jpg,IMG_20251226_132301640.jpg,IMG_20251226_132304371.jpg,IMG_20251226_132307857.jpg,IMG_20251226_132309262.jpg,IMG_20251226_132312511.jpg,IMG_20251226_141426127.jpg,IMG_20251226_141429916.jpg,IMG_20251226_141434391.jpg,IMG_20251226_165722155.jpg,IMG_20251226_165727295.jpg,IMG_20251226_201244556.jpg</t>
        </is>
      </c>
      <c r="M1981"/>
      <c r="N1981" s="2">
        <v>46017</v>
      </c>
      <c r="O1981" t="inlineStr">
        <is>
          <t>已结束</t>
        </is>
      </c>
      <c r="P1981" t="inlineStr">
        <is>
          <t>52周</t>
        </is>
      </c>
      <c r="Q1981"/>
      <c r="R1981" t="inlineStr">
        <is>
          <t>false</t>
        </is>
      </c>
      <c r="S1981" t="inlineStr">
        <is>
          <t>2025/12/28</t>
        </is>
      </c>
      <c r="T1981" t="inlineStr">
        <is>
          <t>销售管理</t>
        </is>
      </c>
      <c r="U1981"/>
      <c r="V1981" t="inlineStr">
        <is>
          <t>曾维超</t>
        </is>
      </c>
      <c r="W1981" t="inlineStr">
        <is>
          <t>李阳</t>
        </is>
      </c>
    </row>
    <row r="1982" ht="12.75" customHeight="1">
      <c r="A1982" t="inlineStr">
        <is>
          <t>2025-12-25 马志明-太原-绿茶-新店开业 已结束</t>
        </is>
      </c>
      <c r="B1982"/>
      <c r="C1982" t="inlineStr">
        <is>
          <t>机器人晚市操作时突然无声，重启无效，深度养锅时恢复，需后续观察。</t>
        </is>
      </c>
      <c r="D1982" t="inlineStr">
        <is>
          <t>马志明</t>
        </is>
      </c>
      <c r="E1982" t="inlineStr">
        <is>
          <t>山西省太原市万柏林区小井峪街道西矿街8号工读驾校(前进路)</t>
        </is>
      </c>
      <c r="F1982" t="inlineStr">
        <is>
          <t>项目出差</t>
        </is>
      </c>
      <c r="G1982" t="inlineStr">
        <is>
          <t>马志明-太原-绿茶-新店开业 已结束</t>
        </is>
      </c>
      <c r="H1982" t="inlineStr">
        <is>
          <t>各位领导！晚上好
①今天11点多到达店里，然后再不停云厨增加绿茶门店机器人和手机帐号，拉菜谱！
②添加干料区和液料区的调味品及调味品的校准。清理铁锅油膜，养锅三次，铁锅的温度标定
③中午试菜品，进行微调，
④晚市测试机器人菜品，基上都很满意。
由于季节不周，食材有所不同，特别是包菜和螺丝椒！和所录制菜品的食材有差意！
</t>
        </is>
      </c>
      <c r="I1982" t="inlineStr">
        <is>
          <t>无</t>
        </is>
      </c>
      <c r="J1982" t="inlineStr">
        <is>
          <t>机器人中午操作语音播放有声音，到晚市操作时时突然没有声音了，联系软件工程师推了版本，还是没有声音。关机重启多次都没有声音，直到下班进深度养锅时突然又有声音了！现问题暂时解决。后续还需观察！已上传日志进行对比。</t>
        </is>
      </c>
      <c r="K1982" t="inlineStr">
        <is>
          <t>绿茶餐厅（太原公元时代城）开业支持</t>
        </is>
      </c>
      <c r="L1982" t="inlineStr">
        <is>
          <t>IMG_20251225_045726483.jpg,IMG_20251225_063009735.jpg,IMG_20251225_101905802.jpg,IMG_20251225_114007556.jpg,IMG_20251225_121020822.jpg,IMG_20251225_121024383.jpg,IMG_20251225_124346492.jpg,IMG_20251225_124351214.jpg,IMG_20251225_130052027.jpg,IMG_20251225_130210418.jpg,IMG_20251225_130212965.jpg,IMG_20251225_130506705.jpg,IMG_20251225_131137101.jpg,IMG_20251225_130956089.jpg,IMG_20251225_135416764.jpg,IMG_20251225_135608482.jpg,IMG_20251225_135621329.jpg,IMG_20251225_135638728.jpg,IMG_20251225_135840686.jpg,IMG_20251225_140256691.jpg,IMG_20251225_140430179.jpg,IMG_20251225_140803761.jpg,IMG_20251225_140824165.jpg,IMG_20251225_141145573.jpg,IMG_20251225_141738128.jpg,IMG_20251225_191353637.jpg,IMG_20251225_191404786.jpg,IMG_20251225_191651431.jpg,IMG_20251225_191714785.jpg,IMG_20251225_191948910.jpg,IMG_20251225_192024495.jpg,IMG_20251225_192914562.jpg,IMG_20251225_192401306.jpg,IMG_20251225_195041719.jpg,IMG_20251225_195046190.jpg,IMG_20251225_210656628.jpg,video_20251225_210707589.mp4,video_20251225_210722650.mp4,video_20251225_213036544.mp4,IMG_20251225_223917779.jpg,IMG_20251225_223901829.jpg,IMG_20251225_214039280.jpg</t>
        </is>
      </c>
      <c r="M1982"/>
      <c r="N1982" s="2">
        <v>46016</v>
      </c>
      <c r="O1982" t="inlineStr">
        <is>
          <t>已结束</t>
        </is>
      </c>
      <c r="P1982" t="inlineStr">
        <is>
          <t>52周</t>
        </is>
      </c>
      <c r="Q1982"/>
      <c r="R1982" t="inlineStr">
        <is>
          <t>false</t>
        </is>
      </c>
      <c r="S1982" t="inlineStr">
        <is>
          <t>2025/12/28</t>
        </is>
      </c>
      <c r="T1982" t="inlineStr">
        <is>
          <t>销售管理</t>
        </is>
      </c>
      <c r="U1982"/>
      <c r="V1982" t="inlineStr">
        <is>
          <t>曾维超</t>
        </is>
      </c>
      <c r="W1982" t="inlineStr">
        <is>
          <t>李阳</t>
        </is>
      </c>
    </row>
    <row r="1983" ht="12.75" customHeight="1">
      <c r="A1983" t="inlineStr">
        <is>
          <t>2025-12-24 马志明-西安-新赛德-DEMO 已结束</t>
        </is>
      </c>
      <c r="B1983"/>
      <c r="C1983" t="inlineStr">
        <is>
          <t>液料和干料剩余三分之一需添加调味品。</t>
        </is>
      </c>
      <c r="D1983" t="inlineStr">
        <is>
          <t>马志明</t>
        </is>
      </c>
      <c r="E1983" t="inlineStr">
        <is>
          <t>北京市朝阳区南磨房乡北京·华侨城A区2号院(南门)OCT华侨城·北京2号院</t>
        </is>
      </c>
      <c r="F1983" t="inlineStr">
        <is>
          <t>项目出差</t>
        </is>
      </c>
      <c r="G1983" t="inlineStr">
        <is>
          <t>马志明-西安-新赛德-DEMO 已结束</t>
        </is>
      </c>
      <c r="H1983" t="inlineStr">
        <is>
          <t>各位领导！晚上好！
上午给新赛德做机器的基本培训
①讲解机器的基本操作功能，锅位的控制，烹饪温度的控制，铁锅转速的控制。
②给机器7天后如何做校准，及快速校准的方法。每天清洁卫生后的养锅！
③液料区的管道清理卫生。液料和干料只
剩下三分之一时要添加调味品！
④水淀粉的比率是1：5或1：4
⑤蚝油加水比率是1：1
培训完后中午返回北京
</t>
        </is>
      </c>
      <c r="I1983" t="inlineStr">
        <is>
          <t>无</t>
        </is>
      </c>
      <c r="J1983"/>
      <c r="K1983" t="inlineStr">
        <is>
          <t>太原绿茶餐厅开业支持</t>
        </is>
      </c>
      <c r="L1983" t="inlineStr">
        <is>
          <t>IMG_20251224_083752687.jpg,IMG_20251224_091348763.jpg,IMG_20251224_095711356.jpg,IMG_20251224_095714064.jpg,IMG_20251224_100037575.jpg,IMG_20251224_100919211.jpg,IMG_20251224_101151809.jpg,wx_camera_1766542849367.jpg,IMG_20251224_111927635.jpg,IMG_20251224_121804308.jpg,IMG_20251224_174340000.jpg</t>
        </is>
      </c>
      <c r="M1983"/>
      <c r="N1983" s="2">
        <v>46015</v>
      </c>
      <c r="O1983" t="inlineStr">
        <is>
          <t>已结束</t>
        </is>
      </c>
      <c r="P1983" t="inlineStr">
        <is>
          <t>52周</t>
        </is>
      </c>
      <c r="Q1983"/>
      <c r="R1983" t="inlineStr">
        <is>
          <t>false</t>
        </is>
      </c>
      <c r="S1983" t="inlineStr">
        <is>
          <t>2025/12/24</t>
        </is>
      </c>
      <c r="T1983" t="inlineStr">
        <is>
          <t>北区</t>
        </is>
      </c>
      <c r="U1983" t="inlineStr">
        <is>
          <t>1</t>
        </is>
      </c>
      <c r="V1983" t="inlineStr">
        <is>
          <t>吕佳</t>
        </is>
      </c>
      <c r="W1983" t="inlineStr">
        <is>
          <t>李岳丰</t>
        </is>
      </c>
    </row>
    <row r="1984" ht="12.75" customHeight="1">
      <c r="A1984" t="inlineStr">
        <is>
          <t>2025-12-23 马志明-西安-新赛德-DEMO 已结束</t>
        </is>
      </c>
      <c r="B1984"/>
      <c r="C1984" t="inlineStr">
        <is>
          <t>五道凉菜中“凉拌牛黄”可能涉及食品安全问题，需关注。</t>
        </is>
      </c>
      <c r="D1984" t="inlineStr">
        <is>
          <t>马志明</t>
        </is>
      </c>
      <c r="E1984" t="inlineStr">
        <is>
          <t>陕西省西安市灞桥区席王街道西港酒店(西安唐都医院半坡地铁站店)辰宇·世纪城</t>
        </is>
      </c>
      <c r="F1984" t="inlineStr">
        <is>
          <t>项目出差</t>
        </is>
      </c>
      <c r="G1984" t="inlineStr">
        <is>
          <t>马志明-西安-新赛德-DEMO 已结束</t>
        </is>
      </c>
      <c r="H1984" t="inlineStr">
        <is>
          <t>各位领导！晚上好！
早上从北京出发中午到达客户现场。
①机器做清洁卫生，清理管道，添加调味品，并且给机器的液料区和干料区做校准！
②按客户要求开单准备食材。
③根据客户要求准备了六道菜品
小炒黄牛肉，小炒肉，干锅花菜（生炒）
小炒豆干，麻婆豆腐，猪油渣菜心。
五道凉菜
凉拌牛黄，凉拌肘子肉，拌黄瓜，
拌菠菜，凉拌皮旦
④出餐稳定，客户满意很高。
⑤认识客户并坐陪客户。
⑥明天培训新赛德员工会使用机器。</t>
        </is>
      </c>
      <c r="I1984" t="inlineStr">
        <is>
          <t>无
</t>
        </is>
      </c>
      <c r="J1984"/>
      <c r="K1984" t="inlineStr">
        <is>
          <t>培训新赛德员工</t>
        </is>
      </c>
      <c r="L1984" t="inlineStr">
        <is>
          <t>IMG_20251223_063118087.jpg,IMG_20251223_112510155.jpg,IMG_20251223_122326366.jpg,IMG_20251223_205105588.jpg,IMG_20251223_230245687.jpg,IMG_20251223_122332131.jpg,IMG_20251223_123356848.jpg,IMG_20251223_125902970.jpg,IMG_20251223_130850923.jpg,IMG_20251223_131457579.jpg,IMG_20251223_160800783.jpg,IMG_20251223_172656939.jpg,IMG_20251223_172658523.jpg,IMG_20251223_172702086.jpg,IMG_20251223_173533585.jpg,IMG_20251223_173535457.jpg,IMG_20251223_180332848.jpg,IMG_20251223_180335615.jpg,IMG_20251223_180337281.jpg,IMG_20251223_180339143.jpg,IMG_20251223_180340814.jpg,IMG_20251223_180344678.jpg,IMG_20251223_180344678.jpg,IMG_20251223_183226610.jpg,IMG_20251223_183324207.jpg,IMG_20251223_183847996.jpg,IMG_20251223_191149316.jpg,IMG_20251223_191947613.jpg,IMG_20251223_192217598.jpg,IMG_20251223_195820058.jpg,IMG_20251223_200447266.jpg,IMG_20251223_203854490.jpg,IMG_20251223_205105588.jpg,IMG_20251223_211145406.jpg,IMG_20251223_222055805.jpg</t>
        </is>
      </c>
      <c r="M1984"/>
      <c r="N1984" s="2">
        <v>46014</v>
      </c>
      <c r="O1984" t="inlineStr">
        <is>
          <t>已结束</t>
        </is>
      </c>
      <c r="P1984" t="inlineStr">
        <is>
          <t>52周</t>
        </is>
      </c>
      <c r="Q1984"/>
      <c r="R1984" t="inlineStr">
        <is>
          <t>false</t>
        </is>
      </c>
      <c r="S1984" t="inlineStr">
        <is>
          <t>2025/12/24</t>
        </is>
      </c>
      <c r="T1984" t="inlineStr">
        <is>
          <t>北区</t>
        </is>
      </c>
      <c r="U1984"/>
      <c r="V1984" t="inlineStr">
        <is>
          <t>吕佳</t>
        </is>
      </c>
      <c r="W1984" t="inlineStr">
        <is>
          <t>李岳丰</t>
        </is>
      </c>
    </row>
    <row r="1985" ht="12.75" customHeight="1">
      <c r="A1985" t="inlineStr">
        <is>
          <t xml:space="preserve">2025-12-22 </t>
        </is>
      </c>
      <c r="B1985"/>
      <c r="C1985" t="inlineStr">
        <is>
          <t>正文内容为空，无有效信息，存在内容缺失问题。</t>
        </is>
      </c>
      <c r="D1985" t="inlineStr">
        <is>
          <t>马志明</t>
        </is>
      </c>
      <c r="E1985" t="inlineStr">
        <is>
          <t>靠近OCT华侨城·北京2号院，北京市朝阳区金蝉南路7号</t>
        </is>
      </c>
      <c r="F1985" t="inlineStr">
        <is>
          <t>排休</t>
        </is>
      </c>
      <c r="G1985"/>
      <c r="H1985"/>
      <c r="I1985"/>
      <c r="J1985"/>
      <c r="K1985"/>
      <c r="L1985"/>
      <c r="M1985"/>
      <c r="N1985" s="2">
        <v>46013</v>
      </c>
      <c r="O1985"/>
      <c r="P1985" t="inlineStr">
        <is>
          <t>52周</t>
        </is>
      </c>
      <c r="Q1985"/>
      <c r="R1985" t="inlineStr">
        <is>
          <t>false</t>
        </is>
      </c>
      <c r="S1985"/>
      <c r="T1985"/>
      <c r="U1985" t="inlineStr">
        <is>
          <t>1</t>
        </is>
      </c>
      <c r="V1985"/>
      <c r="W1985"/>
    </row>
    <row r="1986" ht="12.75" customHeight="1">
      <c r="A1986" t="inlineStr">
        <is>
          <t>2025-12-21 马志明-北京-金鼎轩-新店开业 已结束</t>
        </is>
      </c>
      <c r="B1986"/>
      <c r="C1986" t="inlineStr">
        <is>
          <t>需关注：无明显问题或异常，运营交接及维护流程正常。</t>
        </is>
      </c>
      <c r="D1986" t="inlineStr">
        <is>
          <t>马志明</t>
        </is>
      </c>
      <c r="E1986" t="inlineStr">
        <is>
          <t>北京市朝阳区南磨房乡北京·华侨城A区2号院(南门)OCT华侨城·北京2号院</t>
        </is>
      </c>
      <c r="F1986" t="inlineStr">
        <is>
          <t>项目出差</t>
        </is>
      </c>
      <c r="G1986" t="inlineStr">
        <is>
          <t>马志明-北京-金鼎轩-新店开业 已结束</t>
        </is>
      </c>
      <c r="H1986" t="inlineStr">
        <is>
          <t>各位领导！晚上好！
操作员能独操作机器，出餐稳定。
和厨师长及操作员交接机器工作，7天做一次校准，及快速校准方法。铁锅养锅及铁锅卫生清理及铁锅内积炭清理的方法。
干料区和液料区的每日检查到三分一时及时添加调味品。
创建售后群，方便后续工作的交接和处理。</t>
        </is>
      </c>
      <c r="I1986" t="inlineStr">
        <is>
          <t>无</t>
        </is>
      </c>
      <c r="J1986"/>
      <c r="K1986" t="inlineStr">
        <is>
          <t>排休</t>
        </is>
      </c>
      <c r="L1986" t="inlineStr">
        <is>
          <t>IMG_20251221_093147592.jpg,IMG_20251221_110229051.jpg,IMG_20251221_111344667.jpg,IMG_20251221_113130874.jpg,IMG_20251221_114610718.jpg,IMG_20251221_114746752.jpg,IMG_20251221_120126780.jpg,IMG_20251221_120300863.jpg,IMG_20251221_120403822.jpg,IMG_20251221_120918126.jpg,IMG_20251221_120943326.jpg,IMG_20251221_122706928.jpg,IMG_20251221_122711129.jpg,IMG_20251221_122919347.jpg,IMG_20251221_122922313.jpg,IMG_20251221_125452108.jpg,IMG_20251221_172232193.jpg,IMG_20251221_173442002.jpg,IMG_20251221_175733871.jpg,IMG_20251221_180655577.jpg,IMG_20251221_181644483.jpg,IMG_20251221_181653160.jpg,IMG_20251221_195006570.jpg</t>
        </is>
      </c>
      <c r="M1986"/>
      <c r="N1986" s="2">
        <v>46012</v>
      </c>
      <c r="O1986" t="inlineStr">
        <is>
          <t>已结束</t>
        </is>
      </c>
      <c r="P1986" t="inlineStr">
        <is>
          <t>51周</t>
        </is>
      </c>
      <c r="Q1986"/>
      <c r="R1986" t="inlineStr">
        <is>
          <t>false</t>
        </is>
      </c>
      <c r="S1986" t="inlineStr">
        <is>
          <t>2025/12/20</t>
        </is>
      </c>
      <c r="T1986" t="inlineStr">
        <is>
          <t>销售管理</t>
        </is>
      </c>
      <c r="U1986" t="inlineStr">
        <is>
          <t>1</t>
        </is>
      </c>
      <c r="V1986" t="inlineStr">
        <is>
          <t>曾维超</t>
        </is>
      </c>
      <c r="W1986" t="inlineStr">
        <is>
          <t>李阳</t>
        </is>
      </c>
    </row>
    <row r="1987" ht="12.75" customHeight="1">
      <c r="A1987" t="inlineStr">
        <is>
          <t>2025-12-20 马志明-北京-金鼎轩-新店开业 已结束</t>
        </is>
      </c>
      <c r="B1987"/>
      <c r="C1987" t="inlineStr">
        <is>
          <t>换了三禾铁锅，培训操作员机器操作、菜谱查看及烹饪流程。</t>
        </is>
      </c>
      <c r="D1987" t="inlineStr">
        <is>
          <t>马志明</t>
        </is>
      </c>
      <c r="E1987" t="inlineStr">
        <is>
          <t>北京市朝阳区南磨房乡华侨城·北京OCT华侨城·北京2号院</t>
        </is>
      </c>
      <c r="F1987" t="inlineStr">
        <is>
          <t>项目出差</t>
        </is>
      </c>
      <c r="G1987" t="inlineStr">
        <is>
          <t>马志明-北京-金鼎轩-新店开业 已结束</t>
        </is>
      </c>
      <c r="H1987" t="inlineStr">
        <is>
          <t>各位领导！晚上好！
今天给店里换了一囗三禾铁锅。
机器出餐稳定，操作员操作，我在旁边协助，并掊训操作员，讲解机器的操作及机器功能的运用，如何操作机器时检看菜谱并烹饪流程。更好出餐。
</t>
        </is>
      </c>
      <c r="I1987" t="inlineStr">
        <is>
          <t>无</t>
        </is>
      </c>
      <c r="J1987"/>
      <c r="K1987" t="inlineStr">
        <is>
          <t>北京金鼎轩开业支持</t>
        </is>
      </c>
      <c r="L1987" t="inlineStr">
        <is>
          <t>IMG_20251220_093846824.jpg,IMG_20251220_094041350.jpg,IMG_20251220_104003433.jpg,IMG_20251220_104229758.jpg,IMG_20251220_110139087.jpg,IMG_20251220_110815650.jpg,IMG_20251220_111602694.jpg,IMG_20251220_111611359.jpg,IMG_20251220_105707256.jpg,IMG_20251220_123754815.jpg,IMG_20251220_131140701.jpg,IMG_20251220_132005905.jpg,IMG_20251220_132356816.jpg,IMG_20251220_134705632.jpg,IMG_20251220_141422545.jpg,IMG_20251220_173419283.jpg,IMG_20251220_174050776.jpg,IMG_20251220_175136779.jpg,IMG_20251220_175136779.jpg,IMG_20251220_175158729.jpg,IMG_20251220_175328510.jpg,IMG_20251220_181440953.jpg,IMG_20251220_182327511.jpg,IMG_20251220_200219219.jpg</t>
        </is>
      </c>
      <c r="M1987"/>
      <c r="N1987" s="2">
        <v>46011</v>
      </c>
      <c r="O1987" t="inlineStr">
        <is>
          <t>已结束</t>
        </is>
      </c>
      <c r="P1987" t="inlineStr">
        <is>
          <t>51周</t>
        </is>
      </c>
      <c r="Q1987"/>
      <c r="R1987" t="inlineStr">
        <is>
          <t>false</t>
        </is>
      </c>
      <c r="S1987" t="inlineStr">
        <is>
          <t>2025/12/20</t>
        </is>
      </c>
      <c r="T1987" t="inlineStr">
        <is>
          <t>销售管理</t>
        </is>
      </c>
      <c r="U1987"/>
      <c r="V1987" t="inlineStr">
        <is>
          <t>曾维超</t>
        </is>
      </c>
      <c r="W1987" t="inlineStr">
        <is>
          <t>李阳</t>
        </is>
      </c>
    </row>
    <row r="1988" ht="12.75" customHeight="1">
      <c r="A1988" t="inlineStr">
        <is>
          <t>2025-12-19 马志明-北京-金鼎轩-新店开业 已结束</t>
        </is>
      </c>
      <c r="B1988"/>
      <c r="C1988" t="inlineStr">
        <is>
          <t>下午机器跳闸，因总闸开关定额功率小，需门店更改炸炉和温汁炉开关。</t>
        </is>
      </c>
      <c r="D1988" t="inlineStr">
        <is>
          <t>马志明</t>
        </is>
      </c>
      <c r="E1988" t="inlineStr">
        <is>
          <t>北京市朝阳区南磨房乡华侨城·北京OCT华侨城·北京2号院</t>
        </is>
      </c>
      <c r="F1988" t="inlineStr">
        <is>
          <t>项目出差</t>
        </is>
      </c>
      <c r="G1988" t="inlineStr">
        <is>
          <t>马志明-北京-金鼎轩-新店开业 已结束</t>
        </is>
      </c>
      <c r="H1988" t="inlineStr">
        <is>
          <t>各位领导！晚上好！
上午培训操作员按烹饪流程进行菜品烹饪。出餐稳定。无客户投诉菜品质量！
中午和操作员讲解机器7天做一次校准和快速校准的方法。液料盒和干料区的卫生清理，及管道清理和每天养锅及锅内积炭清理。
晚市操作员在操作出餐我在旁协助帮忙。1</t>
        </is>
      </c>
      <c r="I1988" t="inlineStr">
        <is>
          <t>无</t>
        </is>
      </c>
      <c r="J1988" t="inlineStr">
        <is>
          <t>下午时间段机器突然出跳闸现象！检查我们机器是否有短路问题，我们机器闸机没有跳闸，后联系售后，现场过来检查，发现联接总闸开关定额功率小了，不能连接4台（两台炒菜机器人和一台炸炉和温汁炉）设备总开关。处理方法关另外两台机器电源（炸炉和温汁炉）。要求门店更改另外两台机器的开关。</t>
        </is>
      </c>
      <c r="K1988" t="inlineStr">
        <is>
          <t>金鼎轩开业支持</t>
        </is>
      </c>
      <c r="L1988" t="inlineStr">
        <is>
          <t>IMG_20251219_081053470.jpg,IMG_20251219_093601319.jpg,IMG_20251219_110553500.jpg,IMG_20251219_110556157.jpg,IMG_20251219_110650789.jpg,IMG_20251219_114006729.jpg,IMG_20251219_114131755.jpg,IMG_20251219_114644616.jpg,IMG_20251219_120024173.jpg,IMG_20251219_121140094.jpg,IMG_20251219_121533852.jpg,IMG_20251219_122240858.jpg,IMG_20251219_123908673.jpg,IMG_20251219_124841525.jpg,IMG_20251219_125654234.jpg,IMG_20251219_130844935.jpg,IMG_20251219_132435570.jpg,IMG_20251219_133031903.jpg,IMG_20251219_172117604.jpg,IMG_20251219_172154394.jpg,IMG_20251219_172602148.jpg,IMG_20251219_173040643.jpg,IMG_20251219_174200197.jpg,IMG_20251219_174248993.jpg,IMG_20251219_194058251.jpg,IMG_20251219_194154529.jpg,IMG_20251219_201604776.jpg</t>
        </is>
      </c>
      <c r="M1988"/>
      <c r="N1988" s="2">
        <v>46010</v>
      </c>
      <c r="O1988" t="inlineStr">
        <is>
          <t>已结束</t>
        </is>
      </c>
      <c r="P1988" t="inlineStr">
        <is>
          <t>51周</t>
        </is>
      </c>
      <c r="Q1988"/>
      <c r="R1988" t="inlineStr">
        <is>
          <t>false</t>
        </is>
      </c>
      <c r="S1988" t="inlineStr">
        <is>
          <t>2025/12/20</t>
        </is>
      </c>
      <c r="T1988" t="inlineStr">
        <is>
          <t>销售管理</t>
        </is>
      </c>
      <c r="U1988"/>
      <c r="V1988" t="inlineStr">
        <is>
          <t>曾维超</t>
        </is>
      </c>
      <c r="W1988" t="inlineStr">
        <is>
          <t>李阳</t>
        </is>
      </c>
    </row>
    <row r="1989" ht="12.75" customHeight="1">
      <c r="A1989" t="inlineStr">
        <is>
          <t>2025-12-18 马志明-郑州-爱妃堡-POC 已结束</t>
        </is>
      </c>
      <c r="B1989"/>
      <c r="C1989" t="inlineStr">
        <is>
          <t>需关注：临时接北京金鼎轩开业支持，凌晨出发。</t>
        </is>
      </c>
      <c r="D1989" t="inlineStr">
        <is>
          <t>马志明</t>
        </is>
      </c>
      <c r="E1989" t="inlineStr">
        <is>
          <t>河南省郑州市惠济区新城街道东赵天和人家(南门)</t>
        </is>
      </c>
      <c r="F1989" t="inlineStr">
        <is>
          <t>项目出差</t>
        </is>
      </c>
      <c r="G1989" t="inlineStr">
        <is>
          <t>马志明-郑州-爱妃堡-POC 已结束</t>
        </is>
      </c>
      <c r="H1989" t="inlineStr">
        <is>
          <t>各位领导！晚上好！
今天无宴席。厨房无大扫除。
操作员休息暂无机器操作。
晚上临时接通知去北京金鼎轩开业支持。
晚上零晨出发。这边的工作以和操作员微信沟通好了。机器操作卫生清理视频，和机器校准视频的工作交接。
</t>
        </is>
      </c>
      <c r="I1989" t="inlineStr">
        <is>
          <t>无</t>
        </is>
      </c>
      <c r="J1989"/>
      <c r="K1989" t="inlineStr">
        <is>
          <t>北京＿金鼎轩（鸟巢北辰荟店）开业支持</t>
        </is>
      </c>
      <c r="L1989" t="inlineStr">
        <is>
          <t>IMG_20251218_091925118.jpg,IMG_20251218_114031505.jpg,IMG_20251218_114034476.jpg,IMG_20251218_132512544.jpg,IMG_20251218_132515077.jpg,IMG_20251218_203157062.jpg,Screenshot_20251218_222531.jpg</t>
        </is>
      </c>
      <c r="M1989"/>
      <c r="N1989" s="2">
        <v>46009</v>
      </c>
      <c r="O1989" t="inlineStr">
        <is>
          <t>已结束</t>
        </is>
      </c>
      <c r="P1989" t="inlineStr">
        <is>
          <t>51周</t>
        </is>
      </c>
      <c r="Q1989"/>
      <c r="R1989" t="inlineStr">
        <is>
          <t>false</t>
        </is>
      </c>
      <c r="S1989" t="inlineStr">
        <is>
          <t>2025/12/19</t>
        </is>
      </c>
      <c r="T1989" t="inlineStr">
        <is>
          <t>北区</t>
        </is>
      </c>
      <c r="U1989" t="inlineStr">
        <is>
          <t>1</t>
        </is>
      </c>
      <c r="V1989" t="inlineStr">
        <is>
          <t>李志刚</t>
        </is>
      </c>
      <c r="W1989" t="inlineStr">
        <is>
          <t>吕佳
李岳丰</t>
        </is>
      </c>
    </row>
    <row r="1990" ht="12.75" customHeight="1">
      <c r="A1990" t="inlineStr">
        <is>
          <t>2025-12-17 马志明-郑州-爱妃堡-POC 已结束</t>
        </is>
      </c>
      <c r="B1990"/>
      <c r="C1990" t="inlineStr">
        <is>
          <t>无异常，需关注无多余食材无法录制大份量菜品。</t>
        </is>
      </c>
      <c r="D1990" t="inlineStr">
        <is>
          <t>马志明</t>
        </is>
      </c>
      <c r="E1990" t="inlineStr">
        <is>
          <t>河南省郑州市惠济区新城街道东赵天和人家(南门)</t>
        </is>
      </c>
      <c r="F1990" t="inlineStr">
        <is>
          <t>项目出差</t>
        </is>
      </c>
      <c r="G1990" t="inlineStr">
        <is>
          <t>马志明-郑州-爱妃堡-POC 已结束</t>
        </is>
      </c>
      <c r="H1990" t="inlineStr">
        <is>
          <t>各位领导！晚上好！
今天早上用机器操作制作土豆丝，出品稳定。因食材没有多的备料，没有多余食材录制大份量的菜品！晚市协助厨房部门初加工工作工。晚上操作员练习用机器操作炒土豆片。土豆片过水后在机器上操作。
</t>
        </is>
      </c>
      <c r="I1990" t="inlineStr">
        <is>
          <t>无</t>
        </is>
      </c>
      <c r="J1990"/>
      <c r="K1990" t="inlineStr">
        <is>
          <t>郑州＿爱妃堡P0C</t>
        </is>
      </c>
      <c r="L1990" t="inlineStr">
        <is>
          <t>IMG_20251217_083341657.jpg,IMG_20251217_083352367.jpg,IMG_20251217_083619541.jpg,IMG_20251217_084204466.jpg,IMG_20251217_085629106.jpg,IMG_20251217_183414474.jpg,IMG_20251217_184247601.jpg,IMG_20251217_185107370.jpg,IMG_20251217_201045086.jpg,IMG_20251217_201048140.jpg,IMG_20251217_201045086.jpg,IMG_20251217_203052796.jpg,IMG_20251217_203624057.jpg</t>
        </is>
      </c>
      <c r="M1990"/>
      <c r="N1990" s="2">
        <v>46008</v>
      </c>
      <c r="O1990" t="inlineStr">
        <is>
          <t>已结束</t>
        </is>
      </c>
      <c r="P1990" t="inlineStr">
        <is>
          <t>51周</t>
        </is>
      </c>
      <c r="Q1990"/>
      <c r="R1990" t="inlineStr">
        <is>
          <t>false</t>
        </is>
      </c>
      <c r="S1990" t="inlineStr">
        <is>
          <t>2025/12/19</t>
        </is>
      </c>
      <c r="T1990" t="inlineStr">
        <is>
          <t>北区</t>
        </is>
      </c>
      <c r="U1990"/>
      <c r="V1990" t="inlineStr">
        <is>
          <t>李志刚</t>
        </is>
      </c>
      <c r="W1990" t="inlineStr">
        <is>
          <t>吕佳
李岳丰</t>
        </is>
      </c>
    </row>
    <row r="1991" ht="12.75" customHeight="1">
      <c r="A1991" t="inlineStr">
        <is>
          <t>2025-12-16 马志明-郑州-爱妃堡-POC 已结束</t>
        </is>
      </c>
      <c r="B1991" t="inlineStr">
        <is>
          <t>1</t>
        </is>
      </c>
      <c r="C1991" t="inlineStr">
        <is>
          <t>多个菜品（炝炒包菜丝等）份量为暂定状态，需关注确认。</t>
        </is>
      </c>
      <c r="D1991" t="inlineStr">
        <is>
          <t>马志明</t>
        </is>
      </c>
      <c r="E1991" t="inlineStr">
        <is>
          <t>河南省郑州市惠济区新城街道东赵天和人家(南门)</t>
        </is>
      </c>
      <c r="F1991" t="inlineStr">
        <is>
          <t>项目出差</t>
        </is>
      </c>
      <c r="G1991" t="inlineStr">
        <is>
          <t>马志明-郑州-爱妃堡-POC 已结束</t>
        </is>
      </c>
      <c r="H1991" t="inlineStr">
        <is>
          <t>各位领导！晚上好！
今天在机器分别做大份量的食材为主。
培圳操作员在机器上操作录制过程，以学习录菜为主。我在旁边协助操作员，和在aPP上修改菜品烹饪流程！</t>
        </is>
      </c>
      <c r="I1991" t="inlineStr">
        <is>
          <t>炝炒包菜丝＿4千克＿暂定
包菜粉条＿5千克＿暂定
蒜苔炒五花肉＿5千克＿暂定
蒜茸上海青＿3千克＿暂定</t>
        </is>
      </c>
      <c r="J1991"/>
      <c r="K1991" t="inlineStr">
        <is>
          <t>郑州＿爱妃堡P0C</t>
        </is>
      </c>
      <c r="L1991" t="inlineStr">
        <is>
          <t>IMG_20251216_074943740.jpg,IMG_20251216_081431427.jpg,IMG_20251216_081640695.jpg,IMG_20251216_081643383.jpg,IMG_20251216_081646420.jpg,IMG_20251216_084136550.jpg,IMG_20251216_085011654.jpg,IMG_20251216_111055406.jpg,IMG_20251216_110927945.jpg,IMG_20251216_112519998.jpg,IMG_20251216_112543511.jpg,IMG_20251216_113420958.jpg,IMG_20251216_113727729.jpg,IMG_20251216_113813668.jpg,IMG_20251216_130609060.jpg,IMG_20251216_130644507.jpg,IMG_20251216_130901563.jpg,IMG_20251216_131318545.jpg,IMG_20251216_131421525.jpg,IMG_20251216_132014568.jpg,IMG_20251216_132048887.jpg,IMG_20251216_134522757.jpg,IMG_20251216_181905043.jpg,IMG_20251216_194946006.jpg,video_20251216_195044305.mp4,IMG_20251216_195115654.jpg,IMG_20251216_195431372.jpg,IMG_20251216_195739477.jpg,IMG_20251216_195922972.jpg,1765886510235.mp4,IMG_20251216_200344457.jpg,IMG_20251216_204437068.jpg,IMG_20251216_204605351.jpg</t>
        </is>
      </c>
      <c r="M1991"/>
      <c r="N1991" s="2">
        <v>46007</v>
      </c>
      <c r="O1991" t="inlineStr">
        <is>
          <t>已结束</t>
        </is>
      </c>
      <c r="P1991" t="inlineStr">
        <is>
          <t>51周</t>
        </is>
      </c>
      <c r="Q1991"/>
      <c r="R1991" t="inlineStr">
        <is>
          <t>false</t>
        </is>
      </c>
      <c r="S1991" t="inlineStr">
        <is>
          <t>2025/12/19</t>
        </is>
      </c>
      <c r="T1991" t="inlineStr">
        <is>
          <t>北区</t>
        </is>
      </c>
      <c r="U1991"/>
      <c r="V1991" t="inlineStr">
        <is>
          <t>李志刚</t>
        </is>
      </c>
      <c r="W1991" t="inlineStr">
        <is>
          <t>吕佳
李岳丰</t>
        </is>
      </c>
    </row>
    <row r="1992" ht="12.75" customHeight="1">
      <c r="A1992" t="inlineStr">
        <is>
          <t>2025-12-15 马志明-河南郑州-爱妃堡-POC 已结束</t>
        </is>
      </c>
      <c r="B1992"/>
      <c r="C1992" t="inlineStr">
        <is>
          <t>无明确需关注问题及异常，主要为工作安排：写菜品SOP、培训操作员、录制修改菜品、调整高锅位。</t>
        </is>
      </c>
      <c r="D1992" t="inlineStr">
        <is>
          <t>马志明</t>
        </is>
      </c>
      <c r="E1992" t="inlineStr">
        <is>
          <t>河南省郑州市惠济区新城街道东赵天和人家(南门)</t>
        </is>
      </c>
      <c r="F1992" t="inlineStr">
        <is>
          <t>项目出差</t>
        </is>
      </c>
      <c r="G1992" t="inlineStr">
        <is>
          <t>马志明-河南郑州-爱妃堡-POC 已结束</t>
        </is>
      </c>
      <c r="H1992" t="inlineStr">
        <is>
          <t>各位领导！晚上好！
今日工作按排
①按李鲤拫据客户要求，客户需求想知道烹饪大份量菜品，需要在机器人上操作多长时间，写了4道菜品的S0P流程。平均值大概在4分多钟的烹饪时间！
②晚市时间培训操作员熟悉机器，讲解机器的运行状态时各项功能。7天做一次液料区和干料区的校准，及快速校准的方法。及7天做一次管道清洗。
③晚上培训操作员录制大份量
酸辣土豆丝4公斤
及在手机aPP进行修改就上传分类。
修改后在再按烹饪流程烹饪一次。
④因要录制大份量食材，把高锅位进行调整。</t>
        </is>
      </c>
      <c r="I1992" t="inlineStr">
        <is>
          <t>酸辣土豆丝＿4公斤＿暂定</t>
        </is>
      </c>
      <c r="J1992"/>
      <c r="K1992" t="inlineStr">
        <is>
          <t>郑州一爱妃堡P0C</t>
        </is>
      </c>
      <c r="L1992" t="inlineStr">
        <is>
          <t>IMG_20251215_092555509.jpg,IMG_20251215_120224309.jpg,IMG_20251215_120226650.jpg,IMG_20251215_120230754.jpg,IMG_20251215_120233415.jpg,IMG_20251215_171258924.jpg,IMG_20251215_171301016.jpg,IMG_20251215_171610730.jpg,IMG_20251215_173413090.jpg,IMG_20251215_173610225.jpg,IMG_20251215_191520915.jpg,IMG_20251215_182455270.jpg,IMG_20251215_182746801.jpg,IMG_20251215_183442018.jpg,IMG_20251215_183517881.jpg,IMG_20251215_183642341.jpg,IMG_20251215_191316043.jpg,IMG_20251215_191520915.jpg,IMG_20251215_193442279.jpg,IMG_20251215_193709370.jpg,IMG_20251215_194225655.jpg,IMG_20251215_194840642.jpg,IMG_20251215_195039658.jpg,IMG_20251215_195042955.jpg,IMG_20251215_195410911.jpg,IMG_20251215_195535281.jpg,IMG_20251215_201244425.jpg,IMG_20251215_201254122.jpg,IMG_20251215_202553618.jpg,IMG_20251215_203828625.jpg</t>
        </is>
      </c>
      <c r="M1992"/>
      <c r="N1992" s="2">
        <v>46006</v>
      </c>
      <c r="O1992" t="inlineStr">
        <is>
          <t>已结束</t>
        </is>
      </c>
      <c r="P1992" t="inlineStr">
        <is>
          <t>51周</t>
        </is>
      </c>
      <c r="Q1992"/>
      <c r="R1992" t="inlineStr">
        <is>
          <t>false</t>
        </is>
      </c>
      <c r="S1992" t="inlineStr">
        <is>
          <t>2025/12/15</t>
        </is>
      </c>
      <c r="T1992" t="inlineStr">
        <is>
          <t>北区</t>
        </is>
      </c>
      <c r="U1992"/>
      <c r="V1992" t="inlineStr">
        <is>
          <t>李志刚</t>
        </is>
      </c>
      <c r="W1992" t="inlineStr">
        <is>
          <t>吕佳
李岳丰</t>
        </is>
      </c>
    </row>
    <row r="1993" ht="12.75" customHeight="1">
      <c r="A1993" t="inlineStr">
        <is>
          <t>2025-12-14 马志明-河南郑州-爱妃堡-POC 已结束</t>
        </is>
      </c>
      <c r="B1993"/>
      <c r="C1993" t="inlineStr">
        <is>
          <t>测试延迟，仅完成五道菜品，未提及具体异常问题。</t>
        </is>
      </c>
      <c r="D1993" t="inlineStr">
        <is>
          <t>马志明</t>
        </is>
      </c>
      <c r="E1993" t="inlineStr">
        <is>
          <t>河南省郑州市惠济区新城街道东赵天和人家(南门)</t>
        </is>
      </c>
      <c r="F1993" t="inlineStr">
        <is>
          <t>项目出差</t>
        </is>
      </c>
      <c r="G1993" t="inlineStr">
        <is>
          <t>马志明-河南郑州-爱妃堡-POC 已结束</t>
        </is>
      </c>
      <c r="H1993" t="inlineStr">
        <is>
          <t>各位领导，晩上好！
上午准备八道菜品的食材，在机器进行测试。原订在3点多钟进行测试，因老总临时有事没有回来，到六点多钟才进行测了五道菜品！
①红烧肚片②干锅鹿茸菌
③小炒黄牛肉，④清炒红菜苔
⑤麻婆豆腐
出餐后由李鲤在和他们老总沟通机器制作运行和复刻菜品的情况。</t>
        </is>
      </c>
      <c r="I1993" t="inlineStr">
        <is>
          <t>无</t>
        </is>
      </c>
      <c r="J1993"/>
      <c r="K1993" t="inlineStr">
        <is>
          <t>郑州＿爱妃堡P0C</t>
        </is>
      </c>
      <c r="L1993" t="inlineStr">
        <is>
          <t>IMG_20251214_091657260.jpg,IMG_20251214_130311625.jpg,IMG_20251214_130316392.jpg,IMG_20251214_130324016.jpg,IMG_20251214_130549541.jpg,IMG_20251214_131336787.jpg,IMG_20251214_131358196.jpg,IMG_20251214_131406312.jpg,IMG_20251214_131414552.jpg,IMG_20251214_131414552.jpg,IMG_20251214_132453391.jpg,IMG_20251214_132202209.jpg,IMG_20251214_132229198.jpg,IMG_20251214_132240896.jpg,IMG_20251214_182511300.jpg,IMG_20251214_182614498.jpg,IMG_20251214_183555413.jpg,IMG_20251214_183651179.jpg,IMG_20251214_184326077.jpg,IMG_20251214_184334464.jpg,wx_camera_1765712660425.jpg,IMG_20251214_195049159.jpg,IMG_20251214_203327202.jpg</t>
        </is>
      </c>
      <c r="M1993"/>
      <c r="N1993" s="2">
        <v>46005</v>
      </c>
      <c r="O1993" t="inlineStr">
        <is>
          <t>已结束</t>
        </is>
      </c>
      <c r="P1993" t="inlineStr">
        <is>
          <t>50周</t>
        </is>
      </c>
      <c r="Q1993"/>
      <c r="R1993" t="inlineStr">
        <is>
          <t>false</t>
        </is>
      </c>
      <c r="S1993" t="inlineStr">
        <is>
          <t>2025/12/15</t>
        </is>
      </c>
      <c r="T1993" t="inlineStr">
        <is>
          <t>北区</t>
        </is>
      </c>
      <c r="U1993"/>
      <c r="V1993" t="inlineStr">
        <is>
          <t>李志刚</t>
        </is>
      </c>
      <c r="W1993" t="inlineStr">
        <is>
          <t>吕佳
李岳丰</t>
        </is>
      </c>
    </row>
    <row r="1994" ht="12.75" customHeight="1">
      <c r="A1994" t="inlineStr">
        <is>
          <t>2025-12-13 马志明-河南郑州-爱妃堡-POC 已结束</t>
        </is>
      </c>
      <c r="B1994"/>
      <c r="C1994" t="inlineStr">
        <is>
          <t>上午操作员因备宴会未参与机器食材标准切配。</t>
        </is>
      </c>
      <c r="D1994" t="inlineStr">
        <is>
          <t>马志明</t>
        </is>
      </c>
      <c r="E1994" t="inlineStr">
        <is>
          <t>河南省郑州市惠济区新城街道东赵天和人家(南门)</t>
        </is>
      </c>
      <c r="F1994" t="inlineStr">
        <is>
          <t>项目出差</t>
        </is>
      </c>
      <c r="G1994" t="inlineStr">
        <is>
          <t>马志明-河南郑州-爱妃堡-POC 已结束</t>
        </is>
      </c>
      <c r="H1994" t="inlineStr">
        <is>
          <t>各位领导！晩上好！
①上午准备机器食材的准备工作。于由操作员需要准备宴会的准备工作，不能一起参于机器操作上的食材准备的备料的标准切配工作。
②中午宴会出餐完后，由操作员操作机器来熟悉机器操作，我在旁边协助操作，炒了三道菜品给总厨尝试！
③总厨尝试后总体还是很认可机器出品！
④晚市因没有宴席，厨房按排厨房卫生大扫除工作！</t>
        </is>
      </c>
      <c r="I1994" t="inlineStr">
        <is>
          <t>无</t>
        </is>
      </c>
      <c r="J1994"/>
      <c r="K1994" t="inlineStr">
        <is>
          <t>郑州＿爱妃堡P0C</t>
        </is>
      </c>
      <c r="L1994" t="inlineStr">
        <is>
          <t>IMG_20251213_092855812.jpg,IMG_20251213_095257200.jpg,IMG_20251213_095302451.jpg,IMG_20251213_111023318.jpg,IMG_20251213_111134520.jpg,IMG_20251213_111428747.jpg,IMG_20251213_120100018.jpg,IMG_20251213_120105078.jpg,IMG_20251213_120107829.jpg,IMG_20251213_124902394.jpg,IMG_20251213_131126967.jpg,IMG_20251213_131130069.jpg,video_20251213_131135824.mp4,IMG_20251213_131356949.jpg,video_20251213_131520999.mp4,IMG_20251213_131817182.jpg,IMG_20251213_132043457.jpg,IMG_20251213_132048592.jpg,IMG_20251213_201638172.jpg</t>
        </is>
      </c>
      <c r="M1994"/>
      <c r="N1994" s="2">
        <v>46004</v>
      </c>
      <c r="O1994" t="inlineStr">
        <is>
          <t>已结束</t>
        </is>
      </c>
      <c r="P1994" t="inlineStr">
        <is>
          <t>50周</t>
        </is>
      </c>
      <c r="Q1994"/>
      <c r="R1994" t="inlineStr">
        <is>
          <t>false</t>
        </is>
      </c>
      <c r="S1994" t="inlineStr">
        <is>
          <t>2025/12/15</t>
        </is>
      </c>
      <c r="T1994" t="inlineStr">
        <is>
          <t>北区</t>
        </is>
      </c>
      <c r="U1994"/>
      <c r="V1994" t="inlineStr">
        <is>
          <t>李志刚</t>
        </is>
      </c>
      <c r="W1994" t="inlineStr">
        <is>
          <t>吕佳
李岳丰</t>
        </is>
      </c>
    </row>
    <row r="1995" ht="12.75" customHeight="1">
      <c r="A1995" t="inlineStr">
        <is>
          <t>2025-12-12 马志明-河南郑州-爱妃堡-POC 已结束</t>
        </is>
      </c>
      <c r="B1995"/>
      <c r="C1995" t="inlineStr">
        <is>
          <t>需关注：3份菜品（干锅鹿茸菌等）状态均为暂定。</t>
        </is>
      </c>
      <c r="D1995" t="inlineStr">
        <is>
          <t>马志明</t>
        </is>
      </c>
      <c r="E1995" t="inlineStr">
        <is>
          <t>河南省郑州市惠济区新城街道东赵天和人家(南门)</t>
        </is>
      </c>
      <c r="F1995" t="inlineStr">
        <is>
          <t>项目出差</t>
        </is>
      </c>
      <c r="G1995" t="inlineStr">
        <is>
          <t>马志明-河南郑州-爱妃堡-POC 已结束</t>
        </is>
      </c>
      <c r="H1995" t="inlineStr">
        <is>
          <t>各位领导！晚上好！
①上午准备工作，把菜籽油用机器烧热避免烹饪时出现油泡沫，影响菜品的烹饪感观，油冷下来后用机器投料，并进行校准。
②协助他们厨房人员做一些准备工作，有利于和他们的关系更融洽，更好工作进行。
③协助操作员能独操作机器烹饪流程的完成。目前操作员会按程序步骤来操作机器制作菜品。
④晩市熟练他们的菜品，及制作过程。</t>
        </is>
      </c>
      <c r="I1995" t="inlineStr">
        <is>
          <t>干锅鹿茸菌＿1份＿暂定
红烧肚片＿1份＿暂定
清炒小白菜＿1份＿暂定</t>
        </is>
      </c>
      <c r="J1995"/>
      <c r="K1995" t="inlineStr">
        <is>
          <t>郑州＿爱妃堡P0C</t>
        </is>
      </c>
      <c r="L1995" t="inlineStr">
        <is>
          <t>IMG_20251212_092500189.jpg,IMG_20251212_095541914.jpg,IMG_20251212_103106795.jpg,IMG_20251212_113412809.jpg,IMG_20251212_124257598.jpg,IMG_20251212_124306891.jpg,IMG_20251212_124321688.jpg,IMG_20251212_124327688.jpg,IMG_20251212_125800861.jpg,IMG_20251212_125844590.jpg,IMG_20251212_125900246.jpg,IMG_20251212_125910863.jpg,IMG_20251212_125945081.jpg,IMG_20251212_130316422.jpg,IMG_20251212_130356538.jpg,IMG_20251212_130414282.jpg,IMG_20251212_130508763.jpg,IMG_20251212_130816268.jpg,IMG_20251212_130819298.jpg,IMG_20251212_130903283.jpg,IMG_20251212_130919737.jpg,IMG_20251212_130946445.jpg,IMG_20251212_131245508.jpg,IMG_20251212_131252581.jpg,IMG_20251212_131257384.jpg,IMG_20251212_131407604.jpg,IMG_20251212_174733393.jpg,IMG_20251212_174735602.jpg,IMG_20251212_174740664.jpg,IMG_20251212_181108952.jpg,IMG_20251212_183045620.jpg,IMG_20251212_183411108.jpg,IMG_20251212_183552435.jpg,IMG_20251212_183652751.jpg,IMG_20251212_184736639.jpg,IMG_20251212_195935266.jpg,IMG_20251212_201331283.jpg</t>
        </is>
      </c>
      <c r="M1995"/>
      <c r="N1995" s="2">
        <v>46003</v>
      </c>
      <c r="O1995" t="inlineStr">
        <is>
          <t>已结束</t>
        </is>
      </c>
      <c r="P1995" t="inlineStr">
        <is>
          <t>50周</t>
        </is>
      </c>
      <c r="Q1995"/>
      <c r="R1995" t="inlineStr">
        <is>
          <t>false</t>
        </is>
      </c>
      <c r="S1995" t="inlineStr">
        <is>
          <t>2025/12/15</t>
        </is>
      </c>
      <c r="T1995" t="inlineStr">
        <is>
          <t>北区</t>
        </is>
      </c>
      <c r="U1995"/>
      <c r="V1995" t="inlineStr">
        <is>
          <t>李志刚</t>
        </is>
      </c>
      <c r="W1995" t="inlineStr">
        <is>
          <t>吕佳
李岳丰</t>
        </is>
      </c>
    </row>
    <row r="1996" ht="12.75" customHeight="1">
      <c r="A1996" t="inlineStr">
        <is>
          <t>2025-12-11 马志明-河南郑州-爱妃堡-POC 已结束</t>
        </is>
      </c>
      <c r="B1996"/>
      <c r="C1996" t="inlineStr">
        <is>
          <t>无明显问题或异常，操作员学习能力强，菜品反应良好。</t>
        </is>
      </c>
      <c r="D1996" t="inlineStr">
        <is>
          <t>马志明</t>
        </is>
      </c>
      <c r="E1996" t="inlineStr">
        <is>
          <t>河南省郑州市惠济区新城街道东赵天和人家(南门)</t>
        </is>
      </c>
      <c r="F1996" t="inlineStr">
        <is>
          <t>项目出差</t>
        </is>
      </c>
      <c r="G1996" t="inlineStr">
        <is>
          <t>马志明-河南郑州-爱妃堡-POC 已结束</t>
        </is>
      </c>
      <c r="H1996" t="inlineStr">
        <is>
          <t>各位领导！晚上好！
今天录制了四道菜品。
①上午准备今天所需要的食材做准备工作。因中午有宴席，操作员需要准备今天宴席菜品的初步加工和出餐准备工作。
②上午在我先录制好菜品，并在云厨上修改好，然后再由操作员来熟悉机器并教他们操作机，来演练操作员对机器的熟练掌握好烹饪流程。
③晚市时由操作员操作，我在旁协助操作员操作机器，并按烹饪流程享饪了三道菜品。让总厨和厨房人员尝试菜品。总体反应良好。操作员操作基本能按程序步骤操作。
④晚市中因为不忙，操作员现场录制了一道生炒菜心。我在旁协助他，并教他如果录菜过程中的烹饪温度，锅位商低，怎么按程序步骤操作机器制作。并教他如何上传到不停云厨上的aPP，进行修改及增减食材重量标准，及调味品的修改。
⑤操作员学习能还是比较强。</t>
        </is>
      </c>
      <c r="I1996" t="inlineStr">
        <is>
          <t>蒜苗炒腊肉＿1份＿暂定
小炒黄牛肉＿1份＿暂定
清炒红菜苔＿1份＿暂定
生炒菜心＿1份＿暂定</t>
        </is>
      </c>
      <c r="J1996"/>
      <c r="K1996" t="inlineStr">
        <is>
          <t>郑州＿爱妃堡P0C</t>
        </is>
      </c>
      <c r="L1996" t="inlineStr">
        <is>
          <t>IMG_20251211_092444091.jpg,IMG_20251211_094556133.jpg,IMG_20251211_095049579.jpg,IMG_20251211_095108237.jpg,wx_camera_1765419586683.jpg,IMG_20251211_120320658.jpg,IMG_20251211_122526775.jpg,IMG_20251211_124120139.jpg,IMG_20251211_124125646.jpg,IMG_20251211_124337367.jpg,IMG_20251211_130307971.jpg,IMG_20251211_141552404.jpg,IMG_20251211_141557348.jpg,IMG_20251211_141651472.jpg,IMG_20251211_141954210.jpg,IMG_20251211_141959986.jpg,IMG_20251211_142448802.jpg,IMG_20251211_171706624.jpg,IMG_20251211_171719272.jpg,IMG_20251211_171722231.jpg,IMG_20251211_171830037.jpg,IMG_20251211_171920633.jpg,IMG_20251211_171946457.jpg,IMG_20251211_171955011.jpg,IMG_20251211_171926095.jpg,IMG_20251211_172233877.jpg,IMG_20251211_172245549.jpg,IMG_20251211_172256318.jpg,IMG_20251211_172317640.jpg,IMG_20251211_185923712.jpg,IMG_20251211_185928074.jpg,IMG_20251211_191403979.jpg,IMG_20251211_193649684.jpg,IMG_20251211_193823491.jpg,IMG_20251211_205510401.jpg</t>
        </is>
      </c>
      <c r="M1996"/>
      <c r="N1996" s="2">
        <v>46002</v>
      </c>
      <c r="O1996" t="inlineStr">
        <is>
          <t>已结束</t>
        </is>
      </c>
      <c r="P1996" t="inlineStr">
        <is>
          <t>50周</t>
        </is>
      </c>
      <c r="Q1996"/>
      <c r="R1996" t="inlineStr">
        <is>
          <t>false</t>
        </is>
      </c>
      <c r="S1996" t="inlineStr">
        <is>
          <t>2025/12/15</t>
        </is>
      </c>
      <c r="T1996" t="inlineStr">
        <is>
          <t>北区</t>
        </is>
      </c>
      <c r="U1996"/>
      <c r="V1996" t="inlineStr">
        <is>
          <t>李志刚</t>
        </is>
      </c>
      <c r="W1996" t="inlineStr">
        <is>
          <t>吕佳
李岳丰</t>
        </is>
      </c>
    </row>
    <row r="1997" ht="12.75" customHeight="1">
      <c r="A1997" t="inlineStr">
        <is>
          <t>2025-12-10 马志明-河南郑州-爱妃堡-POC 已结束</t>
        </is>
      </c>
      <c r="B1997" t="inlineStr">
        <is>
          <t>1</t>
        </is>
      </c>
      <c r="C1997" t="inlineStr">
        <is>
          <t>未收到食材，仅录制两道菜品（牛肉沫麻婆豆腐、手撕包菜）。</t>
        </is>
      </c>
      <c r="D1997" t="inlineStr">
        <is>
          <t>马志明</t>
        </is>
      </c>
      <c r="E1997" t="inlineStr">
        <is>
          <t>河南省郑州市惠济区新城街道东赵天和人家(南门)</t>
        </is>
      </c>
      <c r="F1997" t="inlineStr">
        <is>
          <t>项目出差</t>
        </is>
      </c>
      <c r="G1997" t="inlineStr">
        <is>
          <t>马志明-河南郑州-爱妃堡-POC 已结束</t>
        </is>
      </c>
      <c r="H1997" t="inlineStr">
        <is>
          <t>各位领导！晚上好！
早上到店后，先协助他们的工作，帮忙清理食材的初步加工。
液料进行了一个调配汁，方便菜品的口味稳定，并进行了校准。
因今天没有下到食材，在他们现有的食材的情况下，录制了两道菜品：牛肉沫麻婆豆腐和手撕包菜。并给他们老板尝试。
后老板到厨房了解机器的运行状态和机器操作的最大份量。并由李鲤和他们老板进行沟通介绍机器的生产价值。
中午和李鲤沟通后，给总厨写了一份能在机器上操作达到出餐稳定快速的菜单，并由总厨选出了十道菜品。</t>
        </is>
      </c>
      <c r="I1997" t="inlineStr">
        <is>
          <t>牛肉沫麻婆豆腐一1份一暂定
手撕包菜一1份一暂定</t>
        </is>
      </c>
      <c r="J1997"/>
      <c r="K1997" t="inlineStr">
        <is>
          <t>郑州一爱妃堡P0C</t>
        </is>
      </c>
      <c r="L1997" t="inlineStr">
        <is>
          <t>IMG_20251210_093525944.jpg,wx_camera_1765333123698.jpg,IMG_20251210_161547093.jpg,IMG_20251210_170901089.jpg,IMG_20251210_170910912.jpg,IMG_20251210_203249434.jpg,IMG_20251210_203342731.jpg</t>
        </is>
      </c>
      <c r="M1997"/>
      <c r="N1997" s="2">
        <v>46001</v>
      </c>
      <c r="O1997" t="inlineStr">
        <is>
          <t>已结束</t>
        </is>
      </c>
      <c r="P1997" t="inlineStr">
        <is>
          <t>50周</t>
        </is>
      </c>
      <c r="Q1997"/>
      <c r="R1997" t="inlineStr">
        <is>
          <t>false</t>
        </is>
      </c>
      <c r="S1997" t="inlineStr">
        <is>
          <t>2025/12/15</t>
        </is>
      </c>
      <c r="T1997" t="inlineStr">
        <is>
          <t>北区</t>
        </is>
      </c>
      <c r="U1997"/>
      <c r="V1997" t="inlineStr">
        <is>
          <t>李志刚</t>
        </is>
      </c>
      <c r="W1997" t="inlineStr">
        <is>
          <t>吕佳
李岳丰</t>
        </is>
      </c>
    </row>
    <row r="1998" ht="12.75" customHeight="1">
      <c r="A1998" t="inlineStr">
        <is>
          <t>2025-12-09 马志明-河南郑州-爱妃堡-POC 已结束</t>
        </is>
      </c>
      <c r="B1998"/>
      <c r="C1998" t="inlineStr">
        <is>
          <t>客户要求改盐糖比例，无指定猪肉用五花肉瘦肉代替。</t>
        </is>
      </c>
      <c r="D1998" t="inlineStr">
        <is>
          <t>马志明</t>
        </is>
      </c>
      <c r="E1998" t="inlineStr">
        <is>
          <t>河南省郑州市惠济区新城街道东赵天和人家(南门)</t>
        </is>
      </c>
      <c r="F1998" t="inlineStr">
        <is>
          <t>项目出差</t>
        </is>
      </c>
      <c r="G1998" t="inlineStr">
        <is>
          <t>马志明-河南郑州-爱妃堡-POC 已结束</t>
        </is>
      </c>
      <c r="H1998" t="inlineStr">
        <is>
          <t>各位领导！晚上好！
中午用机器给他们做员工餐，展示一下机器的工作运行壮态及机器操作功能。
晚市给客户展示演练了两个菜品，辣椒炒肉和西红柿炒蛋！（总部菜单）
西红柿炒蛋：客户这边要求盐口的，更改了盐和糖的比例。
辣椒炒肉：客户这边没有猪颈肉，也没有前腿肉和肥标肉，用五花肉中的瘦肉代替。
晚上李鲤和爱妃煲陈总厨沟通后，明天开始用我熟悉的湘菜来做他们的S0P，再来修改口味。</t>
        </is>
      </c>
      <c r="I1998" t="inlineStr">
        <is>
          <t>无</t>
        </is>
      </c>
      <c r="J1998"/>
      <c r="K1998" t="inlineStr">
        <is>
          <t>郑州一爱妃堡P0C</t>
        </is>
      </c>
      <c r="L1998" t="inlineStr">
        <is>
          <t>IMG_20251209_091533737.jpg,IMG_20251209_141119010.jpg,IMG_20251209_170833828.jpg,IMG_20251209_172213085.jpg,IMG_20251209_173326362.jpg,IMG_20251209_174129179.jpg,IMG_20251209_185749846.jpg,IMG_20251209_185752534.jpg,IMG_20251209_194528012.jpg,IMG_20251209_194531383.jpg,IMG_20251209_200912605.jpg,IMG_20251209_200914689.jpg,IMG_20251209_200905262.jpg,IMG_20251209_202343558.jpg</t>
        </is>
      </c>
      <c r="M1998"/>
      <c r="N1998" s="2">
        <v>46000</v>
      </c>
      <c r="O1998" t="inlineStr">
        <is>
          <t>已结束</t>
        </is>
      </c>
      <c r="P1998" t="inlineStr">
        <is>
          <t>50周</t>
        </is>
      </c>
      <c r="Q1998"/>
      <c r="R1998" t="inlineStr">
        <is>
          <t>false</t>
        </is>
      </c>
      <c r="S1998" t="inlineStr">
        <is>
          <t>2025/12/15</t>
        </is>
      </c>
      <c r="T1998" t="inlineStr">
        <is>
          <t>北区</t>
        </is>
      </c>
      <c r="U1998"/>
      <c r="V1998" t="inlineStr">
        <is>
          <t>李志刚</t>
        </is>
      </c>
      <c r="W1998" t="inlineStr">
        <is>
          <t>吕佳
李岳丰</t>
        </is>
      </c>
    </row>
    <row r="1999" ht="12.75" customHeight="1">
      <c r="A1999" t="inlineStr">
        <is>
          <t>2025-12-08 马志明-河南郑州-爱妃堡-POC 已结束</t>
        </is>
      </c>
      <c r="B1999"/>
      <c r="C1999" t="inlineStr">
        <is>
          <t>开机温度测试偏高，已调试；调味品校准下午进行。</t>
        </is>
      </c>
      <c r="D1999" t="inlineStr">
        <is>
          <t>马志明</t>
        </is>
      </c>
      <c r="E1999" t="inlineStr">
        <is>
          <t>河南省郑州市惠济区新城街道东赵天和人家(南门)</t>
        </is>
      </c>
      <c r="F1999" t="inlineStr">
        <is>
          <t>项目出差</t>
        </is>
      </c>
      <c r="G1999" t="inlineStr">
        <is>
          <t>马志明-河南郑州-爱妃堡-POC 已结束</t>
        </is>
      </c>
      <c r="H1999" t="inlineStr">
        <is>
          <t>各位领导！晚上好！
今天到达现场
①开机检查机器运行情况并清理铁锅的油膜。
②开机温度测试烹饪温度偏高，并进行调试达到水开105度。
③添加液料区和干料区的调味品中午都下班，下午才进行校准。
④晚市时给他们讲解了一下机器基本运作模式，烹饪温度，食材多少需要在什么锅位上进行烹饪。那些调味品是智能投放！
⑤和李鲤沟通后续每天P0C得进程。</t>
        </is>
      </c>
      <c r="I1999" t="inlineStr">
        <is>
          <t>无</t>
        </is>
      </c>
      <c r="J1999"/>
      <c r="K1999" t="inlineStr">
        <is>
          <t>郑州一爱妃堡P0C</t>
        </is>
      </c>
      <c r="L1999" t="inlineStr">
        <is>
          <t>IMG_20251208_062817718.jpg,IMG_20251208_073202715.jpg,IMG_20251208_091111371.jpg,IMG_20251208_205101107.jpg,IMG_20251208_121336341.jpg,IMG_20251208_121403685.jpg,IMG_20251208_121405772.jpg,IMG_20251208_114428798.jpg,IMG_20251208_115036913.jpg,IMG_20251208_115831453.jpg,IMG_20251208_115842099.jpg,IMG_20251208_120031996.jpg,IMG_20251208_133755651.jpg,IMG_20251208_133759386.jpg,IMG_20251208_135725781.jpg,IMG_20251208_165606279.jpg,IMG_20251208_165624302.jpg,IMG_20251208_165637100.jpg,IMG_20251208_165652295.jpg,IMG_20251208_165658685.jpg,IMG_20251208_165706492.jpg,IMG_20251208_170049554.jpg,IMG_20251208_171526253.jpg,IMG_20251208_171640098.jpg,1765188371160.jpeg,IMG_20251208_201703455.jpg</t>
        </is>
      </c>
      <c r="M1999"/>
      <c r="N1999" s="2">
        <v>45999</v>
      </c>
      <c r="O1999" t="inlineStr">
        <is>
          <t>已结束</t>
        </is>
      </c>
      <c r="P1999" t="inlineStr">
        <is>
          <t>50周</t>
        </is>
      </c>
      <c r="Q1999"/>
      <c r="R1999" t="inlineStr">
        <is>
          <t>false</t>
        </is>
      </c>
      <c r="S1999" t="inlineStr">
        <is>
          <t>2025/12/15</t>
        </is>
      </c>
      <c r="T1999" t="inlineStr">
        <is>
          <t>北区</t>
        </is>
      </c>
      <c r="U1999"/>
      <c r="V1999" t="inlineStr">
        <is>
          <t>李志刚</t>
        </is>
      </c>
      <c r="W1999" t="inlineStr">
        <is>
          <t>吕佳
李岳丰</t>
        </is>
      </c>
    </row>
    <row r="2000" ht="12.75" customHeight="1">
      <c r="A2000" t="inlineStr">
        <is>
          <t>2025-12-07 马志明-武汉-大碗先生-新店开业 已结束</t>
        </is>
      </c>
      <c r="B2000"/>
      <c r="C2000" t="inlineStr">
        <is>
          <t>新机器出现软件问题，已解决，建议出厂前全面检测。</t>
        </is>
      </c>
      <c r="D2000" t="inlineStr">
        <is>
          <t>马志明</t>
        </is>
      </c>
      <c r="E2000" t="inlineStr">
        <is>
          <t>盛捷服务公寓，湖北省武汉市硚口区盛捷服务公寓</t>
        </is>
      </c>
      <c r="F2000" t="inlineStr">
        <is>
          <t>项目出差</t>
        </is>
      </c>
      <c r="G2000" t="inlineStr">
        <is>
          <t>马志明-武汉-大碗先生-新店开业 已结束</t>
        </is>
      </c>
      <c r="H2000" t="inlineStr">
        <is>
          <t>各位领导！晩上好！
今天是开业支持的第二天。
①出品质量稳定，没有投诉和退菜。
②早上烹饪温度测试两台机器都在同一温度。
③换锅出现不能复位的问题并在问题反馈入口申报，现更新的软件后巳解决。新机器就出现软件问题，希望出厂前能做全面检测后再出厂。客户现场对公司品牌影响不好。
④关于机器的清洁卫生和一星期校准一次及快速的方法巳和操作员做培训及机器操作功能的培训。
</t>
        </is>
      </c>
      <c r="I2000" t="inlineStr">
        <is>
          <t>无</t>
        </is>
      </c>
      <c r="J2000"/>
      <c r="K2000" t="inlineStr">
        <is>
          <t>郑州爱纪堡P0C</t>
        </is>
      </c>
      <c r="L2000" t="inlineStr">
        <is>
          <t>IMG_20251207_083502591.jpg,IMG_20251207_084845349.jpg,IMG_20251207_084910942.jpg,IMG_20251207_085724548.jpg,IMG_20251207_085730178.jpg,IMG_20251207_091513399.jpg,IMG_20251207_091515176.jpg,IMG_20251207_101251514.jpg,IMG_20251207_101258751.jpg,IMG_20251207_101416102.jpg,IMG_20251207_101423010.jpg,video_20251207_101453852.mp4,IMG_20251207_105126579.jpg,IMG_20251207_105130435.jpg,IMG_20251207_105210288.jpg,IMG_20251207_105334488.jpg,IMG_20251207_105338472.jpg,video_20251207_105802033.mp4,1765076180009.mp4,IMG_20251207_113922155.jpg,IMG_20251207_114019598.jpg,IMG_20251207_120241500.jpg,IMG_20251207_120301710.jpg,IMG_20251207_120305958.jpg,IMG_20251207_122809044.jpg,IMG_20251207_122837668.jpg,IMG_20251207_120712036.jpg,IMG_20251207_131911443.jpg,IMG_20251207_131952641.jpg,IMG_20251207_131954439.jpg,IMG_20251207_173138349.jpg,IMG_20251207_173321212.jpg,IMG_20251207_181651055.jpg,IMG_20251207_182037936.jpg,IMG_20251207_183204931.jpg,IMG_20251207_185817592.jpg,IMG_20251207_204419404.jpg</t>
        </is>
      </c>
      <c r="M2000"/>
      <c r="N2000" s="2">
        <v>45998</v>
      </c>
      <c r="O2000" t="inlineStr">
        <is>
          <t>已结束</t>
        </is>
      </c>
      <c r="P2000" t="inlineStr">
        <is>
          <t>49周</t>
        </is>
      </c>
      <c r="Q2000"/>
      <c r="R2000" t="inlineStr">
        <is>
          <t>false</t>
        </is>
      </c>
      <c r="S2000" t="inlineStr">
        <is>
          <t>2025/12/09</t>
        </is>
      </c>
      <c r="T2000" t="inlineStr">
        <is>
          <t>销售管理</t>
        </is>
      </c>
      <c r="U2000" t="inlineStr">
        <is>
          <t>1</t>
        </is>
      </c>
      <c r="V2000" t="inlineStr">
        <is>
          <t>曾维超</t>
        </is>
      </c>
      <c r="W2000" t="inlineStr">
        <is>
          <t>李阳</t>
        </is>
      </c>
    </row>
    <row r="2001" ht="12.75" customHeight="1">
      <c r="A2001" t="inlineStr">
        <is>
          <t>2025-12-06 马志明-武汉-大碗先生-新店开业 已结束</t>
        </is>
      </c>
      <c r="B2001"/>
      <c r="C2001" t="inlineStr">
        <is>
          <t>换锅程序不能复位需重启，两台机器烹饪温度不一致需调整。</t>
        </is>
      </c>
      <c r="D2001" t="inlineStr">
        <is>
          <t>马志明</t>
        </is>
      </c>
      <c r="E2001" t="inlineStr">
        <is>
          <t>湖北省武汉市硚口区汉中街道武胜路江山如画8期</t>
        </is>
      </c>
      <c r="F2001" t="inlineStr">
        <is>
          <t>项目出差</t>
        </is>
      </c>
      <c r="G2001" t="inlineStr">
        <is>
          <t>马志明-武汉-大碗先生-新店开业 已结束</t>
        </is>
      </c>
      <c r="H2001" t="inlineStr">
        <is>
          <t>各位领导！晚上好！
①今天使用一台机器做出的出品稳定，无客人投诉菜品。
②操作员悉练能独立操作机器出品，中午和晩上带领操作员做机器清理卫生。及养锅程序。
③换锅程序出现不能复位，需关机重启。
④温度测试两台机器烹饪温度不一样！明天需调整同等温度烹饪！昨天测试温度能在同一温度！
</t>
        </is>
      </c>
      <c r="I2001" t="inlineStr">
        <is>
          <t>无</t>
        </is>
      </c>
      <c r="J2001" t="inlineStr">
        <is>
          <t>①换锅位不能复位，需关机重启才能复。
解决的方式：联系蔡英杰沟通后明天联系刘文静要她推新的版本软件解觉！
②温度测试一台机器不能达到105的烹饪温度，只能在95，96之间。在大群发出后，联系蔡英杰，杰哥说是正常温度，但两台机器的烹饪温度需要一致。明天在调整烹饪温度！</t>
        </is>
      </c>
      <c r="K2001" t="inlineStr">
        <is>
          <t>大碗先生武汉凯德广场开业支持</t>
        </is>
      </c>
      <c r="L2001" t="inlineStr">
        <is>
          <t>IMG_20251206_074048841.jpg,IMG_20251206_075042402.jpg,IMG_20251206_075050362.jpg,IMG_20251206_075057005.jpg,IMG_20251206_075059492.jpg,IMG_20251206_075103842.jpg,IMG_20251206_075106848.jpg,IMG_20251206_081813525.jpg,IMG_20251206_081816178.jpg,IMG_20251206_091417300.jpg,IMG_20251206_091419097.jpg,IMG_20251206_091423637.jpg,IMG_20251206_092242514.jpg,IMG_20251206_093346611.jpg,IMG_20251206_093405273.jpg,IMG_20251206_093434362.jpg,IMG_20251206_095645720.jpg,IMG_20251206_095647696.jpg,IMG_20251206_100418930.jpg,IMG_20251206_111716091.jpg,IMG_20251206_095641459.jpg,IMG_20251206_114351198.jpg,IMG_20251206_114550356.jpg,IMG_20251206_114629269.jpg,IMG_20251206_114819051.jpg,IMG_20251206_115850672.jpg,IMG_20251206_115905112.jpg,IMG_20251206_120228436.jpg,IMG_20251206_121206389.jpg,IMG_20251206_121217835.jpg,IMG_20251206_123747713.jpg,IMG_20251206_123908317.jpg,IMG_20251206_134214755.jpg,IMG_20251206_135323162.jpg,IMG_20251206_172250606.jpg,IMG_20251206_172310804.jpg,IMG_20251206_172318293.jpg,IMG_20251206_172323563.jpg,IMG_20251206_175509013.jpg,IMG_20251206_180017143.jpg,IMG_20251206_180049796.jpg,IMG_20251206_184758003.jpg,IMG_20251206_185417998.jpg,IMG_20251206_185420469.jpg,IMG_20251206_191742268.jpg,IMG_20251206_191758954.jpg,IMG_20251206_191803466.jpg,IMG_20251206_200702291.jpg,IMG_20251206_200705530.jpg,IMG_20251206_200713252.jpg,1765023868184.mp4,video_20251206_210536495.mp4,video_20251206_210634022.mp4,video_20251206_211101065.mp4,IMG_20251206_210802235.jpg,IMG_20251206_212807599.jpg</t>
        </is>
      </c>
      <c r="M2001"/>
      <c r="N2001" s="2">
        <v>45997</v>
      </c>
      <c r="O2001" t="inlineStr">
        <is>
          <t>已结束</t>
        </is>
      </c>
      <c r="P2001" t="inlineStr">
        <is>
          <t>49周</t>
        </is>
      </c>
      <c r="Q2001"/>
      <c r="R2001" t="inlineStr">
        <is>
          <t>false</t>
        </is>
      </c>
      <c r="S2001" t="inlineStr">
        <is>
          <t>2025/12/09</t>
        </is>
      </c>
      <c r="T2001" t="inlineStr">
        <is>
          <t>销售管理</t>
        </is>
      </c>
      <c r="U2001"/>
      <c r="V2001" t="inlineStr">
        <is>
          <t>曾维超</t>
        </is>
      </c>
      <c r="W2001" t="inlineStr">
        <is>
          <t>李阳</t>
        </is>
      </c>
    </row>
    <row r="2002" ht="12.75" customHeight="1">
      <c r="A2002" t="inlineStr">
        <is>
          <t>2025-12-05 马志明-武汉-大碗先生-新店开业 已结束</t>
        </is>
      </c>
      <c r="B2002"/>
      <c r="C2002" t="inlineStr">
        <is>
          <t>问题：高汤和猪油未校准，因缺原材料，需明日7点半补校。</t>
        </is>
      </c>
      <c r="D2002" t="inlineStr">
        <is>
          <t>马志明</t>
        </is>
      </c>
      <c r="E2002" t="inlineStr">
        <is>
          <t>湖北省武汉市硚口区汉中街道武胜路马家社区洪湖小区</t>
        </is>
      </c>
      <c r="F2002" t="inlineStr">
        <is>
          <t>项目出差</t>
        </is>
      </c>
      <c r="G2002" t="inlineStr">
        <is>
          <t>马志明-武汉-大碗先生-新店开业 已结束</t>
        </is>
      </c>
      <c r="H2002" t="inlineStr">
        <is>
          <t>各位领导！晚上好！
今天上午临时接到通知到武汉凯德广场大碗先生开业支持。经和王野沟通好后必须7点前到达武汉凯德广场并且机器操作培训。
下午六点到达客户现场。
①清洗铁锅内的工业用油。
②给铁锅开锅进行三次养锅。
③铁锅的温度标定及测试都达到105度的正常温。
④现场添加调味品并进行校准，客户要求精准到上下1克左右的误差，今天的蚝油在2克的误差，经过反复校准及管道清洗才达到满意的标。
⑤今天还有高汤和猪油没有校准，没有原材料，明天7点半到现场！然后再做校准！
⑥和王野沟通了大碗先生的菜需要注意的事项及有问题随时联系他！</t>
        </is>
      </c>
      <c r="I2002" t="inlineStr">
        <is>
          <t>无</t>
        </is>
      </c>
      <c r="J2002"/>
      <c r="K2002" t="inlineStr">
        <is>
          <t>武汉凯德广场大碗先生开业支持</t>
        </is>
      </c>
      <c r="L2002" t="inlineStr">
        <is>
          <t>IMG_20251205_110041517.jpg,IMG_20251205_122347938.jpg,wx_camera_1764909388845.jpg,IMG_20251205_163714119.jpg,IMG_20251205_175804031.jpg,IMG_20251205_180008210.jpg,IMG_20251205_181342967.jpg,IMG_20251205_181401672.jpg,IMG_20251205_182930092.jpg,IMG_20251205_184545480.jpg,IMG_20251205_184601408.jpg,IMG_20251205_184638696.jpg,IMG_20251205_184640093.jpg,IMG_20251205_185227607.jpg,IMG_20251205_190429715.jpg,IMG_20251205_190432907.jpg,IMG_20251205_193957567.jpg,IMG_20251205_194123674.jpg,IMG_20251205_194844636.jpg,IMG_20251205_195054262.jpg,IMG_20251205_201536294.jpg,IMG_20251205_201538418.jpg,IMG_20251205_201709906.jpg,IMG_20251205_210349755.jpg,IMG_20251205_210351998.jpg,IMG_20251205_210512564.jpg,IMG_20251205_210534599.jpg,IMG_20251205_210626634.jpg,IMG_20251205_210749468.jpg,IMG_20251205_214228954.jpg,IMG_20251205_214421111.jpg</t>
        </is>
      </c>
      <c r="M2002"/>
      <c r="N2002" s="2">
        <v>45996</v>
      </c>
      <c r="O2002" t="inlineStr">
        <is>
          <t>已结束</t>
        </is>
      </c>
      <c r="P2002" t="inlineStr">
        <is>
          <t>49周</t>
        </is>
      </c>
      <c r="Q2002"/>
      <c r="R2002" t="inlineStr">
        <is>
          <t>false</t>
        </is>
      </c>
      <c r="S2002" t="inlineStr">
        <is>
          <t>2025/12/09</t>
        </is>
      </c>
      <c r="T2002" t="inlineStr">
        <is>
          <t>销售管理</t>
        </is>
      </c>
      <c r="U2002"/>
      <c r="V2002" t="inlineStr">
        <is>
          <t>曾维超</t>
        </is>
      </c>
      <c r="W2002" t="inlineStr">
        <is>
          <t>李阳</t>
        </is>
      </c>
    </row>
    <row r="2003" ht="12.75" customHeight="1">
      <c r="A2003" t="inlineStr">
        <is>
          <t xml:space="preserve">2025-12-04 </t>
        </is>
      </c>
      <c r="B2003"/>
      <c r="C2003" t="inlineStr">
        <is>
          <t>正文内容为空，无实际信息，存在内容缺失问题。</t>
        </is>
      </c>
      <c r="D2003" t="inlineStr">
        <is>
          <t>马志明</t>
        </is>
      </c>
      <c r="E2003" t="inlineStr">
        <is>
          <t>广东省惠州市惠阳区秋长街道鸿达路哈呗连锁公寓</t>
        </is>
      </c>
      <c r="F2003" t="inlineStr">
        <is>
          <t>排休</t>
        </is>
      </c>
      <c r="G2003"/>
      <c r="H2003"/>
      <c r="I2003"/>
      <c r="J2003"/>
      <c r="K2003"/>
      <c r="L2003"/>
      <c r="M2003"/>
      <c r="N2003" s="2">
        <v>45995</v>
      </c>
      <c r="O2003"/>
      <c r="P2003" t="inlineStr">
        <is>
          <t>49周</t>
        </is>
      </c>
      <c r="Q2003"/>
      <c r="R2003" t="inlineStr">
        <is>
          <t>false</t>
        </is>
      </c>
      <c r="S2003"/>
      <c r="T2003"/>
      <c r="U2003"/>
      <c r="V2003"/>
      <c r="W2003"/>
    </row>
    <row r="2004" ht="12.75" customHeight="1">
      <c r="A2004" t="inlineStr">
        <is>
          <t xml:space="preserve">2025-12-03 </t>
        </is>
      </c>
      <c r="B2004"/>
      <c r="C2004" t="inlineStr">
        <is>
          <t>正文仅含日期“2025/12/03”，无具体内容，信息缺失。</t>
        </is>
      </c>
      <c r="D2004" t="inlineStr">
        <is>
          <t>马志明</t>
        </is>
      </c>
      <c r="E2004" t="inlineStr">
        <is>
          <t>广东省惠州市惠阳区淡水街道亚公顶森林公园停车场</t>
        </is>
      </c>
      <c r="F2004" t="inlineStr">
        <is>
          <t>排休</t>
        </is>
      </c>
      <c r="G2004"/>
      <c r="H2004"/>
      <c r="I2004"/>
      <c r="J2004"/>
      <c r="K2004"/>
      <c r="L2004"/>
      <c r="M2004"/>
      <c r="N2004" s="2">
        <v>45994</v>
      </c>
      <c r="O2004"/>
      <c r="P2004" t="inlineStr">
        <is>
          <t>49周</t>
        </is>
      </c>
      <c r="Q2004"/>
      <c r="R2004" t="inlineStr">
        <is>
          <t>false</t>
        </is>
      </c>
      <c r="S2004"/>
      <c r="T2004"/>
      <c r="U2004" t="inlineStr">
        <is>
          <t>0</t>
        </is>
      </c>
      <c r="V2004"/>
      <c r="W2004"/>
    </row>
    <row r="2005" ht="12.75" customHeight="1">
      <c r="A2005" t="inlineStr">
        <is>
          <t xml:space="preserve">2025-12-02 </t>
        </is>
      </c>
      <c r="B2005"/>
      <c r="C2005" t="inlineStr">
        <is>
          <t>仅提供日期“2025/12/02”，无实际内容，信息缺失。</t>
        </is>
      </c>
      <c r="D2005" t="inlineStr">
        <is>
          <t>马志明</t>
        </is>
      </c>
      <c r="E2005" t="inlineStr">
        <is>
          <t>广东省深圳市龙岗区坪地街道吉祥路坪地十九小区</t>
        </is>
      </c>
      <c r="F2005" t="inlineStr">
        <is>
          <t>排休</t>
        </is>
      </c>
      <c r="G2005"/>
      <c r="H2005"/>
      <c r="I2005"/>
      <c r="J2005"/>
      <c r="K2005"/>
      <c r="L2005"/>
      <c r="M2005"/>
      <c r="N2005" s="2">
        <v>45993</v>
      </c>
      <c r="O2005"/>
      <c r="P2005" t="inlineStr">
        <is>
          <t>49周</t>
        </is>
      </c>
      <c r="Q2005"/>
      <c r="R2005" t="inlineStr">
        <is>
          <t>false</t>
        </is>
      </c>
      <c r="S2005"/>
      <c r="T2005"/>
      <c r="U2005"/>
      <c r="V2005"/>
      <c r="W2005"/>
    </row>
    <row r="2006" ht="12.75" customHeight="1">
      <c r="A2006" t="inlineStr">
        <is>
          <t xml:space="preserve">2025-12-01 </t>
        </is>
      </c>
      <c r="B2006"/>
      <c r="C2006" t="inlineStr">
        <is>
          <t>正文仅日期“2025/12/01”，无具体内容，信息缺失。</t>
        </is>
      </c>
      <c r="D2006" t="inlineStr">
        <is>
          <t>马志明</t>
        </is>
      </c>
      <c r="E2006" t="inlineStr">
        <is>
          <t>广东省惠州市惠阳区淡水街道鹏城里云景花苑</t>
        </is>
      </c>
      <c r="F2006" t="inlineStr">
        <is>
          <t>排休</t>
        </is>
      </c>
      <c r="G2006"/>
      <c r="H2006"/>
      <c r="I2006"/>
      <c r="J2006"/>
      <c r="K2006"/>
      <c r="L2006"/>
      <c r="M2006"/>
      <c r="N2006" s="2">
        <v>45992</v>
      </c>
      <c r="O2006"/>
      <c r="P2006" t="inlineStr">
        <is>
          <t>49周</t>
        </is>
      </c>
      <c r="Q2006"/>
      <c r="R2006" t="inlineStr">
        <is>
          <t>false</t>
        </is>
      </c>
      <c r="S2006"/>
      <c r="T2006"/>
      <c r="U2006"/>
      <c r="V2006"/>
      <c r="W2006"/>
    </row>
    <row r="2007" ht="12.75" customHeight="1">
      <c r="A2007" t="inlineStr">
        <is>
          <t>2025-11-30 马志明-宁波-绿茶-新店开业 已结束</t>
        </is>
      </c>
      <c r="B2007" t="inlineStr">
        <is>
          <t>1</t>
        </is>
      </c>
      <c r="C2007" t="inlineStr">
        <is>
          <t>无异常问题，开业支持完成，后续跟进铁锅清理卫生。</t>
        </is>
      </c>
      <c r="D2007" t="inlineStr">
        <is>
          <t>马志明</t>
        </is>
      </c>
      <c r="E2007" t="inlineStr">
        <is>
          <t>邮政局物资部，浙江省宁波市海曙区邮政局物资部</t>
        </is>
      </c>
      <c r="F2007" t="inlineStr">
        <is>
          <t>项目出差</t>
        </is>
      </c>
      <c r="G2007" t="inlineStr">
        <is>
          <t>马志明-宁波-绿茶-新店开业 已结束</t>
        </is>
      </c>
      <c r="H2007" t="inlineStr">
        <is>
          <t>各位领导！晚上好！
今天是绿茶开业支持第四天
每天检查机器烹饪温度测试正常在105度。
操作员能独立操作机器两台机器出餐，
每日卫生清理两次中午收时也能及时清理铁锅内的积炭并且及谢养锅。
出餐稳定，没有客户投诉！
今天完成最后的开业的支持，目前机器操作手册巳发在群内，后续每天的铁锅清理卫生发在群内继续跟进</t>
        </is>
      </c>
      <c r="I2007" t="inlineStr">
        <is>
          <t>无</t>
        </is>
      </c>
      <c r="J2007"/>
      <c r="K2007" t="inlineStr">
        <is>
          <t>排休</t>
        </is>
      </c>
      <c r="L2007" t="inlineStr">
        <is>
          <t>IMG_20251130_091748576.jpg,IMG_20251130_092205469.jpg,IMG_20251130_093719323.jpg,IMG_20251130_105627317.jpg,IMG_20251130_105620819.jpg,IMG_20251130_105628753.jpg,IMG_20251130_105623475.jpg,IMG_20251130_124453244.jpg,IMG_20251130_124457914.jpg,IMG_20251130_131640791.jpg,IMG_20251130_132921254.jpg,IMG_20251130_133021711.jpg,IMG_20251130_111320519.jpg</t>
        </is>
      </c>
      <c r="M2007"/>
      <c r="N2007" s="2">
        <v>45991</v>
      </c>
      <c r="O2007" t="inlineStr">
        <is>
          <t>已结束</t>
        </is>
      </c>
      <c r="P2007" t="inlineStr">
        <is>
          <t>48周</t>
        </is>
      </c>
      <c r="Q2007"/>
      <c r="R2007" t="inlineStr">
        <is>
          <t>false</t>
        </is>
      </c>
      <c r="S2007" t="inlineStr">
        <is>
          <t>2025/11/28</t>
        </is>
      </c>
      <c r="T2007" t="inlineStr">
        <is>
          <t>BST</t>
        </is>
      </c>
      <c r="U2007" t="inlineStr">
        <is>
          <t>1</t>
        </is>
      </c>
      <c r="V2007" t="inlineStr">
        <is>
          <t>张铭麒</t>
        </is>
      </c>
      <c r="W2007" t="inlineStr">
        <is>
          <t>李岳丰
吴薇</t>
        </is>
      </c>
    </row>
    <row r="2008" ht="12.75" customHeight="1">
      <c r="A2008" t="inlineStr">
        <is>
          <t>2025-11-29 马志明-宁波-绿茶-新店开业 已结束</t>
        </is>
      </c>
      <c r="B2008"/>
      <c r="C2008" t="inlineStr">
        <is>
          <t>周六生意忙、进客早，机器、卫生、操作无异常。</t>
        </is>
      </c>
      <c r="D2008" t="inlineStr">
        <is>
          <t>马志明</t>
        </is>
      </c>
      <c r="E2008" t="inlineStr">
        <is>
          <t>浙江省宁波市鄞州区首南街道星空里·轻奢影院民宿(罗蒙环球乐园店)荣安•星光大道(广场)</t>
        </is>
      </c>
      <c r="F2008" t="inlineStr">
        <is>
          <t>项目出差</t>
        </is>
      </c>
      <c r="G2008" t="inlineStr">
        <is>
          <t>马志明-宁波-绿茶-新店开业 已结束</t>
        </is>
      </c>
      <c r="H2008" t="inlineStr">
        <is>
          <t>各位领导！晚上好！
今天星期六生意比之前要忙，进客早，
目前没有客户投诉机器出品。
早上机器检查和做温度测试，无异常。
操作员能独立完成操作机器，每天清洁卫生做的很到位中午和晚上都各做一次锅内积炭处理并且多次养锅</t>
        </is>
      </c>
      <c r="I2008" t="inlineStr">
        <is>
          <t>无</t>
        </is>
      </c>
      <c r="J2008"/>
      <c r="K2008" t="inlineStr">
        <is>
          <t>宁波环球银泰百货绿茶餐厅开业支持</t>
        </is>
      </c>
      <c r="L2008" t="inlineStr">
        <is>
          <t>IMG_20251129_090808731.jpg,IMG_20251129_091658480.jpg,IMG_20251129_091701645.jpg,IMG_20251129_091706746.jpg,IMG_20251129_091710903.jpg,IMG_20251129_092847994.jpg,IMG_20251129_104838620.jpg,IMG_20251129_105002741.jpg,IMG_20251129_112728383.jpg,IMG_20251129_114658083.jpg,IMG_20251129_115231965.jpg,IMG_20251129_130506988.jpg,IMG_20251129_134720413.jpg,IMG_20251129_134907545.jpg,IMG_20251129_135357179.jpg,IMG_20251129_171456811.jpg,IMG_20251129_191429944.jpg,IMG_20251129_201158579.jpg,IMG_20251129_202357631.jpg,IMG_20251129_202257796.jpg,IMG_20251129_182848817.jpg,IMG_20251129_202255863.jpg,IMG_20251129_202950466.jpg,IMG_20251129_204313720.jpg,IMG_20251129_204350152.jpg,2025_11_29_20_39_321764422517418.jpg,IMG_20251129_210254204.jpg</t>
        </is>
      </c>
      <c r="M2008"/>
      <c r="N2008" s="2">
        <v>45990</v>
      </c>
      <c r="O2008" t="inlineStr">
        <is>
          <t>已结束</t>
        </is>
      </c>
      <c r="P2008" t="inlineStr">
        <is>
          <t>48周</t>
        </is>
      </c>
      <c r="Q2008"/>
      <c r="R2008" t="inlineStr">
        <is>
          <t>false</t>
        </is>
      </c>
      <c r="S2008" t="inlineStr">
        <is>
          <t>2025/11/28</t>
        </is>
      </c>
      <c r="T2008" t="inlineStr">
        <is>
          <t>BST</t>
        </is>
      </c>
      <c r="U2008"/>
      <c r="V2008" t="inlineStr">
        <is>
          <t>张铭麒</t>
        </is>
      </c>
      <c r="W2008" t="inlineStr">
        <is>
          <t>李岳丰
吴薇</t>
        </is>
      </c>
    </row>
    <row r="2009" ht="12.75" customHeight="1">
      <c r="A2009" t="inlineStr">
        <is>
          <t>2025-11-28 马志明-宁波-绿茶-新店开业 已结束</t>
        </is>
      </c>
      <c r="B2009"/>
      <c r="C2009" t="inlineStr">
        <is>
          <t>需关注机器温度标定准确性，确保出品稳定，目前无客户投诉。</t>
        </is>
      </c>
      <c r="D2009" t="inlineStr">
        <is>
          <t>马志明</t>
        </is>
      </c>
      <c r="E2009" t="inlineStr">
        <is>
          <t>浙江省宁波市鄞州区首南街道魔力探搭未来学院(星空里校区)宁波荣安星空里</t>
        </is>
      </c>
      <c r="F2009" t="inlineStr">
        <is>
          <t>项目出差</t>
        </is>
      </c>
      <c r="G2009" t="inlineStr">
        <is>
          <t>马志明-宁波-绿茶-新店开业 已结束</t>
        </is>
      </c>
      <c r="H2009" t="inlineStr">
        <is>
          <t>各位领导！晚上好！
今天开业第二天
①上午到店后，协助他们做餐前准备工作。
②协助操作员检查机器的干料区和液料区的调味品是否需要添加。
③检查机器并给机器做温度标定，是否准确！以免应响出品的稳定！
④目前出品稳定。没有客户投诉！
</t>
        </is>
      </c>
      <c r="I2009" t="inlineStr">
        <is>
          <t>无</t>
        </is>
      </c>
      <c r="J2009"/>
      <c r="K2009" t="inlineStr">
        <is>
          <t>宁波环球银泰百货绿茶餐厅开业支持</t>
        </is>
      </c>
      <c r="L2009" t="inlineStr">
        <is>
          <t>IMG_20251128_090849689.jpg,IMG_20251128_092029049.jpg,IMG_20251128_105618426.jpg,IMG_20251128_105621612.jpg,IMG_20251128_105625200.jpg,IMG_20251128_105629329.jpg,IMG_20251128_113549596.jpg,IMG_20251128_121838702.jpg,IMG_20251128_125152159.jpg,IMG_20251128_125156045.jpg,IMG_20251128_125820890.jpg,IMG_20251128_181533224.jpg,IMG_20251128_183624063.jpg,IMG_20251128_165927736.jpg,IMG_20251128_184412903.jpg,IMG_20251128_205917773.jpg,IMG_20251128_200525125.jpg,IMG_20251128_200647137.jpg,IMG_20251128_211609914.jpg,IMG_20251128_210905059.jpg,IMG_20251128_211700226.jpg,IMG_20251128_211737773.jpg,IMG_20251128_212046711.jpg,IMG_20251128_212616252.jpg,IMG_20251128_212625022.jpg</t>
        </is>
      </c>
      <c r="M2009"/>
      <c r="N2009" s="2">
        <v>45989</v>
      </c>
      <c r="O2009" t="inlineStr">
        <is>
          <t>已结束</t>
        </is>
      </c>
      <c r="P2009" t="inlineStr">
        <is>
          <t>48周</t>
        </is>
      </c>
      <c r="Q2009"/>
      <c r="R2009" t="inlineStr">
        <is>
          <t>false</t>
        </is>
      </c>
      <c r="S2009" t="inlineStr">
        <is>
          <t>2025/11/28</t>
        </is>
      </c>
      <c r="T2009" t="inlineStr">
        <is>
          <t>BST</t>
        </is>
      </c>
      <c r="U2009"/>
      <c r="V2009" t="inlineStr">
        <is>
          <t>张铭麒</t>
        </is>
      </c>
      <c r="W2009" t="inlineStr">
        <is>
          <t>李岳丰
吴薇</t>
        </is>
      </c>
    </row>
    <row r="2010" ht="12.75" customHeight="1">
      <c r="A2010" t="inlineStr">
        <is>
          <t>2025-11-27 马志明-宁波-绿茶-新店开业 已结束</t>
        </is>
      </c>
      <c r="B2010"/>
      <c r="C2010" t="inlineStr">
        <is>
          <t>备货质量多致水分吹干影响出品，已沟通厨师长勿将备货全放冰箱外。</t>
        </is>
      </c>
      <c r="D2010" t="inlineStr">
        <is>
          <t>马志明</t>
        </is>
      </c>
      <c r="E2010" t="inlineStr">
        <is>
          <t>浙江省宁波市鄞州区首南街道宁波荣安星空里荣安•星光大道(广场)</t>
        </is>
      </c>
      <c r="F2010" t="inlineStr">
        <is>
          <t>项目出差</t>
        </is>
      </c>
      <c r="G2010" t="inlineStr">
        <is>
          <t>马志明-宁波-绿茶-新店开业 已结束</t>
        </is>
      </c>
      <c r="H2010" t="inlineStr">
        <is>
          <t>各位领导！晚上好！
今天是绿茶开业的第一天。
目前出品稳定，机器温度标定108左右。
开业备货充足，生意一般，备货的质量太多影响出品质多，水分都被吹干了，以和厨师长沟通，不要都拿出冰箱放在外面。
教操作机器员如何清理机器卫生和养锅。
</t>
        </is>
      </c>
      <c r="I2010" t="inlineStr">
        <is>
          <t>无</t>
        </is>
      </c>
      <c r="J2010"/>
      <c r="K2010" t="inlineStr">
        <is>
          <t>宁波环球银泰百货绿茶餐厅开业支持</t>
        </is>
      </c>
      <c r="L2010" t="inlineStr">
        <is>
          <t>IMG_20251127_083502781.jpg,IMG_20251127_084035982.jpg,IMG_20251127_084038104.jpg,IMG_20251127_084042918.jpg,IMG_20251127_090805775.jpg,IMG_20251127_091735979.jpg,IMG_20251127_111213210.jpg,IMG_20251127_111238086.jpg,IMG_20251127_111331682.jpg,IMG_20251127_120323127.jpg,IMG_20251127_120325717.jpg,IMG_20251127_120338100.jpg,IMG_20251127_121946692.jpg,IMG_20251127_171857906.jpg,IMG_20251127_171900859.jpg,IMG_20251127_171912875.jpg,IMG_20251127_172101265.jpg,IMG_20251127_172216450.jpg,IMG_20251127_172217776.jpg,IMG_20251127_172244637.jpg,IMG_20251127_172329120.jpg,IMG_20251127_173016787.jpg,IMG_20251127_182813954.jpg,IMG_20251127_201032038.jpg,IMG_20251127_201136814.jpg,IMG_20251127_201205110.jpg,IMG_20251127_201335472.jpg,IMG_20251127_200126442.jpg,IMG_20251127_201710223.jpg,IMG_20251127_201712278.jpg,IMG_20251127_201715009.jpg,IMG_20251127_203952369.jpg,IMG_20251127_204446047.jpg,IMG_20251127_204603614.jpg,IMG_20251127_205056996.jpg</t>
        </is>
      </c>
      <c r="M2010"/>
      <c r="N2010" s="2">
        <v>45988</v>
      </c>
      <c r="O2010" t="inlineStr">
        <is>
          <t>已结束</t>
        </is>
      </c>
      <c r="P2010" t="inlineStr">
        <is>
          <t>48周</t>
        </is>
      </c>
      <c r="Q2010"/>
      <c r="R2010" t="inlineStr">
        <is>
          <t>false</t>
        </is>
      </c>
      <c r="S2010" t="inlineStr">
        <is>
          <t>2025/11/28</t>
        </is>
      </c>
      <c r="T2010" t="inlineStr">
        <is>
          <t>BST</t>
        </is>
      </c>
      <c r="U2010"/>
      <c r="V2010" t="inlineStr">
        <is>
          <t>张铭麒</t>
        </is>
      </c>
      <c r="W2010" t="inlineStr">
        <is>
          <t>李岳丰
吴薇</t>
        </is>
      </c>
    </row>
    <row r="2011" ht="12.75" customHeight="1">
      <c r="A2011" t="inlineStr">
        <is>
          <t>2025-11-26 李雪阳-绵阳-全时段-POC 已结束</t>
        </is>
      </c>
      <c r="B2011" t="inlineStr">
        <is>
          <t>1</t>
        </is>
      </c>
      <c r="C2011" t="inlineStr">
        <is>
          <t>问题：张如意误删杭州滨江开元广场店菜谱，已补救。</t>
        </is>
      </c>
      <c r="D2011" t="inlineStr">
        <is>
          <t>马志明</t>
        </is>
      </c>
      <c r="E2011" t="inlineStr">
        <is>
          <t>浙江省宁波市鄞州区首南街道句章东路荣安琴湾</t>
        </is>
      </c>
      <c r="F2011" t="inlineStr">
        <is>
          <t>项目出差</t>
        </is>
      </c>
      <c r="G2011" t="inlineStr">
        <is>
          <t>李雪阳-绵阳-全时段-POC 已结束</t>
        </is>
      </c>
      <c r="H2011" t="inlineStr">
        <is>
          <t>各位领导！晚上好！
今天的工作如下：
①上午试菜厨师长对出品都不很满意，认为机器上铁锅的菜谱不成熟，没有复合锅上菜品好！
②后经咨询超哥认为我们温度标定有点偏高需要调整，我们微罗刚师父他在研发中心的温度100一105。我温度标定在110一115度。后我们重新标定100度左右。
③经厨师长要求机器菜谱要拉杭州门店使用效果好的门店，经过和厨师长沟通，和我们建议，再他打电话确定我们更了杭州滨江开元广场店菜谱，经过部分菜部的测试基本上都满意。
④周洪亮师父在宁波环球银泰百货在绿茶学习开业支持中，学习能力强。后续可以单独绿茶餐厅开业。
⑤晚上协助张如意视频机器温度标定。然后拉菜谱时张如意出现技术上的错误，把杭州滨江开元广场店菜谱删了，经过和罗刚飞书连钱找补救方法，现以补救完成。
</t>
        </is>
      </c>
      <c r="I2011" t="inlineStr">
        <is>
          <t>无</t>
        </is>
      </c>
      <c r="J2011"/>
      <c r="K2011" t="inlineStr">
        <is>
          <t>宁波环球银泰百货绿茶餐厅开业支持</t>
        </is>
      </c>
      <c r="L2011" t="inlineStr">
        <is>
          <t>IMG_20251126_093446227.jpg,IMG_20251126_093906377.jpg,IMG_20251126_094724473.jpg,IMG_20251126_094726368.jpg,IMG_20251126_110349220.jpg,IMG_20251126_115036285.jpg,IMG_20251126_121147882.jpg,IMG_20251126_122021393.jpg,IMG_20251126_144153510.jpg,IMG_20251126_144552529.jpg,IMG_20251126_170615974.jpg,IMG_20251126_184840287.jpg,IMG_20251126_184850513.jpg,IMG_20251126_184858167.jpg,IMG_20251126_185105593.jpg,IMG_20251126_192050934.jpg,IMG_20251126_193607892.jpg,IMG_20251126_193146960.jpg,IMG_20251126_200755034.jpg</t>
        </is>
      </c>
      <c r="M2011"/>
      <c r="N2011" s="2">
        <v>45987</v>
      </c>
      <c r="O2011" t="inlineStr">
        <is>
          <t>已结束</t>
        </is>
      </c>
      <c r="P2011" t="inlineStr">
        <is>
          <t>48周</t>
        </is>
      </c>
      <c r="Q2011"/>
      <c r="R2011" t="inlineStr">
        <is>
          <t>false</t>
        </is>
      </c>
      <c r="S2011" t="inlineStr">
        <is>
          <t>2025/12/07</t>
        </is>
      </c>
      <c r="T2011" t="inlineStr">
        <is>
          <t>BST</t>
        </is>
      </c>
      <c r="U2011"/>
      <c r="V2011" t="inlineStr">
        <is>
          <t>张铭麒</t>
        </is>
      </c>
      <c r="W2011" t="inlineStr">
        <is>
          <t>李岳丰
吴薇</t>
        </is>
      </c>
    </row>
    <row r="2012" ht="12.75" customHeight="1">
      <c r="A2012" t="inlineStr">
        <is>
          <t>2025-11-25 马志明-宁波-绿茶-新店开业 已结束</t>
        </is>
      </c>
      <c r="B2012" t="inlineStr">
        <is>
          <t>1</t>
        </is>
      </c>
      <c r="C2012" t="inlineStr">
        <is>
          <t>机器滴液和厨房网络异常，已更换油管，网络由绿茶内部解决。</t>
        </is>
      </c>
      <c r="D2012" t="inlineStr">
        <is>
          <t>马志明</t>
        </is>
      </c>
      <c r="E2012" t="inlineStr">
        <is>
          <t>浙江省宁波市鄞州区首南街道宁波荣安星空里荣安•星光大道(广场)</t>
        </is>
      </c>
      <c r="F2012" t="inlineStr">
        <is>
          <t>项目出差</t>
        </is>
      </c>
      <c r="G2012" t="inlineStr">
        <is>
          <t>马志明-宁波-绿茶-新店开业 已结束</t>
        </is>
      </c>
      <c r="H2012" t="inlineStr">
        <is>
          <t>各位领导！晚上好！
①今天和新同事周洪亮一起给绿茶餐厅开业支持。
②教新同事先把机器增加到门店，写好门店名称，再填写机器编码。先绿茶员工操作员手机号注册帐号！然后拉绿茶研发中心的菜谱（咨询罗刚师父）到门店。
③和厨师长沟通那些菜需要移除，那些保留在机器菜谱上。
④发现机器滴液和厨房网络异常，联系超哥后，经超哥提示，厨房网络异常由绿茶内部解觉我们热点能联系上，不是机器问题。滴液问题联系姜鹏后，建议更换油管，目前以更换。
⑤糖醋里脊的汁目前还是做了微调，直接热锅烹饪和投油减到一克。
⑥明天继续试菜</t>
        </is>
      </c>
      <c r="I2012" t="inlineStr">
        <is>
          <t>无</t>
        </is>
      </c>
      <c r="J2012"/>
      <c r="K2012" t="inlineStr">
        <is>
          <t>宁波环球银泰百货绿茶餐厅开业支持</t>
        </is>
      </c>
      <c r="L2012" t="inlineStr">
        <is>
          <t>IMG_20251125_065528989.jpg,IMG_20251125_074354410.jpg,IMG_20251125_121948355.jpg,IMG_20251125_122239442.jpg,IMG_20251125_122913089.jpg,IMG_20251125_125716285.jpg,IMG_20251125_125724234.jpg,IMG_20251125_130404776.jpg,IMG_20251125_130538293.jpg,IMG_20251125_133425486.jpg,IMG_20251125_135448610.jpg,IMG_20251125_140524821.jpg,IMG_20251125_153718891.jpg,IMG_20251125_161634188.jpg,IMG_20251125_162335604.jpg,IMG_20251125_162624675.jpg,IMG_20251125_190238964.jpg,IMG_20251125_191503744.jpg</t>
        </is>
      </c>
      <c r="M2012"/>
      <c r="N2012" s="2">
        <v>45986</v>
      </c>
      <c r="O2012" t="inlineStr">
        <is>
          <t>已结束</t>
        </is>
      </c>
      <c r="P2012" t="inlineStr">
        <is>
          <t>48周</t>
        </is>
      </c>
      <c r="Q2012"/>
      <c r="R2012" t="inlineStr">
        <is>
          <t>false</t>
        </is>
      </c>
      <c r="S2012" t="inlineStr">
        <is>
          <t>2025/11/28</t>
        </is>
      </c>
      <c r="T2012" t="inlineStr">
        <is>
          <t>BST</t>
        </is>
      </c>
      <c r="U2012"/>
      <c r="V2012" t="inlineStr">
        <is>
          <t>张铭麒</t>
        </is>
      </c>
      <c r="W2012" t="inlineStr">
        <is>
          <t>李岳丰
吴薇</t>
        </is>
      </c>
    </row>
    <row r="2013" ht="12.75" customHeight="1">
      <c r="A2013" t="inlineStr">
        <is>
          <t>2025-11-24 马志明-湖州-绿茶-新店开业 已结束</t>
        </is>
      </c>
      <c r="B2013"/>
      <c r="C2013" t="inlineStr">
        <is>
          <t>需关注合肥曾投诉铁锅烹饪温度不一问题，已调整并加强校准和养锅管理。</t>
        </is>
      </c>
      <c r="D2013" t="inlineStr">
        <is>
          <t>马志明</t>
        </is>
      </c>
      <c r="E2013" t="inlineStr">
        <is>
          <t>浙江省湖州市吴兴区爱山街道益民路285号星海名城</t>
        </is>
      </c>
      <c r="F2013" t="inlineStr">
        <is>
          <t>项目出差</t>
        </is>
      </c>
      <c r="G2013" t="inlineStr">
        <is>
          <t>马志明-湖州-绿茶-新店开业 已结束</t>
        </is>
      </c>
      <c r="H2013" t="inlineStr">
        <is>
          <t>各位领导！晚上好！
今天是湖州银泰城绿绿茶餐厅第三天。
今天出品稳定，目前根据厨师长的要求菜品的调试基本上都认可。今天把糖醋里脊多份量的都进行了微调把润锅改成了直接烹饪。
今天早上再次进行了温度测试，都达标。以免发生合肥投诉铁锅烹饪温度不一样的情况！
今天再次教操作员每三天或一星期做一次校准。及快速校准的方法。每天铁锅清洁卫生和养锅要每天发群里！
和厨师长交接好铁锅养锅和除积炭的事项工作项。
</t>
        </is>
      </c>
      <c r="I2013" t="inlineStr">
        <is>
          <t>无</t>
        </is>
      </c>
      <c r="J2013"/>
      <c r="K2013" t="inlineStr">
        <is>
          <t>宁波环球城银泰城绿茶餐厅开业支持</t>
        </is>
      </c>
      <c r="L2013" t="inlineStr">
        <is>
          <t>IMG_20251124_084559229.jpg,IMG_20251124_090709226.jpg,IMG_20251124_090714294.jpg,IMG_20251124_091500640.jpg,IMG_20251124_091517866.jpg,IMG_20251124_093447879.jpg,IMG_20251124_101949625.jpg,IMG_20251124_104529412.jpg,IMG_20251124_105005897.jpg,IMG_20251124_105015620.jpg,IMG_20251124_105256430.jpg,IMG_20251124_105422706.jpg,IMG_20251124_105440863.jpg,IMG_20251124_105908167.jpg,IMG_20251124_110343622.jpg,IMG_20251124_115013566.jpg,IMG_20251124_115020469.jpg,IMG_20251124_123147108.jpg,IMG_20251124_123248534.jpg,IMG_20251124_123253630.jpg,IMG_20251124_173443807.jpg,IMG_20251124_173446332.jpg,IMG_20251124_174936222.jpg,IMG_20251124_174938841.jpg,IMG_20251124_184747196.jpg,IMG_20251124_184753545.jpg,IMG_20251124_190133248.jpg,IMG_20251124_192037613.jpg</t>
        </is>
      </c>
      <c r="M2013"/>
      <c r="N2013" s="2">
        <v>45985</v>
      </c>
      <c r="O2013" t="inlineStr">
        <is>
          <t>已结束</t>
        </is>
      </c>
      <c r="P2013" t="inlineStr">
        <is>
          <t>48周</t>
        </is>
      </c>
      <c r="Q2013"/>
      <c r="R2013" t="inlineStr">
        <is>
          <t>false</t>
        </is>
      </c>
      <c r="S2013" t="inlineStr">
        <is>
          <t>2025/11/24</t>
        </is>
      </c>
      <c r="T2013" t="inlineStr">
        <is>
          <t>BST</t>
        </is>
      </c>
      <c r="U2013" t="inlineStr">
        <is>
          <t>1</t>
        </is>
      </c>
      <c r="V2013" t="inlineStr">
        <is>
          <t>张铭麒</t>
        </is>
      </c>
      <c r="W2013" t="inlineStr">
        <is>
          <t>李岳丰
吴薇</t>
        </is>
      </c>
    </row>
    <row r="2014" ht="12.75" customHeight="1">
      <c r="A2014" t="inlineStr">
        <is>
          <t>2025-11-23 马志明-湖州-绿茶-新店开业 已结束</t>
        </is>
      </c>
      <c r="B2014" t="inlineStr">
        <is>
          <t>1</t>
        </is>
      </c>
      <c r="C2014" t="inlineStr">
        <is>
          <t>铁锅需多养并清理积炭以保证好用。</t>
        </is>
      </c>
      <c r="D2014" t="inlineStr">
        <is>
          <t>马志明</t>
        </is>
      </c>
      <c r="E2014" t="inlineStr">
        <is>
          <t>浙江省湖州市吴兴区爱山街道劳动路城图广场</t>
        </is>
      </c>
      <c r="F2014" t="inlineStr">
        <is>
          <t>项目出差</t>
        </is>
      </c>
      <c r="G2014" t="inlineStr">
        <is>
          <t>马志明-湖州-绿茶-新店开业 已结束</t>
        </is>
      </c>
      <c r="H2014" t="inlineStr">
        <is>
          <t>各位领导！晚上好！
今天绿茶餐厅开业支持第二天
现在出品稳定，无投诉。
操作员能独立操作机器的出品。
晚市收市的卫生清理干净整洁。以和操作员沟通铁锅要多养，清理干净锅内积炭，铁锅才好用。</t>
        </is>
      </c>
      <c r="I2014" t="inlineStr">
        <is>
          <t>无</t>
        </is>
      </c>
      <c r="J2014"/>
      <c r="K2014" t="inlineStr">
        <is>
          <t>湖州绿茶开业支持</t>
        </is>
      </c>
      <c r="L2014" t="inlineStr">
        <is>
          <t>IMG_20251123_090921032.jpg,IMG_20251123_092618151.jpg,IMG_20251123_103422883.jpg,IMG_20251123_103838077.jpg,IMG_20251123_104755930.jpg,IMG_20251123_104800301.jpg,IMG_20251123_110732750.jpg,IMG_20251123_110737503.jpg,IMG_20251123_110814043.jpg,IMG_20251123_110820365.jpg,IMG_20251123_120133116.jpg,IMG_20251123_120154731.jpg,IMG_20251123_121948852.jpg,IMG_20251123_122602550.jpg,IMG_20251123_131942317.jpg,IMG_20251123_131943914.jpg,IMG_20251123_174605426.jpg,IMG_20251123_175806269.jpg,IMG_20251123_174605426.jpg,IMG_20251123_174607706.jpg,IMG_20251123_175756174.jpg,IMG_20251123_175759859.jpg,IMG_20251123_175810958.jpg,IMG_20251123_181452596.jpg,IMG_20251123_181503150.jpg,IMG_20251123_200135477.jpg,IMG_20251123_200747236.jpg,IMG_20251123_200842782.jpg,IMG_20251123_200853653.jpg,IMG_20251123_210513180.jpg,IMG_20251123_210551566.jpg,IMG_20251123_213146462.jpg</t>
        </is>
      </c>
      <c r="M2014"/>
      <c r="N2014" s="2">
        <v>45984</v>
      </c>
      <c r="O2014" t="inlineStr">
        <is>
          <t>已结束</t>
        </is>
      </c>
      <c r="P2014" t="inlineStr">
        <is>
          <t>47周</t>
        </is>
      </c>
      <c r="Q2014"/>
      <c r="R2014" t="inlineStr">
        <is>
          <t>false</t>
        </is>
      </c>
      <c r="S2014" t="inlineStr">
        <is>
          <t>2025/11/24</t>
        </is>
      </c>
      <c r="T2014" t="inlineStr">
        <is>
          <t>BST</t>
        </is>
      </c>
      <c r="U2014"/>
      <c r="V2014" t="inlineStr">
        <is>
          <t>张铭麒</t>
        </is>
      </c>
      <c r="W2014" t="inlineStr">
        <is>
          <t>李岳丰
吴薇</t>
        </is>
      </c>
    </row>
    <row r="2015" ht="12.75" customHeight="1">
      <c r="A2015" t="inlineStr">
        <is>
          <t>2025-11-22 马志明-湖州-绿茶-新店开业 已结束</t>
        </is>
      </c>
      <c r="B2015" t="inlineStr">
        <is>
          <t>1</t>
        </is>
      </c>
      <c r="C2015" t="inlineStr">
        <is>
          <t>糖醋排骨因少投油，糖醋汁未包裹上。</t>
        </is>
      </c>
      <c r="D2015" t="inlineStr">
        <is>
          <t>马志明</t>
        </is>
      </c>
      <c r="E2015" t="inlineStr">
        <is>
          <t>浙江省湖州市吴兴区爱山街道劳动路391号星海名城</t>
        </is>
      </c>
      <c r="F2015" t="inlineStr">
        <is>
          <t>项目出差</t>
        </is>
      </c>
      <c r="G2015" t="inlineStr">
        <is>
          <t>马志明-湖州-绿茶-新店开业 已结束</t>
        </is>
      </c>
      <c r="H2015" t="inlineStr">
        <is>
          <t>各位领导！晚上好！
今天绿茶开业第一天，机器人出品稳定，无客人投诉。
糖醋排骨进行微调了油，少投油，糖醋汁没包裹上。
晚上收市带着操作业一起操清洁卫生
</t>
        </is>
      </c>
      <c r="I2015" t="inlineStr">
        <is>
          <t>无</t>
        </is>
      </c>
      <c r="J2015"/>
      <c r="K2015" t="inlineStr">
        <is>
          <t>浙江湖州东吴银泰城绿茶开业支持</t>
        </is>
      </c>
      <c r="L2015" t="inlineStr">
        <is>
          <t>IMG_20251122_081826361.jpg,IMG_20251122_082913069.jpg,IMG_20251122_084027370.jpg,IMG_20251122_085904031.jpg,IMG_20251122_095425438.jpg,IMG_20251122_095827002.jpg,IMG_20251122_100146255.jpg,IMG_20251122_102224097.jpg,video_20251122_104725894.mp4,IMG_20251122_112506246.jpg,IMG_20251122_112552338.jpg,IMG_20251122_112554276.jpg,IMG_20251122_122711170.jpg,IMG_20251122_122929345.jpg,IMG_20251122_124956549.jpg,IMG_20251122_125044027.jpg,IMG_20251122_140752319.jpg,IMG_20251122_140755727.jpg,IMG_20251122_165130631.jpg,IMG_20251122_165608246.jpg,IMG_20251122_170715084.jpg,IMG_20251122_185723441.jpg,IMG_20251122_173941951.jpg,IMG_20251122_185614893.jpg,IMG_20251122_205428552.jpg,IMG_20251122_211150813.jpg,IMG_20251122_212501103.jpg</t>
        </is>
      </c>
      <c r="M2015"/>
      <c r="N2015" s="2">
        <v>45983</v>
      </c>
      <c r="O2015" t="inlineStr">
        <is>
          <t>已结束</t>
        </is>
      </c>
      <c r="P2015" t="inlineStr">
        <is>
          <t>47周</t>
        </is>
      </c>
      <c r="Q2015"/>
      <c r="R2015" t="inlineStr">
        <is>
          <t>false</t>
        </is>
      </c>
      <c r="S2015" t="inlineStr">
        <is>
          <t>2025/11/24</t>
        </is>
      </c>
      <c r="T2015" t="inlineStr">
        <is>
          <t>BST</t>
        </is>
      </c>
      <c r="U2015"/>
      <c r="V2015" t="inlineStr">
        <is>
          <t>张铭麒</t>
        </is>
      </c>
      <c r="W2015" t="inlineStr">
        <is>
          <t>李岳丰
吴薇</t>
        </is>
      </c>
    </row>
    <row r="2016" ht="12.75" customHeight="1">
      <c r="A2016" t="inlineStr">
        <is>
          <t>2025-11-21 马志明-湖州-绿茶-新店开业 已结束</t>
        </is>
      </c>
      <c r="B2016"/>
      <c r="C2016" t="inlineStr">
        <is>
          <t>干锅纸片笋色深偏咸、客家茄子煲小料没炒香色淡需微调。</t>
        </is>
      </c>
      <c r="D2016" t="inlineStr">
        <is>
          <t>马志明</t>
        </is>
      </c>
      <c r="E2016" t="inlineStr">
        <is>
          <t>浙江省湖州市吴兴区爱山街道益民路285号星海名城</t>
        </is>
      </c>
      <c r="F2016" t="inlineStr">
        <is>
          <t>项目出差</t>
        </is>
      </c>
      <c r="G2016" t="inlineStr">
        <is>
          <t>马志明-湖州-绿茶-新店开业 已结束</t>
        </is>
      </c>
      <c r="H2016" t="inlineStr">
        <is>
          <t>各位领导！晚上好！
湖州绿茶开业支持！
①到店后先检查机器是否能正常运行！
②给门店新增机器并且用厨师长手机注册机器帐号！
③给机器添加调味品并教操作员进行调味品的校准！
④给机器做锅位调整并进行卫生清理及温度标定。
⑤下午四点开始试机器的出品，干锅纸片笋微调颜色较深偏咸，客家茄子煲微调小料没炒香颜色偏淡。干锅鹿茸菌微调加了烹饪温度！</t>
        </is>
      </c>
      <c r="I2016" t="inlineStr">
        <is>
          <t>无</t>
        </is>
      </c>
      <c r="J2016"/>
      <c r="K2016" t="inlineStr">
        <is>
          <t>浙江湖州银泰城绿茶餐厅开业支持</t>
        </is>
      </c>
      <c r="L2016" t="inlineStr">
        <is>
          <t>IMG_20251121_081017546.jpg,IMG_20251121_111203415.jpg,IMG_20251121_115258944.jpg,IMG_20251121_115422590.jpg,IMG_20251121_120025778.jpg,1763697883906.jpeg,IMG_20251121_120858587.jpg,IMG_20251121_121153303.jpg,IMG_20251121_142018207.jpg,IMG_20251121_155416101.jpg,IMG_20251121_155417777.jpg,IMG_20251121_155946167.jpg,IMG_20251121_160319540.jpg,IMG_20251121_160327478.jpg,IMG_20251121_164520160.jpg,IMG_20251121_164522508.jpg,IMG_20251121_160550985.jpg,IMG_20251121_182738132.jpg</t>
        </is>
      </c>
      <c r="M2016"/>
      <c r="N2016" s="2">
        <v>45982</v>
      </c>
      <c r="O2016" t="inlineStr">
        <is>
          <t>已结束</t>
        </is>
      </c>
      <c r="P2016" t="inlineStr">
        <is>
          <t>47周</t>
        </is>
      </c>
      <c r="Q2016"/>
      <c r="R2016" t="inlineStr">
        <is>
          <t>false</t>
        </is>
      </c>
      <c r="S2016" t="inlineStr">
        <is>
          <t>2025/11/24</t>
        </is>
      </c>
      <c r="T2016" t="inlineStr">
        <is>
          <t>BST</t>
        </is>
      </c>
      <c r="U2016"/>
      <c r="V2016" t="inlineStr">
        <is>
          <t>张铭麒</t>
        </is>
      </c>
      <c r="W2016" t="inlineStr">
        <is>
          <t>李岳丰
吴薇</t>
        </is>
      </c>
    </row>
    <row r="2017" ht="12.75" customHeight="1">
      <c r="A2017" t="inlineStr">
        <is>
          <t>2025-11-20 马志明-湖州-绿茶-新店开业 已结束</t>
        </is>
      </c>
      <c r="B2017"/>
      <c r="C2017" t="inlineStr">
        <is>
          <t>无明显问题或异常，主要为工作拜访及项目进展沟通。</t>
        </is>
      </c>
      <c r="D2017" t="inlineStr">
        <is>
          <t>马志明</t>
        </is>
      </c>
      <c r="E2017" t="inlineStr">
        <is>
          <t>上海市松江区九亭镇九新公路13号青春驿站</t>
        </is>
      </c>
      <c r="F2017" t="inlineStr">
        <is>
          <t>项目出差</t>
        </is>
      </c>
      <c r="G2017" t="inlineStr">
        <is>
          <t>马志明-湖州-绿茶-新店开业 已结束</t>
        </is>
      </c>
      <c r="H2017" t="inlineStr">
        <is>
          <t>各位领导！晚上好！
今天上午和倪洁及KEN他们一起拜访了索迪斯的厨师长及他们领导。一起商量了机器菜品菜系及出品的量化和菜谱S0P的数量。</t>
        </is>
      </c>
      <c r="I2017" t="inlineStr">
        <is>
          <t>无</t>
        </is>
      </c>
      <c r="J2017"/>
      <c r="K2017" t="inlineStr">
        <is>
          <t>浙江湖州绿茶餐厅开业支持</t>
        </is>
      </c>
      <c r="L2017" t="inlineStr">
        <is>
          <t>IMG_20251120_084619160.jpg,IMG_20251120_095836147.jpg,IMG_20251120_111533704.jpg</t>
        </is>
      </c>
      <c r="M2017"/>
      <c r="N2017" s="2">
        <v>45981</v>
      </c>
      <c r="O2017" t="inlineStr">
        <is>
          <t>已结束</t>
        </is>
      </c>
      <c r="P2017" t="inlineStr">
        <is>
          <t>47周</t>
        </is>
      </c>
      <c r="Q2017"/>
      <c r="R2017" t="inlineStr">
        <is>
          <t>false</t>
        </is>
      </c>
      <c r="S2017" t="inlineStr">
        <is>
          <t>2025/11/24</t>
        </is>
      </c>
      <c r="T2017" t="inlineStr">
        <is>
          <t>BST</t>
        </is>
      </c>
      <c r="U2017"/>
      <c r="V2017" t="inlineStr">
        <is>
          <t>张铭麒</t>
        </is>
      </c>
      <c r="W2017" t="inlineStr">
        <is>
          <t>李岳丰
吴薇</t>
        </is>
      </c>
    </row>
    <row r="2018" ht="12.75" customHeight="1">
      <c r="A2018" t="inlineStr">
        <is>
          <t xml:space="preserve">2025-11-19 </t>
        </is>
      </c>
      <c r="B2018"/>
      <c r="C2018" t="inlineStr">
        <is>
          <t>正文仅日期“2025/11/19”，无具体内容，信息缺失。</t>
        </is>
      </c>
      <c r="D2018" t="inlineStr">
        <is>
          <t>马志明</t>
        </is>
      </c>
      <c r="E2018" t="inlineStr">
        <is>
          <t>上海市松江区九亭镇汉庭酒店(上海九亭地铁站店)</t>
        </is>
      </c>
      <c r="F2018" t="inlineStr">
        <is>
          <t>排休</t>
        </is>
      </c>
      <c r="G2018"/>
      <c r="H2018"/>
      <c r="I2018"/>
      <c r="J2018"/>
      <c r="K2018"/>
      <c r="L2018"/>
      <c r="M2018"/>
      <c r="N2018" s="2">
        <v>45980</v>
      </c>
      <c r="O2018"/>
      <c r="P2018" t="inlineStr">
        <is>
          <t>47周</t>
        </is>
      </c>
      <c r="Q2018"/>
      <c r="R2018" t="inlineStr">
        <is>
          <t>false</t>
        </is>
      </c>
      <c r="S2018"/>
      <c r="T2018"/>
      <c r="U2018"/>
      <c r="V2018"/>
      <c r="W2018"/>
    </row>
    <row r="2019" ht="12.75" customHeight="1">
      <c r="A2019" t="inlineStr">
        <is>
          <t>2025-11-18 马志明-上海-绿茶餐厅导铁锅-铁锅导入 已结束</t>
        </is>
      </c>
      <c r="B2019"/>
      <c r="C2019" t="inlineStr">
        <is>
          <t>江西赣州经开万达绿茶晚市干料模掉线不投料，已处理。</t>
        </is>
      </c>
      <c r="D2019" t="inlineStr">
        <is>
          <t>马志明</t>
        </is>
      </c>
      <c r="E2019" t="inlineStr">
        <is>
          <t>上海市闵行区新虹街道申长路558号虹桥绿谷广场</t>
        </is>
      </c>
      <c r="F2019" t="inlineStr">
        <is>
          <t>项目出差</t>
        </is>
      </c>
      <c r="G2019" t="inlineStr">
        <is>
          <t>马志明-上海-绿茶餐厅导铁锅-铁锅导入 已结束</t>
        </is>
      </c>
      <c r="H2019" t="inlineStr">
        <is>
          <t>各位领导！晚上好！
①上海长宁大融城绿茶餐厅铁锅导入工作今日以完成。
②出品稳定，锅气足。操作员稳定，能熟练掌握操作机器。
③和厨师长对接以后铁锅的保养及卫生清理，需要每天晚上对接每日锅内清理图片在群里或给我微信图片。
④江西赣州经开万达绿茶晚市微信联系我，干料模掉线了，不投料。我紧急联系蔡英杰杰哥第一时间处理问题。经杰哥对接和厨师长视频，并找到原因。并有了处理方法。
⑤晚市铁锅清理卫生照片对接！
</t>
        </is>
      </c>
      <c r="I2019" t="inlineStr">
        <is>
          <t>无</t>
        </is>
      </c>
      <c r="J2019"/>
      <c r="K2019" t="inlineStr">
        <is>
          <t>排休</t>
        </is>
      </c>
      <c r="L2019" t="inlineStr">
        <is>
          <t>IMG_20251118_091617955.jpg,IMG_20251118_092137228.jpg,IMG_20251118_092139458.jpg,IMG_20251118_092141897.jpg,IMG_20251118_092146720.jpg,IMG_20251118_092150112.jpg,IMG_20251118_092506312.jpg,IMG_20251118_092509216.jpg,IMG_20251118_094007539.jpg,IMG_20251118_100854515.jpg,IMG_20251118_100852661.jpg,IMG_20251118_112237465.jpg,IMG_20251118_112532935.jpg,IMG_20251118_112609497.jpg,IMG_20251118_112638842.jpg,IMG_20251118_113350316.jpg,IMG_20251118_114118285.jpg,IMG_20251118_114428207.jpg,IMG_20251118_114431954.jpg,IMG_20251118_114434771.jpg,IMG_20251118_115002369.jpg,IMG_20251118_115724382.jpg,IMG_20251118_122542187.jpg,IMG_20251118_134520564.jpg,IMG_20251118_134527870.jpg,IMG_20251118_134534601.jpg,IMG_20251118_150244401.jpg,mmexport1763469703397.jpg,mmexport1763469693808.jpg,mmexport1763469685032.jpg,mmexport1763473845477.jpg,mmexport1763473806539.jpg,mmexport1763473792145.jpg,mmexport1763473798881.jpg,mmexport1763473783378.jpg</t>
        </is>
      </c>
      <c r="M2019"/>
      <c r="N2019" s="2">
        <v>45979</v>
      </c>
      <c r="O2019" t="inlineStr">
        <is>
          <t>已结束</t>
        </is>
      </c>
      <c r="P2019" t="inlineStr">
        <is>
          <t>47周</t>
        </is>
      </c>
      <c r="Q2019"/>
      <c r="R2019" t="inlineStr">
        <is>
          <t>false</t>
        </is>
      </c>
      <c r="S2019" t="inlineStr">
        <is>
          <t>2025/11/17</t>
        </is>
      </c>
      <c r="T2019" t="inlineStr">
        <is>
          <t>销售管理</t>
        </is>
      </c>
      <c r="U2019"/>
      <c r="V2019" t="inlineStr">
        <is>
          <t>曾维超</t>
        </is>
      </c>
      <c r="W2019" t="inlineStr">
        <is>
          <t>李阳</t>
        </is>
      </c>
    </row>
    <row r="2020" ht="12.75" customHeight="1">
      <c r="A2020" t="inlineStr">
        <is>
          <t>2025-11-17 马志明-上海-绿茶餐厅导铁锅-铁锅导入 已结束</t>
        </is>
      </c>
      <c r="B2020"/>
      <c r="C2020" t="inlineStr">
        <is>
          <t>厨师长无工厂回收二维码，复合锅为其他店调来需关注。</t>
        </is>
      </c>
      <c r="D2020" t="inlineStr">
        <is>
          <t>马志明</t>
        </is>
      </c>
      <c r="E2020" t="inlineStr">
        <is>
          <t>上海市闵行区新虹街道申长路560号虹桥绿谷广场</t>
        </is>
      </c>
      <c r="F2020" t="inlineStr">
        <is>
          <t>项目出差</t>
        </is>
      </c>
      <c r="G2020" t="inlineStr">
        <is>
          <t>马志明-上海-绿茶餐厅导铁锅-铁锅导入 已结束</t>
        </is>
      </c>
      <c r="H2020" t="inlineStr">
        <is>
          <t>各位领导！晚上好！
①目前操作员能独立，熟练的操作铁锅出品，没有反感情绪。
②中午下班时，教临时顶岗的操作员，中午清理铁锅内的积炭和如何操作机器清理及养锅！讲解养锅的好处。
③中午在店内等快递把店里的复合锅全部寄回工厂。厨师长说他没有我们工厂回收的二维码，复合锅都是其他店调来的。
④晚市操作员对铁锅操作已很采熟练，出品无异常，但习惯手动操作较多。
⑤再次讲解铁锅清理过程，和除锅内积炭的重要性，对菜品质量的要求和稳定！和液料区和干料区的调味品及时的添加和日常清理！
</t>
        </is>
      </c>
      <c r="I2020" t="inlineStr">
        <is>
          <t>无</t>
        </is>
      </c>
      <c r="J2020"/>
      <c r="K2020" t="inlineStr">
        <is>
          <t>绿茶餐厅铁锅导入</t>
        </is>
      </c>
      <c r="L2020" t="inlineStr">
        <is>
          <t>IMG_20251117_091033794.jpg,IMG_20251117_092347795.jpg,IMG_20251117_115634718.jpg,IMG_20251117_115637109.jpg,IMG_20251117_115846465.jpg,IMG_20251117_120408761.jpg,IMG_20251117_123659554.jpg,IMG_20251117_125718303.jpg,IMG_20251117_125721190.jpg,IMG_20251117_140013514.jpg,IMG_20251117_140423754.jpg,IMG_20251117_140438460.jpg,IMG_20251117_140441579.jpg,IMG_20251117_140834419.jpg,IMG_20251117_173337519.jpg,IMG_20251117_173345165.jpg,IMG_20251117_175924445.jpg,IMG_20251117_175939499.jpg,IMG_20251117_201943042.jpg,IMG_20251117_202655517.jpg,IMG_20251117_203352857.jpg,IMG_20251117_203437847.jpg,IMG_20251117_203441042.jpg,IMG_20251117_204038754.jpg,IMG_20251117_204257781.jpg,IMG_20251117_205337795.jpg,IMG_20251117_205532777.jpg,IMG_20251117_205558880.jpg,IMG_20251117_205643993.jpg,IMG_20251117_210200167.jpg,IMG_20251117_210807455.jpg,IMG_20251117_210814343.jpg,IMG_20251117_210946137.jpg,IMG_20251117_211000387.jpg</t>
        </is>
      </c>
      <c r="M2020"/>
      <c r="N2020" s="2">
        <v>45978</v>
      </c>
      <c r="O2020" t="inlineStr">
        <is>
          <t>已结束</t>
        </is>
      </c>
      <c r="P2020" t="inlineStr">
        <is>
          <t>47周</t>
        </is>
      </c>
      <c r="Q2020"/>
      <c r="R2020" t="inlineStr">
        <is>
          <t>false</t>
        </is>
      </c>
      <c r="S2020" t="inlineStr">
        <is>
          <t>2025/11/17</t>
        </is>
      </c>
      <c r="T2020" t="inlineStr">
        <is>
          <t>销售管理</t>
        </is>
      </c>
      <c r="U2020"/>
      <c r="V2020" t="inlineStr">
        <is>
          <t>曾维超</t>
        </is>
      </c>
      <c r="W2020" t="inlineStr">
        <is>
          <t>李阳</t>
        </is>
      </c>
    </row>
    <row r="2021" ht="12.75" customHeight="1">
      <c r="A2021" t="inlineStr">
        <is>
          <t>2025-11-16 马志明-上海-绿茶餐厅导铁锅-铁锅导入 已结束</t>
        </is>
      </c>
      <c r="B2021" t="inlineStr">
        <is>
          <t>1</t>
        </is>
      </c>
      <c r="C2021" t="inlineStr">
        <is>
          <t>苹果手机录菜谱时文件丢失，研发质疑软件和机器问题。</t>
        </is>
      </c>
      <c r="D2021" t="inlineStr">
        <is>
          <t>马志明</t>
        </is>
      </c>
      <c r="E2021" t="inlineStr">
        <is>
          <t>上海市长宁区新泾镇淞虹路绿苑小学</t>
        </is>
      </c>
      <c r="F2021" t="inlineStr">
        <is>
          <t>项目出差</t>
        </is>
      </c>
      <c r="G2021" t="inlineStr">
        <is>
          <t>马志明-上海-绿茶餐厅导铁锅-铁锅导入 已结束</t>
        </is>
      </c>
      <c r="H2021" t="inlineStr">
        <is>
          <t>各位领导！晚上好！
①铁锅使用情况目前还是比较顺利，菜品导入后的菜品目前没有什么情况发生。
②操作员能熟练操作机器，目前的问题操作员喜欢手动操出品。小区总对出品的锅气还是比较满意的。主要问题是水压太小，需要增压泵来提高水压。
③目前厨师长的意建是铁锅润锅时间太长40秒，耽误出品时间锅，已做沟通。
④收市时的清洁卫生，和铁锅的养护及卫生以告诉操作员。
⑤中午2点多钟到谷田稻香和研发人员一超录了三道出品，在使用不停云厨app时，登录个人菜谱编辑录制上传时突然出现了文件莫名丢失（使用的是苹果手机最新款）。研发觉得是我们软件的问题，对我们机器出现质疑的声音。但我用我安卓手机登录个人菜谱都在并没有丢失。</t>
        </is>
      </c>
      <c r="I2021" t="inlineStr">
        <is>
          <t>谷田稻香的三道出品
芸豆炒猪颈肉一5份一已定版
外婆菜炒鸡蛋一5份一已定版
西红柿炒鸡蛋一5份一己定版</t>
        </is>
      </c>
      <c r="J2021"/>
      <c r="K2021" t="inlineStr">
        <is>
          <t>上海绿茶餐厅导铁锅</t>
        </is>
      </c>
      <c r="L2021" t="inlineStr">
        <is>
          <t>IMG_20251116_081610686.jpg,IMG_20251116_082410304.jpg,IMG_20251116_082907237.jpg,IMG_20251116_083808708.jpg,IMG_20251116_085230349.jpg,IMG_20251116_085504849.jpg,IMG_20251116_092323443.jpg,IMG_20251116_092656011.jpg,IMG_20251116_093120097.jpg,IMG_20251116_153944009.jpg,IMG_20251116_154044181.jpg,IMG_20251116_161959021.jpg,IMG_20251116_174002064.jpg,IMG_20251116_174012436.jpg,IMG_20251116_174023691.jpg,IMG_20251116_175312412.jpg,IMG_20251116_180947479.jpg,IMG_20251116_200400362.jpg,IMG_20251116_200548596.jpg,IMG_20251116_204414947.jpg,IMG_20251116_204402768.jpg,IMG_20251116_211240976.jpg</t>
        </is>
      </c>
      <c r="M2021"/>
      <c r="N2021" s="2">
        <v>45977</v>
      </c>
      <c r="O2021" t="inlineStr">
        <is>
          <t>已结束</t>
        </is>
      </c>
      <c r="P2021" t="inlineStr">
        <is>
          <t>46周</t>
        </is>
      </c>
      <c r="Q2021"/>
      <c r="R2021" t="inlineStr">
        <is>
          <t>false</t>
        </is>
      </c>
      <c r="S2021" t="inlineStr">
        <is>
          <t>2025/11/17</t>
        </is>
      </c>
      <c r="T2021" t="inlineStr">
        <is>
          <t>销售管理</t>
        </is>
      </c>
      <c r="U2021"/>
      <c r="V2021" t="inlineStr">
        <is>
          <t>曾维超</t>
        </is>
      </c>
      <c r="W2021" t="inlineStr">
        <is>
          <t>李阳</t>
        </is>
      </c>
    </row>
    <row r="2022" ht="12.75" customHeight="1">
      <c r="A2022" t="inlineStr">
        <is>
          <t>2025-11-15 马志明-上海-绿茶餐厅导铁锅-铁锅导入 已结束</t>
        </is>
      </c>
      <c r="B2022" t="inlineStr">
        <is>
          <t>1</t>
        </is>
      </c>
      <c r="C2022" t="inlineStr">
        <is>
          <t>机器卫生不到位，温控标定时不准，清理红外油质后达标。</t>
        </is>
      </c>
      <c r="D2022" t="inlineStr">
        <is>
          <t>马志明</t>
        </is>
      </c>
      <c r="E2022" t="inlineStr">
        <is>
          <t>上海市长宁区新泾镇新渔路长宁Art Park大融城</t>
        </is>
      </c>
      <c r="F2022" t="inlineStr">
        <is>
          <t>项目出差</t>
        </is>
      </c>
      <c r="G2022" t="inlineStr">
        <is>
          <t>马志明-上海-绿茶餐厅导铁锅-铁锅导入 已结束</t>
        </is>
      </c>
      <c r="H2022" t="inlineStr">
        <is>
          <t>各位领导！晚上好！
①早上从武汉坐高铁中午到达上海长宁大融城绿茶餐厅，第一次和他们接触刚好今天碰到小区总王总也在并给他们每人点了杯瑞幸咖啡！
②下午检查机器卫生不到位，目前他们在使用一台机器出餐，另外一台手动操作做加工，但没有清理机器的液料区和干料区的卫生，晩市给他们导铁锅时做了管道清理并排空管道液料。
③导第二台机器时的卫生清理，在温控标定时出现不准，多次标定都不行，最后用罗刚的红外线清理方法才达到标准。主要是红外有油质清理后才行。
④明天和王厨师长约好早上八点到店和他们一起观察机器铁锅的使用效果！
</t>
        </is>
      </c>
      <c r="I2022" t="inlineStr">
        <is>
          <t>无</t>
        </is>
      </c>
      <c r="J2022"/>
      <c r="K2022" t="inlineStr">
        <is>
          <t>上海一绿茶餐厅导铁锅</t>
        </is>
      </c>
      <c r="L2022" t="inlineStr">
        <is>
          <t>IMG_20251115_141737499.jpg,IMG_20251115_172359724.jpg,IMG_20251115_180338940.jpg,IMG_20251115_172855053.jpg,IMG_20251115_173920076.jpg,IMG_20251115_175410747.jpg,IMG_20251115_180036641.jpg,IMG_20251115_180913425.jpg,IMG_20251115_180948086.jpg,IMG_20251115_190901811.jpg,IMG_20251115_192600504.jpg,IMG_20251115_192602730.jpg,IMG_20251115_193108128.jpg,IMG_20251115_193417620.jpg,IMG_20251115_195001879.jpg,IMG_20251115_195018101.jpg,IMG_20251115_195352038.jpg,IMG_20251115_195357831.jpg,IMG_20251115_204610567.jpg,IMG_20251115_213259939.jpg,IMG_20251115_202916809.jpg,IMG_20251115_213308180.jpg,IMG_20251115_201944456.jpg,IMG_20251115_202033957.jpg,IMG_20251115_200744621.jpg,IMG_20251115_205854326.jpg,IMG_20251115_211921171.jpg,IMG_20251115_204617726.jpg,IMG_20251115_204619400.jpg,IMG_20251115_204621225.jpg,IMG_20251115_205614475.jpg,IMG_20251115_205854326.jpg,IMG_20251115_211921171.jpg,IMG_20251115_222154449.jpg,IMG_20251115_224932166.jpg</t>
        </is>
      </c>
      <c r="M2022"/>
      <c r="N2022" s="2">
        <v>45976</v>
      </c>
      <c r="O2022" t="inlineStr">
        <is>
          <t>已结束</t>
        </is>
      </c>
      <c r="P2022" t="inlineStr">
        <is>
          <t>46周</t>
        </is>
      </c>
      <c r="Q2022"/>
      <c r="R2022" t="inlineStr">
        <is>
          <t>false</t>
        </is>
      </c>
      <c r="S2022" t="inlineStr">
        <is>
          <t>2025/11/17</t>
        </is>
      </c>
      <c r="T2022" t="inlineStr">
        <is>
          <t>销售管理</t>
        </is>
      </c>
      <c r="U2022"/>
      <c r="V2022" t="inlineStr">
        <is>
          <t>曾维超</t>
        </is>
      </c>
      <c r="W2022" t="inlineStr">
        <is>
          <t>李阳</t>
        </is>
      </c>
    </row>
    <row r="2023" ht="12.75" customHeight="1">
      <c r="A2023" t="inlineStr">
        <is>
          <t>2025-11-14 马志明-武汉-唐吉坷德-POC 已结束</t>
        </is>
      </c>
      <c r="B2023" t="inlineStr">
        <is>
          <t>1</t>
        </is>
      </c>
      <c r="C2023" t="inlineStr">
        <is>
          <t>明天需回上海导铁锅，清洁机器液料区、油管及排干管道水质防变质。</t>
        </is>
      </c>
      <c r="D2023" t="inlineStr">
        <is>
          <t>马志明</t>
        </is>
      </c>
      <c r="E2023" t="inlineStr">
        <is>
          <t>湖北省武汉市硚口区六角亭街道利济北路金地汉口峰汇</t>
        </is>
      </c>
      <c r="F2023" t="inlineStr">
        <is>
          <t>项目出差</t>
        </is>
      </c>
      <c r="G2023" t="inlineStr">
        <is>
          <t>马志明-武汉-唐吉坷德-POC 已结束</t>
        </is>
      </c>
      <c r="H2023" t="inlineStr">
        <is>
          <t>各位领导！晚上好！
①上午在茶港，协助他们做一些切配工作，同时每天需要炒河粉的准备工作，机器养锅。
②中午陪樊若成一起见客户现场，了解客户的需求，并进行解答。
③明天回上海绿茶餐厅导铁锅，把这边机器的液料区和油管进行清洁卫生和管道清理质，以防液料产生变质，并且管道排干水质。</t>
        </is>
      </c>
      <c r="I2023" t="inlineStr">
        <is>
          <t>无</t>
        </is>
      </c>
      <c r="J2023"/>
      <c r="K2023" t="inlineStr">
        <is>
          <t>上海绿茶餐厅导铁锅</t>
        </is>
      </c>
      <c r="L2023" t="inlineStr">
        <is>
          <t>IMG_20251114_095352661.jpg,IMG_20251114_101846034.jpg,IMG_20251114_101852662.jpg,IMG_20251114_101856830.jpg,IMG_20251114_104617.jpg,IMG_20251114_110333267.jpg,IMG_20251114_111233579.jpg,IMG_20251114_111236864.jpg,IMG_20251114_111823471.jpg,IMG_20251114_124937245.jpg,IMG_20251114_150606752.jpg,IMG_20251114_150728791.jpg,IMG_20251114_200714663.jpg,IMG_20251114_200717671.jpg,IMG_20251114_200727541.jpg,IMG_20251114_200959497.jpg,IMG_20251114_201054397.jpg,IMG_20251114_201224683.jpg,IMG_20251114_202401851.jpg,IMG_20251114_202550576.jpg,IMG_20251114_202838342.jpg,IMG_20251114_202825588.jpg,video_20251114_111938624.mp4,video_20251114_112046626.mp4,IMG_20251114_112525508.jpg,IMG_20251114_112621773.jpg,IMG_20251114_121706595.jpg</t>
        </is>
      </c>
      <c r="M2023"/>
      <c r="N2023" s="2">
        <v>45975</v>
      </c>
      <c r="O2023" t="inlineStr">
        <is>
          <t>已结束</t>
        </is>
      </c>
      <c r="P2023" t="inlineStr">
        <is>
          <t>46周</t>
        </is>
      </c>
      <c r="Q2023"/>
      <c r="R2023" t="inlineStr">
        <is>
          <t>false</t>
        </is>
      </c>
      <c r="S2023" t="inlineStr">
        <is>
          <t>2025/11/15</t>
        </is>
      </c>
      <c r="T2023" t="inlineStr">
        <is>
          <t>华东区</t>
        </is>
      </c>
      <c r="U2023" t="inlineStr">
        <is>
          <t>1</t>
        </is>
      </c>
      <c r="V2023" t="inlineStr">
        <is>
          <t>樊若成</t>
        </is>
      </c>
      <c r="W2023" t="inlineStr">
        <is>
          <t>卞俊军</t>
        </is>
      </c>
    </row>
    <row r="2024" ht="12.75" customHeight="1">
      <c r="A2024" t="inlineStr">
        <is>
          <t>2025-11-13 马志明-武汉-唐吉坷德-POC 已结束</t>
        </is>
      </c>
      <c r="B2024" t="inlineStr">
        <is>
          <t>1</t>
        </is>
      </c>
      <c r="C2024" t="inlineStr">
        <is>
          <t>炒河粉第三锅粘锅，投放炒面汁需手动辅助搅拌。</t>
        </is>
      </c>
      <c r="D2024" t="inlineStr">
        <is>
          <t>马志明</t>
        </is>
      </c>
      <c r="E2024" t="inlineStr">
        <is>
          <t>湖北省武汉市硚口区六角亭街道六角亭街顺道社区金地汉口峰汇</t>
        </is>
      </c>
      <c r="F2024" t="inlineStr">
        <is>
          <t>项目出差</t>
        </is>
      </c>
      <c r="G2024" t="inlineStr">
        <is>
          <t>马志明-武汉-唐吉坷德-POC 已结束</t>
        </is>
      </c>
      <c r="H2024" t="inlineStr">
        <is>
          <t>各位领导！晚上好！
今日工作如下：
①上午到店检查机器的干料和液料区的调味品是否变质，并重新增加和给机器做清洁卫生及管道清洗和调味品的校准工作。
②协助这边员工做一些他们切配配料工作。
③今天炒河粉后清洗的水压比之前的大，但还是需要辅助清洗。第一锅和第二锅问题不大，到第三锅清洗需要刷子辅助清洗。
④炒第三锅后，还是需要快速养锅，来减少粘锅的问题。现在的问题，投放炒面汁如果不手动辅助搅拌还是比较粘锅的。
⑤上午生意比下午生意要忙。
</t>
        </is>
      </c>
      <c r="I2024" t="inlineStr">
        <is>
          <t>无</t>
        </is>
      </c>
      <c r="J2024" t="inlineStr">
        <is>
          <t>在完全没有手动辅助搅拌炒河粉到第三锅投放炒面汁时比之前的两锅要粘时。需要添加辅助搅拌。</t>
        </is>
      </c>
      <c r="K2024" t="inlineStr">
        <is>
          <t>武汉一茶港·点心·啫啫煲</t>
        </is>
      </c>
      <c r="L2024" t="inlineStr">
        <is>
          <t>IMG_20251113_094658116.jpg,IMG_20251113_100001398.jpg,IMG_20251113_101812672.jpg,IMG_20251113_102820281.jpg,IMG_20251113_102858050.jpg,IMG_20251113_103023813.jpg,IMG_20251113_103026445.jpg,IMG_20251113_103406727.jpg,IMG_20251113_103713107.jpg,IMG_20251113_105638587.jpg,IMG_20251113_105641022.jpg,IMG_20251113_105642707.jpg,IMG_20251113_105650483.jpg,IMG_20251113_111947180.jpg,IMG_20251113_112106121.jpg,IMG_20251113_112903132.jpg,IMG_20251113_112920441.jpg,IMG_20251113_112922553.jpg,IMG_20251113_113000276.jpg,IMG_20251113_113023441.jpg,IMG_20251113_113041898.jpg,IMG_20251113_113046033.jpg,IMG_20251113_113047749.jpg,IMG_20251113_113255489.jpg,video_20251113_113115990.mp4,IMG_20251113_114305218.jpg,IMG_20251113_114335769.jpg,IMG_20251113_114339254.jpg,IMG_20251113_114353804.jpg,IMG_20251113_114413862.jpg,IMG_20251113_114417537.jpg,IMG_20251113_114424523.jpg,IMG_20251113_114553306.jpg,IMG_20251113_114705172.jpg,IMG_20251113_115537685.jpg,IMG_20251113_115541004.jpg,IMG_20251113_115545268.jpg,IMG_20251113_115558655.jpg,IMG_20251113_115632748.jpg,IMG_20251113_115707821.jpg,IMG_20251113_115718572.jpg,IMG_20251113_120049325.jpg,IMG_20251113_120053652.jpg,1763007963344.mp4,1763008278373.mp4,IMG_20251113_123131396.jpg,IMG_20251113_123139251.jpg,1763008344519.mp4,IMG_20251113_123401556.jpg,IMG_20251113_130209536.jpg,IMG_20251113_183416922.jpg,IMG_20251113_183457849.jpg,IMG_20251113_183500547.jpg,IMG_20251113_183703572.jpg,IMG_20251113_201257876.jpg</t>
        </is>
      </c>
      <c r="M2024"/>
      <c r="N2024" s="2">
        <v>45974</v>
      </c>
      <c r="O2024" t="inlineStr">
        <is>
          <t>已结束</t>
        </is>
      </c>
      <c r="P2024" t="inlineStr">
        <is>
          <t>46周</t>
        </is>
      </c>
      <c r="Q2024"/>
      <c r="R2024" t="inlineStr">
        <is>
          <t>false</t>
        </is>
      </c>
      <c r="S2024" t="inlineStr">
        <is>
          <t>2025/11/15</t>
        </is>
      </c>
      <c r="T2024" t="inlineStr">
        <is>
          <t>华东区</t>
        </is>
      </c>
      <c r="U2024"/>
      <c r="V2024" t="inlineStr">
        <is>
          <t>樊若成</t>
        </is>
      </c>
      <c r="W2024" t="inlineStr">
        <is>
          <t>卞俊军</t>
        </is>
      </c>
    </row>
    <row r="2025" ht="12.75" customHeight="1">
      <c r="A2025" t="inlineStr">
        <is>
          <t>2025-11-12 马志明-武汉-唐吉坷德-POC 已结束</t>
        </is>
      </c>
      <c r="B2025" t="inlineStr">
        <is>
          <t>1</t>
        </is>
      </c>
      <c r="C2025" t="inlineStr">
        <is>
          <t>无明显问题或异常，客户测试满意。</t>
        </is>
      </c>
      <c r="D2025" t="inlineStr">
        <is>
          <t>马志明</t>
        </is>
      </c>
      <c r="E2025" t="inlineStr">
        <is>
          <t>湖北省武汉市硚口区六角亭街道顺道街财源大厦</t>
        </is>
      </c>
      <c r="F2025" t="inlineStr">
        <is>
          <t>项目出差</t>
        </is>
      </c>
      <c r="G2025" t="inlineStr">
        <is>
          <t>马志明-武汉-唐吉坷德-POC 已结束</t>
        </is>
      </c>
      <c r="H2025" t="inlineStr">
        <is>
          <t>各位领导！晚上好！
今日工作如下，
①上午机器开机的检查工作，机器干料区和液料区调味品校准，长时间没用检查液料区的调味品质量和清洗液料区的管道清理。
②检查铁锅内是否有积炭并且及时清理和养锅护理。
③中午客户自带食材过来测试机器是否是他们所需要的的效果，现场制了一份4公斤的蛋炒饭和正常份量的蛋炒。客户满意锅气较足。
④宫保鸡丁，辣椒烧鸡。客户都比较满意。同时也介绍机器的基本功能，客户都很满意。</t>
        </is>
      </c>
      <c r="I2025" t="inlineStr">
        <is>
          <t>无</t>
        </is>
      </c>
      <c r="J2025"/>
      <c r="K2025" t="inlineStr">
        <is>
          <t>武汉一茶港·点点·啫啫煲</t>
        </is>
      </c>
      <c r="L2025" t="inlineStr">
        <is>
          <t>IMG_20251112_085919673.jpg,IMG_20251112_092045611.jpg,IMG_20251112_092053000.jpg,IMG_20251112_092059935.jpg,IMG_20251112_094044701.jpg,IMG_20251112_094213217.jpg,IMG_20251112_094549258.jpg,IMG_20251112_095503402.jpg,IMG_20251112_095504994.jpg,IMG_20251112_132700553.jpg,IMG_20251112_132920019.jpg,IMG_20251112_135259099.jpg,IMG_20251112_142153802.jpg,IMG_20251112_144434276.jpg,IMG_20251112_144436317.jpg,IMG_20251112_144437947.jpg,IMG_20251112_145253201.jpg,IMG_20251112_153413582.jpg</t>
        </is>
      </c>
      <c r="M2025"/>
      <c r="N2025" s="2">
        <v>45973</v>
      </c>
      <c r="O2025" t="inlineStr">
        <is>
          <t>已结束</t>
        </is>
      </c>
      <c r="P2025" t="inlineStr">
        <is>
          <t>46周</t>
        </is>
      </c>
      <c r="Q2025"/>
      <c r="R2025" t="inlineStr">
        <is>
          <t>false</t>
        </is>
      </c>
      <c r="S2025" t="inlineStr">
        <is>
          <t>2025/11/15</t>
        </is>
      </c>
      <c r="T2025" t="inlineStr">
        <is>
          <t>华东区</t>
        </is>
      </c>
      <c r="U2025"/>
      <c r="V2025" t="inlineStr">
        <is>
          <t>樊若成</t>
        </is>
      </c>
      <c r="W2025" t="inlineStr">
        <is>
          <t>卞俊军</t>
        </is>
      </c>
    </row>
    <row r="2026" ht="12.75" customHeight="1">
      <c r="A2026" t="inlineStr">
        <is>
          <t>2025-11-11 马志明-上海-云竞（上海）电子科技有限公司-POC 已结束</t>
        </is>
      </c>
      <c r="B2026"/>
      <c r="C2026" t="inlineStr">
        <is>
          <t>无明显问题或异常，主要是工作进展汇报。</t>
        </is>
      </c>
      <c r="D2026" t="inlineStr">
        <is>
          <t>马志明</t>
        </is>
      </c>
      <c r="E2026" t="inlineStr">
        <is>
          <t>湖北省武汉市黄陂区滠口街道凯宸国际酒店新华南海鲜水产</t>
        </is>
      </c>
      <c r="F2026" t="inlineStr">
        <is>
          <t>项目出差</t>
        </is>
      </c>
      <c r="G2026" t="inlineStr">
        <is>
          <t>马志明-上海-云竞（上海）电子科技有限公司-POC 已结束</t>
        </is>
      </c>
      <c r="H2026" t="inlineStr">
        <is>
          <t>各位领导！晚上好！
①上午谭总到店了解机器操作的基本功能，主要是了解录菜制作过程中的烹饪流程的烹饪温度，烹饪时间，铁锅的转速，烹饪时的锅位及润锅和热锅，直接烹饪的不同。
②上午给研发人员再次培训他们怎么做机器的清洁卫生和注意事项。
③下午坐高铁到武汉准备明天中午武汉唐吉诃德的DEMO</t>
        </is>
      </c>
      <c r="I2026" t="inlineStr">
        <is>
          <t>无</t>
        </is>
      </c>
      <c r="J2026"/>
      <c r="K2026" t="inlineStr">
        <is>
          <t>武汉一唐吉诃德DEMO</t>
        </is>
      </c>
      <c r="L2026" t="inlineStr">
        <is>
          <t>IMG_20251111_092803935.jpg,IMG_20251111_103054312.jpg,IMG_20251111_103055664.jpg,IMG_20251111_103109951.jpg,IMG_20251111_110528407.jpg,IMG_20251111_110532204.jpg,IMG_20251111_110534679.jpg,IMG_20251111_110612052.jpg,IMG_20251111_110803416.jpg,IMG_20251111_125421812.jpg,IMG_20251111_150042700.jpg,IMG_20251111_151103455.jpg,IMG_20251111_202640473.jpg,IMG_20251111_202650068.jpg</t>
        </is>
      </c>
      <c r="M2026"/>
      <c r="N2026" s="2">
        <v>45972</v>
      </c>
      <c r="O2026" t="inlineStr">
        <is>
          <t>已结束</t>
        </is>
      </c>
      <c r="P2026" t="inlineStr">
        <is>
          <t>46周</t>
        </is>
      </c>
      <c r="Q2026"/>
      <c r="R2026" t="inlineStr">
        <is>
          <t>false</t>
        </is>
      </c>
      <c r="S2026" t="inlineStr">
        <is>
          <t>2025/11/09</t>
        </is>
      </c>
      <c r="T2026" t="inlineStr">
        <is>
          <t>华东区</t>
        </is>
      </c>
      <c r="U2026" t="inlineStr">
        <is>
          <t>1</t>
        </is>
      </c>
      <c r="V2026" t="inlineStr">
        <is>
          <t>朱元元</t>
        </is>
      </c>
      <c r="W2026" t="inlineStr">
        <is>
          <t>朱元元</t>
        </is>
      </c>
    </row>
    <row r="2027" ht="12.75" customHeight="1">
      <c r="A2027" t="inlineStr">
        <is>
          <t>2025-11-10 马志明-上海-云竞（上海）电子科技有限公司-POC 已结束</t>
        </is>
      </c>
      <c r="B2027"/>
      <c r="C2027" t="inlineStr">
        <is>
          <t>未录菜，仅培训机器操作及功能介绍，含校准等。</t>
        </is>
      </c>
      <c r="D2027" t="inlineStr">
        <is>
          <t>马志明</t>
        </is>
      </c>
      <c r="E2027" t="inlineStr">
        <is>
          <t>上海市浦东新区张江镇广兰路1082号贝贝树幼儿园</t>
        </is>
      </c>
      <c r="F2027" t="inlineStr">
        <is>
          <t>项目出差</t>
        </is>
      </c>
      <c r="G2027" t="inlineStr">
        <is>
          <t>马志明-上海-云竞（上海）电子科技有限公司-POC 已结束</t>
        </is>
      </c>
      <c r="H2027" t="inlineStr">
        <is>
          <t>各位领导！晚上好！
①教其他新来的研发人员介绍机器，如何操作机器，并介绍在个人中心页面的各顶功能，如何投料编辑，如何操作机器管道清理及养锅，如何每三天或一星期做一次液料和干料的校准。
②因食材的关系，暂时没有录菜！只是在培训他们在机器操作录菜过程中的熟练度。
</t>
        </is>
      </c>
      <c r="I2027" t="inlineStr">
        <is>
          <t>无</t>
        </is>
      </c>
      <c r="J2027"/>
      <c r="K2027" t="inlineStr">
        <is>
          <t>云竞（上海）电子科技有限公司P0C</t>
        </is>
      </c>
      <c r="L2027" t="inlineStr">
        <is>
          <t>IMG_20251110_092537777.jpg,IMG_20251110_092552297.jpg,IMG_20251110_101957041.jpg,IMG_20251110_102009987.jpg,IMG_20251110_102135331.jpg,IMG_20251110_102138687.jpg,IMG_20251110_102141175.jpg,IMG_20251110_102143527.jpg,IMG_20251110_102849491.jpg,IMG_20251110_102913262.jpg,IMG_20251110_103049266.jpg,IMG_20251110_103443624.jpg,IMG_20251110_103445755.jpg,IMG_20251110_103454319.jpg,IMG_20251110_104603988.jpg,IMG_20251110_104607764.jpg,IMG_20251110_105017764.jpg,IMG_20251110_105446718.jpg,IMG_20251110_174659234.jpg,IMG_20251110_174703517.jpg,IMG_20251110_174719817.jpg</t>
        </is>
      </c>
      <c r="M2027"/>
      <c r="N2027" s="2">
        <v>45971</v>
      </c>
      <c r="O2027" t="inlineStr">
        <is>
          <t>已结束</t>
        </is>
      </c>
      <c r="P2027" t="inlineStr">
        <is>
          <t>46周</t>
        </is>
      </c>
      <c r="Q2027"/>
      <c r="R2027" t="inlineStr">
        <is>
          <t>false</t>
        </is>
      </c>
      <c r="S2027" t="inlineStr">
        <is>
          <t>2025/11/09</t>
        </is>
      </c>
      <c r="T2027" t="inlineStr">
        <is>
          <t>华东区</t>
        </is>
      </c>
      <c r="U2027"/>
      <c r="V2027" t="inlineStr">
        <is>
          <t>朱元元</t>
        </is>
      </c>
      <c r="W2027" t="inlineStr">
        <is>
          <t>朱元元</t>
        </is>
      </c>
    </row>
    <row r="2028" ht="12.75" customHeight="1">
      <c r="A2028" t="inlineStr">
        <is>
          <t>2025-11-09 马志明-上海-云竞（上海）电子科技有限公司-POC 已结束</t>
        </is>
      </c>
      <c r="B2028" t="inlineStr">
        <is>
          <t>1</t>
        </is>
      </c>
      <c r="C2028" t="inlineStr">
        <is>
          <t>问题：研发人员无食材做研发出品（因需申请通过才有食材原料）。</t>
        </is>
      </c>
      <c r="D2028" t="inlineStr">
        <is>
          <t>马志明</t>
        </is>
      </c>
      <c r="E2028" t="inlineStr">
        <is>
          <t>上海市浦东新区张江镇广兰路1082号贝贝树幼儿园</t>
        </is>
      </c>
      <c r="F2028" t="inlineStr">
        <is>
          <t>项目出差</t>
        </is>
      </c>
      <c r="G2028" t="inlineStr">
        <is>
          <t>马志明-上海-云竞（上海）电子科技有限公司-POC 已结束</t>
        </is>
      </c>
      <c r="H2028" t="inlineStr">
        <is>
          <t>各位领导，晚上好！
①教他们研发人员操作机器早上开机时的各项准备工作，①深度养锅，②检查液料区和干料区的调味品是加满或者晚上收拾清洁卫生时提前加满。③检查网络是否正常，④检查底坐的食用油是否需要添加。
②全天练习机器操作录菜。
③研发人员的食材需要申请通过才有食材原料来，目前没有食材可做研发出品。</t>
        </is>
      </c>
      <c r="I2028" t="inlineStr">
        <is>
          <t>无</t>
        </is>
      </c>
      <c r="J2028"/>
      <c r="K2028" t="inlineStr">
        <is>
          <t>云竞（上海）电子科技有限公司P0C</t>
        </is>
      </c>
      <c r="L2028" t="inlineStr">
        <is>
          <t>IMG_20251109_092856873.jpg,IMG_20251109_100835266.jpg,IMG_20251109_101036166.jpg,IMG_20251109_101844366.jpg,IMG_20251109_101849058.jpg,IMG_20251109_103309009.jpg,IMG_20251109_103423801.jpg,IMG_20251109_103640318.jpg,IMG_20251109_104117166.jpg,IMG_20251109_104658746.jpg,IMG_20251109_104858145.jpg,IMG_20251109_104904368.jpg,IMG_20251109_105039361.jpg,IMG_20251109_105112560.jpg,IMG_20251109_105115601.jpg,IMG_20251109_105120613.jpg,IMG_20251109_131754157.jpg,IMG_20251109_131836038.jpg,IMG_20251109_131842514.jpg,IMG_20251109_131844774.jpg,IMG_20251109_131916235.jpg,IMG_20251109_132158703.jpg,IMG_20251109_132235144.jpg,IMG_20251109_132329700.jpg,IMG_20251109_132520372.jpg,IMG_20251109_133247416.jpg,IMG_20251109_133346287.jpg,IMG_20251109_133455513.jpg,IMG_20251109_133753581.jpg,IMG_20251109_133858246.jpg,IMG_20251109_133900835.jpg,IMG_20251109_171753378.jpg,IMG_20251109_171820281.jpg,IMG_20251109_171740930.jpg</t>
        </is>
      </c>
      <c r="M2028"/>
      <c r="N2028" s="2">
        <v>45970</v>
      </c>
      <c r="O2028" t="inlineStr">
        <is>
          <t>已结束</t>
        </is>
      </c>
      <c r="P2028" t="inlineStr">
        <is>
          <t>45周</t>
        </is>
      </c>
      <c r="Q2028"/>
      <c r="R2028" t="inlineStr">
        <is>
          <t>false</t>
        </is>
      </c>
      <c r="S2028" t="inlineStr">
        <is>
          <t>2025/11/09</t>
        </is>
      </c>
      <c r="T2028" t="inlineStr">
        <is>
          <t>华东区</t>
        </is>
      </c>
      <c r="U2028"/>
      <c r="V2028" t="inlineStr">
        <is>
          <t>朱元元</t>
        </is>
      </c>
      <c r="W2028" t="inlineStr">
        <is>
          <t>朱元元</t>
        </is>
      </c>
    </row>
    <row r="2029" ht="12.75" customHeight="1">
      <c r="A2029" t="inlineStr">
        <is>
          <t>2025-11-08 马志明-上海-云竞（上海）电子科技有限公司-POC 已结束</t>
        </is>
      </c>
      <c r="B2029"/>
      <c r="C2029" t="inlineStr">
        <is>
          <t>食材缺少，部分研发人员未实际操作机器录菜。</t>
        </is>
      </c>
      <c r="D2029" t="inlineStr">
        <is>
          <t>马志明</t>
        </is>
      </c>
      <c r="E2029" t="inlineStr">
        <is>
          <t>上海市浦东新区张江镇广兰路1082号贝贝树幼儿园</t>
        </is>
      </c>
      <c r="F2029" t="inlineStr">
        <is>
          <t>项目出差</t>
        </is>
      </c>
      <c r="G2029" t="inlineStr">
        <is>
          <t>马志明-上海-云竞（上海）电子科技有限公司-POC 已结束</t>
        </is>
      </c>
      <c r="H2029" t="inlineStr">
        <is>
          <t>各位领导！晚上好！
今天工作如下
①上午研发人员分别用昨天剩余食材，学习在机器上录制菜品。
②上午和他们聊天中了解到他们要研发水煮系列的菜品和麻婆豆腐之类的出品。向超哥给他们开通了机器的新功能一一摇摆功能，也展示了我们机器的功能优势。在做麻婆豆腐的现场录菜和操作中展示的中更有性价比。
③因食材的缺少下，目前的研发人员中已有两位研发基本上可以操作机器录菜的完成发。其他研发只是大概了解了一下，没有实际操作。
④今天下午研发人员都要写出30道出品（老板要求）。明天可能购买食材进行学习录制菜品。</t>
        </is>
      </c>
      <c r="I2029" t="inlineStr">
        <is>
          <t>无</t>
        </is>
      </c>
      <c r="J2029"/>
      <c r="K2029" t="inlineStr">
        <is>
          <t>云竞（上海）电子科技有限公司P0C</t>
        </is>
      </c>
      <c r="L2029" t="inlineStr">
        <is>
          <t>IMG_20251108_092702434.jpg,IMG_20251108_103806060.jpg,IMG_20251108_103808885.jpg,IMG_20251108_105105177.jpg,IMG_20251108_105112399.jpg,IMG_20251108_105159690.jpg,IMG_20251108_105307849.jpg,IMG_20251108_105422662.jpg,IMG_20251108_105459998.jpg,IMG_20251108_121552345.jpg,IMG_20251108_121600832.jpg,IMG_20251108_121634898.jpg,IMG_20251108_121653726.jpg,IMG_20251108_121815453.jpg,IMG_20251108_122234076.jpg,IMG_20251108_122239381.jpg,IMG_20251108_122442709.jpg,IMG_20251108_123107077.jpg,IMG_20251108_123117098.jpg,IMG_20251108_123153320.jpg,IMG_20251108_123340995.jpg,IMG_20251108_124259029.jpg,IMG_20251108_124302034.jpg,IMG_20251108_125031189.jpg,IMG_20251108_125309519.jpg,IMG_20251108_170044748.jpg,IMG_20251108_173932848.jpg,IMG_20251108_173939507.jpg,IMG_20251108_174011526.jpg</t>
        </is>
      </c>
      <c r="M2029"/>
      <c r="N2029" s="2">
        <v>45969</v>
      </c>
      <c r="O2029" t="inlineStr">
        <is>
          <t>已结束</t>
        </is>
      </c>
      <c r="P2029" t="inlineStr">
        <is>
          <t>45周</t>
        </is>
      </c>
      <c r="Q2029"/>
      <c r="R2029" t="inlineStr">
        <is>
          <t>false</t>
        </is>
      </c>
      <c r="S2029" t="inlineStr">
        <is>
          <t>2025/11/09</t>
        </is>
      </c>
      <c r="T2029" t="inlineStr">
        <is>
          <t>华东区</t>
        </is>
      </c>
      <c r="U2029"/>
      <c r="V2029" t="inlineStr">
        <is>
          <t>朱元元</t>
        </is>
      </c>
      <c r="W2029" t="inlineStr">
        <is>
          <t>朱元元</t>
        </is>
      </c>
    </row>
    <row r="2030" ht="12.75" customHeight="1">
      <c r="A2030" t="inlineStr">
        <is>
          <t>2025-11-07 马志明-上海-云竞（上海）电子科技有限公司-POC 已结束</t>
        </is>
      </c>
      <c r="B2030"/>
      <c r="C2030" t="inlineStr">
        <is>
          <t>下午因老板临时开会未继续培训研发人员。</t>
        </is>
      </c>
      <c r="D2030" t="inlineStr">
        <is>
          <t>马志明</t>
        </is>
      </c>
      <c r="E2030" t="inlineStr">
        <is>
          <t>上海市浦东新区张江镇广兰路1082号贝贝树幼儿园</t>
        </is>
      </c>
      <c r="F2030" t="inlineStr">
        <is>
          <t>项目出差</t>
        </is>
      </c>
      <c r="G2030" t="inlineStr">
        <is>
          <t>马志明-上海-云竞（上海）电子科技有限公司-POC 已结束</t>
        </is>
      </c>
      <c r="H2030" t="inlineStr">
        <is>
          <t>各位领导！晚上好！
今日工作如下
①培训三位研发人员学习机器操作录制菜品。
②经过昨天和今天的实操，研发人员能独立完成菜品的录制。
③分别完成2500g芹菜香干的实操中完成录菜
④完成5000g芹菜香干的实操中完成录菜
⑤下午临时决定老板给研发人员开会，下午没有继续培训
</t>
        </is>
      </c>
      <c r="I2030" t="inlineStr">
        <is>
          <t>无</t>
        </is>
      </c>
      <c r="J2030"/>
      <c r="K2030" t="inlineStr">
        <is>
          <t>云竞（上海）电子科技有限公司</t>
        </is>
      </c>
      <c r="L2030" t="inlineStr">
        <is>
          <t>IMG_20251107_093241262.jpg,IMG_20251107_102218377.jpg,IMG_20251107_102220643.jpg,IMG_20251107_103125767.jpg,IMG_20251107_103720066.jpg,IMG_20251107_103944120.jpg,IMG_20251107_104005876.jpg,IMG_20251107_104030127.jpg,IMG_20251107_104052267.jpg,IMG_20251107_104627231.jpg,video_20251107_104635937.mp4,IMG_20251107_104803559.jpg,IMG_20251107_104812873.jpg,IMG_20251107_105106798.jpg,IMG_20251107_105116774.jpg,IMG_20251107_105140354.jpg,IMG_20251107_105219524.jpg,IMG_20251107_105247560.jpg,IMG_20251107_110523668.jpg,IMG_20251107_110526377.jpg,IMG_20251107_110555517.jpg,IMG_20251107_110833053.jpg,IMG_20251107_111137110.jpg,IMG_20251107_111145203.jpg,IMG_20251107_111306510.jpg,IMG_20251107_111447729.jpg,IMG_20251107_111519330.jpg,IMG_20251107_122907647.jpg,IMG_20251107_122910383.jpg,IMG_20251107_122912741.jpg,IMG_20251107_125918908.jpg,IMG_20251107_162956384.jpg</t>
        </is>
      </c>
      <c r="M2030"/>
      <c r="N2030" s="2">
        <v>45968</v>
      </c>
      <c r="O2030" t="inlineStr">
        <is>
          <t>已结束</t>
        </is>
      </c>
      <c r="P2030" t="inlineStr">
        <is>
          <t>45周</t>
        </is>
      </c>
      <c r="Q2030"/>
      <c r="R2030" t="inlineStr">
        <is>
          <t>false</t>
        </is>
      </c>
      <c r="S2030" t="inlineStr">
        <is>
          <t>2025/11/09</t>
        </is>
      </c>
      <c r="T2030" t="inlineStr">
        <is>
          <t>华东区</t>
        </is>
      </c>
      <c r="U2030"/>
      <c r="V2030" t="inlineStr">
        <is>
          <t>朱元元</t>
        </is>
      </c>
      <c r="W2030" t="inlineStr">
        <is>
          <t>朱元元</t>
        </is>
      </c>
    </row>
    <row r="2031" ht="12.75" customHeight="1">
      <c r="A2031" t="inlineStr">
        <is>
          <t>2025-11-06 马志明-上海-云竞（上海）电子科技有限公司-POC 已结束</t>
        </is>
      </c>
      <c r="B2031"/>
      <c r="C2031" t="inlineStr">
        <is>
          <t>厨师长误解老板要求，以为参观录菜过程，实际需看录制修改后的出品。</t>
        </is>
      </c>
      <c r="D2031" t="inlineStr">
        <is>
          <t>马志明</t>
        </is>
      </c>
      <c r="E2031" t="inlineStr">
        <is>
          <t>上海市浦东新区张江镇广兰路贝贝树幼儿园</t>
        </is>
      </c>
      <c r="F2031" t="inlineStr">
        <is>
          <t>项目出差</t>
        </is>
      </c>
      <c r="G2031" t="inlineStr">
        <is>
          <t>马志明-上海-云竞（上海）电子科技有限公司-POC 已结束</t>
        </is>
      </c>
      <c r="H2031" t="inlineStr">
        <is>
          <t>各位领导！晚上好！
今天工作如下！
①培训研发人员在机器上学习录菜程序！
②上午准备食材准备学习录菜！
③下午开始等他们老板回来参观他们学习录菜，但老板要求的是录制完成后修改后的出品。导致厨师长理解错了，以为是看他们在机器上操作的录菜过程。
④晚上他们研发人员开始录制了12出品在机器，等明天下午过来试菜。</t>
        </is>
      </c>
      <c r="I2031" t="inlineStr">
        <is>
          <t>芹菜香干-1份＿巳定版250g
芹菜香干-1份＿巳定版150g
泡椒腰花-1份一暂定
泡板猪肝一1份一暂定
特色鸡丁一1份一暂定
鱼香小滑肉一1份一暂定
个性鸡杂一1份一暂定
特色鸡丁一1份一暂定
外婆菜炒鸡蛋一1份一暂定
口味兔丁一1你一暂定
口味虾尾一1份一暂定
口味牛蛙一1份一暂定
剁椒肉丁一1份一暂定
醋炒小公鸡一1份一暂定
</t>
        </is>
      </c>
      <c r="J2031"/>
      <c r="K2031" t="inlineStr">
        <is>
          <t>云竞（上海）电子科技有限公司</t>
        </is>
      </c>
      <c r="L2031" t="inlineStr">
        <is>
          <t>IMG_20251106_093822898.jpg,IMG_20251106_094302036.jpg,IMG_20251106_105048565.jpg,IMG_20251106_114401498.jpg,IMG_20251106_124429933.jpg,IMG_20251106_140358433.jpg,IMG_20251106_140410740.jpg,IMG_20251106_143204377.jpg,IMG_20251106_144442211.jpg,IMG_20251106_150141103.jpg,IMG_20251106_151157599.jpg,IMG_20251106_151339920.jpg,IMG_20251106_160210250.jpg,IMG_20251106_160539116.jpg,IMG_20251106_160542708.jpg,IMG_20251106_180531484.jpg,IMG_20251106_180536397.jpg,IMG_20251106_180553131.jpg,IMG_20251106_160539116.jpg,IMG_20251106_160546100.jpg,IMG_20251106_185328515.jpg,IMG_20251106_185338534.jpg,IMG_20251106_185340875.jpg,IMG_20251106_185433514.jpg,IMG_20251106_185531105.jpg,IMG_20251106_185558355.jpg,IMG_20251106_185752507.jpg,video_20251106_200324028.mp4,IMG_20251106_195348186.jpg,IMG_20251106_195423607.jpg,IMG_20251106_195739215.jpg,IMG_20251106_195741247.jpg,IMG_20251106_195748796.jpg,IMG_20251106_195755215.jpg,IMG_20251106_200538466.jpg,IMG_20251106_200539947.jpg,IMG_20251106_200548202.jpg,IMG_20251106_200551962.jpg,IMG_20251106_200615558.jpg,IMG_20251106_200635335.jpg,IMG_20251106_200702491.jpg,IMG_20251106_202231879.jpg,IMG_20251106_201407016.jpg,IMG_20251106_200702491.jpg,IMG_20251106_195755215.jpg,IMG_20251106_194225052.jpg,IMG_20251106_195010478.jpg,IMG_20251106_193329804.jpg,IMG_20251106_192506148.jpg,IMG_20251106_191608564.jpg</t>
        </is>
      </c>
      <c r="M2031"/>
      <c r="N2031" s="2">
        <v>45967</v>
      </c>
      <c r="O2031" t="inlineStr">
        <is>
          <t>已结束</t>
        </is>
      </c>
      <c r="P2031" t="inlineStr">
        <is>
          <t>45周</t>
        </is>
      </c>
      <c r="Q2031"/>
      <c r="R2031" t="inlineStr">
        <is>
          <t>false</t>
        </is>
      </c>
      <c r="S2031" t="inlineStr">
        <is>
          <t>2025/11/09</t>
        </is>
      </c>
      <c r="T2031" t="inlineStr">
        <is>
          <t>华东区</t>
        </is>
      </c>
      <c r="U2031"/>
      <c r="V2031" t="inlineStr">
        <is>
          <t>朱元元</t>
        </is>
      </c>
      <c r="W2031" t="inlineStr">
        <is>
          <t>朱元元</t>
        </is>
      </c>
    </row>
    <row r="2032" ht="12.75" customHeight="1">
      <c r="A2032" t="inlineStr">
        <is>
          <t>2025-11-05 马志明-上海-云竞（上海）电子科技有限公司-POC 已结束</t>
        </is>
      </c>
      <c r="B2032"/>
      <c r="C2032" t="inlineStr">
        <is>
          <t>老板否定试现有菜品，要求研发学录菜和操作流程并多买食材练习。</t>
        </is>
      </c>
      <c r="D2032" t="inlineStr">
        <is>
          <t>马志明</t>
        </is>
      </c>
      <c r="E2032" t="inlineStr">
        <is>
          <t>上海市浦东新区张江镇广兰路1082号贝贝树幼儿园</t>
        </is>
      </c>
      <c r="F2032" t="inlineStr">
        <is>
          <t>项目出差</t>
        </is>
      </c>
      <c r="G2032" t="inlineStr">
        <is>
          <t>马志明-上海-云竞（上海）电子科技有限公司-POC 已结束</t>
        </is>
      </c>
      <c r="H2032" t="inlineStr">
        <is>
          <t>各位领导！晚上好！
今天工作如下
①接他们研发部通知老板今天到店视察机器出品和店内情况。
②因这几天只是培训他们熟悉机器和操作机器，也因他们没食材就没有培训他们在机器上学习录制菜品，因为他们没有S0P。
③目前从公司总部发来的15道出品，选了7道菜品，给老板视察我们机器的出品，上午准备好食材，从3点等到6点半才到店里，因老板已了解我们机器，所以来后直接否定不试我们现有机器上菜品。
④客户老板今天明确指出要研发人员学会录制菜品和使用操作流程。而且需要他们多买食材练习操作流程。</t>
        </is>
      </c>
      <c r="I2032" t="inlineStr">
        <is>
          <t>无</t>
        </is>
      </c>
      <c r="J2032"/>
      <c r="K2032" t="inlineStr">
        <is>
          <t>云竞（上海）电子科技有限公司P0C</t>
        </is>
      </c>
      <c r="L2032" t="inlineStr">
        <is>
          <t>IMG_20251105_093349700.jpg,IMG_20251105_104616203.jpg,IMG_20251105_105336484.jpg,IMG_20251105_113327278.jpg,IMG_20251105_161707386.jpg,IMG_20251105_185944070.jpg,IMG_20251105_185950572.jpg,IMG_20251105_191522604.jpg,IMG_20251105_190530983.jpg,IMG_20251105_190533107.jpg,IMG_20251105_191522604.jpg,IMG_20251105_193435687.jpg,IMG_20251105_193621151.jpg</t>
        </is>
      </c>
      <c r="M2032"/>
      <c r="N2032" s="2">
        <v>45966</v>
      </c>
      <c r="O2032" t="inlineStr">
        <is>
          <t>已结束</t>
        </is>
      </c>
      <c r="P2032" t="inlineStr">
        <is>
          <t>45周</t>
        </is>
      </c>
      <c r="Q2032"/>
      <c r="R2032" t="inlineStr">
        <is>
          <t>false</t>
        </is>
      </c>
      <c r="S2032" t="inlineStr">
        <is>
          <t>2025/11/09</t>
        </is>
      </c>
      <c r="T2032" t="inlineStr">
        <is>
          <t>华东区</t>
        </is>
      </c>
      <c r="U2032"/>
      <c r="V2032" t="inlineStr">
        <is>
          <t>朱元元</t>
        </is>
      </c>
      <c r="W2032" t="inlineStr">
        <is>
          <t>朱元元</t>
        </is>
      </c>
    </row>
    <row r="2033" ht="12.75" customHeight="1">
      <c r="A2033" t="inlineStr">
        <is>
          <t>2025-11-04 马志明-上海-云竞（上海）电子科技有限公司-POC 已结束</t>
        </is>
      </c>
      <c r="B2033"/>
      <c r="C2033" t="inlineStr">
        <is>
          <t>断网时机器无法烹饪，需刷新菜谱数据才能使用。</t>
        </is>
      </c>
      <c r="D2033" t="inlineStr">
        <is>
          <t>马志明</t>
        </is>
      </c>
      <c r="E2033" t="inlineStr">
        <is>
          <t>上海市浦东新区张江镇广兰路贝贝树幼儿园</t>
        </is>
      </c>
      <c r="F2033" t="inlineStr">
        <is>
          <t>项目出差</t>
        </is>
      </c>
      <c r="G2033" t="inlineStr">
        <is>
          <t>马志明-上海-云竞（上海）电子科技有限公司-POC 已结束</t>
        </is>
      </c>
      <c r="H2033" t="inlineStr">
        <is>
          <t>各位领导！晩上好！
今天工作如下！
①培训他们的厨师熟悉如何操作中的菜单，并教他们独立完成按照菜谱的S0P去切配。因厨师第一次接触机器不是很熟悉，出品并不是很理想。
②在培训其间第一次问到断网是否可以继续操作机器出餐。我回答是可以操作机器出餐，但后台没有烹饪数据台，可以联接操作员的个人手机热点。
③在断网的情况，给厨房厨师演练时，出现断网提示，不能烹饪，经过销售咨询才知道新机器上上传菜谱过来后要点击每道菜谱进行刷新后才有数据才可烹饪。
④给机器做卫生时并演示给操作员看，教操作员如何操作每天给机器全方位的清洁卫生，并且如何操作清洗锅内积炭及卫生后的养锅！并教他们新锅每天养三次。
⑤晚市入他们厨房冻库清理明天可用食材。</t>
        </is>
      </c>
      <c r="I2033" t="inlineStr">
        <is>
          <t>无</t>
        </is>
      </c>
      <c r="J2033"/>
      <c r="K2033" t="inlineStr">
        <is>
          <t>云竟（上海）电子科技有限公司P0C</t>
        </is>
      </c>
      <c r="L2033" t="inlineStr">
        <is>
          <t>IMG_20251104_092521736.jpg,IMG_20251104_104047134.jpg,IMG_20251104_112357540.jpg,IMG_20251104_112359429.jpg,IMG_20251104_112405117.jpg,IMG_20251104_115553771.jpg,IMG_20251104_115601654.jpg,IMG_20251104_120637741.jpg,IMG_20251104_120639674.jpg,mmexport1762259165042.jpg,mmexport1762259169235.jpg,mmexport1762259173100.jpg,mmexport1762259182542.jpg,IMG_20251104_133755169.jpg,IMG_20251104_180826064.jpg,IMG_20251104_180832053.jpg</t>
        </is>
      </c>
      <c r="M2033"/>
      <c r="N2033" s="2">
        <v>45965</v>
      </c>
      <c r="O2033" t="inlineStr">
        <is>
          <t>已结束</t>
        </is>
      </c>
      <c r="P2033" t="inlineStr">
        <is>
          <t>45周</t>
        </is>
      </c>
      <c r="Q2033"/>
      <c r="R2033" t="inlineStr">
        <is>
          <t>false</t>
        </is>
      </c>
      <c r="S2033" t="inlineStr">
        <is>
          <t>2025/11/09</t>
        </is>
      </c>
      <c r="T2033" t="inlineStr">
        <is>
          <t>华东区</t>
        </is>
      </c>
      <c r="U2033"/>
      <c r="V2033" t="inlineStr">
        <is>
          <t>朱元元</t>
        </is>
      </c>
      <c r="W2033" t="inlineStr">
        <is>
          <t>朱元元</t>
        </is>
      </c>
    </row>
    <row r="2034" ht="12.75" customHeight="1">
      <c r="A2034" t="inlineStr">
        <is>
          <t>2025-11-03 马志明-上海-云竞（上海）电子科技有限公司-POC 已结束</t>
        </is>
      </c>
      <c r="B2034"/>
      <c r="C2034" t="inlineStr">
        <is>
          <t>客户未采购食材，未教操作录菜。</t>
        </is>
      </c>
      <c r="D2034" t="inlineStr">
        <is>
          <t>马志明</t>
        </is>
      </c>
      <c r="E2034" t="inlineStr">
        <is>
          <t>上海市浦东新区张江镇广兰路贝贝树幼儿园</t>
        </is>
      </c>
      <c r="F2034" t="inlineStr">
        <is>
          <t>项目出差</t>
        </is>
      </c>
      <c r="G2034" t="inlineStr">
        <is>
          <t>马志明-上海-云竞（上海）电子科技有限公司-POC 已结束</t>
        </is>
      </c>
      <c r="H2034" t="inlineStr">
        <is>
          <t>各位领导！晚上好！
今天工作如下
①检查机器是否各项运行正常。
②给客户注册不停云厨APP帐号。
③给客户介绍机器如何操作及主休结构，和各项操作功能！
④把机器了加满调调味品，并且做校准！
⑤讲解如何做卫生清理干净！
⑥讲解如何操作机器换锅和装锅，及早中晚养锅。
⑦这天没有他们采购食材回来，就没教他们如何操作录菜！
</t>
        </is>
      </c>
      <c r="I2034" t="inlineStr">
        <is>
          <t>无</t>
        </is>
      </c>
      <c r="J2034"/>
      <c r="K2034" t="inlineStr">
        <is>
          <t>云竟（上海）电子科技有限公司P0C</t>
        </is>
      </c>
      <c r="L2034" t="inlineStr">
        <is>
          <t>IMG_20251103_092801089.jpg,IMG_20251103_094723.jpg,IMG_20251103_113802790.jpg,IMG_20251103_114526971.jpg,IMG_20251103_115118114.jpg,IMG_20251103_115137323.jpg,IMG_20251103_115323745.jpg,IMG_20251103_115538262.jpg,IMG_20251103_115619728.jpg,IMG_20251103_120550432.jpg,IMG_20251103_122742148.jpg,IMG_20251103_142521513.jpg,IMG_20251103_142657916.jpg,IMG_20251103_155211050.jpg,IMG_20251103_155212872.jpg,IMG_20251103_155214617.jpg,IMG_20251103_162857463.jpg,IMG_20251103_173242350.jpg,IMG_20251103_173343005.jpg,IMG_20251103_180527930.jpg</t>
        </is>
      </c>
      <c r="M2034"/>
      <c r="N2034" s="2">
        <v>45964</v>
      </c>
      <c r="O2034" t="inlineStr">
        <is>
          <t>已结束</t>
        </is>
      </c>
      <c r="P2034" t="inlineStr">
        <is>
          <t>45周</t>
        </is>
      </c>
      <c r="Q2034"/>
      <c r="R2034" t="inlineStr">
        <is>
          <t>false</t>
        </is>
      </c>
      <c r="S2034" t="inlineStr">
        <is>
          <t>2025/11/09</t>
        </is>
      </c>
      <c r="T2034" t="inlineStr">
        <is>
          <t>华东区</t>
        </is>
      </c>
      <c r="U2034"/>
      <c r="V2034" t="inlineStr">
        <is>
          <t>朱元元</t>
        </is>
      </c>
      <c r="W2034" t="inlineStr">
        <is>
          <t>朱元元</t>
        </is>
      </c>
    </row>
    <row r="2035" ht="12.75" customHeight="1">
      <c r="A2035" t="inlineStr">
        <is>
          <t>2025-11-02 马志明-上海-云竞（上海）电子科技有限公司-POC 已结束</t>
        </is>
      </c>
      <c r="B2035"/>
      <c r="C2035" t="inlineStr">
        <is>
          <t>云竞公司周边无优惠酒店，需住3公里左右处。</t>
        </is>
      </c>
      <c r="D2035" t="inlineStr">
        <is>
          <t>马志明</t>
        </is>
      </c>
      <c r="E2035" t="inlineStr">
        <is>
          <t>上海市浦东新区张江镇广兰路1088号贝贝树幼儿园</t>
        </is>
      </c>
      <c r="F2035" t="inlineStr">
        <is>
          <t>项目出差</t>
        </is>
      </c>
      <c r="G2035" t="inlineStr">
        <is>
          <t>马志明-上海-云竞（上海）电子科技有限公司-POC 已结束</t>
        </is>
      </c>
      <c r="H2035" t="inlineStr">
        <is>
          <t>各位领导！晚上好！
今天早上从武汉到上海。
①首先在上海找到云竞（上海）电子科技有限公司的位置在哪里，能明天第一时间赶到位置。
②在云竞（上海）电子科技有限公司周边没有我优惠的酒店，找了3公里左右的酒店。
③下午在酒店写明天陪训计划书。</t>
        </is>
      </c>
      <c r="I2035" t="inlineStr">
        <is>
          <t>元</t>
        </is>
      </c>
      <c r="J2035"/>
      <c r="K2035" t="inlineStr">
        <is>
          <t>云竞（上海）电子科技有限公司P0C</t>
        </is>
      </c>
      <c r="L2035" t="inlineStr">
        <is>
          <t>IMG_20251102_071636774.jpg,IMG_20251102_093448783.jpg,IMG_20251102_120943269.jpg,IMG_20251102_133059622.jpg,Luban_176209065883342db0752-b839-4023-abb1-e7b90cc98c96.jpeg,Luban_1762090668424085dc380-7192-46d0-b024-81cefa6e5d26.jpeg,Luban_17620906782169eda7a1a-483a-4245-8d49-17c0e69095cf.jpeg</t>
        </is>
      </c>
      <c r="M2035"/>
      <c r="N2035" s="2">
        <v>45963</v>
      </c>
      <c r="O2035" t="inlineStr">
        <is>
          <t>已结束</t>
        </is>
      </c>
      <c r="P2035" t="inlineStr">
        <is>
          <t>44周</t>
        </is>
      </c>
      <c r="Q2035"/>
      <c r="R2035" t="inlineStr">
        <is>
          <t>false</t>
        </is>
      </c>
      <c r="S2035" t="inlineStr">
        <is>
          <t>2025/11/09</t>
        </is>
      </c>
      <c r="T2035" t="inlineStr">
        <is>
          <t>华东区</t>
        </is>
      </c>
      <c r="U2035"/>
      <c r="V2035" t="inlineStr">
        <is>
          <t>朱元元</t>
        </is>
      </c>
      <c r="W2035" t="inlineStr">
        <is>
          <t>朱元元</t>
        </is>
      </c>
    </row>
    <row r="2036" ht="12.75" customHeight="1">
      <c r="A2036" t="inlineStr">
        <is>
          <t>2025-11-01 马志明-武汉-茶港-POC 已结束</t>
        </is>
      </c>
      <c r="B2036"/>
      <c r="C2036" t="inlineStr">
        <is>
          <t>炒三到四锅河粉时粘锅，需人工清理积炭并快速养锅或高温润锅。</t>
        </is>
      </c>
      <c r="D2036" t="inlineStr">
        <is>
          <t>马志明</t>
        </is>
      </c>
      <c r="E2036" t="inlineStr">
        <is>
          <t>湖北省武汉市硚口区宝丰街道利济北路177号承宁府(建设中)</t>
        </is>
      </c>
      <c r="F2036" t="inlineStr">
        <is>
          <t>项目出差</t>
        </is>
      </c>
      <c r="G2036" t="inlineStr">
        <is>
          <t>马志明-武汉-茶港-POC 已结束</t>
        </is>
      </c>
      <c r="H2036" t="inlineStr">
        <is>
          <t>各位领导！晩上好！
今天的出品稳定。
目前主要问题是炒到三到四锅河粉时比较粘锅，需要人工清理锅内积炭，并且需要快速养锅，或者清理干净锅后，直接拉满15千瓦热锅到340℃的时候再投20g油润锅，也能有效解觉粘锅的问题。
晚市收市时，机器卫生已做清理。包括液料区的调味品的管道清结，都以用温水和清水清理两次！
以和茶港厨师长对接工作。
</t>
        </is>
      </c>
      <c r="I2036" t="inlineStr">
        <is>
          <t>无</t>
        </is>
      </c>
      <c r="J2036"/>
      <c r="K2036" t="inlineStr">
        <is>
          <t>从武汉到上海的云竟（上海）电子科技有限公司P0C</t>
        </is>
      </c>
      <c r="L2036" t="inlineStr">
        <is>
          <t>IMG_20251101_095941495.jpg,IMG_20251101_101418195.jpg,IMG_20251101_100518006.jpg,IMG_20251101_105325350.jpg,IMG_20251101_105600183.jpg,IMG_20251101_105604210.jpg,IMG_20251101_105648292.jpg,IMG_20251101_105802158.jpg,IMG_20251101_110035949.jpg,IMG_20251101_114628777.jpg,IMG_20251101_114708944.jpg,IMG_20251101_114728911.jpg,IMG_20251101_114738453.jpg,IMG_20251101_114817805.jpg,IMG_20251101_114942619.jpg,IMG_20251101_115731325.jpg,IMG_20251101_115736548.jpg,IMG_20251101_115814721.jpg,IMG_20251101_115818224.jpg,IMG_20251101_115836798.jpg,IMG_20251101_115900576.jpg,IMG_20251101_115930688.jpg,IMG_20251101_120055453.jpg,IMG_20251101_171749145.jpg,IMG_20251101_172420873.jpg,IMG_20251101_172425836.jpg,IMG_20251101_172623121.jpg,IMG_20251101_193841393.jpg,IMG_20251101_194857496.jpg,IMG_20251101_195042495.jpg,IMG_20251101_195044950.jpg,IMG_20251101_195145282.jpg,IMG_20251101_195147700.jpg,IMG_20251101_195155086.jpg,IMG_20251101_195410029.jpg,IMG_20251101_195412471.jpg,IMG_20251101_195414651.jpg,IMG_20251101_201210106.jpg,IMG_20251101_201339354.jpg,IMG_20251101_202814247.jpg,IMG_20251101_202817517.jpg,IMG_20251101_202828966.jpg,IMG_20251101_202831716.jpg,IMG_20251101_202836813.jpg,IMG_20251101_202955196.jpg,IMG_20251101_203024208.jpg</t>
        </is>
      </c>
      <c r="M2036"/>
      <c r="N2036" s="2">
        <v>45962</v>
      </c>
      <c r="O2036" t="inlineStr">
        <is>
          <t>已结束</t>
        </is>
      </c>
      <c r="P2036" t="inlineStr">
        <is>
          <t>44周</t>
        </is>
      </c>
      <c r="Q2036"/>
      <c r="R2036" t="inlineStr">
        <is>
          <t>false</t>
        </is>
      </c>
      <c r="S2036" t="inlineStr">
        <is>
          <t>2025/10/31</t>
        </is>
      </c>
      <c r="T2036" t="inlineStr">
        <is>
          <t>华东区</t>
        </is>
      </c>
      <c r="U2036" t="inlineStr">
        <is>
          <t>1</t>
        </is>
      </c>
      <c r="V2036" t="inlineStr">
        <is>
          <t>樊若成</t>
        </is>
      </c>
      <c r="W2036" t="inlineStr">
        <is>
          <t>卞俊军</t>
        </is>
      </c>
    </row>
    <row r="2037" ht="12.75" customHeight="1">
      <c r="A2037" t="inlineStr">
        <is>
          <t>2025-10-31 马志明-武汉-茶港-POC 已结束</t>
        </is>
      </c>
      <c r="B2037"/>
      <c r="C2037" t="inlineStr">
        <is>
          <t>炒河粉粘锅问题，铁锅经养锅有所改善但需持续养护。</t>
        </is>
      </c>
      <c r="D2037" t="inlineStr">
        <is>
          <t>马志明</t>
        </is>
      </c>
      <c r="E2037" t="inlineStr">
        <is>
          <t>湖北省武汉市硚口区宝丰街道利济北路179号承宁府(建设中)</t>
        </is>
      </c>
      <c r="F2037" t="inlineStr">
        <is>
          <t>项目出差</t>
        </is>
      </c>
      <c r="G2037" t="inlineStr">
        <is>
          <t>马志明-武汉-茶港-POC 已结束</t>
        </is>
      </c>
      <c r="H2037" t="inlineStr">
        <is>
          <t>各位领导！晚上好！
今天到店后，配合他们的工作并帮助他们切配小料，和他们搞好关系。
现在主要工作是炒河粉如何不粘锅，目前铁锅再这几天持续每天养锅三次的情况下，及时清理锅肉积炭，今天下午开始铁锅要比之前好用一些了，但还是要持续每天多养锅，把锅养好！</t>
        </is>
      </c>
      <c r="I2037" t="inlineStr">
        <is>
          <t>无</t>
        </is>
      </c>
      <c r="J2037"/>
      <c r="K2037" t="inlineStr">
        <is>
          <t>武汉一茶港</t>
        </is>
      </c>
      <c r="L2037" t="inlineStr">
        <is>
          <t>IMG_20251031_095721293.jpg,IMG_20251031_104757240.jpg,IMG_20251031_104758477.jpg,IMG_20251031_111043669.jpg,IMG_20251031_111956364.jpg,IMG_20251031_113428250.jpg,IMG_20251031_113430518.jpg,IMG_20251031_113455560.jpg,IMG_20251031_113816106.jpg,IMG_20251031_134008311.jpg,IMG_20251031_134234675.jpg,IMG_20251031_181735556.jpg,IMG_20251031_182043381.jpg,IMG_20251031_193103409.jpg,IMG_20251031_193200370.jpg,IMG_20251031_200308679.jpg,IMG_20251031_200312149.jpg,IMG_20251031_201023797.jpg</t>
        </is>
      </c>
      <c r="M2037"/>
      <c r="N2037" s="2">
        <v>45961</v>
      </c>
      <c r="O2037" t="inlineStr">
        <is>
          <t>已结束</t>
        </is>
      </c>
      <c r="P2037" t="inlineStr">
        <is>
          <t>44周</t>
        </is>
      </c>
      <c r="Q2037"/>
      <c r="R2037" t="inlineStr">
        <is>
          <t>false</t>
        </is>
      </c>
      <c r="S2037" t="inlineStr">
        <is>
          <t>2025/10/31</t>
        </is>
      </c>
      <c r="T2037" t="inlineStr">
        <is>
          <t>华东区</t>
        </is>
      </c>
      <c r="U2037"/>
      <c r="V2037" t="inlineStr">
        <is>
          <t>樊若成</t>
        </is>
      </c>
      <c r="W2037" t="inlineStr">
        <is>
          <t>卞俊军</t>
        </is>
      </c>
    </row>
    <row r="2038" ht="12.75" customHeight="1">
      <c r="A2038" t="inlineStr">
        <is>
          <t>2025-10-30 马志明-武汉-茶港-POC 已结束</t>
        </is>
      </c>
      <c r="B2038"/>
      <c r="C2038" t="inlineStr">
        <is>
          <t>河粉第三锅粘锅；茶港未安排机器操作培训。</t>
        </is>
      </c>
      <c r="D2038" t="inlineStr">
        <is>
          <t>马志明</t>
        </is>
      </c>
      <c r="E2038" t="inlineStr">
        <is>
          <t>湖北省武汉市武昌区积玉桥街道锦江国际城万达soho写字楼</t>
        </is>
      </c>
      <c r="F2038" t="inlineStr">
        <is>
          <t>项目出差</t>
        </is>
      </c>
      <c r="G2038" t="inlineStr">
        <is>
          <t>马志明-武汉-茶港-POC 已结束</t>
        </is>
      </c>
      <c r="H2038" t="inlineStr">
        <is>
          <t>各位领导！晚上好！
①每上午帮忙切些配料。
②今天河粉炒到第三锅始有粘锅的问题。
目前是第三锅开始从新快速养锅一次。
③现在开始中午收档再做一次卫生，并且在早中晚都有养锅。
④茶港目前没有按排操作员做操作机器培训。
昨天和今天同事曹发再这边做展会项目，和他一起同住一个酒店房间。没有去再另外开酒店房间。
</t>
        </is>
      </c>
      <c r="I2038" t="inlineStr">
        <is>
          <t>无</t>
        </is>
      </c>
      <c r="J2038"/>
      <c r="K2038" t="inlineStr">
        <is>
          <t>武汉一茶港</t>
        </is>
      </c>
      <c r="L2038" t="inlineStr">
        <is>
          <t>IMG_20251030_095607793.jpg,IMG_20251030_201255989.jpg,IMG_20251030_100402052.jpg,IMG_20251030_103902798.jpg,IMG_20251030_104700659.jpg,IMG_20251030_112424929.jpg,IMG_20251030_115528365.jpg,IMG_20251030_115619533.jpg,IMG_20251030_115645603.jpg,IMG_20251030_115657238.jpg,IMG_20251030_115853843.jpg,IMG_20251030_121156257.jpg,IMG_20251030_124924496.jpg,IMG_20251030_131857711.jpg,IMG_20251030_163958412.jpg,IMG_20251030_182012389.jpg,IMG_20251030_183153508.jpg,IMG_20251030_193645251.jpg,IMG_20251030_194135100.jpg,IMG_20251030_194808335.jpg,IMG_20251030_194812689.jpg</t>
        </is>
      </c>
      <c r="M2038"/>
      <c r="N2038" s="2">
        <v>45960</v>
      </c>
      <c r="O2038" t="inlineStr">
        <is>
          <t>已结束</t>
        </is>
      </c>
      <c r="P2038" t="inlineStr">
        <is>
          <t>44周</t>
        </is>
      </c>
      <c r="Q2038"/>
      <c r="R2038" t="inlineStr">
        <is>
          <t>false</t>
        </is>
      </c>
      <c r="S2038" t="inlineStr">
        <is>
          <t>2025/10/31</t>
        </is>
      </c>
      <c r="T2038" t="inlineStr">
        <is>
          <t>华东区</t>
        </is>
      </c>
      <c r="U2038"/>
      <c r="V2038" t="inlineStr">
        <is>
          <t>樊若成</t>
        </is>
      </c>
      <c r="W2038" t="inlineStr">
        <is>
          <t>卞俊军</t>
        </is>
      </c>
    </row>
    <row r="2039" ht="12.75" customHeight="1">
      <c r="A2039" t="inlineStr">
        <is>
          <t>2025-10-29 马志明-武汉-茶港-POC 已结束</t>
        </is>
      </c>
      <c r="B2039"/>
      <c r="C2039" t="inlineStr">
        <is>
          <t>问题：厨师长未安排人员学操作机器，认为机器不实用、无自动投料。</t>
        </is>
      </c>
      <c r="D2039" t="inlineStr">
        <is>
          <t>马志明</t>
        </is>
      </c>
      <c r="E2039" t="inlineStr">
        <is>
          <t>湖北省武汉市武昌区积玉桥街道锦江国际城万达soho写字楼</t>
        </is>
      </c>
      <c r="F2039" t="inlineStr">
        <is>
          <t>项目出差</t>
        </is>
      </c>
      <c r="G2039" t="inlineStr">
        <is>
          <t>马志明-武汉-茶港-POC 已结束</t>
        </is>
      </c>
      <c r="H2039" t="inlineStr">
        <is>
          <t>各位领导！晩上好！
今天主要还是测试铁锅粘锅的问题。
今天用的是隔夜河粉加油和河粉汁拌后汁，比新鲜河粉要粘锅一点。
现在铁锅上的油膜没有了，炒三锅以上的河粉后把锅清理干净要进行快速养锅，这样可以防止粘锅的问题。目前这种操作还可以。
目前是厨师长没有按排人员过来学习如何操作机器，给出的答复是没有多余岗位学习操作机器，机器不实用，没有自动投料，要求自动化点，客户目前是每天5人在岗岗位而且每天都休一人。客户追求严格控制人工成本和出品毛利。</t>
        </is>
      </c>
      <c r="I2039" t="inlineStr">
        <is>
          <t>无</t>
        </is>
      </c>
      <c r="J2039"/>
      <c r="K2039" t="inlineStr">
        <is>
          <t>武汉一茶港</t>
        </is>
      </c>
      <c r="L2039" t="inlineStr">
        <is>
          <t>IMG_20251029_100137186.jpg,IMG_20251029_115820169.jpg,IMG_20251029_115913110.jpg,IMG_20251029_115914106.jpg,IMG_20251029_120151047.jpg,IMG_20251029_120705896.jpg,IMG_20251029_120750137.jpg,IMG_20251029_120808418.jpg,IMG_20251029_120949803.jpg,IMG_20251029_124025286.jpg,IMG_20251029_124113939.jpg,IMG_20251029_124115058.jpg,IMG_20251029_125211990.jpg,IMG_20251029_172034135.jpg,IMG_20251029_172248664.jpg,IMG_20251029_183630277.jpg</t>
        </is>
      </c>
      <c r="M2039"/>
      <c r="N2039" s="2">
        <v>45959</v>
      </c>
      <c r="O2039" t="inlineStr">
        <is>
          <t>已结束</t>
        </is>
      </c>
      <c r="P2039" t="inlineStr">
        <is>
          <t>44周</t>
        </is>
      </c>
      <c r="Q2039"/>
      <c r="R2039" t="inlineStr">
        <is>
          <t>false</t>
        </is>
      </c>
      <c r="S2039" t="inlineStr">
        <is>
          <t>2025/10/31</t>
        </is>
      </c>
      <c r="T2039" t="inlineStr">
        <is>
          <t>华东区</t>
        </is>
      </c>
      <c r="U2039"/>
      <c r="V2039" t="inlineStr">
        <is>
          <t>樊若成</t>
        </is>
      </c>
      <c r="W2039" t="inlineStr">
        <is>
          <t>卞俊军</t>
        </is>
      </c>
    </row>
    <row r="2040" ht="12.75" customHeight="1">
      <c r="A2040" t="inlineStr">
        <is>
          <t>2025-10-28 马志明-武汉-茶港-POC 已结束</t>
        </is>
      </c>
      <c r="B2040"/>
      <c r="C2040" t="inlineStr">
        <is>
          <t>第三锅开始粘锅，油膜消失，需清积炭并每日养锅三次。</t>
        </is>
      </c>
      <c r="D2040" t="inlineStr">
        <is>
          <t>马志明</t>
        </is>
      </c>
      <c r="E2040" t="inlineStr">
        <is>
          <t>湖北省武汉市硚口区宝丰街道利济北路177号承宁府(建设中)</t>
        </is>
      </c>
      <c r="F2040" t="inlineStr">
        <is>
          <t>项目出差</t>
        </is>
      </c>
      <c r="G2040" t="inlineStr">
        <is>
          <t>马志明-武汉-茶港-POC 已结束</t>
        </is>
      </c>
      <c r="H2040" t="inlineStr">
        <is>
          <t>各位领导！晚上好！
今天测试炒一份投料投到河粉上和投液料后粘锅的解决的方式！
①今天把润锅温280℃调到240℃润锅
②烹饪流程中在1分20后投液料时的烹饪温度由4千瓦调到2千瓦的温度减少锅的温度！目前测试还可以。
③烹饪流程中在1分37秒后锅转速从极速调整为中速，减少食材贴锅面一起运转，测试来看还可以。
④铁锅烹饪到第三锅开始有粘锅的问题，目前铁锅的油膜没有了，中午清理锅内积炭并且养锅。今天开始每天养锅三次，争取在最短的内把锅养好。</t>
        </is>
      </c>
      <c r="I2040" t="inlineStr">
        <is>
          <t>无</t>
        </is>
      </c>
      <c r="J2040" t="inlineStr">
        <is>
          <t>炒三份以后开始有粘锅的问题。解法方法：
①清理锅内积炭，并且每天养锅三次。
②明天在给河粉拌炒粉汁时适当的加点油，咨询过后可以加少量油拌均匀天。</t>
        </is>
      </c>
      <c r="K2040" t="inlineStr">
        <is>
          <t>武汉一茶港</t>
        </is>
      </c>
      <c r="L2040" t="inlineStr">
        <is>
          <t>IMG_20251028_095752168.jpg,IMG_20251028_115241322.jpg,IMG_20251028_115252686.jpg,IMG_20251028_115255699.jpg,IMG_20251028_115335321.jpg,IMG_20251028_115347670.jpg,IMG_20251028_115353631.jpg,IMG_20251028_115400388.jpg,IMG_20251028_115414797.jpg,IMG_20251028_115437809.jpg,IMG_20251028_115639266.jpg,IMG_20251028_120230719.jpg,IMG_20251028_120347526.jpg,IMG_20251028_120406066.jpg,IMG_20251028_120636945.jpg,IMG_20251028_123449598.jpg,IMG_20251028_123514225.jpg,IMG_20251028_123534552.jpg,IMG_20251028_141742160.jpg,IMG_20251028_142056023.jpg,IMG_20251028_142145352.jpg,IMG_20251028_183132806.jpg,IMG_20251028_183234629.jpg,IMG_20251028_184940093.jpg,IMG_20251028_184942078.jpg,IMG_20251028_202153706.jpg,IMG_20251028_202157642.jpg</t>
        </is>
      </c>
      <c r="M2040"/>
      <c r="N2040" s="2">
        <v>45958</v>
      </c>
      <c r="O2040" t="inlineStr">
        <is>
          <t>已结束</t>
        </is>
      </c>
      <c r="P2040" t="inlineStr">
        <is>
          <t>44周</t>
        </is>
      </c>
      <c r="Q2040"/>
      <c r="R2040" t="inlineStr">
        <is>
          <t>false</t>
        </is>
      </c>
      <c r="S2040" t="inlineStr">
        <is>
          <t>2025/10/31</t>
        </is>
      </c>
      <c r="T2040" t="inlineStr">
        <is>
          <t>华东区</t>
        </is>
      </c>
      <c r="U2040"/>
      <c r="V2040" t="inlineStr">
        <is>
          <t>樊若成</t>
        </is>
      </c>
      <c r="W2040" t="inlineStr">
        <is>
          <t>卞俊军</t>
        </is>
      </c>
    </row>
    <row r="2041" ht="12.75" customHeight="1">
      <c r="A2041" t="inlineStr">
        <is>
          <t>2025-10-27 马志明-武汉-茶港-POC 已结束</t>
        </is>
      </c>
      <c r="B2041" t="inlineStr">
        <is>
          <t>1</t>
        </is>
      </c>
      <c r="C2041" t="inlineStr">
        <is>
          <t>问题：宽粉质量差易断，河粉粘锅需解决。</t>
        </is>
      </c>
      <c r="D2041" t="inlineStr">
        <is>
          <t>马志明</t>
        </is>
      </c>
      <c r="E2041" t="inlineStr">
        <is>
          <t>江城旅社，湖北省武汉市硚口区江城旅社</t>
        </is>
      </c>
      <c r="F2041" t="inlineStr">
        <is>
          <t>项目出差</t>
        </is>
      </c>
      <c r="G2041" t="inlineStr">
        <is>
          <t>马志明-武汉-茶港-POC 已结束</t>
        </is>
      </c>
      <c r="H2041" t="inlineStr">
        <is>
          <t>各位领导！晚上好！
今天上午因他们没有下单河粉，临时在其他平台上买了4斤宽米粉。结果是昨天的宽粉，因质量不过关，易断，达不到出品要求。我跟他们商量河粉给我们做测试用，算是我们买的，米粉费用我们出。这样拉近了和他们的工作关系。
上午测试机器投放液料时能投在食材上。在机器工作的运行转锅速度上调整时间，再原来慢速转锅的1分33秒改到1分32秒的时间，目前投料结果还算满意，能达80%左右可以投在食材上。
晩市炒的河粉都能投在食材上。</t>
        </is>
      </c>
      <c r="I2041" t="inlineStr">
        <is>
          <t>无</t>
        </is>
      </c>
      <c r="J2041" t="inlineStr">
        <is>
          <t>投放液料后，河粉粘锅的问题。明天需要解决的问题。</t>
        </is>
      </c>
      <c r="K2041" t="inlineStr">
        <is>
          <t>武汉一茶港</t>
        </is>
      </c>
      <c r="L2041" t="inlineStr">
        <is>
          <t>IMG_20251027_093858940.jpg,IMG_20251027_140255239.jpg,IMG_20251027_140259427.jpg,IMG_20251027_140304497.jpg,IMG_20251027_140758750.jpg,IMG_20251027_143040074.jpg,IMG_20251027_143534186.jpg,IMG_20251027_145518314.jpg,IMG_20251027_171000122.jpg,IMG_20251027_171008422.jpg,IMG_20251027_172648835.jpg,IMG_20251027_172805707.jpg,IMG_20251027_172958892.jpg,IMG_20251027_175315898.jpg,IMG_20251027_175435632.jpg,IMG_20251027_175528999.jpg,IMG_20251027_175726022.jpg,IMG_20251027_182345817.jpg,IMG_20251027_182452542.jpg,IMG_20251027_184129126.jpg,IMG_20251027_184228558.jpg,IMG_20251027_184425883.jpg,IMG_20251027_201202084.jpg,IMG_20251027_201609292.jpg</t>
        </is>
      </c>
      <c r="M2041"/>
      <c r="N2041" s="2">
        <v>45957</v>
      </c>
      <c r="O2041" t="inlineStr">
        <is>
          <t>已结束</t>
        </is>
      </c>
      <c r="P2041" t="inlineStr">
        <is>
          <t>44周</t>
        </is>
      </c>
      <c r="Q2041"/>
      <c r="R2041" t="inlineStr">
        <is>
          <t>false</t>
        </is>
      </c>
      <c r="S2041" t="inlineStr">
        <is>
          <t>2025/10/31</t>
        </is>
      </c>
      <c r="T2041" t="inlineStr">
        <is>
          <t>华东区</t>
        </is>
      </c>
      <c r="U2041"/>
      <c r="V2041" t="inlineStr">
        <is>
          <t>樊若成</t>
        </is>
      </c>
      <c r="W2041" t="inlineStr">
        <is>
          <t>卞俊军</t>
        </is>
      </c>
    </row>
    <row r="2042" ht="12.75" customHeight="1">
      <c r="A2042" t="inlineStr">
        <is>
          <t>2025-10-26 马志明-武汉-茶港-POC 已结束</t>
        </is>
      </c>
      <c r="B2042"/>
      <c r="C2042" t="inlineStr">
        <is>
          <t>炒一份河粉时投料不能全投在河粉上，需解决此问题。</t>
        </is>
      </c>
      <c r="D2042" t="inlineStr">
        <is>
          <t>马志明</t>
        </is>
      </c>
      <c r="E2042" t="inlineStr">
        <is>
          <t>湖北省武汉市硚口区宝丰街道利济北路177号承宁府(建设中)</t>
        </is>
      </c>
      <c r="F2042" t="inlineStr">
        <is>
          <t>项目出差</t>
        </is>
      </c>
      <c r="G2042" t="inlineStr">
        <is>
          <t>马志明-武汉-茶港-POC 已结束</t>
        </is>
      </c>
      <c r="H2042" t="inlineStr">
        <is>
          <t>各位领导！晚上好！
今天是在武汉茶港独立操作机器炒河粉，容户操作不粘锅，不能手动刷锅，让其锅自动清洗干净。
黄俊龙在现场时我们进行了现场沟通后，让其销售申请水压增压泵，能不能冲洗干净。
今天操作的河粉两份投料都能投在河粉上，炒一份河粉时不是很确定都能投在河粉，投料投在河粉上不易粘锅！
</t>
        </is>
      </c>
      <c r="I2042" t="inlineStr">
        <is>
          <t>无</t>
        </is>
      </c>
      <c r="J2042" t="inlineStr">
        <is>
          <t>炒一份河粉时投料不能都投在河粉上，后续需要解决的问题。</t>
        </is>
      </c>
      <c r="K2042" t="inlineStr">
        <is>
          <t>武汉·茶港</t>
        </is>
      </c>
      <c r="L2042" t="inlineStr">
        <is>
          <t>IMG_20251026_094911717.jpg,IMG_20251026_113416499.jpg,IMG_20251026_113436687.jpg,IMG_20251026_113548276.jpg,IMG_20251026_113629739.jpg,IMG_20251026_113749938.jpg,IMG_20251026_113843043.jpg,IMG_20251026_120334815.jpg,IMG_20251026_120506807.jpg,IMG_20251026_120546348.jpg,IMG_20251026_120559923.jpg,IMG_20251026_120612935.jpg,IMG_20251026_120620962.jpg,IMG_20251026_120920945.jpg,IMG_20251026_130359831.jpg,IMG_20251026_130415476.jpg,IMG_20251026_130624350.jpg,IMG_20251026_131049126.jpg,IMG_20251026_131217556.jpg,IMG_20251026_131321403.jpg,IMG_20251026_132122999.jpg,IMG_20251026_132237936.jpg,IMG_20251026_132300813.jpg,IMG_20251026_190952487.jpg,IMG_20251026_191047466.jpg,IMG_20251026_191144003.jpg,IMG_20251026_193611533.jpg,IMG_20251026_193700039.jpg,IMG_20251026_193803719.jpg,IMG_20251026_201255089.jpg</t>
        </is>
      </c>
      <c r="M2042"/>
      <c r="N2042" s="2">
        <v>45956</v>
      </c>
      <c r="O2042" t="inlineStr">
        <is>
          <t>已结束</t>
        </is>
      </c>
      <c r="P2042" t="inlineStr">
        <is>
          <t>43周</t>
        </is>
      </c>
      <c r="Q2042"/>
      <c r="R2042" t="inlineStr">
        <is>
          <t>false</t>
        </is>
      </c>
      <c r="S2042" t="inlineStr">
        <is>
          <t>2025/10/31</t>
        </is>
      </c>
      <c r="T2042" t="inlineStr">
        <is>
          <t>华东区</t>
        </is>
      </c>
      <c r="U2042"/>
      <c r="V2042" t="inlineStr">
        <is>
          <t>樊若成</t>
        </is>
      </c>
      <c r="W2042" t="inlineStr">
        <is>
          <t>卞俊军</t>
        </is>
      </c>
    </row>
    <row r="2043" ht="12.75" customHeight="1">
      <c r="A2043" t="inlineStr">
        <is>
          <t>2025-10-25 马志明-武汉-茶港-POC 已结束</t>
        </is>
      </c>
      <c r="B2043"/>
      <c r="C2043" t="inlineStr">
        <is>
          <t>“荼港”应为“茶港”，“称”应为“粉”，“细贷”应为“细节”，存在多处错别字。</t>
        </is>
      </c>
      <c r="D2043" t="inlineStr">
        <is>
          <t>马志明</t>
        </is>
      </c>
      <c r="E2043" t="inlineStr">
        <is>
          <t>湖北省武汉市硚口区汉正街道育英小区江山如画8期</t>
        </is>
      </c>
      <c r="F2043" t="inlineStr">
        <is>
          <t>项目出差</t>
        </is>
      </c>
      <c r="G2043" t="inlineStr">
        <is>
          <t>马志明-武汉-茶港-POC 已结束</t>
        </is>
      </c>
      <c r="H2043" t="inlineStr">
        <is>
          <t>各位领导！晚上好！
今天上午从合肥到达武汉的荼港的项目中，下午由黄俊龙带领我熟悉菜品P0C的炒河粉的注意事项。从分料开始学起！学到了如何掌握炒河称的细贷！
</t>
        </is>
      </c>
      <c r="I2043" t="inlineStr">
        <is>
          <t>无</t>
        </is>
      </c>
      <c r="J2043"/>
      <c r="K2043" t="inlineStr">
        <is>
          <t>武汉·茶港·P0C</t>
        </is>
      </c>
      <c r="L2043" t="inlineStr">
        <is>
          <t>IMG_20251025_082223412.jpg,IMG_20251025_094956478.jpg,wx_camera_1761363885614.jpg,IMG_20251025_135340511.jpg</t>
        </is>
      </c>
      <c r="M2043"/>
      <c r="N2043" s="2">
        <v>45955</v>
      </c>
      <c r="O2043" t="inlineStr">
        <is>
          <t>已结束</t>
        </is>
      </c>
      <c r="P2043" t="inlineStr">
        <is>
          <t>43周</t>
        </is>
      </c>
      <c r="Q2043"/>
      <c r="R2043" t="inlineStr">
        <is>
          <t>false</t>
        </is>
      </c>
      <c r="S2043" t="inlineStr">
        <is>
          <t>2025/10/31</t>
        </is>
      </c>
      <c r="T2043" t="inlineStr">
        <is>
          <t>华东区</t>
        </is>
      </c>
      <c r="U2043"/>
      <c r="V2043" t="inlineStr">
        <is>
          <t>樊若成</t>
        </is>
      </c>
      <c r="W2043" t="inlineStr">
        <is>
          <t>卞俊军</t>
        </is>
      </c>
    </row>
    <row r="2044" ht="12.75" customHeight="1">
      <c r="A2044" t="inlineStr">
        <is>
          <t>2025-10-24 张如意-合肥-绿茶-新店开业 已结束</t>
        </is>
      </c>
      <c r="B2044" t="inlineStr">
        <is>
          <t>1</t>
        </is>
      </c>
      <c r="C2044" t="inlineStr">
        <is>
          <t>新店开业准备中，暂时不能开业，明后天休息。</t>
        </is>
      </c>
      <c r="D2044" t="inlineStr">
        <is>
          <t>马志明</t>
        </is>
      </c>
      <c r="E2044" t="inlineStr">
        <is>
          <t>安徽省合肥市长丰县双墩镇长丰北城之星商务宾馆北城世纪城锦徽苑</t>
        </is>
      </c>
      <c r="F2044" t="inlineStr">
        <is>
          <t>项目出差</t>
        </is>
      </c>
      <c r="G2044" t="inlineStr">
        <is>
          <t>张如意-合肥-绿茶-新店开业 已结束</t>
        </is>
      </c>
      <c r="H2044" t="inlineStr">
        <is>
          <t>各位领导！晚上好！
今天的工作进展
①先检查机器是否正常通水通电。
②激活机器，新增门店和机器。并邀请厨师长注册不停云厨帐号厨。
③给机器内部做清理灰尘和外部卫生。
④教他们操作员装锅和拆锅，怎么装和下搅拌齿下。
⑤把干料区和液料区填加满后，教操作员进行校准模式！逐一校准。并教他们如何快速校准方法！
⑥晚上六点后临时准备今天第一次的试菜准备工作！
⑦因暂时不能开业，明后天休息
</t>
        </is>
      </c>
      <c r="I2044" t="inlineStr">
        <is>
          <t>无</t>
        </is>
      </c>
      <c r="J2044"/>
      <c r="K2044" t="inlineStr">
        <is>
          <t>排休</t>
        </is>
      </c>
      <c r="L2044" t="inlineStr">
        <is>
          <t>IMG_20251024_085859736.jpg,IMG_20251024_091300773.jpg,IMG_20251024_095046993.jpg,IMG_20251024_095200976.jpg,Screenshot_20251024_094108_com.botinkit.btyc_flutter.jpg,IMG_20251024_102214374.jpg,IMG_20251024_113104930.jpg,IMG_20251024_113113701.jpg,IMG_20251024_122356621.jpg,IMG_20251024_122843084.jpg,IMG_20251024_123613958.jpg,IMG_20251024_123616320.jpg,IMG_20251024_122316544.jpg,IMG_20251024_134150016.jpg,IMG_20251024_201931231.jpg,IMG_20251024_204801255.jpg,IMG_20251024_204808041.jpg,IMG_20251024_204923356.jpg,IMG_20251024_211654606.jpg,IMG_20251024_214109807.jpg,IMG_20251024_145045945.jpg,IMG_20251024_145101362.jpg,IMG_20251024_145126175.jpg</t>
        </is>
      </c>
      <c r="M2044"/>
      <c r="N2044" s="2">
        <v>45954</v>
      </c>
      <c r="O2044" t="inlineStr">
        <is>
          <t>已结束</t>
        </is>
      </c>
      <c r="P2044" t="inlineStr">
        <is>
          <t>43周</t>
        </is>
      </c>
      <c r="Q2044"/>
      <c r="R2044" t="inlineStr">
        <is>
          <t>false</t>
        </is>
      </c>
      <c r="S2044" t="inlineStr">
        <is>
          <t>2025/10/31</t>
        </is>
      </c>
      <c r="T2044" t="inlineStr">
        <is>
          <t>BST</t>
        </is>
      </c>
      <c r="U2044"/>
      <c r="V2044" t="inlineStr">
        <is>
          <t>张铭麒</t>
        </is>
      </c>
      <c r="W2044" t="inlineStr">
        <is>
          <t>李岳丰
吴薇</t>
        </is>
      </c>
    </row>
    <row r="2045" ht="12.75" customHeight="1">
      <c r="A2045" t="inlineStr">
        <is>
          <t>2025-10-23 马志明-成都-蜀味锦城-培训支持 已结束</t>
        </is>
      </c>
      <c r="B2045" t="inlineStr">
        <is>
          <t>1</t>
        </is>
      </c>
      <c r="C2045" t="inlineStr">
        <is>
          <t>信息杂乱，含培训、功能展示与行程安排，无明确问题或异常。</t>
        </is>
      </c>
      <c r="D2045" t="inlineStr">
        <is>
          <t>马志明</t>
        </is>
      </c>
      <c r="E2045" t="inlineStr">
        <is>
          <t>四川省成都市简阳市石板凳街道肯德基(天府机场T2出发L5店)成都天府国际机场2号航站楼</t>
        </is>
      </c>
      <c r="F2045" t="inlineStr">
        <is>
          <t>项目出差</t>
        </is>
      </c>
      <c r="G2045" t="inlineStr">
        <is>
          <t>马志明-成都-蜀味锦城-培训支持 已结束</t>
        </is>
      </c>
      <c r="H2045" t="inlineStr">
        <is>
          <t>各位领导！晚上好！
今天机器操作进行操作培训。
今天开通机器的摇摆功能展示做豆腐类机器独特功能！
下午坐航班飞合肥绿茶餐厅开业支持</t>
        </is>
      </c>
      <c r="I2045" t="inlineStr">
        <is>
          <t>无</t>
        </is>
      </c>
      <c r="J2045"/>
      <c r="K2045" t="inlineStr">
        <is>
          <t>合肥绿茶餐厅开业支持</t>
        </is>
      </c>
      <c r="L2045" t="inlineStr">
        <is>
          <t>IMG_20251023_111357711.jpg,IMG_20251023_114357472.jpg,IMG_20251023_112614308.jpg,IMG_20251023_113418796.jpg,IMG_20251023_135223598.jpg,IMG_20251023_140111709.jpg,IMG_20251023_140114311.jpg,1761197647183.jpeg,IMG_20251023_145601188.jpg,IMG_20251023_153618799.jpg,IMG_20251023_153654228.jpg,IMG_20251023_164042699.jpg</t>
        </is>
      </c>
      <c r="M2045"/>
      <c r="N2045" s="2">
        <v>45953</v>
      </c>
      <c r="O2045" t="inlineStr">
        <is>
          <t>已结束</t>
        </is>
      </c>
      <c r="P2045" t="inlineStr">
        <is>
          <t>43周</t>
        </is>
      </c>
      <c r="Q2045"/>
      <c r="R2045" t="inlineStr">
        <is>
          <t>false</t>
        </is>
      </c>
      <c r="S2045" t="inlineStr">
        <is>
          <t>2025/10/23</t>
        </is>
      </c>
      <c r="T2045" t="inlineStr">
        <is>
          <t>北区</t>
        </is>
      </c>
      <c r="U2045" t="inlineStr">
        <is>
          <t>1</t>
        </is>
      </c>
      <c r="V2045" t="inlineStr">
        <is>
          <t>司建龙</t>
        </is>
      </c>
      <c r="W2045" t="inlineStr">
        <is>
          <t>王言</t>
        </is>
      </c>
    </row>
    <row r="2046" ht="12.75" customHeight="1">
      <c r="A2046" t="inlineStr">
        <is>
          <t>2025-10-22 马志明-成都-蜀味锦城-培训支持 已结束</t>
        </is>
      </c>
      <c r="B2046" t="inlineStr">
        <is>
          <t>1</t>
        </is>
      </c>
      <c r="C2046" t="inlineStr">
        <is>
          <t>培训工作人员操作机器录制菜品流程，无异常问题。</t>
        </is>
      </c>
      <c r="D2046" t="inlineStr">
        <is>
          <t>马志明</t>
        </is>
      </c>
      <c r="E2046" t="inlineStr">
        <is>
          <t>四川省成都市武侯区石羊街道中海·翠屏湾</t>
        </is>
      </c>
      <c r="F2046" t="inlineStr">
        <is>
          <t>项目出差</t>
        </is>
      </c>
      <c r="G2046" t="inlineStr">
        <is>
          <t>马志明-成都-蜀味锦城-培训支持 已结束</t>
        </is>
      </c>
      <c r="H2046" t="inlineStr">
        <is>
          <t>各位领导！晚上好！
今天培训这边的工作人员如何操作机器录制菜品！
①准备今天所需要录制品菜的食材
②切配食材的进行改刀的规格，做好记录。
③烹饪食材的重量做好记录。
④录制菜品前的烹饪流程用笔记本做记录。
⑤录制完成后先在个人菜谱中上传菜到手机不停云厨的APP上。
⑥在手机的不停云厨的APP个人菜谱上修改菜的烹饪流程！
⑦在分享到门店菜谱上进行分组
</t>
        </is>
      </c>
      <c r="I2046" t="inlineStr">
        <is>
          <t>无</t>
        </is>
      </c>
      <c r="J2046"/>
      <c r="K2046" t="inlineStr">
        <is>
          <t>蜀味锦城＿培训支持</t>
        </is>
      </c>
      <c r="L2046" t="inlineStr">
        <is>
          <t>IMG_20251022_155334366.jpg,IMG_20251022_152840041.jpg,IMG_20251022_153042686.jpg,IMG_20251022_153047059.jpg,IMG_20251022_152433662.jpg,IMG_20251022_155817735.jpg,IMG_20251022_153424303.jpg,IMG_20251022_154020486.jpg,IMG_20251022_154252970.jpg,IMG_20251022_154451468.jpg,IMG_20251022_152143251.jpg,IMG_20251022_152429577.jpg,1761120072507.jpeg,IMG_20251022_155824287.jpg,1761120082473.jpeg,1761120090327.jpeg</t>
        </is>
      </c>
      <c r="M2046"/>
      <c r="N2046" s="2">
        <v>45952</v>
      </c>
      <c r="O2046" t="inlineStr">
        <is>
          <t>已结束</t>
        </is>
      </c>
      <c r="P2046" t="inlineStr">
        <is>
          <t>43周</t>
        </is>
      </c>
      <c r="Q2046"/>
      <c r="R2046" t="inlineStr">
        <is>
          <t>false</t>
        </is>
      </c>
      <c r="S2046" t="inlineStr">
        <is>
          <t>2025/10/23</t>
        </is>
      </c>
      <c r="T2046" t="inlineStr">
        <is>
          <t>北区</t>
        </is>
      </c>
      <c r="U2046"/>
      <c r="V2046" t="inlineStr">
        <is>
          <t>司建龙</t>
        </is>
      </c>
      <c r="W2046" t="inlineStr">
        <is>
          <t>王言</t>
        </is>
      </c>
    </row>
    <row r="2047" ht="12.75" customHeight="1">
      <c r="A2047" t="inlineStr">
        <is>
          <t>2025-10-21 马志明-成都-蜀味锦城-培训支持 已结束</t>
        </is>
      </c>
      <c r="B2047"/>
      <c r="C2047" t="inlineStr">
        <is>
          <t>客户希望口味更重，需关注蚝油和生粉管道清洁。</t>
        </is>
      </c>
      <c r="D2047" t="inlineStr">
        <is>
          <t>马志明</t>
        </is>
      </c>
      <c r="E2047" t="inlineStr">
        <is>
          <t>四川省成都市武侯区石羊街道中海·翠屏湾中海部落阁</t>
        </is>
      </c>
      <c r="F2047" t="inlineStr">
        <is>
          <t>项目出差</t>
        </is>
      </c>
      <c r="G2047" t="inlineStr">
        <is>
          <t>马志明-成都-蜀味锦城-培训支持 已结束</t>
        </is>
      </c>
      <c r="H2047" t="inlineStr">
        <is>
          <t>各位领导！晚上好！
今天下午贰麻酒馆的客户，现场参观机器。
上午准备食材在机器上炒一遍，因为他们是酒馆是带四川自贡江湖口味，口味的调味料浓，口味重，油偏多。
下午客户参观机器，由司建龙给他们介绍机器的基础结构！和烹饪时自动投料的程序。客户对出品基本满意品。希望把口味做的更重一点！
把机器的蚝油和生粉管道进行管道清洁卫生。
</t>
        </is>
      </c>
      <c r="I2047" t="inlineStr">
        <is>
          <t>无</t>
        </is>
      </c>
      <c r="J2047"/>
      <c r="K2047" t="inlineStr">
        <is>
          <t>蜀味绵城＿培训支持</t>
        </is>
      </c>
      <c r="L2047" t="inlineStr">
        <is>
          <t>IMG_20251021_092443397.jpg,IMG_20251021_114606544.jpg,IMG_20251021_114609236.jpg,IMG_20251021_121429890.jpg,IMG_20251021_121432877.jpg,IMG_20251021_161738419.jpg,IMG_20251021_161733697.jpg,IMG_20251021_173920917.jpg,IMG_20251021_173923260.jpg,IMG_20251021_174023748.jpg,IMG_20251021_174026562.jpg,IMG_20251021_174122926.jpg,IMG_20251021_173614199.jpg,IMG_20251021_174624041.jpg</t>
        </is>
      </c>
      <c r="M2047"/>
      <c r="N2047" s="2">
        <v>45951</v>
      </c>
      <c r="O2047" t="inlineStr">
        <is>
          <t>已结束</t>
        </is>
      </c>
      <c r="P2047" t="inlineStr">
        <is>
          <t>43周</t>
        </is>
      </c>
      <c r="Q2047"/>
      <c r="R2047" t="inlineStr">
        <is>
          <t>false</t>
        </is>
      </c>
      <c r="S2047" t="inlineStr">
        <is>
          <t>2025/10/23</t>
        </is>
      </c>
      <c r="T2047" t="inlineStr">
        <is>
          <t>北区</t>
        </is>
      </c>
      <c r="U2047"/>
      <c r="V2047" t="inlineStr">
        <is>
          <t>司建龙</t>
        </is>
      </c>
      <c r="W2047" t="inlineStr">
        <is>
          <t>王言</t>
        </is>
      </c>
    </row>
    <row r="2048" ht="12.75" customHeight="1">
      <c r="A2048" t="inlineStr">
        <is>
          <t>2025-10-20 马志明-成都-蜀味锦城-培训支持 已结束</t>
        </is>
      </c>
      <c r="B2048"/>
      <c r="C2048" t="inlineStr">
        <is>
          <t>上午新检查机器炸油问题，经测试基本解决。下午购食材测试烹饪炸油现象并录制菜品。</t>
        </is>
      </c>
      <c r="D2048" t="inlineStr">
        <is>
          <t>马志明</t>
        </is>
      </c>
      <c r="E2048" t="inlineStr">
        <is>
          <t>四川省成都市武侯区石羊街道中海·翠屏湾成都高新技术产业开发区(南区)</t>
        </is>
      </c>
      <c r="F2048" t="inlineStr">
        <is>
          <t>项目出差</t>
        </is>
      </c>
      <c r="G2048" t="inlineStr">
        <is>
          <t>马志明-成都-蜀味锦城-培训支持 已结束</t>
        </is>
      </c>
      <c r="H2048" t="inlineStr">
        <is>
          <t>各位领导！晚上好！
上午从新检查机器的铁锅是否还有水珠投油后炸油的问题，经过从新测试基本上没有炸油的问题。
中午和司建龙在周边看了一下食材，了解了一下当地食材的饮食习惯。
下午买了些食材准备做在机器上再次测试烹饪时会不会有炸油现象和录制大份菜。
大份菜：
家常土豆丝
小份菜：
蒜苔炒腊肉</t>
        </is>
      </c>
      <c r="I2048" t="inlineStr">
        <is>
          <t>蒜苔炒腊肉＿1份＿暂定
家常土豆丝＿大份＿暂定</t>
        </is>
      </c>
      <c r="J2048" t="inlineStr">
        <is>
          <t>要求两道菜品的必须重油和口味重</t>
        </is>
      </c>
      <c r="K2048" t="inlineStr">
        <is>
          <t>蜀味锦城＿培训支持</t>
        </is>
      </c>
      <c r="L2048" t="inlineStr">
        <is>
          <t>IMG_20251020_092721791.jpg,IMG_20251020_094211626.jpg,IMG_20251020_160045931.jpg,IMG_20251020_160148621.jpg,IMG_20251020_155541169.jpg,IMG_20251020_155735446.jpg,IMG_20251020_172758130.jpg,IMG_20251020_153822055.jpg,IMG_20251020_154216105.jpg,IMG_20251020_155947293.jpg,IMG_20251020_134829630.jpg,IMG_20251020_134832091.jpg</t>
        </is>
      </c>
      <c r="M2048"/>
      <c r="N2048" s="2">
        <v>45950</v>
      </c>
      <c r="O2048" t="inlineStr">
        <is>
          <t>已结束</t>
        </is>
      </c>
      <c r="P2048" t="inlineStr">
        <is>
          <t>43周</t>
        </is>
      </c>
      <c r="Q2048"/>
      <c r="R2048" t="inlineStr">
        <is>
          <t>false</t>
        </is>
      </c>
      <c r="S2048" t="inlineStr">
        <is>
          <t>2025/10/23</t>
        </is>
      </c>
      <c r="T2048" t="inlineStr">
        <is>
          <t>北区</t>
        </is>
      </c>
      <c r="U2048"/>
      <c r="V2048" t="inlineStr">
        <is>
          <t>司建龙</t>
        </is>
      </c>
      <c r="W2048" t="inlineStr">
        <is>
          <t>王言</t>
        </is>
      </c>
    </row>
    <row r="2049" ht="12.75" customHeight="1">
      <c r="A2049" t="inlineStr">
        <is>
          <t xml:space="preserve">2025-10-19 </t>
        </is>
      </c>
      <c r="B2049"/>
      <c r="C2049" t="inlineStr">
        <is>
          <t>正文仅含日期“2025/10/19”，无具体内容，信息缺失。</t>
        </is>
      </c>
      <c r="D2049" t="inlineStr">
        <is>
          <t>马志明</t>
        </is>
      </c>
      <c r="E2049" t="inlineStr">
        <is>
          <t>四川省成都市武侯区石羊街道盛和二路成都高新技术产业开发区(南区)</t>
        </is>
      </c>
      <c r="F2049" t="inlineStr">
        <is>
          <t>排休</t>
        </is>
      </c>
      <c r="G2049"/>
      <c r="H2049"/>
      <c r="I2049"/>
      <c r="J2049"/>
      <c r="K2049"/>
      <c r="L2049"/>
      <c r="M2049"/>
      <c r="N2049" s="2">
        <v>45949</v>
      </c>
      <c r="O2049"/>
      <c r="P2049" t="inlineStr">
        <is>
          <t>42周</t>
        </is>
      </c>
      <c r="Q2049"/>
      <c r="R2049" t="inlineStr">
        <is>
          <t>false</t>
        </is>
      </c>
      <c r="S2049"/>
      <c r="T2049"/>
      <c r="U2049"/>
      <c r="V2049"/>
      <c r="W2049"/>
    </row>
    <row r="2050" ht="12.75" customHeight="1">
      <c r="A2050" t="inlineStr">
        <is>
          <t xml:space="preserve">2025-10-18 </t>
        </is>
      </c>
      <c r="B2050"/>
      <c r="C2050" t="inlineStr">
        <is>
          <t>正文仅日期“2025/10/18”，无具体内容，信息缺失。</t>
        </is>
      </c>
      <c r="D2050" t="inlineStr">
        <is>
          <t>马志明</t>
        </is>
      </c>
      <c r="E2050" t="inlineStr">
        <is>
          <t>四川省成都市武侯区石羊街道中海·翠屏湾中海部落阁</t>
        </is>
      </c>
      <c r="F2050" t="inlineStr">
        <is>
          <t>排休</t>
        </is>
      </c>
      <c r="G2050"/>
      <c r="H2050"/>
      <c r="I2050"/>
      <c r="J2050"/>
      <c r="K2050"/>
      <c r="L2050"/>
      <c r="M2050"/>
      <c r="N2050" s="2">
        <v>45948</v>
      </c>
      <c r="O2050"/>
      <c r="P2050" t="inlineStr">
        <is>
          <t>42周</t>
        </is>
      </c>
      <c r="Q2050"/>
      <c r="R2050" t="inlineStr">
        <is>
          <t>false</t>
        </is>
      </c>
      <c r="S2050"/>
      <c r="T2050"/>
      <c r="U2050"/>
      <c r="V2050"/>
      <c r="W2050"/>
    </row>
    <row r="2051" ht="12.75" customHeight="1">
      <c r="A2051" t="inlineStr">
        <is>
          <t>2025-10-17 马志明-成都-蜀味锦城-培训支持 已结束</t>
        </is>
      </c>
      <c r="B2051"/>
      <c r="C2051" t="inlineStr">
        <is>
          <t>问题：油炸锅油膜铁锅未清洗到位，导致水珠残留。</t>
        </is>
      </c>
      <c r="D2051" t="inlineStr">
        <is>
          <t>马志明</t>
        </is>
      </c>
      <c r="E2051" t="inlineStr">
        <is>
          <t>四川省成都市武侯区石羊街道中海·翠屏湾中海部落阁</t>
        </is>
      </c>
      <c r="F2051" t="inlineStr">
        <is>
          <t>项目出差</t>
        </is>
      </c>
      <c r="G2051" t="inlineStr">
        <is>
          <t>马志明-成都-蜀味锦城-培训支持 已结束</t>
        </is>
      </c>
      <c r="H2051" t="inlineStr">
        <is>
          <t>各位领导！晚上好！
今天上午赶到客户现场，对接口味工程师和销售吴建龙了解现场情况。
销售给我介绍的现在工作的情况及之后的工作！由于现场最主要的问题是油炸锅的情况比较着急。经过和口味的对接，和现场发现的问题，经过发视频和多名口味同事的支持，终于发现了问题的关健点，是油膜铁锅没有清洗到位，油膜的膜没有清理干净才倒至上面有水珠。
经过下午的清洗和锅温在最大温度上持续加热至冒青烟，经过反复的清洗终于清理干净！</t>
        </is>
      </c>
      <c r="I2051" t="inlineStr">
        <is>
          <t>无</t>
        </is>
      </c>
      <c r="J2051"/>
      <c r="K2051" t="inlineStr">
        <is>
          <t>明天排休</t>
        </is>
      </c>
      <c r="L2051" t="inlineStr">
        <is>
          <t>IMG_20251017_052144875.jpg,IMG_20251017_061309674.jpg,IMG_20251017_103050547.jpg,IMG_20251017_124458119.jpg,IMG_20251017_124500564.jpg,IMG_20251017_125747663.jpg,1760676728856.mp4,IMG_20251017_143126026.jpg,IMG_20251017_143805106.jpg,IMG_20251017_150651044.jpg,video_20251017_153203336.mp4,video_20251017_163148976.mp4,IMG_20251017_173241250.jpg,IMG_20251017_173426559.jpg,IMG_20251017_143850928.jpg,IMG_20251017_143855724.jpg,IMG_20251017_143901776.jpg,IMG_20251017_143904292.jpg</t>
        </is>
      </c>
      <c r="M2051"/>
      <c r="N2051" s="2">
        <v>45947</v>
      </c>
      <c r="O2051" t="inlineStr">
        <is>
          <t>已结束</t>
        </is>
      </c>
      <c r="P2051" t="inlineStr">
        <is>
          <t>42周</t>
        </is>
      </c>
      <c r="Q2051"/>
      <c r="R2051" t="inlineStr">
        <is>
          <t>false</t>
        </is>
      </c>
      <c r="S2051" t="inlineStr">
        <is>
          <t>2025/10/23</t>
        </is>
      </c>
      <c r="T2051" t="inlineStr">
        <is>
          <t>北区</t>
        </is>
      </c>
      <c r="U2051"/>
      <c r="V2051" t="inlineStr">
        <is>
          <t>司建龙</t>
        </is>
      </c>
      <c r="W2051" t="inlineStr">
        <is>
          <t>王言</t>
        </is>
      </c>
    </row>
    <row r="2052" ht="12.75" customHeight="1">
      <c r="A2052" t="inlineStr">
        <is>
          <t xml:space="preserve">2025-10-16 </t>
        </is>
      </c>
      <c r="B2052"/>
      <c r="C2052" t="inlineStr">
        <is>
          <t>正文仅为日期“2025/10/16”，无实质内容，信息缺失。</t>
        </is>
      </c>
      <c r="D2052" t="inlineStr">
        <is>
          <t>马志明</t>
        </is>
      </c>
      <c r="E2052" t="inlineStr">
        <is>
          <t>广东省深圳市罗湖区南湖街道向西村东区</t>
        </is>
      </c>
      <c r="F2052" t="inlineStr">
        <is>
          <t>排休</t>
        </is>
      </c>
      <c r="G2052"/>
      <c r="H2052"/>
      <c r="I2052"/>
      <c r="J2052"/>
      <c r="K2052"/>
      <c r="L2052"/>
      <c r="M2052"/>
      <c r="N2052" s="2">
        <v>45946</v>
      </c>
      <c r="O2052"/>
      <c r="P2052" t="inlineStr">
        <is>
          <t>42周</t>
        </is>
      </c>
      <c r="Q2052"/>
      <c r="R2052" t="inlineStr">
        <is>
          <t>false</t>
        </is>
      </c>
      <c r="S2052"/>
      <c r="T2052"/>
      <c r="U2052" t="inlineStr">
        <is>
          <t>1</t>
        </is>
      </c>
      <c r="V2052"/>
      <c r="W2052"/>
    </row>
    <row r="2053" ht="12.75" customHeight="1">
      <c r="A2053" t="inlineStr">
        <is>
          <t>2025-10-15 马志明-深圳-绿茶-铁锅导入 已结束</t>
        </is>
      </c>
      <c r="B2053"/>
      <c r="C2053" t="inlineStr">
        <is>
          <t>铁锅导入学习第三天，使用正常，操作员熟练，出品稳定无投诉，厨师长认可。</t>
        </is>
      </c>
      <c r="D2053" t="inlineStr">
        <is>
          <t>马志明</t>
        </is>
      </c>
      <c r="E2053" t="inlineStr">
        <is>
          <t>广东省深圳市罗湖区南湖街道向西村东区</t>
        </is>
      </c>
      <c r="F2053" t="inlineStr">
        <is>
          <t>项目出差</t>
        </is>
      </c>
      <c r="G2053" t="inlineStr">
        <is>
          <t>马志明-深圳-绿茶-铁锅导入 已结束</t>
        </is>
      </c>
      <c r="H2053" t="inlineStr">
        <is>
          <t>各位领导！晚上好！
今天是跟宝华在南山招商花园绿茶餐厅铁锅导入学习的第三天！
目前铁锅使用正常！操作员已能熟练使用铁锅，做出的菜品稳定，外卖和堂食所有出品没有投诉。厨师长对铁锅的导入菜品和出品认可！
对铁锅导入有了一定的认知！能独立完成铁锅导入！</t>
        </is>
      </c>
      <c r="I2053" t="inlineStr">
        <is>
          <t>无</t>
        </is>
      </c>
      <c r="J2053"/>
      <c r="K2053" t="inlineStr">
        <is>
          <t>排休</t>
        </is>
      </c>
      <c r="L2053" t="inlineStr">
        <is>
          <t>IMG_20251015_101100231.jpg,IMG_20251015_111627071.jpg,IMG_20251015_125845930.jpg,IMG_20251015_125938696.jpg,IMG_20251015_130105698.jpg,IMG_20251015_130133905.jpg,IMG_20251015_130146230.jpg,IMG_20251015_130206222.jpg,IMG_20251015_172604867.jpg,IMG_20251015_173042255.jpg,IMG_20251015_173044445.jpg,IMG_20251015_175432378.jpg,IMG_20251015_180812141.jpg,IMG_20251015_181353761.jpg,IMG_20251015_191656055.jpg,IMG_20251015_191728618.jpg,IMG_20251015_191739048.jpg,IMG_20251015_191743189.jpg,IMG_20251015_191746965.jpg</t>
        </is>
      </c>
      <c r="M2053"/>
      <c r="N2053" s="2">
        <v>45945</v>
      </c>
      <c r="O2053" t="inlineStr">
        <is>
          <t>已结束</t>
        </is>
      </c>
      <c r="P2053" t="inlineStr">
        <is>
          <t>42周</t>
        </is>
      </c>
      <c r="Q2053"/>
      <c r="R2053" t="inlineStr">
        <is>
          <t>false</t>
        </is>
      </c>
      <c r="S2053" t="inlineStr">
        <is>
          <t>2025/10/16</t>
        </is>
      </c>
      <c r="T2053" t="inlineStr">
        <is>
          <t>BST</t>
        </is>
      </c>
      <c r="U2053"/>
      <c r="V2053" t="inlineStr">
        <is>
          <t>张铭麒</t>
        </is>
      </c>
      <c r="W2053" t="inlineStr">
        <is>
          <t>李岳丰
吴薇</t>
        </is>
      </c>
    </row>
    <row r="2054" ht="12.75" customHeight="1">
      <c r="A2054" t="inlineStr">
        <is>
          <t>2025-10-14 马志明-深圳-绿茶-铁锅导入 已结束</t>
        </is>
      </c>
      <c r="B2054"/>
      <c r="C2054" t="inlineStr">
        <is>
          <t>铁锅生炒肉沫和五花肉粘锅，需关注适应问题。</t>
        </is>
      </c>
      <c r="D2054" t="inlineStr">
        <is>
          <t>马志明</t>
        </is>
      </c>
      <c r="E2054" t="inlineStr">
        <is>
          <t>广东省深圳市罗湖区南湖街道向西村东区</t>
        </is>
      </c>
      <c r="F2054" t="inlineStr">
        <is>
          <t>项目出差</t>
        </is>
      </c>
      <c r="G2054" t="inlineStr">
        <is>
          <t>马志明-深圳-绿茶-铁锅导入 已结束</t>
        </is>
      </c>
      <c r="H2054" t="inlineStr">
        <is>
          <t>各位领导！晚上好！
今天是南山招商花园绿茶餐厅铁锅导入的第二天。目前铁锅使用情况还可以，今日烹饪139次锅次。每天由炒锅师父轮流操作机器，熟悉铁锅和复合不粘锅的不同。
反映情况铁锅生炒肉沫和五花肉有点粘锅不同于复合不粘锅的习惯！以和他们说明情况，和处理方法！
目前使用铁锅烹饪的出品没有客人投诉出品！
</t>
        </is>
      </c>
      <c r="I2054" t="inlineStr">
        <is>
          <t>无</t>
        </is>
      </c>
      <c r="J2054"/>
      <c r="K2054" t="inlineStr">
        <is>
          <t>南山招商花园绿茶餐厅铁锅导入使用情况</t>
        </is>
      </c>
      <c r="L2054" t="inlineStr">
        <is>
          <t>IMG_20251014_101309834.jpg,IMG_20251014_101755340.jpg,IMG_20251014_102224817.jpg,IMG_20251014_110650775.jpg,IMG_20251014_111443390.jpg,IMG_20251014_111517966.jpg,IMG_20251014_111709108.jpg,IMG_20251014_112222390.jpg,IMG_20251014_111440722.jpg,IMG_20251014_120601988.jpg,IMG_20251014_120502938.jpg,IMG_20251014_174158114.jpg,IMG_20251014_174211729.jpg,IMG_20251014_174225499.jpg,IMG_20251014_175346508.jpg,IMG_20251014_175424637.jpg,IMG_20251014_175524533.jpg,IMG_20251014_180501708.jpg,IMG_20251014_181146078.jpg,IMG_20251014_181149484.jpg,IMG_20251014_181708807.jpg,IMG_20251014_181712093.jpg,IMG_20251014_184037451.jpg,IMG_20251014_190204244.jpg,IMG_20251014_193210269.jpg,IMG_20251014_193757200.jpg,IMG_20251014_183906144.jpg,IMG_20251014_193753535.jpg,IMG_20251014_193803784.jpg</t>
        </is>
      </c>
      <c r="M2054"/>
      <c r="N2054" s="2">
        <v>45944</v>
      </c>
      <c r="O2054" t="inlineStr">
        <is>
          <t>已结束</t>
        </is>
      </c>
      <c r="P2054" t="inlineStr">
        <is>
          <t>42周</t>
        </is>
      </c>
      <c r="Q2054"/>
      <c r="R2054" t="inlineStr">
        <is>
          <t>false</t>
        </is>
      </c>
      <c r="S2054" t="inlineStr">
        <is>
          <t>2025/10/16</t>
        </is>
      </c>
      <c r="T2054" t="inlineStr">
        <is>
          <t>BST</t>
        </is>
      </c>
      <c r="U2054"/>
      <c r="V2054" t="inlineStr">
        <is>
          <t>张铭麒</t>
        </is>
      </c>
      <c r="W2054" t="inlineStr">
        <is>
          <t>李岳丰
吴薇</t>
        </is>
      </c>
    </row>
    <row r="2055" ht="12.75" customHeight="1">
      <c r="A2055" t="inlineStr">
        <is>
          <t>2025-10-13 马志明-深圳-绿茶-铁锅导入 已结束</t>
        </is>
      </c>
      <c r="B2055"/>
      <c r="C2055" t="inlineStr">
        <is>
          <t xml:space="preserve">南山绿茶餐厅导铁锅，多项检查升级，新单边搅拌齿有松动问题 </t>
        </is>
      </c>
      <c r="D2055" t="inlineStr">
        <is>
          <t>马志明</t>
        </is>
      </c>
      <c r="E2055" t="inlineStr">
        <is>
          <t>广东省深圳市罗湖区南湖街道向西村东区</t>
        </is>
      </c>
      <c r="F2055" t="inlineStr">
        <is>
          <t>项目出差</t>
        </is>
      </c>
      <c r="G2055" t="inlineStr">
        <is>
          <t>马志明-深圳-绿茶-铁锅导入 已结束</t>
        </is>
      </c>
      <c r="H2055" t="inlineStr">
        <is>
          <t>各位领导！晚上好！
今天由许宝华带领我和同事一起在南山招商花园绿茶餐厅导铁锅！
①检查洗锅水压。
②检杳机器液料盒和干料盒的校准！
③给机器升级最新版本！
④检查机器各项功能是否准确，如锅位调准，工程模式的电机参数机，温度标定，由复合不粘锅改成油膜铁锅！清洗铁锅和养锅！
⑤教他们如果操作铁锅和使用铁锅的注意事项事！</t>
        </is>
      </c>
      <c r="I2055" t="inlineStr">
        <is>
          <t>无</t>
        </is>
      </c>
      <c r="J2055" t="inlineStr">
        <is>
          <t>两个新的单边搅拌齿有一把不能卡紧铁锅易松动！拿回公司检测。使用原来的双边搅拌齿没有影响倒铁锅使用情况！</t>
        </is>
      </c>
      <c r="K2055" t="inlineStr">
        <is>
          <t>南山绿茶餐厅导铁锅的使用情况</t>
        </is>
      </c>
      <c r="L2055" t="inlineStr">
        <is>
          <t>IMG_20251013_102501820.jpg,IMG_20251013_103022644.jpg,IMG_20251013_103230187.jpg,IMG_20251013_103931920.jpg,IMG_20251013_124557122.jpg,IMG_20251013_125820318.jpg,IMG_20251013_130002258.jpg,IMG_20251013_133635164.jpg,IMG_20251013_134134953.jpg,IMG_20251013_134902535.jpg,IMG_20251013_173902090.jpg,IMG_20251013_173858664.jpg,IMG_20251013_174023912.jpg,IMG_20251013_175505564.jpg,IMG_20251013_175559283.jpg,IMG_20251013_175638173.jpg,IMG_20251013_175704179.jpg,IMG_20251013_185555298.jpg,1760341205996.mp4</t>
        </is>
      </c>
      <c r="M2055"/>
      <c r="N2055" s="2">
        <v>45943</v>
      </c>
      <c r="O2055" t="inlineStr">
        <is>
          <t>已结束</t>
        </is>
      </c>
      <c r="P2055" t="inlineStr">
        <is>
          <t>42周</t>
        </is>
      </c>
      <c r="Q2055"/>
      <c r="R2055" t="inlineStr">
        <is>
          <t>false</t>
        </is>
      </c>
      <c r="S2055" t="inlineStr">
        <is>
          <t>2025/10/16</t>
        </is>
      </c>
      <c r="T2055" t="inlineStr">
        <is>
          <t>BST</t>
        </is>
      </c>
      <c r="U2055"/>
      <c r="V2055" t="inlineStr">
        <is>
          <t>张铭麒</t>
        </is>
      </c>
      <c r="W2055" t="inlineStr">
        <is>
          <t>李岳丰
吴薇</t>
        </is>
      </c>
    </row>
    <row r="2056" ht="12.75" customHeight="1">
      <c r="A2056" t="inlineStr">
        <is>
          <t xml:space="preserve">2025-10-12 </t>
        </is>
      </c>
      <c r="B2056"/>
      <c r="C2056" t="inlineStr">
        <is>
          <t xml:space="preserve">文本仅给出日期“2025/10/12”，无需关注问题和异常内容。 </t>
        </is>
      </c>
      <c r="D2056" t="inlineStr">
        <is>
          <t>马志明</t>
        </is>
      </c>
      <c r="E2056" t="inlineStr">
        <is>
          <t>湖南省怀化市鹤城区盈口街道怀化南站</t>
        </is>
      </c>
      <c r="F2056" t="inlineStr">
        <is>
          <t>排休</t>
        </is>
      </c>
      <c r="G2056"/>
      <c r="H2056"/>
      <c r="I2056"/>
      <c r="J2056"/>
      <c r="K2056"/>
      <c r="L2056"/>
      <c r="M2056"/>
      <c r="N2056" s="2">
        <v>45942</v>
      </c>
      <c r="O2056"/>
      <c r="P2056" t="inlineStr">
        <is>
          <t>41周</t>
        </is>
      </c>
      <c r="Q2056"/>
      <c r="R2056" t="inlineStr">
        <is>
          <t>false</t>
        </is>
      </c>
      <c r="S2056"/>
      <c r="T2056"/>
      <c r="U2056" t="inlineStr">
        <is>
          <t>1</t>
        </is>
      </c>
      <c r="V2056"/>
      <c r="W2056"/>
    </row>
    <row r="2057" ht="12.75" customHeight="1">
      <c r="A2057" t="inlineStr">
        <is>
          <t xml:space="preserve">2025-10-11 </t>
        </is>
      </c>
      <c r="B2057"/>
      <c r="C2057" t="inlineStr">
        <is>
          <t xml:space="preserve">给定内容仅为日期“2025/10/11”，无问题及异常。 </t>
        </is>
      </c>
      <c r="D2057" t="inlineStr">
        <is>
          <t>马志明</t>
        </is>
      </c>
      <c r="E2057" t="inlineStr">
        <is>
          <t>湖南省怀化市洪江市黔城镇新康佳园</t>
        </is>
      </c>
      <c r="F2057" t="inlineStr">
        <is>
          <t>排休</t>
        </is>
      </c>
      <c r="G2057"/>
      <c r="H2057"/>
      <c r="I2057"/>
      <c r="J2057"/>
      <c r="K2057"/>
      <c r="L2057"/>
      <c r="M2057"/>
      <c r="N2057" s="2">
        <v>45941</v>
      </c>
      <c r="O2057"/>
      <c r="P2057" t="inlineStr">
        <is>
          <t>41周</t>
        </is>
      </c>
      <c r="Q2057"/>
      <c r="R2057" t="inlineStr">
        <is>
          <t>false</t>
        </is>
      </c>
      <c r="S2057"/>
      <c r="T2057"/>
      <c r="U2057"/>
      <c r="V2057"/>
      <c r="W2057"/>
    </row>
    <row r="2058" ht="12.75" customHeight="1">
      <c r="A2058" t="inlineStr">
        <is>
          <t xml:space="preserve">2025-10-10 </t>
        </is>
      </c>
      <c r="B2058"/>
      <c r="C2058" t="inlineStr">
        <is>
          <t xml:space="preserve">你提供的内容仅“2025/10/10”，无问题、异常信息。 </t>
        </is>
      </c>
      <c r="D2058" t="inlineStr">
        <is>
          <t>马志明</t>
        </is>
      </c>
      <c r="E2058" t="inlineStr">
        <is>
          <t>湖南省怀化市洪江市黔城镇开元大道社会主义核心价值观主题公园</t>
        </is>
      </c>
      <c r="F2058" t="inlineStr">
        <is>
          <t>排休</t>
        </is>
      </c>
      <c r="G2058"/>
      <c r="H2058"/>
      <c r="I2058"/>
      <c r="J2058"/>
      <c r="K2058"/>
      <c r="L2058"/>
      <c r="M2058"/>
      <c r="N2058" s="2">
        <v>45940</v>
      </c>
      <c r="O2058"/>
      <c r="P2058" t="inlineStr">
        <is>
          <t>41周</t>
        </is>
      </c>
      <c r="Q2058"/>
      <c r="R2058" t="inlineStr">
        <is>
          <t>false</t>
        </is>
      </c>
      <c r="S2058"/>
      <c r="T2058"/>
      <c r="U2058"/>
      <c r="V2058"/>
      <c r="W2058"/>
    </row>
    <row r="2059" ht="12.75" customHeight="1">
      <c r="A2059" t="inlineStr">
        <is>
          <t xml:space="preserve">2025-10-09 </t>
        </is>
      </c>
      <c r="B2059"/>
      <c r="C2059" t="inlineStr">
        <is>
          <t xml:space="preserve">仅给出日期“2025/10/09”，无问题及异常信息。 </t>
        </is>
      </c>
      <c r="D2059" t="inlineStr">
        <is>
          <t>马志明</t>
        </is>
      </c>
      <c r="E2059" t="inlineStr">
        <is>
          <t>湖南省怀化市洪江市岩垅乡318乡道</t>
        </is>
      </c>
      <c r="F2059" t="inlineStr">
        <is>
          <t>排休</t>
        </is>
      </c>
      <c r="G2059"/>
      <c r="H2059"/>
      <c r="I2059"/>
      <c r="J2059"/>
      <c r="K2059"/>
      <c r="L2059"/>
      <c r="M2059"/>
      <c r="N2059" s="2">
        <v>45939</v>
      </c>
      <c r="O2059"/>
      <c r="P2059" t="inlineStr">
        <is>
          <t>41周</t>
        </is>
      </c>
      <c r="Q2059"/>
      <c r="R2059" t="inlineStr">
        <is>
          <t>false</t>
        </is>
      </c>
      <c r="S2059"/>
      <c r="T2059"/>
      <c r="U2059"/>
      <c r="V2059"/>
      <c r="W2059"/>
    </row>
    <row r="2060" ht="12.75" customHeight="1">
      <c r="A2060" t="inlineStr">
        <is>
          <t xml:space="preserve">2025-10-08 </t>
        </is>
      </c>
      <c r="B2060"/>
      <c r="C2060" t="inlineStr">
        <is>
          <t xml:space="preserve">仅“2025/10/08”无具体内容，无异常情况及需关注问题。 </t>
        </is>
      </c>
      <c r="D2060" t="inlineStr">
        <is>
          <t>马志明</t>
        </is>
      </c>
      <c r="E2060" t="inlineStr">
        <is>
          <t>湖南省怀化市洪江市岩垅乡318乡道</t>
        </is>
      </c>
      <c r="F2060" t="inlineStr">
        <is>
          <t>排休</t>
        </is>
      </c>
      <c r="G2060"/>
      <c r="H2060"/>
      <c r="I2060"/>
      <c r="J2060"/>
      <c r="K2060"/>
      <c r="L2060"/>
      <c r="M2060"/>
      <c r="N2060" s="2">
        <v>45938</v>
      </c>
      <c r="O2060"/>
      <c r="P2060" t="inlineStr">
        <is>
          <t>41周</t>
        </is>
      </c>
      <c r="Q2060"/>
      <c r="R2060" t="inlineStr">
        <is>
          <t>false</t>
        </is>
      </c>
      <c r="S2060"/>
      <c r="T2060"/>
      <c r="U2060"/>
      <c r="V2060"/>
      <c r="W2060"/>
    </row>
    <row r="2061" ht="12.75" customHeight="1">
      <c r="A2061" t="inlineStr">
        <is>
          <t xml:space="preserve">2025-10-07 </t>
        </is>
      </c>
      <c r="B2061"/>
      <c r="C2061" t="inlineStr">
        <is>
          <t xml:space="preserve">提供了一个日期“2025/10/07”，无明显需关注问题及异常。 </t>
        </is>
      </c>
      <c r="D2061" t="inlineStr">
        <is>
          <t>马志明</t>
        </is>
      </c>
      <c r="E2061" t="inlineStr">
        <is>
          <t>湖南省怀化市洪江市岩垅乡318乡道</t>
        </is>
      </c>
      <c r="F2061" t="inlineStr">
        <is>
          <t>排休</t>
        </is>
      </c>
      <c r="G2061"/>
      <c r="H2061"/>
      <c r="I2061"/>
      <c r="J2061"/>
      <c r="K2061"/>
      <c r="L2061"/>
      <c r="M2061"/>
      <c r="N2061" s="2">
        <v>45937</v>
      </c>
      <c r="O2061"/>
      <c r="P2061" t="inlineStr">
        <is>
          <t>41周</t>
        </is>
      </c>
      <c r="Q2061"/>
      <c r="R2061" t="inlineStr">
        <is>
          <t>false</t>
        </is>
      </c>
      <c r="S2061"/>
      <c r="T2061"/>
      <c r="U2061"/>
      <c r="V2061"/>
      <c r="W2061"/>
    </row>
    <row r="2062" ht="12.75" customHeight="1">
      <c r="A2062" t="inlineStr">
        <is>
          <t xml:space="preserve">2025-10-06 </t>
        </is>
      </c>
      <c r="B2062"/>
      <c r="C2062" t="inlineStr">
        <is>
          <t xml:space="preserve">仅“2025/10/06”，无异常信息，未呈现需关注问题。 </t>
        </is>
      </c>
      <c r="D2062" t="inlineStr">
        <is>
          <t>马志明</t>
        </is>
      </c>
      <c r="E2062" t="inlineStr">
        <is>
          <t>湖南省怀化市洪江市黔城镇黔阳古城-叙州府衙遗址</t>
        </is>
      </c>
      <c r="F2062" t="inlineStr">
        <is>
          <t>排休</t>
        </is>
      </c>
      <c r="G2062"/>
      <c r="H2062"/>
      <c r="I2062"/>
      <c r="J2062"/>
      <c r="K2062"/>
      <c r="L2062"/>
      <c r="M2062"/>
      <c r="N2062" s="2">
        <v>45936</v>
      </c>
      <c r="O2062"/>
      <c r="P2062" t="inlineStr">
        <is>
          <t>41周</t>
        </is>
      </c>
      <c r="Q2062"/>
      <c r="R2062" t="inlineStr">
        <is>
          <t>false</t>
        </is>
      </c>
      <c r="S2062"/>
      <c r="T2062"/>
      <c r="U2062" t="inlineStr">
        <is>
          <t>1</t>
        </is>
      </c>
      <c r="V2062"/>
      <c r="W2062"/>
    </row>
    <row r="2063" ht="12.75" customHeight="1">
      <c r="A2063" t="inlineStr">
        <is>
          <t xml:space="preserve">2025-10-05 </t>
        </is>
      </c>
      <c r="B2063"/>
      <c r="C2063" t="inlineStr">
        <is>
          <t xml:space="preserve">无具体文本内容，请提供包含实际信息的正文。 </t>
        </is>
      </c>
      <c r="D2063" t="inlineStr">
        <is>
          <t>马志明</t>
        </is>
      </c>
      <c r="E2063" t="inlineStr">
        <is>
          <t>湖南省怀化市洪江市黔城镇新康佳园</t>
        </is>
      </c>
      <c r="F2063" t="inlineStr">
        <is>
          <t>排休</t>
        </is>
      </c>
      <c r="G2063"/>
      <c r="H2063"/>
      <c r="I2063"/>
      <c r="J2063"/>
      <c r="K2063"/>
      <c r="L2063"/>
      <c r="M2063"/>
      <c r="N2063" s="2">
        <v>45935</v>
      </c>
      <c r="O2063"/>
      <c r="P2063" t="inlineStr">
        <is>
          <t>40周</t>
        </is>
      </c>
      <c r="Q2063"/>
      <c r="R2063" t="inlineStr">
        <is>
          <t>false</t>
        </is>
      </c>
      <c r="S2063"/>
      <c r="T2063"/>
      <c r="U2063"/>
      <c r="V2063"/>
      <c r="W2063"/>
    </row>
    <row r="2064" ht="12.75" customHeight="1">
      <c r="A2064" t="inlineStr">
        <is>
          <t xml:space="preserve">2025-10-04 </t>
        </is>
      </c>
      <c r="B2064"/>
      <c r="C2064" t="inlineStr">
        <is>
          <t xml:space="preserve">时间为2025年10月4日，无明显需关注问题及异常。 </t>
        </is>
      </c>
      <c r="D2064" t="inlineStr">
        <is>
          <t>马志明</t>
        </is>
      </c>
      <c r="E2064" t="inlineStr">
        <is>
          <t>湖南省怀化市洪江市黔城镇芙蓉西路黔城商贸城</t>
        </is>
      </c>
      <c r="F2064" t="inlineStr">
        <is>
          <t>排休</t>
        </is>
      </c>
      <c r="G2064"/>
      <c r="H2064"/>
      <c r="I2064"/>
      <c r="J2064"/>
      <c r="K2064"/>
      <c r="L2064"/>
      <c r="M2064"/>
      <c r="N2064" s="2">
        <v>45934</v>
      </c>
      <c r="O2064"/>
      <c r="P2064" t="inlineStr">
        <is>
          <t>40周</t>
        </is>
      </c>
      <c r="Q2064"/>
      <c r="R2064" t="inlineStr">
        <is>
          <t>false</t>
        </is>
      </c>
      <c r="S2064"/>
      <c r="T2064"/>
      <c r="U2064"/>
      <c r="V2064"/>
      <c r="W2064"/>
    </row>
    <row r="2065" ht="12.75" customHeight="1">
      <c r="A2065" t="inlineStr">
        <is>
          <t xml:space="preserve">2025-10-03 </t>
        </is>
      </c>
      <c r="B2065"/>
      <c r="C2065" t="inlineStr">
        <is>
          <t xml:space="preserve">未提供有效文本内容，无问题及异常信息可总结。 </t>
        </is>
      </c>
      <c r="D2065" t="inlineStr">
        <is>
          <t>马志明</t>
        </is>
      </c>
      <c r="E2065" t="inlineStr">
        <is>
          <t>湖南省怀化市洪江市黔城镇开元大道芙蓉春天</t>
        </is>
      </c>
      <c r="F2065" t="inlineStr">
        <is>
          <t>排休</t>
        </is>
      </c>
      <c r="G2065"/>
      <c r="H2065"/>
      <c r="I2065"/>
      <c r="J2065"/>
      <c r="K2065"/>
      <c r="L2065"/>
      <c r="M2065"/>
      <c r="N2065" s="2">
        <v>45933</v>
      </c>
      <c r="O2065"/>
      <c r="P2065" t="inlineStr">
        <is>
          <t>40周</t>
        </is>
      </c>
      <c r="Q2065"/>
      <c r="R2065" t="inlineStr">
        <is>
          <t>false</t>
        </is>
      </c>
      <c r="S2065"/>
      <c r="T2065"/>
      <c r="U2065"/>
      <c r="V2065"/>
      <c r="W2065"/>
    </row>
    <row r="2066" ht="12.75" customHeight="1">
      <c r="A2066" t="inlineStr">
        <is>
          <t xml:space="preserve">2025-10-02 </t>
        </is>
      </c>
      <c r="B2066"/>
      <c r="C2066" t="inlineStr">
        <is>
          <t xml:space="preserve">仅给出日期“2025/10/02”，无问题及异常信息。 </t>
        </is>
      </c>
      <c r="D2066" t="inlineStr">
        <is>
          <t>马志明</t>
        </is>
      </c>
      <c r="E2066" t="inlineStr">
        <is>
          <t>湖南省怀化市洪江市黔城镇新康佳园</t>
        </is>
      </c>
      <c r="F2066" t="inlineStr">
        <is>
          <t>排休</t>
        </is>
      </c>
      <c r="G2066"/>
      <c r="H2066"/>
      <c r="I2066"/>
      <c r="J2066"/>
      <c r="K2066"/>
      <c r="L2066"/>
      <c r="M2066"/>
      <c r="N2066" s="2">
        <v>45932</v>
      </c>
      <c r="O2066"/>
      <c r="P2066" t="inlineStr">
        <is>
          <t>40周</t>
        </is>
      </c>
      <c r="Q2066"/>
      <c r="R2066" t="inlineStr">
        <is>
          <t>false</t>
        </is>
      </c>
      <c r="S2066"/>
      <c r="T2066"/>
      <c r="U2066"/>
      <c r="V2066"/>
      <c r="W2066"/>
    </row>
    <row r="2067" ht="12.75" customHeight="1">
      <c r="A2067" t="inlineStr">
        <is>
          <t xml:space="preserve">2025-10-01 </t>
        </is>
      </c>
      <c r="B2067"/>
      <c r="C2067" t="inlineStr">
        <is>
          <t xml:space="preserve">正文仅显示日期“2025/10/01”，无问题或异常信息。 </t>
        </is>
      </c>
      <c r="D2067" t="inlineStr">
        <is>
          <t>马志明</t>
        </is>
      </c>
      <c r="E2067" t="inlineStr">
        <is>
          <t>湖南省怀化市洪江市黔城镇黔阳古城-万寿宫</t>
        </is>
      </c>
      <c r="F2067" t="inlineStr">
        <is>
          <t>排休</t>
        </is>
      </c>
      <c r="G2067"/>
      <c r="H2067"/>
      <c r="I2067"/>
      <c r="J2067"/>
      <c r="K2067"/>
      <c r="L2067"/>
      <c r="M2067"/>
      <c r="N2067" s="2">
        <v>45931</v>
      </c>
      <c r="O2067"/>
      <c r="P2067" t="inlineStr">
        <is>
          <t>40周</t>
        </is>
      </c>
      <c r="Q2067"/>
      <c r="R2067" t="inlineStr">
        <is>
          <t>false</t>
        </is>
      </c>
      <c r="S2067"/>
      <c r="T2067"/>
      <c r="U2067"/>
      <c r="V2067"/>
      <c r="W2067"/>
    </row>
    <row r="2068" ht="12.75" customHeight="1">
      <c r="A2068" t="inlineStr">
        <is>
          <t xml:space="preserve">2025-09-30 </t>
        </is>
      </c>
      <c r="B2068"/>
      <c r="C2068" t="inlineStr">
        <is>
          <t xml:space="preserve">无有效正文内容，无法明确需关注问题及异常。 </t>
        </is>
      </c>
      <c r="D2068" t="inlineStr">
        <is>
          <t>马志明</t>
        </is>
      </c>
      <c r="E2068" t="inlineStr">
        <is>
          <t>湖南省怀化市洪江市黔城镇新康佳园</t>
        </is>
      </c>
      <c r="F2068" t="inlineStr">
        <is>
          <t>排休</t>
        </is>
      </c>
      <c r="G2068"/>
      <c r="H2068"/>
      <c r="I2068"/>
      <c r="J2068"/>
      <c r="K2068"/>
      <c r="L2068"/>
      <c r="M2068"/>
      <c r="N2068" s="2">
        <v>45930</v>
      </c>
      <c r="O2068"/>
      <c r="P2068" t="inlineStr">
        <is>
          <t>40周</t>
        </is>
      </c>
      <c r="Q2068"/>
      <c r="R2068" t="inlineStr">
        <is>
          <t>false</t>
        </is>
      </c>
      <c r="S2068"/>
      <c r="T2068"/>
      <c r="U2068"/>
      <c r="V2068"/>
      <c r="W2068"/>
    </row>
    <row r="2069" ht="12.75" customHeight="1">
      <c r="A2069" t="inlineStr">
        <is>
          <t xml:space="preserve">2025-09-29 </t>
        </is>
      </c>
      <c r="B2069"/>
      <c r="C2069" t="inlineStr">
        <is>
          <t xml:space="preserve">无明确问题或异常信息，仅给出日期2025年9月29日。 </t>
        </is>
      </c>
      <c r="D2069" t="inlineStr">
        <is>
          <t>马志明</t>
        </is>
      </c>
      <c r="E2069" t="inlineStr">
        <is>
          <t>湖南省怀化市洪江市黔城镇新康佳园</t>
        </is>
      </c>
      <c r="F2069" t="inlineStr">
        <is>
          <t>排休</t>
        </is>
      </c>
      <c r="G2069"/>
      <c r="H2069"/>
      <c r="I2069"/>
      <c r="J2069"/>
      <c r="K2069"/>
      <c r="L2069"/>
      <c r="M2069"/>
      <c r="N2069" s="2">
        <v>45929</v>
      </c>
      <c r="O2069"/>
      <c r="P2069" t="inlineStr">
        <is>
          <t>40周</t>
        </is>
      </c>
      <c r="Q2069"/>
      <c r="R2069" t="inlineStr">
        <is>
          <t>false</t>
        </is>
      </c>
      <c r="S2069"/>
      <c r="T2069"/>
      <c r="U2069"/>
      <c r="V2069"/>
      <c r="W2069"/>
    </row>
    <row r="2070" ht="12.75" customHeight="1">
      <c r="A2070" t="inlineStr">
        <is>
          <t xml:space="preserve">2025-09-28 </t>
        </is>
      </c>
      <c r="B2070"/>
      <c r="C2070" t="inlineStr">
        <is>
          <t xml:space="preserve">仅“2025/09/28”，无问题异常，该日期需关注。 </t>
        </is>
      </c>
      <c r="D2070" t="inlineStr">
        <is>
          <t>马志明</t>
        </is>
      </c>
      <c r="E2070" t="inlineStr">
        <is>
          <t>湖南省怀化市洪江市黔城镇新康佳园</t>
        </is>
      </c>
      <c r="F2070" t="inlineStr">
        <is>
          <t>排休</t>
        </is>
      </c>
      <c r="G2070"/>
      <c r="H2070"/>
      <c r="I2070"/>
      <c r="J2070"/>
      <c r="K2070"/>
      <c r="L2070"/>
      <c r="M2070"/>
      <c r="N2070" s="2">
        <v>45928</v>
      </c>
      <c r="O2070"/>
      <c r="P2070" t="inlineStr">
        <is>
          <t>39周</t>
        </is>
      </c>
      <c r="Q2070"/>
      <c r="R2070" t="inlineStr">
        <is>
          <t>false</t>
        </is>
      </c>
      <c r="S2070"/>
      <c r="T2070"/>
      <c r="U2070"/>
      <c r="V2070"/>
      <c r="W2070"/>
    </row>
    <row r="2071" ht="12.75" customHeight="1">
      <c r="A2071" t="inlineStr">
        <is>
          <t xml:space="preserve">2025-09-27 </t>
        </is>
      </c>
      <c r="B2071"/>
      <c r="C2071" t="inlineStr">
        <is>
          <t xml:space="preserve">文本仅给出日期“2025/09/27”，无问题及异常。 </t>
        </is>
      </c>
      <c r="D2071" t="inlineStr">
        <is>
          <t>马志明</t>
        </is>
      </c>
      <c r="E2071" t="inlineStr">
        <is>
          <t>河南省郑州市二七区一马路街道郑州站第8候车室</t>
        </is>
      </c>
      <c r="F2071" t="inlineStr">
        <is>
          <t>排休</t>
        </is>
      </c>
      <c r="G2071"/>
      <c r="H2071"/>
      <c r="I2071"/>
      <c r="J2071"/>
      <c r="K2071"/>
      <c r="L2071"/>
      <c r="M2071"/>
      <c r="N2071" s="2">
        <v>45927</v>
      </c>
      <c r="O2071"/>
      <c r="P2071" t="inlineStr">
        <is>
          <t>39周</t>
        </is>
      </c>
      <c r="Q2071"/>
      <c r="R2071" t="inlineStr">
        <is>
          <t>false</t>
        </is>
      </c>
      <c r="S2071"/>
      <c r="T2071"/>
      <c r="U2071"/>
      <c r="V2071"/>
      <c r="W2071"/>
    </row>
    <row r="2072" ht="12.75" customHeight="1">
      <c r="A2072" t="inlineStr">
        <is>
          <t>2025-09-26 马志明--小蓝船-POC 已结束</t>
        </is>
      </c>
      <c r="B2072" t="inlineStr">
        <is>
          <t>1</t>
        </is>
      </c>
      <c r="C2072" t="inlineStr">
        <is>
          <t xml:space="preserve">今日正餐六道菜品，每道120份分三锅，丝瓜菜未定版，明日休假 </t>
        </is>
      </c>
      <c r="D2072" t="inlineStr">
        <is>
          <t>马志明</t>
        </is>
      </c>
      <c r="E2072" t="inlineStr">
        <is>
          <t>北京市朝阳区南磨房乡华侨城·北京OCT华侨城·北京2号院</t>
        </is>
      </c>
      <c r="F2072" t="inlineStr">
        <is>
          <t>项目出差</t>
        </is>
      </c>
      <c r="G2072" t="inlineStr">
        <is>
          <t>马志明--小蓝船-POC 已结束</t>
        </is>
      </c>
      <c r="H2072" t="inlineStr">
        <is>
          <t>各位领导！晚上好！
今天全天正餐的菜品，现场录制六道出品，今日每餐出120份，每道菜品分成三锅完成！</t>
        </is>
      </c>
      <c r="I2072" t="inlineStr">
        <is>
          <t>香干肉丝＿40份＿已定版
红烧土豆＿40份＿已定版
鸡汁萝卜丝＿40份＿已定版
冬瓜烧鸡肉＿40份＿已定版
丝瓜焖荷苞蛋＿40份＿未定版（想改成炒鸡蛋
包菜炒粉丝＿40份＿已定版</t>
        </is>
      </c>
      <c r="J2072"/>
      <c r="K2072" t="inlineStr">
        <is>
          <t>明天开始休假</t>
        </is>
      </c>
      <c r="L2072" t="inlineStr">
        <is>
          <t>IMG_20250926_075745495.jpg,IMG_20250926_085552834.jpg,IMG_20250926_184348402.jpg,IMG_20250926_085930002.jpg,IMG_20250926_085935104.jpg,IMG_20250926_092645502.jpg,IMG_20250926_092648836.jpg,IMG_20250926_094821552.jpg,IMG_20250926_095502168.jpg,IMG_20250926_102646972.jpg,IMG_20250926_103312139.jpg,IMG_20250926_103422969.jpg,IMG_20250926_105837619.jpg,IMG_20250926_101626830.jpg,IMG_20250926_102019798.jpg,IMG_20250926_115408456.jpg,IMG_20250926_152105380.jpg,IMG_20250926_153202679.jpg,IMG_20250926_162537355.jpg,IMG_20250926_163056235.jpg,IMG_20250926_165614126.jpg,IMG_20250926_165946620.jpg,IMG_20250926_162323983.jpg,IMG_20250926_164639018.jpg,IMG_20250926_161329390.jpg</t>
        </is>
      </c>
      <c r="M2072"/>
      <c r="N2072" s="2">
        <v>45926</v>
      </c>
      <c r="O2072" t="inlineStr">
        <is>
          <t>已结束</t>
        </is>
      </c>
      <c r="P2072" t="inlineStr">
        <is>
          <t>39周</t>
        </is>
      </c>
      <c r="Q2072"/>
      <c r="R2072" t="inlineStr">
        <is>
          <t>false</t>
        </is>
      </c>
      <c r="S2072" t="inlineStr">
        <is>
          <t>2025/09/27</t>
        </is>
      </c>
      <c r="T2072" t="inlineStr">
        <is>
          <t>北区</t>
        </is>
      </c>
      <c r="U2072" t="inlineStr">
        <is>
          <t>1</t>
        </is>
      </c>
      <c r="V2072" t="inlineStr">
        <is>
          <t>黄莞</t>
        </is>
      </c>
      <c r="W2072"/>
    </row>
    <row r="2073" ht="12.75" customHeight="1">
      <c r="A2073" t="inlineStr">
        <is>
          <t>2025-09-25 马志明--小蓝船-POC 已结束</t>
        </is>
      </c>
      <c r="B2073" t="inlineStr">
        <is>
          <t>1</t>
        </is>
      </c>
      <c r="C2073" t="inlineStr">
        <is>
          <t xml:space="preserve">今日到店清理食材，录制6道菜品获认可，菜品主料配料已定。 </t>
        </is>
      </c>
      <c r="D2073" t="inlineStr">
        <is>
          <t>马志明</t>
        </is>
      </c>
      <c r="E2073" t="inlineStr">
        <is>
          <t>北京市朝阳区南磨房乡华侨城·北京OCT华侨城·北京2号院</t>
        </is>
      </c>
      <c r="F2073" t="inlineStr">
        <is>
          <t>项目出差</t>
        </is>
      </c>
      <c r="G2073" t="inlineStr">
        <is>
          <t>马志明--小蓝船-POC 已结束</t>
        </is>
      </c>
      <c r="H2073" t="inlineStr">
        <is>
          <t>各位领导！晚上好！
①到店清理食材！
②今天两餐录制六道菜品！领导认可！</t>
        </is>
      </c>
      <c r="I2073" t="inlineStr">
        <is>
          <t>双椒肉片＿40份＿已定版
主料标准：大红椒1600g，大青椒1600g，肉片1600g
配料：拍蒜50g，西红柿600g
炒合菜＿40份＿已定版
主料标准：鸡蛋1250g，绿豆芽3200g，水发水晶粉1000g，黑木耳100g，韭菜600g
配料：蒜末500g
家常土豆丝＿40份＿已定版
主料标准：土豆丝3200g，香芹1000g
配料：蒜末50g
蒜苔鸡丝＿40份＿已定版
主料标准：蒜苔3200g，鸡丝2000g
配料：红椒丝200g，干辣椒段10g，拍蒜50g，豆瓣酱50g
红烧冬瓜＿40份＿已定版
主料标准：冬瓜5000g，肉末800g
配料：姜末50g，蒜末50g，豆瓣酱60g
西红柿烧茄子＿40份＿已定版
主料标准：茄子3200g，西红柿1400g
配料：蒜未50g，青椒块400g</t>
        </is>
      </c>
      <c r="J2073"/>
      <c r="K2073" t="inlineStr">
        <is>
          <t>小蓝船</t>
        </is>
      </c>
      <c r="L2073" t="inlineStr">
        <is>
          <t>IMG_20250925_080031682.jpg,IMG_20250925_085714242.jpg,IMG_20250925_181748432.jpg,IMG_20250925_090900473.jpg,IMG_20250925_090858151.jpg,IMG_20250925_090911489.jpg,IMG_20250925_091703386.jpg,IMG_20250925_100147575.jpg,IMG_20250925_101951372.jpg,IMG_20250925_102024993.jpg,IMG_20250925_102427397.jpg,IMG_20250925_102547273.jpg,IMG_20250925_103146847.jpg,IMG_20250925_103445132.jpg,IMG_20250925_104109506.jpg,IMG_20250925_104636477.jpg,IMG_20250925_105311787.jpg,wx_camera_1758783858718.jpg,IMG_20250925_150443037.jpg,IMG_20250925_151019239.jpg,IMG_20250925_152828815.jpg,IMG_20250925_155440458.jpg,IMG_20250925_152941841.jpg,IMG_20250925_161508240.jpg,IMG_20250925_153512961.jpg,IMG_20250925_162033832.jpg,IMG_20250925_162445294.jpg</t>
        </is>
      </c>
      <c r="M2073"/>
      <c r="N2073" s="2">
        <v>45925</v>
      </c>
      <c r="O2073" t="inlineStr">
        <is>
          <t>已结束</t>
        </is>
      </c>
      <c r="P2073" t="inlineStr">
        <is>
          <t>39周</t>
        </is>
      </c>
      <c r="Q2073"/>
      <c r="R2073" t="inlineStr">
        <is>
          <t>false</t>
        </is>
      </c>
      <c r="S2073" t="inlineStr">
        <is>
          <t>2025/09/27</t>
        </is>
      </c>
      <c r="T2073" t="inlineStr">
        <is>
          <t>北区</t>
        </is>
      </c>
      <c r="U2073"/>
      <c r="V2073" t="inlineStr">
        <is>
          <t>黄莞</t>
        </is>
      </c>
      <c r="W2073"/>
    </row>
    <row r="2074" ht="12.75" customHeight="1">
      <c r="A2074" t="inlineStr">
        <is>
          <t>2025-09-24 马志明--小蓝船-POC 已结束</t>
        </is>
      </c>
      <c r="B2074" t="inlineStr">
        <is>
          <t>1</t>
        </is>
      </c>
      <c r="C2074" t="inlineStr">
        <is>
          <t xml:space="preserve">今日出餐稳定，豇豆角品质不同未熟透，周五计划增餐量 </t>
        </is>
      </c>
      <c r="D2074" t="inlineStr">
        <is>
          <t>马志明</t>
        </is>
      </c>
      <c r="E2074" t="inlineStr">
        <is>
          <t>北京市朝阳区南磨房乡华侨城·北京OCT华侨城·北京2号院</t>
        </is>
      </c>
      <c r="F2074" t="inlineStr">
        <is>
          <t>项目出差</t>
        </is>
      </c>
      <c r="G2074" t="inlineStr">
        <is>
          <t>马志明--小蓝船-POC 已结束</t>
        </is>
      </c>
      <c r="H2074" t="inlineStr">
        <is>
          <t>各位领导！晚上好！
①负责整理和清理两餐的食材！
②操作员能独立操作机器所需要的菜品！
③今天出餐稳定，但因豇豆角今天买的不一样的品质做出来还是脆的！
④晚餐出餐完成后清理机器的液料管道及校准！
⑤这几天每天出餐每餐都是八十多份！星期五打算出餐每餐一百份到一百二十份左右！</t>
        </is>
      </c>
      <c r="I2074" t="inlineStr">
        <is>
          <t>无</t>
        </is>
      </c>
      <c r="J2074" t="inlineStr">
        <is>
          <t>豇豆角这次蒸12分钟还是脆的，上次蒸6分钟就就熟透了，是因为菜的品质的问题的，已和负责人沟通！还是用之前的豇豆角。</t>
        </is>
      </c>
      <c r="K2074" t="inlineStr">
        <is>
          <t>小蓝船</t>
        </is>
      </c>
      <c r="L2074" t="inlineStr">
        <is>
          <t>IMG_20250924_085748148.jpg,IMG_20250924_182443192.jpg,IMG_20250924_181926839.jpg,IMG_20250924_090351019.jpg,IMG_20250924_091837070.jpg,IMG_20250924_091840471.jpg,IMG_20250924_091847169.jpg,IMG_20250924_091854473.jpg,IMG_20250924_100534790.jpg,IMG_20250924_100718522.jpg,IMG_20250924_101511138.jpg,IMG_20250924_101930296.jpg,IMG_20250924_102010374.jpg,IMG_20250924_103016575.jpg,IMG_20250924_151006492.jpg,IMG_20250924_155351196.jpg,IMG_20250924_155347563.jpg,IMG_20250924_160220704.jpg,IMG_20250924_160943686.jpg,IMG_20250924_160923310.jpg,IMG_20250924_160927927.jpg,IMG_20250924_160946795.jpg,IMG_20250924_172126874.jpg,IMG_20250924_172326561.jpg,IMG_20250924_174608473.jpg,IMG_20250924_174624464.jpg</t>
        </is>
      </c>
      <c r="M2074"/>
      <c r="N2074" s="2">
        <v>45924</v>
      </c>
      <c r="O2074" t="inlineStr">
        <is>
          <t>已结束</t>
        </is>
      </c>
      <c r="P2074" t="inlineStr">
        <is>
          <t>39周</t>
        </is>
      </c>
      <c r="Q2074"/>
      <c r="R2074" t="inlineStr">
        <is>
          <t>false</t>
        </is>
      </c>
      <c r="S2074" t="inlineStr">
        <is>
          <t>2025/09/27</t>
        </is>
      </c>
      <c r="T2074" t="inlineStr">
        <is>
          <t>北区</t>
        </is>
      </c>
      <c r="U2074"/>
      <c r="V2074" t="inlineStr">
        <is>
          <t>黄莞</t>
        </is>
      </c>
      <c r="W2074"/>
    </row>
    <row r="2075" ht="12.75" customHeight="1">
      <c r="A2075" t="inlineStr">
        <is>
          <t>2025-09-23 马志明--小蓝船-POC 已结束</t>
        </is>
      </c>
      <c r="B2075" t="inlineStr">
        <is>
          <t>1</t>
        </is>
      </c>
      <c r="C2075" t="inlineStr">
        <is>
          <t xml:space="preserve">关注：午市食材清理、净菜需自处理，晚市录两菜 </t>
        </is>
      </c>
      <c r="D2075" t="inlineStr">
        <is>
          <t>马志明</t>
        </is>
      </c>
      <c r="E2075" t="inlineStr">
        <is>
          <t>北京市朝阳区南磨房乡华侨城·北京OCT华侨城·北京2号院</t>
        </is>
      </c>
      <c r="F2075" t="inlineStr">
        <is>
          <t>项目出差</t>
        </is>
      </c>
      <c r="G2075" t="inlineStr">
        <is>
          <t>马志明--小蓝船-POC 已结束</t>
        </is>
      </c>
      <c r="H2075" t="inlineStr">
        <is>
          <t>各位领导！晚上好！
①开市准备工作。
②清理午市所需要的食材。
③出餐稳定，午市现场录制的雪菜鸡丝，少油少盐，色泽味道都没有问题。已定版！
④中午做完后，清洗芹菜，因没有净菜需要自己清洗和改刀。
⑤晚市录制两道菜，芹菜炒肉丝和素炒三丝！
⑥操作机器人员能独立操作机器，完成出餐工作</t>
        </is>
      </c>
      <c r="I2075" t="inlineStr">
        <is>
          <t>雪菜炒鸡丝＿40份＿巳定版
主料标准：雪菜2000g，鸡丝1600g
配料：拍蒜50g，红椒丝200g，青蒜叶200g
芹菜炒肉丝＿40份＿已定版
主料标准：芹菜2250g，肉丝1600g
配料：红椒丝200g，干辣椒段10g，拍蒜50g
素炒三丝＿40份＿已定版
主料标准：土豆丝1600g，胡萝卜丝1200g，莴笋丝1600g
配料：蒜末50g，大葱末50g</t>
        </is>
      </c>
      <c r="J2075"/>
      <c r="K2075" t="inlineStr">
        <is>
          <t>小蓝船</t>
        </is>
      </c>
      <c r="L2075" t="inlineStr">
        <is>
          <t>IMG_20250923_080138480.jpg,IMG_20250923_090646587.jpg,IMG_20250923_191706379.jpg,IMG_20250923_095706934.jpg,IMG_20250923_095826168.jpg,IMG_20250923_101002345.jpg,IMG_20250923_101708963.jpg,IMG_20250923_102328144.jpg,IMG_20250923_102511201.jpg,IMG_20250923_102504934.jpg,IMG_20250923_103104125.jpg,IMG_20250923_105214098.jpg,IMG_20250923_123708771.jpg,IMG_20250923_132248119.jpg,IMG_20250923_132250620.jpg,IMG_20250923_144250237.jpg,IMG_20250923_152136645.jpg,IMG_20250923_152217888.jpg,IMG_20250923_152331833.jpg,IMG_20250923_152333934.jpg,IMG_20250923_152341312.jpg,IMG_20250923_153823508.jpg,IMG_20250923_155043858.jpg,IMG_20250923_162922340.jpg,IMG_20250923_165327646.jpg,IMG_20250923_165343757.jpg,IMG_20250923_165939900.jpg,IMG_20250923_184755740.jpg,IMG_20250923_191022125.jpg</t>
        </is>
      </c>
      <c r="M2075"/>
      <c r="N2075" s="2">
        <v>45923</v>
      </c>
      <c r="O2075" t="inlineStr">
        <is>
          <t>已结束</t>
        </is>
      </c>
      <c r="P2075" t="inlineStr">
        <is>
          <t>39周</t>
        </is>
      </c>
      <c r="Q2075"/>
      <c r="R2075" t="inlineStr">
        <is>
          <t>false</t>
        </is>
      </c>
      <c r="S2075" t="inlineStr">
        <is>
          <t>2025/09/27</t>
        </is>
      </c>
      <c r="T2075" t="inlineStr">
        <is>
          <t>北区</t>
        </is>
      </c>
      <c r="U2075"/>
      <c r="V2075" t="inlineStr">
        <is>
          <t>黄莞</t>
        </is>
      </c>
      <c r="W2075"/>
    </row>
    <row r="2076" ht="12.75" customHeight="1">
      <c r="A2076" t="inlineStr">
        <is>
          <t>2025-09-22 马志明--小蓝船-POC 已结束</t>
        </is>
      </c>
      <c r="B2076" t="inlineStr">
        <is>
          <t>1</t>
        </is>
      </c>
      <c r="C2076" t="inlineStr">
        <is>
          <t xml:space="preserve">检查机器、清理食材，午晚餐出餐稳定，部分菜品已定版 </t>
        </is>
      </c>
      <c r="D2076" t="inlineStr">
        <is>
          <t>马志明</t>
        </is>
      </c>
      <c r="E2076" t="inlineStr">
        <is>
          <t>北京市朝阳区南磨房乡华侨城·北京OCT华侨城·北京2号院</t>
        </is>
      </c>
      <c r="F2076" t="inlineStr">
        <is>
          <t>项目出差</t>
        </is>
      </c>
      <c r="G2076" t="inlineStr">
        <is>
          <t>马志明--小蓝船-POC 已结束</t>
        </is>
      </c>
      <c r="H2076" t="inlineStr">
        <is>
          <t>各位领导！晚上好！
①到店检查机器干料区和液料区！清理蚝油管道！
②清理和准备食材，做干木耳和干黄花菜做初加工，准备木须肉的准备工作！
③午餐出餐稳定！
④下午两点半左右开始准备晚餐准备工作！
⑤晚餐出餐稳定！</t>
        </is>
      </c>
      <c r="I2076" t="inlineStr">
        <is>
          <t>嫩豆腐蒸鸡蛋＿40份＿已定版
主料标准：嫩豆腐12盒，鸡蛋40个
配料：大葱未50g，蒸鱼豉油50g
绿豆芽炒肉丝＿40份＿已定版
主料标准：绿豆芽3500g，肉丝1600g
配料：红椒丝200g，青椒丝200g，蒜末50g，大葱末50g</t>
        </is>
      </c>
      <c r="J2076"/>
      <c r="K2076" t="inlineStr">
        <is>
          <t>小蓝船</t>
        </is>
      </c>
      <c r="L2076" t="inlineStr">
        <is>
          <t>IMG_20250922_085740933.jpg,IMG_20250922_091118674.jpg,IMG_20250922_101754863.jpg,IMG_20250922_103251413.jpg,IMG_20250922_103253251.jpg,IMG_20250922_151727521.jpg,IMG_20250922_151730716.jpg,IMG_20250922_151756827.jpg,IMG_20250922_161900881.jpg,IMG_20250922_160439679.jpg,IMG_20250922_161429515.jpg,IMG_20250922_112609566.jpg,IMG_20250922_112613043.jpg,IMG_20250922_165601540.jpg,IMG_20250922_165720566.jpg,IMG_20250922_165750066.jpg,IMG_20250922_165759942.jpg,IMG_20250922_165802971.jpg,IMG_20250922_170235995.jpg,IMG_20250922_184242242.jpg</t>
        </is>
      </c>
      <c r="M2076"/>
      <c r="N2076" s="2">
        <v>45922</v>
      </c>
      <c r="O2076" t="inlineStr">
        <is>
          <t>已结束</t>
        </is>
      </c>
      <c r="P2076" t="inlineStr">
        <is>
          <t>39周</t>
        </is>
      </c>
      <c r="Q2076"/>
      <c r="R2076" t="inlineStr">
        <is>
          <t>false</t>
        </is>
      </c>
      <c r="S2076" t="inlineStr">
        <is>
          <t>2025/09/27</t>
        </is>
      </c>
      <c r="T2076" t="inlineStr">
        <is>
          <t>北区</t>
        </is>
      </c>
      <c r="U2076"/>
      <c r="V2076" t="inlineStr">
        <is>
          <t>黄莞</t>
        </is>
      </c>
      <c r="W2076"/>
    </row>
    <row r="2077" ht="12.75" customHeight="1">
      <c r="A2077" t="inlineStr">
        <is>
          <t xml:space="preserve">2025-09-21 </t>
        </is>
      </c>
      <c r="B2077"/>
      <c r="C2077" t="inlineStr">
        <is>
          <t xml:space="preserve">无具体事件信息，未发现需关注问题及异常。 </t>
        </is>
      </c>
      <c r="D2077" t="inlineStr">
        <is>
          <t>马志明</t>
        </is>
      </c>
      <c r="E2077" t="inlineStr">
        <is>
          <t>北京市朝阳区南磨房乡华侨城·北京OCT华侨城·北京2号院</t>
        </is>
      </c>
      <c r="F2077" t="inlineStr">
        <is>
          <t>排休</t>
        </is>
      </c>
      <c r="G2077"/>
      <c r="H2077"/>
      <c r="I2077"/>
      <c r="J2077"/>
      <c r="K2077"/>
      <c r="L2077"/>
      <c r="M2077"/>
      <c r="N2077" s="2">
        <v>45921</v>
      </c>
      <c r="O2077"/>
      <c r="P2077" t="inlineStr">
        <is>
          <t>38周</t>
        </is>
      </c>
      <c r="Q2077"/>
      <c r="R2077" t="inlineStr">
        <is>
          <t>false</t>
        </is>
      </c>
      <c r="S2077"/>
      <c r="T2077"/>
      <c r="U2077" t="inlineStr">
        <is>
          <t>1</t>
        </is>
      </c>
      <c r="V2077"/>
      <c r="W2077"/>
    </row>
    <row r="2078" ht="12.75" customHeight="1">
      <c r="A2078" t="inlineStr">
        <is>
          <t>2025-09-20 马志明--小蓝船-POC 已结束</t>
        </is>
      </c>
      <c r="B2078" t="inlineStr">
        <is>
          <t>1</t>
        </is>
      </c>
      <c r="C2078" t="inlineStr">
        <is>
          <t xml:space="preserve">今日到店准备食材、录制菜品，客户满意，讨论新出品，三菜已定版 </t>
        </is>
      </c>
      <c r="D2078" t="inlineStr">
        <is>
          <t>马志明</t>
        </is>
      </c>
      <c r="E2078" t="inlineStr">
        <is>
          <t>北京市朝阳区南磨房乡华侨城·北京OCT华侨城·北京2号院</t>
        </is>
      </c>
      <c r="F2078" t="inlineStr">
        <is>
          <t>项目出差</t>
        </is>
      </c>
      <c r="G2078" t="inlineStr">
        <is>
          <t>马志明--小蓝船-POC 已结束</t>
        </is>
      </c>
      <c r="H2078" t="inlineStr">
        <is>
          <t>各位领导！晚上好！
今天到店，①先检查机器调味品是否需要添加，然后准备中午需要食材，因今天中午做的芹菜藕丝炒肉丝，藕丝和芹菜没有净菜，需要自己剥皮和切丝。十点左右开始现场录制三道40人份的菜。
②中午小蓝船老板带人参观现场，现场演练了两道菜品，芹菜炒肉丝和手撕包菜。老板和客户满意。
③和李总讨论以鸡肉类，猪肉类，鸡蛋及素菜类的新出品，要在以经济实惠为主，同时需要净菜配送的有原材上来做出品。
④现场制作的三道出品，都很满意，以少盐少油的前提下，做的三道出品。
</t>
        </is>
      </c>
      <c r="I2078" t="inlineStr">
        <is>
          <t>黄豆酱炒鸡蛋＿40份＿已定版
主料：鸡蛋1600g，黄豆酱500g，
配料：黄瓜1200g，大葱丁800g，大红椒400g，蒜末50g，大葱末50g。
面筋炒大白菜＿40份＿已定版。
主料：面筋1200g，大白菜2400g
配料：豆瓣酱60g，拍蒜50g，干辣椒段10g
芹菜藕丝炒肉丝＿40份＿已定版
主料：藕丝3000g，香芹1000g，肉丝1600g
配料：大红椒丝400g，蒜末50g</t>
        </is>
      </c>
      <c r="J2078"/>
      <c r="K2078" t="inlineStr">
        <is>
          <t>休息一天</t>
        </is>
      </c>
      <c r="L2078" t="inlineStr">
        <is>
          <t>IMG_20250920_075217299.jpg,IMG_20250920_084125359.jpg,IMG_20250920_144203135.jpg,IMG_20250920_142213015.jpg,IMG_20250920_142235325.jpg,IMG_20250920_085023648.jpg,IMG_20250920_092239714.jpg,IMG_20250920_092243050.jpg,IMG_20250920_093636402.jpg,IMG_20250920_093634492.jpg,IMG_20250920_104502598.jpg,IMG_20250920_103615848.jpg,IMG_20250920_104100112.jpg,IMG_20250920_104005488.jpg,IMG_20250920_104017274.jpg,IMG_20250920_105046429.jpg,IMG_20250920_130117306.jpg,IMG_20250920_131002750.jpg,IMG_20250920_131000472.jpg</t>
        </is>
      </c>
      <c r="M2078"/>
      <c r="N2078" s="2">
        <v>45920</v>
      </c>
      <c r="O2078" t="inlineStr">
        <is>
          <t>已结束</t>
        </is>
      </c>
      <c r="P2078" t="inlineStr">
        <is>
          <t>38周</t>
        </is>
      </c>
      <c r="Q2078"/>
      <c r="R2078" t="inlineStr">
        <is>
          <t>false</t>
        </is>
      </c>
      <c r="S2078" t="inlineStr">
        <is>
          <t>2025/09/27</t>
        </is>
      </c>
      <c r="T2078" t="inlineStr">
        <is>
          <t>北区</t>
        </is>
      </c>
      <c r="U2078"/>
      <c r="V2078" t="inlineStr">
        <is>
          <t>黄莞</t>
        </is>
      </c>
      <c r="W2078"/>
    </row>
    <row r="2079" ht="12.75" customHeight="1">
      <c r="A2079" t="inlineStr">
        <is>
          <t>2025-09-19 马志明--小蓝船-POC 已结束</t>
        </is>
      </c>
      <c r="B2079" t="inlineStr">
        <is>
          <t>1</t>
        </is>
      </c>
      <c r="C2079" t="inlineStr">
        <is>
          <t xml:space="preserve">食材清理、出餐稳定，木须肉已定版，机器操作待关注 </t>
        </is>
      </c>
      <c r="D2079" t="inlineStr">
        <is>
          <t>马志明</t>
        </is>
      </c>
      <c r="E2079" t="inlineStr">
        <is>
          <t>北京市朝阳区南磨房乡华侨城·北京OCT华侨城·北京2号院</t>
        </is>
      </c>
      <c r="F2079" t="inlineStr">
        <is>
          <t>项目出差</t>
        </is>
      </c>
      <c r="G2079" t="inlineStr">
        <is>
          <t>马志明--小蓝船-POC 已结束</t>
        </is>
      </c>
      <c r="H2079" t="inlineStr">
        <is>
          <t>各位领导！晩上好！
①早上到后！清理上午需要准备食材工作。
②全天机器出餐稳定，机器操作一次出40人份，5斤左右。今天中午出餐92份12点出完，晚餐85份5点半左右出完！
③中午研发40人份的木须肉，出品认可。
④晚上和李总研究下周菜品，有那些可以做出品</t>
        </is>
      </c>
      <c r="I2079" t="inlineStr">
        <is>
          <t>木须肉一40份一已定版
主料：肉片1600g，鸡蛋1600g
配料：水发黄花菜300g，黄瓜800g，水发黑木耳800g</t>
        </is>
      </c>
      <c r="J2079"/>
      <c r="K2079" t="inlineStr">
        <is>
          <t>小蓝船</t>
        </is>
      </c>
      <c r="L2079" t="inlineStr">
        <is>
          <t>IMG_20250919_075007931.jpg,IMG_20250919_085321045.jpg,IMG_20250919_192308847.jpg,IMG_20250919_101246479.jpg,IMG_20250919_101242805.jpg,IMG_20250919_103022488.jpg,IMG_20250919_112359960.jpg,IMG_20250919_112409370.jpg,IMG_20250919_112420211.jpg,IMG_20250919_115344615.jpg,IMG_20250919_115549871.jpg,IMG_20250919_120311945.jpg,IMG_20250919_120712400.jpg,IMG_20250919_122046439.jpg,IMG_20250919_122929048.jpg,IMG_20250919_154941546.jpg,IMG_20250919_154952493.jpg,IMG_20250919_160816461.jpg,IMG_20250919_160820058.jpg,IMG_20250919_161950772.jpg,IMG_20250919_162953722.jpg,IMG_20250919_165853689.jpg,IMG_20250919_191922.jpg,IMG_20250919_191935002.jpg</t>
        </is>
      </c>
      <c r="M2079"/>
      <c r="N2079" s="2">
        <v>45919</v>
      </c>
      <c r="O2079" t="inlineStr">
        <is>
          <t>已结束</t>
        </is>
      </c>
      <c r="P2079" t="inlineStr">
        <is>
          <t>38周</t>
        </is>
      </c>
      <c r="Q2079"/>
      <c r="R2079" t="inlineStr">
        <is>
          <t>false</t>
        </is>
      </c>
      <c r="S2079" t="inlineStr">
        <is>
          <t>2025/09/27</t>
        </is>
      </c>
      <c r="T2079" t="inlineStr">
        <is>
          <t>北区</t>
        </is>
      </c>
      <c r="U2079"/>
      <c r="V2079" t="inlineStr">
        <is>
          <t>黄莞</t>
        </is>
      </c>
      <c r="W2079"/>
    </row>
    <row r="2080" ht="12.75" customHeight="1">
      <c r="A2080" t="inlineStr">
        <is>
          <t>2025-09-18 马志明--小蓝船-POC 已结束</t>
        </is>
      </c>
      <c r="B2080" t="inlineStr">
        <is>
          <t>1</t>
        </is>
      </c>
      <c r="C2080" t="inlineStr">
        <is>
          <t xml:space="preserve">9 点检查小蓝船机器，全天出餐稳定，中午协助切配净料不足。 </t>
        </is>
      </c>
      <c r="D2080" t="inlineStr">
        <is>
          <t>马志明</t>
        </is>
      </c>
      <c r="E2080" t="inlineStr">
        <is>
          <t>北京市朝阳区南磨房乡华侨城·北京OCT华侨城·北京2号院</t>
        </is>
      </c>
      <c r="F2080" t="inlineStr">
        <is>
          <t>项目出差</t>
        </is>
      </c>
      <c r="G2080" t="inlineStr">
        <is>
          <t>马志明--小蓝船-POC 已结束</t>
        </is>
      </c>
      <c r="H2080" t="inlineStr">
        <is>
          <t>各位领导！晚上好！
①9点左右到达到小蓝船项目现场，先是检查机器运转是否正常，检查机器的干料区和液料区是否加满！
②准备食材在机器上操作。
③上午出餐稳定。
④中午2点开始准备食材做晚餐的准备，因净料不够协助切配工作。
⑤晚餐也出餐稳定</t>
        </is>
      </c>
      <c r="I2080" t="inlineStr">
        <is>
          <t>无</t>
        </is>
      </c>
      <c r="J2080"/>
      <c r="K2080" t="inlineStr">
        <is>
          <t>小蓝船</t>
        </is>
      </c>
      <c r="L2080" t="inlineStr">
        <is>
          <t>IMG_20250918_075224611.jpg,IMG_20250918_090151025.jpg,IMG_20250918_090200035.jpg,IMG_20250918_091233440.jpg,IMG_20250918_091910048.jpg,IMG_20250918_101220722.jpg,IMG_20250918_102525221.jpg,IMG_20250918_120030991.jpg,IMG_20250918_120036957.jpg,IMG_20250918_150303956.jpg,IMG_20250918_153038822.jpg,IMG_20250918_163637168.jpg,IMG_20250918_163639520.jpg,IMG_20250918_172226506.jpg,IMG_20250918_184637895.jpg</t>
        </is>
      </c>
      <c r="M2080"/>
      <c r="N2080" s="2">
        <v>45918</v>
      </c>
      <c r="O2080" t="inlineStr">
        <is>
          <t>已结束</t>
        </is>
      </c>
      <c r="P2080" t="inlineStr">
        <is>
          <t>38周</t>
        </is>
      </c>
      <c r="Q2080"/>
      <c r="R2080" t="inlineStr">
        <is>
          <t>false</t>
        </is>
      </c>
      <c r="S2080" t="inlineStr">
        <is>
          <t>2025/09/27</t>
        </is>
      </c>
      <c r="T2080" t="inlineStr">
        <is>
          <t>北区</t>
        </is>
      </c>
      <c r="U2080"/>
      <c r="V2080" t="inlineStr">
        <is>
          <t>黄莞</t>
        </is>
      </c>
      <c r="W2080"/>
    </row>
    <row r="2081" ht="12.75" customHeight="1">
      <c r="A2081" t="inlineStr">
        <is>
          <t>2025-09-17 马志明-北京-肉串汪-POC 已结束</t>
        </is>
      </c>
      <c r="B2081" t="inlineStr">
        <is>
          <t>1</t>
        </is>
      </c>
      <c r="C2081" t="inlineStr">
        <is>
          <t xml:space="preserve">检查准备、制作菜品，客户酱料无法自动投放，大鸭梨无烹饪记录 </t>
        </is>
      </c>
      <c r="D2081" t="inlineStr">
        <is>
          <t>马志明</t>
        </is>
      </c>
      <c r="E2081" t="inlineStr">
        <is>
          <t>北京市朝阳区南磨房乡华侨城·北京OCT华侨城·北京2号院</t>
        </is>
      </c>
      <c r="F2081" t="inlineStr">
        <is>
          <t>项目出差</t>
        </is>
      </c>
      <c r="G2081" t="inlineStr">
        <is>
          <t>马志明-北京-肉串汪-POC 已结束</t>
        </is>
      </c>
      <c r="H2081" t="inlineStr">
        <is>
          <t>各位领导！晚上好！
①到店检查机器和餐前准备工作前。
②准备今天外卖拍照食材的准备工作！我在小象超市下单送的香菇和花椒油，因为他们工厂没有净货当天备货，为了不影响拍照进程所以下单。
③11点左右开始操作机器制作外卖拍照的两道菜品：香菇焖鸡盖饭，双椒鸡盖饭。
④中午到丰汇加和郭岳超超哥联系。
⑤客户到达现场由超哥介绍机器。
⑥由客户拿的炒鸡酱料无法在机器上自动投放！客户现场客户说手动投料就没有必要制作。
⑦查看大鸭梨青塔店烹饪数据！今天没有烹饪记录！咨询后今天是厨师长休息！操作员都在灶上操作。</t>
        </is>
      </c>
      <c r="I2081" t="inlineStr">
        <is>
          <t>无</t>
        </is>
      </c>
      <c r="J2081"/>
      <c r="K2081" t="inlineStr">
        <is>
          <t>小蓝船</t>
        </is>
      </c>
      <c r="L2081" t="inlineStr">
        <is>
          <t>IMG_20250917_085140217.jpg,IMG_20250917_100601993.jpg,IMG_20250917_121604877.jpg,IMG_20250917_125148585.jpg,IMG_20250917_140420423.jpg,IMG_20250917_101614370.jpg,IMG_20250917_111700024.jpg,IMG_20250917_111710333.jpg,IMG_20250917_114635293.jpg,IMG_20250917_114643292.jpg,IMG_20250917_114927493.jpg,IMG_20250917_115520819.jpg,IMG_20250917_120159008.jpg,IMG_20250917_130426652.jpg,IMG_20250917_131637513.jpg,IMG_20250917_135909059.jpg</t>
        </is>
      </c>
      <c r="M2081"/>
      <c r="N2081" s="2">
        <v>45917</v>
      </c>
      <c r="O2081" t="inlineStr">
        <is>
          <t>已结束</t>
        </is>
      </c>
      <c r="P2081" t="inlineStr">
        <is>
          <t>38周</t>
        </is>
      </c>
      <c r="Q2081"/>
      <c r="R2081" t="inlineStr">
        <is>
          <t>false</t>
        </is>
      </c>
      <c r="S2081" t="inlineStr">
        <is>
          <t>2025/09/17</t>
        </is>
      </c>
      <c r="T2081" t="inlineStr">
        <is>
          <t>北区</t>
        </is>
      </c>
      <c r="U2081"/>
      <c r="V2081" t="inlineStr">
        <is>
          <t>吕佳</t>
        </is>
      </c>
      <c r="W2081" t="inlineStr">
        <is>
          <t>李岳丰</t>
        </is>
      </c>
    </row>
    <row r="2082" ht="12.75" customHeight="1">
      <c r="A2082" t="inlineStr">
        <is>
          <t>2025-09-16 马志明-北京-肉串汪-POC 已结束</t>
        </is>
      </c>
      <c r="B2082" t="inlineStr">
        <is>
          <t>1</t>
        </is>
      </c>
      <c r="C2082" t="inlineStr">
        <is>
          <t xml:space="preserve">机器加热盘、机蕊通讯异常已解决，双椒鸡盖饭调试完成 </t>
        </is>
      </c>
      <c r="D2082" t="inlineStr">
        <is>
          <t>马志明</t>
        </is>
      </c>
      <c r="E2082" t="inlineStr">
        <is>
          <t>北京市朝阳区南磨房乡华侨城·北京OCT华侨城·北京2号院</t>
        </is>
      </c>
      <c r="F2082" t="inlineStr">
        <is>
          <t>项目出差</t>
        </is>
      </c>
      <c r="G2082" t="inlineStr">
        <is>
          <t>马志明-北京-肉串汪-POC 已结束</t>
        </is>
      </c>
      <c r="H2082" t="inlineStr">
        <is>
          <t>各位领导！晚上好！
①到店开机检查机器设备的各项指标。
②检查液料区和干料区是否需要添加调味品！
③开机后发现一台机器异常，加热盘不加热。第一时联系现场反馈群，拍照及上传日志！
④双椒鸡盖饭已经调试完，由火锅底料改换为豆瓣酱，经测试口味，厨师长认可。
⑤现场处理问题：告诉操作员及其他员工是网络异常导致的。需要派人过来现场开机检查机蕊
⑥反馈后，售后人员第一时间赶过来现场处理问题！中午12点半左右，解觉问题。现已能正常操作和使用。
⑦下午给干料区的调味品做校准！投料标准，无异常！
⑧晚市厨师长开会回来后，和厨师长沟通外卖上线的情况！①确定上线两道菜并明天拍照。②菜品食材的标准及食材成本已发图片给厨师长。③以和佳姐电话汇报！
今天出餐稳定。
</t>
        </is>
      </c>
      <c r="I2082" t="inlineStr">
        <is>
          <t>双椒鸡盖饭-1份-已定版
香菇焖鸡盖饭＿1份-已定版</t>
        </is>
      </c>
      <c r="J2082" t="inlineStr">
        <is>
          <t>机蕊通讯异常（售后维修已解决）
现能正常操作使用</t>
        </is>
      </c>
      <c r="K2082" t="inlineStr">
        <is>
          <t>上午：肉串汪外卖菜品拍照
下午：和郭岳超一起去丰汇加</t>
        </is>
      </c>
      <c r="L2082" t="inlineStr">
        <is>
          <t>IMG_20250916_085924844.jpg,IMG_20250916_101007444.jpg,IMG_20250916_195655411.jpg,IMG_20250916_101502039.jpg,IMG_20250916_102140864.jpg,IMG_20250916_102811997.jpg,IMG_20250916_102818587.jpg,1757990237260.mp4,IMG_20250916_114423077.jpg,IMG_20250916_115819229.jpg,IMG_20250916_120520152.jpg,IMG_20250916_120709187.jpg,IMG_20250916_113129358.jpg,IMG_20250916_113739730.jpg,IMG_20250916_165114980.jpg,IMG_20250916_165247528.jpg,IMG_20250916_165358791.jpg,IMG_20250916_165513081.jpg,IMG_20250916_165729371.jpg,IMG_20250916_170620593.jpg,IMG_20250916_170743887.jpg,IMG_20250916_173153827.jpg,IMG_20250916_173441929.jpg,IMG_20250916_174042630.jpg,IMG_20250916_180401850.jpg,IMG_20250916_192237646.jpg,IMG_20250916_193704905.jpg,IMG_20250916_192834992.jpg,IMG_20250916_193800204.jpg,IMG_20250916_194509156.jpg,Screenshot_20250916_182539_com.botinkit.btyc_flutter.jpg,Screenshot_20250916_182627_com.botinkit.btyc_flutter.jpg</t>
        </is>
      </c>
      <c r="M2082"/>
      <c r="N2082" s="2">
        <v>45916</v>
      </c>
      <c r="O2082" t="inlineStr">
        <is>
          <t>已结束</t>
        </is>
      </c>
      <c r="P2082" t="inlineStr">
        <is>
          <t>38周</t>
        </is>
      </c>
      <c r="Q2082"/>
      <c r="R2082" t="inlineStr">
        <is>
          <t>false</t>
        </is>
      </c>
      <c r="S2082" t="inlineStr">
        <is>
          <t>2025/09/17</t>
        </is>
      </c>
      <c r="T2082" t="inlineStr">
        <is>
          <t>北区</t>
        </is>
      </c>
      <c r="U2082"/>
      <c r="V2082" t="inlineStr">
        <is>
          <t>吕佳</t>
        </is>
      </c>
      <c r="W2082" t="inlineStr">
        <is>
          <t>李岳丰</t>
        </is>
      </c>
    </row>
    <row r="2083" ht="12.75" customHeight="1">
      <c r="A2083" t="inlineStr">
        <is>
          <t>2025-09-15 马志明-北京-大鸭梨-新店开业 已结束</t>
        </is>
      </c>
      <c r="B2083" t="inlineStr">
        <is>
          <t>1</t>
        </is>
      </c>
      <c r="C2083" t="inlineStr">
        <is>
          <t xml:space="preserve">宫保汁校准、备食材炒外卖，机器稳定，交接工作，无异常 </t>
        </is>
      </c>
      <c r="D2083" t="inlineStr">
        <is>
          <t>马志明</t>
        </is>
      </c>
      <c r="E2083" t="inlineStr">
        <is>
          <t>北京市朝阳区南磨房乡华侨城·北京OCT华侨城·北京2号院</t>
        </is>
      </c>
      <c r="F2083" t="inlineStr">
        <is>
          <t>项目出差</t>
        </is>
      </c>
      <c r="G2083" t="inlineStr">
        <is>
          <t>马志明-北京-大鸭梨-新店开业 已结束</t>
        </is>
      </c>
      <c r="H2083" t="inlineStr">
        <is>
          <t>各位领导！晚上好！
①宫保汁校准！检查液料盒和干料盒的调味品及时添加！
②准备食材的准备工作！并开始操作机器炒外卖！
③机器出品稳定！
④操作员两人能独立操作机器
⑤和操作员及厨师长交接工作！有问题随时联系！</t>
        </is>
      </c>
      <c r="I2083" t="inlineStr">
        <is>
          <t>无</t>
        </is>
      </c>
      <c r="J2083"/>
      <c r="K2083" t="inlineStr">
        <is>
          <t>北京肉串汪</t>
        </is>
      </c>
      <c r="L2083" t="inlineStr">
        <is>
          <t>IMG_20250915_075142168.jpg,IMG_20250915_091010199.jpg,IMG_20250915_200416579.jpg,IMG_20250915_093216160.jpg,IMG_20250915_093508190.jpg,IMG_20250915_093218492.jpg,IMG_20250915_091318002.jpg,IMG_20250915_093824250.jpg,IMG_20250915_093829814.jpg,IMG_20250915_094351053.jpg,IMG_20250915_094842646.jpg,IMG_20250915_115243307.jpg,IMG_20250915_122632042.jpg,IMG_20250915_123617130.jpg,IMG_20250915_170054627.jpg,IMG_20250915_171406241.jpg,IMG_20250915_171826655.jpg,IMG_20250915_175539268.jpg,IMG_20250915_182610071.jpg,IMG_20250915_184316721.jpg</t>
        </is>
      </c>
      <c r="M2083"/>
      <c r="N2083" s="2">
        <v>45915</v>
      </c>
      <c r="O2083" t="inlineStr">
        <is>
          <t>已结束</t>
        </is>
      </c>
      <c r="P2083" t="inlineStr">
        <is>
          <t>38周</t>
        </is>
      </c>
      <c r="Q2083"/>
      <c r="R2083" t="inlineStr">
        <is>
          <t>false</t>
        </is>
      </c>
      <c r="S2083" t="inlineStr">
        <is>
          <t>2025/09/15</t>
        </is>
      </c>
      <c r="T2083" t="inlineStr">
        <is>
          <t>BST</t>
        </is>
      </c>
      <c r="U2083" t="inlineStr">
        <is>
          <t>1</t>
        </is>
      </c>
      <c r="V2083" t="inlineStr">
        <is>
          <t>关胜元</t>
        </is>
      </c>
      <c r="W2083" t="inlineStr">
        <is>
          <t>张铭麒</t>
        </is>
      </c>
    </row>
    <row r="2084" ht="12.75" customHeight="1">
      <c r="A2084" t="inlineStr">
        <is>
          <t>2025-09-14 马志明-北京-大鸭梨-新店开业 已结束</t>
        </is>
      </c>
      <c r="B2084" t="inlineStr">
        <is>
          <t>1</t>
        </is>
      </c>
      <c r="C2084" t="inlineStr">
        <is>
          <t xml:space="preserve">马志明汇报工作，校准宫保汁等，全天出餐稳定，无异常 </t>
        </is>
      </c>
      <c r="D2084" t="inlineStr">
        <is>
          <t>马志明</t>
        </is>
      </c>
      <c r="E2084" t="inlineStr">
        <is>
          <t>北京市朝阳区南磨房乡华侨城·北京OCT华侨城·北京2号院</t>
        </is>
      </c>
      <c r="F2084" t="inlineStr">
        <is>
          <t>项目出差</t>
        </is>
      </c>
      <c r="G2084" t="inlineStr">
        <is>
          <t>马志明-北京-大鸭梨-新店开业 已结束</t>
        </is>
      </c>
      <c r="H2084" t="inlineStr">
        <is>
          <t>各位领导！晚上好！
①到店首先校准宫保汁。
②带着操作员熟悉检查机器液料和干料区的调味品是否需要添加！
③九点半开始准备开市时餐前准备工作和备料！
④全天出餐稳定！
</t>
        </is>
      </c>
      <c r="I2084" t="inlineStr">
        <is>
          <t>无</t>
        </is>
      </c>
      <c r="J2084"/>
      <c r="K2084" t="inlineStr">
        <is>
          <t>北京大鸭梨青塔店</t>
        </is>
      </c>
      <c r="L2084" t="inlineStr">
        <is>
          <t>IMG_20250914_072219028.jpg,IMG_20250914_090700349.jpg,IMG_20250914_194538823.jpg,IMG_20250914_092533961.jpg,IMG_20250914_092539826.jpg,IMG_20250914_095918582.jpg,IMG_20250914_101345131.jpg,IMG_20250914_113131198.jpg,IMG_20250914_125451999.jpg,IMG_20250914_125524842.jpg,IMG_20250914_125542806.jpg,IMG_20250914_125630056.jpg,IMG_20250914_125857722.jpg,IMG_20250914_125915078.jpg,IMG_20250914_173624908.jpg,IMG_20250914_173632338.jpg,IMG_20250914_173636462.jpg,IMG_20250914_175012373.jpg,IMG_20250914_185022704.jpg,IMG_20250914_185024553.jpg,Screenshot_20250914_220825_com.botinkit.btyc_flutter.jpg</t>
        </is>
      </c>
      <c r="M2084"/>
      <c r="N2084" s="2">
        <v>45914</v>
      </c>
      <c r="O2084" t="inlineStr">
        <is>
          <t>已结束</t>
        </is>
      </c>
      <c r="P2084" t="inlineStr">
        <is>
          <t>37周</t>
        </is>
      </c>
      <c r="Q2084"/>
      <c r="R2084" t="inlineStr">
        <is>
          <t>false</t>
        </is>
      </c>
      <c r="S2084" t="inlineStr">
        <is>
          <t>2025/09/15</t>
        </is>
      </c>
      <c r="T2084" t="inlineStr">
        <is>
          <t>BST</t>
        </is>
      </c>
      <c r="U2084"/>
      <c r="V2084" t="inlineStr">
        <is>
          <t>关胜元</t>
        </is>
      </c>
      <c r="W2084" t="inlineStr">
        <is>
          <t>张铭麒</t>
        </is>
      </c>
    </row>
    <row r="2085" ht="12.75" customHeight="1">
      <c r="A2085" t="inlineStr">
        <is>
          <t>2025-09-13 马志明-北京-大鸭梨-新店开业 已结束</t>
        </is>
      </c>
      <c r="B2085"/>
      <c r="C2085" t="inlineStr">
        <is>
          <t xml:space="preserve">需关注水枪漏水、周末水淀粉不够用问题，出品目前稳定 </t>
        </is>
      </c>
      <c r="D2085" t="inlineStr">
        <is>
          <t>马志明</t>
        </is>
      </c>
      <c r="E2085" t="inlineStr">
        <is>
          <t>北京市石景山区八角街道丽枫酒店(北京石景山万达广场店)</t>
        </is>
      </c>
      <c r="F2085" t="inlineStr">
        <is>
          <t>巡店</t>
        </is>
      </c>
      <c r="G2085" t="inlineStr">
        <is>
          <t>马志明-北京-大鸭梨-新店开业 已结束</t>
        </is>
      </c>
      <c r="H2085" t="inlineStr">
        <is>
          <t>各位领导！晚上好！
①宫保汁的早晚两次校准！更换水枪漏水的问题，希望以后多配两个手枪！
②操作员独立操作机器！
③目前出品稳！
④西红柿炒鸡蛋厨师长要求一锅成菜，已和梓雄沟通！菜谱已拉到门店！
⑤厨师长反馈星期六和星期天时生意好水淀粉不够用！希望加大水淀粉盒
⑥晚上由厨师长介绍大鸭梨八角西街店店长认识和厨师长！</t>
        </is>
      </c>
      <c r="I2085" t="inlineStr">
        <is>
          <t>无</t>
        </is>
      </c>
      <c r="J2085"/>
      <c r="K2085" t="inlineStr">
        <is>
          <t>大鸭梨青搭店支持</t>
        </is>
      </c>
      <c r="L2085" t="inlineStr">
        <is>
          <t>IMG_20250913_073530755.jpg,IMG_20250913_091842717.jpg,IMG_20250913_194931437.jpg,IMG_20250913_091931630.jpg,IMG_20250913_092021746.jpg,IMG_20250913_093901663.jpg,IMG_20250913_093903416.jpg,IMG_20250913_094606983.jpg,IMG_20250913_095337624.jpg,IMG_20250913_095607216.jpg,IMG_20250913_100428431.jpg,IMG_20250913_115724557.jpg,IMG_20250913_185645482.jpg,IMG_20250913_185626683.jpg,IMG_20250913_183058544.jpg,IMG_20250913_175419276.jpg,IMG_20250913_175558283.jpg,IMG_20250913_183402650.jpg,IMG_20250913_185631027.jpg,IMG_20250913_185643605.jpg,IMG_20250913_095037112.jpg,IMG_20250913_094615027.jpg,IMG_20250913_100432015.jpg,IMG_20250913_223719351.jpg,IMG_20250913_223715248.jpg</t>
        </is>
      </c>
      <c r="M2085"/>
      <c r="N2085" s="2">
        <v>45913</v>
      </c>
      <c r="O2085" t="inlineStr">
        <is>
          <t>已结束</t>
        </is>
      </c>
      <c r="P2085" t="inlineStr">
        <is>
          <t>37周</t>
        </is>
      </c>
      <c r="Q2085"/>
      <c r="R2085" t="inlineStr">
        <is>
          <t>false</t>
        </is>
      </c>
      <c r="S2085" t="inlineStr">
        <is>
          <t>2025/09/15</t>
        </is>
      </c>
      <c r="T2085" t="inlineStr">
        <is>
          <t>BST</t>
        </is>
      </c>
      <c r="U2085"/>
      <c r="V2085" t="inlineStr">
        <is>
          <t>关胜元</t>
        </is>
      </c>
      <c r="W2085" t="inlineStr">
        <is>
          <t>张铭麒</t>
        </is>
      </c>
    </row>
    <row r="2086" ht="12.75" customHeight="1">
      <c r="A2086" t="inlineStr">
        <is>
          <t>2025-09-12 马志明-北京-大鸭梨-新店开业 已结束</t>
        </is>
      </c>
      <c r="B2086" t="inlineStr">
        <is>
          <t>1</t>
        </is>
      </c>
      <c r="C2086" t="inlineStr">
        <is>
          <t xml:space="preserve">北京大鸭梨新店开业，工作规范出餐稳，需注意勾芡后洗锅两次 </t>
        </is>
      </c>
      <c r="D2086" t="inlineStr">
        <is>
          <t>马志明</t>
        </is>
      </c>
      <c r="E2086" t="inlineStr">
        <is>
          <t>北京市朝阳区王四营乡小武基路酷车国际汇展中心</t>
        </is>
      </c>
      <c r="F2086" t="inlineStr">
        <is>
          <t>巡店</t>
        </is>
      </c>
      <c r="G2086" t="inlineStr">
        <is>
          <t>马志明-北京-大鸭梨-新店开业 已结束</t>
        </is>
      </c>
      <c r="H2086" t="inlineStr">
        <is>
          <t>各位领导！晚上好！
①到店准备机器餐前工作
②离炒锅进的机器贴上隔热板
③宫保汁当天校准两次
④操作员能熟练操作机器！
⑤出餐稳定！无客人投诉！</t>
        </is>
      </c>
      <c r="I2086" t="inlineStr">
        <is>
          <t>无</t>
        </is>
      </c>
      <c r="J2086" t="inlineStr">
        <is>
          <t>现场反馈：水淀粉勾芡后要洗锅要洗两次如鱼香肉丝，宫保鸡丁！</t>
        </is>
      </c>
      <c r="K2086" t="inlineStr">
        <is>
          <t>大鸭梨青塔店现场支持</t>
        </is>
      </c>
      <c r="L2086" t="inlineStr">
        <is>
          <t>IMG_20250912_075408842.jpg,IMG_20250912_091758458.jpg,IMG_20250912_093048519.jpg,IMG_20250912_093050587.jpg,IMG_20250912_131547031.jpg,IMG_20250912_100306561.jpg,IMG_20250912_131701251.jpg,IMG_20250912_131829694.jpg,IMG_20250912_132102847.jpg,IMG_20250912_175048546.jpg,IMG_20250912_175117208.jpg,IMG_20250912_175206949.jpg,IMG_20250912_175311859.jpg,IMG_20250912_181313916.jpg,IMG_20250912_181344476.jpg,IMG_20250912_182123303.jpg</t>
        </is>
      </c>
      <c r="M2086"/>
      <c r="N2086" s="2">
        <v>45912</v>
      </c>
      <c r="O2086" t="inlineStr">
        <is>
          <t>已结束</t>
        </is>
      </c>
      <c r="P2086" t="inlineStr">
        <is>
          <t>37周</t>
        </is>
      </c>
      <c r="Q2086"/>
      <c r="R2086" t="inlineStr">
        <is>
          <t>false</t>
        </is>
      </c>
      <c r="S2086" t="inlineStr">
        <is>
          <t>2025/09/15</t>
        </is>
      </c>
      <c r="T2086" t="inlineStr">
        <is>
          <t>BST</t>
        </is>
      </c>
      <c r="U2086"/>
      <c r="V2086" t="inlineStr">
        <is>
          <t>关胜元</t>
        </is>
      </c>
      <c r="W2086" t="inlineStr">
        <is>
          <t>张铭麒</t>
        </is>
      </c>
    </row>
    <row r="2087" ht="12.75" customHeight="1">
      <c r="A2087" t="inlineStr">
        <is>
          <t>2025-09-11 马志明-北京-大鸭梨-新店开业 已结束</t>
        </is>
      </c>
      <c r="B2087" t="inlineStr">
        <is>
          <t>1</t>
        </is>
      </c>
      <c r="C2087" t="inlineStr">
        <is>
          <t xml:space="preserve">到店检查装机，调试校准，调整菜品参数，收市教清洁，无异常 </t>
        </is>
      </c>
      <c r="D2087" t="inlineStr">
        <is>
          <t>马志明</t>
        </is>
      </c>
      <c r="E2087" t="inlineStr">
        <is>
          <t>北京市朝阳区南磨房乡华侨城·北京OCT华侨城·北京2号院</t>
        </is>
      </c>
      <c r="F2087" t="inlineStr">
        <is>
          <t>巡店</t>
        </is>
      </c>
      <c r="G2087" t="inlineStr">
        <is>
          <t>马志明-北京-大鸭梨-新店开业 已结束</t>
        </is>
      </c>
      <c r="H2087" t="inlineStr">
        <is>
          <t>各位领导！晚上好
①到店检查机器是否按装完成！
②由梓雄给厨师长注册机器帐号和门店菜谱。
③调试机器的加热盘，标定是否准确，更改液料区的液料名称，由操作员给机器添加干料区和液料区的调味品！
④教操作员给机器的液料和干料做校准！讲解机器的知识及机器做校准的目的！
⑤晚市开始操作机器出餐。目前①小炒肉做了微调减少了结束时投放水，及时间拉长了6秒烹饪时间。②包菜炒粉丝时拉长间15秒烹饪时间。③醋溜白菜时间拉长5秒烹饪时间。④西红柿炒鸡蛋烹饪时多了番茄酱25克。
⑥宫保鸡丁，大碗花菜，鱼香肉丝，酸辣土豆丝认可版本！
⑦收市时教操作员怎么给机器做清洁卫生及养锅</t>
        </is>
      </c>
      <c r="I2087" t="inlineStr">
        <is>
          <t>无</t>
        </is>
      </c>
      <c r="J2087"/>
      <c r="K2087" t="inlineStr">
        <is>
          <t>大鸭梨青塔店支持</t>
        </is>
      </c>
      <c r="L2087" t="inlineStr">
        <is>
          <t>IMG_20250911_081129001.jpg,IMG_20250911_092649850.jpg,IMG_20250911_205547090.jpg,IMG_20250911_101335623.jpg,IMG_20250911_104910.jpg,IMG_20250911_104950185.jpg,IMG_20250911_110229254.jpg,IMG_20250911_104948659.jpg,IMG_20250911_111953971.jpg,IMG_20250911_111957709.jpg,IMG_20250911_112806583.jpg,IMG_20250911_112815716.jpg,IMG_20250911_114620554.jpg,IMG_20250911_115730004.jpg,IMG_20250911_121203835.jpg,IMG_20250911_121859028.jpg,IMG_20250911_123103237.jpg,IMG_20250911_144928459.jpg,IMG_20250911_175731875.jpg,IMG_20250911_175853894.jpg,IMG_20250911_184259909.jpg,IMG_20250911_184303390.jpg,IMG_20250911_164252424.jpg,IMG_20250911_164257040.jpg,IMG_20250911_164306708.jpg,IMG_20250911_164309395.jpg,IMG_20250911_185537299.jpg</t>
        </is>
      </c>
      <c r="M2087"/>
      <c r="N2087" s="2">
        <v>45911</v>
      </c>
      <c r="O2087" t="inlineStr">
        <is>
          <t>已结束</t>
        </is>
      </c>
      <c r="P2087" t="inlineStr">
        <is>
          <t>37周</t>
        </is>
      </c>
      <c r="Q2087"/>
      <c r="R2087" t="inlineStr">
        <is>
          <t>false</t>
        </is>
      </c>
      <c r="S2087" t="inlineStr">
        <is>
          <t>2025/09/15</t>
        </is>
      </c>
      <c r="T2087" t="inlineStr">
        <is>
          <t>BST</t>
        </is>
      </c>
      <c r="U2087"/>
      <c r="V2087" t="inlineStr">
        <is>
          <t>关胜元</t>
        </is>
      </c>
      <c r="W2087" t="inlineStr">
        <is>
          <t>张铭麒</t>
        </is>
      </c>
    </row>
    <row r="2088" ht="12.75" customHeight="1">
      <c r="A2088" t="inlineStr">
        <is>
          <t>2025-09-10 马志明-北京-肉串汪-POC 已结束</t>
        </is>
      </c>
      <c r="B2088" t="inlineStr">
        <is>
          <t>1</t>
        </is>
      </c>
      <c r="C2088" t="inlineStr">
        <is>
          <t xml:space="preserve">工作含餐前准备、录制等，工厂缺调料，灶台厨师人力不足 </t>
        </is>
      </c>
      <c r="D2088" t="inlineStr">
        <is>
          <t>马志明</t>
        </is>
      </c>
      <c r="E2088" t="inlineStr">
        <is>
          <t>北京市朝阳区南磨房乡华侨城·北京OCT华侨城·北京2号院</t>
        </is>
      </c>
      <c r="F2088" t="inlineStr">
        <is>
          <t>巡店</t>
        </is>
      </c>
      <c r="G2088" t="inlineStr">
        <is>
          <t>马志明-北京-肉串汪-POC 已结束</t>
        </is>
      </c>
      <c r="H2088" t="inlineStr">
        <is>
          <t>各位领导！晩上好！
①协助操作机器开餐前的准备工作！
②炒面汁的校准
③油渣大白菜外卖盖饭的录制准备工作
一份和两份的录制。
④和厨师长确定油渣大白菜的口味！
⑤工厂没有配送豆瓣酱和花椒油，暂时对双椒鸡盖饭的口味没有调整！
⑥全天我在操作机器出餐！灶台这边今天只有两人，今天休息了两位厨师。
</t>
        </is>
      </c>
      <c r="I2088" t="inlineStr">
        <is>
          <t>油渣大白菜盖饭＿1份＿已定版
油渣大白菜盖饭＿2份＿已定版
香菇焖鸡盖盖饭＿1份＿已定版</t>
        </is>
      </c>
      <c r="J2088"/>
      <c r="K2088" t="inlineStr">
        <is>
          <t>大鸭梨开业支持</t>
        </is>
      </c>
      <c r="L2088" t="inlineStr">
        <is>
          <t>IMG_20250910_085943029.jpg,IMG_20250910_101037418.jpg,IMG_20250910_200552880.jpg,IMG_20250910_103637677.jpg,IMG_20250910_104849312.jpg,IMG_20250910_110552222.jpg,IMG_20250910_111259558.jpg,IMG_20250910_115202323.jpg,IMG_20250910_123358778.jpg,IMG_20250910_113914153.jpg,IMG_20250910_124719401.jpg,IMG_20250910_124928061.jpg,IMG_20250910_135813430.jpg,IMG_20250910_174710030.jpg,IMG_20250910_174833907.jpg,IMG_20250910_175337089.jpg,IMG_20250910_175405294.jpg,IMG_20250910_184957893.jpg,IMG_20250910_185144343.jpg,IMG_20250910_185310837.jpg</t>
        </is>
      </c>
      <c r="M2088"/>
      <c r="N2088" s="2">
        <v>45910</v>
      </c>
      <c r="O2088" t="inlineStr">
        <is>
          <t>已结束</t>
        </is>
      </c>
      <c r="P2088" t="inlineStr">
        <is>
          <t>37周</t>
        </is>
      </c>
      <c r="Q2088"/>
      <c r="R2088" t="inlineStr">
        <is>
          <t>false</t>
        </is>
      </c>
      <c r="S2088" t="inlineStr">
        <is>
          <t>2025/09/17</t>
        </is>
      </c>
      <c r="T2088" t="inlineStr">
        <is>
          <t>北区</t>
        </is>
      </c>
      <c r="U2088"/>
      <c r="V2088" t="inlineStr">
        <is>
          <t>吕佳</t>
        </is>
      </c>
      <c r="W2088" t="inlineStr">
        <is>
          <t>李岳丰</t>
        </is>
      </c>
    </row>
    <row r="2089" ht="12.75" customHeight="1">
      <c r="A2089" t="inlineStr">
        <is>
          <t>2025-09-09 马志明-北京-肉串汪-POC 已结束</t>
        </is>
      </c>
      <c r="B2089" t="inlineStr">
        <is>
          <t>1</t>
        </is>
      </c>
      <c r="C2089" t="inlineStr">
        <is>
          <t xml:space="preserve">炒灶单操作出餐稳定，干料区校准待规范，油渣豆瓣酱未配送 </t>
        </is>
      </c>
      <c r="D2089" t="inlineStr">
        <is>
          <t>马志明</t>
        </is>
      </c>
      <c r="E2089" t="inlineStr">
        <is>
          <t>北京市朝阳区南磨房乡华侨城·北京OCT华侨城·北京2号院</t>
        </is>
      </c>
      <c r="F2089" t="inlineStr">
        <is>
          <t>巡店</t>
        </is>
      </c>
      <c r="G2089" t="inlineStr">
        <is>
          <t>马志明-北京-肉串汪-POC 已结束</t>
        </is>
      </c>
      <c r="H2089" t="inlineStr">
        <is>
          <t>各位领导！晚上好！
今天炒灶这边因按排了两个炒锅休假，全天都是我在操作机器出餐，出餐稳定无客人投诉。
①机器干料区效长时间没有做校准，已和厨师长沟通明确机器要一周左右做一次校准！确保菜品的口味稳定！今天因没有人我帮他们做了机器干料区的校准！
②因这边配送公司和他们沟通不到位，今天没有配送过来油渣和豆瓣酱过来！今天没有录制菜品！
③协助他们完成每天的餐前准备工作！
</t>
        </is>
      </c>
      <c r="I2089" t="inlineStr">
        <is>
          <t>无</t>
        </is>
      </c>
      <c r="J2089"/>
      <c r="K2089" t="inlineStr">
        <is>
          <t>肉串汪月坛店</t>
        </is>
      </c>
      <c r="L2089" t="inlineStr">
        <is>
          <t>IMG_20250909_090248343.jpg,IMG_20250909_101103747.jpg,IMG_20250909_200721194.jpg,IMG_20250909_102542668.jpg,IMG_20250909_103035480.jpg,IMG_20250909_104104306.jpg,IMG_20250909_104321320.jpg,IMG_20250909_104439566.jpg,IMG_20250909_104624189.jpg,IMG_20250909_170627758.jpg,IMG_20250909_170629899.jpg,IMG_20250909_171229068.jpg,IMG_20250909_170129680.jpg,IMG_20250909_170318467.jpg,IMG_20250909_113225794.jpg,IMG_20250909_113053636.jpg,IMG_20250909_104922811.jpg,IMG_20250909_105241533.jpg,IMG_20250909_111735647.jpg,IMG_20250909_112025975.jpg,IMG_20250909_112227197.jpg,IMG_20250909_112349421.jpg,IMG_20250909_112823680.jpg,IMG_20250909_114044070.jpg,IMG_20250909_123613256.jpg,IMG_20250909_134759403.jpg,IMG_20250909_134805105.jpg,IMG_20250909_134808784.jpg,IMG_20250909_172947643.jpg,IMG_20250909_173007809.jpg,IMG_20250909_174427630.jpg,IMG_20250909_175123340.jpg,IMG_20250909_184926643.jpg,IMG_20250909_185112532.jpg,IMG_20250909_190546055.jpg,IMG_20250909_195004597.jpg,IMG_20250909_195834275.jpg</t>
        </is>
      </c>
      <c r="M2089"/>
      <c r="N2089" s="2">
        <v>45909</v>
      </c>
      <c r="O2089" t="inlineStr">
        <is>
          <t>已结束</t>
        </is>
      </c>
      <c r="P2089" t="inlineStr">
        <is>
          <t>37周</t>
        </is>
      </c>
      <c r="Q2089"/>
      <c r="R2089" t="inlineStr">
        <is>
          <t>false</t>
        </is>
      </c>
      <c r="S2089" t="inlineStr">
        <is>
          <t>2025/09/17</t>
        </is>
      </c>
      <c r="T2089" t="inlineStr">
        <is>
          <t>北区</t>
        </is>
      </c>
      <c r="U2089"/>
      <c r="V2089" t="inlineStr">
        <is>
          <t>吕佳</t>
        </is>
      </c>
      <c r="W2089" t="inlineStr">
        <is>
          <t>李岳丰</t>
        </is>
      </c>
    </row>
    <row r="2090" ht="12.75" customHeight="1">
      <c r="A2090" t="inlineStr">
        <is>
          <t>2025-09-08 马志明-北京-肉串汪-POC 已结束</t>
        </is>
      </c>
      <c r="B2090" t="inlineStr">
        <is>
          <t>1</t>
        </is>
      </c>
      <c r="C2090" t="inlineStr">
        <is>
          <t xml:space="preserve">当日机器检查、备料正常，干料门修好，缺原料未测菜，将更新菜品 </t>
        </is>
      </c>
      <c r="D2090" t="inlineStr">
        <is>
          <t>马志明</t>
        </is>
      </c>
      <c r="E2090" t="inlineStr">
        <is>
          <t>北京市朝阳区南磨房乡华侨城·北京OCT华侨城·北京2号院</t>
        </is>
      </c>
      <c r="F2090" t="inlineStr">
        <is>
          <t>巡店</t>
        </is>
      </c>
      <c r="G2090" t="inlineStr">
        <is>
          <t>马志明-北京-肉串汪-POC 已结束</t>
        </is>
      </c>
      <c r="H2090" t="inlineStr">
        <is>
          <t>各位领导！晚上好！
①上午到店，把机器的液料和干料区的调味品检查完一遍，并且需要添加的都及时添加！
②协助他们完成餐前期准备工作的备料！
③昨晚售后巳维修好干料门的异常问题！
④今天全天由他们操作机器，出餐稳定！无客人投诉。
⑤因原材料没有到位，今天没有做另外二道外卖菜的测试！
⑥晚市厨师长开会回来，告诉我过两天后三道菜确定更新到外卖平台。
</t>
        </is>
      </c>
      <c r="I2090" t="inlineStr">
        <is>
          <t>无</t>
        </is>
      </c>
      <c r="J2090"/>
      <c r="K2090" t="inlineStr">
        <is>
          <t>肉串汪月坛店</t>
        </is>
      </c>
      <c r="L2090" t="inlineStr">
        <is>
          <t>IMG_20250908_101056233.jpg,IMG_20250908_101816706.jpg,IMG_20250908_101835220.jpg,IMG_20250908_101927412.jpg,IMG_20250908_103309328.jpg,IMG_20250908_103313149.jpg,IMG_20250908_103318928.jpg,IMG_20250908_193117944.jpg,IMG_20250908_103318928.jpg,IMG_20250908_104345236.jpg,IMG_20250908_104509264.jpg,IMG_20250908_104511416.jpg,IMG_20250908_104825773.jpg,IMG_20250908_105558780.jpg,IMG_20250908_110020470.jpg,IMG_20250908_111531999.jpg,IMG_20250908_111648921.jpg,IMG_20250908_164554954.jpg,IMG_20250908_164651136.jpg,IMG_20250908_173521284.jpg,IMG_20250908_173921684.jpg,IMG_20250908_181538233.jpg,IMG_20250908_181541502.jpg,IMG_20250908_191513493.jpg,IMG_20250908_181922819.jpg,IMG_20250908_191529404.jpg</t>
        </is>
      </c>
      <c r="M2090"/>
      <c r="N2090" s="2">
        <v>45908</v>
      </c>
      <c r="O2090" t="inlineStr">
        <is>
          <t>已结束</t>
        </is>
      </c>
      <c r="P2090" t="inlineStr">
        <is>
          <t>37周</t>
        </is>
      </c>
      <c r="Q2090"/>
      <c r="R2090" t="inlineStr">
        <is>
          <t>false</t>
        </is>
      </c>
      <c r="S2090" t="inlineStr">
        <is>
          <t>2025/09/17</t>
        </is>
      </c>
      <c r="T2090" t="inlineStr">
        <is>
          <t>北区</t>
        </is>
      </c>
      <c r="U2090"/>
      <c r="V2090" t="inlineStr">
        <is>
          <t>吕佳</t>
        </is>
      </c>
      <c r="W2090" t="inlineStr">
        <is>
          <t>李岳丰</t>
        </is>
      </c>
    </row>
    <row r="2091" ht="12.75" customHeight="1">
      <c r="A2091" t="inlineStr">
        <is>
          <t>2025-09-07 马志明-北京-肉串汪-POC 已结束</t>
        </is>
      </c>
      <c r="B2091" t="inlineStr">
        <is>
          <t>1</t>
        </is>
      </c>
      <c r="C2091" t="inlineStr">
        <is>
          <t xml:space="preserve">今日试菜确定三道菜，部分需调整，晚市干料门异常待修 </t>
        </is>
      </c>
      <c r="D2091" t="inlineStr">
        <is>
          <t>马志明</t>
        </is>
      </c>
      <c r="E2091" t="inlineStr">
        <is>
          <t>北京市朝阳区南磨房乡华侨城·北京OCT华侨城·北京2号院</t>
        </is>
      </c>
      <c r="F2091" t="inlineStr">
        <is>
          <t>巡店</t>
        </is>
      </c>
      <c r="G2091" t="inlineStr">
        <is>
          <t>马志明-北京-肉串汪-POC 已结束</t>
        </is>
      </c>
      <c r="H2091" t="inlineStr">
        <is>
          <t>各位领导！晚上好！
上午到店做机器备餐的准备工作
11点开始准备7道外卖菜的食材，中午1点左右肉串汪领导和我们公司的吕佳及王云过来试菜和定版！
中午试菜确定三道菜
双椒鸡盖饭（需要微调做干香口味）
香菇焖鸡盖饭（定版）
酸辣大白菜改成猪油渣大白菜（需做调整）
今天整体7道菜领导都很满意！因为食材和人力考虑，不而外增加厨房的工作量，尽量选择用现用食材做出品。
领导们还考虑不一次性更换和上架所有菜品，先选择3道菜品，后续在做更换！
晚市操作机器出餐！因干料门异常！暂时没有让他们操作机器！
晚市八点左右！售后过来维修和检查干料门异常的问题！</t>
        </is>
      </c>
      <c r="I2091" t="inlineStr">
        <is>
          <t>香菇焖鸡盖饭＿1份＿已定版
双椒鸡盖饭＿1份＿需调整
醋辣大白菜盖饭-1份-改成油渣大白菜</t>
        </is>
      </c>
      <c r="J2091"/>
      <c r="K2091" t="inlineStr">
        <is>
          <t>肉串汪月坛店</t>
        </is>
      </c>
      <c r="L2091" t="inlineStr">
        <is>
          <t>IMG_20250907_101947663.jpg,IMG_20250907_113213217.jpg,IMG_20250907_124937203.jpg,IMG_20250907_125000590.jpg,IMG_20250907_125024952.jpg,IMG_20250907_125036952.jpg,IMG_20250907_125112591.jpg,IMG_20250907_125118879.jpg,IMG_20250907_125131690.jpg,IMG_20250907_134556695.jpg,IMG_20250907_135003950.jpg,IMG_20250907_135344591.jpg,IMG_20250907_135820074.jpg,IMG_20250907_140226967.jpg,IMG_20250907_140611466.jpg,IMG_20250907_141004402.jpg,IMG_20250907_175716448.jpg,IMG_20250907_192349758.jpg,IMG_20250907_200612440.jpg,IMG_20250907_200624557.jpg,IMG_20250907_200627006.jpg,IMG_20250907_200631669.jpg</t>
        </is>
      </c>
      <c r="M2091"/>
      <c r="N2091" s="2">
        <v>45907</v>
      </c>
      <c r="O2091" t="inlineStr">
        <is>
          <t>已结束</t>
        </is>
      </c>
      <c r="P2091" t="inlineStr">
        <is>
          <t>36周</t>
        </is>
      </c>
      <c r="Q2091"/>
      <c r="R2091" t="inlineStr">
        <is>
          <t>false</t>
        </is>
      </c>
      <c r="S2091" t="inlineStr">
        <is>
          <t>2025/09/17</t>
        </is>
      </c>
      <c r="T2091" t="inlineStr">
        <is>
          <t>北区</t>
        </is>
      </c>
      <c r="U2091"/>
      <c r="V2091" t="inlineStr">
        <is>
          <t>吕佳</t>
        </is>
      </c>
      <c r="W2091" t="inlineStr">
        <is>
          <t>李岳丰</t>
        </is>
      </c>
    </row>
    <row r="2092" ht="12.75" customHeight="1">
      <c r="A2092" t="inlineStr">
        <is>
          <t>2025-09-06 马志明-北京-肉串汪-POC 已结束</t>
        </is>
      </c>
      <c r="B2092" t="inlineStr">
        <is>
          <t>1</t>
        </is>
      </c>
      <c r="C2092" t="inlineStr">
        <is>
          <t xml:space="preserve">今日上午到店换滚轮、校准液料并做餐前准备。中午测试鲜椒炒猪肝时干料门异常，口味不准，关闭后投料正常。晚市另一台机机芯异常，已上报，售后明天查干料门。新机器不到一月就异常，晚市我亲自操作出餐，7 道菜品未定版。 </t>
        </is>
      </c>
      <c r="D2092" t="inlineStr">
        <is>
          <t>马志明</t>
        </is>
      </c>
      <c r="E2092" t="inlineStr">
        <is>
          <t>北京市朝阳区南磨房乡华侨城·北京OCT华侨城·北京2号院</t>
        </is>
      </c>
      <c r="F2092" t="inlineStr">
        <is>
          <t>巡店</t>
        </is>
      </c>
      <c r="G2092" t="inlineStr">
        <is>
          <t>马志明-北京-肉串汪-POC 已结束</t>
        </is>
      </c>
      <c r="H2092" t="inlineStr">
        <is>
          <t>各位领导！晚上好！
今天上午到店，先把两个新的大滚轮更换的，装好锅后锅，转锅正常，没有异响声。
然后给这台机器的液料：
小炒汁，花甲汁和炒面汁做校准，因为昨天把管道清理了！
开始做机器餐前的准备工作的。
中午1点左右准备测试鲜椒炒猪肝！
在测试过程中发现干料门异常，导制测试口味不准，连续二次都异常。最后关闭了干料门，才投料标准！
晚市操作机器时另外一台机也出现机芯异常的情况！以上报！明天售后来检查干料门异常的情况！
晚市因机器出现异常情况，没有让他们的操作员操作机器！都是我在操作机器出餐！因为是新机器还不到一个月就出机器异的情况！暂时他们还不知道机器出现异常情况！！
</t>
        </is>
      </c>
      <c r="I2092" t="inlineStr">
        <is>
          <t>7道菜品暂时没有定版</t>
        </is>
      </c>
      <c r="J2092"/>
      <c r="K2092" t="inlineStr">
        <is>
          <t>北京肉串汪月坛店</t>
        </is>
      </c>
      <c r="L2092" t="inlineStr">
        <is>
          <t>IMG_20250906_102438767.jpg,IMG_20250906_103331731.jpg,video_20250906_104015304.mp4,IMG_20250906_101759090.jpg,IMG_20250906_102429324.jpg,IMG_20250906_103804239.jpg,IMG_20250906_110958347.jpg,IMG_20250906_111223076.jpg,IMG_20250906_111001198.jpg,IMG_20250906_115222918.jpg,IMG_20250906_121152962.jpg,IMG_20250906_121225625.jpg,IMG_20250906_122311877.jpg,IMG_20250906_123126000.jpg,IMG_20250906_140333459.jpg,1757137727968.jpeg,IMG_20250906_140333459.jpg,IMG_20250906_164659807.jpg,IMG_20250906_173540681.jpg,IMG_20250906_173012428.jpg,1757151459904.jpeg,1757151535286.jpeg,IMG_20250906_185425955.jpg,IMG_20250906_194928712.jpg</t>
        </is>
      </c>
      <c r="M2092"/>
      <c r="N2092" s="2">
        <v>45906</v>
      </c>
      <c r="O2092" t="inlineStr">
        <is>
          <t>已结束</t>
        </is>
      </c>
      <c r="P2092" t="inlineStr">
        <is>
          <t>36周</t>
        </is>
      </c>
      <c r="Q2092"/>
      <c r="R2092" t="inlineStr">
        <is>
          <t>false</t>
        </is>
      </c>
      <c r="S2092" t="inlineStr">
        <is>
          <t>2025/09/17</t>
        </is>
      </c>
      <c r="T2092" t="inlineStr">
        <is>
          <t>北区</t>
        </is>
      </c>
      <c r="U2092"/>
      <c r="V2092" t="inlineStr">
        <is>
          <t>吕佳</t>
        </is>
      </c>
      <c r="W2092" t="inlineStr">
        <is>
          <t>李岳丰</t>
        </is>
      </c>
    </row>
    <row r="2093" ht="12.75" customHeight="1">
      <c r="A2093" t="inlineStr">
        <is>
          <t>2025-09-05 马志明-北京-肉串汪-POC 已结束</t>
        </is>
      </c>
      <c r="B2093" t="inlineStr">
        <is>
          <t>1</t>
        </is>
      </c>
      <c r="C2093" t="inlineStr">
        <is>
          <t xml:space="preserve">今日上午准备原材料加工、切配小料。中午试菜基本定版，明天需复炒鲜椒炒猪肝，周日赵总试菜定板。售后调试发现新机器无锅位调整点需换大滚轮，暂停用，清理管道防堵，晚市帮忙传菜，7道菜品暂无定版。 </t>
        </is>
      </c>
      <c r="D2093" t="inlineStr">
        <is>
          <t>马志明</t>
        </is>
      </c>
      <c r="E2093" t="inlineStr">
        <is>
          <t>北京市朝阳区南磨房乡华侨城·北京OCT华侨城·北京2号院</t>
        </is>
      </c>
      <c r="F2093" t="inlineStr">
        <is>
          <t>巡店</t>
        </is>
      </c>
      <c r="G2093" t="inlineStr">
        <is>
          <t>马志明-北京-肉串汪-POC 已结束</t>
        </is>
      </c>
      <c r="H2093" t="inlineStr">
        <is>
          <t>各位领导！晚上好！
今天上午到店准备原材料加工工作工。
帮助他们切配小料，因为切配两天前把手切到了！
中午12点半左右！开始准备原材料把7个外卖的菜品机器上炒一遍，让厨师长和店长及主管确定口味及菜品样板！
中午试菜后基本确定下来！
但明天需要把鲜椒炒猪肝复炒一遍！这天用的是昨天剩下的味比较重！
还需星期天赵总过来试菜最后定板！
今天中午三点售后维修过来调试锅位的滚轮，发现新机器没有锅位调整点，需要更换大滚轮！需要暂定使用！
5点开始清理这台机器的管道！以免管道堵塞。
晩市帮他们传菜！因为操作员只有一台机器操作！
</t>
        </is>
      </c>
      <c r="I2093" t="inlineStr">
        <is>
          <t>7道到菜品暂无定版</t>
        </is>
      </c>
      <c r="J2093"/>
      <c r="K2093" t="inlineStr">
        <is>
          <t>肉串汪月坛店！</t>
        </is>
      </c>
      <c r="L2093" t="inlineStr">
        <is>
          <t>IMG_20250905_102232753.jpg,IMG_20250905_102253452.jpg,IMG_20250905_103407867.jpg,IMG_20250905_112130774.jpg,IMG_20250905_111601113.jpg,IMG_20250905_114027602.jpg,IMG_20250905_131516574.jpg,IMG_20250905_131857362.jpg,IMG_20250905_132252833.jpg,IMG_20250905_132715594.jpg,IMG_20250905_133209970.jpg,IMG_20250905_133536236.jpg,IMG_20250905_133849668.jpg,IMG_20250905_150940446.jpg,IMG_20250905_150946957.jpg,IMG_20250905_151008452.jpg,IMG_20250905_151020846.jpg,IMG_20250905_151026206.jpg,IMG_20250905_170721562.jpg,IMG_20250905_170728853.jpg,IMG_20250905_175147271.jpg,IMG_20250905_175254254.jpg,IMG_20250905_180127732.jpg,IMG_20250905_181327476.jpg,IMG_20250905_181334464.jpg,IMG_20250905_181727173.jpg,IMG_20250905_184825467.jpg,IMG_20250905_191610554.jpg,IMG_20250905_191635127.jpg</t>
        </is>
      </c>
      <c r="M2093"/>
      <c r="N2093" s="2">
        <v>45905</v>
      </c>
      <c r="O2093" t="inlineStr">
        <is>
          <t>已结束</t>
        </is>
      </c>
      <c r="P2093" t="inlineStr">
        <is>
          <t>36周</t>
        </is>
      </c>
      <c r="Q2093"/>
      <c r="R2093" t="inlineStr">
        <is>
          <t>false</t>
        </is>
      </c>
      <c r="S2093" t="inlineStr">
        <is>
          <t>2025/09/17</t>
        </is>
      </c>
      <c r="T2093" t="inlineStr">
        <is>
          <t>北区</t>
        </is>
      </c>
      <c r="U2093"/>
      <c r="V2093" t="inlineStr">
        <is>
          <t>吕佳</t>
        </is>
      </c>
      <c r="W2093" t="inlineStr">
        <is>
          <t>李岳丰</t>
        </is>
      </c>
    </row>
    <row r="2094" ht="12.75" customHeight="1">
      <c r="A2094" t="inlineStr">
        <is>
          <t>2025-09-04 马志明-北京-肉串汪-POC 已结束</t>
        </is>
      </c>
      <c r="B2094"/>
      <c r="C2094" t="inlineStr">
        <is>
          <t xml:space="preserve">今日上午因原材料未到在厨房帮忙，下午采购食材后录制菜品至5点完成，给出部分菜品食材配比，口味待赵总确定，周日试菜。晚市操作机器出餐，中午机器滚轮有问题已换但需调锅位有响声，新机器不到一个月滚轮磨损，多道菜品未定版。 </t>
        </is>
      </c>
      <c r="D2094" t="inlineStr">
        <is>
          <t>马志明</t>
        </is>
      </c>
      <c r="E2094" t="inlineStr">
        <is>
          <t>北京市朝阳区南磨房乡北京·华侨城A区2号院(南门)OCT华侨城·北京2号院</t>
        </is>
      </c>
      <c r="F2094" t="inlineStr">
        <is>
          <t>巡店</t>
        </is>
      </c>
      <c r="G2094" t="inlineStr">
        <is>
          <t>马志明-北京-肉串汪-POC 已结束</t>
        </is>
      </c>
      <c r="H2094" t="inlineStr">
        <is>
          <t>各位领导！晚上好！
上午店先准备机器上操作准备工作。
因需要录制的原材料未到货，上午在厨房帮忙给他们切小料和备料！
下午2点半才把需要食材采购回来，然后做食材的改刀和切配！四点左右开始在机器上录制菜品，到5点录制完成！以下是食材的配比
鲜椒炒猪肝盖饭
主料：猪肝100g，
配料：杭椒30g，指天椒20g，蒜茸30g
姜片10g，蒜叶50g
双椒鸡盖饭
主料：鸡丁150g
配料：杭椒50g，指天椒15g，姜丁20g，
蒜丁30g，鲜花椒10g，火锅底料20g
香菇焖鸡盖饭
主料：鸡丁150
配料：鲜香菇100g，杭椒20g，指天椒5g
姜片10g，蒜丁20g
酸辣大白菜盖饭
主料：大白菜220g
配料：干辣椒段4g，蒜片10g
口味和厨师长商量认为没有问题为，需要赵总确定，星期天试菜！
晚市帮他们操作机器出餐！因为中午有台机滚轮有问题！需要更换！已换好！但还需调整锅位！有响声！
</t>
        </is>
      </c>
      <c r="I2094" t="inlineStr">
        <is>
          <t>双椒鸡盖饭＿1份＿没定版
香菇焖鸡盖饭＿1份＿没定版
鲜椒炒猪肝盖饭＿1份＿没定版
酸辣大白菜盖饭＿1份＿没定版</t>
        </is>
      </c>
      <c r="J2094" t="inlineStr">
        <is>
          <t>新机器不到一个月（上月12号进场）就有滚轮磨损！而且北京没有大滚更换，现场更换了一对小的！
明天需要调整锅位！无形中给我们机器留下不好的印象！</t>
        </is>
      </c>
      <c r="K2094" t="inlineStr">
        <is>
          <t>把录制好的7道外卖菜炒一遍</t>
        </is>
      </c>
      <c r="L2094" t="inlineStr">
        <is>
          <t>IMG_20250904_101456387.jpg,IMG_20250904_104552139.jpg,IMG_20250904_115446156.jpg,IMG_20250904_120049689.jpg,IMG_20250904_152848498.jpg,IMG_20250904_160321159.jpg,IMG_20250904_160956128.jpg,IMG_20250904_161409144.jpg,IMG_20250904_170230554.jpg,IMG_20250904_163049205.jpg,IMG_20250904_163924814.jpg,IMG_20250904_164655842.jpg,IMG_20250904_165719493.jpg,IMG_20250904_183523293.jpg,IMG_20250904_193338972.jpg,IMG_20250904_190900505.jpg,IMG_20250904_192811523.jpg,IMG_20250904_123846382.jpg,IMG_20250904_123849230.jpg,1756961830908.jpeg</t>
        </is>
      </c>
      <c r="M2094"/>
      <c r="N2094" s="2">
        <v>45904</v>
      </c>
      <c r="O2094" t="inlineStr">
        <is>
          <t>已结束</t>
        </is>
      </c>
      <c r="P2094" t="inlineStr">
        <is>
          <t>36周</t>
        </is>
      </c>
      <c r="Q2094"/>
      <c r="R2094" t="inlineStr">
        <is>
          <t>false</t>
        </is>
      </c>
      <c r="S2094" t="inlineStr">
        <is>
          <t>2025/09/17</t>
        </is>
      </c>
      <c r="T2094" t="inlineStr">
        <is>
          <t>北区</t>
        </is>
      </c>
      <c r="U2094"/>
      <c r="V2094" t="inlineStr">
        <is>
          <t>吕佳</t>
        </is>
      </c>
      <c r="W2094" t="inlineStr">
        <is>
          <t>李岳丰</t>
        </is>
      </c>
    </row>
    <row r="2095" ht="12.75" customHeight="1">
      <c r="A2095" t="inlineStr">
        <is>
          <t>2025-09-03 马志明-北京-肉串汪-POC 已结束</t>
        </is>
      </c>
      <c r="B2095"/>
      <c r="C2095"/>
      <c r="D2095" t="inlineStr">
        <is>
          <t>马志明</t>
        </is>
      </c>
      <c r="E2095" t="inlineStr">
        <is>
          <t>北京市朝阳区南磨房乡华侨城·北京OCT华侨城·北京2号院</t>
        </is>
      </c>
      <c r="F2095" t="inlineStr">
        <is>
          <t>巡店</t>
        </is>
      </c>
      <c r="G2095" t="inlineStr">
        <is>
          <t>马志明-北京-肉串汪-POC 已结束</t>
        </is>
      </c>
      <c r="H2095" t="inlineStr">
        <is>
          <t>今日录制一份酸辣大白菜。其它食材没到货</t>
        </is>
      </c>
      <c r="I2095" t="inlineStr">
        <is>
          <t>酸辣大白菜＿1份＿暂定</t>
        </is>
      </c>
      <c r="J2095" t="inlineStr">
        <is>
          <t>今天发现炒面汁投放不准！临时做校准。对接厨师长要求三到七天一定要做一次校准！</t>
        </is>
      </c>
      <c r="K2095" t="inlineStr">
        <is>
          <t>录制三道菜品一份量：香菇焖鸡，双椒鸡，鲜椒猪肝</t>
        </is>
      </c>
      <c r="L2095" t="inlineStr">
        <is>
          <t>IMG_20250903_102812127.jpg,IMG_20250903_104613384.jpg,IMG_20250903_133327664.jpg,IMG_20250903_135038609.jpg,IMG_20250903_140601117.jpg,IMG_20250903_174311521.jpg,IMG_20250903_175622243.jpg,IMG_20250903_175624912.jpg,IMG_20250903_182343492.jpg</t>
        </is>
      </c>
      <c r="M2095"/>
      <c r="N2095" s="2">
        <v>45903</v>
      </c>
      <c r="O2095" t="inlineStr">
        <is>
          <t>已结束</t>
        </is>
      </c>
      <c r="P2095" t="inlineStr">
        <is>
          <t>36周</t>
        </is>
      </c>
      <c r="Q2095"/>
      <c r="R2095" t="inlineStr">
        <is>
          <t>false</t>
        </is>
      </c>
      <c r="S2095" t="inlineStr">
        <is>
          <t>2025/09/17</t>
        </is>
      </c>
      <c r="T2095" t="inlineStr">
        <is>
          <t>北区</t>
        </is>
      </c>
      <c r="U2095"/>
      <c r="V2095" t="inlineStr">
        <is>
          <t>吕佳</t>
        </is>
      </c>
      <c r="W2095" t="inlineStr">
        <is>
          <t>李岳丰</t>
        </is>
      </c>
    </row>
    <row r="2096" ht="12.75" customHeight="1">
      <c r="A2096" t="inlineStr">
        <is>
          <t>2025-12-10 宋奇忠-深圳-维也纳百岁村-POC 已结束</t>
        </is>
      </c>
      <c r="B2096" t="inlineStr">
        <is>
          <t>1</t>
        </is>
      </c>
      <c r="C2096" t="inlineStr">
        <is>
          <t>宋奇忠录入炒河粉量误写“10量”，应为“10斤”。</t>
        </is>
      </c>
      <c r="D2096" t="inlineStr">
        <is>
          <t>宋奇忠</t>
        </is>
      </c>
      <c r="E2096" t="inlineStr">
        <is>
          <t>广东省深圳市福田区福田街道福华路81-5维也纳酒店(深圳福田CBD福华路店)</t>
        </is>
      </c>
      <c r="F2096" t="inlineStr">
        <is>
          <t>项目出差</t>
        </is>
      </c>
      <c r="G2096" t="inlineStr">
        <is>
          <t>宋奇忠-深圳-维也纳百岁村-POC 已结束</t>
        </is>
      </c>
      <c r="H2096" t="inlineStr">
        <is>
          <t>1.跟进福华店早餐，带教员工操作及清洁保养
2.录入炒河粉10斤量
3.录入萝卜牛肉丸10斤量
</t>
        </is>
      </c>
      <c r="I2096" t="inlineStr">
        <is>
          <t>1.录入炒河粉10量
2.录入萝卜牛肉丸10斤量
3.跟进早餐出品无问题
早餐炒河粉10斤量一锅，5斤量3锅
炒饭6斤份量2锅
炒青菜4斤7锅
西红柿鸡蛋6斤1锅
萝卜牛肉丸10斤2锅
出品无问题</t>
        </is>
      </c>
      <c r="J2096"/>
      <c r="K2096" t="inlineStr">
        <is>
          <t>持续跟进</t>
        </is>
      </c>
      <c r="L2096" t="inlineStr">
        <is>
          <t>IMG_20251210_065017044.jpg,IMG_20251210_065006059.jpg,IMG_20251210_065002466.jpg,IMG_20251210_064950522.jpg,IMG_20251210_061036756.jpg,IMG_20251210_054424829.jpg</t>
        </is>
      </c>
      <c r="M2096"/>
      <c r="N2096" s="2">
        <v>46001</v>
      </c>
      <c r="O2096" t="inlineStr">
        <is>
          <t>已结束</t>
        </is>
      </c>
      <c r="P2096" t="inlineStr">
        <is>
          <t>50周</t>
        </is>
      </c>
      <c r="Q2096"/>
      <c r="R2096" t="inlineStr">
        <is>
          <t>false</t>
        </is>
      </c>
      <c r="S2096" t="inlineStr">
        <is>
          <t>2025/11/30</t>
        </is>
      </c>
      <c r="T2096" t="inlineStr">
        <is>
          <t>创新中心</t>
        </is>
      </c>
      <c r="U2096"/>
      <c r="V2096" t="inlineStr">
        <is>
          <t>杨粼炎</t>
        </is>
      </c>
      <c r="W2096" t="inlineStr">
        <is>
          <t>吴薇</t>
        </is>
      </c>
    </row>
    <row r="2097" ht="12.75" customHeight="1">
      <c r="A2097" t="inlineStr">
        <is>
          <t>2025-12-09 宋奇忠-深圳-维也纳百岁村-POC 已结束</t>
        </is>
      </c>
      <c r="B2097"/>
      <c r="C2097" t="inlineStr">
        <is>
          <t>福华店早餐炒河粉需从6斤增至12斤测试，关注出品量。</t>
        </is>
      </c>
      <c r="D2097" t="inlineStr">
        <is>
          <t>宋奇忠</t>
        </is>
      </c>
      <c r="E2097" t="inlineStr">
        <is>
          <t>广东省深圳市福田区福田街道福庆街65号贝底田坊</t>
        </is>
      </c>
      <c r="F2097" t="inlineStr">
        <is>
          <t>项目出差</t>
        </is>
      </c>
      <c r="G2097" t="inlineStr">
        <is>
          <t>宋奇忠-深圳-维也纳百岁村-POC 已结束</t>
        </is>
      </c>
      <c r="H2097" t="inlineStr">
        <is>
          <t>福华店第一天早餐出品跟进
</t>
        </is>
      </c>
      <c r="I2097" t="inlineStr">
        <is>
          <t>炒河粉5锅次，30斤
炒饭2锅次
番茄鸡蛋浇头1锅
土豆丝3锅次
</t>
        </is>
      </c>
      <c r="J2097"/>
      <c r="K2097" t="inlineStr">
        <is>
          <t>明天跟进增加河粉一锅次的量，从6斤到12斤测试
跟进其他产品</t>
        </is>
      </c>
      <c r="L2097" t="inlineStr">
        <is>
          <t>IMG_20251209_061102523.jpg,IMG_20251209_054843407.jpg,IMG_20251209_063149511.jpg,IMG_20251209_055904999.jpg,IMG_20251209_062411117.jpg</t>
        </is>
      </c>
      <c r="M2097"/>
      <c r="N2097" s="2">
        <v>46000</v>
      </c>
      <c r="O2097" t="inlineStr">
        <is>
          <t>已结束</t>
        </is>
      </c>
      <c r="P2097" t="inlineStr">
        <is>
          <t>50周</t>
        </is>
      </c>
      <c r="Q2097"/>
      <c r="R2097" t="inlineStr">
        <is>
          <t>false</t>
        </is>
      </c>
      <c r="S2097" t="inlineStr">
        <is>
          <t>2025/11/30</t>
        </is>
      </c>
      <c r="T2097" t="inlineStr">
        <is>
          <t>创新中心</t>
        </is>
      </c>
      <c r="U2097"/>
      <c r="V2097" t="inlineStr">
        <is>
          <t>杨粼炎</t>
        </is>
      </c>
      <c r="W2097" t="inlineStr">
        <is>
          <t>吴薇</t>
        </is>
      </c>
    </row>
    <row r="2098" ht="12.75" customHeight="1">
      <c r="A2098" t="inlineStr">
        <is>
          <t>2025-12-08 宋奇忠-深圳-维也纳百岁村-POC 已结束</t>
        </is>
      </c>
      <c r="B2098"/>
      <c r="C2098" t="inlineStr">
        <is>
          <t>维也纳福华店调试清洁、安装上下水，深圳POC对接厨师长宋奇忠，明日早餐测试。</t>
        </is>
      </c>
      <c r="D2098" t="inlineStr">
        <is>
          <t>宋奇忠</t>
        </is>
      </c>
      <c r="E2098" t="inlineStr">
        <is>
          <t>广东省深圳市福田区福田街道福庆街65号贝底田坊</t>
        </is>
      </c>
      <c r="F2098" t="inlineStr">
        <is>
          <t>项目出差</t>
        </is>
      </c>
      <c r="G2098" t="inlineStr">
        <is>
          <t>宋奇忠-深圳-维也纳百岁村-POC 已结束</t>
        </is>
      </c>
      <c r="H2098" t="inlineStr">
        <is>
          <t>1.维也纳福华店机器调试，校准，清洁
2.安装上下水
3.对接厨师长</t>
        </is>
      </c>
      <c r="I2098" t="inlineStr">
        <is>
          <t>明日早餐测试</t>
        </is>
      </c>
      <c r="J2098"/>
      <c r="K2098" t="inlineStr">
        <is>
          <t>明日早餐测试</t>
        </is>
      </c>
      <c r="L2098" t="inlineStr">
        <is>
          <t>IMG_20251208_173919740.jpg,IMG_20251208_131525915.jpg,IMG_20251208_162831922.jpg,IMG_20251208_123847.jpg</t>
        </is>
      </c>
      <c r="M2098"/>
      <c r="N2098" s="2">
        <v>45999</v>
      </c>
      <c r="O2098" t="inlineStr">
        <is>
          <t>已结束</t>
        </is>
      </c>
      <c r="P2098" t="inlineStr">
        <is>
          <t>50周</t>
        </is>
      </c>
      <c r="Q2098"/>
      <c r="R2098" t="inlineStr">
        <is>
          <t>false</t>
        </is>
      </c>
      <c r="S2098" t="inlineStr">
        <is>
          <t>2025/11/30</t>
        </is>
      </c>
      <c r="T2098" t="inlineStr">
        <is>
          <t>创新中心</t>
        </is>
      </c>
      <c r="U2098"/>
      <c r="V2098" t="inlineStr">
        <is>
          <t>杨粼炎</t>
        </is>
      </c>
      <c r="W2098" t="inlineStr">
        <is>
          <t>吴薇</t>
        </is>
      </c>
    </row>
    <row r="2099" ht="12.75" customHeight="1">
      <c r="A2099" t="inlineStr">
        <is>
          <t>2025-11-30 宋奇忠-深圳-维也纳百岁村-POC 已结束</t>
        </is>
      </c>
      <c r="B2099" t="inlineStr">
        <is>
          <t>1</t>
        </is>
      </c>
      <c r="C2099" t="inlineStr">
        <is>
          <t>问题：协助外卖出餐的宋奇忠状态为“休”，但POC进行中。</t>
        </is>
      </c>
      <c r="D2099" t="inlineStr">
        <is>
          <t>宋奇忠</t>
        </is>
      </c>
      <c r="E2099" t="inlineStr">
        <is>
          <t>广东省佛山市高明区荷城街道高明碧桂园云林山语6座</t>
        </is>
      </c>
      <c r="F2099" t="inlineStr">
        <is>
          <t>项目出差</t>
        </is>
      </c>
      <c r="G2099" t="inlineStr">
        <is>
          <t>宋奇忠-深圳-维也纳百岁村-POC 已结束</t>
        </is>
      </c>
      <c r="H2099" t="inlineStr">
        <is>
          <t>协助外卖出餐，160份套餐</t>
        </is>
      </c>
      <c r="I2099" t="inlineStr">
        <is>
          <t>菜品已录完</t>
        </is>
      </c>
      <c r="J2099"/>
      <c r="K2099" t="inlineStr">
        <is>
          <t>休</t>
        </is>
      </c>
      <c r="L2099" t="inlineStr">
        <is>
          <t>IMG_20251130_112115370.jpg,IMG_20251129_171337673.jpg,IMG_20251129_191856132.jpg</t>
        </is>
      </c>
      <c r="M2099"/>
      <c r="N2099" s="2">
        <v>45991</v>
      </c>
      <c r="O2099" t="inlineStr">
        <is>
          <t>已结束</t>
        </is>
      </c>
      <c r="P2099" t="inlineStr">
        <is>
          <t>48周</t>
        </is>
      </c>
      <c r="Q2099"/>
      <c r="R2099" t="inlineStr">
        <is>
          <t>false</t>
        </is>
      </c>
      <c r="S2099" t="inlineStr">
        <is>
          <t>2025/11/30</t>
        </is>
      </c>
      <c r="T2099" t="inlineStr">
        <is>
          <t>创新中心</t>
        </is>
      </c>
      <c r="U2099"/>
      <c r="V2099" t="inlineStr">
        <is>
          <t>杨粼炎</t>
        </is>
      </c>
      <c r="W2099" t="inlineStr">
        <is>
          <t>吴薇</t>
        </is>
      </c>
    </row>
    <row r="2100" ht="12.75" customHeight="1">
      <c r="A2100" t="inlineStr">
        <is>
          <t>2025-11-29 宋奇忠-深圳-维也纳百岁村-POC 已结束</t>
        </is>
      </c>
      <c r="B2100"/>
      <c r="C2100" t="inlineStr">
        <is>
          <t>协助外卖出餐，预订160份套餐，当前休假中。</t>
        </is>
      </c>
      <c r="D2100" t="inlineStr">
        <is>
          <t>宋奇忠</t>
        </is>
      </c>
      <c r="E2100" t="inlineStr">
        <is>
          <t>广东省佛山市高明区荷城街道高明碧桂园云林山语6座</t>
        </is>
      </c>
      <c r="F2100" t="inlineStr">
        <is>
          <t>项目出差</t>
        </is>
      </c>
      <c r="G2100" t="inlineStr">
        <is>
          <t>宋奇忠-深圳-维也纳百岁村-POC 已结束</t>
        </is>
      </c>
      <c r="H2100" t="inlineStr">
        <is>
          <t>协助外卖出餐，有预订160份套餐</t>
        </is>
      </c>
      <c r="I2100" t="inlineStr">
        <is>
          <t>菜品已录完</t>
        </is>
      </c>
      <c r="J2100"/>
      <c r="K2100" t="inlineStr">
        <is>
          <t>休假</t>
        </is>
      </c>
      <c r="L2100" t="inlineStr">
        <is>
          <t>IMG_20251129_171337673.jpg,IMG_20251129_162724594.jpg,IMG_20251129_152231631.jpg</t>
        </is>
      </c>
      <c r="M2100"/>
      <c r="N2100" s="2">
        <v>45990</v>
      </c>
      <c r="O2100" t="inlineStr">
        <is>
          <t>已结束</t>
        </is>
      </c>
      <c r="P2100" t="inlineStr">
        <is>
          <t>48周</t>
        </is>
      </c>
      <c r="Q2100"/>
      <c r="R2100" t="inlineStr">
        <is>
          <t>false</t>
        </is>
      </c>
      <c r="S2100" t="inlineStr">
        <is>
          <t>2025/11/30</t>
        </is>
      </c>
      <c r="T2100" t="inlineStr">
        <is>
          <t>创新中心</t>
        </is>
      </c>
      <c r="U2100"/>
      <c r="V2100" t="inlineStr">
        <is>
          <t>杨粼炎</t>
        </is>
      </c>
      <c r="W2100" t="inlineStr">
        <is>
          <t>吴薇</t>
        </is>
      </c>
    </row>
    <row r="2101" ht="12.75" customHeight="1">
      <c r="A2101" t="inlineStr">
        <is>
          <t>2025-11-28 宋奇忠-深圳-维也纳百岁村-POC 已结束</t>
        </is>
      </c>
      <c r="B2101"/>
      <c r="C2101" t="inlineStr">
        <is>
          <t>凉薯炒鸡和冬瓜炒肉重复录入，明日需协助80份套餐预订。</t>
        </is>
      </c>
      <c r="D2101" t="inlineStr">
        <is>
          <t>宋奇忠</t>
        </is>
      </c>
      <c r="E2101" t="inlineStr">
        <is>
          <t>广东省深圳市龙华区民治街道万众生活村润茂大厦</t>
        </is>
      </c>
      <c r="F2101" t="inlineStr">
        <is>
          <t>项目出差</t>
        </is>
      </c>
      <c r="G2101" t="inlineStr">
        <is>
          <t>宋奇忠-深圳-维也纳百岁村-POC 已结束</t>
        </is>
      </c>
      <c r="H2101" t="inlineStr">
        <is>
          <t>今日录入
凉薯炒鸡8斤量
冬瓜炒肉3斤份量
培训操作人员操作机器</t>
        </is>
      </c>
      <c r="I2101" t="inlineStr">
        <is>
          <t>今日录入
凉薯炒鸡8斤量
冬瓜炒肉3斤份量</t>
        </is>
      </c>
      <c r="J2101"/>
      <c r="K2101" t="inlineStr">
        <is>
          <t>明日有预订80份套餐菜品，协助支持</t>
        </is>
      </c>
      <c r="L2101" t="inlineStr">
        <is>
          <t>IMG_20251128_165710334.jpg,IMG_20251128_165028831.jpg,IMG_20251128_181834326.jpg,IMG_20251128_180359413.jpg,IMG_20251128_101330421.jpg</t>
        </is>
      </c>
      <c r="M2101"/>
      <c r="N2101" s="2">
        <v>45989</v>
      </c>
      <c r="O2101" t="inlineStr">
        <is>
          <t>已结束</t>
        </is>
      </c>
      <c r="P2101" t="inlineStr">
        <is>
          <t>48周</t>
        </is>
      </c>
      <c r="Q2101"/>
      <c r="R2101" t="inlineStr">
        <is>
          <t>false</t>
        </is>
      </c>
      <c r="S2101" t="inlineStr">
        <is>
          <t>2025/11/30</t>
        </is>
      </c>
      <c r="T2101" t="inlineStr">
        <is>
          <t>创新中心</t>
        </is>
      </c>
      <c r="U2101"/>
      <c r="V2101" t="inlineStr">
        <is>
          <t>杨粼炎</t>
        </is>
      </c>
      <c r="W2101" t="inlineStr">
        <is>
          <t>吴薇</t>
        </is>
      </c>
    </row>
    <row r="2102" ht="12.75" customHeight="1">
      <c r="A2102" t="inlineStr">
        <is>
          <t>2025-11-27 宋奇忠-深圳-维也纳百岁村-POC 已结束</t>
        </is>
      </c>
      <c r="B2102"/>
      <c r="C2102" t="inlineStr">
        <is>
          <t>重复录入相同5种菜品各3斤份量，需注意避免重复操作。</t>
        </is>
      </c>
      <c r="D2102" t="inlineStr">
        <is>
          <t>宋奇忠</t>
        </is>
      </c>
      <c r="E2102" t="inlineStr">
        <is>
          <t>广东省深圳市龙华区民治街道万众生活村润茂大厦</t>
        </is>
      </c>
      <c r="F2102" t="inlineStr">
        <is>
          <t>项目出差</t>
        </is>
      </c>
      <c r="G2102" t="inlineStr">
        <is>
          <t>宋奇忠-深圳-维也纳百岁村-POC 已结束</t>
        </is>
      </c>
      <c r="H2102" t="inlineStr">
        <is>
          <t>今日录入
煎烤土豆3斤份量
猎人烩鸡3斤份量
扬州炒饭3斤份量
盐煎肉3斤份量
鲜闷腐竹3斤份量</t>
        </is>
      </c>
      <c r="I2102" t="inlineStr">
        <is>
          <t>今日录入
煎烤土豆3斤份量
猎人烩鸡3斤份量
扬州炒饭3斤份量
盐煎肉3斤份量
鲜闷腐竹3斤份量</t>
        </is>
      </c>
      <c r="J2102"/>
      <c r="K2102" t="inlineStr">
        <is>
          <t>录入菜品</t>
        </is>
      </c>
      <c r="L2102" t="inlineStr">
        <is>
          <t>IMG_20251127_165902744.jpg,IMG_20251127_164702143.jpg,IMG_20251127_162933294.jpg,IMG_20251127_105856150.jpg,IMG_20251127_104307571.jpg</t>
        </is>
      </c>
      <c r="M2102"/>
      <c r="N2102" s="2">
        <v>45988</v>
      </c>
      <c r="O2102" t="inlineStr">
        <is>
          <t>已结束</t>
        </is>
      </c>
      <c r="P2102" t="inlineStr">
        <is>
          <t>48周</t>
        </is>
      </c>
      <c r="Q2102"/>
      <c r="R2102" t="inlineStr">
        <is>
          <t>false</t>
        </is>
      </c>
      <c r="S2102" t="inlineStr">
        <is>
          <t>2025/11/30</t>
        </is>
      </c>
      <c r="T2102" t="inlineStr">
        <is>
          <t>创新中心</t>
        </is>
      </c>
      <c r="U2102"/>
      <c r="V2102" t="inlineStr">
        <is>
          <t>杨粼炎</t>
        </is>
      </c>
      <c r="W2102" t="inlineStr">
        <is>
          <t>吴薇</t>
        </is>
      </c>
    </row>
    <row r="2103" ht="12.75" customHeight="1">
      <c r="A2103" t="inlineStr">
        <is>
          <t>2025-11-26 宋奇忠-深圳-百岁村-POC 已结束</t>
        </is>
      </c>
      <c r="B2103"/>
      <c r="C2103" t="inlineStr">
        <is>
          <t>重复录入相同菜品份量，存在重复录入异常。</t>
        </is>
      </c>
      <c r="D2103" t="inlineStr">
        <is>
          <t>宋奇忠</t>
        </is>
      </c>
      <c r="E2103" t="inlineStr">
        <is>
          <t>广东省深圳市龙华区民治街道万众生活村</t>
        </is>
      </c>
      <c r="F2103" t="inlineStr">
        <is>
          <t>项目出差</t>
        </is>
      </c>
      <c r="G2103" t="inlineStr">
        <is>
          <t>宋奇忠-深圳-百岁村-POC 已结束</t>
        </is>
      </c>
      <c r="H2103" t="inlineStr">
        <is>
          <t>今日录入
轻煎时蔬3斤份量
煎烤萝卜3斤份量
煎烤玉米3斤份量
素炒三菌3斤份量</t>
        </is>
      </c>
      <c r="I2103" t="inlineStr">
        <is>
          <t>今日录入
轻煎时蔬3斤份量
煎烤萝卜3斤份量
煎烤玉米3斤份量
素炒三菌3斤份量</t>
        </is>
      </c>
      <c r="J2103"/>
      <c r="K2103" t="inlineStr">
        <is>
          <t>录入新菜</t>
        </is>
      </c>
      <c r="L2103" t="inlineStr">
        <is>
          <t>IMG_20251126_165556652.jpg,IMG_20251126_164240650.jpg,IMG_20251126_105011015.jpg,IMG_20251126_103230788.jpg</t>
        </is>
      </c>
      <c r="M2103"/>
      <c r="N2103" s="2">
        <v>45987</v>
      </c>
      <c r="O2103" t="inlineStr">
        <is>
          <t>已结束,已结束</t>
        </is>
      </c>
      <c r="P2103" t="inlineStr">
        <is>
          <t>48周</t>
        </is>
      </c>
      <c r="Q2103"/>
      <c r="R2103" t="inlineStr">
        <is>
          <t>false</t>
        </is>
      </c>
      <c r="S2103" t="inlineStr">
        <is>
          <t>2025/11/15
2025/11/21</t>
        </is>
      </c>
      <c r="T2103" t="inlineStr">
        <is>
          <t>创新中心</t>
        </is>
      </c>
      <c r="U2103"/>
      <c r="V2103" t="inlineStr">
        <is>
          <t>杨粼炎
杨粼炎</t>
        </is>
      </c>
      <c r="W2103" t="inlineStr">
        <is>
          <t>吴薇
吴薇</t>
        </is>
      </c>
    </row>
    <row r="2104" ht="12.75" customHeight="1">
      <c r="A2104" t="inlineStr">
        <is>
          <t>2025-11-25 宋奇忠-深圳-百岁村-POC 已结束</t>
        </is>
      </c>
      <c r="B2104"/>
      <c r="C2104" t="inlineStr">
        <is>
          <t>重复录入相同菜品，需关注重复录入问题。</t>
        </is>
      </c>
      <c r="D2104" t="inlineStr">
        <is>
          <t>宋奇忠</t>
        </is>
      </c>
      <c r="E2104" t="inlineStr">
        <is>
          <t>广东省深圳市龙华区民治街道万众生活村维也纳国际酒店(北站万众城店)</t>
        </is>
      </c>
      <c r="F2104" t="inlineStr">
        <is>
          <t>项目出差</t>
        </is>
      </c>
      <c r="G2104" t="inlineStr">
        <is>
          <t>宋奇忠-深圳-百岁村-POC 已结束</t>
        </is>
      </c>
      <c r="H2104" t="inlineStr">
        <is>
          <t>今日录入菜品
江西炒米粉（员工餐）
永州血鸭（员工餐）
宫保鸡丁（员工餐）
蔬菜烤鸡（早餐）
头水紫菜炒饭（早餐）</t>
        </is>
      </c>
      <c r="I2104" t="inlineStr">
        <is>
          <t>今日录入菜品
江西炒米粉（员工餐）
永州血鸭（员工餐）
宫保鸡丁（员工餐）
蔬菜烤鸡（早餐）
头水紫菜炒饭（早餐）</t>
        </is>
      </c>
      <c r="J2104"/>
      <c r="K2104" t="inlineStr">
        <is>
          <t>录入菜品</t>
        </is>
      </c>
      <c r="L2104" t="inlineStr">
        <is>
          <t>IMG_20251125_170813121.jpg,IMG_20251125_164452880.jpg,IMG_20251125_165246790.jpg,IMG_20251125_162813560.jpg,IMG_20251125_105934061.jpg,IMG_20251125_124601772.jpg</t>
        </is>
      </c>
      <c r="M2104"/>
      <c r="N2104" s="2">
        <v>45986</v>
      </c>
      <c r="O2104" t="inlineStr">
        <is>
          <t>已结束,已结束</t>
        </is>
      </c>
      <c r="P2104" t="inlineStr">
        <is>
          <t>48周</t>
        </is>
      </c>
      <c r="Q2104"/>
      <c r="R2104" t="inlineStr">
        <is>
          <t>false</t>
        </is>
      </c>
      <c r="S2104" t="inlineStr">
        <is>
          <t>2025/11/15
2025/11/21</t>
        </is>
      </c>
      <c r="T2104" t="inlineStr">
        <is>
          <t>创新中心</t>
        </is>
      </c>
      <c r="U2104"/>
      <c r="V2104" t="inlineStr">
        <is>
          <t>杨粼炎
杨粼炎</t>
        </is>
      </c>
      <c r="W2104" t="inlineStr">
        <is>
          <t>吴薇
吴薇</t>
        </is>
      </c>
    </row>
    <row r="2105" ht="12.75" customHeight="1">
      <c r="A2105" t="inlineStr">
        <is>
          <t>2025-11-24 宋奇忠-深圳-百岁村-POC 已结束</t>
        </is>
      </c>
      <c r="B2105"/>
      <c r="C2105" t="inlineStr">
        <is>
          <t>新录入菜品计划确定，明日录入5道，物料已下单。</t>
        </is>
      </c>
      <c r="D2105" t="inlineStr">
        <is>
          <t>宋奇忠</t>
        </is>
      </c>
      <c r="E2105" t="inlineStr">
        <is>
          <t>广东省深圳市龙华区民治街道万众生活村牛栏前大厦</t>
        </is>
      </c>
      <c r="F2105" t="inlineStr">
        <is>
          <t>项目出差</t>
        </is>
      </c>
      <c r="G2105" t="inlineStr">
        <is>
          <t>宋奇忠-深圳-百岁村-POC 已结束</t>
        </is>
      </c>
      <c r="H2105" t="inlineStr">
        <is>
          <t>1.今日确定新录入菜品计划
2.明日录入5道菜品今日已列好物料下单，明天录入</t>
        </is>
      </c>
      <c r="I2105" t="inlineStr">
        <is>
          <t>1.今日确定新录入菜品计划
2.明日录入5道菜品今日已列好物料下单，明天录入</t>
        </is>
      </c>
      <c r="J2105"/>
      <c r="K2105" t="inlineStr">
        <is>
          <t>录入新菜品</t>
        </is>
      </c>
      <c r="L2105" t="inlineStr">
        <is>
          <t>IMG_20251124_184518730.jpg,IMG_20251124_165855921.jpg,IMG_20251124_130507937.jpg,IMG_20251124_121419619.jpg</t>
        </is>
      </c>
      <c r="M2105"/>
      <c r="N2105" s="2">
        <v>45985</v>
      </c>
      <c r="O2105" t="inlineStr">
        <is>
          <t>已结束,已结束</t>
        </is>
      </c>
      <c r="P2105" t="inlineStr">
        <is>
          <t>48周</t>
        </is>
      </c>
      <c r="Q2105"/>
      <c r="R2105" t="inlineStr">
        <is>
          <t>false</t>
        </is>
      </c>
      <c r="S2105" t="inlineStr">
        <is>
          <t>2025/11/15
2025/11/21</t>
        </is>
      </c>
      <c r="T2105" t="inlineStr">
        <is>
          <t>创新中心</t>
        </is>
      </c>
      <c r="U2105"/>
      <c r="V2105" t="inlineStr">
        <is>
          <t>杨粼炎
杨粼炎</t>
        </is>
      </c>
      <c r="W2105" t="inlineStr">
        <is>
          <t>吴薇
吴薇</t>
        </is>
      </c>
    </row>
    <row r="2106" ht="12.75" customHeight="1">
      <c r="A2106" t="inlineStr">
        <is>
          <t>2025-11-19 宋奇忠-深圳-百岁村-POC 已结束</t>
        </is>
      </c>
      <c r="B2106"/>
      <c r="C2106" t="inlineStr">
        <is>
          <t>19号机器流水问题未复现，炒青菜3000克量异常，宋奇忠休假。</t>
        </is>
      </c>
      <c r="D2106" t="inlineStr">
        <is>
          <t>宋奇忠</t>
        </is>
      </c>
      <c r="E2106" t="inlineStr">
        <is>
          <t>广东省佛山市高明区荷城街道高明碧桂园云林山语6座</t>
        </is>
      </c>
      <c r="F2106" t="inlineStr">
        <is>
          <t>项目出差</t>
        </is>
      </c>
      <c r="G2106" t="inlineStr">
        <is>
          <t>宋奇忠-深圳-百岁村-POC 已结束</t>
        </is>
      </c>
      <c r="H2106" t="inlineStr">
        <is>
          <t>1.支持外卖出餐
2.带教员工操作</t>
        </is>
      </c>
      <c r="I2106" t="inlineStr">
        <is>
          <t>19号
凉瓜牛肉12份
小炒鸡24
小炒牛肉6
西红柿炒蛋24
土豆丝12
鱼香肉丝21
螺丝椒炒肉9份
炒青菜3000克
外婆菜炒鸡蛋12</t>
        </is>
      </c>
      <c r="J2106" t="inlineStr">
        <is>
          <t>机器流水问题今天没有复现</t>
        </is>
      </c>
      <c r="K2106" t="inlineStr">
        <is>
          <t>休假</t>
        </is>
      </c>
      <c r="L2106" t="inlineStr">
        <is>
          <t>IMG_20251119_125411757.jpg,IMG_20251119_111655299.jpg,IMG_20251119_104829305.jpg,IMG_20251119_100441957.jpg</t>
        </is>
      </c>
      <c r="M2106"/>
      <c r="N2106" s="2">
        <v>45980</v>
      </c>
      <c r="O2106" t="inlineStr">
        <is>
          <t>已结束,已结束</t>
        </is>
      </c>
      <c r="P2106" t="inlineStr">
        <is>
          <t>47周</t>
        </is>
      </c>
      <c r="Q2106"/>
      <c r="R2106" t="inlineStr">
        <is>
          <t>false</t>
        </is>
      </c>
      <c r="S2106" t="inlineStr">
        <is>
          <t>2025/11/15
2025/11/21</t>
        </is>
      </c>
      <c r="T2106" t="inlineStr">
        <is>
          <t>创新中心</t>
        </is>
      </c>
      <c r="U2106"/>
      <c r="V2106" t="inlineStr">
        <is>
          <t>杨粼炎
杨粼炎</t>
        </is>
      </c>
      <c r="W2106" t="inlineStr">
        <is>
          <t>吴薇
吴薇</t>
        </is>
      </c>
    </row>
    <row r="2107" ht="12.75" customHeight="1">
      <c r="A2107" t="inlineStr">
        <is>
          <t>2025-11-18 宋奇忠-深圳-百岁村-POC 已结束</t>
        </is>
      </c>
      <c r="B2107"/>
      <c r="C2107" t="inlineStr">
        <is>
          <t>操作人员误将盐糖放反，致番茄炒蛋咸。</t>
        </is>
      </c>
      <c r="D2107" t="inlineStr">
        <is>
          <t>宋奇忠</t>
        </is>
      </c>
      <c r="E2107" t="inlineStr">
        <is>
          <t>广东省深圳市龙华区民治街道万众步行街219号悦里汇JOYPLAZA</t>
        </is>
      </c>
      <c r="F2107" t="inlineStr">
        <is>
          <t>项目出差</t>
        </is>
      </c>
      <c r="G2107" t="inlineStr">
        <is>
          <t>宋奇忠-深圳-百岁村-POC 已结束</t>
        </is>
      </c>
      <c r="H2107" t="inlineStr">
        <is>
          <t>1.今天支持外卖出餐
2.培训操作人员，大叔操作加料把盐与白糖放反了，导致出品番茄炒蛋咸，①与厨师长沟通要检查与沟通到位</t>
        </is>
      </c>
      <c r="I2107" t="inlineStr">
        <is>
          <t>18号
凉瓜牛肉12份
小炒鸡24
小炒牛肉6
西红柿炒蛋18
土豆丝12
鱼香肉丝12
螺丝椒炒肉12份
炒青菜2500克
外婆菜炒鸡蛋6</t>
        </is>
      </c>
      <c r="J2107" t="inlineStr">
        <is>
          <t>今日未出现投水一直流水问题</t>
        </is>
      </c>
      <c r="K2107" t="inlineStr">
        <is>
          <t>持续支持</t>
        </is>
      </c>
      <c r="L2107" t="inlineStr">
        <is>
          <t>IMG_20251118_191531037.jpg,IMG_20251118_172635848.jpg,IMG_20251118_113343643.jpg,IMG_20251118_110731755.jpg,IMG_20251118_102109105.jpg,IMG_20251118_105149761.jpg</t>
        </is>
      </c>
      <c r="M2107"/>
      <c r="N2107" s="2">
        <v>45979</v>
      </c>
      <c r="O2107" t="inlineStr">
        <is>
          <t>已结束,已结束</t>
        </is>
      </c>
      <c r="P2107" t="inlineStr">
        <is>
          <t>47周</t>
        </is>
      </c>
      <c r="Q2107"/>
      <c r="R2107" t="inlineStr">
        <is>
          <t>false</t>
        </is>
      </c>
      <c r="S2107" t="inlineStr">
        <is>
          <t>2025/11/15
2025/11/21</t>
        </is>
      </c>
      <c r="T2107" t="inlineStr">
        <is>
          <t>创新中心</t>
        </is>
      </c>
      <c r="U2107"/>
      <c r="V2107" t="inlineStr">
        <is>
          <t>杨粼炎
杨粼炎</t>
        </is>
      </c>
      <c r="W2107" t="inlineStr">
        <is>
          <t>吴薇
吴薇</t>
        </is>
      </c>
    </row>
    <row r="2108" ht="12.75" customHeight="1">
      <c r="A2108" t="inlineStr">
        <is>
          <t>2025-11-17 宋奇忠-深圳-百岁村-POC 已结束</t>
        </is>
      </c>
      <c r="B2108"/>
      <c r="C2108" t="inlineStr">
        <is>
          <t>机器投水问题未复现，已解决洗锅水小问题，后续需按方案排查。</t>
        </is>
      </c>
      <c r="D2108" t="inlineStr">
        <is>
          <t>宋奇忠</t>
        </is>
      </c>
      <c r="E2108" t="inlineStr">
        <is>
          <t>广东省深圳市龙华区民治街道万众步行街219号悦里汇JOYPLAZA</t>
        </is>
      </c>
      <c r="F2108" t="inlineStr">
        <is>
          <t>项目出差</t>
        </is>
      </c>
      <c r="G2108" t="inlineStr">
        <is>
          <t>宋奇忠-深圳-百岁村-POC 已结束</t>
        </is>
      </c>
      <c r="H2108" t="inlineStr">
        <is>
          <t>1.支持外卖出餐
2.带教楼面店长使用机器炒土豆丝
3.配合产研解决机器投水问题</t>
        </is>
      </c>
      <c r="I2108" t="inlineStr">
        <is>
          <t>17号
凉瓜牛肉12份
小炒鸡24
小炒牛肉12
西红柿炒蛋18
土豆丝12
鱼香肉丝18
螺丝椒炒肉6份
炒青菜3000克
外婆菜炒鸡蛋9</t>
        </is>
      </c>
      <c r="J2108" t="inlineStr">
        <is>
          <t>1.今天产研过来测试解决机器投水问题，现场反复测试机器4-5次没有复现一直流水问题，解决了洗锅水小问题是进水阀那几个零件坏了，更换后解决，炒菜投水一直流水问题给出排查方案，后续再出现问题后不要持续操作，让先流着，然后拆开侧盖板有一根水路管道，折住管道看还流不流能排查出问题点在哪里，明天过去带上工具，看复现流水问题后按以上策略排查然后反馈给产研</t>
        </is>
      </c>
      <c r="K2108" t="inlineStr">
        <is>
          <t>持续支持</t>
        </is>
      </c>
      <c r="L2108" t="inlineStr">
        <is>
          <t>IMG_20251117_164452482.jpg,IMG_20251117_103316450.jpg,IMG_20251117_101033914.jpg,IMG_20251117_095004559.jpg,video_20251117_115412594.mp4,IMG_20251117_190355551.jpg</t>
        </is>
      </c>
      <c r="M2108"/>
      <c r="N2108" s="2">
        <v>45978</v>
      </c>
      <c r="O2108" t="inlineStr">
        <is>
          <t>已结束,已结束</t>
        </is>
      </c>
      <c r="P2108" t="inlineStr">
        <is>
          <t>47周</t>
        </is>
      </c>
      <c r="Q2108"/>
      <c r="R2108" t="inlineStr">
        <is>
          <t>false</t>
        </is>
      </c>
      <c r="S2108" t="inlineStr">
        <is>
          <t>2025/11/15
2025/11/21</t>
        </is>
      </c>
      <c r="T2108" t="inlineStr">
        <is>
          <t>创新中心</t>
        </is>
      </c>
      <c r="U2108"/>
      <c r="V2108" t="inlineStr">
        <is>
          <t>杨粼炎
杨粼炎</t>
        </is>
      </c>
      <c r="W2108" t="inlineStr">
        <is>
          <t>吴薇
吴薇</t>
        </is>
      </c>
    </row>
    <row r="2109" ht="12.75" customHeight="1">
      <c r="A2109" t="inlineStr">
        <is>
          <t>2025-11-16 宋奇忠-深圳-百岁村-POC 已结束</t>
        </is>
      </c>
      <c r="B2109" t="inlineStr">
        <is>
          <t>1</t>
        </is>
      </c>
      <c r="C2109" t="inlineStr">
        <is>
          <t>投水路3次流水不停已反馈，早餐及外卖菜出餐有异常。</t>
        </is>
      </c>
      <c r="D2109" t="inlineStr">
        <is>
          <t>宋奇忠</t>
        </is>
      </c>
      <c r="E2109" t="inlineStr">
        <is>
          <t>广东省深圳市龙华区民治街道新牛路联丰广场</t>
        </is>
      </c>
      <c r="F2109" t="inlineStr">
        <is>
          <t>项目出差</t>
        </is>
      </c>
      <c r="G2109" t="inlineStr">
        <is>
          <t>宋奇忠-深圳-百岁村-POC 已结束</t>
        </is>
      </c>
      <c r="H2109" t="inlineStr">
        <is>
          <t>1.支持外卖出餐</t>
        </is>
      </c>
      <c r="I2109" t="inlineStr">
        <is>
          <t>16号
凉瓜牛肉3份
小炒鸡12
小炒牛肉3
西红柿炒蛋6
土豆丝4
鱼香肉丝6
螺丝椒炒肉3份
炒青菜1000克
外婆菜炒鸡蛋3</t>
        </is>
      </c>
      <c r="J2109" t="inlineStr">
        <is>
          <t>今日投水路出现3次一直流水不停，问题已经专项群里反馈，
早餐出现炒包菜1次
外卖菜出现2次，小炒鸡与鱼香肉丝</t>
        </is>
      </c>
      <c r="K2109" t="inlineStr">
        <is>
          <t>持续支持，与产研对接维修</t>
        </is>
      </c>
      <c r="L2109" t="inlineStr">
        <is>
          <t>IMG_20251116_115217581.jpg,IMG_20251116_164710293.jpg,mmexport1763258427911.jpg,mmexport1763258420421.jpg</t>
        </is>
      </c>
      <c r="M2109"/>
      <c r="N2109" s="2">
        <v>45977</v>
      </c>
      <c r="O2109" t="inlineStr">
        <is>
          <t>已结束,已结束</t>
        </is>
      </c>
      <c r="P2109" t="inlineStr">
        <is>
          <t>46周</t>
        </is>
      </c>
      <c r="Q2109"/>
      <c r="R2109" t="inlineStr">
        <is>
          <t>false</t>
        </is>
      </c>
      <c r="S2109" t="inlineStr">
        <is>
          <t>2025/11/15
2025/11/21</t>
        </is>
      </c>
      <c r="T2109" t="inlineStr">
        <is>
          <t>创新中心</t>
        </is>
      </c>
      <c r="U2109"/>
      <c r="V2109" t="inlineStr">
        <is>
          <t>杨粼炎
杨粼炎</t>
        </is>
      </c>
      <c r="W2109" t="inlineStr">
        <is>
          <t>吴薇
吴薇</t>
        </is>
      </c>
    </row>
    <row r="2110" ht="12.75" customHeight="1">
      <c r="A2110" t="inlineStr">
        <is>
          <t>2025-11-15 宋奇忠-深圳-百岁村-POC 已结束</t>
        </is>
      </c>
      <c r="B2110" t="inlineStr">
        <is>
          <t>1</t>
        </is>
      </c>
      <c r="C2110" t="inlineStr">
        <is>
          <t>15号早上机器投水路流水致餐品报废，后换电磁阀解决，现洗锅水量小待方案。</t>
        </is>
      </c>
      <c r="D2110" t="inlineStr">
        <is>
          <t>宋奇忠</t>
        </is>
      </c>
      <c r="E2110" t="inlineStr">
        <is>
          <t>广东省深圳市龙华区民治街道民治大道826号万众孵化园</t>
        </is>
      </c>
      <c r="F2110" t="inlineStr">
        <is>
          <t>项目出差</t>
        </is>
      </c>
      <c r="G2110" t="inlineStr">
        <is>
          <t>宋奇忠-深圳-百岁村-POC 已结束</t>
        </is>
      </c>
      <c r="H2110" t="inlineStr">
        <is>
          <t>1.今天支持外卖出餐
15号
凉瓜牛肉9份
小炒鸡18
小炒牛肉9
西红柿炒蛋24
土豆丝6
鱼香肉丝6
螺丝椒炒肉6份
炒青菜2000克
外婆菜炒鸡蛋9</t>
        </is>
      </c>
      <c r="I2110" t="inlineStr">
        <is>
          <t>何总沟通的菜谱还没确定，后续录入早餐新菜谱</t>
        </is>
      </c>
      <c r="J2110" t="inlineStr">
        <is>
          <t>1.今日早上机器投水路问题还没解决，炒鸡，小炒牛肉，土豆丝，决出现一直流水问题，导致餐品报废从新炒的情况下，中午售后过来更换电磁阀，测试了这三个产品，没出现问题，现在就洗锅水量太小，待产研给出解决方案</t>
        </is>
      </c>
      <c r="K2110" t="inlineStr">
        <is>
          <t>持续支持</t>
        </is>
      </c>
      <c r="L2110" t="inlineStr">
        <is>
          <t>IMG_20251115_132410625.jpg,IMG_20251115_135810937.jpg,IMG_20251115_132641480.jpg,IMG_20251115_105135424.jpg</t>
        </is>
      </c>
      <c r="M2110"/>
      <c r="N2110" s="2">
        <v>45976</v>
      </c>
      <c r="O2110" t="inlineStr">
        <is>
          <t>已结束,已结束</t>
        </is>
      </c>
      <c r="P2110" t="inlineStr">
        <is>
          <t>46周</t>
        </is>
      </c>
      <c r="Q2110"/>
      <c r="R2110" t="inlineStr">
        <is>
          <t>false</t>
        </is>
      </c>
      <c r="S2110" t="inlineStr">
        <is>
          <t>2025/11/15
2025/11/21</t>
        </is>
      </c>
      <c r="T2110" t="inlineStr">
        <is>
          <t>创新中心</t>
        </is>
      </c>
      <c r="U2110"/>
      <c r="V2110" t="inlineStr">
        <is>
          <t>杨粼炎
杨粼炎</t>
        </is>
      </c>
      <c r="W2110" t="inlineStr">
        <is>
          <t>吴薇
吴薇</t>
        </is>
      </c>
    </row>
    <row r="2111" ht="12.75" customHeight="1">
      <c r="A2111" t="inlineStr">
        <is>
          <t>2025-11-14 宋奇忠-深圳-百岁村-POC 已结束</t>
        </is>
      </c>
      <c r="B2111"/>
      <c r="C2111" t="inlineStr">
        <is>
          <t>小炒鸡12份投水不停止导致出品太多水，已上报待售后处理。</t>
        </is>
      </c>
      <c r="D2111" t="inlineStr">
        <is>
          <t>宋奇忠</t>
        </is>
      </c>
      <c r="E2111" t="inlineStr">
        <is>
          <t>广东省深圳市龙华区民治街道民治大道华侨新苑</t>
        </is>
      </c>
      <c r="F2111" t="inlineStr">
        <is>
          <t>项目出差</t>
        </is>
      </c>
      <c r="G2111" t="inlineStr">
        <is>
          <t>宋奇忠-深圳-百岁村-POC 已结束</t>
        </is>
      </c>
      <c r="H2111" t="inlineStr">
        <is>
          <t>今日配合公司项目拍摄，黄金炒饭，炒河粉，提前备好餐等待拍摄，沟通厨师长操作细节等工作，配合外卖出餐</t>
        </is>
      </c>
      <c r="I2111" t="inlineStr">
        <is>
          <t>14号
凉瓜牛肉9份
小炒鸡18
小炒牛肉9
西红柿炒蛋24
土豆丝6
鱼香肉丝6
螺丝椒炒肉6份
炒青菜2000克
外婆菜炒鸡蛋9</t>
        </is>
      </c>
      <c r="J2111" t="inlineStr">
        <is>
          <t>水路投水出现问题，小炒鸡12份投水不停止导致出品太多水，已上报专项群解决，配合产研现场检测问题，明天沟通售后过来处理，配合售后处理问题</t>
        </is>
      </c>
      <c r="K2111" t="inlineStr">
        <is>
          <t>持续支持</t>
        </is>
      </c>
      <c r="L2111" t="inlineStr">
        <is>
          <t>IMG_20251114_140514484.jpg,IMG_20251114_140506895.jpg,video_20251114_103138792.mp4,Screenshot_2025-11-14-10-48-36-586_com.botinkit.btyc_flutter.jpg,wx_camera_1763098396001.mp4</t>
        </is>
      </c>
      <c r="M2111"/>
      <c r="N2111" s="2">
        <v>45975</v>
      </c>
      <c r="O2111" t="inlineStr">
        <is>
          <t>已结束,已结束</t>
        </is>
      </c>
      <c r="P2111" t="inlineStr">
        <is>
          <t>46周</t>
        </is>
      </c>
      <c r="Q2111"/>
      <c r="R2111" t="inlineStr">
        <is>
          <t>false</t>
        </is>
      </c>
      <c r="S2111" t="inlineStr">
        <is>
          <t>2025/11/15
2025/11/21</t>
        </is>
      </c>
      <c r="T2111" t="inlineStr">
        <is>
          <t>创新中心</t>
        </is>
      </c>
      <c r="U2111"/>
      <c r="V2111" t="inlineStr">
        <is>
          <t>杨粼炎
杨粼炎</t>
        </is>
      </c>
      <c r="W2111" t="inlineStr">
        <is>
          <t>吴薇
吴薇</t>
        </is>
      </c>
    </row>
    <row r="2112" ht="12.75" customHeight="1">
      <c r="A2112" t="inlineStr">
        <is>
          <t>2025-11-13 宋奇忠-深圳-百岁村-POC 已结束</t>
        </is>
      </c>
      <c r="B2112" t="inlineStr">
        <is>
          <t>1</t>
        </is>
      </c>
      <c r="C2112" t="inlineStr">
        <is>
          <t>需关注：洗锅水压小，已沟通报备待处理。</t>
        </is>
      </c>
      <c r="D2112" t="inlineStr">
        <is>
          <t>宋奇忠</t>
        </is>
      </c>
      <c r="E2112" t="inlineStr">
        <is>
          <t>广东省深圳市龙华区民治街道万众步行街华侨新苑</t>
        </is>
      </c>
      <c r="F2112" t="inlineStr">
        <is>
          <t>项目出差</t>
        </is>
      </c>
      <c r="G2112" t="inlineStr">
        <is>
          <t>宋奇忠-深圳-百岁村-POC 已结束</t>
        </is>
      </c>
      <c r="H2112" t="inlineStr">
        <is>
          <t>今天出餐
13号
凉瓜牛肉16份
小炒鸡15
小炒牛肉9
西红柿炒蛋15
土豆丝6
鱼香肉丝6
螺丝椒炒肉9份
炒青菜2000克
外婆菜炒鸡蛋6</t>
        </is>
      </c>
      <c r="I2112" t="inlineStr">
        <is>
          <t>今日跟何总确定早餐新增产品，后续测试新产品</t>
        </is>
      </c>
      <c r="J2112" t="inlineStr">
        <is>
          <t>洗锅水压小，已沟通报备，后续看怎么处理</t>
        </is>
      </c>
      <c r="K2112" t="inlineStr">
        <is>
          <t>配合拍摄</t>
        </is>
      </c>
      <c r="L2112" t="inlineStr">
        <is>
          <t>IMG_20251113_114107298.jpg,IMG_20251113_094920783.jpg,IMG_20251113_093042547.jpg,IMG_20251113_094923457.jpg</t>
        </is>
      </c>
      <c r="M2112"/>
      <c r="N2112" s="2">
        <v>45974</v>
      </c>
      <c r="O2112" t="inlineStr">
        <is>
          <t>已结束,已结束</t>
        </is>
      </c>
      <c r="P2112" t="inlineStr">
        <is>
          <t>46周</t>
        </is>
      </c>
      <c r="Q2112"/>
      <c r="R2112" t="inlineStr">
        <is>
          <t>false</t>
        </is>
      </c>
      <c r="S2112" t="inlineStr">
        <is>
          <t>2025/11/15
2025/11/21</t>
        </is>
      </c>
      <c r="T2112" t="inlineStr">
        <is>
          <t>创新中心</t>
        </is>
      </c>
      <c r="U2112"/>
      <c r="V2112" t="inlineStr">
        <is>
          <t>杨粼炎
杨粼炎</t>
        </is>
      </c>
      <c r="W2112" t="inlineStr">
        <is>
          <t>吴薇
吴薇</t>
        </is>
      </c>
    </row>
    <row r="2113" ht="12.75" customHeight="1">
      <c r="A2113" t="inlineStr">
        <is>
          <t>2025-11-12 宋奇忠-深圳-百岁村-POC 已结束</t>
        </is>
      </c>
      <c r="B2113" t="inlineStr">
        <is>
          <t>1</t>
        </is>
      </c>
      <c r="C2113" t="inlineStr">
        <is>
          <t>小炒牛肉配比调整，香芹减400克，美人椒增400克，色泽改善。</t>
        </is>
      </c>
      <c r="D2113" t="inlineStr">
        <is>
          <t>宋奇忠</t>
        </is>
      </c>
      <c r="E2113" t="inlineStr">
        <is>
          <t>广东省深圳市龙华区民治街道民治大道490号华侨新苑</t>
        </is>
      </c>
      <c r="F2113" t="inlineStr">
        <is>
          <t>项目出差</t>
        </is>
      </c>
      <c r="G2113" t="inlineStr">
        <is>
          <t>宋奇忠-深圳-百岁村-POC 已结束</t>
        </is>
      </c>
      <c r="H2113" t="inlineStr">
        <is>
          <t>1.今日出餐
12号
凉瓜牛肉9份
小炒鸡15
小炒牛肉9
西红柿炒蛋15
土豆丝6
鱼香肉丝6
螺丝椒炒肉9份
炒青菜2000克
外婆菜炒鸡蛋6</t>
        </is>
      </c>
      <c r="I2113" t="inlineStr">
        <is>
          <t>小炒牛肉调整了配比，6份量香芹1200调整为800克，增加400克美人椒，炒出来效果比之前色泽好看了</t>
        </is>
      </c>
      <c r="J2113"/>
      <c r="K2113" t="inlineStr">
        <is>
          <t>持续支持</t>
        </is>
      </c>
      <c r="L2113" t="inlineStr">
        <is>
          <t>IMG_20251112_104405005.jpg,IMG_20251112_093423397.jpg,IMG_20251111_183050234.jpg</t>
        </is>
      </c>
      <c r="M2113"/>
      <c r="N2113" s="2">
        <v>45973</v>
      </c>
      <c r="O2113" t="inlineStr">
        <is>
          <t>已结束,已结束</t>
        </is>
      </c>
      <c r="P2113" t="inlineStr">
        <is>
          <t>46周</t>
        </is>
      </c>
      <c r="Q2113"/>
      <c r="R2113" t="inlineStr">
        <is>
          <t>false</t>
        </is>
      </c>
      <c r="S2113" t="inlineStr">
        <is>
          <t>2025/11/15
2025/11/21</t>
        </is>
      </c>
      <c r="T2113" t="inlineStr">
        <is>
          <t>创新中心</t>
        </is>
      </c>
      <c r="U2113"/>
      <c r="V2113" t="inlineStr">
        <is>
          <t>杨粼炎
杨粼炎</t>
        </is>
      </c>
      <c r="W2113" t="inlineStr">
        <is>
          <t>吴薇
吴薇</t>
        </is>
      </c>
    </row>
    <row r="2114" ht="12.75" customHeight="1">
      <c r="A2114" t="inlineStr">
        <is>
          <t>2025-11-11 宋奇忠-深圳-百岁村-POC 已结束</t>
        </is>
      </c>
      <c r="B2114" t="inlineStr">
        <is>
          <t>1</t>
        </is>
      </c>
      <c r="C2114" t="inlineStr">
        <is>
          <t>问题：家常豆腐出餐未确定（谢总未决），异常：炒青菜2000克量过大。</t>
        </is>
      </c>
      <c r="D2114" t="inlineStr">
        <is>
          <t>宋奇忠</t>
        </is>
      </c>
      <c r="E2114" t="inlineStr">
        <is>
          <t>广东省深圳市龙华区民治街道民治大道华侨新苑</t>
        </is>
      </c>
      <c r="F2114" t="inlineStr">
        <is>
          <t>项目出差</t>
        </is>
      </c>
      <c r="G2114" t="inlineStr">
        <is>
          <t>宋奇忠-深圳-百岁村-POC 已结束</t>
        </is>
      </c>
      <c r="H2114" t="inlineStr">
        <is>
          <t>1.今日出餐
11号
凉瓜牛肉6份
小炒鸡12
香芹牛肉12
西红柿炒蛋18
土豆丝6
鱼香肉丝6
螺丝椒炒肉6份
炒青菜2000克
外婆菜炒鸡蛋6</t>
        </is>
      </c>
      <c r="I2114" t="inlineStr">
        <is>
          <t>今日测试家常豆腐，谢总还没确定出不出</t>
        </is>
      </c>
      <c r="J2114"/>
      <c r="K2114" t="inlineStr">
        <is>
          <t>持续支持</t>
        </is>
      </c>
      <c r="L2114" t="inlineStr">
        <is>
          <t>IMG_20251111_181645779.jpg,IMG_20251111_181638368.jpg,IMG_20251111_183050234.jpg,IMG_20251111_092453096.jpg,IMG_20251111_092446375.jpg</t>
        </is>
      </c>
      <c r="M2114"/>
      <c r="N2114" s="2">
        <v>45972</v>
      </c>
      <c r="O2114" t="inlineStr">
        <is>
          <t>已结束,已结束</t>
        </is>
      </c>
      <c r="P2114" t="inlineStr">
        <is>
          <t>46周</t>
        </is>
      </c>
      <c r="Q2114"/>
      <c r="R2114" t="inlineStr">
        <is>
          <t>false</t>
        </is>
      </c>
      <c r="S2114" t="inlineStr">
        <is>
          <t>2025/11/15
2025/11/21</t>
        </is>
      </c>
      <c r="T2114" t="inlineStr">
        <is>
          <t>创新中心</t>
        </is>
      </c>
      <c r="U2114"/>
      <c r="V2114" t="inlineStr">
        <is>
          <t>杨粼炎
杨粼炎</t>
        </is>
      </c>
      <c r="W2114" t="inlineStr">
        <is>
          <t>吴薇
吴薇</t>
        </is>
      </c>
    </row>
    <row r="2115" ht="12.75" customHeight="1">
      <c r="A2115" t="inlineStr">
        <is>
          <t>2025-11-10 宋奇忠-深圳-百岁村-POC 已结束</t>
        </is>
      </c>
      <c r="B2115"/>
      <c r="C2115" t="inlineStr">
        <is>
          <t>炒青菜2000克，数量异常，远超其他菜品。</t>
        </is>
      </c>
      <c r="D2115" t="inlineStr">
        <is>
          <t>宋奇忠</t>
        </is>
      </c>
      <c r="E2115" t="inlineStr">
        <is>
          <t>广东省深圳市龙华区民治街道万众步行街30号华侨新苑</t>
        </is>
      </c>
      <c r="F2115" t="inlineStr">
        <is>
          <t>项目出差</t>
        </is>
      </c>
      <c r="G2115" t="inlineStr">
        <is>
          <t>宋奇忠-深圳-百岁村-POC 已结束</t>
        </is>
      </c>
      <c r="H2115" t="inlineStr">
        <is>
          <t>支持外卖出餐</t>
        </is>
      </c>
      <c r="I2115" t="inlineStr">
        <is>
          <t>今日出餐
10号
凉瓜牛肉6份
小炒鸡12
香芹牛肉6
西红柿炒蛋12
土豆丝6
鱼香肉丝12
螺丝椒炒肉6份
炒青菜2000克
外婆菜炒鸡蛋6</t>
        </is>
      </c>
      <c r="J2115"/>
      <c r="K2115" t="inlineStr">
        <is>
          <t>持续支持</t>
        </is>
      </c>
      <c r="L2115" t="inlineStr">
        <is>
          <t>IMG_20251110_103137648.jpg,IMG_20251110_103145206.jpg,IMG_20251110_104137202.jpg,IMG_20251110_103150191.jpg</t>
        </is>
      </c>
      <c r="M2115"/>
      <c r="N2115" s="2">
        <v>45971</v>
      </c>
      <c r="O2115" t="inlineStr">
        <is>
          <t>已结束,已结束</t>
        </is>
      </c>
      <c r="P2115" t="inlineStr">
        <is>
          <t>46周</t>
        </is>
      </c>
      <c r="Q2115"/>
      <c r="R2115" t="inlineStr">
        <is>
          <t>false</t>
        </is>
      </c>
      <c r="S2115" t="inlineStr">
        <is>
          <t>2025/11/15
2025/11/21</t>
        </is>
      </c>
      <c r="T2115" t="inlineStr">
        <is>
          <t>创新中心</t>
        </is>
      </c>
      <c r="U2115"/>
      <c r="V2115" t="inlineStr">
        <is>
          <t>杨粼炎
杨粼炎</t>
        </is>
      </c>
      <c r="W2115" t="inlineStr">
        <is>
          <t>吴薇
吴薇</t>
        </is>
      </c>
    </row>
    <row r="2116" ht="12.75" customHeight="1">
      <c r="A2116" t="inlineStr">
        <is>
          <t>2025-11-08 宋奇忠-深圳-百岁村-POC 已结束</t>
        </is>
      </c>
      <c r="B2116" t="inlineStr">
        <is>
          <t>1</t>
        </is>
      </c>
      <c r="C2116" t="inlineStr">
        <is>
          <t>无明显问题或异常，正常进行外卖出餐及带教厨师长操作。</t>
        </is>
      </c>
      <c r="D2116" t="inlineStr">
        <is>
          <t>宋奇忠</t>
        </is>
      </c>
      <c r="E2116" t="inlineStr">
        <is>
          <t>广东省深圳市龙华区民治街道民治大道766号悦里汇JOYPLAZA</t>
        </is>
      </c>
      <c r="F2116" t="inlineStr">
        <is>
          <t>项目出差</t>
        </is>
      </c>
      <c r="G2116" t="inlineStr">
        <is>
          <t>宋奇忠-深圳-百岁村-POC 已结束</t>
        </is>
      </c>
      <c r="H2116" t="inlineStr">
        <is>
          <t>今日协助外卖出餐30单
</t>
        </is>
      </c>
      <c r="I2116" t="inlineStr">
        <is>
          <t>带教厨师长操作，今日都是小份量3份操作的</t>
        </is>
      </c>
      <c r="J2116"/>
      <c r="K2116" t="inlineStr">
        <is>
          <t>持续支持</t>
        </is>
      </c>
      <c r="L2116" t="inlineStr">
        <is>
          <t>IMG_20251108_102351924.jpg,IMG_20251108_112015168.jpg,IMG_20251108_170153520.jpg,IMG_20251108_170243049.jpg</t>
        </is>
      </c>
      <c r="M2116"/>
      <c r="N2116" s="2">
        <v>45969</v>
      </c>
      <c r="O2116" t="inlineStr">
        <is>
          <t>已结束,已结束</t>
        </is>
      </c>
      <c r="P2116" t="inlineStr">
        <is>
          <t>45周</t>
        </is>
      </c>
      <c r="Q2116"/>
      <c r="R2116" t="inlineStr">
        <is>
          <t>false</t>
        </is>
      </c>
      <c r="S2116" t="inlineStr">
        <is>
          <t>2025/11/15
2025/11/21</t>
        </is>
      </c>
      <c r="T2116" t="inlineStr">
        <is>
          <t>创新中心</t>
        </is>
      </c>
      <c r="U2116"/>
      <c r="V2116" t="inlineStr">
        <is>
          <t>杨粼炎
杨粼炎</t>
        </is>
      </c>
      <c r="W2116" t="inlineStr">
        <is>
          <t>吴薇
吴薇</t>
        </is>
      </c>
    </row>
    <row r="2117" ht="12.75" customHeight="1">
      <c r="A2117" t="inlineStr">
        <is>
          <t>2025-11-07 宋奇忠-深圳-百岁村-POC 已结束</t>
        </is>
      </c>
      <c r="B2117"/>
      <c r="C2117" t="inlineStr">
        <is>
          <t>外婆菜炒蛋调味比例调整后偏淡，需增加调味。</t>
        </is>
      </c>
      <c r="D2117" t="inlineStr">
        <is>
          <t>宋奇忠</t>
        </is>
      </c>
      <c r="E2117" t="inlineStr">
        <is>
          <t>广东省深圳市龙华区民治街道民治大道766号悦里汇JOYPLAZA</t>
        </is>
      </c>
      <c r="F2117" t="inlineStr">
        <is>
          <t>项目出差</t>
        </is>
      </c>
      <c r="G2117" t="inlineStr">
        <is>
          <t>宋奇忠-深圳-百岁村-POC 已结束</t>
        </is>
      </c>
      <c r="H2117" t="inlineStr">
        <is>
          <t>1.今日出餐外卖45单，
2.早餐操作无问题，外卖出餐我在操作
</t>
        </is>
      </c>
      <c r="I2117" t="inlineStr">
        <is>
          <t>1.外婆菜炒蛋调整调味比例，之前外婆菜咸，减了比例，现在外婆菜比较淡，增加了调味</t>
        </is>
      </c>
      <c r="J2117"/>
      <c r="K2117" t="inlineStr">
        <is>
          <t>持续性支持</t>
        </is>
      </c>
      <c r="L2117" t="inlineStr">
        <is>
          <t>IMG_20251106_164231635.jpg,IMG_20251107_092729338.jpg,IMG_20251107_092733883.jpg,IMG_20251107_170254817.jpg,IMG_20251107_170600152.jpg</t>
        </is>
      </c>
      <c r="M2117"/>
      <c r="N2117" s="2">
        <v>45968</v>
      </c>
      <c r="O2117" t="inlineStr">
        <is>
          <t>已结束,已结束</t>
        </is>
      </c>
      <c r="P2117" t="inlineStr">
        <is>
          <t>45周</t>
        </is>
      </c>
      <c r="Q2117"/>
      <c r="R2117" t="inlineStr">
        <is>
          <t>false</t>
        </is>
      </c>
      <c r="S2117" t="inlineStr">
        <is>
          <t>2025/11/15
2025/11/21</t>
        </is>
      </c>
      <c r="T2117" t="inlineStr">
        <is>
          <t>创新中心</t>
        </is>
      </c>
      <c r="U2117"/>
      <c r="V2117" t="inlineStr">
        <is>
          <t>杨粼炎
杨粼炎</t>
        </is>
      </c>
      <c r="W2117" t="inlineStr">
        <is>
          <t>吴薇
吴薇</t>
        </is>
      </c>
    </row>
    <row r="2118" ht="12.75" customHeight="1">
      <c r="A2118" t="inlineStr">
        <is>
          <t>2025-11-06 宋奇忠-深圳-百岁村-POC 已结束</t>
        </is>
      </c>
      <c r="B2118"/>
      <c r="C2118" t="inlineStr">
        <is>
          <t>无异常问题，苦瓜生问题已解决，出品正常。</t>
        </is>
      </c>
      <c r="D2118" t="inlineStr">
        <is>
          <t>宋奇忠</t>
        </is>
      </c>
      <c r="E2118" t="inlineStr">
        <is>
          <t>广东省深圳市龙华区民治街道民治大道840万众孵化园</t>
        </is>
      </c>
      <c r="F2118" t="inlineStr">
        <is>
          <t>项目出差</t>
        </is>
      </c>
      <c r="G2118" t="inlineStr">
        <is>
          <t>宋奇忠-深圳-百岁村-POC 已结束</t>
        </is>
      </c>
      <c r="H2118" t="inlineStr">
        <is>
          <t>1.今天支持外卖出餐50单
2.午市怕有剩余，都是6份量炒制，刚好合适
3.正常，无差评</t>
        </is>
      </c>
      <c r="I2118" t="inlineStr">
        <is>
          <t>出品正常，苦瓜生的问题解决，今天苦瓜出品刚好</t>
        </is>
      </c>
      <c r="J2118"/>
      <c r="K2118" t="inlineStr">
        <is>
          <t>持续支持</t>
        </is>
      </c>
      <c r="L2118" t="inlineStr">
        <is>
          <t>IMG_20251106_094450167.jpg,IMG_20251106_103455899.jpg,IMG_20251106_104654748.jpg,IMG_20251106_112431601.jpg,IMG_20251106_164231635.jpg</t>
        </is>
      </c>
      <c r="M2118"/>
      <c r="N2118" s="2">
        <v>45967</v>
      </c>
      <c r="O2118" t="inlineStr">
        <is>
          <t>已结束,已结束</t>
        </is>
      </c>
      <c r="P2118" t="inlineStr">
        <is>
          <t>45周</t>
        </is>
      </c>
      <c r="Q2118"/>
      <c r="R2118" t="inlineStr">
        <is>
          <t>false</t>
        </is>
      </c>
      <c r="S2118" t="inlineStr">
        <is>
          <t>2025/11/15
2025/11/21</t>
        </is>
      </c>
      <c r="T2118" t="inlineStr">
        <is>
          <t>创新中心</t>
        </is>
      </c>
      <c r="U2118"/>
      <c r="V2118" t="inlineStr">
        <is>
          <t>杨粼炎
杨粼炎</t>
        </is>
      </c>
      <c r="W2118" t="inlineStr">
        <is>
          <t>吴薇
吴薇</t>
        </is>
      </c>
    </row>
    <row r="2119" ht="12.75" customHeight="1">
      <c r="A2119" t="inlineStr">
        <is>
          <t>2025-11-05 宋奇忠-深圳-百岁村-POC 已结束</t>
        </is>
      </c>
      <c r="B2119"/>
      <c r="C2119" t="inlineStr">
        <is>
          <t>凉瓜牛肉反馈太生，调整增加炒制时间。</t>
        </is>
      </c>
      <c r="D2119" t="inlineStr">
        <is>
          <t>宋奇忠</t>
        </is>
      </c>
      <c r="E2119" t="inlineStr">
        <is>
          <t>广东省深圳市龙华区民治街道民治大道840万众孵化园</t>
        </is>
      </c>
      <c r="F2119" t="inlineStr">
        <is>
          <t>项目出差</t>
        </is>
      </c>
      <c r="G2119" t="inlineStr">
        <is>
          <t>宋奇忠-深圳-百岁村-POC 已结束</t>
        </is>
      </c>
      <c r="H2119" t="inlineStr">
        <is>
          <t>1.今日协助出餐外卖
2.今日共出品40单
3.回访跟进塘朗店早餐出品</t>
        </is>
      </c>
      <c r="I2119" t="inlineStr">
        <is>
          <t>1.今日上架小炒肉牛，退市辣椒炒肉
2.凉瓜牛肉反馈太生，调整增加炒制时间</t>
        </is>
      </c>
      <c r="J2119"/>
      <c r="K2119" t="inlineStr">
        <is>
          <t>持续支持</t>
        </is>
      </c>
      <c r="L2119" t="inlineStr">
        <is>
          <t>IMG_20251105_105155190.jpg,IMG_20251105_120323556.jpg,IMG_20251105_120335136.jpg,IMG_20251105_120331472.jpg,IMG_20251105_170048468.jpg</t>
        </is>
      </c>
      <c r="M2119"/>
      <c r="N2119" s="2">
        <v>45966</v>
      </c>
      <c r="O2119" t="inlineStr">
        <is>
          <t>已结束,已结束</t>
        </is>
      </c>
      <c r="P2119" t="inlineStr">
        <is>
          <t>45周</t>
        </is>
      </c>
      <c r="Q2119"/>
      <c r="R2119" t="inlineStr">
        <is>
          <t>false</t>
        </is>
      </c>
      <c r="S2119" t="inlineStr">
        <is>
          <t>2025/11/15
2025/11/21</t>
        </is>
      </c>
      <c r="T2119" t="inlineStr">
        <is>
          <t>创新中心</t>
        </is>
      </c>
      <c r="U2119"/>
      <c r="V2119" t="inlineStr">
        <is>
          <t>杨粼炎
杨粼炎</t>
        </is>
      </c>
      <c r="W2119" t="inlineStr">
        <is>
          <t>吴薇
吴薇</t>
        </is>
      </c>
    </row>
    <row r="2120" ht="12.75" customHeight="1">
      <c r="A2120" t="inlineStr">
        <is>
          <t>2025-11-04 宋奇忠-深圳-百岁村-POC 已结束</t>
        </is>
      </c>
      <c r="B2120"/>
      <c r="C2120" t="inlineStr">
        <is>
          <t>苦瓜牛肉因苦瓜生需调整炒制时间。</t>
        </is>
      </c>
      <c r="D2120" t="inlineStr">
        <is>
          <t>宋奇忠</t>
        </is>
      </c>
      <c r="E2120" t="inlineStr">
        <is>
          <t>广东省深圳市龙华区民治街道民治大道840万众孵化园</t>
        </is>
      </c>
      <c r="F2120" t="inlineStr">
        <is>
          <t>项目出差</t>
        </is>
      </c>
      <c r="G2120" t="inlineStr">
        <is>
          <t>宋奇忠-深圳-百岁村-POC 已结束</t>
        </is>
      </c>
      <c r="H2120" t="inlineStr">
        <is>
          <t>1.支持外卖出餐
2.今日出餐50单
3.明日上小炒牛肉，下辣椒炒肉
4.苦瓜牛肉反应苦瓜生，调整炒制时间</t>
        </is>
      </c>
      <c r="I2120" t="inlineStr">
        <is>
          <t>持续支持</t>
        </is>
      </c>
      <c r="J2120"/>
      <c r="K2120" t="inlineStr">
        <is>
          <t>持续支持</t>
        </is>
      </c>
      <c r="L2120" t="inlineStr">
        <is>
          <t>IMG_20251104_124220309.jpg,IMG_20251104_103342143.jpg,IMG_20251104_103039710.jpg,IMG_20251104_092138116.jpg,IMG_20251104_092133626.jpg</t>
        </is>
      </c>
      <c r="M2120"/>
      <c r="N2120" s="2">
        <v>45965</v>
      </c>
      <c r="O2120" t="inlineStr">
        <is>
          <t>已结束,已结束</t>
        </is>
      </c>
      <c r="P2120" t="inlineStr">
        <is>
          <t>45周</t>
        </is>
      </c>
      <c r="Q2120"/>
      <c r="R2120" t="inlineStr">
        <is>
          <t>false</t>
        </is>
      </c>
      <c r="S2120" t="inlineStr">
        <is>
          <t>2025/11/15
2025/11/21</t>
        </is>
      </c>
      <c r="T2120" t="inlineStr">
        <is>
          <t>创新中心</t>
        </is>
      </c>
      <c r="U2120"/>
      <c r="V2120" t="inlineStr">
        <is>
          <t>杨粼炎
杨粼炎</t>
        </is>
      </c>
      <c r="W2120" t="inlineStr">
        <is>
          <t>吴薇
吴薇</t>
        </is>
      </c>
    </row>
    <row r="2121" ht="12.75" customHeight="1">
      <c r="A2121" t="inlineStr">
        <is>
          <t>2025-11-03 宋奇忠-深圳-百岁村-POC 已结束</t>
        </is>
      </c>
      <c r="B2121"/>
      <c r="C2121" t="inlineStr">
        <is>
          <t>今日出餐73单，早餐正常，外卖出品学习安排中，无异常问题。</t>
        </is>
      </c>
      <c r="D2121" t="inlineStr">
        <is>
          <t>宋奇忠</t>
        </is>
      </c>
      <c r="E2121" t="inlineStr">
        <is>
          <t>广东省深圳市龙华区民治街道民治大道840万众孵化园</t>
        </is>
      </c>
      <c r="F2121" t="inlineStr">
        <is>
          <t>项目出差</t>
        </is>
      </c>
      <c r="G2121" t="inlineStr">
        <is>
          <t>宋奇忠-深圳-百岁村-POC 已结束</t>
        </is>
      </c>
      <c r="H2121" t="inlineStr">
        <is>
          <t>1.今日支持出餐73单
2.早餐出餐无问题
3.沟通厨师长安排人员学习操作外卖出品</t>
        </is>
      </c>
      <c r="I2121" t="inlineStr">
        <is>
          <t>正常无问题</t>
        </is>
      </c>
      <c r="J2121"/>
      <c r="K2121" t="inlineStr">
        <is>
          <t>持续支持</t>
        </is>
      </c>
      <c r="L2121" t="inlineStr">
        <is>
          <t>IMG_20251103_121326466.jpg,IMG_20251103_105414116.jpg,wx_camera_1762140135797.jpg,IMG_20251103_121320160.jpg</t>
        </is>
      </c>
      <c r="M2121"/>
      <c r="N2121" s="2">
        <v>45964</v>
      </c>
      <c r="O2121" t="inlineStr">
        <is>
          <t>已结束,已结束</t>
        </is>
      </c>
      <c r="P2121" t="inlineStr">
        <is>
          <t>45周</t>
        </is>
      </c>
      <c r="Q2121"/>
      <c r="R2121" t="inlineStr">
        <is>
          <t>false</t>
        </is>
      </c>
      <c r="S2121" t="inlineStr">
        <is>
          <t>2025/11/15
2025/11/21</t>
        </is>
      </c>
      <c r="T2121" t="inlineStr">
        <is>
          <t>创新中心</t>
        </is>
      </c>
      <c r="U2121"/>
      <c r="V2121" t="inlineStr">
        <is>
          <t>杨粼炎
杨粼炎</t>
        </is>
      </c>
      <c r="W2121" t="inlineStr">
        <is>
          <t>吴薇
吴薇</t>
        </is>
      </c>
    </row>
    <row r="2122" ht="12.75" customHeight="1">
      <c r="A2122" t="inlineStr">
        <is>
          <t>2025-11-02 宋奇忠-深圳-百岁村-POC 已结束</t>
        </is>
      </c>
      <c r="B2122" t="inlineStr">
        <is>
          <t>1</t>
        </is>
      </c>
      <c r="C2122" t="inlineStr">
        <is>
          <t>存在预制菜投诉问题，因炒好放久用微波炉加热。</t>
        </is>
      </c>
      <c r="D2122" t="inlineStr">
        <is>
          <t>宋奇忠</t>
        </is>
      </c>
      <c r="E2122" t="inlineStr">
        <is>
          <t>广东省深圳市龙华区民治街道民治大道840万众孵化园</t>
        </is>
      </c>
      <c r="F2122" t="inlineStr">
        <is>
          <t>项目出差</t>
        </is>
      </c>
      <c r="G2122" t="inlineStr">
        <is>
          <t>宋奇忠-深圳-百岁村-POC 已结束</t>
        </is>
      </c>
      <c r="H2122" t="inlineStr">
        <is>
          <t>1.支持外卖出餐测试
2.今日周末出餐量不大，30多单
3.有投诉预制菜，是炒好放久了用微波炉钉的，后续要控制好炒制量</t>
        </is>
      </c>
      <c r="I2122" t="inlineStr">
        <is>
          <t>无问题</t>
        </is>
      </c>
      <c r="J2122"/>
      <c r="K2122" t="inlineStr">
        <is>
          <t>持续支持</t>
        </is>
      </c>
      <c r="L2122" t="inlineStr">
        <is>
          <t>IMG_20251102_082109582.jpg,IMG_20251102_082106684.jpg,IMG_20251102_082104121.jpg,IMG_20251102_082101932.jpg,IMG_20251102_082057622.jpg</t>
        </is>
      </c>
      <c r="M2122"/>
      <c r="N2122" s="2">
        <v>45963</v>
      </c>
      <c r="O2122" t="inlineStr">
        <is>
          <t>已结束,已结束</t>
        </is>
      </c>
      <c r="P2122" t="inlineStr">
        <is>
          <t>44周</t>
        </is>
      </c>
      <c r="Q2122"/>
      <c r="R2122" t="inlineStr">
        <is>
          <t>false</t>
        </is>
      </c>
      <c r="S2122" t="inlineStr">
        <is>
          <t>2025/11/15
2025/11/21</t>
        </is>
      </c>
      <c r="T2122" t="inlineStr">
        <is>
          <t>创新中心</t>
        </is>
      </c>
      <c r="U2122"/>
      <c r="V2122" t="inlineStr">
        <is>
          <t>杨粼炎
杨粼炎</t>
        </is>
      </c>
      <c r="W2122" t="inlineStr">
        <is>
          <t>吴薇
吴薇</t>
        </is>
      </c>
    </row>
    <row r="2123" ht="12.75" customHeight="1">
      <c r="A2123" t="inlineStr">
        <is>
          <t>2025-11-01 宋奇忠-深圳-百岁村-POC 已结束</t>
        </is>
      </c>
      <c r="B2123"/>
      <c r="C2123" t="inlineStr">
        <is>
          <t>今日外卖出餐量不大（三十单），早餐外卖出餐无问题。</t>
        </is>
      </c>
      <c r="D2123" t="inlineStr">
        <is>
          <t>宋奇忠</t>
        </is>
      </c>
      <c r="E2123" t="inlineStr">
        <is>
          <t>广东省深圳市龙华区民治街道民治大道840万众孵化园</t>
        </is>
      </c>
      <c r="F2123" t="inlineStr">
        <is>
          <t>项目出差</t>
        </is>
      </c>
      <c r="G2123" t="inlineStr">
        <is>
          <t>宋奇忠-深圳-百岁村-POC 已结束</t>
        </is>
      </c>
      <c r="H2123" t="inlineStr">
        <is>
          <t>1.支持出品外卖，员工餐
2.今日外卖出餐量不大，三十单
</t>
        </is>
      </c>
      <c r="I2123" t="inlineStr">
        <is>
          <t>1.早餐，外卖出餐已无问题</t>
        </is>
      </c>
      <c r="J2123"/>
      <c r="K2123" t="inlineStr">
        <is>
          <t>现场支持出餐</t>
        </is>
      </c>
      <c r="L2123"/>
      <c r="M2123"/>
      <c r="N2123" s="2">
        <v>45962</v>
      </c>
      <c r="O2123" t="inlineStr">
        <is>
          <t>已结束,已结束</t>
        </is>
      </c>
      <c r="P2123" t="inlineStr">
        <is>
          <t>44周</t>
        </is>
      </c>
      <c r="Q2123"/>
      <c r="R2123" t="inlineStr">
        <is>
          <t>false</t>
        </is>
      </c>
      <c r="S2123" t="inlineStr">
        <is>
          <t>2025/11/15
2025/11/21</t>
        </is>
      </c>
      <c r="T2123" t="inlineStr">
        <is>
          <t>创新中心</t>
        </is>
      </c>
      <c r="U2123"/>
      <c r="V2123" t="inlineStr">
        <is>
          <t>杨粼炎
杨粼炎</t>
        </is>
      </c>
      <c r="W2123" t="inlineStr">
        <is>
          <t>吴薇
吴薇</t>
        </is>
      </c>
    </row>
    <row r="2124" ht="12.75" customHeight="1">
      <c r="A2124" t="inlineStr">
        <is>
          <t>2025-10-31 宋奇忠-深圳-百岁村-POC+开业支持 已结束</t>
        </is>
      </c>
      <c r="B2124"/>
      <c r="C2124" t="inlineStr">
        <is>
          <t>问题：人手不够，全程个人操作外卖冲百单。</t>
        </is>
      </c>
      <c r="D2124" t="inlineStr">
        <is>
          <t>宋奇忠</t>
        </is>
      </c>
      <c r="E2124" t="inlineStr">
        <is>
          <t>广东省深圳市龙华区民治街道民治大道840万众孵化园</t>
        </is>
      </c>
      <c r="F2124" t="inlineStr">
        <is>
          <t>项目出差</t>
        </is>
      </c>
      <c r="G2124" t="inlineStr">
        <is>
          <t>宋奇忠-深圳-百岁村-POC+开业支持 已结束</t>
        </is>
      </c>
      <c r="H2124" t="inlineStr">
        <is>
          <t>1.今日外卖冲百单，已达成，他们人手不够，全程我在操作
</t>
        </is>
      </c>
      <c r="I2124" t="inlineStr">
        <is>
          <t>1.今日录入小炒鸡6份量，12份量，小炒鸡今日出品30份
2.香干炒肉今日出品18份</t>
        </is>
      </c>
      <c r="J2124"/>
      <c r="K2124" t="inlineStr">
        <is>
          <t>持续支持出品</t>
        </is>
      </c>
      <c r="L2124" t="inlineStr">
        <is>
          <t>IMG_20251031_165221345.jpg,IMG_20251031_165208239.jpg,IMG_20251031_103238198.jpg,IMG_20251031_103142170.jpg,IMG_20251031_101159693.jpg,IMG_20251031_101155020.jpg,IMG_20251031_090225511.jpg</t>
        </is>
      </c>
      <c r="M2124"/>
      <c r="N2124" s="2">
        <v>45961</v>
      </c>
      <c r="O2124" t="inlineStr">
        <is>
          <t>已结束</t>
        </is>
      </c>
      <c r="P2124" t="inlineStr">
        <is>
          <t>44周</t>
        </is>
      </c>
      <c r="Q2124"/>
      <c r="R2124" t="inlineStr">
        <is>
          <t>false</t>
        </is>
      </c>
      <c r="S2124" t="inlineStr">
        <is>
          <t>2025/10/31</t>
        </is>
      </c>
      <c r="T2124" t="inlineStr">
        <is>
          <t>创新中心</t>
        </is>
      </c>
      <c r="U2124"/>
      <c r="V2124" t="inlineStr">
        <is>
          <t>杨粼炎</t>
        </is>
      </c>
      <c r="W2124" t="inlineStr">
        <is>
          <t>吴薇</t>
        </is>
      </c>
    </row>
    <row r="2125" ht="12.75" customHeight="1">
      <c r="A2125" t="inlineStr">
        <is>
          <t>2025-10-30 宋奇忠-深圳-百岁村-POC+开业支持 已结束</t>
        </is>
      </c>
      <c r="B2125"/>
      <c r="C2125" t="inlineStr">
        <is>
          <t>问题：外婆菜炒蛋咸（因外婆菜本身咸，已沟通换品类）。</t>
        </is>
      </c>
      <c r="D2125" t="inlineStr">
        <is>
          <t>宋奇忠</t>
        </is>
      </c>
      <c r="E2125" t="inlineStr">
        <is>
          <t>广东省深圳市龙华区民治街道万众生活村牛栏前大厦</t>
        </is>
      </c>
      <c r="F2125" t="inlineStr">
        <is>
          <t>项目出差</t>
        </is>
      </c>
      <c r="G2125" t="inlineStr">
        <is>
          <t>宋奇忠-深圳-百岁村-POC+开业支持 已结束</t>
        </is>
      </c>
      <c r="H2125" t="inlineStr">
        <is>
          <t>1.今日支持外卖出餐70单
2.早餐出餐正常
3.明天录入新菜品小炒鸡</t>
        </is>
      </c>
      <c r="I2125" t="inlineStr">
        <is>
          <t>1.今日录入香干炒肉12份量，6份量
2.今日外婆菜炒蛋咸，是门店购买的外婆菜相当咸，已沟通换品类</t>
        </is>
      </c>
      <c r="J2125"/>
      <c r="K2125" t="inlineStr">
        <is>
          <t>明天录入小炒鸡12份量，6份量，3份量
明天冲100单量，晚上已经做了准备工作，备货及机器加料，校准等工作</t>
        </is>
      </c>
      <c r="L2125" t="inlineStr">
        <is>
          <t>IMG_20251030_101632139.jpg,IMG_20251030_180619765.jpg,IMG_20251029_175255845.jpg</t>
        </is>
      </c>
      <c r="M2125"/>
      <c r="N2125" s="2">
        <v>45960</v>
      </c>
      <c r="O2125" t="inlineStr">
        <is>
          <t>已结束</t>
        </is>
      </c>
      <c r="P2125" t="inlineStr">
        <is>
          <t>44周</t>
        </is>
      </c>
      <c r="Q2125"/>
      <c r="R2125" t="inlineStr">
        <is>
          <t>false</t>
        </is>
      </c>
      <c r="S2125" t="inlineStr">
        <is>
          <t>2025/10/31</t>
        </is>
      </c>
      <c r="T2125" t="inlineStr">
        <is>
          <t>创新中心</t>
        </is>
      </c>
      <c r="U2125"/>
      <c r="V2125" t="inlineStr">
        <is>
          <t>杨粼炎</t>
        </is>
      </c>
      <c r="W2125" t="inlineStr">
        <is>
          <t>吴薇</t>
        </is>
      </c>
    </row>
    <row r="2126" ht="12.75" customHeight="1">
      <c r="A2126" t="inlineStr">
        <is>
          <t>2025-10-29 宋奇忠-深圳-百岁村-POC+开业支持 已结束</t>
        </is>
      </c>
      <c r="B2126"/>
      <c r="C2126" t="inlineStr">
        <is>
          <t>明日直接上线花肉炒香干、外婆菜炒蛋，其他后续上线。</t>
        </is>
      </c>
      <c r="D2126" t="inlineStr">
        <is>
          <t>宋奇忠</t>
        </is>
      </c>
      <c r="E2126" t="inlineStr">
        <is>
          <t>广东省深圳市龙华区民治街道万众生活村维也纳国际酒店(北站万众城店)</t>
        </is>
      </c>
      <c r="F2126" t="inlineStr">
        <is>
          <t>项目出差</t>
        </is>
      </c>
      <c r="G2126" t="inlineStr">
        <is>
          <t>宋奇忠-深圳-百岁村-POC+开业支持 已结束</t>
        </is>
      </c>
      <c r="H2126" t="inlineStr">
        <is>
          <t>1.今日支持外卖菜出餐
2.今日测试新上市外卖菜测试
菊花芯炒花肉香干
外婆菜炒蛋
木耳炒蛋
酸菜炒牛肉
家常萝卜丝
炝炒花菜
小炒鸡
明日持续输出录入新品外卖菜品</t>
        </is>
      </c>
      <c r="I2126" t="inlineStr">
        <is>
          <t>菜品测试无问题
明日直接现录入上线花肉炒香干
外婆菜炒蛋
其他产品后续输出上线</t>
        </is>
      </c>
      <c r="J2126"/>
      <c r="K2126" t="inlineStr">
        <is>
          <t>支持外卖菜测试及出品</t>
        </is>
      </c>
      <c r="L2126" t="inlineStr">
        <is>
          <t>IMG_20251029_175255845.jpg,IMG_20251029_122945225.jpg,IMG_20251029_122940446.jpg,IMG_20251029_122937183.jpg,IMG_20251029_122934038.jpg,IMG_20251029_122930618.jpg,IMG_20251029_122927361.jpg</t>
        </is>
      </c>
      <c r="M2126"/>
      <c r="N2126" s="2">
        <v>45959</v>
      </c>
      <c r="O2126" t="inlineStr">
        <is>
          <t>已结束</t>
        </is>
      </c>
      <c r="P2126" t="inlineStr">
        <is>
          <t>44周</t>
        </is>
      </c>
      <c r="Q2126"/>
      <c r="R2126" t="inlineStr">
        <is>
          <t>false</t>
        </is>
      </c>
      <c r="S2126" t="inlineStr">
        <is>
          <t>2025/10/31</t>
        </is>
      </c>
      <c r="T2126" t="inlineStr">
        <is>
          <t>创新中心</t>
        </is>
      </c>
      <c r="U2126"/>
      <c r="V2126" t="inlineStr">
        <is>
          <t>杨粼炎</t>
        </is>
      </c>
      <c r="W2126" t="inlineStr">
        <is>
          <t>吴薇</t>
        </is>
      </c>
    </row>
    <row r="2127" ht="12.75" customHeight="1">
      <c r="A2127" t="inlineStr">
        <is>
          <t>2025-10-28 宋奇忠-深圳-百岁村-POC+开业支持 已结束</t>
        </is>
      </c>
      <c r="B2127"/>
      <c r="C2127" t="inlineStr">
        <is>
          <t>重点关注：出餐28号各菜品份数，明日计划录入新产品并确定测试。</t>
        </is>
      </c>
      <c r="D2127" t="inlineStr">
        <is>
          <t>宋奇忠</t>
        </is>
      </c>
      <c r="E2127" t="inlineStr">
        <is>
          <t>广东省深圳市龙华区民治街道万众生活村牛栏前大厦</t>
        </is>
      </c>
      <c r="F2127" t="inlineStr">
        <is>
          <t>项目出差</t>
        </is>
      </c>
      <c r="G2127" t="inlineStr">
        <is>
          <t>宋奇忠-深圳-百岁村-POC+开业支持 已结束</t>
        </is>
      </c>
      <c r="H2127" t="inlineStr">
        <is>
          <t>1.今天支持外卖出单
2.出餐28号
凉瓜牛肉13份
小炒牛肉19份
西红柿炒蛋12
土豆丝15
鱼香肉丝12
螺丝椒炒肉10份
炒青菜16
炒河粉5
黄金炒饭2</t>
        </is>
      </c>
      <c r="I2127" t="inlineStr">
        <is>
          <t>明日计划录入新产品</t>
        </is>
      </c>
      <c r="J2127"/>
      <c r="K2127" t="inlineStr">
        <is>
          <t>明天与厨师长及区总确定新产品测试</t>
        </is>
      </c>
      <c r="L2127" t="inlineStr">
        <is>
          <t>IMG_20251028_175751571.jpg,IMG_20251028_094940492.jpg,IMG_20251028_110349476.jpg</t>
        </is>
      </c>
      <c r="M2127"/>
      <c r="N2127" s="2">
        <v>45958</v>
      </c>
      <c r="O2127" t="inlineStr">
        <is>
          <t>已结束</t>
        </is>
      </c>
      <c r="P2127" t="inlineStr">
        <is>
          <t>44周</t>
        </is>
      </c>
      <c r="Q2127"/>
      <c r="R2127" t="inlineStr">
        <is>
          <t>false</t>
        </is>
      </c>
      <c r="S2127" t="inlineStr">
        <is>
          <t>2025/10/31</t>
        </is>
      </c>
      <c r="T2127" t="inlineStr">
        <is>
          <t>创新中心</t>
        </is>
      </c>
      <c r="U2127"/>
      <c r="V2127" t="inlineStr">
        <is>
          <t>杨粼炎</t>
        </is>
      </c>
      <c r="W2127" t="inlineStr">
        <is>
          <t>吴薇</t>
        </is>
      </c>
    </row>
    <row r="2128" ht="12.75" customHeight="1">
      <c r="A2128" t="inlineStr">
        <is>
          <t>2025-10-27 宋奇忠-深圳-百岁村-POC+开业支持 已结束</t>
        </is>
      </c>
      <c r="B2128" t="inlineStr">
        <is>
          <t>1</t>
        </is>
      </c>
      <c r="C2128" t="inlineStr">
        <is>
          <t>今日出餐80单，出餐正常无问题。</t>
        </is>
      </c>
      <c r="D2128" t="inlineStr">
        <is>
          <t>宋奇忠</t>
        </is>
      </c>
      <c r="E2128" t="inlineStr">
        <is>
          <t>广东省深圳市龙华区民治街道万众生活村维也纳国际酒店(北站万众城店)</t>
        </is>
      </c>
      <c r="F2128" t="inlineStr">
        <is>
          <t>项目出差</t>
        </is>
      </c>
      <c r="G2128" t="inlineStr">
        <is>
          <t>宋奇忠-深圳-百岁村-POC+开业支持 已结束</t>
        </is>
      </c>
      <c r="H2128" t="inlineStr">
        <is>
          <t>1.今日出餐80单
2.出餐正常无问题</t>
        </is>
      </c>
      <c r="I2128" t="inlineStr">
        <is>
          <t>出餐正常无问题</t>
        </is>
      </c>
      <c r="J2128"/>
      <c r="K2128" t="inlineStr">
        <is>
          <t>持续支持</t>
        </is>
      </c>
      <c r="L2128" t="inlineStr">
        <is>
          <t>IMG_20251027_164621315.jpg,IMG_20251027_113123583.jpg,IMG_20251027_102453509.jpg,IMG_20251027_093926295.jpg,IMG_20251027_164619450.jpg,IMG_20251027_164613089.jpg</t>
        </is>
      </c>
      <c r="M2128"/>
      <c r="N2128" s="2">
        <v>45957</v>
      </c>
      <c r="O2128" t="inlineStr">
        <is>
          <t>已结束</t>
        </is>
      </c>
      <c r="P2128" t="inlineStr">
        <is>
          <t>44周</t>
        </is>
      </c>
      <c r="Q2128"/>
      <c r="R2128" t="inlineStr">
        <is>
          <t>false</t>
        </is>
      </c>
      <c r="S2128" t="inlineStr">
        <is>
          <t>2025/10/31</t>
        </is>
      </c>
      <c r="T2128" t="inlineStr">
        <is>
          <t>创新中心</t>
        </is>
      </c>
      <c r="U2128"/>
      <c r="V2128" t="inlineStr">
        <is>
          <t>杨粼炎</t>
        </is>
      </c>
      <c r="W2128" t="inlineStr">
        <is>
          <t>吴薇</t>
        </is>
      </c>
    </row>
    <row r="2129" ht="12.75" customHeight="1">
      <c r="A2129" t="inlineStr">
        <is>
          <t>2025-10-26 宋奇忠-深圳-百岁村-POC+开业支持 已结束</t>
        </is>
      </c>
      <c r="B2129"/>
      <c r="C2129" t="inlineStr">
        <is>
          <t>今日早餐、外卖、包桌出餐正常，无异常问题。</t>
        </is>
      </c>
      <c r="D2129" t="inlineStr">
        <is>
          <t>宋奇忠</t>
        </is>
      </c>
      <c r="E2129" t="inlineStr">
        <is>
          <t>广东省深圳市龙华区民治街道万众生活村牛栏前大厦</t>
        </is>
      </c>
      <c r="F2129" t="inlineStr">
        <is>
          <t>项目出差</t>
        </is>
      </c>
      <c r="G2129" t="inlineStr">
        <is>
          <t>宋奇忠-深圳-百岁村-POC+开业支持 已结束</t>
        </is>
      </c>
      <c r="H2129" t="inlineStr">
        <is>
          <t>1.今日支持早餐出餐
2.外卖出餐20份
3.包桌出餐3个超大份</t>
        </is>
      </c>
      <c r="I2129" t="inlineStr">
        <is>
          <t>无问题</t>
        </is>
      </c>
      <c r="J2129"/>
      <c r="K2129" t="inlineStr">
        <is>
          <t>持续支持</t>
        </is>
      </c>
      <c r="L2129" t="inlineStr">
        <is>
          <t>IMG_20251026_102828128.jpg,IMG_20251026_102305919.jpg</t>
        </is>
      </c>
      <c r="M2129"/>
      <c r="N2129" s="2">
        <v>45956</v>
      </c>
      <c r="O2129" t="inlineStr">
        <is>
          <t>已结束</t>
        </is>
      </c>
      <c r="P2129" t="inlineStr">
        <is>
          <t>43周</t>
        </is>
      </c>
      <c r="Q2129"/>
      <c r="R2129" t="inlineStr">
        <is>
          <t>false</t>
        </is>
      </c>
      <c r="S2129" t="inlineStr">
        <is>
          <t>2025/10/31</t>
        </is>
      </c>
      <c r="T2129" t="inlineStr">
        <is>
          <t>创新中心</t>
        </is>
      </c>
      <c r="U2129"/>
      <c r="V2129" t="inlineStr">
        <is>
          <t>杨粼炎</t>
        </is>
      </c>
      <c r="W2129" t="inlineStr">
        <is>
          <t>吴薇</t>
        </is>
      </c>
    </row>
    <row r="2130" ht="12.75" customHeight="1">
      <c r="A2130" t="inlineStr">
        <is>
          <t>2025-10-25 宋奇忠-深圳-百岁村-POC+开业支持 已结束</t>
        </is>
      </c>
      <c r="B2130"/>
      <c r="C2130" t="inlineStr">
        <is>
          <t>包桌出辣椒炒肉2锅、土豆丝3锅、河粉4锅，外卖27单，均正常。</t>
        </is>
      </c>
      <c r="D2130" t="inlineStr">
        <is>
          <t>宋奇忠</t>
        </is>
      </c>
      <c r="E2130" t="inlineStr">
        <is>
          <t>广东省深圳市龙华区民治街道万众生活村维也纳国际酒店(北站万众城店)</t>
        </is>
      </c>
      <c r="F2130" t="inlineStr">
        <is>
          <t>项目出差</t>
        </is>
      </c>
      <c r="G2130" t="inlineStr">
        <is>
          <t>宋奇忠-深圳-百岁村-POC+开业支持 已结束</t>
        </is>
      </c>
      <c r="H2130" t="inlineStr">
        <is>
          <t>1.今日协助早餐出餐
2.有包桌，协助出餐辣椒炒肉超大份两锅
尖椒土豆丝超大份3锅
炒河粉超大份4锅
3.外卖出餐27单</t>
        </is>
      </c>
      <c r="I2130" t="inlineStr">
        <is>
          <t>正常</t>
        </is>
      </c>
      <c r="J2130"/>
      <c r="K2130" t="inlineStr">
        <is>
          <t>协助外卖出餐，包桌出餐</t>
        </is>
      </c>
      <c r="L2130" t="inlineStr">
        <is>
          <t>IMG_20251025_112620250.jpg,IMG_20251025_114815964.jpg,IMG_20251025_093257596.jpg,IMG_20251025_130915472.jpg</t>
        </is>
      </c>
      <c r="M2130"/>
      <c r="N2130" s="2">
        <v>45955</v>
      </c>
      <c r="O2130" t="inlineStr">
        <is>
          <t>已结束</t>
        </is>
      </c>
      <c r="P2130" t="inlineStr">
        <is>
          <t>43周</t>
        </is>
      </c>
      <c r="Q2130"/>
      <c r="R2130" t="inlineStr">
        <is>
          <t>false</t>
        </is>
      </c>
      <c r="S2130" t="inlineStr">
        <is>
          <t>2025/10/31</t>
        </is>
      </c>
      <c r="T2130" t="inlineStr">
        <is>
          <t>创新中心</t>
        </is>
      </c>
      <c r="U2130"/>
      <c r="V2130" t="inlineStr">
        <is>
          <t>杨粼炎</t>
        </is>
      </c>
      <c r="W2130" t="inlineStr">
        <is>
          <t>吴薇</t>
        </is>
      </c>
    </row>
    <row r="2131" ht="12.75" customHeight="1">
      <c r="A2131" t="inlineStr">
        <is>
          <t>2025-10-24 宋奇忠-深圳-百岁村-POC+开业支持 已结束</t>
        </is>
      </c>
      <c r="B2131" t="inlineStr">
        <is>
          <t>1</t>
        </is>
      </c>
      <c r="C2131" t="inlineStr">
        <is>
          <t>机器红外报错，菜品放置保温箱变色。</t>
        </is>
      </c>
      <c r="D2131" t="inlineStr">
        <is>
          <t>宋奇忠</t>
        </is>
      </c>
      <c r="E2131" t="inlineStr">
        <is>
          <t>广东省深圳市龙华区民治街道万众生活村维也纳国际酒店(北站万众城店)</t>
        </is>
      </c>
      <c r="F2131" t="inlineStr">
        <is>
          <t>项目出差</t>
        </is>
      </c>
      <c r="G2131" t="inlineStr">
        <is>
          <t>宋奇忠-深圳-百岁村-POC+开业支持 已结束</t>
        </is>
      </c>
      <c r="H2131" t="inlineStr">
        <is>
          <t>1.今日支援外卖出餐，出餐87单，
2.操作方面无问题</t>
        </is>
      </c>
      <c r="I2131" t="inlineStr">
        <is>
          <t>小炒牛肉，苦瓜炒牛肉，辣椒炒肉
炒出来放置保温箱变色，按需加工</t>
        </is>
      </c>
      <c r="J2131" t="inlineStr">
        <is>
          <t>早上机器出现一次红外报错故障，开机重启后解决了，问题已经反馈大群</t>
        </is>
      </c>
      <c r="K2131" t="inlineStr">
        <is>
          <t>明日持续支持出餐</t>
        </is>
      </c>
      <c r="L2131" t="inlineStr">
        <is>
          <t>IMG_20251024_184249910.jpg,IMG_20251024_120637238.jpg,IMG_20251024_101105102.jpg,IMG_20251024_070401015.jpg</t>
        </is>
      </c>
      <c r="M2131"/>
      <c r="N2131" s="2">
        <v>45954</v>
      </c>
      <c r="O2131" t="inlineStr">
        <is>
          <t>已结束</t>
        </is>
      </c>
      <c r="P2131" t="inlineStr">
        <is>
          <t>43周</t>
        </is>
      </c>
      <c r="Q2131"/>
      <c r="R2131" t="inlineStr">
        <is>
          <t>false</t>
        </is>
      </c>
      <c r="S2131" t="inlineStr">
        <is>
          <t>2025/10/31</t>
        </is>
      </c>
      <c r="T2131" t="inlineStr">
        <is>
          <t>创新中心</t>
        </is>
      </c>
      <c r="U2131"/>
      <c r="V2131" t="inlineStr">
        <is>
          <t>杨粼炎</t>
        </is>
      </c>
      <c r="W2131" t="inlineStr">
        <is>
          <t>吴薇</t>
        </is>
      </c>
    </row>
    <row r="2132" ht="12.75" customHeight="1">
      <c r="A2132" t="inlineStr">
        <is>
          <t>2025-10-23 宋奇忠-深圳-百岁村-POC+开业支持 已结束</t>
        </is>
      </c>
      <c r="B2132"/>
      <c r="C2132" t="inlineStr">
        <is>
          <t>外卖出餐54单无问题，明日需持续支持。</t>
        </is>
      </c>
      <c r="D2132" t="inlineStr">
        <is>
          <t>宋奇忠</t>
        </is>
      </c>
      <c r="E2132" t="inlineStr">
        <is>
          <t>广东省深圳市龙华区民治街道万众生活村维也纳国际酒店(北站万众城店)</t>
        </is>
      </c>
      <c r="F2132" t="inlineStr">
        <is>
          <t>项目出差</t>
        </is>
      </c>
      <c r="G2132" t="inlineStr">
        <is>
          <t>宋奇忠-深圳-百岁村-POC+开业支持 已结束</t>
        </is>
      </c>
      <c r="H2132" t="inlineStr">
        <is>
          <t>1 配合早餐出餐
2.操作外卖菜出餐
3.今日外卖出餐54单
4.外卖出餐无问题</t>
        </is>
      </c>
      <c r="I2132" t="inlineStr">
        <is>
          <t>1 配合早餐出餐
2.操作外卖菜出餐
3.今日外卖出餐54单
4.外卖出餐无问题</t>
        </is>
      </c>
      <c r="J2132"/>
      <c r="K2132" t="inlineStr">
        <is>
          <t>明日持续支持</t>
        </is>
      </c>
      <c r="L2132" t="inlineStr">
        <is>
          <t>IMG_20251023_180947802.jpg,IMG_20251022_171610497.jpg,IMG_20251023_103323076.jpg,IMG_20251023_103313228.jpg</t>
        </is>
      </c>
      <c r="M2132"/>
      <c r="N2132" s="2">
        <v>45953</v>
      </c>
      <c r="O2132" t="inlineStr">
        <is>
          <t>已结束</t>
        </is>
      </c>
      <c r="P2132" t="inlineStr">
        <is>
          <t>43周</t>
        </is>
      </c>
      <c r="Q2132"/>
      <c r="R2132" t="inlineStr">
        <is>
          <t>false</t>
        </is>
      </c>
      <c r="S2132" t="inlineStr">
        <is>
          <t>2025/10/31</t>
        </is>
      </c>
      <c r="T2132" t="inlineStr">
        <is>
          <t>创新中心</t>
        </is>
      </c>
      <c r="U2132"/>
      <c r="V2132" t="inlineStr">
        <is>
          <t>杨粼炎</t>
        </is>
      </c>
      <c r="W2132" t="inlineStr">
        <is>
          <t>吴薇</t>
        </is>
      </c>
    </row>
    <row r="2133" ht="12.75" customHeight="1">
      <c r="A2133" t="inlineStr">
        <is>
          <t>2025-10-21 宋奇忠-深圳-百岁村-POC+开业支持 已结束</t>
        </is>
      </c>
      <c r="B2133"/>
      <c r="C2133" t="inlineStr">
        <is>
          <t>上午销量与备货不匹配，有剩余餐品，需关注备货量。</t>
        </is>
      </c>
      <c r="D2133" t="inlineStr">
        <is>
          <t>宋奇忠</t>
        </is>
      </c>
      <c r="E2133" t="inlineStr">
        <is>
          <t>广东省深圳市龙华区民治街道万众生活村维也纳国际酒店(北站万众城店)</t>
        </is>
      </c>
      <c r="F2133" t="inlineStr">
        <is>
          <t>项目出差</t>
        </is>
      </c>
      <c r="G2133" t="inlineStr">
        <is>
          <t>宋奇忠-深圳-百岁村-POC+开业支持 已结束</t>
        </is>
      </c>
      <c r="H2133" t="inlineStr">
        <is>
          <t>1.今日协助门店外卖菜出餐
2.餐品正常，上午销量与备货不匹配导致有剩余
3.中午开会核算成本
4.沟通明日备货出餐量</t>
        </is>
      </c>
      <c r="I2133" t="inlineStr">
        <is>
          <t>1.今日协助门店外卖菜出餐
2.餐品正常，上午销量与备货不匹配导致有剩余
3.中午开会核算成本
4.沟通明日备货出餐量</t>
        </is>
      </c>
      <c r="J2133"/>
      <c r="K2133" t="inlineStr">
        <is>
          <t>持续支持外卖</t>
        </is>
      </c>
      <c r="L2133" t="inlineStr">
        <is>
          <t>IMG_20251021_101153564.jpg,IMG_20251021_101850133.jpg,IMG_20251021_090528759.jpg,IMG_20251021_090531523.jpg</t>
        </is>
      </c>
      <c r="M2133"/>
      <c r="N2133" s="2">
        <v>45951</v>
      </c>
      <c r="O2133" t="inlineStr">
        <is>
          <t>已结束</t>
        </is>
      </c>
      <c r="P2133" t="inlineStr">
        <is>
          <t>43周</t>
        </is>
      </c>
      <c r="Q2133"/>
      <c r="R2133" t="inlineStr">
        <is>
          <t>false</t>
        </is>
      </c>
      <c r="S2133" t="inlineStr">
        <is>
          <t>2025/10/31</t>
        </is>
      </c>
      <c r="T2133" t="inlineStr">
        <is>
          <t>创新中心</t>
        </is>
      </c>
      <c r="U2133"/>
      <c r="V2133" t="inlineStr">
        <is>
          <t>杨粼炎</t>
        </is>
      </c>
      <c r="W2133" t="inlineStr">
        <is>
          <t>吴薇</t>
        </is>
      </c>
    </row>
    <row r="2134" ht="12.75" customHeight="1">
      <c r="A2134" t="inlineStr">
        <is>
          <t>2025-10-20 宋奇忠-深圳-百岁村-POC+开业支持 已结束</t>
        </is>
      </c>
      <c r="B2134"/>
      <c r="C2134" t="inlineStr">
        <is>
          <t>今日协助外卖出餐79单，无问题，持续支持中。</t>
        </is>
      </c>
      <c r="D2134" t="inlineStr">
        <is>
          <t>宋奇忠</t>
        </is>
      </c>
      <c r="E2134" t="inlineStr">
        <is>
          <t>广东省深圳市龙华区民治街道万众生活村维也纳国际酒店(北站万众城店)</t>
        </is>
      </c>
      <c r="F2134" t="inlineStr">
        <is>
          <t>项目出差</t>
        </is>
      </c>
      <c r="G2134" t="inlineStr">
        <is>
          <t>宋奇忠-深圳-百岁村-POC+开业支持 已结束</t>
        </is>
      </c>
      <c r="H2134" t="inlineStr">
        <is>
          <t>1.今日协助外卖出餐，
出品79单</t>
        </is>
      </c>
      <c r="I2134" t="inlineStr">
        <is>
          <t>无问题</t>
        </is>
      </c>
      <c r="J2134"/>
      <c r="K2134" t="inlineStr">
        <is>
          <t>持续支持</t>
        </is>
      </c>
      <c r="L2134" t="inlineStr">
        <is>
          <t>IMG_20251020_102500382.jpg,IMG_20251019_105705339.jpg,IMG_20251019_064544115.jpg,IMG_20251019_060847433.jpg,IMG_20251019_060844591.jpg,IMG_20251019_060043189.jpg,IMG_20251019_060040633.jpg</t>
        </is>
      </c>
      <c r="M2134"/>
      <c r="N2134" s="2">
        <v>45950</v>
      </c>
      <c r="O2134" t="inlineStr">
        <is>
          <t>已结束</t>
        </is>
      </c>
      <c r="P2134" t="inlineStr">
        <is>
          <t>43周</t>
        </is>
      </c>
      <c r="Q2134"/>
      <c r="R2134" t="inlineStr">
        <is>
          <t>false</t>
        </is>
      </c>
      <c r="S2134" t="inlineStr">
        <is>
          <t>2025/10/31</t>
        </is>
      </c>
      <c r="T2134" t="inlineStr">
        <is>
          <t>创新中心</t>
        </is>
      </c>
      <c r="U2134"/>
      <c r="V2134" t="inlineStr">
        <is>
          <t>杨粼炎</t>
        </is>
      </c>
      <c r="W2134" t="inlineStr">
        <is>
          <t>吴薇</t>
        </is>
      </c>
    </row>
    <row r="2135" ht="12.75" customHeight="1">
      <c r="A2135" t="inlineStr">
        <is>
          <t>2025-10-19 宋奇忠-深圳-百岁村-POC+开业支持 已结束</t>
        </is>
      </c>
      <c r="B2135"/>
      <c r="C2135" t="inlineStr">
        <is>
          <t>无问题，早餐员工餐出餐稳定，外卖出餐29单，持续支持。</t>
        </is>
      </c>
      <c r="D2135" t="inlineStr">
        <is>
          <t>宋奇忠</t>
        </is>
      </c>
      <c r="E2135" t="inlineStr">
        <is>
          <t>广东省深圳市龙华区民治街道万众生活村维也纳国际酒店(北站万众城店)</t>
        </is>
      </c>
      <c r="F2135" t="inlineStr">
        <is>
          <t>项目出差</t>
        </is>
      </c>
      <c r="G2135" t="inlineStr">
        <is>
          <t>宋奇忠-深圳-百岁村-POC+开业支持 已结束</t>
        </is>
      </c>
      <c r="H2135" t="inlineStr">
        <is>
          <t>1.支持早餐员工餐出餐稳定，带教员工
2.支持外卖出餐
3.今日外卖出餐29单
无问题</t>
        </is>
      </c>
      <c r="I2135" t="inlineStr">
        <is>
          <t>1.支持早餐员工餐出餐稳定，带教员工
2.支持外卖出餐
3.今日外卖出餐29单
无问题</t>
        </is>
      </c>
      <c r="J2135"/>
      <c r="K2135" t="inlineStr">
        <is>
          <t>持续支持</t>
        </is>
      </c>
      <c r="L2135" t="inlineStr">
        <is>
          <t>IMG_20251018_061559151.jpg,IMG_20251018_063425500.jpg,IMG_20251018_103343327.jpg,IMG_20251018_104709594.jpg,IMG_20251018_062031135.jpg,IMG_20251018_061043414.jpg,img_20251017_220558405.jpg,IMG_20251018_055750336.jpg</t>
        </is>
      </c>
      <c r="M2135"/>
      <c r="N2135" s="2">
        <v>45949</v>
      </c>
      <c r="O2135" t="inlineStr">
        <is>
          <t>已结束</t>
        </is>
      </c>
      <c r="P2135" t="inlineStr">
        <is>
          <t>42周</t>
        </is>
      </c>
      <c r="Q2135"/>
      <c r="R2135" t="inlineStr">
        <is>
          <t>false</t>
        </is>
      </c>
      <c r="S2135" t="inlineStr">
        <is>
          <t>2025/10/31</t>
        </is>
      </c>
      <c r="T2135" t="inlineStr">
        <is>
          <t>创新中心</t>
        </is>
      </c>
      <c r="U2135"/>
      <c r="V2135" t="inlineStr">
        <is>
          <t>杨粼炎</t>
        </is>
      </c>
      <c r="W2135" t="inlineStr">
        <is>
          <t>吴薇</t>
        </is>
      </c>
    </row>
    <row r="2136" ht="12.75" customHeight="1">
      <c r="A2136" t="inlineStr">
        <is>
          <t>2025-10-17 宋奇忠-深圳-百岁村-POC+开业支持 已结束</t>
        </is>
      </c>
      <c r="B2136"/>
      <c r="C2136" t="inlineStr">
        <is>
          <t>油麦菜色泽黑不理想，需分析改进。</t>
        </is>
      </c>
      <c r="D2136" t="inlineStr">
        <is>
          <t>宋奇忠</t>
        </is>
      </c>
      <c r="E2136" t="inlineStr">
        <is>
          <t>广东省深圳市龙华区民治街道万众生活村维也纳国际酒店(北站万众城店)</t>
        </is>
      </c>
      <c r="F2136" t="inlineStr">
        <is>
          <t>项目出差</t>
        </is>
      </c>
      <c r="G2136" t="inlineStr">
        <is>
          <t>宋奇忠-深圳-百岁村-POC+开业支持 已结束</t>
        </is>
      </c>
      <c r="H2136" t="inlineStr">
        <is>
          <t>今日百岁村项目支持日报
1.现场跟进机器出餐
2.早餐，中午晚上员工餐均由员工操作，我在旁边协助指导，早餐菜品均反馈无问题，油麦菜反馈色泽黑，不理想，下来分析改进
3.外卖上线20单，中午有带教员工操作外卖单</t>
        </is>
      </c>
      <c r="I2136" t="inlineStr">
        <is>
          <t>今日百岁村项目支持日报
1.现场跟进机器出餐
2.早餐，中午晚上员工餐均由员工操作，我在旁边协助指导，早餐菜品均反馈无问题，油麦菜反馈色泽黑，不理想，下来分析改进
3.外卖上线20单，中午有带教员工操作外卖单</t>
        </is>
      </c>
      <c r="J2136"/>
      <c r="K2136" t="inlineStr">
        <is>
          <t>明日持续支持</t>
        </is>
      </c>
      <c r="L2136" t="inlineStr">
        <is>
          <t>IMG_20251017_165254523.jpg,IMG_20251017_164915939.jpg,IMG_20251017_163857592.jpg,IMG_20251017_104507229.jpg,IMG_20251017_074220379.jpg,IMG_20251017_063323389.jpg,IMG_20251017_063307635.jpg,IMG_20251017_063305395.jpg,IMG_20251017_063300973.jpg</t>
        </is>
      </c>
      <c r="M2136"/>
      <c r="N2136" s="2">
        <v>45947</v>
      </c>
      <c r="O2136" t="inlineStr">
        <is>
          <t>已结束</t>
        </is>
      </c>
      <c r="P2136" t="inlineStr">
        <is>
          <t>42周</t>
        </is>
      </c>
      <c r="Q2136"/>
      <c r="R2136" t="inlineStr">
        <is>
          <t>false</t>
        </is>
      </c>
      <c r="S2136" t="inlineStr">
        <is>
          <t>2025/10/31</t>
        </is>
      </c>
      <c r="T2136" t="inlineStr">
        <is>
          <t>创新中心</t>
        </is>
      </c>
      <c r="U2136"/>
      <c r="V2136" t="inlineStr">
        <is>
          <t>杨粼炎</t>
        </is>
      </c>
      <c r="W2136" t="inlineStr">
        <is>
          <t>吴薇</t>
        </is>
      </c>
    </row>
    <row r="2137" ht="12.75" customHeight="1">
      <c r="A2137" t="inlineStr">
        <is>
          <t>2025-10-16 宋奇忠-深圳-百岁村-POC+开业支持 已结束</t>
        </is>
      </c>
      <c r="B2137"/>
      <c r="C2137" t="inlineStr">
        <is>
          <t>未提及需关注问题及异常，各项工作正常进行。</t>
        </is>
      </c>
      <c r="D2137" t="inlineStr">
        <is>
          <t>宋奇忠</t>
        </is>
      </c>
      <c r="E2137" t="inlineStr">
        <is>
          <t>广东省深圳市龙华区民治街道万众生活村维也纳国际酒店(北站万众城店)</t>
        </is>
      </c>
      <c r="F2137" t="inlineStr">
        <is>
          <t>项目出差</t>
        </is>
      </c>
      <c r="G2137" t="inlineStr">
        <is>
          <t>宋奇忠-深圳-百岁村-POC+开业支持 已结束</t>
        </is>
      </c>
      <c r="H2137" t="inlineStr">
        <is>
          <t>今日百岁村项目支持日报
1.现场跟进机器出餐
2.早餐，员工餐均由员工操作，我在旁边协助指导
3.外卖上线，外卖由我操作出品
4.今天出品未收到不满意投诉反馈
5.明日持续支持</t>
        </is>
      </c>
      <c r="I2137" t="inlineStr">
        <is>
          <t>今日百岁村项目支持日报
1.现场跟进机器出餐
2.早餐，员工餐均由员工操作，我在旁边协助指导
3.外卖上线，外卖由我操作出品
4.今天出品未收到不满意投诉反馈
5.明日持续支持</t>
        </is>
      </c>
      <c r="J2137"/>
      <c r="K2137" t="inlineStr">
        <is>
          <t>持续支持</t>
        </is>
      </c>
      <c r="L2137" t="inlineStr">
        <is>
          <t>IMG_20251016_165322551.jpg,IMG_20251016_164409077.jpg,IMG_20251016_063633458.jpg,IMG_20251016_063619517.jpg,IMG_20251016_063616587.jpg,IMG_20251016_063614179.jpg,IMG_20251016_063610981.jpg,IMG_20251016_063606561.jpg,IMG_20251016_063602297.jpg</t>
        </is>
      </c>
      <c r="M2137"/>
      <c r="N2137" s="2">
        <v>45946</v>
      </c>
      <c r="O2137" t="inlineStr">
        <is>
          <t>已结束</t>
        </is>
      </c>
      <c r="P2137" t="inlineStr">
        <is>
          <t>42周</t>
        </is>
      </c>
      <c r="Q2137"/>
      <c r="R2137" t="inlineStr">
        <is>
          <t>false</t>
        </is>
      </c>
      <c r="S2137" t="inlineStr">
        <is>
          <t>2025/10/31</t>
        </is>
      </c>
      <c r="T2137" t="inlineStr">
        <is>
          <t>创新中心</t>
        </is>
      </c>
      <c r="U2137"/>
      <c r="V2137" t="inlineStr">
        <is>
          <t>杨粼炎</t>
        </is>
      </c>
      <c r="W2137" t="inlineStr">
        <is>
          <t>吴薇</t>
        </is>
      </c>
    </row>
    <row r="2138" ht="12.75" customHeight="1">
      <c r="A2138" t="inlineStr">
        <is>
          <t>2025-10-15 宋奇忠-深圳-百岁村-POC+开业支持 已结束</t>
        </is>
      </c>
      <c r="B2138"/>
      <c r="C2138" t="inlineStr">
        <is>
          <t>员工餐切配及配料标准差、不按标准配，已反馈何总。</t>
        </is>
      </c>
      <c r="D2138" t="inlineStr">
        <is>
          <t>宋奇忠</t>
        </is>
      </c>
      <c r="E2138" t="inlineStr">
        <is>
          <t>广东省深圳市龙华区民治街道万众生活村维也纳国际酒店(北站万众城店)</t>
        </is>
      </c>
      <c r="F2138" t="inlineStr">
        <is>
          <t>项目出差</t>
        </is>
      </c>
      <c r="G2138" t="inlineStr">
        <is>
          <t>宋奇忠-深圳-百岁村-POC+开业支持 已结束</t>
        </is>
      </c>
      <c r="H2138" t="inlineStr">
        <is>
          <t>1.跟进早餐出品
2.跟进外卖出品备货及出餐
3.跟进员工餐出品</t>
        </is>
      </c>
      <c r="I2138" t="inlineStr">
        <is>
          <t>1.早餐出品对接何总，重新命名以便区分
2.外卖备餐协助及出品，谢总测试出品无问题
3.员工餐协助出品，员工餐切配及配料标准差，不按标准配，导致操作恐难，以跟何总反馈，后续看门店跟进</t>
        </is>
      </c>
      <c r="J2138"/>
      <c r="K2138" t="inlineStr">
        <is>
          <t>跟进早餐出品
跟进外卖操作</t>
        </is>
      </c>
      <c r="L2138" t="inlineStr">
        <is>
          <t>IMG_20251015_064059705.jpg,IMG_20251015_064104560.jpg,IMG_20251015_064108029.jpg,IMG_20251015_064346850.jpg,IMG_20251015_165701265.jpg,IMG_20251015_165706350.jpg,IMG_20251015_172336014.jpg,IMG_20251015_165345344.jpg,IMG_20251015_133046100.jpg</t>
        </is>
      </c>
      <c r="M2138"/>
      <c r="N2138" s="2">
        <v>45945</v>
      </c>
      <c r="O2138" t="inlineStr">
        <is>
          <t>已结束</t>
        </is>
      </c>
      <c r="P2138" t="inlineStr">
        <is>
          <t>42周</t>
        </is>
      </c>
      <c r="Q2138"/>
      <c r="R2138" t="inlineStr">
        <is>
          <t>false</t>
        </is>
      </c>
      <c r="S2138" t="inlineStr">
        <is>
          <t>2025/10/31</t>
        </is>
      </c>
      <c r="T2138" t="inlineStr">
        <is>
          <t>创新中心</t>
        </is>
      </c>
      <c r="U2138"/>
      <c r="V2138" t="inlineStr">
        <is>
          <t>杨粼炎</t>
        </is>
      </c>
      <c r="W2138" t="inlineStr">
        <is>
          <t>吴薇</t>
        </is>
      </c>
    </row>
    <row r="2139" ht="12.75" customHeight="1">
      <c r="A2139" t="inlineStr">
        <is>
          <t>2025-10-14 宋奇忠-深圳-百岁村-POC+开业支持 已结束</t>
        </is>
      </c>
      <c r="B2139" t="inlineStr">
        <is>
          <t>1</t>
        </is>
      </c>
      <c r="C2139" t="inlineStr">
        <is>
          <t>需关注塘朗店早餐大份量出品（西芹鹰嘴豆鸡丁等5种各2锅），明日万众诚上线外卖。</t>
        </is>
      </c>
      <c r="D2139" t="inlineStr">
        <is>
          <t>宋奇忠</t>
        </is>
      </c>
      <c r="E2139" t="inlineStr">
        <is>
          <t>广东省深圳市龙华区民治街道民治民福北路优城商业广场</t>
        </is>
      </c>
      <c r="F2139" t="inlineStr">
        <is>
          <t>项目出差</t>
        </is>
      </c>
      <c r="G2139" t="inlineStr">
        <is>
          <t>宋奇忠-深圳-百岁村-POC+开业支持 已结束</t>
        </is>
      </c>
      <c r="H2139" t="inlineStr">
        <is>
          <t>支持塘朗店早餐大份量出品</t>
        </is>
      </c>
      <c r="I2139" t="inlineStr">
        <is>
          <t>西芹鹰嘴豆鸡丁大份量2锅
西葫芦手撕猪肉大份量2锅
肉沫花菜大份量2锅
西红柿炒蛋2锅</t>
        </is>
      </c>
      <c r="J2139"/>
      <c r="K2139" t="inlineStr">
        <is>
          <t>明日万众诚上线外卖支持</t>
        </is>
      </c>
      <c r="L2139" t="inlineStr">
        <is>
          <t>IMG_20251014_065020595.jpg,IMG_20251014_064950202.jpg,IMG_20251014_064926045.jpg,IMG_20251014_065027292.jpg</t>
        </is>
      </c>
      <c r="M2139"/>
      <c r="N2139" s="2">
        <v>45944</v>
      </c>
      <c r="O2139" t="inlineStr">
        <is>
          <t>已结束</t>
        </is>
      </c>
      <c r="P2139" t="inlineStr">
        <is>
          <t>42周</t>
        </is>
      </c>
      <c r="Q2139"/>
      <c r="R2139" t="inlineStr">
        <is>
          <t>false</t>
        </is>
      </c>
      <c r="S2139" t="inlineStr">
        <is>
          <t>2025/10/31</t>
        </is>
      </c>
      <c r="T2139" t="inlineStr">
        <is>
          <t>创新中心</t>
        </is>
      </c>
      <c r="U2139"/>
      <c r="V2139" t="inlineStr">
        <is>
          <t>杨粼炎</t>
        </is>
      </c>
      <c r="W2139" t="inlineStr">
        <is>
          <t>吴薇</t>
        </is>
      </c>
    </row>
    <row r="2140" ht="12.75" customHeight="1">
      <c r="A2140" t="inlineStr">
        <is>
          <t>2025-10-13 宋奇忠-深圳-百岁村-POC+开业支持 已结束</t>
        </is>
      </c>
      <c r="B2140"/>
      <c r="C2140" t="inlineStr">
        <is>
          <t xml:space="preserve">今日支持塘朗店早餐出餐，跟进万众诚外卖上线，无异常。 </t>
        </is>
      </c>
      <c r="D2140" t="inlineStr">
        <is>
          <t>宋奇忠</t>
        </is>
      </c>
      <c r="E2140" t="inlineStr">
        <is>
          <t>广东省深圳市龙华区民治街道万众生活村维也纳国际酒店(北站万众城店)</t>
        </is>
      </c>
      <c r="F2140" t="inlineStr">
        <is>
          <t>项目出差</t>
        </is>
      </c>
      <c r="G2140" t="inlineStr">
        <is>
          <t>宋奇忠-深圳-百岁村-POC+开业支持 已结束</t>
        </is>
      </c>
      <c r="H2140" t="inlineStr">
        <is>
          <t>今日支持塘朗店早餐出餐跟进
</t>
        </is>
      </c>
      <c r="I2140" t="inlineStr">
        <is>
          <t>黄油时蔬大份量2锅
素杂什大份量2锅
肉沫毛豆1锅
胡萝卜鸡丝大份量2锅
豉油皇炒面4锅</t>
        </is>
      </c>
      <c r="J2140"/>
      <c r="K2140" t="inlineStr">
        <is>
          <t>支持塘朗店早餐，跟进万众诚店外卖上线</t>
        </is>
      </c>
      <c r="L2140" t="inlineStr">
        <is>
          <t>IMG_20251013_070619091.jpg,IMG_20251013_070613771.jpg,IMG_20251013_070611402.jpg,IMG_20251013_070608784.jpg,IMG_20251013_070539887.jpg,IMG_20251013_070416049.jpg</t>
        </is>
      </c>
      <c r="M2140"/>
      <c r="N2140" s="2">
        <v>45943</v>
      </c>
      <c r="O2140" t="inlineStr">
        <is>
          <t>已结束</t>
        </is>
      </c>
      <c r="P2140" t="inlineStr">
        <is>
          <t>42周</t>
        </is>
      </c>
      <c r="Q2140"/>
      <c r="R2140" t="inlineStr">
        <is>
          <t>false</t>
        </is>
      </c>
      <c r="S2140" t="inlineStr">
        <is>
          <t>2025/10/31</t>
        </is>
      </c>
      <c r="T2140" t="inlineStr">
        <is>
          <t>创新中心</t>
        </is>
      </c>
      <c r="U2140"/>
      <c r="V2140" t="inlineStr">
        <is>
          <t>杨粼炎</t>
        </is>
      </c>
      <c r="W2140" t="inlineStr">
        <is>
          <t>吴薇</t>
        </is>
      </c>
    </row>
    <row r="2141" ht="12.75" customHeight="1">
      <c r="A2141" t="inlineStr">
        <is>
          <t>2025-10-12 宋奇忠-深圳-百岁村-POC+开业支持 已结束</t>
        </is>
      </c>
      <c r="B2141"/>
      <c r="C2141" t="inlineStr">
        <is>
          <t xml:space="preserve">带教厨师长录菜，支持早餐出品，关注万众城外卖上线情况 </t>
        </is>
      </c>
      <c r="D2141" t="inlineStr">
        <is>
          <t>宋奇忠</t>
        </is>
      </c>
      <c r="E2141" t="inlineStr">
        <is>
          <t>广东省深圳市龙华区民治街道万众生活村维也纳国际酒店(北站万众城店)</t>
        </is>
      </c>
      <c r="F2141" t="inlineStr">
        <is>
          <t>项目出差</t>
        </is>
      </c>
      <c r="G2141" t="inlineStr">
        <is>
          <t>宋奇忠-深圳-百岁村-POC+开业支持 已结束</t>
        </is>
      </c>
      <c r="H2141" t="inlineStr">
        <is>
          <t>1.录入南瓜炒肉
胡萝卜洋葱炒木耳
带教厨师长录菜
支持早餐出品</t>
        </is>
      </c>
      <c r="I2141" t="inlineStr">
        <is>
          <t>1.录入南瓜炒肉
胡萝卜洋葱炒木耳
带教厨师长录菜
支持早餐出品</t>
        </is>
      </c>
      <c r="J2141"/>
      <c r="K2141" t="inlineStr">
        <is>
          <t>早上去塘朗店支持大份量早餐出品，中午看万众城外卖能否上线</t>
        </is>
      </c>
      <c r="L2141" t="inlineStr">
        <is>
          <t>IMG_20251012_095346892.jpg,IMG_20251012_100526546.jpg,IMG_20251012_094652877.jpg,IMG_20251012_092019283.jpg,IMG_20251012_092038969.jpg,IMG_20251012_092028924.jpg</t>
        </is>
      </c>
      <c r="M2141"/>
      <c r="N2141" s="2">
        <v>45942</v>
      </c>
      <c r="O2141" t="inlineStr">
        <is>
          <t>已结束</t>
        </is>
      </c>
      <c r="P2141" t="inlineStr">
        <is>
          <t>41周</t>
        </is>
      </c>
      <c r="Q2141"/>
      <c r="R2141" t="inlineStr">
        <is>
          <t>false</t>
        </is>
      </c>
      <c r="S2141" t="inlineStr">
        <is>
          <t>2025/10/31</t>
        </is>
      </c>
      <c r="T2141" t="inlineStr">
        <is>
          <t>创新中心</t>
        </is>
      </c>
      <c r="U2141"/>
      <c r="V2141" t="inlineStr">
        <is>
          <t>杨粼炎</t>
        </is>
      </c>
      <c r="W2141" t="inlineStr">
        <is>
          <t>吴薇</t>
        </is>
      </c>
    </row>
    <row r="2142" ht="12.75" customHeight="1">
      <c r="A2142" t="inlineStr">
        <is>
          <t>2025-10-11 宋奇忠-深圳-百岁村-POC+开业支持 已结束</t>
        </is>
      </c>
      <c r="B2142"/>
      <c r="C2142" t="inlineStr">
        <is>
          <t xml:space="preserve">百岁村项目跟进机器出餐等，待外卖上线，明日持续配合测试 </t>
        </is>
      </c>
      <c r="D2142" t="inlineStr">
        <is>
          <t>宋奇忠</t>
        </is>
      </c>
      <c r="E2142" t="inlineStr">
        <is>
          <t>广东省深圳市龙华区民治街道万众生活村维也纳国际酒店(北站万众城店)</t>
        </is>
      </c>
      <c r="F2142" t="inlineStr">
        <is>
          <t>项目出差</t>
        </is>
      </c>
      <c r="G2142" t="inlineStr">
        <is>
          <t>宋奇忠-深圳-百岁村-POC+开业支持 已结束</t>
        </is>
      </c>
      <c r="H2142" t="inlineStr">
        <is>
          <t>今日百岁村项目支持日报
1.现场跟进机器出餐
2.录入员工餐
一碗香，肉沫茄子，苦瓜炒蛋
3.其中带教陈厨录菜及手机APP程序编辑上传
4.待外卖上线
5.明日持续</t>
        </is>
      </c>
      <c r="I2142" t="inlineStr">
        <is>
          <t>今日百岁村项目支持日报
1.现场跟进机器出餐
2.录入员工餐
一碗香，肉沫茄子，苦瓜炒蛋
3.其中带教陈厨录菜及手机APP程序编辑上传
4.待外卖上线
5.明日持续</t>
        </is>
      </c>
      <c r="J2142" t="inlineStr">
        <is>
          <t>配合产研测试水压
</t>
        </is>
      </c>
      <c r="K2142" t="inlineStr">
        <is>
          <t>持续支持</t>
        </is>
      </c>
      <c r="L2142" t="inlineStr">
        <is>
          <t>IMG_20251011_163555750.jpg,IMG_20251011_103558097.jpg,IMG_20251011_101955235.jpg,IMG_20251011_103440423.jpg,IMG_20251011_165555628.jpg</t>
        </is>
      </c>
      <c r="M2142"/>
      <c r="N2142" s="2">
        <v>45941</v>
      </c>
      <c r="O2142" t="inlineStr">
        <is>
          <t>已结束</t>
        </is>
      </c>
      <c r="P2142" t="inlineStr">
        <is>
          <t>41周</t>
        </is>
      </c>
      <c r="Q2142"/>
      <c r="R2142" t="inlineStr">
        <is>
          <t>false</t>
        </is>
      </c>
      <c r="S2142" t="inlineStr">
        <is>
          <t>2025/10/31</t>
        </is>
      </c>
      <c r="T2142" t="inlineStr">
        <is>
          <t>创新中心</t>
        </is>
      </c>
      <c r="U2142"/>
      <c r="V2142" t="inlineStr">
        <is>
          <t>杨粼炎</t>
        </is>
      </c>
      <c r="W2142" t="inlineStr">
        <is>
          <t>吴薇</t>
        </is>
      </c>
    </row>
    <row r="2143" ht="12.75" customHeight="1">
      <c r="A2143" t="inlineStr">
        <is>
          <t>2025-10-10 宋奇忠-深圳-百岁村-POC+开业支持 已结束</t>
        </is>
      </c>
      <c r="B2143" t="inlineStr">
        <is>
          <t>1</t>
        </is>
      </c>
      <c r="C2143" t="inlineStr">
        <is>
          <t xml:space="preserve">百岁村项目今日进行程序操作调整、菜谱录入及菜品测试，无异常。 </t>
        </is>
      </c>
      <c r="D2143" t="inlineStr">
        <is>
          <t>宋奇忠</t>
        </is>
      </c>
      <c r="E2143" t="inlineStr">
        <is>
          <t>广东省深圳市龙华区民治街道万众生活村维也纳国际酒店(北站万众城店)</t>
        </is>
      </c>
      <c r="F2143" t="inlineStr">
        <is>
          <t>项目出差</t>
        </is>
      </c>
      <c r="G2143" t="inlineStr">
        <is>
          <t>宋奇忠-深圳-百岁村-POC+开业支持 已结束</t>
        </is>
      </c>
      <c r="H2143" t="inlineStr">
        <is>
          <t>今日百岁村项目支持日报
1.调整机器对接外卖菜谱的程序操作及备货
2.录入员工餐韭菜鸡蛋
3.录入外卖菜谱一份量，干炒牛河，小炒牛肉，蒜蓉菜心
4.炒其他外卖菜品测试出品</t>
        </is>
      </c>
      <c r="I2143" t="inlineStr">
        <is>
          <t>今日百岁村项目支持日报
1.调整机器对接外卖菜谱的程序操作及备货
2.录入员工餐韭菜鸡蛋
3.录入外卖菜谱一份量，干炒牛河，小炒牛肉，蒜蓉菜心
4.炒其他外卖菜品测试出品</t>
        </is>
      </c>
      <c r="J2143"/>
      <c r="K2143" t="inlineStr">
        <is>
          <t>今日百岁村项目支持日报
1.调整机器对接外卖菜谱的程序操作及备货
2.录入员工餐韭菜鸡蛋
3.录入外卖菜谱一份量，干炒牛河，小炒牛肉，蒜蓉菜心
4.炒其他外卖菜品测试出品</t>
        </is>
      </c>
      <c r="L2143" t="inlineStr">
        <is>
          <t>IMG_20251010_164426883.jpg,IMG_20251010_164056044.jpg,IMG_20251010_120354303.jpg,IMG_20251010_114934800.jpg,IMG_20251010_104843796.jpg,IMG_20251010_103817110.jpg</t>
        </is>
      </c>
      <c r="M2143"/>
      <c r="N2143" s="2">
        <v>45940</v>
      </c>
      <c r="O2143" t="inlineStr">
        <is>
          <t>已结束</t>
        </is>
      </c>
      <c r="P2143" t="inlineStr">
        <is>
          <t>41周</t>
        </is>
      </c>
      <c r="Q2143"/>
      <c r="R2143" t="inlineStr">
        <is>
          <t>false</t>
        </is>
      </c>
      <c r="S2143" t="inlineStr">
        <is>
          <t>2025/10/31</t>
        </is>
      </c>
      <c r="T2143" t="inlineStr">
        <is>
          <t>创新中心</t>
        </is>
      </c>
      <c r="U2143"/>
      <c r="V2143" t="inlineStr">
        <is>
          <t>杨粼炎</t>
        </is>
      </c>
      <c r="W2143" t="inlineStr">
        <is>
          <t>吴薇</t>
        </is>
      </c>
    </row>
    <row r="2144" ht="12.75" customHeight="1">
      <c r="A2144" t="inlineStr">
        <is>
          <t>2025-09-30 宋奇忠-深圳-百岁村锦江-POC 已结束</t>
        </is>
      </c>
      <c r="B2144" t="inlineStr">
        <is>
          <t>1</t>
        </is>
      </c>
      <c r="C2144" t="inlineStr">
        <is>
          <t xml:space="preserve">今日塘朗店早餐出餐、同祝店核对菜谱，培训中，国庆休假 </t>
        </is>
      </c>
      <c r="D2144" t="inlineStr">
        <is>
          <t>宋奇忠</t>
        </is>
      </c>
      <c r="E2144" t="inlineStr">
        <is>
          <t>广东省广州市从化区温泉镇南方电网汽车充电站(景业荔都)景业·荔都</t>
        </is>
      </c>
      <c r="F2144" t="inlineStr">
        <is>
          <t>项目出差</t>
        </is>
      </c>
      <c r="G2144" t="inlineStr">
        <is>
          <t>宋奇忠-深圳-百岁村锦江-POC 已结束</t>
        </is>
      </c>
      <c r="H2144" t="inlineStr">
        <is>
          <t>1.1.今天在塘朗店早餐出餐
2.同祝店核对菜谱
3.讲解培训操作注意事项</t>
        </is>
      </c>
      <c r="I2144" t="inlineStr">
        <is>
          <t>1.今天早餐出餐
西芹鹰嘴豆大份量2锅
西葫芦手撕猪肉一锅
肉沫花菜两锅
炒青菜1锅
西红柿鸡蛋1锅
三丝炒面4斤一锅
炒河粉4斤三锅</t>
        </is>
      </c>
      <c r="J2144"/>
      <c r="K2144" t="inlineStr">
        <is>
          <t>国庆休假</t>
        </is>
      </c>
      <c r="L2144" t="inlineStr">
        <is>
          <t>IMG_20250930_064353643.jpg,IMG_20250930_062834757.jpg,IMG_20250930_061801677.jpg,IMG_20250930_061753822.jpg,IMG_20250930_061748016.jpg,IMG_20250930_061734949.jpg,IMG_20250930_061720229.jpg</t>
        </is>
      </c>
      <c r="M2144"/>
      <c r="N2144" s="2">
        <v>45930</v>
      </c>
      <c r="O2144" t="inlineStr">
        <is>
          <t>已结束</t>
        </is>
      </c>
      <c r="P2144" t="inlineStr">
        <is>
          <t>40周</t>
        </is>
      </c>
      <c r="Q2144"/>
      <c r="R2144" t="inlineStr">
        <is>
          <t>false</t>
        </is>
      </c>
      <c r="S2144" t="inlineStr">
        <is>
          <t>2025/09/30</t>
        </is>
      </c>
      <c r="T2144" t="inlineStr">
        <is>
          <t>创新中心</t>
        </is>
      </c>
      <c r="U2144"/>
      <c r="V2144" t="inlineStr">
        <is>
          <t>杨粼炎</t>
        </is>
      </c>
      <c r="W2144" t="inlineStr">
        <is>
          <t>吴薇</t>
        </is>
      </c>
    </row>
    <row r="2145" ht="12.75" customHeight="1">
      <c r="A2145" t="inlineStr">
        <is>
          <t>2025-09-29 宋奇忠-深圳-百岁村锦江-POC 已结束</t>
        </is>
      </c>
      <c r="B2145" t="inlineStr">
        <is>
          <t>1</t>
        </is>
      </c>
      <c r="C2145" t="inlineStr">
        <is>
          <t xml:space="preserve">今日早餐出餐正常，下午录员工餐，带教讲操作注意，明支持塘朗店 </t>
        </is>
      </c>
      <c r="D2145" t="inlineStr">
        <is>
          <t>宋奇忠</t>
        </is>
      </c>
      <c r="E2145" t="inlineStr">
        <is>
          <t>广东省深圳市南山区桃源街道塘兴路142号朗轩酒店(深圳西丽大学城店)</t>
        </is>
      </c>
      <c r="F2145" t="inlineStr">
        <is>
          <t>项目出差</t>
        </is>
      </c>
      <c r="G2145" t="inlineStr">
        <is>
          <t>宋奇忠-深圳-百岁村锦江-POC 已结束</t>
        </is>
      </c>
      <c r="H2145" t="inlineStr">
        <is>
          <t>今天早餐出餐
三丝炒面一锅
莴笋肉卷一锅
西芹香干一锅
素杂什一锅
黄油时蔬一锅
出品正常无问题
下午录入员工餐
蒜蓉青菜
调整香芹炒香干
带教讲解了厨房人员机器操作及清洗，设备的注意事项等</t>
        </is>
      </c>
      <c r="I2145" t="inlineStr">
        <is>
          <t>今天早餐出餐
三丝炒面一锅
莴笋肉卷一锅
西芹香干一锅
素杂什一锅
黄油时蔬一锅
出品正常无问题
下午录入员工餐
蒜蓉青菜
调整香芹炒香干
带教讲解了厨房人员机器操作及清洗，设备的注意事项等</t>
        </is>
      </c>
      <c r="J2145"/>
      <c r="K2145" t="inlineStr">
        <is>
          <t>明天塘朗店支持</t>
        </is>
      </c>
      <c r="L2145" t="inlineStr">
        <is>
          <t>IMG_20250928_164232835.jpg,IMG_20250928_070249608.jpg,IMG_20250928_070156253.jpg,IMG_20250928_070148923.jpg,IMG_20250928_070143534.jpg,IMG_20250928_070119228.jpg,IMG_20250928_070116039.jpg</t>
        </is>
      </c>
      <c r="M2145"/>
      <c r="N2145" s="2">
        <v>45929</v>
      </c>
      <c r="O2145" t="inlineStr">
        <is>
          <t>已结束</t>
        </is>
      </c>
      <c r="P2145" t="inlineStr">
        <is>
          <t>40周</t>
        </is>
      </c>
      <c r="Q2145"/>
      <c r="R2145" t="inlineStr">
        <is>
          <t>false</t>
        </is>
      </c>
      <c r="S2145" t="inlineStr">
        <is>
          <t>2025/09/30</t>
        </is>
      </c>
      <c r="T2145" t="inlineStr">
        <is>
          <t>创新中心</t>
        </is>
      </c>
      <c r="U2145"/>
      <c r="V2145" t="inlineStr">
        <is>
          <t>杨粼炎</t>
        </is>
      </c>
      <c r="W2145" t="inlineStr">
        <is>
          <t>吴薇</t>
        </is>
      </c>
    </row>
    <row r="2146" ht="12.75" customHeight="1">
      <c r="A2146" t="inlineStr">
        <is>
          <t>2025-09-29 宋奇忠-深圳-百岁村锦江-POC 已结束</t>
        </is>
      </c>
      <c r="B2146"/>
      <c r="C2146" t="inlineStr">
        <is>
          <t xml:space="preserve">今日塘朗店早餐出餐多样，员工餐备好，要对接祝店菜谱操作 </t>
        </is>
      </c>
      <c r="D2146" t="inlineStr">
        <is>
          <t>宋奇忠</t>
        </is>
      </c>
      <c r="E2146" t="inlineStr">
        <is>
          <t>广东省深圳市南山区桃源街道朗轩酒店(深圳西丽大学城店)</t>
        </is>
      </c>
      <c r="F2146" t="inlineStr">
        <is>
          <t>项目出差</t>
        </is>
      </c>
      <c r="G2146" t="inlineStr">
        <is>
          <t>宋奇忠-深圳-百岁村锦江-POC 已结束</t>
        </is>
      </c>
      <c r="H2146" t="inlineStr">
        <is>
          <t>今天早餐塘朗店出餐
三丝炒粉4斤一锅
萝卜肉丝一锅
素杂什一锅
肉沫毛豆一锅
黄油时蔬一锅
员工餐肉沫花菜两锅
对接祝店菜品操作及操作注意事项
明日跟祝店对菜谱进行单个对接讲解操作</t>
        </is>
      </c>
      <c r="I2146" t="inlineStr">
        <is>
          <t>今天早餐塘朗店出餐
三丝炒粉4斤一锅
萝卜肉丝一锅
素杂什一锅
肉沫毛豆一锅
黄油时蔬一锅
员工餐肉沫花菜两锅
对接祝店菜品操作及操作注意事项
明日跟祝店对菜谱进行单个对接讲解操作</t>
        </is>
      </c>
      <c r="J2146"/>
      <c r="K2146" t="inlineStr">
        <is>
          <t>对门店菜谱进行单个全部讲解操作事项</t>
        </is>
      </c>
      <c r="L2146" t="inlineStr">
        <is>
          <t>IMG_20250929_113226590.jpg,IMG_20250929_070950323.jpg,IMG_20250929_064741163.jpg,IMG_20250929_064735716.jpg,IMG_20250929_061702863.jpg,IMG_20250929_061648109.jpg,IMG_20250929_061641662.jpg</t>
        </is>
      </c>
      <c r="M2146"/>
      <c r="N2146" s="2">
        <v>45929</v>
      </c>
      <c r="O2146" t="inlineStr">
        <is>
          <t>已结束</t>
        </is>
      </c>
      <c r="P2146" t="inlineStr">
        <is>
          <t>40周</t>
        </is>
      </c>
      <c r="Q2146"/>
      <c r="R2146" t="inlineStr">
        <is>
          <t>false</t>
        </is>
      </c>
      <c r="S2146" t="inlineStr">
        <is>
          <t>2025/09/30</t>
        </is>
      </c>
      <c r="T2146" t="inlineStr">
        <is>
          <t>创新中心</t>
        </is>
      </c>
      <c r="U2146"/>
      <c r="V2146" t="inlineStr">
        <is>
          <t>杨粼炎</t>
        </is>
      </c>
      <c r="W2146" t="inlineStr">
        <is>
          <t>吴薇</t>
        </is>
      </c>
    </row>
    <row r="2147" ht="12.75" customHeight="1">
      <c r="A2147" t="inlineStr">
        <is>
          <t>2025-09-27 宋奇忠-深圳-百岁村锦江-POC 已结束</t>
        </is>
      </c>
      <c r="B2147" t="inlineStr">
        <is>
          <t>1</t>
        </is>
      </c>
      <c r="C2147" t="inlineStr">
        <is>
          <t xml:space="preserve">早餐出餐正常，下午录员工餐、测外卖菜，带教讲解操作注意事项 </t>
        </is>
      </c>
      <c r="D2147" t="inlineStr">
        <is>
          <t>宋奇忠</t>
        </is>
      </c>
      <c r="E2147" t="inlineStr">
        <is>
          <t>广东省深圳市龙华区民治街道万众生活村维也纳国际酒店(北站万众城店)</t>
        </is>
      </c>
      <c r="F2147" t="inlineStr">
        <is>
          <t>项目出差</t>
        </is>
      </c>
      <c r="G2147" t="inlineStr">
        <is>
          <t>宋奇忠-深圳-百岁村锦江-POC 已结束</t>
        </is>
      </c>
      <c r="H2147" t="inlineStr">
        <is>
          <t>今天早餐出餐
熊猫米炒饭一锅
培根炒饭一锅
西葫芦肉片一锅
莴笋肉片一锅
肉丝榨菜小份量1包
出品正常无问题
下午录入员工餐
蒜蓉油麦菜
苦瓜肉片
香芹炒香干
外卖菜测试
咖喱黄金炒饭
干炒牛河
带教讲解了厨房人员机器操作及清洗，设备的注意事项等</t>
        </is>
      </c>
      <c r="I2147" t="inlineStr">
        <is>
          <t>今天早餐出餐
熊猫米炒饭一锅
培根炒饭一锅
西葫芦肉片一锅
莴笋肉片一锅
肉丝榨菜小份量1包
出品正常无问题
下午录入员工餐
蒜蓉油麦菜
苦瓜肉片
香芹炒香干
外卖菜测试
咖喱黄金炒饭
干炒牛河
带教讲解了厨房人员机器操作及清洗，设备的注意事项等</t>
        </is>
      </c>
      <c r="J2147"/>
      <c r="K2147" t="inlineStr">
        <is>
          <t>培训带教操作员操作，录入员工餐</t>
        </is>
      </c>
      <c r="L2147" t="inlineStr">
        <is>
          <t>IMG_20250927_164901.jpg,IMG_20250927_164829.jpg,IMG_20250927_163414176.jpg,IMG_20250927_103938388.jpg,IMG_20250927_105116490.jpg,IMG_20250927_103933552.jpg,IMG_20250927_070509557.jpg,IMG_20250927_070453184.jpg,IMG_20250927_070450551.jpg,IMG_20250927_070444932.jpg,IMG_20250927_070413840.jpg</t>
        </is>
      </c>
      <c r="M2147"/>
      <c r="N2147" s="2">
        <v>45927</v>
      </c>
      <c r="O2147" t="inlineStr">
        <is>
          <t>已结束</t>
        </is>
      </c>
      <c r="P2147" t="inlineStr">
        <is>
          <t>39周</t>
        </is>
      </c>
      <c r="Q2147"/>
      <c r="R2147" t="inlineStr">
        <is>
          <t>false</t>
        </is>
      </c>
      <c r="S2147" t="inlineStr">
        <is>
          <t>2025/09/30</t>
        </is>
      </c>
      <c r="T2147" t="inlineStr">
        <is>
          <t>创新中心</t>
        </is>
      </c>
      <c r="U2147"/>
      <c r="V2147" t="inlineStr">
        <is>
          <t>杨粼炎</t>
        </is>
      </c>
      <c r="W2147" t="inlineStr">
        <is>
          <t>吴薇</t>
        </is>
      </c>
    </row>
    <row r="2148" ht="12.75" customHeight="1">
      <c r="A2148" t="inlineStr">
        <is>
          <t>2025-09-26 宋奇忠-深圳-百岁村锦江-POC 已结束</t>
        </is>
      </c>
      <c r="B2148" t="inlineStr">
        <is>
          <t>1</t>
        </is>
      </c>
      <c r="C2148" t="inlineStr">
        <is>
          <t xml:space="preserve">早餐饮品出餐正常，菜谱调整；外卖菜原料未回，测试打包 </t>
        </is>
      </c>
      <c r="D2148" t="inlineStr">
        <is>
          <t>宋奇忠</t>
        </is>
      </c>
      <c r="E2148" t="inlineStr">
        <is>
          <t>广东省深圳市龙华区民治街道万众生活村维也纳国际酒店(北站万众城店)</t>
        </is>
      </c>
      <c r="F2148" t="inlineStr">
        <is>
          <t>项目出差</t>
        </is>
      </c>
      <c r="G2148" t="inlineStr">
        <is>
          <t>宋奇忠-深圳-百岁村锦江-POC 已结束</t>
        </is>
      </c>
      <c r="H2148" t="inlineStr">
        <is>
          <t>今天早餐出餐
肉沫菜花大份量一锅
培根炒饭4斤份量1份
腊味包菜大份量一锅
莴笋肉片大份量一锅
出品正常无问题，菜谱何总调整取消生抽
下午录入员工餐
大份量香辣萝卜丝
辣椒炒鸡大份量
大份量炒青菜6斤份量
外卖菜未下回来原料测试
测试外卖盒打包份量</t>
        </is>
      </c>
      <c r="I2148" t="inlineStr">
        <is>
          <t>今天早餐出餐
肉沫菜花大份量一锅
培根炒饭4斤份量1份
腊味包菜大份量一锅
莴笋肉片大份量一锅
出品正常无问题，菜谱何总调整取消生抽
下午录入员工餐
大份量香辣萝卜丝
辣椒炒鸡大份量
大份量炒青菜6斤份量
外卖菜未下回来原料测试
测试外卖盒打包份量</t>
        </is>
      </c>
      <c r="J2148"/>
      <c r="K2148" t="inlineStr">
        <is>
          <t>录入外卖菜及员工餐菜谱</t>
        </is>
      </c>
      <c r="L2148" t="inlineStr">
        <is>
          <t>IMG_20250926_164841134.jpg,IMG_20250926_103004868.jpg,IMG_20250926_103001535.jpg,IMG_20250926_071102834.jpg,IMG_20250926_070858075.jpg,IMG_20250926_070852521.jpg,IMG_20250926_070735.jpg,IMG_20250926_070814.jpg</t>
        </is>
      </c>
      <c r="M2148"/>
      <c r="N2148" s="2">
        <v>45926</v>
      </c>
      <c r="O2148" t="inlineStr">
        <is>
          <t>已结束</t>
        </is>
      </c>
      <c r="P2148" t="inlineStr">
        <is>
          <t>39周</t>
        </is>
      </c>
      <c r="Q2148"/>
      <c r="R2148" t="inlineStr">
        <is>
          <t>false</t>
        </is>
      </c>
      <c r="S2148" t="inlineStr">
        <is>
          <t>2025/09/30</t>
        </is>
      </c>
      <c r="T2148" t="inlineStr">
        <is>
          <t>创新中心</t>
        </is>
      </c>
      <c r="U2148"/>
      <c r="V2148" t="inlineStr">
        <is>
          <t>杨粼炎</t>
        </is>
      </c>
      <c r="W2148" t="inlineStr">
        <is>
          <t>吴薇</t>
        </is>
      </c>
    </row>
    <row r="2149" ht="12.75" customHeight="1">
      <c r="A2149" t="inlineStr">
        <is>
          <t>2025-09-25 宋奇忠-深圳-百岁村锦江-POC 已结束</t>
        </is>
      </c>
      <c r="B2149" t="inlineStr">
        <is>
          <t>1</t>
        </is>
      </c>
      <c r="C2149" t="inlineStr">
        <is>
          <t xml:space="preserve">早餐出餐正常，下午录入员工餐和外卖菜，无异常问题。 </t>
        </is>
      </c>
      <c r="D2149" t="inlineStr">
        <is>
          <t>宋奇忠</t>
        </is>
      </c>
      <c r="E2149" t="inlineStr">
        <is>
          <t>广东省深圳市龙华区民治街道万众生活村维也纳国际酒店(北站万众城店)</t>
        </is>
      </c>
      <c r="F2149" t="inlineStr">
        <is>
          <t>项目出差</t>
        </is>
      </c>
      <c r="G2149" t="inlineStr">
        <is>
          <t>宋奇忠-深圳-百岁村锦江-POC 已结束</t>
        </is>
      </c>
      <c r="H2149" t="inlineStr">
        <is>
          <t>今天早餐出餐
青瓜肉片两锅
豉油皇炒面两锅
腊味包菜两锅
肉沫花菜两锅
出品正常无问题
下午录入员工餐
大份量炒花菜
大份量炒青菜
外卖菜小炒牛肉大份量
外卖菜凉瓜牛肉大份量
早餐菜已经在带教师傅操作，我从旁辅助</t>
        </is>
      </c>
      <c r="I2149" t="inlineStr">
        <is>
          <t>今天早餐出餐
青瓜肉片两锅
豉油皇炒面两锅
腊味包菜两锅
肉沫花菜两锅
出品正常无问题
下午录入员工餐
大份量炒花菜
大份量炒青菜
外卖菜小炒牛肉大份量
外卖菜凉瓜牛肉大份量
早餐菜已经在带教师傅操作，我从旁辅助</t>
        </is>
      </c>
      <c r="J2149"/>
      <c r="K2149" t="inlineStr">
        <is>
          <t>录入外卖菜及员工餐</t>
        </is>
      </c>
      <c r="L2149" t="inlineStr">
        <is>
          <t>IMG_20250925_070742.jpg,IMG_20250925_070747.jpg,IMG_20250925_070755.jpg,IMG_20250925_070803.jpg,IMG_20250925_103058.jpg,IMG_20250925_103848.jpg,IMG_20250925_165610378.jpg</t>
        </is>
      </c>
      <c r="M2149"/>
      <c r="N2149" s="2">
        <v>45925</v>
      </c>
      <c r="O2149" t="inlineStr">
        <is>
          <t>已结束</t>
        </is>
      </c>
      <c r="P2149" t="inlineStr">
        <is>
          <t>39周</t>
        </is>
      </c>
      <c r="Q2149"/>
      <c r="R2149" t="inlineStr">
        <is>
          <t>false</t>
        </is>
      </c>
      <c r="S2149" t="inlineStr">
        <is>
          <t>2025/09/30</t>
        </is>
      </c>
      <c r="T2149" t="inlineStr">
        <is>
          <t>创新中心</t>
        </is>
      </c>
      <c r="U2149"/>
      <c r="V2149" t="inlineStr">
        <is>
          <t>杨粼炎</t>
        </is>
      </c>
      <c r="W2149" t="inlineStr">
        <is>
          <t>吴薇</t>
        </is>
      </c>
    </row>
    <row r="2150" ht="12.75" customHeight="1">
      <c r="A2150" t="inlineStr">
        <is>
          <t>2025-09-24 宋奇忠-深圳-百岁村锦江-POC 已结束</t>
        </is>
      </c>
      <c r="B2150" t="inlineStr">
        <is>
          <t>1</t>
        </is>
      </c>
      <c r="C2150" t="inlineStr">
        <is>
          <t xml:space="preserve">万众诚店早餐出4道餐无问题，将录入中午外卖产品 </t>
        </is>
      </c>
      <c r="D2150" t="inlineStr">
        <is>
          <t>宋奇忠</t>
        </is>
      </c>
      <c r="E2150" t="inlineStr">
        <is>
          <t>广东省深圳市龙华区民治街道万众生活村维也纳国际酒店(北站万众城店)</t>
        </is>
      </c>
      <c r="F2150" t="inlineStr">
        <is>
          <t>项目出差</t>
        </is>
      </c>
      <c r="G2150" t="inlineStr">
        <is>
          <t>宋奇忠-深圳-百岁村锦江-POC 已结束</t>
        </is>
      </c>
      <c r="H2150" t="inlineStr">
        <is>
          <t>今天万众诚店正式早餐出餐</t>
        </is>
      </c>
      <c r="I2150" t="inlineStr">
        <is>
          <t>出了4道餐
1.三丝炒面出了4锅次
2.云南小瓜炒鱼豆腐出了2锅次
3.蒜蓉油麦菜出了1锅次
4.肉沫菜花出了1锅次
以上菜品都无问题</t>
        </is>
      </c>
      <c r="J2150"/>
      <c r="K2150" t="inlineStr">
        <is>
          <t>1.协助早餐出餐4个产品
2.中午录入外卖产品小炒牛肉，凉瓜牛肉</t>
        </is>
      </c>
      <c r="L2150" t="inlineStr">
        <is>
          <t>IMG_20250923_095653715.jpg,IMG_20250923_095646423.jpg,IMG_20250923_063331436.jpg,IMG_20250923_061122805.jpg</t>
        </is>
      </c>
      <c r="M2150"/>
      <c r="N2150" s="2">
        <v>45924</v>
      </c>
      <c r="O2150" t="inlineStr">
        <is>
          <t>已结束</t>
        </is>
      </c>
      <c r="P2150" t="inlineStr">
        <is>
          <t>39周</t>
        </is>
      </c>
      <c r="Q2150"/>
      <c r="R2150" t="inlineStr">
        <is>
          <t>false</t>
        </is>
      </c>
      <c r="S2150" t="inlineStr">
        <is>
          <t>2025/09/30</t>
        </is>
      </c>
      <c r="T2150" t="inlineStr">
        <is>
          <t>创新中心</t>
        </is>
      </c>
      <c r="U2150"/>
      <c r="V2150" t="inlineStr">
        <is>
          <t>杨粼炎</t>
        </is>
      </c>
      <c r="W2150" t="inlineStr">
        <is>
          <t>吴薇</t>
        </is>
      </c>
    </row>
    <row r="2151" ht="12.75" customHeight="1">
      <c r="A2151" t="inlineStr">
        <is>
          <t>2025-09-24 宋奇忠-深圳-百岁村锦江-POC 已结束</t>
        </is>
      </c>
      <c r="B2151" t="inlineStr">
        <is>
          <t>1</t>
        </is>
      </c>
      <c r="C2151" t="inlineStr">
        <is>
          <t xml:space="preserve">早餐多菜品出餐，炒饭过软发粘，凉瓜牛肉油大需减油 </t>
        </is>
      </c>
      <c r="D2151" t="inlineStr">
        <is>
          <t>宋奇忠</t>
        </is>
      </c>
      <c r="E2151" t="inlineStr">
        <is>
          <t>广东省深圳市龙华区民治街道万众生活村维也纳国际酒店(北站万众城店)</t>
        </is>
      </c>
      <c r="F2151" t="inlineStr">
        <is>
          <t>项目出差</t>
        </is>
      </c>
      <c r="G2151" t="inlineStr">
        <is>
          <t>宋奇忠-深圳-百岁村锦江-POC 已结束</t>
        </is>
      </c>
      <c r="H2151" t="inlineStr">
        <is>
          <t>今天早餐出餐
青瓜肉片两锅
培根炒饭两锅
莴笋肉卷两锅
生炒菜心1锅
黄油野菌时蔬1锅
炒饭的饭蒸过软了，导致出品有点粘，其他出品正常无问题
下午录入香芹牛肉3份量
凉瓜牛肉3份量
凉瓜牛肉有点油大，减去30克油出品即可</t>
        </is>
      </c>
      <c r="I2151" t="inlineStr">
        <is>
          <t>今天早餐出餐
青瓜肉片两锅
培根炒饭两锅
莴笋肉卷两锅
生炒菜心1锅
黄油野菌时蔬1锅
炒饭的饭蒸过软了，导致出品有点粘，其他出品正常无问题
下午录入香芹牛肉3份量
凉瓜牛肉3份量
凉瓜牛肉有点油大，减去30克油出品即可</t>
        </is>
      </c>
      <c r="J2151"/>
      <c r="K2151" t="inlineStr">
        <is>
          <t>录入外卖菜大份量的</t>
        </is>
      </c>
      <c r="L2151" t="inlineStr">
        <is>
          <t>IMG_20250924_175936.jpg,IMG_20250924_174728.jpg,IMG_20250924_064557041.jpg,IMG_20250924_064540.jpg,IMG_20250924_064536.jpg,IMG_20250924_064532.jpg,IMG_20250924_064332365.jpg</t>
        </is>
      </c>
      <c r="M2151"/>
      <c r="N2151" s="2">
        <v>45924</v>
      </c>
      <c r="O2151" t="inlineStr">
        <is>
          <t>已结束</t>
        </is>
      </c>
      <c r="P2151" t="inlineStr">
        <is>
          <t>39周</t>
        </is>
      </c>
      <c r="Q2151"/>
      <c r="R2151" t="inlineStr">
        <is>
          <t>false</t>
        </is>
      </c>
      <c r="S2151" t="inlineStr">
        <is>
          <t>2025/09/30</t>
        </is>
      </c>
      <c r="T2151" t="inlineStr">
        <is>
          <t>创新中心</t>
        </is>
      </c>
      <c r="U2151"/>
      <c r="V2151" t="inlineStr">
        <is>
          <t>杨粼炎</t>
        </is>
      </c>
      <c r="W2151" t="inlineStr">
        <is>
          <t>吴薇</t>
        </is>
      </c>
    </row>
    <row r="2152" ht="12.75" customHeight="1">
      <c r="A2152" t="inlineStr">
        <is>
          <t>2025-09-22 宋奇忠-深圳-百岁村锦江-POC 已结束</t>
        </is>
      </c>
      <c r="B2152" t="inlineStr">
        <is>
          <t>1</t>
        </is>
      </c>
      <c r="C2152" t="inlineStr">
        <is>
          <t xml:space="preserve">新店机器调试，投水不出水，换电磁阀后正常，明早出餐 </t>
        </is>
      </c>
      <c r="D2152" t="inlineStr">
        <is>
          <t>宋奇忠</t>
        </is>
      </c>
      <c r="E2152" t="inlineStr">
        <is>
          <t>广东省深圳市龙华区民治街道万众生活村维也纳国际酒店(北站万众城店)</t>
        </is>
      </c>
      <c r="F2152" t="inlineStr">
        <is>
          <t>项目出差</t>
        </is>
      </c>
      <c r="G2152" t="inlineStr">
        <is>
          <t>宋奇忠-深圳-百岁村锦江-POC 已结束</t>
        </is>
      </c>
      <c r="H2152" t="inlineStr">
        <is>
          <t>今日在新店，万众诚调试机器，明天早上正式跑菜谱出餐</t>
        </is>
      </c>
      <c r="I2152" t="inlineStr">
        <is>
          <t>明天早上跑菜谱出餐</t>
        </is>
      </c>
      <c r="J2152" t="inlineStr">
        <is>
          <t>机器调试出现问题，联系售后过来维修，投水不出水，过来更换电磁阀后正常</t>
        </is>
      </c>
      <c r="K2152" t="inlineStr">
        <is>
          <t>百岁村项目万众诚出餐测试</t>
        </is>
      </c>
      <c r="L2152" t="inlineStr">
        <is>
          <t>IMG_20250922_150400868.jpg,IMG_20250922_143102055.jpg</t>
        </is>
      </c>
      <c r="M2152"/>
      <c r="N2152" s="2">
        <v>45922</v>
      </c>
      <c r="O2152" t="inlineStr">
        <is>
          <t>已结束</t>
        </is>
      </c>
      <c r="P2152" t="inlineStr">
        <is>
          <t>39周</t>
        </is>
      </c>
      <c r="Q2152"/>
      <c r="R2152" t="inlineStr">
        <is>
          <t>false</t>
        </is>
      </c>
      <c r="S2152" t="inlineStr">
        <is>
          <t>2025/09/30</t>
        </is>
      </c>
      <c r="T2152" t="inlineStr">
        <is>
          <t>创新中心</t>
        </is>
      </c>
      <c r="U2152"/>
      <c r="V2152" t="inlineStr">
        <is>
          <t>杨粼炎</t>
        </is>
      </c>
      <c r="W2152" t="inlineStr">
        <is>
          <t>吴薇</t>
        </is>
      </c>
    </row>
    <row r="2153" ht="12.75" customHeight="1">
      <c r="A2153" t="inlineStr">
        <is>
          <t>2025-09-19 宋奇忠-深圳-百岁村锦江-POC 已结束</t>
        </is>
      </c>
      <c r="B2153" t="inlineStr">
        <is>
          <t>1</t>
        </is>
      </c>
      <c r="C2153" t="inlineStr">
        <is>
          <t xml:space="preserve">上午备餐炒菜，部分菜品首锅有味淡或炒过问题，需调整 </t>
        </is>
      </c>
      <c r="D2153" t="inlineStr">
        <is>
          <t>宋奇忠</t>
        </is>
      </c>
      <c r="E2153" t="inlineStr">
        <is>
          <t>广东省中山市南朗街道G2518深岑高速</t>
        </is>
      </c>
      <c r="F2153" t="inlineStr">
        <is>
          <t>项目出差</t>
        </is>
      </c>
      <c r="G2153" t="inlineStr">
        <is>
          <t>宋奇忠-深圳-百岁村锦江-POC 已结束</t>
        </is>
      </c>
      <c r="H2153" t="inlineStr">
        <is>
          <t>1.上午到店备餐
2.炒河粉
炒了两锅小份量的
第一锅出品味道淡
编辑完程序增加味道跑了第二锅出品正常无问题
莴笋肉卷
炒了两锅小份量的
第一锅出品味道淡
第二锅加了味，无问题
西葫芦炒鱼腐
炒了小份量两锅
第一锅出品炒过一点，第二锅，出品无问题
青瓜肉片
炒了小份两锅，出品在出锅前增加彩椒即可
黑椒煎胡萝卜
炒了一锅次，出锅前增加青瓜条即可
豉油皇炒面
小锅炒了一锅无问题
咖喱黄金炒饭
炒了一锅小份，出品辅料在编炒熟一点</t>
        </is>
      </c>
      <c r="I2153" t="inlineStr">
        <is>
          <t>1.上午到店备餐
2.炒河粉
炒了两锅小份量的
第一锅出品味道淡
编辑完程序增加味道跑了第二锅出品正常无问题
莴笋肉卷
炒了两锅小份量的
第一锅出品味道淡
第二锅加了味，无问题
西葫芦炒鱼腐
炒了小份量两锅
第一锅出品炒过一点，第二锅，出品无问题
青瓜肉片
炒了小份两锅，出品在出锅前增加彩椒即可
黑椒煎胡萝卜
炒了一锅次，出锅前增加青瓜条即可
豉油皇炒面
小锅炒了一锅无问题
咖喱黄金炒饭
炒了一锅小份，出品辅料在编炒熟一点</t>
        </is>
      </c>
      <c r="J2153"/>
      <c r="K2153" t="inlineStr">
        <is>
          <t>休</t>
        </is>
      </c>
      <c r="L2153" t="inlineStr">
        <is>
          <t>IMG_20250919_150621366.jpg,IMG_20250919_150303088.jpg,IMG_20250919_150259936.jpg,IMG_20250919_144140928.jpg,IMG_20250919_115920597.jpg,IMG_20250919_110058035.jpg,IMG_20250919_110045180.jpg</t>
        </is>
      </c>
      <c r="M2153"/>
      <c r="N2153" s="2">
        <v>45919</v>
      </c>
      <c r="O2153" t="inlineStr">
        <is>
          <t>已结束</t>
        </is>
      </c>
      <c r="P2153" t="inlineStr">
        <is>
          <t>38周</t>
        </is>
      </c>
      <c r="Q2153"/>
      <c r="R2153" t="inlineStr">
        <is>
          <t>false</t>
        </is>
      </c>
      <c r="S2153" t="inlineStr">
        <is>
          <t>2025/09/30</t>
        </is>
      </c>
      <c r="T2153" t="inlineStr">
        <is>
          <t>创新中心</t>
        </is>
      </c>
      <c r="U2153"/>
      <c r="V2153" t="inlineStr">
        <is>
          <t>杨粼炎</t>
        </is>
      </c>
      <c r="W2153" t="inlineStr">
        <is>
          <t>吴薇</t>
        </is>
      </c>
    </row>
    <row r="2154" ht="12.75" customHeight="1">
      <c r="A2154" t="inlineStr">
        <is>
          <t>2025-09-18 宋奇忠-深圳-百岁村锦江-POC 已结束</t>
        </is>
      </c>
      <c r="B2154" t="inlineStr">
        <is>
          <t>1</t>
        </is>
      </c>
      <c r="C2154" t="inlineStr">
        <is>
          <t xml:space="preserve">上午备餐多菜品炒制，部分首锅有缺，已调整，明录8道小份菜 </t>
        </is>
      </c>
      <c r="D2154" t="inlineStr">
        <is>
          <t>宋奇忠</t>
        </is>
      </c>
      <c r="E2154" t="inlineStr">
        <is>
          <t>广东省深圳市南山区桃源街道塘兴路142号朗轩酒店(深圳西丽大学城店)</t>
        </is>
      </c>
      <c r="F2154" t="inlineStr">
        <is>
          <t>项目出差</t>
        </is>
      </c>
      <c r="G2154" t="inlineStr">
        <is>
          <t>宋奇忠-深圳-百岁村锦江-POC 已结束</t>
        </is>
      </c>
      <c r="H2154" t="inlineStr">
        <is>
          <t>1.上午到店备餐
2.腊味包菜
炒了两锅小份量的
第一锅出品无问题
编辑完程序跑了第二锅出品正常无问题
毛豆仁肉沫
炒了两锅小份量的
第一锅出品未放生抽，
第二锅加了生抽，无问题
蒜蓉油麦菜
炒了小份量两锅
第一锅用的拍蒜，蒜香味不够，第二锅改为蒜蓉，出品无问题
三丝炒米粉
炒了小份一锅，比昨天更换了河源米粉，出品味道方面无问题，胡萝卜有点生，已调整胡萝卜多煸炒10秒即可
蒜蓉小白菜
第一锅用的拍蒜，蒜香味不够，第二锅改为蒜蓉，出品无问题
香干肉丝
第一锅无问题，复测第二锅出品正常无问题
千张肉丝
第一锅出品味道有一点点淡，第二锅调整加2克盐，出品正常，无问题</t>
        </is>
      </c>
      <c r="I2154" t="inlineStr">
        <is>
          <t>1.上午到店备餐
2.腊味包菜
炒了两锅小份量的
第一锅出品无问题
编辑完程序跑了第二锅出品正常无问题
毛豆仁肉沫
炒了两锅小份量的
第一锅出品未放生抽，
第二锅加了生抽，无问题
蒜蓉油麦菜
炒了小份量两锅
第一锅用的拍蒜，蒜香味不够，第二锅改为蒜蓉，出品无问题
三丝炒米粉
炒了小份一锅，比昨天更换了河源米粉，出品味道方面无问题，胡萝卜有点生，已调整胡萝卜多煸炒10秒即可
蒜蓉小白菜
第一锅用的拍蒜，蒜香味不够，第二锅改为蒜蓉，出品无问题
香干肉丝
第一锅无问题，复测第二锅出品正常无问题
千张肉丝
第一锅出品味道有一点点淡，第二锅调整加2克盐，出品正常，无问题</t>
        </is>
      </c>
      <c r="J2154"/>
      <c r="K2154" t="inlineStr">
        <is>
          <t>明天计划录入8道小份量</t>
        </is>
      </c>
      <c r="L2154" t="inlineStr">
        <is>
          <t>IMG_20250918_161052873.jpg,IMG_20250918_154618984.jpg,IMG_20250918_154634853.jpg,IMG_20250918_104410170.jpg,IMG_20250918_103800622.jpg,IMG_20250918_105926360.jpg,IMG_20250918_103317853.jpg</t>
        </is>
      </c>
      <c r="M2154"/>
      <c r="N2154" s="2">
        <v>45918</v>
      </c>
      <c r="O2154" t="inlineStr">
        <is>
          <t>已结束</t>
        </is>
      </c>
      <c r="P2154" t="inlineStr">
        <is>
          <t>38周</t>
        </is>
      </c>
      <c r="Q2154"/>
      <c r="R2154" t="inlineStr">
        <is>
          <t>false</t>
        </is>
      </c>
      <c r="S2154" t="inlineStr">
        <is>
          <t>2025/09/30</t>
        </is>
      </c>
      <c r="T2154" t="inlineStr">
        <is>
          <t>创新中心</t>
        </is>
      </c>
      <c r="U2154"/>
      <c r="V2154" t="inlineStr">
        <is>
          <t>杨粼炎</t>
        </is>
      </c>
      <c r="W2154" t="inlineStr">
        <is>
          <t>吴薇</t>
        </is>
      </c>
    </row>
    <row r="2155" ht="12.75" customHeight="1">
      <c r="A2155" t="inlineStr">
        <is>
          <t>2025-09-17 宋奇忠-深圳-百岁村锦江-POC 已结束</t>
        </is>
      </c>
      <c r="B2155" t="inlineStr">
        <is>
          <t>1</t>
        </is>
      </c>
      <c r="C2155" t="inlineStr">
        <is>
          <t xml:space="preserve">上午备多种菜品，部分需调整，米粉待换，要增录菜量 </t>
        </is>
      </c>
      <c r="D2155" t="inlineStr">
        <is>
          <t>宋奇忠</t>
        </is>
      </c>
      <c r="E2155" t="inlineStr">
        <is>
          <t>广东省深圳市南山区桃源街道塘兴路朗轩酒店(深圳西丽大学城店)</t>
        </is>
      </c>
      <c r="F2155" t="inlineStr">
        <is>
          <t>项目出差</t>
        </is>
      </c>
      <c r="G2155" t="inlineStr">
        <is>
          <t>宋奇忠-深圳-百岁村锦江-POC 已结束</t>
        </is>
      </c>
      <c r="H2155" t="inlineStr">
        <is>
          <t>1.上午到店备餐
2.西红柿鸡蛋
炒了一锅小份量的，炒了一锅大份量的
榨菜肉丝
炒了1锅小份量的
五菜玉米粒
炒了小份量一锅，大份量一锅
三丝炒米粉
炒了小份一锅
大份量的一锅</t>
        </is>
      </c>
      <c r="I2155" t="inlineStr">
        <is>
          <t>西红柿炒蛋
小份一锅颜色不够红，汁水不够，调整加番茄酱，加汁水即可
榨菜肉丝
炒了小份一锅，现场祝店确认够份量，不需要大份量，
何总确认小份量在调整加红椒丝，减点颜色跟油即可
五菜玉米粒
小份量一锅
大份量一锅
调整减少水淀粉即可
三丝炒米粉
小份量一锅大份量一锅，由于米粉问题，需要更换米粉后在测，小份量炒作不粘锅，大份量还需调测试</t>
        </is>
      </c>
      <c r="J2155"/>
      <c r="K2155" t="inlineStr">
        <is>
          <t>明天增加录菜菜量，赶周五录完</t>
        </is>
      </c>
      <c r="L2155" t="inlineStr">
        <is>
          <t>mmexport1758100581090.jpg,mmexport1758100567855.jpg,mmexport1758100543898.jpg,mmexport1758100448847.jpg</t>
        </is>
      </c>
      <c r="M2155"/>
      <c r="N2155" s="2">
        <v>45917</v>
      </c>
      <c r="O2155" t="inlineStr">
        <is>
          <t>已结束</t>
        </is>
      </c>
      <c r="P2155" t="inlineStr">
        <is>
          <t>38周</t>
        </is>
      </c>
      <c r="Q2155"/>
      <c r="R2155" t="inlineStr">
        <is>
          <t>false</t>
        </is>
      </c>
      <c r="S2155" t="inlineStr">
        <is>
          <t>2025/09/30</t>
        </is>
      </c>
      <c r="T2155" t="inlineStr">
        <is>
          <t>创新中心</t>
        </is>
      </c>
      <c r="U2155"/>
      <c r="V2155" t="inlineStr">
        <is>
          <t>杨粼炎</t>
        </is>
      </c>
      <c r="W2155" t="inlineStr">
        <is>
          <t>吴薇</t>
        </is>
      </c>
    </row>
    <row r="2156" ht="12.75" customHeight="1">
      <c r="A2156" t="inlineStr">
        <is>
          <t>2025-09-16 宋奇忠-深圳-百岁村锦江-POC 已结束</t>
        </is>
      </c>
      <c r="B2156" t="inlineStr">
        <is>
          <t>1</t>
        </is>
      </c>
      <c r="C2156" t="inlineStr">
        <is>
          <t xml:space="preserve">上午备餐多菜品，部分量小、熟度及调料有问题已调整 </t>
        </is>
      </c>
      <c r="D2156" t="inlineStr">
        <is>
          <t>宋奇忠</t>
        </is>
      </c>
      <c r="E2156" t="inlineStr">
        <is>
          <t>广东省深圳市南山区桃源街道塘兴路朗轩酒店(深圳西丽大学城店)</t>
        </is>
      </c>
      <c r="F2156" t="inlineStr">
        <is>
          <t>项目出差</t>
        </is>
      </c>
      <c r="G2156" t="inlineStr">
        <is>
          <t>宋奇忠-深圳-百岁村锦江-POC 已结束</t>
        </is>
      </c>
      <c r="H2156" t="inlineStr">
        <is>
          <t>1.上午到店备餐
2.西芹鹰嘴豆鸡丁
炒了一锅小份量的，炒了一锅大份量的
炒菜心
炒了1锅小份量的
1锅大份量的
胡萝卜丝炒鸡丝
炒了小份量一锅，大份量一锅
素杂什
炒了小份锅一锅
大份量的一锅</t>
        </is>
      </c>
      <c r="I2156" t="inlineStr">
        <is>
          <t>西芹鹰嘴豆
小份量炒了一锅，由于量太小，所以把大份量的那一锅改为小份量，还需在录入一个大份量，小份量出品定版
炒菜心
炒了一个小份量1000克，
炒了一个大份量2000克
由于小份量太小，不够一次装盘，把大份量改为小份量一锅，由于菜心刚下锅蓬松，录不了4000克的，故只录入2000克一个量，已定版
胡萝卜丝炒鸡丝
炒了一个小份量，由于放了生抽，现场更改不需要放生抽，减去生抽即可，定版
炒了一个大份量，略为不够熟，调整多炒10秒即可
素杂什
小份量及大份量无问题，定版</t>
        </is>
      </c>
      <c r="J2156"/>
      <c r="K2156" t="inlineStr">
        <is>
          <t>持续完成剩余菜品</t>
        </is>
      </c>
      <c r="L2156" t="inlineStr">
        <is>
          <t>IMG_20250916_160131684.jpg,IMG_20250916_155255001.jpg,IMG_20250916_155250653.jpg,IMG_20250916_153418747.jpg</t>
        </is>
      </c>
      <c r="M2156"/>
      <c r="N2156" s="2">
        <v>45916</v>
      </c>
      <c r="O2156" t="inlineStr">
        <is>
          <t>已结束</t>
        </is>
      </c>
      <c r="P2156" t="inlineStr">
        <is>
          <t>38周</t>
        </is>
      </c>
      <c r="Q2156"/>
      <c r="R2156" t="inlineStr">
        <is>
          <t>false</t>
        </is>
      </c>
      <c r="S2156" t="inlineStr">
        <is>
          <t>2025/09/30</t>
        </is>
      </c>
      <c r="T2156" t="inlineStr">
        <is>
          <t>创新中心</t>
        </is>
      </c>
      <c r="U2156"/>
      <c r="V2156" t="inlineStr">
        <is>
          <t>杨粼炎</t>
        </is>
      </c>
      <c r="W2156" t="inlineStr">
        <is>
          <t>吴薇</t>
        </is>
      </c>
    </row>
    <row r="2157" ht="12.75" customHeight="1">
      <c r="A2157" t="inlineStr">
        <is>
          <t>2025-09-15 宋奇忠-深圳-百岁村锦江-POC 已结束</t>
        </is>
      </c>
      <c r="B2157" t="inlineStr">
        <is>
          <t>1</t>
        </is>
      </c>
      <c r="C2157" t="inlineStr">
        <is>
          <t xml:space="preserve">今日备餐多种菜品，部分定版，熊猫米炒饭等有问题待解决 </t>
        </is>
      </c>
      <c r="D2157" t="inlineStr">
        <is>
          <t>宋奇忠</t>
        </is>
      </c>
      <c r="E2157" t="inlineStr">
        <is>
          <t>广东省深圳市南山区桃源街道塘兴路朗轩酒店(深圳西丽大学城店)</t>
        </is>
      </c>
      <c r="F2157" t="inlineStr">
        <is>
          <t>项目出差</t>
        </is>
      </c>
      <c r="G2157" t="inlineStr">
        <is>
          <t>宋奇忠-深圳-百岁村锦江-POC 已结束</t>
        </is>
      </c>
      <c r="H2157" t="inlineStr">
        <is>
          <t>1.上午到店备餐
2.黄油时蔬上午炒了一锅1份量的，下午炒了一锅2份量的
熊猫米炒饭今天炒了3锅1份量的
煎西葫芦手撕猪肉炒了1份量一锅，两份量1锅
黑椒鸡柳炒了1锅一份量的一锅两份量的</t>
        </is>
      </c>
      <c r="I2157" t="inlineStr">
        <is>
          <t>熊猫米炒饭，第一锅水汽重，调整温度，第二锅出品定版，第三锅由于米饭蒸出来长时间放置未密封，导致口感硬，主打产品还需测试
黄油时蔬解决了出水问题，定版
煎西葫芦手撕猪肉两份量由于手撕猪肉没煸到火候与西葫芦过火，一份量调整火候与时间，可以定版达标
黑椒鸡柳由于杏鲍菇要现场飞水，何总表示不在测试这个菜</t>
        </is>
      </c>
      <c r="J2157" t="inlineStr">
        <is>
          <t>客户需要让出一些适合酒店早餐，不飞水，不过油，直接炒的比较好的一些菜品，已沟通上级寻求总部菜谱库帮助
</t>
        </is>
      </c>
      <c r="K2157" t="inlineStr">
        <is>
          <t>明日持续备菜，录菜</t>
        </is>
      </c>
      <c r="L2157" t="inlineStr">
        <is>
          <t>mmexport1757941395623.jpg,mmexport1757940826922.jpg,mmexport1757940813687.jpg,IMG_20250915_163202737.jpg</t>
        </is>
      </c>
      <c r="M2157"/>
      <c r="N2157" s="2">
        <v>45915</v>
      </c>
      <c r="O2157" t="inlineStr">
        <is>
          <t>已结束</t>
        </is>
      </c>
      <c r="P2157" t="inlineStr">
        <is>
          <t>38周</t>
        </is>
      </c>
      <c r="Q2157"/>
      <c r="R2157" t="inlineStr">
        <is>
          <t>false</t>
        </is>
      </c>
      <c r="S2157" t="inlineStr">
        <is>
          <t>2025/09/30</t>
        </is>
      </c>
      <c r="T2157" t="inlineStr">
        <is>
          <t>创新中心</t>
        </is>
      </c>
      <c r="U2157"/>
      <c r="V2157" t="inlineStr">
        <is>
          <t>杨粼炎</t>
        </is>
      </c>
      <c r="W2157" t="inlineStr">
        <is>
          <t>吴薇</t>
        </is>
      </c>
    </row>
    <row r="2158" ht="12.75" customHeight="1">
      <c r="A2158" t="inlineStr">
        <is>
          <t>2025-09-12 宋奇忠-深圳-百岁村锦江-POC 已结束</t>
        </is>
      </c>
      <c r="B2158" t="inlineStr">
        <is>
          <t>1</t>
        </is>
      </c>
      <c r="C2158" t="inlineStr">
        <is>
          <t xml:space="preserve">今日完成切配、备菜及菜品测试，部分菜品有粘锅、味道等问题待调 </t>
        </is>
      </c>
      <c r="D2158" t="inlineStr">
        <is>
          <t>宋奇忠</t>
        </is>
      </c>
      <c r="E2158" t="inlineStr">
        <is>
          <t>广东省深圳市南山区桃源街道维也纳好眠国际酒店(深圳大学城塘朗地铁站店)深圳地铁客运一分公司</t>
        </is>
      </c>
      <c r="F2158" t="inlineStr">
        <is>
          <t>巡店</t>
        </is>
      </c>
      <c r="G2158" t="inlineStr">
        <is>
          <t>宋奇忠-深圳-百岁村锦江-POC 已结束</t>
        </is>
      </c>
      <c r="H2158" t="inlineStr">
        <is>
          <t>1.今天上午协助，切配，备菜等工作
2.下午测试菜品
熊猫米炒饭测试4斤份量1锅
培根炒饭测试3斤份量2锅
干煸土豆片测试6斤份量1锅
西葫芦煎手撕猪肉6斤份量1锅
家常闷豆腐测试3斤量2锅</t>
        </is>
      </c>
      <c r="I2158" t="inlineStr">
        <is>
          <t>培根炒饭3斤量2锅
第一锅出品味道颜色重了
第二锅调整，无问题，定版
家常闷豆腐3斤量2锅
第一锅出品味道咸了
第二锅调整味道，出品无问题，定版
干煸土豆片6斤量一锅
无问题
熊猫米炒饭4斤量一锅次
出品口味颜色方面无问题，操作过程有一点点粘锅
葫芦手撕猪肉6斤量1锅
出品时间炒过，有出水现象，待后续复测</t>
        </is>
      </c>
      <c r="J2158" t="inlineStr">
        <is>
          <t>今天更换了单边搅拌尺跟铁锅
现场何总反馈操作的过程中完全不能用人工手动辅助搅拌，不能有一点粘锅，后续还在调整</t>
        </is>
      </c>
      <c r="K2158" t="inlineStr">
        <is>
          <t>明天无人员配合试菜，休假</t>
        </is>
      </c>
      <c r="L2158" t="inlineStr">
        <is>
          <t>mmexport1757672383806.jpg,mmexport1757672376524.jpg,mmexport1757672369389.jpg,mmexport1757672361804.jpg,mmexport1757672335459.jpg</t>
        </is>
      </c>
      <c r="M2158"/>
      <c r="N2158" s="2">
        <v>45912</v>
      </c>
      <c r="O2158" t="inlineStr">
        <is>
          <t>已结束</t>
        </is>
      </c>
      <c r="P2158" t="inlineStr">
        <is>
          <t>37周</t>
        </is>
      </c>
      <c r="Q2158"/>
      <c r="R2158" t="inlineStr">
        <is>
          <t>false</t>
        </is>
      </c>
      <c r="S2158" t="inlineStr">
        <is>
          <t>2025/09/30</t>
        </is>
      </c>
      <c r="T2158" t="inlineStr">
        <is>
          <t>创新中心</t>
        </is>
      </c>
      <c r="U2158"/>
      <c r="V2158" t="inlineStr">
        <is>
          <t>杨粼炎</t>
        </is>
      </c>
      <c r="W2158" t="inlineStr">
        <is>
          <t>吴薇</t>
        </is>
      </c>
    </row>
    <row r="2159" ht="12.75" customHeight="1">
      <c r="A2159" t="inlineStr">
        <is>
          <t>2025-09-11 宋奇忠-深圳-百岁村POC-POC 已终止</t>
        </is>
      </c>
      <c r="B2159" t="inlineStr">
        <is>
          <t>1</t>
        </is>
      </c>
      <c r="C2159" t="inlineStr">
        <is>
          <t xml:space="preserve">今日调试机器并录制菜品，有搅拌不均、粘锅等问题，明日调量复测 </t>
        </is>
      </c>
      <c r="D2159" t="inlineStr">
        <is>
          <t>宋奇忠</t>
        </is>
      </c>
      <c r="E2159" t="inlineStr">
        <is>
          <t>广东省深圳市南山区桃源街道塘兴路164号朗轩酒店(深圳西丽大学城店)</t>
        </is>
      </c>
      <c r="F2159" t="inlineStr">
        <is>
          <t>巡店</t>
        </is>
      </c>
      <c r="G2159" t="inlineStr">
        <is>
          <t>宋奇忠-深圳-百岁村POC-POC 已终止</t>
        </is>
      </c>
      <c r="H2159" t="inlineStr">
        <is>
          <t>1.今日第一天进场，上午调试机器，加料，校准，开锅，设置参数等工作
2.下午录制4道5斤份量菜</t>
        </is>
      </c>
      <c r="I2159" t="inlineStr">
        <is>
          <t>黑椒菌菇鸡柳5斤份量录制一次
记录问题：1.鸡柳生炒有点粘锅，后续测试温度调整，考虑换一号铁锅
2.成品味道有点淡，芡汁多，调整增加调料，减少芡粉，待复测试
黄油时蔬5斤份量录制一次
记录问题：1.出锅明油给少了
玉米和小瓜一起放
鸡粉多给点
黄油出锅前给
已调整，待复测
肉沫炒花菜5斤份量录制一次
记录问题：1.菜花鸡粉多给一点
豉油皇炒面5斤份量录制一次
记录问题：1.搅拌不够均匀
</t>
        </is>
      </c>
      <c r="J2159" t="inlineStr">
        <is>
          <t>1.用的鸡粉，味粉，已沟通下单鸡精味精回来
2.双边搅拌尺炒面大份量不好搅拌均匀，已申请更换单边搅拌尺，明天到
3.部分菜品粘锅，考虑更换一号铁锅
4.客户考虑食材浪费大，明天调整先测3斤量的</t>
        </is>
      </c>
      <c r="K2159" t="inlineStr">
        <is>
          <t>明日计划录制3斤量的5个SKU</t>
        </is>
      </c>
      <c r="L2159" t="inlineStr">
        <is>
          <t>IMG_20250911_160325047.jpg,IMG_20250911_153202176.jpg,IMG_20250911_161756864.jpg,IMG_20250911_163110885.jpg</t>
        </is>
      </c>
      <c r="M2159"/>
      <c r="N2159" s="2">
        <v>45911</v>
      </c>
      <c r="O2159" t="inlineStr">
        <is>
          <t>已终止</t>
        </is>
      </c>
      <c r="P2159" t="inlineStr">
        <is>
          <t>37周</t>
        </is>
      </c>
      <c r="Q2159"/>
      <c r="R2159" t="inlineStr">
        <is>
          <t>false</t>
        </is>
      </c>
      <c r="S2159" t="inlineStr">
        <is>
          <t>2025/09/19</t>
        </is>
      </c>
      <c r="T2159"/>
      <c r="U2159"/>
      <c r="V2159" t="inlineStr">
        <is>
          <t>吴薇</t>
        </is>
      </c>
      <c r="W2159"/>
    </row>
    <row r="2160" ht="12.75" customHeight="1">
      <c r="A2160" t="inlineStr">
        <is>
          <t xml:space="preserve">2025-12-12 </t>
        </is>
      </c>
      <c r="B2160"/>
      <c r="C2160" t="inlineStr">
        <is>
          <t>正文仅含日期“2025/12/12”，无具体内容，信息缺失。</t>
        </is>
      </c>
      <c r="D2160" t="inlineStr">
        <is>
          <t>唐清林</t>
        </is>
      </c>
      <c r="E2160" t="inlineStr">
        <is>
          <t>广东省深圳市宝安区福海街道聚龙居(三号路)</t>
        </is>
      </c>
      <c r="F2160" t="inlineStr">
        <is>
          <t>排休</t>
        </is>
      </c>
      <c r="G2160"/>
      <c r="H2160"/>
      <c r="I2160"/>
      <c r="J2160"/>
      <c r="K2160"/>
      <c r="L2160"/>
      <c r="M2160"/>
      <c r="N2160" s="2">
        <v>46003</v>
      </c>
      <c r="O2160"/>
      <c r="P2160" t="inlineStr">
        <is>
          <t>50周</t>
        </is>
      </c>
      <c r="Q2160"/>
      <c r="R2160" t="inlineStr">
        <is>
          <t>false</t>
        </is>
      </c>
      <c r="S2160"/>
      <c r="T2160"/>
      <c r="U2160"/>
      <c r="V2160"/>
      <c r="W2160"/>
    </row>
    <row r="2161" ht="12.75" customHeight="1">
      <c r="A2161" t="inlineStr">
        <is>
          <t xml:space="preserve">2025-12-11 </t>
        </is>
      </c>
      <c r="B2161"/>
      <c r="C2161" t="inlineStr">
        <is>
          <t>正文仅日期“2025/12/11”，无实质内容，信息缺失。</t>
        </is>
      </c>
      <c r="D2161" t="inlineStr">
        <is>
          <t>唐清林</t>
        </is>
      </c>
      <c r="E2161" t="inlineStr">
        <is>
          <t>广东省深圳市南山区粤海街道海德三道卓越后海中心</t>
        </is>
      </c>
      <c r="F2161" t="inlineStr">
        <is>
          <t>排休</t>
        </is>
      </c>
      <c r="G2161"/>
      <c r="H2161"/>
      <c r="I2161"/>
      <c r="J2161"/>
      <c r="K2161"/>
      <c r="L2161"/>
      <c r="M2161"/>
      <c r="N2161" s="2">
        <v>46002</v>
      </c>
      <c r="O2161"/>
      <c r="P2161" t="inlineStr">
        <is>
          <t>50周</t>
        </is>
      </c>
      <c r="Q2161"/>
      <c r="R2161" t="inlineStr">
        <is>
          <t>false</t>
        </is>
      </c>
      <c r="S2161"/>
      <c r="T2161"/>
      <c r="U2161" t="inlineStr">
        <is>
          <t>0</t>
        </is>
      </c>
      <c r="V2161"/>
      <c r="W2161"/>
    </row>
    <row r="2162" ht="12.75" customHeight="1">
      <c r="A2162" t="inlineStr">
        <is>
          <t>2025-12-10 唐清林-深圳-深圳湘土豆开业罗湖店-新店开业 已结束</t>
        </is>
      </c>
      <c r="B2162" t="inlineStr">
        <is>
          <t>1</t>
        </is>
      </c>
      <c r="C2162" t="inlineStr">
        <is>
          <t>消防检查致12:30才营业，需培训操作员错开烹饪时间。</t>
        </is>
      </c>
      <c r="D2162" t="inlineStr">
        <is>
          <t>唐清林</t>
        </is>
      </c>
      <c r="E2162" t="inlineStr">
        <is>
          <t>广东省深圳市罗湖区桂园街道红岭南(地铁站)红岭大厦</t>
        </is>
      </c>
      <c r="F2162" t="inlineStr">
        <is>
          <t>项目出差</t>
        </is>
      </c>
      <c r="G2162" t="inlineStr">
        <is>
          <t>唐清林-深圳-深圳湘土豆开业罗湖店-新店开业 已结束</t>
        </is>
      </c>
      <c r="H2162" t="inlineStr">
        <is>
          <t>早上备好餐前准备，突然消防检查，到了中午12点半才营业，操作员自己操作，我在旁边看着，晚上操作员操作2台机器人，还可以，研发部周厨跟门店陈总试菜，点了个爆炒肥肠，味道不错，只要开始前工作准备好，一个人操作2台机器人炒菜，没什么问题，今天重要培训操作员，要错开烹饪时间，看来单的份数</t>
        </is>
      </c>
      <c r="I2162" t="inlineStr">
        <is>
          <t>爆炒肥肠不错</t>
        </is>
      </c>
      <c r="J2162"/>
      <c r="K2162" t="inlineStr">
        <is>
          <t>休假一天</t>
        </is>
      </c>
      <c r="L2162" t="inlineStr">
        <is>
          <t>IMG_20251210_124419239.jpg,IMG_20251210_125033502.jpg,IMG_20251210_125336557.jpg,IMG_20251210_132759634.jpg,IMG_20251210_164229916.jpg,IMG_20251210_175057891.jpg,IMG_20251210_183745928.jpg,IMG_20251210_193618676.jpg</t>
        </is>
      </c>
      <c r="M2162"/>
      <c r="N2162" s="2">
        <v>46001</v>
      </c>
      <c r="O2162" t="inlineStr">
        <is>
          <t>已结束</t>
        </is>
      </c>
      <c r="P2162" t="inlineStr">
        <is>
          <t>50周</t>
        </is>
      </c>
      <c r="Q2162"/>
      <c r="R2162" t="inlineStr">
        <is>
          <t>false</t>
        </is>
      </c>
      <c r="S2162" t="inlineStr">
        <is>
          <t>2025/12/10</t>
        </is>
      </c>
      <c r="T2162" t="inlineStr">
        <is>
          <t>华南区</t>
        </is>
      </c>
      <c r="U2162" t="inlineStr">
        <is>
          <t>1</t>
        </is>
      </c>
      <c r="V2162" t="inlineStr">
        <is>
          <t>吴健华</t>
        </is>
      </c>
      <c r="W2162" t="inlineStr">
        <is>
          <t>王言</t>
        </is>
      </c>
    </row>
    <row r="2163" ht="12.75" customHeight="1">
      <c r="A2163" t="inlineStr">
        <is>
          <t>2025-12-09 唐清林-深圳-湘土逗-新店开业 已结束</t>
        </is>
      </c>
      <c r="B2163"/>
      <c r="C2163" t="inlineStr">
        <is>
          <t>开市前青菜未切好，需关注饭市前准备充足及机器人操作时间差。</t>
        </is>
      </c>
      <c r="D2163" t="inlineStr">
        <is>
          <t>唐清林</t>
        </is>
      </c>
      <c r="E2163" t="inlineStr">
        <is>
          <t>广东省深圳市南山区沙河街道红树湾南(地铁站)深圳湾超级总部基地C塔(建设中)</t>
        </is>
      </c>
      <c r="F2163" t="inlineStr">
        <is>
          <t>项目出差</t>
        </is>
      </c>
      <c r="G2163" t="inlineStr">
        <is>
          <t>唐清林-深圳-湘土逗-新店开业 已结束</t>
        </is>
      </c>
      <c r="H2163" t="inlineStr">
        <is>
          <t>今天操作员比昨天熟悉一点，门店生意也比昨天好一些，辣椒，肥肠，青豆，瘦肉，肥膘，白辣椒，鸡杂都量化分装好，开市前工作只差个青菜没切好，11点帮忙切好青菜，午市12点半单有点多，去帮忙在另外一台机器人炒菜，菜品出品正常，没有超时(门店超20分钟算超时)，晚上操作员同时操作2台机器人，晚上生意没有午市好，勉强可以同时操作2台机器人，已培训操作员饭市前准备工作一定要充足，同时操作2台机器人要有一个时间差，比如刚开始，不能同时按开始，是一台机器先开始投料后，再按另外一台机器人开始，这样可以错开时间</t>
        </is>
      </c>
      <c r="I2163" t="inlineStr">
        <is>
          <t>菜品出品正常</t>
        </is>
      </c>
      <c r="J2163"/>
      <c r="K2163" t="inlineStr">
        <is>
          <t>开业支持</t>
        </is>
      </c>
      <c r="L2163" t="inlineStr">
        <is>
          <t>IMG_20251209_094005414.jpg,IMG_20251209_094921144.jpg,IMG_20251209_104506723.jpg,IMG_20251209_112546638.jpg,IMG_20251209_133411457.jpg,IMG_20251209_174752292.jpg,wx_camera_1765274170030.mp4,IMG_20251209_185740000.jpg</t>
        </is>
      </c>
      <c r="M2163"/>
      <c r="N2163" s="2">
        <v>46000</v>
      </c>
      <c r="O2163" t="inlineStr">
        <is>
          <t>已结束,已结束,已结束</t>
        </is>
      </c>
      <c r="P2163" t="inlineStr">
        <is>
          <t>50周</t>
        </is>
      </c>
      <c r="Q2163"/>
      <c r="R2163" t="inlineStr">
        <is>
          <t>false</t>
        </is>
      </c>
      <c r="S2163" t="inlineStr">
        <is>
          <t>2025/10/19
2025/11/30
2025/12/10</t>
        </is>
      </c>
      <c r="T2163" t="inlineStr">
        <is>
          <t>华南区</t>
        </is>
      </c>
      <c r="U2163"/>
      <c r="V2163" t="inlineStr">
        <is>
          <t>吴健华
吴健华
吴健华</t>
        </is>
      </c>
      <c r="W2163" t="inlineStr">
        <is>
          <t>王言
王言
王言</t>
        </is>
      </c>
    </row>
    <row r="2164" ht="12.75" customHeight="1">
      <c r="A2164" t="inlineStr">
        <is>
          <t>2025-12-08 唐清林-深圳-湘土逗-新店开业 已结束</t>
        </is>
      </c>
      <c r="B2164"/>
      <c r="C2164" t="inlineStr">
        <is>
          <t>辣椒备货晚致被动，部分菜品烹饪时间需缩短。</t>
        </is>
      </c>
      <c r="D2164" t="inlineStr">
        <is>
          <t>唐清林</t>
        </is>
      </c>
      <c r="E2164" t="inlineStr">
        <is>
          <t>广东省深圳市宝安区新安街道创业一路</t>
        </is>
      </c>
      <c r="F2164" t="inlineStr">
        <is>
          <t>项目出差</t>
        </is>
      </c>
      <c r="G2164" t="inlineStr">
        <is>
          <t>唐清林-深圳-湘土逗-新店开业 已结束</t>
        </is>
      </c>
      <c r="H2164" t="inlineStr">
        <is>
          <t>开业第一天，菜品食材都是早上回来，辣椒回来有点晚，这样备货很被动，已经同步门店厨师长，前一天备点辣椒切好量化分装，不然早上操作员开档就来不及，辣椒回来，我马上帮忙切辣椒，11点前备后26份量化分装，上午出餐正常，没有菜品暂时没有收到有投诉情况，2份的量，爆炒肥肠辣椒有点干，微调烹饪时间缩短6秒，辣椒炒鸡杂也是2份的量，烹饪时间要缩短5秒，晚上没有中午那么忙，8点过后培训操作员清洗管道，干料仓，干料盒，液料盒，换搅拌尺，换锅，清洗锅的积碳，规范使用机器人，清洗机器人注意事项，早上开市和收市工作注意事项</t>
        </is>
      </c>
      <c r="I2164" t="inlineStr">
        <is>
          <t>个别需要有微调，白辣椒炒鸡杂，爆炒肥肠</t>
        </is>
      </c>
      <c r="J2164"/>
      <c r="K2164" t="inlineStr">
        <is>
          <t>开业支持，培训</t>
        </is>
      </c>
      <c r="L2164" t="inlineStr">
        <is>
          <t>IMG_20251208_120802373.jpg,IMG_20251208_165121941.jpg,IMG_20251208_183136379.jpg,IMG_20251208_184155534.jpg,IMG_20251208_191721444.jpg,IMG_20251208_191946080.jpg,IMG_20251208_202523939.jpg,IMG_20251208_204555564.jpg</t>
        </is>
      </c>
      <c r="M2164"/>
      <c r="N2164" s="2">
        <v>45999</v>
      </c>
      <c r="O2164" t="inlineStr">
        <is>
          <t>已结束,已结束,已结束</t>
        </is>
      </c>
      <c r="P2164" t="inlineStr">
        <is>
          <t>50周</t>
        </is>
      </c>
      <c r="Q2164"/>
      <c r="R2164" t="inlineStr">
        <is>
          <t>false</t>
        </is>
      </c>
      <c r="S2164" t="inlineStr">
        <is>
          <t>2025/10/19
2025/11/30
2025/12/10</t>
        </is>
      </c>
      <c r="T2164" t="inlineStr">
        <is>
          <t>华南区</t>
        </is>
      </c>
      <c r="U2164"/>
      <c r="V2164" t="inlineStr">
        <is>
          <t>吴健华
吴健华
吴健华</t>
        </is>
      </c>
      <c r="W2164" t="inlineStr">
        <is>
          <t>王言
王言
王言</t>
        </is>
      </c>
    </row>
    <row r="2165" ht="12.75" customHeight="1">
      <c r="A2165" t="inlineStr">
        <is>
          <t>2025-12-07 唐清林-深圳-湘土逗-新店开业 已结束</t>
        </is>
      </c>
      <c r="B2165"/>
      <c r="C2165" t="inlineStr">
        <is>
          <t>辣椒炒肉色泽不够，爆炒肥肠辣椒焦，甜豆未下单未测试。</t>
        </is>
      </c>
      <c r="D2165" t="inlineStr">
        <is>
          <t>唐清林</t>
        </is>
      </c>
      <c r="E2165" t="inlineStr">
        <is>
          <t>广东省深圳市宝安区福海街道聚龙居(三号路)</t>
        </is>
      </c>
      <c r="F2165" t="inlineStr">
        <is>
          <t>项目出差</t>
        </is>
      </c>
      <c r="G2165" t="inlineStr">
        <is>
          <t>唐清林-深圳-湘土逗-新店开业 已结束</t>
        </is>
      </c>
      <c r="H2165" t="inlineStr">
        <is>
          <t>中午门店股东试菜，辣椒炒肉，带汁小炒黄牛肉，白辣椒炒鸡杂，爆炒肥肠，菜品不错，晚上2份的菜品，辣椒炒肉，蒜蓉上海青，带汁小炒黄牛肉，白辣椒炒鸡杂，爆炒肥肠，辣椒炒肉色泽不够，加了2克老抽，爆炒肥肠的辣椒有点焦，投红线椒前8秒在原来6千瓦降到5千瓦，其他菜品出品正常，甜豆是门店没下单，所以今天没有做测试</t>
        </is>
      </c>
      <c r="I2165" t="inlineStr">
        <is>
          <t>辣椒炒肉，爆炒肥肠有点微调</t>
        </is>
      </c>
      <c r="J2165"/>
      <c r="K2165" t="inlineStr">
        <is>
          <t>开业支持，培训</t>
        </is>
      </c>
      <c r="L2165" t="inlineStr">
        <is>
          <t>IMG_20251207_102124421.jpg,IMG_20251207_121123218.jpg,IMG_20251207_121507647.jpg,IMG_20251207_122147552.jpg,IMG_20251207_122756930.jpg,IMG_20251207_144330941.jpg,IMG_20251207_163909136.jpg,IMG_20251207_163914899.jpg</t>
        </is>
      </c>
      <c r="M2165"/>
      <c r="N2165" s="2">
        <v>45998</v>
      </c>
      <c r="O2165" t="inlineStr">
        <is>
          <t>已结束,已结束,已结束</t>
        </is>
      </c>
      <c r="P2165" t="inlineStr">
        <is>
          <t>49周</t>
        </is>
      </c>
      <c r="Q2165"/>
      <c r="R2165" t="inlineStr">
        <is>
          <t>false</t>
        </is>
      </c>
      <c r="S2165" t="inlineStr">
        <is>
          <t>2025/10/19
2025/11/30
2025/12/10</t>
        </is>
      </c>
      <c r="T2165" t="inlineStr">
        <is>
          <t>华南区</t>
        </is>
      </c>
      <c r="U2165"/>
      <c r="V2165" t="inlineStr">
        <is>
          <t>吴健华
吴健华
吴健华</t>
        </is>
      </c>
      <c r="W2165" t="inlineStr">
        <is>
          <t>王言
王言
王言</t>
        </is>
      </c>
    </row>
    <row r="2166" ht="12.75" customHeight="1">
      <c r="A2166" t="inlineStr">
        <is>
          <t>2025-12-06 唐清林-深圳-湘土逗-新店开业 已结束</t>
        </is>
      </c>
      <c r="B2166"/>
      <c r="C2166" t="inlineStr">
        <is>
          <t>试菜中爆炒肥肠辣椒焦、鸡杂不香、小白菜过熟，已调整待复测。</t>
        </is>
      </c>
      <c r="D2166" t="inlineStr">
        <is>
          <t>唐清林</t>
        </is>
      </c>
      <c r="E2166" t="inlineStr">
        <is>
          <t>广东省深圳市宝安区福海街道聚龙居(三号路)</t>
        </is>
      </c>
      <c r="F2166" t="inlineStr">
        <is>
          <t>项目出差</t>
        </is>
      </c>
      <c r="G2166" t="inlineStr">
        <is>
          <t>唐清林-深圳-湘土逗-新店开业 已结束</t>
        </is>
      </c>
      <c r="H2166" t="inlineStr">
        <is>
          <t>今天门店开业前试菜，一份的量，辣椒炒肉，带汁小炒黄牛肉，爆炒肥肠，白辣椒炒鸡杂，蒜蓉毛白菜，蒜蓉上海青，蒜蓉白菜心，蒜蓉小白菜，门店相关高管都在门店试菜，爆炒肥肠辣椒有点焦，白辣椒炒鸡杂不够香，蒜蓉小白菜有点熟，晚上继续测试，爆炒肥肠遍辣椒在原来5千瓦降到4千瓦，白辣椒出锅前20秒由原来的6千瓦升到7千瓦，小白菜烹饪时间缩短10秒，晚上出品达到门店要求</t>
        </is>
      </c>
      <c r="I2166" t="inlineStr">
        <is>
          <t xml:space="preserve">晚上调整后，到达出去要求 </t>
        </is>
      </c>
      <c r="J2166"/>
      <c r="K2166" t="inlineStr">
        <is>
          <t>多份菜品测试</t>
        </is>
      </c>
      <c r="L2166" t="inlineStr">
        <is>
          <t>IMG_20251206_132142953.jpg,IMG_20251206_132725634.jpg,IMG_20251206_133038625.jpg,IMG_20251206_165800245.jpg,IMG_20251206_175105362.jpg,IMG_20251206_175406339.jpg,IMG_20251206_175915454.jpg,IMG_20251206_181302388.jpg,IMG_20251206_191417771.jpg</t>
        </is>
      </c>
      <c r="M2166"/>
      <c r="N2166" s="2">
        <v>45997</v>
      </c>
      <c r="O2166" t="inlineStr">
        <is>
          <t>已结束,已结束,已结束</t>
        </is>
      </c>
      <c r="P2166" t="inlineStr">
        <is>
          <t>49周</t>
        </is>
      </c>
      <c r="Q2166"/>
      <c r="R2166" t="inlineStr">
        <is>
          <t>false</t>
        </is>
      </c>
      <c r="S2166" t="inlineStr">
        <is>
          <t>2025/10/19
2025/11/30
2025/12/10</t>
        </is>
      </c>
      <c r="T2166" t="inlineStr">
        <is>
          <t>华南区</t>
        </is>
      </c>
      <c r="U2166"/>
      <c r="V2166" t="inlineStr">
        <is>
          <t>吴健华
吴健华
吴健华</t>
        </is>
      </c>
      <c r="W2166" t="inlineStr">
        <is>
          <t>王言
王言
王言</t>
        </is>
      </c>
    </row>
    <row r="2167" ht="12.75" customHeight="1">
      <c r="A2167" t="inlineStr">
        <is>
          <t xml:space="preserve">2025-12-05 </t>
        </is>
      </c>
      <c r="B2167"/>
      <c r="C2167" t="inlineStr">
        <is>
          <t>正文仅日期“2025/12/05”，无具体内容，信息缺失。</t>
        </is>
      </c>
      <c r="D2167" t="inlineStr">
        <is>
          <t>唐清林</t>
        </is>
      </c>
      <c r="E2167" t="inlineStr">
        <is>
          <t>广东省深圳市宝安区福海街道育才路桥南新区</t>
        </is>
      </c>
      <c r="F2167" t="inlineStr">
        <is>
          <t>排休</t>
        </is>
      </c>
      <c r="G2167"/>
      <c r="H2167"/>
      <c r="I2167"/>
      <c r="J2167"/>
      <c r="K2167"/>
      <c r="L2167"/>
      <c r="M2167"/>
      <c r="N2167" s="2">
        <v>45996</v>
      </c>
      <c r="O2167"/>
      <c r="P2167" t="inlineStr">
        <is>
          <t>49周</t>
        </is>
      </c>
      <c r="Q2167"/>
      <c r="R2167" t="inlineStr">
        <is>
          <t>false</t>
        </is>
      </c>
      <c r="S2167"/>
      <c r="T2167"/>
      <c r="U2167" t="inlineStr">
        <is>
          <t>1</t>
        </is>
      </c>
      <c r="V2167"/>
      <c r="W2167"/>
    </row>
    <row r="2168" ht="12.75" customHeight="1">
      <c r="A2168" t="inlineStr">
        <is>
          <t>2025-12-04 唐清林-深圳-深圳湘土豆t大唐时代店开业支持培训-新店开业 已结束</t>
        </is>
      </c>
      <c r="B2168"/>
      <c r="C2168" t="inlineStr">
        <is>
          <t>晚市漏加猪油，已培训检查开市前食材调料（少于三分之一需添加）。</t>
        </is>
      </c>
      <c r="D2168" t="inlineStr">
        <is>
          <t>唐清林</t>
        </is>
      </c>
      <c r="E2168" t="inlineStr">
        <is>
          <t>广东省深圳市宝安区福海街道聚龙居(三号路)</t>
        </is>
      </c>
      <c r="F2168" t="inlineStr">
        <is>
          <t>项目出差</t>
        </is>
      </c>
      <c r="G2168" t="inlineStr">
        <is>
          <t>唐清林-深圳-深圳湘土豆t大唐时代店开业支持培训-新店开业 已结束</t>
        </is>
      </c>
      <c r="H2168" t="inlineStr">
        <is>
          <t>早上到门店看操作员开市前准备工作，准备工作还可以，饭市操作员独立操作机器人炒菜，我在旁边协助，除了动作慢一点，流程是熟悉了，能单独自己操作，晚市开档把猪油漏了，已再次跟操作员培训，要检查开市前的食材和油盐酱醋，少于三分之一就要加</t>
        </is>
      </c>
      <c r="I2168" t="inlineStr">
        <is>
          <t>菜品出品正常</t>
        </is>
      </c>
      <c r="J2168"/>
      <c r="K2168" t="inlineStr">
        <is>
          <t>休息一天</t>
        </is>
      </c>
      <c r="L2168" t="inlineStr">
        <is>
          <t>IMG_20251204_104522173.jpg,IMG_20251204_111314122.jpg,IMG_20251204_114755344.jpg,IMG_20251204_114757820.jpg,IMG_20251204_120603315.jpg,IMG_20251204_125330906.jpg,IMG_20251204_173210527.jpg,IMG_20251204_182617884.jpg</t>
        </is>
      </c>
      <c r="M2168"/>
      <c r="N2168" s="2">
        <v>45995</v>
      </c>
      <c r="O2168" t="inlineStr">
        <is>
          <t>已结束</t>
        </is>
      </c>
      <c r="P2168" t="inlineStr">
        <is>
          <t>49周</t>
        </is>
      </c>
      <c r="Q2168"/>
      <c r="R2168" t="inlineStr">
        <is>
          <t>false</t>
        </is>
      </c>
      <c r="S2168" t="inlineStr">
        <is>
          <t>2025/12/04</t>
        </is>
      </c>
      <c r="T2168" t="inlineStr">
        <is>
          <t>华南区</t>
        </is>
      </c>
      <c r="U2168" t="inlineStr">
        <is>
          <t>1</t>
        </is>
      </c>
      <c r="V2168" t="inlineStr">
        <is>
          <t>吴健华</t>
        </is>
      </c>
      <c r="W2168" t="inlineStr">
        <is>
          <t>王言</t>
        </is>
      </c>
    </row>
    <row r="2169" ht="12.75" customHeight="1">
      <c r="A2169" t="inlineStr">
        <is>
          <t>2025-12-03 唐清林-深圳-深圳湘土豆-新店开业 已结束</t>
        </is>
      </c>
      <c r="B2169" t="inlineStr">
        <is>
          <t>1</t>
        </is>
      </c>
      <c r="C2169" t="inlineStr">
        <is>
          <t>操作员瘦肉未量化分装致量不均，午市慌乱、出菜慢，缺厨房经验。</t>
        </is>
      </c>
      <c r="D2169" t="inlineStr">
        <is>
          <t>唐清林</t>
        </is>
      </c>
      <c r="E2169" t="inlineStr">
        <is>
          <t>广东省深圳市宝安区福海街道聚龙居(三号路)</t>
        </is>
      </c>
      <c r="F2169" t="inlineStr">
        <is>
          <t>项目出差</t>
        </is>
      </c>
      <c r="G2169" t="inlineStr">
        <is>
          <t>唐清林-深圳-深圳湘土豆-新店开业 已结束</t>
        </is>
      </c>
      <c r="H2169" t="inlineStr">
        <is>
          <t>今天到门店看操作员自己开档，午市开市工作还算可以，小料，食材主料，辅料，都拿出来量化分装，瘦肉来单再用勺打，这样会导致量不均匀，已同步门店厨师长罗厨，要求量化分装，因为门店20分钟没上菜都算超时，开市前工作一定要做好，午市操作员自己操作，有点慌乱，单太多，催单，我就帮忙炒菜，饭市过后，跟操作员培训，洗锅要一次洗干净，打菜出菜要快，晚上操作员自己在操作，还是不够利索，因为没有厨房经验，饭市过后，鼓励操作员有点进步，但还是要用心一点</t>
        </is>
      </c>
      <c r="I2169" t="inlineStr">
        <is>
          <t>菜品出品正常</t>
        </is>
      </c>
      <c r="J2169"/>
      <c r="K2169" t="inlineStr">
        <is>
          <t>培训操作员提高出品速度</t>
        </is>
      </c>
      <c r="L2169" t="inlineStr">
        <is>
          <t>IMG_20251203_124241567.jpg,IMG_20251203_125235656.jpg,IMG_20251203_134125041.jpg,IMG_20251203_181928479.jpg,IMG_20251203_182427220.jpg,IMG_20251203_184959001.jpg,IMG_20251203_190822264.jpg,IMG_20251203_192723689.jpg,IMG_20251203_192727835.jpg</t>
        </is>
      </c>
      <c r="M2169"/>
      <c r="N2169" s="2">
        <v>45994</v>
      </c>
      <c r="O2169" t="inlineStr">
        <is>
          <t>已结束</t>
        </is>
      </c>
      <c r="P2169" t="inlineStr">
        <is>
          <t>49周</t>
        </is>
      </c>
      <c r="Q2169"/>
      <c r="R2169" t="inlineStr">
        <is>
          <t>false</t>
        </is>
      </c>
      <c r="S2169" t="inlineStr">
        <is>
          <t>2025/12/03</t>
        </is>
      </c>
      <c r="T2169" t="inlineStr">
        <is>
          <t>华南区</t>
        </is>
      </c>
      <c r="U2169"/>
      <c r="V2169" t="inlineStr">
        <is>
          <t>吴健华</t>
        </is>
      </c>
      <c r="W2169" t="inlineStr">
        <is>
          <t>王言</t>
        </is>
      </c>
    </row>
    <row r="2170" ht="12.75" customHeight="1">
      <c r="A2170" t="inlineStr">
        <is>
          <t>2025-12-02 唐清林-深圳-深圳湘土豆-新店开业 已结束</t>
        </is>
      </c>
      <c r="B2170"/>
      <c r="C2170" t="inlineStr">
        <is>
          <t>饭市单多操作员慌、动作慢，需提高操作速度。</t>
        </is>
      </c>
      <c r="D2170" t="inlineStr">
        <is>
          <t>唐清林</t>
        </is>
      </c>
      <c r="E2170" t="inlineStr">
        <is>
          <t>广东省深圳市南山区粤海街道海德三道卓越后海中心</t>
        </is>
      </c>
      <c r="F2170" t="inlineStr">
        <is>
          <t>项目出差</t>
        </is>
      </c>
      <c r="G2170" t="inlineStr">
        <is>
          <t>唐清林-深圳-深圳湘土豆-新店开业 已结束</t>
        </is>
      </c>
      <c r="H2170" t="inlineStr">
        <is>
          <t>早上到门店培训操作员开市小料摆设，开市前检查每样干料液料，要加8分满，高汤要60都左右才放到机器再校准，刚刚练出来的猪油温度太高，不能直接放到猪油桶，要降到大概70度才能放到猪油桶，开市前准备工作要做好，量化分装食材，辣椒，肉沫，瘦肉，甜豆，酸菜，肥肠，小料11点前要备好放在工作台，蒜米，拍蒜，蒜苗，红线椒，芹菜段，姜沫，餐具，饭市吃饭时间比较集中，11点50到13点20，机器人有两个菜刚刚到20分钟，甜豆肉沫，油麦菜，一下子来了很多单，操作员有点慌，就我上午炒菜，晚上操作上去操作，能独立操作，只是动作比较慢，已经跟操作员培训要提高速度</t>
        </is>
      </c>
      <c r="I2170" t="inlineStr">
        <is>
          <t>菜品出品稳定</t>
        </is>
      </c>
      <c r="J2170"/>
      <c r="K2170" t="inlineStr">
        <is>
          <t>开业支持，培训操作员规范使用机器人，提高速度</t>
        </is>
      </c>
      <c r="L2170" t="inlineStr">
        <is>
          <t>IMG_20251202_111826464.jpg,IMG_20251202_122404327.jpg,IMG_20251202_125908864.jpg,IMG_20251202_140811259.jpg,IMG_20251202_175003045.jpg,IMG_20251202_191649396.jpg,IMG_20251202_192646728.jpg,IMG_20251202_202237774.jpg,IMG_20251202_202407608.jpg</t>
        </is>
      </c>
      <c r="M2170"/>
      <c r="N2170" s="2">
        <v>45993</v>
      </c>
      <c r="O2170" t="inlineStr">
        <is>
          <t>已结束</t>
        </is>
      </c>
      <c r="P2170" t="inlineStr">
        <is>
          <t>49周</t>
        </is>
      </c>
      <c r="Q2170"/>
      <c r="R2170" t="inlineStr">
        <is>
          <t>false</t>
        </is>
      </c>
      <c r="S2170" t="inlineStr">
        <is>
          <t>2025/12/03</t>
        </is>
      </c>
      <c r="T2170" t="inlineStr">
        <is>
          <t>华南区</t>
        </is>
      </c>
      <c r="U2170"/>
      <c r="V2170" t="inlineStr">
        <is>
          <t>吴健华</t>
        </is>
      </c>
      <c r="W2170" t="inlineStr">
        <is>
          <t>王言</t>
        </is>
      </c>
    </row>
    <row r="2171" ht="12.75" customHeight="1">
      <c r="A2171" t="inlineStr">
        <is>
          <t>2025-12-01 唐清林-深圳-深圳湘土豆-新店开业 已结束</t>
        </is>
      </c>
      <c r="B2171"/>
      <c r="C2171" t="inlineStr">
        <is>
          <t>辣椒品质差、操作员无经验致出菜慢，已培训备货和操作。</t>
        </is>
      </c>
      <c r="D2171" t="inlineStr">
        <is>
          <t>唐清林</t>
        </is>
      </c>
      <c r="E2171" t="inlineStr">
        <is>
          <t>广东省深圳市宝安区福海街道聚龙居(三号路)</t>
        </is>
      </c>
      <c r="F2171" t="inlineStr">
        <is>
          <t>项目出差</t>
        </is>
      </c>
      <c r="G2171" t="inlineStr">
        <is>
          <t>唐清林-深圳-深圳湘土豆-新店开业 已结束</t>
        </is>
      </c>
      <c r="H2171" t="inlineStr">
        <is>
          <t>今天开业第一天，生意还不错，青菜准备不足，导致菜品慢了一点，辣椒炒肉有问题，是门店辣椒的品质问题，操作员没有厨房经验，单多，有点慌，已经重点培训备货和操作，摆设小料问题，下午回公司协助接待，晚上回到门店，问了研发部周厨，菜品暂时不用调整，</t>
        </is>
      </c>
      <c r="I2171" t="inlineStr">
        <is>
          <t>辣椒炒肉不行，是辣椒品质问题</t>
        </is>
      </c>
      <c r="J2171"/>
      <c r="K2171" t="inlineStr">
        <is>
          <t>开业支持，培训</t>
        </is>
      </c>
      <c r="L2171" t="inlineStr">
        <is>
          <t>IMG_20251201_090400078.jpg,IMG_20251201_112618738.jpg,IMG_20251201_112637638.jpg,IMG_20251201_113640598.jpg,IMG_20251201_125211812.jpg,IMG_20251201_130954531.jpg,IMG_20251201_134139412.jpg,IMG_20251201_170420991.jpg,IMG_20251201_171604980.jpg</t>
        </is>
      </c>
      <c r="M2171"/>
      <c r="N2171" s="2">
        <v>45992</v>
      </c>
      <c r="O2171" t="inlineStr">
        <is>
          <t>已结束</t>
        </is>
      </c>
      <c r="P2171" t="inlineStr">
        <is>
          <t>49周</t>
        </is>
      </c>
      <c r="Q2171"/>
      <c r="R2171" t="inlineStr">
        <is>
          <t>false</t>
        </is>
      </c>
      <c r="S2171" t="inlineStr">
        <is>
          <t>2025/12/03</t>
        </is>
      </c>
      <c r="T2171" t="inlineStr">
        <is>
          <t>华南区</t>
        </is>
      </c>
      <c r="U2171"/>
      <c r="V2171" t="inlineStr">
        <is>
          <t>吴健华</t>
        </is>
      </c>
      <c r="W2171" t="inlineStr">
        <is>
          <t>王言</t>
        </is>
      </c>
    </row>
    <row r="2172" ht="12.75" customHeight="1">
      <c r="A2172" t="inlineStr">
        <is>
          <t>2025-11-30 唐清林-深圳-深圳湘土豆-新店开业 已结束</t>
        </is>
      </c>
      <c r="B2172"/>
      <c r="C2172" t="inlineStr">
        <is>
          <t>试菜调整高汤、猪油、老抽用量，明天正式开业需关注。</t>
        </is>
      </c>
      <c r="D2172" t="inlineStr">
        <is>
          <t>唐清林</t>
        </is>
      </c>
      <c r="E2172" t="inlineStr">
        <is>
          <t>广东省深圳市宝安区福海街道聚龙居(三号路)</t>
        </is>
      </c>
      <c r="F2172" t="inlineStr">
        <is>
          <t>项目出差</t>
        </is>
      </c>
      <c r="G2172" t="inlineStr">
        <is>
          <t>唐清林-深圳-深圳湘土豆-新店开业 已结束</t>
        </is>
      </c>
      <c r="H2172" t="inlineStr">
        <is>
          <t>开业前试菜，研发部周厨，门店宋总过来试菜，小炒黄牛肉味道不错，汤汁有点多，在原来的基础减了30克高汤，酸菜肥肠减少5克猪油，辣椒炒肉腌制肉的时候，加多2克老抽，菜品味道不错</t>
        </is>
      </c>
      <c r="I2172" t="inlineStr">
        <is>
          <t>菜品味道不错</t>
        </is>
      </c>
      <c r="J2172"/>
      <c r="K2172" t="inlineStr">
        <is>
          <t>明天正式开业，开业支持</t>
        </is>
      </c>
      <c r="L2172" t="inlineStr">
        <is>
          <t>IMG_20251130_112125917.jpg,IMG_20251130_112816058.jpg,IMG_20251130_113814553.jpg,IMG_20251130_164008306.jpg,IMG_20251130_164443642.jpg,IMG_20251130_170941281.jpg,IMG_20251130_170943432.jpg,IMG_20251130_174829204.jpg</t>
        </is>
      </c>
      <c r="M2172"/>
      <c r="N2172" s="2">
        <v>45991</v>
      </c>
      <c r="O2172" t="inlineStr">
        <is>
          <t>已结束</t>
        </is>
      </c>
      <c r="P2172" t="inlineStr">
        <is>
          <t>48周</t>
        </is>
      </c>
      <c r="Q2172"/>
      <c r="R2172" t="inlineStr">
        <is>
          <t>false</t>
        </is>
      </c>
      <c r="S2172" t="inlineStr">
        <is>
          <t>2025/12/03</t>
        </is>
      </c>
      <c r="T2172" t="inlineStr">
        <is>
          <t>华南区</t>
        </is>
      </c>
      <c r="U2172"/>
      <c r="V2172" t="inlineStr">
        <is>
          <t>吴健华</t>
        </is>
      </c>
      <c r="W2172" t="inlineStr">
        <is>
          <t>王言</t>
        </is>
      </c>
    </row>
    <row r="2173" ht="12.75" customHeight="1">
      <c r="A2173" t="inlineStr">
        <is>
          <t xml:space="preserve">2025-11-29 </t>
        </is>
      </c>
      <c r="B2173"/>
      <c r="C2173" t="inlineStr">
        <is>
          <t>正文仅日期“2025/11/29”，无具体内容，信息缺失。</t>
        </is>
      </c>
      <c r="D2173" t="inlineStr">
        <is>
          <t>唐清林</t>
        </is>
      </c>
      <c r="E2173" t="inlineStr">
        <is>
          <t>广东省深圳市宝安区福海街道聚龙居(三号路)</t>
        </is>
      </c>
      <c r="F2173" t="inlineStr">
        <is>
          <t>排休</t>
        </is>
      </c>
      <c r="G2173"/>
      <c r="H2173"/>
      <c r="I2173"/>
      <c r="J2173"/>
      <c r="K2173"/>
      <c r="L2173"/>
      <c r="M2173"/>
      <c r="N2173" s="2">
        <v>45990</v>
      </c>
      <c r="O2173"/>
      <c r="P2173" t="inlineStr">
        <is>
          <t>48周</t>
        </is>
      </c>
      <c r="Q2173"/>
      <c r="R2173" t="inlineStr">
        <is>
          <t>false</t>
        </is>
      </c>
      <c r="S2173"/>
      <c r="T2173"/>
      <c r="U2173"/>
      <c r="V2173"/>
      <c r="W2173"/>
    </row>
    <row r="2174" ht="12.75" customHeight="1">
      <c r="A2174" t="inlineStr">
        <is>
          <t>2025-11-28 唐清林-深圳-湘土逗-新店开业 已结束</t>
        </is>
      </c>
      <c r="B2174"/>
      <c r="C2174" t="inlineStr">
        <is>
          <t>清洗油烟罩时需盖好机器防火碱接触机器人。</t>
        </is>
      </c>
      <c r="D2174" t="inlineStr">
        <is>
          <t>唐清林</t>
        </is>
      </c>
      <c r="E2174" t="inlineStr">
        <is>
          <t>广东省深圳市福田区莲花街道商报路127号景诚园综合楼</t>
        </is>
      </c>
      <c r="F2174" t="inlineStr">
        <is>
          <t>项目出差</t>
        </is>
      </c>
      <c r="G2174" t="inlineStr">
        <is>
          <t>唐清林-深圳-湘土逗-新店开业 已结束</t>
        </is>
      </c>
      <c r="H2174" t="inlineStr">
        <is>
          <t>门店今天消防才检查验收，到周一才正式开业，今天跑了一遍菜谱，单份的，出品没问题，培训操作员熟悉机器人校准，换搅拌尺，清洗管道，干料仓，液料仓，清洗油烟罩的时候，要拿东西把机器盖好，不能让火碱之类的东西接触机器人</t>
        </is>
      </c>
      <c r="I2174" t="inlineStr">
        <is>
          <t>菜品测试正常</t>
        </is>
      </c>
      <c r="J2174"/>
      <c r="K2174" t="inlineStr">
        <is>
          <t>开业前培训</t>
        </is>
      </c>
      <c r="L2174" t="inlineStr">
        <is>
          <t>IMG_20251128_122638358.jpg,IMG_20251128_122644941.jpg,IMG_20251128_122647293.jpg,IMG_20251128_122652832.jpg,IMG_20251128_151112049.jpg,IMG_20251128_163146414.jpg,IMG_20251128_192525586.jpg,IMG_20251128_192530910.jpg,IMG_20251128_192804677.jpg</t>
        </is>
      </c>
      <c r="M2174"/>
      <c r="N2174" s="2">
        <v>45989</v>
      </c>
      <c r="O2174" t="inlineStr">
        <is>
          <t>已结束,已结束,已结束</t>
        </is>
      </c>
      <c r="P2174" t="inlineStr">
        <is>
          <t>48周</t>
        </is>
      </c>
      <c r="Q2174"/>
      <c r="R2174" t="inlineStr">
        <is>
          <t>false</t>
        </is>
      </c>
      <c r="S2174" t="inlineStr">
        <is>
          <t>2025/10/19
2025/11/30
2025/12/10</t>
        </is>
      </c>
      <c r="T2174" t="inlineStr">
        <is>
          <t>华南区</t>
        </is>
      </c>
      <c r="U2174"/>
      <c r="V2174" t="inlineStr">
        <is>
          <t>吴健华
吴健华
吴健华</t>
        </is>
      </c>
      <c r="W2174" t="inlineStr">
        <is>
          <t>王言
王言
王言</t>
        </is>
      </c>
    </row>
    <row r="2175" ht="12.75" customHeight="1">
      <c r="A2175" t="inlineStr">
        <is>
          <t>2025-11-27 唐清林-深圳-湘土逗-新店开业 已结束</t>
        </is>
      </c>
      <c r="B2175"/>
      <c r="C2175" t="inlineStr">
        <is>
          <t>上午菜品出品正常，下午新录两种菜品已试菜定版，无异常问题。</t>
        </is>
      </c>
      <c r="D2175" t="inlineStr">
        <is>
          <t>唐清林</t>
        </is>
      </c>
      <c r="E2175" t="inlineStr">
        <is>
          <t>广东省深圳市南山区桃源街道福龙路</t>
        </is>
      </c>
      <c r="F2175" t="inlineStr">
        <is>
          <t>项目出差</t>
        </is>
      </c>
      <c r="G2175" t="inlineStr">
        <is>
          <t>唐清林-深圳-湘土逗-新店开业 已结束</t>
        </is>
      </c>
      <c r="H2175" t="inlineStr">
        <is>
          <t>上午到门店跑一次菜谱，甜豆肉沫，辣椒炒肉，带汁小炒黄牛肉，蒜蓉油麦菜，出品正常，下午去门店研发部录菜，分店的厨师长，研发部周总都在试菜，爆炒肥肠1份，2份，3份，颜色，味道都不错，4份的白辣椒炒鸡杂，都不错，已定版</t>
        </is>
      </c>
      <c r="I2175" t="inlineStr">
        <is>
          <t>新录爆炒肥肠1，2，3份的量定版，4份的白辣椒炒鸡杂定版</t>
        </is>
      </c>
      <c r="J2175"/>
      <c r="K2175" t="inlineStr">
        <is>
          <t>开业前菜品调试</t>
        </is>
      </c>
      <c r="L2175" t="inlineStr">
        <is>
          <t>IMG_20251127_105603699.jpg,IMG_20251127_114954188.jpg,IMG_20251127_115003519.jpg,IMG_20251127_153736348.jpg,IMG_20251127_155132703.jpg,IMG_20251127_155134829.jpg,IMG_20251127_153738303.jpg,IMG_20251127_161554784.jpg,IMG_20251127_161557629.jpg</t>
        </is>
      </c>
      <c r="M2175"/>
      <c r="N2175" s="2">
        <v>45988</v>
      </c>
      <c r="O2175" t="inlineStr">
        <is>
          <t>已结束,已结束,已结束</t>
        </is>
      </c>
      <c r="P2175" t="inlineStr">
        <is>
          <t>48周</t>
        </is>
      </c>
      <c r="Q2175"/>
      <c r="R2175" t="inlineStr">
        <is>
          <t>false</t>
        </is>
      </c>
      <c r="S2175" t="inlineStr">
        <is>
          <t>2025/10/19
2025/11/30
2025/12/10</t>
        </is>
      </c>
      <c r="T2175" t="inlineStr">
        <is>
          <t>华南区</t>
        </is>
      </c>
      <c r="U2175"/>
      <c r="V2175" t="inlineStr">
        <is>
          <t>吴健华
吴健华
吴健华</t>
        </is>
      </c>
      <c r="W2175" t="inlineStr">
        <is>
          <t>王言
王言
王言</t>
        </is>
      </c>
    </row>
    <row r="2176" ht="12.75" customHeight="1">
      <c r="A2176" t="inlineStr">
        <is>
          <t>2025-11-26 唐清林-广州-广州九毛九-解决问题 已结束</t>
        </is>
      </c>
      <c r="B2176"/>
      <c r="C2176" t="inlineStr">
        <is>
          <t>四季天地店油管道未及时清洗致菜品异常，奥园店锅铲损耗快。</t>
        </is>
      </c>
      <c r="D2176" t="inlineStr">
        <is>
          <t>唐清林</t>
        </is>
      </c>
      <c r="E2176" t="inlineStr">
        <is>
          <t>广东省深圳市福田区莲花街道景新花园景丽阁</t>
        </is>
      </c>
      <c r="F2176" t="inlineStr">
        <is>
          <t>项目出差</t>
        </is>
      </c>
      <c r="G2176" t="inlineStr">
        <is>
          <t>唐清林-广州-广州九毛九-解决问题 已结束</t>
        </is>
      </c>
      <c r="H2176" t="inlineStr">
        <is>
          <t>补25号日报，深圳出发广州九毛九美林店，到了广州，门店食品安全检查，延迟开业，就上午去四季天地九毛九门店，到了门，副厨反馈润锅后，很多像猪油一样，炒第一份菜就不正常，是久了没清洗油的管道，已经同步门店副厨，用热水加盐清洗油管道，清洗后手动操作投50克，然后就会恢复正常，下午到奥园店，锅铲损耗快问题，已经跟门店涂厨沟通，炒菜的时候，用锅铲操作过程，不要碰到搅拌尺的螺丝就行</t>
        </is>
      </c>
      <c r="I2176" t="inlineStr">
        <is>
          <t>菜品出品稳定</t>
        </is>
      </c>
      <c r="J2176"/>
      <c r="K2176" t="inlineStr">
        <is>
          <t>深圳湘土豆开业支持</t>
        </is>
      </c>
      <c r="L2176" t="inlineStr">
        <is>
          <t>IMG_20251125_111511871.jpg,IMG_20251125_121843045.jpg,IMG_20251125_125415411.jpg,IMG_20251125_170010528.jpg,IMG_20251125_171241089.jpg,IMG_20251125_171400009.jpg</t>
        </is>
      </c>
      <c r="M2176"/>
      <c r="N2176" s="2">
        <v>45987</v>
      </c>
      <c r="O2176" t="inlineStr">
        <is>
          <t>已结束</t>
        </is>
      </c>
      <c r="P2176" t="inlineStr">
        <is>
          <t>48周</t>
        </is>
      </c>
      <c r="Q2176"/>
      <c r="R2176" t="inlineStr">
        <is>
          <t>false</t>
        </is>
      </c>
      <c r="S2176" t="inlineStr">
        <is>
          <t>2025/11/25</t>
        </is>
      </c>
      <c r="T2176" t="inlineStr">
        <is>
          <t>华南区</t>
        </is>
      </c>
      <c r="U2176"/>
      <c r="V2176" t="inlineStr">
        <is>
          <t>贺欢欢</t>
        </is>
      </c>
      <c r="W2176" t="inlineStr">
        <is>
          <t>王言</t>
        </is>
      </c>
    </row>
    <row r="2177" ht="12.75" customHeight="1">
      <c r="A2177" t="inlineStr">
        <is>
          <t>2025-11-26 唐清林-深圳-湘土逗-新店开业 已结束</t>
        </is>
      </c>
      <c r="B2177" t="inlineStr">
        <is>
          <t>1</t>
        </is>
      </c>
      <c r="C2177" t="inlineStr">
        <is>
          <t>辣椒炒肉辣椒不够火候，生，新员工操作不规范，已培训。</t>
        </is>
      </c>
      <c r="D2177" t="inlineStr">
        <is>
          <t>唐清林</t>
        </is>
      </c>
      <c r="E2177" t="inlineStr">
        <is>
          <t>广东省深圳市福田区香蜜湖街道鸿新花园侨香公馆</t>
        </is>
      </c>
      <c r="F2177" t="inlineStr">
        <is>
          <t>项目出差</t>
        </is>
      </c>
      <c r="G2177" t="inlineStr">
        <is>
          <t>唐清林-深圳-湘土逗-新店开业 已结束</t>
        </is>
      </c>
      <c r="H2177" t="inlineStr">
        <is>
          <t>广州出发深圳，到达门店帮忙备货，辣椒炒肉，带汁小炒黄牛肉，甜豆肉沫，酸菜肥肠，蒜蓉油麦菜，门店陈总，研发部周总，还有两个门店高管一起试菜，评价都不错，甜豆肉沫要加多3克生抽，研发部周总说辣椒炒肉，带汁小炒黄牛肉比门店厨师炒得好，目前比较稳定，晚上到创维店看辣椒炒肉，中午门店钟总点了个辣椒炒肉，辣椒炒得不够火候，生，到达门店看出品，2台机器出去正常，不排除新来操作有不规范问题，已重新培训，晚上辣椒炒肉出去正常</t>
        </is>
      </c>
      <c r="I2177" t="inlineStr">
        <is>
          <t>新店开业前试菜菜品不错</t>
        </is>
      </c>
      <c r="J2177"/>
      <c r="K2177" t="inlineStr">
        <is>
          <t>开业前试菜测试</t>
        </is>
      </c>
      <c r="L2177" t="inlineStr">
        <is>
          <t>IMG_20251126_153129938.jpg,IMG_20251126_153134487.jpg,IMG_20251126_154108119.jpg,IMG_20251126_174229144.jpg,IMG_20251126_182620319.jpg,IMG_20251126_183046438.jpg,IMG_20251126_183053794.jpg,IMG_20251126_183304655.jpg,IMG_20251126_184557951.jpg</t>
        </is>
      </c>
      <c r="M2177"/>
      <c r="N2177" s="2">
        <v>45987</v>
      </c>
      <c r="O2177" t="inlineStr">
        <is>
          <t>已结束,已结束,已结束</t>
        </is>
      </c>
      <c r="P2177" t="inlineStr">
        <is>
          <t>48周</t>
        </is>
      </c>
      <c r="Q2177"/>
      <c r="R2177" t="inlineStr">
        <is>
          <t>false</t>
        </is>
      </c>
      <c r="S2177" t="inlineStr">
        <is>
          <t>2025/10/19
2025/11/30
2025/12/10</t>
        </is>
      </c>
      <c r="T2177" t="inlineStr">
        <is>
          <t>华南区</t>
        </is>
      </c>
      <c r="U2177"/>
      <c r="V2177" t="inlineStr">
        <is>
          <t>吴健华
吴健华
吴健华</t>
        </is>
      </c>
      <c r="W2177" t="inlineStr">
        <is>
          <t>王言
王言
王言</t>
        </is>
      </c>
    </row>
    <row r="2178" ht="12.75" customHeight="1">
      <c r="A2178" t="inlineStr">
        <is>
          <t xml:space="preserve">2025-11-24 </t>
        </is>
      </c>
      <c r="B2178"/>
      <c r="C2178" t="inlineStr">
        <is>
          <t>正文仅含日期“2025/11/24”，无具体内容，信息缺失。</t>
        </is>
      </c>
      <c r="D2178" t="inlineStr">
        <is>
          <t>唐清林</t>
        </is>
      </c>
      <c r="E2178" t="inlineStr">
        <is>
          <t>广东省深圳市福田区香蜜湖街道鸿新花园侨香公馆</t>
        </is>
      </c>
      <c r="F2178" t="inlineStr">
        <is>
          <t>排休</t>
        </is>
      </c>
      <c r="G2178"/>
      <c r="H2178"/>
      <c r="I2178"/>
      <c r="J2178"/>
      <c r="K2178"/>
      <c r="L2178"/>
      <c r="M2178"/>
      <c r="N2178" s="2">
        <v>45985</v>
      </c>
      <c r="O2178"/>
      <c r="P2178" t="inlineStr">
        <is>
          <t>48周</t>
        </is>
      </c>
      <c r="Q2178"/>
      <c r="R2178" t="inlineStr">
        <is>
          <t>false</t>
        </is>
      </c>
      <c r="S2178"/>
      <c r="T2178"/>
      <c r="U2178"/>
      <c r="V2178"/>
      <c r="W2178"/>
    </row>
    <row r="2179" ht="12.75" customHeight="1">
      <c r="A2179" t="inlineStr">
        <is>
          <t xml:space="preserve">2025-11-23 </t>
        </is>
      </c>
      <c r="B2179"/>
      <c r="C2179" t="inlineStr">
        <is>
          <t>正文仅显示日期“2025/11/23”，无实际内容，信息缺失。</t>
        </is>
      </c>
      <c r="D2179" t="inlineStr">
        <is>
          <t>唐清林</t>
        </is>
      </c>
      <c r="E2179" t="inlineStr">
        <is>
          <t>广东省深圳市福田区香蜜湖街道鸿新花园</t>
        </is>
      </c>
      <c r="F2179" t="inlineStr">
        <is>
          <t>排休</t>
        </is>
      </c>
      <c r="G2179"/>
      <c r="H2179"/>
      <c r="I2179"/>
      <c r="J2179"/>
      <c r="K2179"/>
      <c r="L2179"/>
      <c r="M2179"/>
      <c r="N2179" s="2">
        <v>45984</v>
      </c>
      <c r="O2179"/>
      <c r="P2179" t="inlineStr">
        <is>
          <t>47周</t>
        </is>
      </c>
      <c r="Q2179"/>
      <c r="R2179" t="inlineStr">
        <is>
          <t>false</t>
        </is>
      </c>
      <c r="S2179"/>
      <c r="T2179"/>
      <c r="U2179"/>
      <c r="V2179"/>
      <c r="W2179"/>
    </row>
    <row r="2180" ht="12.75" customHeight="1">
      <c r="A2180" t="inlineStr">
        <is>
          <t xml:space="preserve">2025-11-22 </t>
        </is>
      </c>
      <c r="B2180"/>
      <c r="C2180" t="inlineStr">
        <is>
          <t>正文内容仅为日期“2025/11/22”，无实质信息及异常问题。</t>
        </is>
      </c>
      <c r="D2180" t="inlineStr">
        <is>
          <t>唐清林</t>
        </is>
      </c>
      <c r="E2180" t="inlineStr">
        <is>
          <t>广东省深圳市福田区莲花街道景田东路布尾村</t>
        </is>
      </c>
      <c r="F2180" t="inlineStr">
        <is>
          <t>排休</t>
        </is>
      </c>
      <c r="G2180"/>
      <c r="H2180"/>
      <c r="I2180"/>
      <c r="J2180"/>
      <c r="K2180"/>
      <c r="L2180"/>
      <c r="M2180"/>
      <c r="N2180" s="2">
        <v>45983</v>
      </c>
      <c r="O2180"/>
      <c r="P2180" t="inlineStr">
        <is>
          <t>47周</t>
        </is>
      </c>
      <c r="Q2180"/>
      <c r="R2180" t="inlineStr">
        <is>
          <t>false</t>
        </is>
      </c>
      <c r="S2180"/>
      <c r="T2180"/>
      <c r="U2180"/>
      <c r="V2180"/>
      <c r="W2180"/>
    </row>
    <row r="2181" ht="12.75" customHeight="1">
      <c r="A2181" t="inlineStr">
        <is>
          <t xml:space="preserve">2025-11-21 </t>
        </is>
      </c>
      <c r="B2181"/>
      <c r="C2181" t="inlineStr">
        <is>
          <t>仅提供日期“2025/11/21”，无具体内容，无法确定需关注问题和异常。</t>
        </is>
      </c>
      <c r="D2181" t="inlineStr">
        <is>
          <t>唐清林</t>
        </is>
      </c>
      <c r="E2181" t="inlineStr">
        <is>
          <t>广东省深圳市光明区公明街道元山路9号晨曦楼</t>
        </is>
      </c>
      <c r="F2181" t="inlineStr">
        <is>
          <t>排休</t>
        </is>
      </c>
      <c r="G2181"/>
      <c r="H2181"/>
      <c r="I2181"/>
      <c r="J2181"/>
      <c r="K2181"/>
      <c r="L2181"/>
      <c r="M2181"/>
      <c r="N2181" s="2">
        <v>45982</v>
      </c>
      <c r="O2181"/>
      <c r="P2181" t="inlineStr">
        <is>
          <t>47周</t>
        </is>
      </c>
      <c r="Q2181"/>
      <c r="R2181" t="inlineStr">
        <is>
          <t>false</t>
        </is>
      </c>
      <c r="S2181"/>
      <c r="T2181"/>
      <c r="U2181"/>
      <c r="V2181"/>
      <c r="W2181"/>
    </row>
    <row r="2182" ht="12.75" customHeight="1">
      <c r="A2182" t="inlineStr">
        <is>
          <t>2025-11-20 唐清林-广州-广州九毛九奥园录菜，菜品调试-品牌巡店 已结束</t>
        </is>
      </c>
      <c r="B2182"/>
      <c r="C2182" t="inlineStr">
        <is>
          <t>四季天地店新员工未洗净锅致积碳，已培训清洗。</t>
        </is>
      </c>
      <c r="D2182" t="inlineStr">
        <is>
          <t>唐清林</t>
        </is>
      </c>
      <c r="E2182" t="inlineStr">
        <is>
          <t>锦龙社区，广东省广州市荔湾区锦龙社区</t>
        </is>
      </c>
      <c r="F2182" t="inlineStr">
        <is>
          <t>项目出差</t>
        </is>
      </c>
      <c r="G2182" t="inlineStr">
        <is>
          <t>唐清林-广州-广州九毛九奥园录菜，菜品调试-品牌巡店 已结束</t>
        </is>
      </c>
      <c r="H2182" t="inlineStr">
        <is>
          <t>补写19号还没写的日报，四季天地店锅有一点积碳，跟副厨沟通后，是新来的没清洗干净，一培训清洗干净锅积碳，晚上去城光荟门店，到了门店，跟厨师长张厨沟通，机器人刚刚放到仓库，门店生意一般，两个炒锅都够用，后续看生意，生意好在拿出来使用</t>
        </is>
      </c>
      <c r="I2182" t="inlineStr">
        <is>
          <t>菜品统一用过油肉丝</t>
        </is>
      </c>
      <c r="J2182"/>
      <c r="K2182" t="inlineStr">
        <is>
          <t>广州增城九毛九菜品调试</t>
        </is>
      </c>
      <c r="L2182" t="inlineStr">
        <is>
          <t>IMG_20251119_104329809.jpg,IMG_20251119_105357133.jpg,IMG_20251119_115319823.jpg,IMG_20251119_121200177.jpg,IMG_20251119_132842753.jpg,IMG_20251119_135309206.jpg,IMG_20251119_171545763.jpg,IMG_20251119_180113755.jpg,IMG_20251119_180121916.jpg</t>
        </is>
      </c>
      <c r="M2182"/>
      <c r="N2182" s="2">
        <v>45981</v>
      </c>
      <c r="O2182" t="inlineStr">
        <is>
          <t>已结束</t>
        </is>
      </c>
      <c r="P2182" t="inlineStr">
        <is>
          <t>47周</t>
        </is>
      </c>
      <c r="Q2182"/>
      <c r="R2182" t="inlineStr">
        <is>
          <t>false</t>
        </is>
      </c>
      <c r="S2182" t="inlineStr">
        <is>
          <t>2025/11/19</t>
        </is>
      </c>
      <c r="T2182" t="inlineStr">
        <is>
          <t>华南区</t>
        </is>
      </c>
      <c r="U2182"/>
      <c r="V2182" t="inlineStr">
        <is>
          <t>贺欢欢</t>
        </is>
      </c>
      <c r="W2182" t="inlineStr">
        <is>
          <t>王言</t>
        </is>
      </c>
    </row>
    <row r="2183" ht="12.75" customHeight="1">
      <c r="A2183" t="inlineStr">
        <is>
          <t>2025-11-20 唐清林-广州-九毛九-解决问题 已结束</t>
        </is>
      </c>
      <c r="B2183"/>
      <c r="C2183" t="inlineStr">
        <is>
          <t>锅清洗不到位有积碳，已培训；门店生意一般。</t>
        </is>
      </c>
      <c r="D2183" t="inlineStr">
        <is>
          <t>唐清林</t>
        </is>
      </c>
      <c r="E2183" t="inlineStr">
        <is>
          <t>广东省深圳市福田区莲花街道景新花园景丽阁</t>
        </is>
      </c>
      <c r="F2183" t="inlineStr">
        <is>
          <t>项目出差</t>
        </is>
      </c>
      <c r="G2183" t="inlineStr">
        <is>
          <t>唐清林-广州-九毛九-解决问题 已结束</t>
        </is>
      </c>
      <c r="H2183" t="inlineStr">
        <is>
          <t>广州荔湾出发增城万达广场九毛九门店，到了门店，发现门店就用一台机器，跟厨师长邱厨沟通，才知道移了一台去广州另外一个店，新炝炒土豆丝加肉丝版，没问题，其他菜品稳定，门店还是原来那个操作员，熟悉流程，备货充足，机器清洁干净，就是锅清洗不是很到位，已经培训操作员要清洗干净锅的积碳，就是门店生意一般，晚上回深圳</t>
        </is>
      </c>
      <c r="I2183" t="inlineStr">
        <is>
          <t>新版炝炒土豆丝没问题</t>
        </is>
      </c>
      <c r="J2183"/>
      <c r="K2183" t="inlineStr">
        <is>
          <t>明天休假</t>
        </is>
      </c>
      <c r="L2183" t="inlineStr">
        <is>
          <t>IMG_20251120_113436649.jpg,IMG_20251120_114136778.jpg,wx_camera_1763611067439.mp4,IMG_20251120_122319876.jpg,IMG_20251120_123724485.jpg,IMG_20251120_124629816.jpg,IMG_20251120_125849400.jpg,IMG_20251120_134424471.jpg,IMG_20251120_140144084.jpg</t>
        </is>
      </c>
      <c r="M2183"/>
      <c r="N2183" s="2">
        <v>45981</v>
      </c>
      <c r="O2183" t="inlineStr">
        <is>
          <t>已结束</t>
        </is>
      </c>
      <c r="P2183" t="inlineStr">
        <is>
          <t>47周</t>
        </is>
      </c>
      <c r="Q2183"/>
      <c r="R2183" t="inlineStr">
        <is>
          <t>false</t>
        </is>
      </c>
      <c r="S2183" t="inlineStr">
        <is>
          <t>2025/11/20</t>
        </is>
      </c>
      <c r="T2183" t="inlineStr">
        <is>
          <t>华南区</t>
        </is>
      </c>
      <c r="U2183" t="inlineStr">
        <is>
          <t>1</t>
        </is>
      </c>
      <c r="V2183" t="inlineStr">
        <is>
          <t>贺欢欢</t>
        </is>
      </c>
      <c r="W2183" t="inlineStr">
        <is>
          <t>王言</t>
        </is>
      </c>
    </row>
    <row r="2184" ht="12.75" customHeight="1">
      <c r="A2184" t="inlineStr">
        <is>
          <t>2025-11-19 唐清林-广州-广州九毛九奥园录菜，菜品调试-品牌巡店 已结束</t>
        </is>
      </c>
      <c r="B2184"/>
      <c r="C2184" t="inlineStr">
        <is>
          <t>门店副厨想用不过油肉丝，与李总沟通后统一用过油肉丝。</t>
        </is>
      </c>
      <c r="D2184" t="inlineStr">
        <is>
          <t>唐清林</t>
        </is>
      </c>
      <c r="E2184" t="inlineStr">
        <is>
          <t>广东省广州市荔湾区龙津街道锦龙社区</t>
        </is>
      </c>
      <c r="F2184" t="inlineStr">
        <is>
          <t>项目出差</t>
        </is>
      </c>
      <c r="G2184" t="inlineStr">
        <is>
          <t>唐清林-广州-广州九毛九奥园录菜，菜品调试-品牌巡店 已结束</t>
        </is>
      </c>
      <c r="H2184" t="inlineStr">
        <is>
          <t>今天到九毛九四季天地店巡店，调试菜品，炝炒土豆丝加肉丝，门店蔡厨休假，跟副厨沟通，用的是奥园的过油肉丝炒土豆丝，门店想要不用过油的肉丝，后来跟门店李总沟通，统一用过油的肉丝，这样会效率会高一点，定版用过油肉丝，机器清洁不错，菜品量化分装拿过来，跟门店副厨沟通良好</t>
        </is>
      </c>
      <c r="I2184" t="inlineStr">
        <is>
          <t>炝炒土豆丝用过油的</t>
        </is>
      </c>
      <c r="J2184"/>
      <c r="K2184" t="inlineStr">
        <is>
          <t>增程九毛九店菜品调试</t>
        </is>
      </c>
      <c r="L2184"/>
      <c r="M2184"/>
      <c r="N2184" s="2">
        <v>45980</v>
      </c>
      <c r="O2184" t="inlineStr">
        <is>
          <t>已结束</t>
        </is>
      </c>
      <c r="P2184" t="inlineStr">
        <is>
          <t>47周</t>
        </is>
      </c>
      <c r="Q2184"/>
      <c r="R2184" t="inlineStr">
        <is>
          <t>false</t>
        </is>
      </c>
      <c r="S2184" t="inlineStr">
        <is>
          <t>2025/11/19</t>
        </is>
      </c>
      <c r="T2184" t="inlineStr">
        <is>
          <t>华南区</t>
        </is>
      </c>
      <c r="U2184"/>
      <c r="V2184" t="inlineStr">
        <is>
          <t>贺欢欢</t>
        </is>
      </c>
      <c r="W2184" t="inlineStr">
        <is>
          <t>王言</t>
        </is>
      </c>
    </row>
    <row r="2185" ht="12.75" customHeight="1">
      <c r="A2185" t="inlineStr">
        <is>
          <t>2025-11-18 唐清林-广州-广州九毛九奥园录菜，菜品调试-品牌巡店 已结束</t>
        </is>
      </c>
      <c r="B2185"/>
      <c r="C2185" t="inlineStr">
        <is>
          <t>晚上炒菜后机器很烫，检查发现风扇坏了。</t>
        </is>
      </c>
      <c r="D2185" t="inlineStr">
        <is>
          <t>唐清林</t>
        </is>
      </c>
      <c r="E2185" t="inlineStr">
        <is>
          <t>广东省广州市番禺区桥南街道南华路262号桥南汇广场</t>
        </is>
      </c>
      <c r="F2185" t="inlineStr">
        <is>
          <t>项目出差</t>
        </is>
      </c>
      <c r="G2185" t="inlineStr">
        <is>
          <t>唐清林-广州-广州九毛九奥园录菜，菜品调试-品牌巡店 已结束</t>
        </is>
      </c>
      <c r="H2185" t="inlineStr">
        <is>
          <t>深圳出发广州九毛九奥园店，菜品土豆丝炒肉丝，录了一份用过油的肉丝，录了一份不用过油的肉丝，效果都不错，门店厨师长涂厨觉得两份都不错，用过油的肉丝，就会节约一点时间，已经沟通好，都用过油的，一份，2份，3份，4份， 5份的已经设置好，在机器人的其他菜品稳定，菜品量化分装，土豆丝冲水比较好，在晚上炒菜后，发现机器很烫，检查了一遍，是风扇坏了，已经同步门店厨师长</t>
        </is>
      </c>
      <c r="I2185" t="inlineStr">
        <is>
          <t>土豆丝炒肉丝已定版</t>
        </is>
      </c>
      <c r="J2185"/>
      <c r="K2185" t="inlineStr">
        <is>
          <t>九毛九四季天地店巡店</t>
        </is>
      </c>
      <c r="L2185" t="inlineStr">
        <is>
          <t>IMG_20251118_124312081.jpg,IMG_20251118_131015640.jpg,IMG_20251118_131942911.jpg,IMG_20251118_185504930.jpg,IMG_20251118_185847928.jpg,IMG_20251118_190408573.jpg,IMG_20251118_190849056.jpg,IMG_20251118_191620345.jpg,IMG_20251118_192139090.jpg</t>
        </is>
      </c>
      <c r="M2185"/>
      <c r="N2185" s="2">
        <v>45979</v>
      </c>
      <c r="O2185" t="inlineStr">
        <is>
          <t>已结束</t>
        </is>
      </c>
      <c r="P2185" t="inlineStr">
        <is>
          <t>47周</t>
        </is>
      </c>
      <c r="Q2185"/>
      <c r="R2185" t="inlineStr">
        <is>
          <t>false</t>
        </is>
      </c>
      <c r="S2185" t="inlineStr">
        <is>
          <t>2025/11/19</t>
        </is>
      </c>
      <c r="T2185" t="inlineStr">
        <is>
          <t>华南区</t>
        </is>
      </c>
      <c r="U2185"/>
      <c r="V2185" t="inlineStr">
        <is>
          <t>贺欢欢</t>
        </is>
      </c>
      <c r="W2185" t="inlineStr">
        <is>
          <t>王言</t>
        </is>
      </c>
    </row>
    <row r="2186" ht="12.75" customHeight="1">
      <c r="A2186" t="inlineStr">
        <is>
          <t>2025-11-17 唐清林-深圳-深圳前海茗星坊-解决问题 已结束</t>
        </is>
      </c>
      <c r="B2186"/>
      <c r="C2186" t="inlineStr">
        <is>
          <t>茗星坊前海店凉瓜牛肉勾不上芡，已调整喷嘴位置解决。</t>
        </is>
      </c>
      <c r="D2186" t="inlineStr">
        <is>
          <t>唐清林</t>
        </is>
      </c>
      <c r="E2186" t="inlineStr">
        <is>
          <t>广东省深圳市福田区沙头街道香蜜湖路</t>
        </is>
      </c>
      <c r="F2186" t="inlineStr">
        <is>
          <t>项目出差</t>
        </is>
      </c>
      <c r="G2186" t="inlineStr">
        <is>
          <t>唐清林-深圳-深圳前海茗星坊-解决问题 已结束</t>
        </is>
      </c>
      <c r="H2186" t="inlineStr">
        <is>
          <t>茗星坊前海店原来正常的台机器，客户反馈凉瓜牛肉勾不上芡，今天到门店校准后，连续手动投40克，38.9，40.8，38.3，37.9，38.6，在正常范围内，饭市快到1点的时候，凉瓜牛肉，尖椒牛肉勾不上芡，把喷嘴放到右5的位置，重新做了一份凉瓜牛肉，是正常的，晚上去龙岗九毛九巡店，门店生意一般，人手不够，周末时候才用机器人炒菜，跟副厨沟通过，菜品没问题，使用前要清洗一次管道，校准一次干料和液料，确保食品安全，门店操作员已熟悉流程</t>
        </is>
      </c>
      <c r="I2186" t="inlineStr">
        <is>
          <t>凉瓜牛肉已经调整好</t>
        </is>
      </c>
      <c r="J2186"/>
      <c r="K2186" t="inlineStr">
        <is>
          <t>广州九毛九菜品调试</t>
        </is>
      </c>
      <c r="L2186" t="inlineStr">
        <is>
          <t>IMG_20251117_102658474.jpg,IMG_20251117_120448888.jpg,IMG_20251117_120932955.jpg,IMG_20251117_121812485.jpg,IMG_20251117_122556894.jpg,IMG_20251117_123657009.jpg,IMG_20251117_124710575.jpg,IMG_20251117_131544882.jpg,IMG_20251117_132156606.jpg</t>
        </is>
      </c>
      <c r="M2186"/>
      <c r="N2186" s="2">
        <v>45978</v>
      </c>
      <c r="O2186" t="inlineStr">
        <is>
          <t>已结束,已结束</t>
        </is>
      </c>
      <c r="P2186" t="inlineStr">
        <is>
          <t>47周</t>
        </is>
      </c>
      <c r="Q2186"/>
      <c r="R2186" t="inlineStr">
        <is>
          <t>false</t>
        </is>
      </c>
      <c r="S2186" t="inlineStr">
        <is>
          <t>2025/11/14
2025/11/17</t>
        </is>
      </c>
      <c r="T2186" t="inlineStr">
        <is>
          <t>华南区</t>
        </is>
      </c>
      <c r="U2186"/>
      <c r="V2186" t="inlineStr">
        <is>
          <t>谢文超
谢文超</t>
        </is>
      </c>
      <c r="W2186" t="inlineStr">
        <is>
          <t>王言
王言</t>
        </is>
      </c>
    </row>
    <row r="2187" ht="12.75" customHeight="1">
      <c r="A2187" t="inlineStr">
        <is>
          <t xml:space="preserve">2025-11-16 </t>
        </is>
      </c>
      <c r="B2187"/>
      <c r="C2187" t="inlineStr">
        <is>
          <t>正文仅日期“2025/11/16”，无具体内容，信息缺失。</t>
        </is>
      </c>
      <c r="D2187" t="inlineStr">
        <is>
          <t>唐清林</t>
        </is>
      </c>
      <c r="E2187" t="inlineStr">
        <is>
          <t>茂业时代广场，广东省深圳市南山区茂业时代广场</t>
        </is>
      </c>
      <c r="F2187" t="inlineStr">
        <is>
          <t>排休</t>
        </is>
      </c>
      <c r="G2187"/>
      <c r="H2187"/>
      <c r="I2187"/>
      <c r="J2187"/>
      <c r="K2187"/>
      <c r="L2187"/>
      <c r="M2187"/>
      <c r="N2187" s="2">
        <v>45977</v>
      </c>
      <c r="O2187"/>
      <c r="P2187" t="inlineStr">
        <is>
          <t>46周</t>
        </is>
      </c>
      <c r="Q2187"/>
      <c r="R2187" t="inlineStr">
        <is>
          <t>false</t>
        </is>
      </c>
      <c r="S2187"/>
      <c r="T2187"/>
      <c r="U2187" t="inlineStr">
        <is>
          <t>1</t>
        </is>
      </c>
      <c r="V2187"/>
      <c r="W2187"/>
    </row>
    <row r="2188" ht="12.75" customHeight="1">
      <c r="A2188" t="inlineStr">
        <is>
          <t xml:space="preserve">2025-11-15 </t>
        </is>
      </c>
      <c r="B2188"/>
      <c r="C2188" t="inlineStr">
        <is>
          <t>正文仅含日期“2025/11/15”，无实质内容，信息缺失。</t>
        </is>
      </c>
      <c r="D2188" t="inlineStr">
        <is>
          <t>唐清林</t>
        </is>
      </c>
      <c r="E2188" t="inlineStr">
        <is>
          <t>广东省深圳市福田区沙头街道香蜜湖路</t>
        </is>
      </c>
      <c r="F2188" t="inlineStr">
        <is>
          <t>排休</t>
        </is>
      </c>
      <c r="G2188"/>
      <c r="H2188"/>
      <c r="I2188"/>
      <c r="J2188"/>
      <c r="K2188"/>
      <c r="L2188"/>
      <c r="M2188"/>
      <c r="N2188" s="2">
        <v>45976</v>
      </c>
      <c r="O2188"/>
      <c r="P2188" t="inlineStr">
        <is>
          <t>46周</t>
        </is>
      </c>
      <c r="Q2188"/>
      <c r="R2188" t="inlineStr">
        <is>
          <t>false</t>
        </is>
      </c>
      <c r="S2188"/>
      <c r="T2188"/>
      <c r="U2188"/>
      <c r="V2188"/>
      <c r="W2188"/>
    </row>
    <row r="2189" ht="12.75" customHeight="1">
      <c r="A2189" t="inlineStr">
        <is>
          <t>2025-11-14 唐清林-深圳-深圳前海茗星坊-解决问题 已结束</t>
        </is>
      </c>
      <c r="B2189" t="inlineStr">
        <is>
          <t>1</t>
        </is>
      </c>
      <c r="C2189" t="inlineStr">
        <is>
          <t>凉瓜牛肉（2份）稍稀，菜心炒牛肉需减少烹饪时间8秒。</t>
        </is>
      </c>
      <c r="D2189" t="inlineStr">
        <is>
          <t>唐清林</t>
        </is>
      </c>
      <c r="E2189" t="inlineStr">
        <is>
          <t>广东省深圳市福田区莲花街道景新花园景丽阁</t>
        </is>
      </c>
      <c r="F2189" t="inlineStr">
        <is>
          <t>项目出差</t>
        </is>
      </c>
      <c r="G2189" t="inlineStr">
        <is>
          <t>唐清林-深圳-深圳前海茗星坊-解决问题 已结束</t>
        </is>
      </c>
      <c r="H2189" t="inlineStr">
        <is>
          <t>今天中午门店刘总，袁总回来看机器人出品，也点了菜去试，星洲炒米粉，凉瓜牛肉，都不错，出品正常，新录菜品4道菜。菜心炒牛肉，菜心炒猪劲肉，凉瓜炒猪劲肉，辣椒炒肉，味道不错，已生成菜谱，因为晚上他们要去其他地方，没空跑一次菜谱，菜心炒牛肉需要微调，烹饪时间减少8秒，就先保留菜谱，晚上有一个2份的凉瓜牛肉稍微有一点点稀，其他菜品出品正常</t>
        </is>
      </c>
      <c r="I2189" t="inlineStr">
        <is>
          <t>新录4道菜，已保留辣椒炒牛肉，凉瓜炒猪颈肉，菜心炒牛肉，菜心炒猪颈肉</t>
        </is>
      </c>
      <c r="J2189"/>
      <c r="K2189" t="inlineStr">
        <is>
          <t>周日正常休假</t>
        </is>
      </c>
      <c r="L2189" t="inlineStr">
        <is>
          <t>IMG_20251114_115354538.jpg,IMG_20251114_124019073.jpg,IMG_20251114_130416109.jpg,IMG_20251114_145135103.jpg,IMG_20251114_182002449.jpg,IMG_20251114_182043287.jpg,IMG_20251114_182941646.jpg,IMG_20251114_184122488.jpg,IMG_20251114_201304458.jpg</t>
        </is>
      </c>
      <c r="M2189"/>
      <c r="N2189" s="2">
        <v>45975</v>
      </c>
      <c r="O2189" t="inlineStr">
        <is>
          <t>已结束,已结束</t>
        </is>
      </c>
      <c r="P2189" t="inlineStr">
        <is>
          <t>46周</t>
        </is>
      </c>
      <c r="Q2189"/>
      <c r="R2189" t="inlineStr">
        <is>
          <t>false</t>
        </is>
      </c>
      <c r="S2189" t="inlineStr">
        <is>
          <t>2025/11/14
2025/11/17</t>
        </is>
      </c>
      <c r="T2189" t="inlineStr">
        <is>
          <t>华南区</t>
        </is>
      </c>
      <c r="U2189" t="inlineStr">
        <is>
          <t>1</t>
        </is>
      </c>
      <c r="V2189" t="inlineStr">
        <is>
          <t>谢文超
谢文超</t>
        </is>
      </c>
      <c r="W2189" t="inlineStr">
        <is>
          <t>王言
王言</t>
        </is>
      </c>
    </row>
    <row r="2190" ht="12.75" customHeight="1">
      <c r="A2190" t="inlineStr">
        <is>
          <t>2025-11-13 唐清林-深圳-深圳前海茗星坊-解决问题 已结束</t>
        </is>
      </c>
      <c r="B2190" t="inlineStr">
        <is>
          <t>1</t>
        </is>
      </c>
      <c r="C2190" t="inlineStr">
        <is>
          <t>晚上莫师傅外出后，一份凉瓜牛肉勾芡稍差，其他正常。</t>
        </is>
      </c>
      <c r="D2190" t="inlineStr">
        <is>
          <t>唐清林</t>
        </is>
      </c>
      <c r="E2190" t="inlineStr">
        <is>
          <t>广东省深圳市宝安区松岗街道宝安大道</t>
        </is>
      </c>
      <c r="F2190" t="inlineStr">
        <is>
          <t>项目出差</t>
        </is>
      </c>
      <c r="G2190" t="inlineStr">
        <is>
          <t>唐清林-深圳-深圳前海茗星坊-解决问题 已结束</t>
        </is>
      </c>
      <c r="H2190" t="inlineStr">
        <is>
          <t>昨天公司液路陈经理过来换了设备，今天回去校准水淀粉后，都是手动投40，左边机器出39.1，右边机器出39.3，饭市菜品之前的凉瓜牛肉，尖椒牛肉勾不上芡的，上午门店厨房负责人莫师傅一直都在看机器人出品，饭市过后跟莫师傅沟通，菜品保持上午的这样就很好，晚上莫师傅出去，由门店林师傅在看，有一份凉瓜牛肉差一点点，其他菜品没问题，下午连续投5次手动操作水淀粉40克，数据都在正常范围，分别出，38.9，38.3，38.8，38.8，39.4</t>
        </is>
      </c>
      <c r="I2190" t="inlineStr">
        <is>
          <t>凉瓜牛肉，尖椒牛肉能勾上芡</t>
        </is>
      </c>
      <c r="J2190"/>
      <c r="K2190" t="inlineStr">
        <is>
          <t>测试水淀粉稳定性</t>
        </is>
      </c>
      <c r="L2190" t="inlineStr">
        <is>
          <t>IMG_20251113_121300002.jpg,IMG_20251113_121336449.jpg,IMG_20251113_124508766.jpg,IMG_20251113_134454444.jpg,IMG_20251113_173711042.jpg,IMG_20251113_173739222.jpg,IMG_20251113_183601502.jpg,IMG_20251113_191230287.jpg,IMG_20251113_191619381.jpg</t>
        </is>
      </c>
      <c r="M2190"/>
      <c r="N2190" s="2">
        <v>45974</v>
      </c>
      <c r="O2190" t="inlineStr">
        <is>
          <t>已结束,已结束</t>
        </is>
      </c>
      <c r="P2190" t="inlineStr">
        <is>
          <t>46周</t>
        </is>
      </c>
      <c r="Q2190"/>
      <c r="R2190" t="inlineStr">
        <is>
          <t>false</t>
        </is>
      </c>
      <c r="S2190" t="inlineStr">
        <is>
          <t>2025/11/14
2025/11/17</t>
        </is>
      </c>
      <c r="T2190" t="inlineStr">
        <is>
          <t>华南区</t>
        </is>
      </c>
      <c r="U2190"/>
      <c r="V2190" t="inlineStr">
        <is>
          <t>谢文超
谢文超</t>
        </is>
      </c>
      <c r="W2190" t="inlineStr">
        <is>
          <t>王言
王言</t>
        </is>
      </c>
    </row>
    <row r="2191" ht="12.75" customHeight="1">
      <c r="A2191" t="inlineStr">
        <is>
          <t>2025-11-12 唐清林-深圳-深圳茗星坊-解决问题 已结束</t>
        </is>
      </c>
      <c r="B2191"/>
      <c r="C2191" t="inlineStr">
        <is>
          <t>厨房吹风机跳闸，猪油桶加热管影响水淀粉精准度，已更换开关，测试菜品正常。</t>
        </is>
      </c>
      <c r="D2191" t="inlineStr">
        <is>
          <t>唐清林</t>
        </is>
      </c>
      <c r="E2191" t="inlineStr">
        <is>
          <t>广东省深圳市南山区桃源街道龙珠大道桃源村二期</t>
        </is>
      </c>
      <c r="F2191" t="inlineStr">
        <is>
          <t>项目出差</t>
        </is>
      </c>
      <c r="G2191" t="inlineStr">
        <is>
          <t>唐清林-深圳-深圳茗星坊-解决问题 已结束</t>
        </is>
      </c>
      <c r="H2191" t="inlineStr">
        <is>
          <t>早上门店厨房吹风机问题，会跳闸，只能用一台机器人炒菜，下午液路经理陈经理过来门店测试水淀粉，问题排查，不断测试水淀粉，检查到猪油桶加热管会影响水淀粉投精准度，把猪油桶加热管开关换掉后，也换了一些设备，晚上测试几份菜品是没问题的，测试菜品，茄子煲，凉瓜牛肉，尖椒牛肉，门店莫师傅看了出品，如果保持这样你出品就没问题</t>
        </is>
      </c>
      <c r="I2191" t="inlineStr">
        <is>
          <t>猪油桶加热管开关关掉后，测试菜品，达到门店出品要求</t>
        </is>
      </c>
      <c r="J2191"/>
      <c r="K2191" t="inlineStr">
        <is>
          <t>测试水淀粉稳定性</t>
        </is>
      </c>
      <c r="L2191" t="inlineStr">
        <is>
          <t>IMG_20251112_100806418.jpg,IMG_20251112_101212048.jpg,IMG_20251112_115313710.jpg,IMG_20251112_123907234.jpg,IMG_20251112_124250765.jpg,IMG_20251112_145612.jpg,IMG_20251112_162149190.jpg,IMG_20251112_194555721.jpg,IMG_20251112_201952219.jpg</t>
        </is>
      </c>
      <c r="M2191"/>
      <c r="N2191" s="2">
        <v>45973</v>
      </c>
      <c r="O2191" t="inlineStr">
        <is>
          <t>已结束</t>
        </is>
      </c>
      <c r="P2191" t="inlineStr">
        <is>
          <t>46周</t>
        </is>
      </c>
      <c r="Q2191"/>
      <c r="R2191" t="inlineStr">
        <is>
          <t>false</t>
        </is>
      </c>
      <c r="S2191" t="inlineStr">
        <is>
          <t>2025/11/11</t>
        </is>
      </c>
      <c r="T2191" t="inlineStr">
        <is>
          <t>华南区</t>
        </is>
      </c>
      <c r="U2191"/>
      <c r="V2191" t="inlineStr">
        <is>
          <t>谢文超</t>
        </is>
      </c>
      <c r="W2191" t="inlineStr">
        <is>
          <t>王言</t>
        </is>
      </c>
    </row>
    <row r="2192" ht="12.75" customHeight="1">
      <c r="A2192" t="inlineStr">
        <is>
          <t>2025-11-11 唐清林-深圳-深圳茗星坊-解决问题 已结束</t>
        </is>
      </c>
      <c r="B2192"/>
      <c r="C2192" t="inlineStr">
        <is>
          <t>水淀粉投放量异常减少，导致凉瓜牛肉勾不上芡，问题待解决。</t>
        </is>
      </c>
      <c r="D2192" t="inlineStr">
        <is>
          <t>唐清林</t>
        </is>
      </c>
      <c r="E2192" t="inlineStr">
        <is>
          <t>广东省深圳市南山区沙河街道白石洲(地铁站)深圳华侨城旅游度假区</t>
        </is>
      </c>
      <c r="F2192" t="inlineStr">
        <is>
          <t>项目出差</t>
        </is>
      </c>
      <c r="G2192" t="inlineStr">
        <is>
          <t>唐清林-深圳-深圳茗星坊-解决问题 已结束</t>
        </is>
      </c>
      <c r="H2192" t="inlineStr">
        <is>
          <t>上午校准水淀粉后，都是投35克，分别出来34，34.9克，凉瓜牛肉饭菜品到了1点后勾芡还是勾不上芡粉，下午液路陈经理到现场测试水淀粉，投30，开始就29.2，然后28.9，就是越投越少，这样会导致菜品勾不上芡，换了个泵后，菜品还是勾不上芡</t>
        </is>
      </c>
      <c r="I2192" t="inlineStr">
        <is>
          <t>凉瓜牛肉勾不上芡</t>
        </is>
      </c>
      <c r="J2192"/>
      <c r="K2192" t="inlineStr">
        <is>
          <t>水淀粉测试</t>
        </is>
      </c>
      <c r="L2192" t="inlineStr">
        <is>
          <t>IMG_20251111_102513052.jpg,IMG_20251111_102550436.jpg,IMG_20251111_115712527.jpg,IMG_20251111_120931821.jpg,IMG_20251111_145845322.jpg,IMG_20251111_160809169.jpg,IMG_20251111_175203188.jpg,IMG_20251111_182735611.jpg,IMG_20251111_184613369.jpg</t>
        </is>
      </c>
      <c r="M2192"/>
      <c r="N2192" s="2">
        <v>45972</v>
      </c>
      <c r="O2192" t="inlineStr">
        <is>
          <t>已结束</t>
        </is>
      </c>
      <c r="P2192" t="inlineStr">
        <is>
          <t>46周</t>
        </is>
      </c>
      <c r="Q2192"/>
      <c r="R2192" t="inlineStr">
        <is>
          <t>false</t>
        </is>
      </c>
      <c r="S2192" t="inlineStr">
        <is>
          <t>2025/11/11</t>
        </is>
      </c>
      <c r="T2192" t="inlineStr">
        <is>
          <t>华南区</t>
        </is>
      </c>
      <c r="U2192"/>
      <c r="V2192" t="inlineStr">
        <is>
          <t>谢文超</t>
        </is>
      </c>
      <c r="W2192" t="inlineStr">
        <is>
          <t>王言</t>
        </is>
      </c>
    </row>
    <row r="2193" ht="12.75" customHeight="1">
      <c r="A2193" t="inlineStr">
        <is>
          <t>2025-11-10 唐清林-深圳-深圳茗星坊-解决问题 已结束</t>
        </is>
      </c>
      <c r="B2193"/>
      <c r="C2193" t="inlineStr">
        <is>
          <t>中午尖椒牛肉饭勾不上芡，因左边机器水淀粉投少。</t>
        </is>
      </c>
      <c r="D2193" t="inlineStr">
        <is>
          <t>唐清林</t>
        </is>
      </c>
      <c r="E2193" t="inlineStr">
        <is>
          <t>广东省深圳市南山区桃源街道龙珠大道怡然天地居</t>
        </is>
      </c>
      <c r="F2193" t="inlineStr">
        <is>
          <t>项目出差</t>
        </is>
      </c>
      <c r="G2193" t="inlineStr">
        <is>
          <t>唐清林-深圳-深圳茗星坊-解决问题 已结束</t>
        </is>
      </c>
      <c r="H2193" t="inlineStr">
        <is>
          <t>上午校准水淀粉后，都是投30克，分别出来28，28.5克，在正常范围内，但是到了12点20的尖椒牛肉饭，左边的机器，就勾不上芡粉，是水淀粉投少了，手动投30克，出来26.3克，晚上把水淀粉的位置换到右边数起第五个喷嘴出来，水淀粉也能喷到菜品上，晚上出品都正常，晚上我上去炒菜，一个人可以操作2台机器人炒菜，同步门店莫师傅</t>
        </is>
      </c>
      <c r="I2193" t="inlineStr">
        <is>
          <t>中午尖椒牛肉饭勾不上芡</t>
        </is>
      </c>
      <c r="J2193" t="inlineStr">
        <is>
          <t>水淀粉投不准</t>
        </is>
      </c>
      <c r="K2193" t="inlineStr">
        <is>
          <t>茗星坊水淀粉测试稳定性</t>
        </is>
      </c>
      <c r="L2193" t="inlineStr">
        <is>
          <t>IMG_20251110_120241655.jpg,IMG_20251110_120307065.jpg,IMG_20251110_121658156.jpg,IMG_20251110_122042141.jpg,IMG_20251110_122212080.jpg,IMG_20251110_133513590.jpg,IMG_20251110_121135821.jpg,IMG_20251110_172138166.jpg,IMG_20251110_175123379.jpg</t>
        </is>
      </c>
      <c r="M2193"/>
      <c r="N2193" s="2">
        <v>45971</v>
      </c>
      <c r="O2193" t="inlineStr">
        <is>
          <t>已结束</t>
        </is>
      </c>
      <c r="P2193" t="inlineStr">
        <is>
          <t>46周</t>
        </is>
      </c>
      <c r="Q2193"/>
      <c r="R2193" t="inlineStr">
        <is>
          <t>false</t>
        </is>
      </c>
      <c r="S2193" t="inlineStr">
        <is>
          <t>2025/11/11</t>
        </is>
      </c>
      <c r="T2193" t="inlineStr">
        <is>
          <t>华南区</t>
        </is>
      </c>
      <c r="U2193"/>
      <c r="V2193" t="inlineStr">
        <is>
          <t>谢文超</t>
        </is>
      </c>
      <c r="W2193" t="inlineStr">
        <is>
          <t>王言</t>
        </is>
      </c>
    </row>
    <row r="2194" ht="12.75" customHeight="1">
      <c r="A2194" t="inlineStr">
        <is>
          <t xml:space="preserve">2025-11-09 </t>
        </is>
      </c>
      <c r="B2194"/>
      <c r="C2194" t="inlineStr">
        <is>
          <t>正文内容为空，无有效信息需关注。</t>
        </is>
      </c>
      <c r="D2194" t="inlineStr">
        <is>
          <t>唐清林</t>
        </is>
      </c>
      <c r="E2194" t="inlineStr">
        <is>
          <t>广东省深圳市福田区香蜜湖街道鸿新花园侨香公馆</t>
        </is>
      </c>
      <c r="F2194" t="inlineStr">
        <is>
          <t>排休</t>
        </is>
      </c>
      <c r="G2194"/>
      <c r="H2194"/>
      <c r="I2194"/>
      <c r="J2194"/>
      <c r="K2194"/>
      <c r="L2194"/>
      <c r="M2194"/>
      <c r="N2194" s="2">
        <v>45970</v>
      </c>
      <c r="O2194"/>
      <c r="P2194" t="inlineStr">
        <is>
          <t>45周</t>
        </is>
      </c>
      <c r="Q2194"/>
      <c r="R2194" t="inlineStr">
        <is>
          <t>false</t>
        </is>
      </c>
      <c r="S2194"/>
      <c r="T2194"/>
      <c r="U2194" t="inlineStr">
        <is>
          <t>1</t>
        </is>
      </c>
      <c r="V2194"/>
      <c r="W2194"/>
    </row>
    <row r="2195" ht="12.75" customHeight="1">
      <c r="A2195" t="inlineStr">
        <is>
          <t xml:space="preserve">2025-11-08 </t>
        </is>
      </c>
      <c r="B2195"/>
      <c r="C2195" t="inlineStr">
        <is>
          <t>正文仅日期“2025/11/08”，无具体内容，信息缺失。</t>
        </is>
      </c>
      <c r="D2195" t="inlineStr">
        <is>
          <t>唐清林</t>
        </is>
      </c>
      <c r="E2195" t="inlineStr">
        <is>
          <t>广东省深圳市南山区西丽街道西丽丽新花园新围村莺新花园</t>
        </is>
      </c>
      <c r="F2195" t="inlineStr">
        <is>
          <t>排休</t>
        </is>
      </c>
      <c r="G2195"/>
      <c r="H2195"/>
      <c r="I2195"/>
      <c r="J2195"/>
      <c r="K2195"/>
      <c r="L2195"/>
      <c r="M2195"/>
      <c r="N2195" s="2">
        <v>45969</v>
      </c>
      <c r="O2195"/>
      <c r="P2195" t="inlineStr">
        <is>
          <t>45周</t>
        </is>
      </c>
      <c r="Q2195"/>
      <c r="R2195" t="inlineStr">
        <is>
          <t>false</t>
        </is>
      </c>
      <c r="S2195"/>
      <c r="T2195"/>
      <c r="U2195" t="inlineStr">
        <is>
          <t>0</t>
        </is>
      </c>
      <c r="V2195"/>
      <c r="W2195"/>
    </row>
    <row r="2196" ht="12.75" customHeight="1">
      <c r="A2196" t="inlineStr">
        <is>
          <t>2025-11-07 唐清林-广州-九毛九广州研发室-培训支持 已结束</t>
        </is>
      </c>
      <c r="B2196" t="inlineStr">
        <is>
          <t>1</t>
        </is>
      </c>
      <c r="C2196" t="inlineStr">
        <is>
          <t>新录韭菜豆芽炒鸡蛋第一份偏咸，属门店SOP问题。</t>
        </is>
      </c>
      <c r="D2196" t="inlineStr">
        <is>
          <t>唐清林</t>
        </is>
      </c>
      <c r="E2196" t="inlineStr">
        <is>
          <t>广东省广州市天河区天河南街道天荣路恒城大厦</t>
        </is>
      </c>
      <c r="F2196" t="inlineStr">
        <is>
          <t>项目出差</t>
        </is>
      </c>
      <c r="G2196" t="inlineStr">
        <is>
          <t>唐清林-广州-九毛九广州研发室-培训支持 已结束</t>
        </is>
      </c>
      <c r="H2196" t="inlineStr">
        <is>
          <t>早上回去跑一次菜谱，酸辣白菜，爆炒肉牛，辣椒炒肉，辣炒牛肉，都没问题，新录菜品韭菜豆芽炒鸡蛋，第一份偏咸，门店sop问题，形成菜谱后，减少3克调料粉，跑一次菜谱，出品不错，已定版，2份的量，在第一份创建副本，改2份的量，跑一次菜谱，出品达到门店出品要求，炒鸡餐前，6斤的量，出来的味道不错，就是研发部师傅觉得时间比较长，一共烹饪时间20分钟，已跟厨师沟通，后续会在机器上操作，晚上研发部胡师傅要去门店看就没有再录菜</t>
        </is>
      </c>
      <c r="I2196" t="inlineStr">
        <is>
          <t>韭菜豆芽炒鸡蛋1份，2份，已定版</t>
        </is>
      </c>
      <c r="J2196"/>
      <c r="K2196" t="inlineStr">
        <is>
          <t>周末正常休息</t>
        </is>
      </c>
      <c r="L2196" t="inlineStr">
        <is>
          <t>IMG_20251107_094208316.jpg,IMG_20251107_101557723.jpg,IMG_20251107_113417416.jpg,IMG_20251107_113757865.jpg,IMG_20251107_114025362.jpg,IMG_20251107_134116045.jpg,IMG_20251107_135049677.jpg,IMG_20251107_161328040.jpg,IMG_20251107_163526396.jpg</t>
        </is>
      </c>
      <c r="M2196"/>
      <c r="N2196" s="2">
        <v>45968</v>
      </c>
      <c r="O2196" t="inlineStr">
        <is>
          <t>已结束</t>
        </is>
      </c>
      <c r="P2196" t="inlineStr">
        <is>
          <t>45周</t>
        </is>
      </c>
      <c r="Q2196"/>
      <c r="R2196" t="inlineStr">
        <is>
          <t>false</t>
        </is>
      </c>
      <c r="S2196" t="inlineStr">
        <is>
          <t>2025/11/08</t>
        </is>
      </c>
      <c r="T2196" t="inlineStr">
        <is>
          <t>华南区</t>
        </is>
      </c>
      <c r="U2196" t="inlineStr">
        <is>
          <t>1</t>
        </is>
      </c>
      <c r="V2196" t="inlineStr">
        <is>
          <t>贺欢欢</t>
        </is>
      </c>
      <c r="W2196" t="inlineStr">
        <is>
          <t>王言</t>
        </is>
      </c>
    </row>
    <row r="2197" ht="12.75" customHeight="1">
      <c r="A2197" t="inlineStr">
        <is>
          <t>2025-11-06 唐清林-广州-九毛九广州研发室-培训支持 已结束</t>
        </is>
      </c>
      <c r="B2197"/>
      <c r="C2197" t="inlineStr">
        <is>
          <t>辣椒炒肉需投高汤，小炒汁推迟5秒投；酸辣白菜原芡粉不够，水淀粉需加5克。</t>
        </is>
      </c>
      <c r="D2197" t="inlineStr">
        <is>
          <t>唐清林</t>
        </is>
      </c>
      <c r="E2197" t="inlineStr">
        <is>
          <t>广东省广州市天河区天河南街道广利路广利路小区</t>
        </is>
      </c>
      <c r="F2197" t="inlineStr">
        <is>
          <t>项目出差</t>
        </is>
      </c>
      <c r="G2197" t="inlineStr">
        <is>
          <t>唐清林-广州-九毛九广州研发室-培训支持 已结束</t>
        </is>
      </c>
      <c r="H2197" t="inlineStr">
        <is>
          <t>早上回去录菜，辣椒炒肉1份，2份，录第一份的时候，出来效果是可以，我建议投一点高汤，重新录一份出来，汤汁跟有融合在一起，香味浓郁一点，效果比第一份没下高汤的好，录2份的量，也是放高汤，效果不错，小炒汁在原来的基础上往后推迟5秒投，效果更好一点，酸辣白菜，第一份出来味道不错，只是芡粉不够，重新跑一次菜谱，水淀粉加5克，出来效果达到门店出品要求</t>
        </is>
      </c>
      <c r="I2197" t="inlineStr">
        <is>
          <t>辣椒炒肉1份，2份，酸辣白菜1份，2份已定版</t>
        </is>
      </c>
      <c r="J2197"/>
      <c r="K2197" t="inlineStr">
        <is>
          <t>录新菜</t>
        </is>
      </c>
      <c r="L2197" t="inlineStr">
        <is>
          <t>IMG_20251106_101744671.jpg,IMG_20251106_111044992.jpg,IMG_20251106_112351313.jpg,IMG_20251106_140158856.jpg,IMG_20251106_140341116.jpg,IMG_20251106_143220463.jpg,IMG_20251106_144656413.jpg,IMG_20251106_151511447.jpg</t>
        </is>
      </c>
      <c r="M2197"/>
      <c r="N2197" s="2">
        <v>45967</v>
      </c>
      <c r="O2197" t="inlineStr">
        <is>
          <t>已结束</t>
        </is>
      </c>
      <c r="P2197" t="inlineStr">
        <is>
          <t>45周</t>
        </is>
      </c>
      <c r="Q2197"/>
      <c r="R2197" t="inlineStr">
        <is>
          <t>false</t>
        </is>
      </c>
      <c r="S2197" t="inlineStr">
        <is>
          <t>2025/11/08</t>
        </is>
      </c>
      <c r="T2197" t="inlineStr">
        <is>
          <t>华南区</t>
        </is>
      </c>
      <c r="U2197"/>
      <c r="V2197" t="inlineStr">
        <is>
          <t>贺欢欢</t>
        </is>
      </c>
      <c r="W2197" t="inlineStr">
        <is>
          <t>王言</t>
        </is>
      </c>
    </row>
    <row r="2198" ht="12.75" customHeight="1">
      <c r="A2198" t="inlineStr">
        <is>
          <t>2025-11-05 唐清林-广州-九毛九广州研发室-培训支持 已结束</t>
        </is>
      </c>
      <c r="B2198"/>
      <c r="C2198" t="inlineStr">
        <is>
          <t>爆炒肉牛、辣炒牛肉各1-2份量已试菜定版，建议加30克高汤增香浓。</t>
        </is>
      </c>
      <c r="D2198" t="inlineStr">
        <is>
          <t>唐清林</t>
        </is>
      </c>
      <c r="E2198" t="inlineStr">
        <is>
          <t>广东省广州市天河区天河南街道黄埔大道西恒城大厦</t>
        </is>
      </c>
      <c r="F2198" t="inlineStr">
        <is>
          <t>项目出差</t>
        </is>
      </c>
      <c r="G2198" t="inlineStr">
        <is>
          <t>唐清林-广州-九毛九广州研发室-培训支持 已结束</t>
        </is>
      </c>
      <c r="H2198" t="inlineStr">
        <is>
          <t>东莞出发广州九毛九研发室，到门店项目机器，录菜爆炒牛肉1份，2份，辣炒牛肉1份，2份，爆炒肉牛第一份炒出来不错，我建议下30克高汤，重新录一份下高汤的，重新录出来后效果比第一份浓香一点，录2份的量，出来效果也错，研发部张总也试菜了，觉得很好，录辣炒牛肉一份都量出来不错，2份的量也不错，已经定版</t>
        </is>
      </c>
      <c r="I2198" t="inlineStr">
        <is>
          <t>爆炒肉牛1份，2份的量定，辣炒牛肉1份，2份的量定版</t>
        </is>
      </c>
      <c r="J2198"/>
      <c r="K2198" t="inlineStr">
        <is>
          <t>九毛九研发室录新菜</t>
        </is>
      </c>
      <c r="L2198" t="inlineStr">
        <is>
          <t>IMG_20251105_114541713.jpg,IMG_20251105_115213200.jpg,IMG_20251105_161337949.jpg,IMG_20251105_161341838.jpg,IMG_20251105_164134907.jpg,IMG_20251105_165213014.jpg,IMG_20251105_165732947.jpg,IMG_20251105_171023549.jpg</t>
        </is>
      </c>
      <c r="M2198"/>
      <c r="N2198" s="2">
        <v>45966</v>
      </c>
      <c r="O2198" t="inlineStr">
        <is>
          <t>已结束</t>
        </is>
      </c>
      <c r="P2198" t="inlineStr">
        <is>
          <t>45周</t>
        </is>
      </c>
      <c r="Q2198"/>
      <c r="R2198" t="inlineStr">
        <is>
          <t>false</t>
        </is>
      </c>
      <c r="S2198" t="inlineStr">
        <is>
          <t>2025/11/08</t>
        </is>
      </c>
      <c r="T2198" t="inlineStr">
        <is>
          <t>华南区</t>
        </is>
      </c>
      <c r="U2198"/>
      <c r="V2198" t="inlineStr">
        <is>
          <t>贺欢欢</t>
        </is>
      </c>
      <c r="W2198" t="inlineStr">
        <is>
          <t>王言</t>
        </is>
      </c>
    </row>
    <row r="2199" ht="12.75" customHeight="1">
      <c r="A2199" t="inlineStr">
        <is>
          <t>2025-11-04 唐清林-深圳-东莞和喜-解决问题 已结束</t>
        </is>
      </c>
      <c r="B2199"/>
      <c r="C2199" t="inlineStr">
        <is>
          <t>操作员胡师傅声称会校准机器人却不会，已重新培训校准。</t>
        </is>
      </c>
      <c r="D2199" t="inlineStr">
        <is>
          <t>唐清林</t>
        </is>
      </c>
      <c r="E2199" t="inlineStr">
        <is>
          <t>世纪华联超市，广东省东莞市世纪华联超市</t>
        </is>
      </c>
      <c r="F2199" t="inlineStr">
        <is>
          <t>项目出差</t>
        </is>
      </c>
      <c r="G2199" t="inlineStr">
        <is>
          <t>唐清林-深圳-东莞和喜-解决问题 已结束</t>
        </is>
      </c>
      <c r="H2199" t="inlineStr">
        <is>
          <t>开市准备工作良好，10点半前已经备货原材料，今天重点培训操作员规范使用机器人，问操作员胡师傅会不会校准，他说会，让他校准一次，结果不会，已重新培训校准，校准一次干料鸡精和白砂糖，校准液料生抽和老抽，录菜流程已跟门店马师傅，胡师傅分别培训，每人都录一个菜，马师傅录蕨菜炒五花肉3斤的量，胡师傅录香芹炒下鱼虾3斤的量，录菜到生成菜谱现场培训</t>
        </is>
      </c>
      <c r="I2199" t="inlineStr">
        <is>
          <t>菜品出品正常</t>
        </is>
      </c>
      <c r="J2199"/>
      <c r="K2199" t="inlineStr">
        <is>
          <t>广州九毛九研发室录菜</t>
        </is>
      </c>
      <c r="L2199" t="inlineStr">
        <is>
          <t>IMG_20251104_105852984.jpg,IMG_20251104_170612229.jpg,IMG_20251104_170811.jpg,IMG_20251104_172610899.jpg,IMG_20251104_185058843.jpg,IMG_20251104_185338360.jpg,IMG_20251104_185543453.jpg,IMG_20251104_185717304.jpg,IMG_20251104_191643854.jpg</t>
        </is>
      </c>
      <c r="M2199"/>
      <c r="N2199" s="2">
        <v>45965</v>
      </c>
      <c r="O2199" t="inlineStr">
        <is>
          <t>已结束</t>
        </is>
      </c>
      <c r="P2199" t="inlineStr">
        <is>
          <t>45周</t>
        </is>
      </c>
      <c r="Q2199"/>
      <c r="R2199" t="inlineStr">
        <is>
          <t>false</t>
        </is>
      </c>
      <c r="S2199" t="inlineStr">
        <is>
          <t>2025/11/07</t>
        </is>
      </c>
      <c r="T2199" t="inlineStr">
        <is>
          <t>华南区</t>
        </is>
      </c>
      <c r="U2199"/>
      <c r="V2199" t="inlineStr">
        <is>
          <t>贺欢欢</t>
        </is>
      </c>
      <c r="W2199" t="inlineStr">
        <is>
          <t>王言</t>
        </is>
      </c>
    </row>
    <row r="2200" ht="12.75" customHeight="1">
      <c r="A2200" t="inlineStr">
        <is>
          <t>2025-11-03 唐清林-深圳-东莞和喜-解决问题 已结束</t>
        </is>
      </c>
      <c r="B2200"/>
      <c r="C2200" t="inlineStr">
        <is>
          <t>操作员有违规操作行为，已同步门店老板，需严格按流程操作。</t>
        </is>
      </c>
      <c r="D2200" t="inlineStr">
        <is>
          <t>唐清林</t>
        </is>
      </c>
      <c r="E2200" t="inlineStr">
        <is>
          <t>世纪华联超市，广东省东莞市世纪华联超市</t>
        </is>
      </c>
      <c r="F2200" t="inlineStr">
        <is>
          <t>项目出差</t>
        </is>
      </c>
      <c r="G2200" t="inlineStr">
        <is>
          <t>唐清林-深圳-东莞和喜-解决问题 已结束</t>
        </is>
      </c>
      <c r="H2200" t="inlineStr">
        <is>
          <t>上午在门店看操作员炒菜，胡师傅有违规操作行为，没到时间就投料，已经同步门店老板，刚好今天有个新来的操作员，一起做个培训，要严格按照操作流程操作使用机器人，今天新录制两个菜，卜豆角炒腊肉3斤，蕨菜炒腊肉3斤的量，味道不错，晚上培训操作员清洁卫生，收市工作</t>
        </is>
      </c>
      <c r="I2200" t="inlineStr">
        <is>
          <t>新录2个菜不错，卜豆角炒腊肉3斤，蕨菜炒五花肉3斤</t>
        </is>
      </c>
      <c r="J2200" t="inlineStr">
        <is>
          <t>操作员有违规操作行为，已经同步门店老板，后续要严格按照操作流程操作使用机器人炒菜</t>
        </is>
      </c>
      <c r="K2200" t="inlineStr">
        <is>
          <t>录菜培训，菜品调试</t>
        </is>
      </c>
      <c r="L2200" t="inlineStr">
        <is>
          <t>IMG_20251103_104203984.jpg,IMG_20251103_104403458.jpg,IMG_20251103_104752597.jpg,IMG_20251103_104814392.jpg,IMG_20251103_121145372.jpg,IMG_20251103_171039406.jpg,IMG_20251103_182100256.jpg,IMG_20251103_184042457.jpg,IMG_20251103_191530951.jpg</t>
        </is>
      </c>
      <c r="M2200"/>
      <c r="N2200" s="2">
        <v>45964</v>
      </c>
      <c r="O2200" t="inlineStr">
        <is>
          <t>已结束</t>
        </is>
      </c>
      <c r="P2200" t="inlineStr">
        <is>
          <t>45周</t>
        </is>
      </c>
      <c r="Q2200"/>
      <c r="R2200" t="inlineStr">
        <is>
          <t>false</t>
        </is>
      </c>
      <c r="S2200" t="inlineStr">
        <is>
          <t>2025/11/07</t>
        </is>
      </c>
      <c r="T2200" t="inlineStr">
        <is>
          <t>华南区</t>
        </is>
      </c>
      <c r="U2200"/>
      <c r="V2200" t="inlineStr">
        <is>
          <t>贺欢欢</t>
        </is>
      </c>
      <c r="W2200" t="inlineStr">
        <is>
          <t>王言</t>
        </is>
      </c>
    </row>
    <row r="2201" ht="12.75" customHeight="1">
      <c r="A2201" t="inlineStr">
        <is>
          <t xml:space="preserve">2025-11-02 </t>
        </is>
      </c>
      <c r="B2201"/>
      <c r="C2201" t="inlineStr">
        <is>
          <t>正文仅日期“2025/11/02”，无实质内容，信息缺失。</t>
        </is>
      </c>
      <c r="D2201" t="inlineStr">
        <is>
          <t>唐清林</t>
        </is>
      </c>
      <c r="E2201" t="inlineStr">
        <is>
          <t>广东省深圳市南山区粤海街道深南大道9754号大冲新城花园</t>
        </is>
      </c>
      <c r="F2201" t="inlineStr">
        <is>
          <t>排休</t>
        </is>
      </c>
      <c r="G2201"/>
      <c r="H2201"/>
      <c r="I2201"/>
      <c r="J2201"/>
      <c r="K2201"/>
      <c r="L2201"/>
      <c r="M2201"/>
      <c r="N2201" s="2">
        <v>45963</v>
      </c>
      <c r="O2201"/>
      <c r="P2201" t="inlineStr">
        <is>
          <t>44周</t>
        </is>
      </c>
      <c r="Q2201"/>
      <c r="R2201" t="inlineStr">
        <is>
          <t>false</t>
        </is>
      </c>
      <c r="S2201"/>
      <c r="T2201"/>
      <c r="U2201" t="inlineStr">
        <is>
          <t>1</t>
        </is>
      </c>
      <c r="V2201"/>
      <c r="W2201"/>
    </row>
    <row r="2202" ht="12.75" customHeight="1">
      <c r="A2202" t="inlineStr">
        <is>
          <t>2025-11-01 唐清林-深圳-客语-突发紧急支持（1天内） 已结束</t>
        </is>
      </c>
      <c r="B2202"/>
      <c r="C2202" t="inlineStr">
        <is>
          <t>小炒黄牛肉原做法偏干，已调整菜谱加10克山茶油，出品达标。</t>
        </is>
      </c>
      <c r="D2202" t="inlineStr">
        <is>
          <t>唐清林</t>
        </is>
      </c>
      <c r="E2202" t="inlineStr">
        <is>
          <t>市民广场，广东省深圳市福田区市民广场</t>
        </is>
      </c>
      <c r="F2202" t="inlineStr">
        <is>
          <t>项目出差</t>
        </is>
      </c>
      <c r="G2202" t="inlineStr">
        <is>
          <t>唐清林-深圳-客语-突发紧急支持（1天内） 已结束</t>
        </is>
      </c>
      <c r="H2202" t="inlineStr">
        <is>
          <t>门店支持一天和菜品调整，跟门店厨师长沟通后，收集到的信息是小炒黄牛肉炒出来干，更新菜谱增加多10克山茶油，按原来菜谱烹饪，中午我去拿了2份的量小炒黄牛肉，出来效果拿给厨师长看，效果不错，晚上出了1份，2份的量，都拿给厨师长看，尝了，达到门店菜品要求，已跟操作员培训，出锅前5秒投10克山茶油，中午生意一般，晚上我自己上去开两个机器人炒菜，出品稳定</t>
        </is>
      </c>
      <c r="I2202" t="inlineStr">
        <is>
          <t>小炒黄牛肉1份，2份的量出品已到达门店要求</t>
        </is>
      </c>
      <c r="J2202"/>
      <c r="K2202" t="inlineStr">
        <is>
          <t>周日正常休假</t>
        </is>
      </c>
      <c r="L2202" t="inlineStr">
        <is>
          <t>IMG_20251101_114901116.jpg,IMG_20251101_122540325.jpg,IMG_20251101_130808368.jpg,IMG_20251101_130818483.jpg,IMG_20251101_183143099.jpg,IMG_20251101_183629749.jpg,IMG_20251101_184503231.jpg,IMG_20251101_185040832.jpg,IMG_20251101_195405030.jpg</t>
        </is>
      </c>
      <c r="M2202"/>
      <c r="N2202" s="2">
        <v>45962</v>
      </c>
      <c r="O2202" t="inlineStr">
        <is>
          <t>已结束</t>
        </is>
      </c>
      <c r="P2202" t="inlineStr">
        <is>
          <t>44周</t>
        </is>
      </c>
      <c r="Q2202"/>
      <c r="R2202" t="inlineStr">
        <is>
          <t>false</t>
        </is>
      </c>
      <c r="S2202" t="inlineStr">
        <is>
          <t>2025/11/01</t>
        </is>
      </c>
      <c r="T2202" t="inlineStr">
        <is>
          <t>华南区</t>
        </is>
      </c>
      <c r="U2202" t="inlineStr">
        <is>
          <t>1</t>
        </is>
      </c>
      <c r="V2202" t="inlineStr">
        <is>
          <t>吴健华</t>
        </is>
      </c>
      <c r="W2202" t="inlineStr">
        <is>
          <t>王言</t>
        </is>
      </c>
    </row>
    <row r="2203" ht="12.75" customHeight="1">
      <c r="A2203" t="inlineStr">
        <is>
          <t>2025-10-31 唐清林--休假-休假 已结束</t>
        </is>
      </c>
      <c r="B2203"/>
      <c r="C2203" t="inlineStr">
        <is>
          <t>客语菜品调试安排在2025/10/31，需关注时间安排。</t>
        </is>
      </c>
      <c r="D2203" t="inlineStr">
        <is>
          <t>唐清林</t>
        </is>
      </c>
      <c r="E2203" t="inlineStr">
        <is>
          <t>广东省深圳市南山区粤海街道深南大道9756号大冲新城花园</t>
        </is>
      </c>
      <c r="F2203" t="inlineStr">
        <is>
          <t>项目出差</t>
        </is>
      </c>
      <c r="G2203" t="inlineStr">
        <is>
          <t>唐清林--休假-休假 已结束</t>
        </is>
      </c>
      <c r="H2203" t="inlineStr">
        <is>
          <t>休假</t>
        </is>
      </c>
      <c r="I2203" t="inlineStr">
        <is>
          <t>休假</t>
        </is>
      </c>
      <c r="J2203"/>
      <c r="K2203" t="inlineStr">
        <is>
          <t>客语菜品调试</t>
        </is>
      </c>
      <c r="L2203"/>
      <c r="M2203"/>
      <c r="N2203" s="2">
        <v>45961</v>
      </c>
      <c r="O2203" t="inlineStr">
        <is>
          <t>已结束</t>
        </is>
      </c>
      <c r="P2203" t="inlineStr">
        <is>
          <t>44周</t>
        </is>
      </c>
      <c r="Q2203"/>
      <c r="R2203" t="inlineStr">
        <is>
          <t>false</t>
        </is>
      </c>
      <c r="S2203" t="inlineStr">
        <is>
          <t>2025/10/03</t>
        </is>
      </c>
      <c r="T2203"/>
      <c r="U2203"/>
      <c r="V2203"/>
      <c r="W2203"/>
    </row>
    <row r="2204" ht="12.75" customHeight="1">
      <c r="A2204" t="inlineStr">
        <is>
          <t>2025-10-30 唐清林--休假-休假 已结束</t>
        </is>
      </c>
      <c r="B2204"/>
      <c r="C2204" t="inlineStr">
        <is>
          <t>唐清林休假已结束，2025/10/30起状态为休息。</t>
        </is>
      </c>
      <c r="D2204" t="inlineStr">
        <is>
          <t>唐清林</t>
        </is>
      </c>
      <c r="E2204" t="inlineStr">
        <is>
          <t>广东省深圳市南山区南头街道深圳市南山区人民医院门诊</t>
        </is>
      </c>
      <c r="F2204" t="inlineStr">
        <is>
          <t>项目出差</t>
        </is>
      </c>
      <c r="G2204" t="inlineStr">
        <is>
          <t>唐清林--休假-休假 已结束</t>
        </is>
      </c>
      <c r="H2204" t="inlineStr">
        <is>
          <t>休息</t>
        </is>
      </c>
      <c r="I2204" t="inlineStr">
        <is>
          <t>休息</t>
        </is>
      </c>
      <c r="J2204" t="inlineStr">
        <is>
          <t>休息</t>
        </is>
      </c>
      <c r="K2204" t="inlineStr">
        <is>
          <t>休息</t>
        </is>
      </c>
      <c r="L2204"/>
      <c r="M2204"/>
      <c r="N2204" s="2">
        <v>45960</v>
      </c>
      <c r="O2204" t="inlineStr">
        <is>
          <t>已结束</t>
        </is>
      </c>
      <c r="P2204" t="inlineStr">
        <is>
          <t>44周</t>
        </is>
      </c>
      <c r="Q2204"/>
      <c r="R2204" t="inlineStr">
        <is>
          <t>false</t>
        </is>
      </c>
      <c r="S2204" t="inlineStr">
        <is>
          <t>2025/10/03</t>
        </is>
      </c>
      <c r="T2204"/>
      <c r="U2204"/>
      <c r="V2204"/>
      <c r="W2204"/>
    </row>
    <row r="2205" ht="12.75" customHeight="1">
      <c r="A2205" t="inlineStr">
        <is>
          <t>2025-10-29 唐清林-深圳-茗星坊香港茶餐厅-老店整改 已结束</t>
        </is>
      </c>
      <c r="B2205" t="inlineStr">
        <is>
          <t>1</t>
        </is>
      </c>
      <c r="C2205" t="inlineStr">
        <is>
          <t>问题：水淀粉投不准，存在少投情况。</t>
        </is>
      </c>
      <c r="D2205" t="inlineStr">
        <is>
          <t>唐清林</t>
        </is>
      </c>
      <c r="E2205" t="inlineStr">
        <is>
          <t>广东省深圳市南山区粤海街道深南大道9756号大冲新城花园</t>
        </is>
      </c>
      <c r="F2205" t="inlineStr">
        <is>
          <t>项目出差</t>
        </is>
      </c>
      <c r="G2205" t="inlineStr">
        <is>
          <t>唐清林-深圳-茗星坊香港茶餐厅-老店整改 已结束</t>
        </is>
      </c>
      <c r="H2205" t="inlineStr">
        <is>
          <t>早上回去把干料，液料全部校准一次，上午菜品正常，门店其他分店的厨师长过来学习使用机器人炒菜，尝了机器人出品，认可出品，昨天下午换了3通，昨天晚上，今天上午菜品没有问题，门店厨师长莫师傅都说这菜品不错，晚上菜品凉瓜牛肉勾出来上芡，马上手动操作连续投水淀粉3次30，25.6，25.3，26.4，已同步销售，软件研发，晚上8点后，演示清洗2台机器人，15分钟清干净卫生</t>
        </is>
      </c>
      <c r="I2205" t="inlineStr">
        <is>
          <t>炒河粉，米粉，菜心很好，锅气十足</t>
        </is>
      </c>
      <c r="J2205" t="inlineStr">
        <is>
          <t>水淀粉投不准，少投</t>
        </is>
      </c>
      <c r="K2205" t="inlineStr">
        <is>
          <t>测试菜品稳定性，门店负责人刘总回来验收菜品</t>
        </is>
      </c>
      <c r="L2205" t="inlineStr">
        <is>
          <t>IMG_20251029_121051799.jpg,IMG_20251029_132640030.jpg,IMG_20251029_172256701.jpg,IMG_20251029_184003985.jpg,IMG_20251029_184746005.jpg,IMG_20251029_185531853.jpg,IMG_20251029_185659418.jpg,IMG_20251029_191519918.jpg,IMG_20251029_202024873.jpg</t>
        </is>
      </c>
      <c r="M2205"/>
      <c r="N2205" s="2">
        <v>45959</v>
      </c>
      <c r="O2205" t="inlineStr">
        <is>
          <t>已结束</t>
        </is>
      </c>
      <c r="P2205" t="inlineStr">
        <is>
          <t>44周</t>
        </is>
      </c>
      <c r="Q2205"/>
      <c r="R2205" t="inlineStr">
        <is>
          <t>false</t>
        </is>
      </c>
      <c r="S2205" t="inlineStr">
        <is>
          <t>2025/10/31</t>
        </is>
      </c>
      <c r="T2205" t="inlineStr">
        <is>
          <t>华南区</t>
        </is>
      </c>
      <c r="U2205"/>
      <c r="V2205" t="inlineStr">
        <is>
          <t>谢文超</t>
        </is>
      </c>
      <c r="W2205" t="inlineStr">
        <is>
          <t>王言</t>
        </is>
      </c>
    </row>
    <row r="2206" ht="12.75" customHeight="1">
      <c r="A2206" t="inlineStr">
        <is>
          <t>2025-10-28 唐清林-深圳-茗星坊香港茶餐厅-老店整改 已结束</t>
        </is>
      </c>
      <c r="B2206"/>
      <c r="C2206" t="inlineStr">
        <is>
          <t>门店高管未沟通定版菜品致出品不同，水淀粉中午投不准。</t>
        </is>
      </c>
      <c r="D2206" t="inlineStr">
        <is>
          <t>唐清林</t>
        </is>
      </c>
      <c r="E2206" t="inlineStr">
        <is>
          <t>广东省深圳市福田区香蜜湖街道鸿新花园侨香公馆</t>
        </is>
      </c>
      <c r="F2206" t="inlineStr">
        <is>
          <t>项目出差</t>
        </is>
      </c>
      <c r="G2206" t="inlineStr">
        <is>
          <t>唐清林-深圳-茗星坊香港茶餐厅-老店整改 已结束</t>
        </is>
      </c>
      <c r="H2206" t="inlineStr">
        <is>
          <t>今天门店刘总，袁总过来试菜，装机那晚上，他们没有过来试菜，当天晚上菜品稍有调整，今天过来看到说菜品跟跟在总部测试的有些不一样，星洲炒米粉，肉沫茄子煲，凉瓜牛肉都不同，门店高管他们没有沟通好定版菜品不要改动，导致菜品出品不同，右边的水淀粉早上效准，投20出来，出来18，只是到了中午12点半的时候，就投不准，凉瓜牛肉不够芡，下午售后李钰过来装好三通，晚上菜品正常，晚上培训操作员员清洗机器注意事项，换搅拌尺，校准</t>
        </is>
      </c>
      <c r="I2206" t="inlineStr">
        <is>
          <t>除了凉瓜牛肉，星洲炒米粉，其他菜品出品正常</t>
        </is>
      </c>
      <c r="J2206" t="inlineStr">
        <is>
          <t>水淀粉投不准</t>
        </is>
      </c>
      <c r="K2206" t="inlineStr">
        <is>
          <t>菜品调试</t>
        </is>
      </c>
      <c r="L2206" t="inlineStr">
        <is>
          <t>IMG_20251028_114754072.jpg,IMG_20251028_124518669.jpg,IMG_20251028_150501536.jpg,IMG_20251028_155056839.jpg,IMG_20251028_181340978.jpg,IMG_20251028_181600677.jpg,IMG_20251028_182255667.jpg,IMG_20251028_191629646.jpg,IMG_20251028_201906965.jpg</t>
        </is>
      </c>
      <c r="M2206"/>
      <c r="N2206" s="2">
        <v>45958</v>
      </c>
      <c r="O2206" t="inlineStr">
        <is>
          <t>已结束</t>
        </is>
      </c>
      <c r="P2206" t="inlineStr">
        <is>
          <t>44周</t>
        </is>
      </c>
      <c r="Q2206"/>
      <c r="R2206" t="inlineStr">
        <is>
          <t>false</t>
        </is>
      </c>
      <c r="S2206" t="inlineStr">
        <is>
          <t>2025/10/31</t>
        </is>
      </c>
      <c r="T2206" t="inlineStr">
        <is>
          <t>华南区</t>
        </is>
      </c>
      <c r="U2206"/>
      <c r="V2206" t="inlineStr">
        <is>
          <t>谢文超</t>
        </is>
      </c>
      <c r="W2206" t="inlineStr">
        <is>
          <t>王言</t>
        </is>
      </c>
    </row>
    <row r="2207" ht="12.75" customHeight="1">
      <c r="A2207" t="inlineStr">
        <is>
          <t>2025-10-27 唐清林-深圳-茗星坊香港茶餐厅-老店整改 已结束</t>
        </is>
      </c>
      <c r="B2207" t="inlineStr">
        <is>
          <t>1</t>
        </is>
      </c>
      <c r="C2207" t="inlineStr">
        <is>
          <t>水淀粉投量不稳定，校准后第六锅仍少投，尖椒牛肉汁不足。</t>
        </is>
      </c>
      <c r="D2207" t="inlineStr">
        <is>
          <t>唐清林</t>
        </is>
      </c>
      <c r="E2207" t="inlineStr">
        <is>
          <t>广东省深圳市南山区粤海街道深南大道9754号大冲新城花园</t>
        </is>
      </c>
      <c r="F2207" t="inlineStr">
        <is>
          <t>项目出差</t>
        </is>
      </c>
      <c r="G2207" t="inlineStr">
        <is>
          <t>唐清林-深圳-茗星坊香港茶餐厅-老店整改 已结束</t>
        </is>
      </c>
      <c r="H2207" t="inlineStr">
        <is>
          <t>早上到门店，今天是厨师长在跟机器人开市前工作，菜品都按标准量化分装，机器人注意事项，校准缩小版帖在机器人干料盖子外边，中午出现水淀粉投少导致勾芡裹不住菜品，这个问题，我对接前李伟灵师傅已经同步公司软件同事，晚上测试3份菜品，辣椒炒肉，凉瓜牛肉，肉沫茄子煲，尖椒牛肉，2份的炒油麦菜，晚上莫出要在门店做其他新菜培训，每个品种做了一次测试，微调后，明天再做测试</t>
        </is>
      </c>
      <c r="I2207" t="inlineStr">
        <is>
          <t>两份量油麦菜不错，尖椒牛肉差一点汁</t>
        </is>
      </c>
      <c r="J2207" t="inlineStr">
        <is>
          <t>水淀粉投不准，校准后，前面5锅次的菜品正常，到第六锅次的时候，水淀粉就少投</t>
        </is>
      </c>
      <c r="K2207" t="inlineStr">
        <is>
          <t>3份菜品测试，豆豉鲮鱼油麦菜，尖椒牛肉，辣椒炒肉，肉沫茄子煲，凉瓜牛肉</t>
        </is>
      </c>
      <c r="L2207" t="inlineStr">
        <is>
          <t>IMG_20251027_100920913.jpg,IMG_20251027_141139982.jpg,IMG_20251027_181529605.jpg,IMG_20251027_181539902.jpg,IMG_20251027_192318588.jpg,IMG_20251027_202006.jpg,IMG_20251027_202016.jpg,IMG_20251027_202332418.jpg,IMG_20251027_202339139.jpg</t>
        </is>
      </c>
      <c r="M2207"/>
      <c r="N2207" s="2">
        <v>45957</v>
      </c>
      <c r="O2207" t="inlineStr">
        <is>
          <t>已结束</t>
        </is>
      </c>
      <c r="P2207" t="inlineStr">
        <is>
          <t>44周</t>
        </is>
      </c>
      <c r="Q2207"/>
      <c r="R2207" t="inlineStr">
        <is>
          <t>false</t>
        </is>
      </c>
      <c r="S2207" t="inlineStr">
        <is>
          <t>2025/10/31</t>
        </is>
      </c>
      <c r="T2207" t="inlineStr">
        <is>
          <t>华南区</t>
        </is>
      </c>
      <c r="U2207"/>
      <c r="V2207" t="inlineStr">
        <is>
          <t>谢文超</t>
        </is>
      </c>
      <c r="W2207" t="inlineStr">
        <is>
          <t>王言</t>
        </is>
      </c>
    </row>
    <row r="2208" ht="12.75" customHeight="1">
      <c r="A2208" t="inlineStr">
        <is>
          <t>2025-10-26 唐清林-深圳-壹方城客语开业支持-新店开业 已结束</t>
        </is>
      </c>
      <c r="B2208"/>
      <c r="C2208" t="inlineStr">
        <is>
          <t>移机右侧无声、左侧声小，已过保，同步销售和售后。</t>
        </is>
      </c>
      <c r="D2208" t="inlineStr">
        <is>
          <t>唐清林</t>
        </is>
      </c>
      <c r="E2208" t="inlineStr">
        <is>
          <t>广东省深圳市南山区粤海街道深南大道9756号大冲新城花园</t>
        </is>
      </c>
      <c r="F2208" t="inlineStr">
        <is>
          <t>项目出差</t>
        </is>
      </c>
      <c r="G2208" t="inlineStr">
        <is>
          <t>唐清林-深圳-壹方城客语开业支持-新店开业 已结束</t>
        </is>
      </c>
      <c r="H2208" t="inlineStr">
        <is>
          <t>早上到壹方城客语门店看了操作员开市准备工作，还可以，门店操作员跟我沟通，炒黄牛肉和辣椒炒肉的时候他有点怕炒不熟，已经跟他培训，下肉的时候要迅速打散，让油汁后肉融合在一起，这样肉会熟，又有香味，饭市过后跟操作员培训规范使用机器人操作，调料校准，机器清洁注意事项，晚上在旁边指导操作员炒菜，能单独操作使用机器人</t>
        </is>
      </c>
      <c r="I2208" t="inlineStr">
        <is>
          <t>菜品出品正常</t>
        </is>
      </c>
      <c r="J2208" t="inlineStr">
        <is>
          <t>机器是移机，机器右边的那台没有声音，左边的声音很小，因为已过保，已同步销售和售后</t>
        </is>
      </c>
      <c r="K2208" t="inlineStr">
        <is>
          <t>深圳茗星坊茶餐厅支持</t>
        </is>
      </c>
      <c r="L2208" t="inlineStr">
        <is>
          <t>IMG_20251026_111536610.jpg,IMG_20251026_112933655.jpg,video_20251026_131105264.mp4,IMG_20251026_131928939.jpg,IMG_20251026_131940010.jpg,IMG_20251026_184301795.jpg,IMG_20251026_195039907.jpg,IMG_20251026_191513560.jpg,IMG_20251026_200404646.jpg</t>
        </is>
      </c>
      <c r="M2208"/>
      <c r="N2208" s="2">
        <v>45956</v>
      </c>
      <c r="O2208" t="inlineStr">
        <is>
          <t>已结束</t>
        </is>
      </c>
      <c r="P2208" t="inlineStr">
        <is>
          <t>43周</t>
        </is>
      </c>
      <c r="Q2208"/>
      <c r="R2208" t="inlineStr">
        <is>
          <t>false</t>
        </is>
      </c>
      <c r="S2208" t="inlineStr">
        <is>
          <t>2025/10/27</t>
        </is>
      </c>
      <c r="T2208" t="inlineStr">
        <is>
          <t>华南区</t>
        </is>
      </c>
      <c r="U2208" t="inlineStr">
        <is>
          <t>1</t>
        </is>
      </c>
      <c r="V2208" t="inlineStr">
        <is>
          <t>吴健华</t>
        </is>
      </c>
      <c r="W2208" t="inlineStr">
        <is>
          <t>王言</t>
        </is>
      </c>
    </row>
    <row r="2209" ht="12.75" customHeight="1">
      <c r="A2209" t="inlineStr">
        <is>
          <t>2025-10-25 唐清林-深圳-渝月k11店-培训支持 已结束</t>
        </is>
      </c>
      <c r="B2209"/>
      <c r="C2209" t="inlineStr">
        <is>
          <t>问题：口味猪肝颜色差、酸萝卜牛肉丝水淀粉多、投油有泡泡。</t>
        </is>
      </c>
      <c r="D2209" t="inlineStr">
        <is>
          <t>唐清林</t>
        </is>
      </c>
      <c r="E2209" t="inlineStr">
        <is>
          <t>广东省深圳市南山区粤海街道深南大道9754号大冲新城花园</t>
        </is>
      </c>
      <c r="F2209" t="inlineStr">
        <is>
          <t>项目出差</t>
        </is>
      </c>
      <c r="G2209" t="inlineStr">
        <is>
          <t>唐清林-深圳-渝月k11店-培训支持 已结束</t>
        </is>
      </c>
      <c r="H2209" t="inlineStr">
        <is>
          <t>渝月K11店新菜录入2道，厨师长饭市后下午1点过后才有空，口味猪肝，酸萝卜牛肉丝，口味猪肝录入第一份差一点颜色，生成菜后，加3克老抽，出锅前30秒7000瓦调整到10000瓦，跑一次菜谱，鲁厨尝了没问题，酸萝卜牛肉丝，录第一份的时候，水淀粉投多了，因为门店菜品sop没有写多少克水淀粉，形成菜谱后水粉改成6克，跑了两次菜谱后，出品达到门店要求</t>
        </is>
      </c>
      <c r="I2209" t="inlineStr">
        <is>
          <t>口味猪肝，酸萝卜牛肉丝定版</t>
        </is>
      </c>
      <c r="J2209" t="inlineStr">
        <is>
          <t>投油还是有泡泡</t>
        </is>
      </c>
      <c r="K2209" t="inlineStr">
        <is>
          <t>龙华客语开业支持</t>
        </is>
      </c>
      <c r="L2209" t="inlineStr">
        <is>
          <t>IMG_20251025_134040729.jpg,IMG_20251025_141722613.jpg,IMG_20251025_144935437.jpg,IMG_20251025_145843443.jpg,IMG_20251025_154059683.jpg</t>
        </is>
      </c>
      <c r="M2209"/>
      <c r="N2209" s="2">
        <v>45955</v>
      </c>
      <c r="O2209" t="inlineStr">
        <is>
          <t>已结束</t>
        </is>
      </c>
      <c r="P2209" t="inlineStr">
        <is>
          <t>43周</t>
        </is>
      </c>
      <c r="Q2209"/>
      <c r="R2209" t="inlineStr">
        <is>
          <t>false</t>
        </is>
      </c>
      <c r="S2209" t="inlineStr">
        <is>
          <t>2025/10/25</t>
        </is>
      </c>
      <c r="T2209" t="inlineStr">
        <is>
          <t>华南区</t>
        </is>
      </c>
      <c r="U2209"/>
      <c r="V2209" t="inlineStr">
        <is>
          <t>吴健华</t>
        </is>
      </c>
      <c r="W2209" t="inlineStr">
        <is>
          <t>王言</t>
        </is>
      </c>
    </row>
    <row r="2210" ht="12.75" customHeight="1">
      <c r="A2210" t="inlineStr">
        <is>
          <t xml:space="preserve">2025-10-24 </t>
        </is>
      </c>
      <c r="B2210"/>
      <c r="C2210" t="inlineStr">
        <is>
          <t>自动投料瘦肉差点投不到锅，炒猪肝录制完成搅拌尺仍转，点击完成录制3次没出锅。</t>
        </is>
      </c>
      <c r="D2210" t="inlineStr">
        <is>
          <t>唐清林</t>
        </is>
      </c>
      <c r="E2210" t="inlineStr">
        <is>
          <t>广东省深圳市福田区香蜜湖街道鸿新花园</t>
        </is>
      </c>
      <c r="F2210" t="inlineStr">
        <is>
          <t>项目出差</t>
        </is>
      </c>
      <c r="G2210"/>
      <c r="H2210" t="inlineStr">
        <is>
          <t>负责26楼自动投料接待，3.0测试，下午接待自动投料接待，菜品辣椒炒肉，过程有一点问题，投瘦肉的时候，差点就投不到锅里，做完自动投料接待以后，做3.0测试，炒猪肝，系统还是没完善，录制完成，出锅了，搅拌尺还是在转，完成后，点击完成录制，连续点3次都没出锅</t>
        </is>
      </c>
      <c r="I2210" t="inlineStr">
        <is>
          <t>接待还可以，辣椒炒肉，自动投料</t>
        </is>
      </c>
      <c r="J2210"/>
      <c r="K2210" t="inlineStr">
        <is>
          <t>周末正常休息</t>
        </is>
      </c>
      <c r="L2210" t="inlineStr">
        <is>
          <t>IMG_20251024_090709901.jpg,IMG_20251024_184034251.jpg</t>
        </is>
      </c>
      <c r="M2210"/>
      <c r="N2210" s="2">
        <v>45954</v>
      </c>
      <c r="O2210"/>
      <c r="P2210" t="inlineStr">
        <is>
          <t>43周</t>
        </is>
      </c>
      <c r="Q2210"/>
      <c r="R2210" t="inlineStr">
        <is>
          <t>false</t>
        </is>
      </c>
      <c r="S2210"/>
      <c r="T2210"/>
      <c r="U2210"/>
      <c r="V2210"/>
      <c r="W2210"/>
    </row>
    <row r="2211" ht="12.75" customHeight="1">
      <c r="A2211" t="inlineStr">
        <is>
          <t xml:space="preserve">2025-10-23 </t>
        </is>
      </c>
      <c r="B2211"/>
      <c r="C2211" t="inlineStr">
        <is>
          <t>3.0测试：自定义录菜干料上升，暂不能拍照。</t>
        </is>
      </c>
      <c r="D2211" t="inlineStr">
        <is>
          <t>唐清林</t>
        </is>
      </c>
      <c r="E2211" t="inlineStr">
        <is>
          <t>广东省深圳市南山区粤海街道深南大道9754号大冲新城花园</t>
        </is>
      </c>
      <c r="F2211" t="inlineStr">
        <is>
          <t>项目出差</t>
        </is>
      </c>
      <c r="G2211"/>
      <c r="H2211" t="inlineStr">
        <is>
          <t>今天2.0自动投料测试，录制辣椒炒肉，测试还可以，明天有接待，下午3.0测试，火爆双脆，泡椒炒猪肝，3.0系统没完善，录菜每次自定义都会往干料上上升，责任人要求暂时不能拍照，</t>
        </is>
      </c>
      <c r="I2211" t="inlineStr">
        <is>
          <t>自动退出放料还可以</t>
        </is>
      </c>
      <c r="J2211"/>
      <c r="K2211" t="inlineStr">
        <is>
          <t>总部接待支持</t>
        </is>
      </c>
      <c r="L2211" t="inlineStr">
        <is>
          <t>IMG_20251023_123845529.jpg,IMG_20251023_160745025.jpg,IMG_20251023_164737008.jpg,IMG_20251023_170745664.jpg,IMG_20251023_185404349.jpg,IMG_20251023_185422.jpg</t>
        </is>
      </c>
      <c r="M2211"/>
      <c r="N2211" s="2">
        <v>45953</v>
      </c>
      <c r="O2211"/>
      <c r="P2211" t="inlineStr">
        <is>
          <t>43周</t>
        </is>
      </c>
      <c r="Q2211"/>
      <c r="R2211" t="inlineStr">
        <is>
          <t>false</t>
        </is>
      </c>
      <c r="S2211"/>
      <c r="T2211"/>
      <c r="U2211"/>
      <c r="V2211"/>
      <c r="W2211"/>
    </row>
    <row r="2212" ht="12.75" customHeight="1">
      <c r="A2212" t="inlineStr">
        <is>
          <t xml:space="preserve">2025-10-22 </t>
        </is>
      </c>
      <c r="B2212" t="inlineStr">
        <is>
          <t>1</t>
        </is>
      </c>
      <c r="C2212" t="inlineStr">
        <is>
          <t>无明显问题或异常，主要为工作事务记录。</t>
        </is>
      </c>
      <c r="D2212" t="inlineStr">
        <is>
          <t>唐清林</t>
        </is>
      </c>
      <c r="E2212" t="inlineStr">
        <is>
          <t>广东省深圳市南山区粤海街道深南大道9756号大冲新城花园</t>
        </is>
      </c>
      <c r="F2212" t="inlineStr">
        <is>
          <t>项目出差</t>
        </is>
      </c>
      <c r="G2212"/>
      <c r="H2212" t="inlineStr">
        <is>
          <t>今天总部上班，协助总部做接待，备货，切料，协助客家本色录菜，录制手撕包菜，油渣番薯叶，生态笋，客户满意，下午培程工(程雪)熟悉录菜流程，录制两个菜，宫保鸡丁，鱼香肉丝</t>
        </is>
      </c>
      <c r="I2212" t="inlineStr">
        <is>
          <t>客家本色客户接待，帮忙录油渣番薯叶，手撕包菜，生态笋，味道不错，已经定版</t>
        </is>
      </c>
      <c r="J2212"/>
      <c r="K2212" t="inlineStr">
        <is>
          <t>总部支持，3.0测试</t>
        </is>
      </c>
      <c r="L2212" t="inlineStr">
        <is>
          <t>IMG_20251022_095044830.jpg,IMG_20251022_095048627.jpg,IMG_20251022_124306815.jpg,IMG_20251022_124317804.jpg,IMG_20251022_151506186.jpg</t>
        </is>
      </c>
      <c r="M2212"/>
      <c r="N2212" s="2">
        <v>45952</v>
      </c>
      <c r="O2212"/>
      <c r="P2212" t="inlineStr">
        <is>
          <t>43周</t>
        </is>
      </c>
      <c r="Q2212"/>
      <c r="R2212" t="inlineStr">
        <is>
          <t>false</t>
        </is>
      </c>
      <c r="S2212"/>
      <c r="T2212"/>
      <c r="U2212"/>
      <c r="V2212"/>
      <c r="W2212"/>
    </row>
    <row r="2213" ht="12.75" customHeight="1">
      <c r="A2213" t="inlineStr">
        <is>
          <t>2025-10-18 唐清林-深圳-湘土逗-新店开业 已结束</t>
        </is>
      </c>
      <c r="B2213"/>
      <c r="C2213" t="inlineStr">
        <is>
          <t>猪油校准初期异常，培训后正常，需跟进回访。</t>
        </is>
      </c>
      <c r="D2213" t="inlineStr">
        <is>
          <t>唐清林</t>
        </is>
      </c>
      <c r="E2213" t="inlineStr">
        <is>
          <t>广东省深圳市福田区香蜜湖街道鸿新花园侨香公馆</t>
        </is>
      </c>
      <c r="F2213" t="inlineStr">
        <is>
          <t>项目出差</t>
        </is>
      </c>
      <c r="G2213" t="inlineStr">
        <is>
          <t>唐清林-深圳-湘土逗-新店开业 已结束</t>
        </is>
      </c>
      <c r="H2213" t="inlineStr">
        <is>
          <t>今天校准猪油，投50，出来47.1克，晚上八点半校准两次后，投50，出来50.3克，已经跟操作员培训，校准前先按100克出来先，再校准，这样校准出来就准，门店操作员已经熟悉规范操作，后续跟进回访工作</t>
        </is>
      </c>
      <c r="I2213" t="inlineStr">
        <is>
          <t>菜品出品正常</t>
        </is>
      </c>
      <c r="J2213" t="inlineStr">
        <is>
          <t>猪油烹饪3锅次后，投油就没什么泡泡</t>
        </is>
      </c>
      <c r="K2213" t="inlineStr">
        <is>
          <t>明天休息</t>
        </is>
      </c>
      <c r="L2213" t="inlineStr">
        <is>
          <t>IMG_20251018_123452788.jpg,IMG_20251018_125017574.jpg,IMG_20251018_134717998.jpg,IMG_20251018_172808055.jpg,IMG_20251018_185252129.jpg,IMG_20251018_202544967.jpg,IMG_20251018_203117279.jpg,IMG_20251018_205859995.jpg,IMG_20251018_205904883.jpg</t>
        </is>
      </c>
      <c r="M2213"/>
      <c r="N2213" s="2">
        <v>45948</v>
      </c>
      <c r="O2213" t="inlineStr">
        <is>
          <t>已结束,已结束,已结束</t>
        </is>
      </c>
      <c r="P2213" t="inlineStr">
        <is>
          <t>42周</t>
        </is>
      </c>
      <c r="Q2213"/>
      <c r="R2213" t="inlineStr">
        <is>
          <t>false</t>
        </is>
      </c>
      <c r="S2213" t="inlineStr">
        <is>
          <t>2025/10/19
2025/11/30
2025/12/10</t>
        </is>
      </c>
      <c r="T2213" t="inlineStr">
        <is>
          <t>华南区</t>
        </is>
      </c>
      <c r="U2213"/>
      <c r="V2213" t="inlineStr">
        <is>
          <t>吴健华
吴健华
吴健华</t>
        </is>
      </c>
      <c r="W2213" t="inlineStr">
        <is>
          <t>王言
王言
王言</t>
        </is>
      </c>
    </row>
    <row r="2214" ht="12.75" customHeight="1">
      <c r="A2214" t="inlineStr">
        <is>
          <t>2025-10-17 唐清林-深圳-湘土逗-新店开业 已结束</t>
        </is>
      </c>
      <c r="B2214"/>
      <c r="C2214" t="inlineStr">
        <is>
          <t>门店机器投油不准，换管后短期正常，甜豆肉沫因油多需重做。</t>
        </is>
      </c>
      <c r="D2214" t="inlineStr">
        <is>
          <t>唐清林</t>
        </is>
      </c>
      <c r="E2214" t="inlineStr">
        <is>
          <t>广东省深圳市南山区粤海街道深南大道9754号大冲新城花园</t>
        </is>
      </c>
      <c r="F2214" t="inlineStr">
        <is>
          <t>项目出差</t>
        </is>
      </c>
      <c r="G2214" t="inlineStr">
        <is>
          <t>唐清林-深圳-湘土逗-新店开业 已结束</t>
        </is>
      </c>
      <c r="H2214" t="inlineStr">
        <is>
          <t>0103212503250029门店左边的机器，今天一直投油都不准，都是投多，连续校准5次，投油也是不准，下午售后过来换管子，协助售后换管子，是换大豆油的管，换了之后，面前3到5锅次之后就正常，猪油这两天也是前面5份之后，后面就没有泡泡，今天我在投油不准的机器炒菜，投多的时候，我就打一点出来，晚上六点多我去趟厕所，操作员在那台机器炒了个甜豆肉沫，油多，厨师长问为什么油多，我跟厨师解释是肉沫没控干油，让我重做一份甜豆肉沫，我重做一份，我打一点油出来，门店厨师长没有看到，做出来给厨师长看，没有问题，明天回去再做猪油校准测试</t>
        </is>
      </c>
      <c r="I2214" t="inlineStr">
        <is>
          <t>甜豆肉沫油多，投油不准，其他菜品出品正常</t>
        </is>
      </c>
      <c r="J2214" t="inlineStr">
        <is>
          <t>换了大豆油管道，5锅次后，投油投料后正常</t>
        </is>
      </c>
      <c r="K2214" t="inlineStr">
        <is>
          <t>猪油校准测试</t>
        </is>
      </c>
      <c r="L2214" t="inlineStr">
        <is>
          <t>IMG_20251017_093133298.jpg,IMG_20251017_100116188.jpg,IMG_20251017_130910222.jpg,IMG_20251017_150430745.jpg,IMG_20251017_183408329.jpg,IMG_20251017_201726833.jpg</t>
        </is>
      </c>
      <c r="M2214"/>
      <c r="N2214" s="2">
        <v>45947</v>
      </c>
      <c r="O2214" t="inlineStr">
        <is>
          <t>已结束,已结束,已结束</t>
        </is>
      </c>
      <c r="P2214" t="inlineStr">
        <is>
          <t>42周</t>
        </is>
      </c>
      <c r="Q2214"/>
      <c r="R2214" t="inlineStr">
        <is>
          <t>false</t>
        </is>
      </c>
      <c r="S2214" t="inlineStr">
        <is>
          <t>2025/10/19
2025/11/30
2025/12/10</t>
        </is>
      </c>
      <c r="T2214" t="inlineStr">
        <is>
          <t>华南区</t>
        </is>
      </c>
      <c r="U2214"/>
      <c r="V2214" t="inlineStr">
        <is>
          <t>吴健华
吴健华
吴健华</t>
        </is>
      </c>
      <c r="W2214" t="inlineStr">
        <is>
          <t>王言
王言
王言</t>
        </is>
      </c>
    </row>
    <row r="2215" ht="12.75" customHeight="1">
      <c r="A2215" t="inlineStr">
        <is>
          <t>2025-10-16 唐清林-深圳-湘土逗-新店开业 已结束</t>
        </is>
      </c>
      <c r="B2215" t="inlineStr">
        <is>
          <t>1</t>
        </is>
      </c>
      <c r="C2215" t="inlineStr">
        <is>
          <t>开业中猪油投油不准、有泡泡问题，已校准未解决。</t>
        </is>
      </c>
      <c r="D2215" t="inlineStr">
        <is>
          <t>唐清林</t>
        </is>
      </c>
      <c r="E2215" t="inlineStr">
        <is>
          <t>广东省深圳市福田区香蜜湖街道鸿新花园侨香公馆</t>
        </is>
      </c>
      <c r="F2215" t="inlineStr">
        <is>
          <t>项目出差</t>
        </is>
      </c>
      <c r="G2215" t="inlineStr">
        <is>
          <t>唐清林-深圳-湘土逗-新店开业 已结束</t>
        </is>
      </c>
      <c r="H2215" t="inlineStr">
        <is>
          <t>今天正式开业，辣椒炒肉：61份
白辣椒炒鸡杂：49份，甜豆炒肉沫：48份
小炒黄牛肉：47份，早上回去帮忙开好档，饭市协助出品，下午5点一份甜豆，猪油多了很多，马上校准，校准后投50克，出95.3克，校准第二次，投30，出来21.5，马上把大豆油改成猪油，饭市后培训操作员清理卫生，收市工作，菜品出品正常</t>
        </is>
      </c>
      <c r="I2215" t="inlineStr">
        <is>
          <t>菜品出品正常</t>
        </is>
      </c>
      <c r="J2215" t="inlineStr">
        <is>
          <t>还是泡泡问题，晚上猪油投油不准</t>
        </is>
      </c>
      <c r="K2215" t="inlineStr">
        <is>
          <t>开业支持</t>
        </is>
      </c>
      <c r="L2215" t="inlineStr">
        <is>
          <t>IMG_20251016_100531195.jpg,IMG_20251016_105905461.jpg,IMG_20251016_115922030.jpg,IMG_20251016_133402937.jpg,IMG_20251016_172714258.jpg,IMG_20251016_173022945.jpg,IMG_20251016_181837913.jpg,IMG_20251016_184810360.jpg,IMG_20251016_201418675.jpg</t>
        </is>
      </c>
      <c r="M2215"/>
      <c r="N2215" s="2">
        <v>45946</v>
      </c>
      <c r="O2215" t="inlineStr">
        <is>
          <t>已结束,已结束,已结束</t>
        </is>
      </c>
      <c r="P2215" t="inlineStr">
        <is>
          <t>42周</t>
        </is>
      </c>
      <c r="Q2215"/>
      <c r="R2215" t="inlineStr">
        <is>
          <t>false</t>
        </is>
      </c>
      <c r="S2215" t="inlineStr">
        <is>
          <t>2025/10/19
2025/11/30
2025/12/10</t>
        </is>
      </c>
      <c r="T2215" t="inlineStr">
        <is>
          <t>华南区</t>
        </is>
      </c>
      <c r="U2215"/>
      <c r="V2215" t="inlineStr">
        <is>
          <t>吴健华
吴健华
吴健华</t>
        </is>
      </c>
      <c r="W2215" t="inlineStr">
        <is>
          <t>王言
王言
王言</t>
        </is>
      </c>
    </row>
    <row r="2216" ht="12.75" customHeight="1">
      <c r="A2216" t="inlineStr">
        <is>
          <t>2025-10-15 唐清林-深圳-湘土逗-新店开业 已结束</t>
        </is>
      </c>
      <c r="B2216"/>
      <c r="C2216" t="inlineStr">
        <is>
          <t>培训操作员开档、用机器人，午市独自操作，菜品正常，仍有泡泡。</t>
        </is>
      </c>
      <c r="D2216" t="inlineStr">
        <is>
          <t>唐清林</t>
        </is>
      </c>
      <c r="E2216" t="inlineStr">
        <is>
          <t>广东省深圳市南山区粤海街道深南大道9748号华润城</t>
        </is>
      </c>
      <c r="F2216" t="inlineStr">
        <is>
          <t>项目出差</t>
        </is>
      </c>
      <c r="G2216" t="inlineStr">
        <is>
          <t>唐清林-深圳-湘土逗-新店开业 已结束</t>
        </is>
      </c>
      <c r="H2216" t="inlineStr">
        <is>
          <t>早上回去培训两个操作员开档，小料摆放，听说有一个是广州店的操作员，广州店还没开业，午市全程是我自己去操作，包括拿餐具，上菜，这里一个人可以操作2台机器人，晚上我在旁边协助，培训操作员规范使用机器人，菜品出品正常</t>
        </is>
      </c>
      <c r="I2216" t="inlineStr">
        <is>
          <t>菜品没有出现类似昨天的问题</t>
        </is>
      </c>
      <c r="J2216" t="inlineStr">
        <is>
          <t>还是有泡泡</t>
        </is>
      </c>
      <c r="K2216" t="inlineStr">
        <is>
          <t>培训规范同时操作2台机器</t>
        </is>
      </c>
      <c r="L2216" t="inlineStr">
        <is>
          <t>IMG_20251015_175327221.jpg,IMG_20251015_175646468.jpg,IMG_20251015_175706165.jpg,IMG_20251015_175831777.jpg,IMG_20251015_183759755.jpg,IMG_20251015_190232739.jpg,IMG_20251015_190416076.jpg,IMG_20251015_191623543.jpg,IMG_20251015_194530369.jpg</t>
        </is>
      </c>
      <c r="M2216"/>
      <c r="N2216" s="2">
        <v>45945</v>
      </c>
      <c r="O2216" t="inlineStr">
        <is>
          <t>已结束,已结束,已结束</t>
        </is>
      </c>
      <c r="P2216" t="inlineStr">
        <is>
          <t>42周</t>
        </is>
      </c>
      <c r="Q2216"/>
      <c r="R2216" t="inlineStr">
        <is>
          <t>false</t>
        </is>
      </c>
      <c r="S2216" t="inlineStr">
        <is>
          <t>2025/10/19
2025/11/30
2025/12/10</t>
        </is>
      </c>
      <c r="T2216" t="inlineStr">
        <is>
          <t>华南区</t>
        </is>
      </c>
      <c r="U2216"/>
      <c r="V2216" t="inlineStr">
        <is>
          <t>吴健华
吴健华
吴健华</t>
        </is>
      </c>
      <c r="W2216" t="inlineStr">
        <is>
          <t>王言
王言
王言</t>
        </is>
      </c>
    </row>
    <row r="2217" ht="12.75" customHeight="1">
      <c r="A2217" t="inlineStr">
        <is>
          <t>2025-10-14 唐清林-深圳-湘土逗-新店开业 已结束</t>
        </is>
      </c>
      <c r="B2217"/>
      <c r="C2217" t="inlineStr">
        <is>
          <t>辣椒炒肉3份量颜色不对，分装食材与SOP有出入。</t>
        </is>
      </c>
      <c r="D2217" t="inlineStr">
        <is>
          <t>唐清林</t>
        </is>
      </c>
      <c r="E2217" t="inlineStr">
        <is>
          <t>广东省深圳市福田区莲花街道景田北一街布尾村</t>
        </is>
      </c>
      <c r="F2217" t="inlineStr">
        <is>
          <t>项目出差</t>
        </is>
      </c>
      <c r="G2217" t="inlineStr">
        <is>
          <t>唐清林-深圳-湘土逗-新店开业 已结束</t>
        </is>
      </c>
      <c r="H2217" t="inlineStr">
        <is>
          <t>早上备好餐前工作，午市辣椒炒肉3份的量，色泽不行，研发部周厨在旁边看，接着炒3份辣椒炒肉，同一台机器，出来就没问题，下午销售健华到现场，一起去厨房称一下分装好的食材，瘦肉片，肥膘，有出入，跟Sop不一样，晚上到门店，称好辣椒，瘦肉，肥膘，蒜米，豆豉，两台机器，同时操作炒一份辣椒炒肉，结果不错，颜色味道一样，晚上出品都正常</t>
        </is>
      </c>
      <c r="I2217" t="inlineStr">
        <is>
          <t>辣椒炒肉3份的量颜色不对</t>
        </is>
      </c>
      <c r="J2217" t="inlineStr">
        <is>
          <t>还是有一点泡泡</t>
        </is>
      </c>
      <c r="K2217" t="inlineStr">
        <is>
          <t>培训门店操作员</t>
        </is>
      </c>
      <c r="L2217" t="inlineStr">
        <is>
          <t>IMG_20251014_125525906.jpg,IMG_20251014_125905106.jpg,IMG_20251014_151153.jpg,IMG_20251014_151206.jpg,IMG_20251014_151212.jpg,IMG_20251014_181356021.jpg,IMG_20251014_184808826.jpg,IMG_20251014_190155018.jpg,Screenshot_20251014_232128_com_tencent_mm_LauncherUI.jpg</t>
        </is>
      </c>
      <c r="M2217"/>
      <c r="N2217" s="2">
        <v>45944</v>
      </c>
      <c r="O2217" t="inlineStr">
        <is>
          <t>已结束,已结束,已结束</t>
        </is>
      </c>
      <c r="P2217" t="inlineStr">
        <is>
          <t>42周</t>
        </is>
      </c>
      <c r="Q2217"/>
      <c r="R2217" t="inlineStr">
        <is>
          <t>false</t>
        </is>
      </c>
      <c r="S2217" t="inlineStr">
        <is>
          <t>2025/10/19
2025/11/30
2025/12/10</t>
        </is>
      </c>
      <c r="T2217" t="inlineStr">
        <is>
          <t>华南区</t>
        </is>
      </c>
      <c r="U2217"/>
      <c r="V2217" t="inlineStr">
        <is>
          <t>吴健华
吴健华
吴健华</t>
        </is>
      </c>
      <c r="W2217" t="inlineStr">
        <is>
          <t>王言
王言
王言</t>
        </is>
      </c>
    </row>
    <row r="2218" ht="12.75" customHeight="1">
      <c r="A2218" t="inlineStr">
        <is>
          <t>2025-10-13 唐清林-深圳-湘土逗-新店开业 已结束</t>
        </is>
      </c>
      <c r="B2218"/>
      <c r="C2218" t="inlineStr">
        <is>
          <t xml:space="preserve">饭市前工作佳，午市双机操作尚可，晚市欠熟，仍有泡泡问题 </t>
        </is>
      </c>
      <c r="D2218" t="inlineStr">
        <is>
          <t>唐清林</t>
        </is>
      </c>
      <c r="E2218" t="inlineStr">
        <is>
          <t>广东省深圳市南山区粤海街道深南大道9758号大冲新城花园</t>
        </is>
      </c>
      <c r="F2218" t="inlineStr">
        <is>
          <t>项目出差</t>
        </is>
      </c>
      <c r="G2218" t="inlineStr">
        <is>
          <t>唐清林-深圳-湘土逗-新店开业 已结束</t>
        </is>
      </c>
      <c r="H2218" t="inlineStr">
        <is>
          <t>操作员饭市前的工作做得不错，菜品量化分装，这里中午饭市的时候集中在11点50到13点30之间，午市我上去操作两台机器人，让操作员在旁边看，销售健华也在现场，同时操作2台机器还可以，晚上的生意一般，操作同时操作2台机器还有点不熟练，今天做了4份的白辣椒炒鸡杂，5份的小炒黄牛肉，门店厨师长觉得没问题，要等明天研发部周厨回试菜才能定版</t>
        </is>
      </c>
      <c r="I2218" t="inlineStr">
        <is>
          <t>4份的白辣椒炒鸡杂，5份小炒黄牛肉不错</t>
        </is>
      </c>
      <c r="J2218" t="inlineStr">
        <is>
          <t>还是泡泡问题，今天没有用盐水抽，饭市前抽200克油出来，头6份还是多泡泡，6份后，泡泡就好了很多</t>
        </is>
      </c>
      <c r="K2218" t="inlineStr">
        <is>
          <t>培训操作员同时操作2台机器，大份菜测试，4份，5份的量</t>
        </is>
      </c>
      <c r="L2218" t="inlineStr">
        <is>
          <t>IMG_20251013_130823228.jpg,IMG_20251013_140844843.jpg,IMG_20251013_165124734.jpg,IMG_20251013_181216828.jpg,IMG_20251013_190424380.jpg,IMG_20251013_191027029.jpg,IMG_20251013_191512369.jpg,IMG_20251013_193007161.jpg,IMG_20251013_204940522.jpg</t>
        </is>
      </c>
      <c r="M2218"/>
      <c r="N2218" s="2">
        <v>45943</v>
      </c>
      <c r="O2218" t="inlineStr">
        <is>
          <t>已结束,已结束,已结束</t>
        </is>
      </c>
      <c r="P2218" t="inlineStr">
        <is>
          <t>42周</t>
        </is>
      </c>
      <c r="Q2218"/>
      <c r="R2218" t="inlineStr">
        <is>
          <t>false</t>
        </is>
      </c>
      <c r="S2218" t="inlineStr">
        <is>
          <t>2025/10/19
2025/11/30
2025/12/10</t>
        </is>
      </c>
      <c r="T2218" t="inlineStr">
        <is>
          <t>华南区</t>
        </is>
      </c>
      <c r="U2218"/>
      <c r="V2218" t="inlineStr">
        <is>
          <t>吴健华
吴健华
吴健华</t>
        </is>
      </c>
      <c r="W2218" t="inlineStr">
        <is>
          <t>王言
王言
王言</t>
        </is>
      </c>
    </row>
    <row r="2219" ht="12.75" customHeight="1">
      <c r="A2219" t="inlineStr">
        <is>
          <t>2025-10-12 唐清林-深圳-湘土逗-新店开业 已结束</t>
        </is>
      </c>
      <c r="B2219"/>
      <c r="C2219" t="inlineStr">
        <is>
          <t xml:space="preserve">培训操作员与厨师长用机器人，周日菜品正常，未做测试，仍有泡泡问题 </t>
        </is>
      </c>
      <c r="D2219" t="inlineStr">
        <is>
          <t>唐清林</t>
        </is>
      </c>
      <c r="E2219" t="inlineStr">
        <is>
          <t>广东省深圳市南山区粤海街道科融路华润城</t>
        </is>
      </c>
      <c r="F2219" t="inlineStr">
        <is>
          <t>项目出差</t>
        </is>
      </c>
      <c r="G2219" t="inlineStr">
        <is>
          <t>唐清林-深圳-湘土逗-新店开业 已结束</t>
        </is>
      </c>
      <c r="H2219" t="inlineStr">
        <is>
          <t>培训操作员开档前小料摆放，菜品量化分装，规范使用机器人，菜品存放，高汤温度，操作员可以单独操作一台机器炒菜，周日生意一般，菜品出品正常，没有收到菜品有投诉，没有做4份辣椒炒肉测试，晚上清洁卫生操作员做得很好</t>
        </is>
      </c>
      <c r="I2219" t="inlineStr">
        <is>
          <t>菜品出品正常</t>
        </is>
      </c>
      <c r="J2219" t="inlineStr">
        <is>
          <t>还是泡泡问题</t>
        </is>
      </c>
      <c r="K2219" t="inlineStr">
        <is>
          <t>培训门店厨师长使用机器人，4份辣椒炒肉测试</t>
        </is>
      </c>
      <c r="L2219" t="inlineStr">
        <is>
          <t>IMG_20251012_093517725.jpg,IMG_20251012_120635180.jpg,IMG_20251012_120833670.jpg,IMG_20251012_120850974.jpg,IMG_20251012_121933919.jpg,IMG_20251012_185549766.jpg,IMG_20251012_195547189.jpg,IMG_20251012_200115302.jpg</t>
        </is>
      </c>
      <c r="M2219"/>
      <c r="N2219" s="2">
        <v>45942</v>
      </c>
      <c r="O2219" t="inlineStr">
        <is>
          <t>已结束,已结束,已结束</t>
        </is>
      </c>
      <c r="P2219" t="inlineStr">
        <is>
          <t>41周</t>
        </is>
      </c>
      <c r="Q2219"/>
      <c r="R2219" t="inlineStr">
        <is>
          <t>false</t>
        </is>
      </c>
      <c r="S2219" t="inlineStr">
        <is>
          <t>2025/10/19
2025/11/30
2025/12/10</t>
        </is>
      </c>
      <c r="T2219" t="inlineStr">
        <is>
          <t>华南区</t>
        </is>
      </c>
      <c r="U2219"/>
      <c r="V2219" t="inlineStr">
        <is>
          <t>吴健华
吴健华
吴健华</t>
        </is>
      </c>
      <c r="W2219" t="inlineStr">
        <is>
          <t>王言
王言
王言</t>
        </is>
      </c>
    </row>
    <row r="2220" ht="12.75" customHeight="1">
      <c r="A2220" t="inlineStr">
        <is>
          <t>2025-10-11 唐清林-深圳-湘土逗-新店开业 已结束</t>
        </is>
      </c>
      <c r="B2220"/>
      <c r="C2220" t="inlineStr">
        <is>
          <t xml:space="preserve">操作员培训后可规范操作，一台辣椒炒肉缺锅气，明日再测试 </t>
        </is>
      </c>
      <c r="D2220" t="inlineStr">
        <is>
          <t>唐清林</t>
        </is>
      </c>
      <c r="E2220" t="inlineStr">
        <is>
          <t>广东省深圳市宝安区西乡街道蚝业雅苑盐田新一村</t>
        </is>
      </c>
      <c r="F2220" t="inlineStr">
        <is>
          <t>项目出差</t>
        </is>
      </c>
      <c r="G2220" t="inlineStr">
        <is>
          <t>唐清林-深圳-湘土逗-新店开业 已结束</t>
        </is>
      </c>
      <c r="H2220" t="inlineStr">
        <is>
          <t>今天跟机器人操作员培训，机器人的维护注意事项，机器外壳清洗，清洁管道，换锅，搅拌尺，调料校准，清洗干料盒，干料仓，干料滑道门，液料盒，液料仓，还有开市前量化分装，今天操作员基本可以自己规范操作一台机器人，今天另外一台机器人炒出来的3份辣椒炒肉有点不 一样，研发部周厨叫我尝尝，是有点不一样，差一点锅气，辣椒差一点虎皮，检查过，温度标定正常，锅位一样，菜品的份量也一样，今天晚上生意一般，没有同时一起来三份的辣椒炒肉，厨师长说明天再做测试，门店邓总，陈总，叫测试4份辣椒炒肉，5份的小炒黄牛肉</t>
        </is>
      </c>
      <c r="I2220" t="inlineStr">
        <is>
          <t>我 一台机器辣椒炒肉3份差点锅气，其他菜品正常</t>
        </is>
      </c>
      <c r="J2220" t="inlineStr">
        <is>
          <t>冒泡泡问题，左边的那台机器，3份的辣椒炒肉差一点虎皮，明天再做测试</t>
        </is>
      </c>
      <c r="K2220" t="inlineStr">
        <is>
          <t>开业支持，菜品测试</t>
        </is>
      </c>
      <c r="L2220" t="inlineStr">
        <is>
          <t>IMG_20251011_111833679.jpg,IMG_20251011_114417100.jpg,IMG_20251011_175908521.jpg,IMG_20251011_180109881.jpg,IMG_20251011_200114740.jpg,IMG_20251011_200130484.jpg,IMG_20251011_202600510.jpg,IMG_20251011_203244096.jpg,IMG_20251011_205830562.jpg</t>
        </is>
      </c>
      <c r="M2220"/>
      <c r="N2220" s="2">
        <v>45941</v>
      </c>
      <c r="O2220" t="inlineStr">
        <is>
          <t>已结束,已结束,已结束</t>
        </is>
      </c>
      <c r="P2220" t="inlineStr">
        <is>
          <t>41周</t>
        </is>
      </c>
      <c r="Q2220"/>
      <c r="R2220" t="inlineStr">
        <is>
          <t>false</t>
        </is>
      </c>
      <c r="S2220" t="inlineStr">
        <is>
          <t>2025/10/19
2025/11/30
2025/12/10</t>
        </is>
      </c>
      <c r="T2220" t="inlineStr">
        <is>
          <t>华南区</t>
        </is>
      </c>
      <c r="U2220"/>
      <c r="V2220" t="inlineStr">
        <is>
          <t>吴健华
吴健华
吴健华</t>
        </is>
      </c>
      <c r="W2220" t="inlineStr">
        <is>
          <t>王言
王言
王言</t>
        </is>
      </c>
    </row>
    <row r="2221" ht="12.75" customHeight="1">
      <c r="A2221" t="inlineStr">
        <is>
          <t>2025-10-10 唐清林-深圳-湘土逗-新店开业 已结束</t>
        </is>
      </c>
      <c r="B2221" t="inlineStr">
        <is>
          <t>1</t>
        </is>
      </c>
      <c r="C2221" t="inlineStr">
        <is>
          <t xml:space="preserve">新店开业首日生意一般，机器操作不便、盐水冒泡待解决 </t>
        </is>
      </c>
      <c r="D2221" t="inlineStr">
        <is>
          <t>唐清林</t>
        </is>
      </c>
      <c r="E2221" t="inlineStr">
        <is>
          <t>柏力羽毛球馆(南山大道)，广东省深圳市南山区柏力羽毛球馆(南山大道)</t>
        </is>
      </c>
      <c r="F2221" t="inlineStr">
        <is>
          <t>项目出差</t>
        </is>
      </c>
      <c r="G2221" t="inlineStr">
        <is>
          <t>唐清林-深圳-湘土逗-新店开业 已结束</t>
        </is>
      </c>
      <c r="H2221" t="inlineStr">
        <is>
          <t>今天开业第一天，上午生意还可以，烹饪100锅次，160份菜品，晚上生意一般，早上回去做好开市准备，8点半到门店重新校准一次机器，菜品量化分装机器与机器之间的操作台太大，不方便同时操作2台机器，已跟门店陈总沟通，后续再做调整，优化后，相对来说效率会高很多，甜豆肉沫3份的量，菜品多了一点油水，油减少5克，水减少10克，晚上出了一份3份的甜豆肉沫，出品正常</t>
        </is>
      </c>
      <c r="I2221" t="inlineStr">
        <is>
          <t>辣椒炒肉，小炒黄牛肉出品比较稳定</t>
        </is>
      </c>
      <c r="J2221" t="inlineStr">
        <is>
          <t>早上回去盐水循环抽30分钟，还是很多泡泡</t>
        </is>
      </c>
      <c r="K2221" t="inlineStr">
        <is>
          <t>开业支持，培训门店操作员</t>
        </is>
      </c>
      <c r="L2221" t="inlineStr">
        <is>
          <t>IMG_20251010_085927638.jpg,IMG_20251010_105907264.jpg,IMG_20251010_105912609.jpg,IMG_20251010_132522563.jpg,IMG_20251010_170626849.jpg,IMG_20251010_181359061.jpg,IMG_20251010_182306560.jpg,IMG_20251010_191348351.jpg,IMG_20251010_192117046.jpg</t>
        </is>
      </c>
      <c r="M2221"/>
      <c r="N2221" s="2">
        <v>45940</v>
      </c>
      <c r="O2221" t="inlineStr">
        <is>
          <t>已结束,已结束,已结束</t>
        </is>
      </c>
      <c r="P2221" t="inlineStr">
        <is>
          <t>41周</t>
        </is>
      </c>
      <c r="Q2221"/>
      <c r="R2221" t="inlineStr">
        <is>
          <t>false</t>
        </is>
      </c>
      <c r="S2221" t="inlineStr">
        <is>
          <t>2025/10/19
2025/11/30
2025/12/10</t>
        </is>
      </c>
      <c r="T2221" t="inlineStr">
        <is>
          <t>华南区</t>
        </is>
      </c>
      <c r="U2221"/>
      <c r="V2221" t="inlineStr">
        <is>
          <t>吴健华
吴健华
吴健华</t>
        </is>
      </c>
      <c r="W2221" t="inlineStr">
        <is>
          <t>王言
王言
王言</t>
        </is>
      </c>
    </row>
    <row r="2222" ht="12.75" customHeight="1">
      <c r="A2222" t="inlineStr">
        <is>
          <t>2025-10-09 唐清林-深圳-湘土逗-新店开业 已结束</t>
        </is>
      </c>
      <c r="B2222"/>
      <c r="C2222" t="inlineStr">
        <is>
          <t xml:space="preserve">试菜对比辣椒炒肉等出品达标，存在起泡泡问题需关注 </t>
        </is>
      </c>
      <c r="D2222" t="inlineStr">
        <is>
          <t>唐清林</t>
        </is>
      </c>
      <c r="E2222" t="inlineStr">
        <is>
          <t>柏力羽毛球馆(南山大道)，广东省深圳市南山区柏力羽毛球馆(南山大道)</t>
        </is>
      </c>
      <c r="F2222" t="inlineStr">
        <is>
          <t>项目出差</t>
        </is>
      </c>
      <c r="G2222" t="inlineStr">
        <is>
          <t>唐清林-深圳-湘土逗-新店开业 已结束</t>
        </is>
      </c>
      <c r="H2222" t="inlineStr">
        <is>
          <t>开业前试菜，辣椒炒肉3份的量，小炒黄牛肉4份的量，机器人做一次，门店厨师做一次，门店陈总要求，做一次对比，辣椒炒肉比炒锅好吃，小炒黄牛肉大家相似，跑了菜谱3份的肉沫甜豆，酱汁脆笋，白辣椒炒鸡杂，出品不错，达到门店出品要求，辣椒炒肉的辣椒，我切得比门店的要好，研发部周厨叫我教门店厨师切，按照我切的标准执行</t>
        </is>
      </c>
      <c r="I2222" t="inlineStr">
        <is>
          <t>辣椒炒肉3份，小炒黄牛肉4份的量，出品稳定</t>
        </is>
      </c>
      <c r="J2222" t="inlineStr">
        <is>
          <t>还是起泡泡问题</t>
        </is>
      </c>
      <c r="K2222" t="inlineStr">
        <is>
          <t>开业支持，培训</t>
        </is>
      </c>
      <c r="L2222" t="inlineStr">
        <is>
          <t>IMG_20251009_093105294.jpg,IMG_20251009_100614264.jpg,IMG_20251009_111704990.jpg,IMG_20251009_122834494.jpg,IMG_20251009_173323698.jpg,IMG_20251009_181505364.jpg,IMG_20251009_181506894.jpg,IMG_20251009_181509751.jpg,IMG_20251009_192018780.jpg</t>
        </is>
      </c>
      <c r="M2222"/>
      <c r="N2222" s="2">
        <v>45939</v>
      </c>
      <c r="O2222" t="inlineStr">
        <is>
          <t>已结束,已结束,已结束</t>
        </is>
      </c>
      <c r="P2222" t="inlineStr">
        <is>
          <t>41周</t>
        </is>
      </c>
      <c r="Q2222"/>
      <c r="R2222" t="inlineStr">
        <is>
          <t>false</t>
        </is>
      </c>
      <c r="S2222" t="inlineStr">
        <is>
          <t>2025/10/19
2025/11/30
2025/12/10</t>
        </is>
      </c>
      <c r="T2222" t="inlineStr">
        <is>
          <t>华南区</t>
        </is>
      </c>
      <c r="U2222"/>
      <c r="V2222" t="inlineStr">
        <is>
          <t>吴健华
吴健华
吴健华</t>
        </is>
      </c>
      <c r="W2222" t="inlineStr">
        <is>
          <t>王言
王言
王言</t>
        </is>
      </c>
    </row>
    <row r="2223" ht="12.75" customHeight="1">
      <c r="A2223" t="inlineStr">
        <is>
          <t>2025-10-08 唐清林-深圳-湘土逗-新店开业 已结束</t>
        </is>
      </c>
      <c r="B2223" t="inlineStr">
        <is>
          <t>1</t>
        </is>
      </c>
      <c r="C2223" t="inlineStr">
        <is>
          <t xml:space="preserve">大豆油管道盐水循环可减少泡泡，部分菜品获好评，牛肉新鲜度待关注 </t>
        </is>
      </c>
      <c r="D2223" t="inlineStr">
        <is>
          <t>唐清林</t>
        </is>
      </c>
      <c r="E2223" t="inlineStr">
        <is>
          <t>柏力羽毛球馆(南山大道)，广东省深圳市南山区柏力羽毛球馆(南山大道)</t>
        </is>
      </c>
      <c r="F2223" t="inlineStr">
        <is>
          <t>项目出差</t>
        </is>
      </c>
      <c r="G2223" t="inlineStr">
        <is>
          <t>唐清林-深圳-湘土逗-新店开业 已结束</t>
        </is>
      </c>
      <c r="H2223" t="inlineStr">
        <is>
          <t>大豆油管道还得提前盐水循环抽，就没那么多泡泡，门店研发部，门店老板回来试菜，甜豆肉沫，酱汁脆笋，白辣椒炒鸡杂2份的量，甜豆肉沫，酱汁脆笋味道不错，邓总评价白辣椒炒鸡杂比门店厨师炒得好吃，辣椒炒肉3份，研发部周总，门店彭总评价比门店厨师炒得好，辣椒炒肉4份，第一次，色泽不够，再做一份4份的量，微调，加大出锅前20秒加大功率1千瓦，油加多12克，出来的效果可以，门店陈总评价要保留，4份的带汁黄牛肉，第一份味道不够浓郁，第二份在外边买回来的，味道不错，问了炒锅师傅才知道，不是当天的新鲜牛肉</t>
        </is>
      </c>
      <c r="I2223" t="inlineStr">
        <is>
          <t>2份的白辣椒炒鸡杂，3份的辣椒炒肉，比门店厨师炒得好吃</t>
        </is>
      </c>
      <c r="J2223" t="inlineStr">
        <is>
          <t>冒泡泡问题，盐水循环抽，之后会好很多</t>
        </is>
      </c>
      <c r="K2223" t="inlineStr">
        <is>
          <t>开业前试菜</t>
        </is>
      </c>
      <c r="L2223" t="inlineStr">
        <is>
          <t>IMG_20251008_100615443.jpg,IMG_20251008_110909371.jpg,IMG_20251008_150842818.jpg,IMG_20251008_154352635.jpg,IMG_20251008_162607867.jpg,IMG_20251008_174247070.jpg,IMG_20251008_182902376.jpg,IMG_20251008_182905729.jpg,IMG_20251008_191659215.jpg</t>
        </is>
      </c>
      <c r="M2223"/>
      <c r="N2223" s="2">
        <v>45938</v>
      </c>
      <c r="O2223" t="inlineStr">
        <is>
          <t>已结束,已结束,已结束</t>
        </is>
      </c>
      <c r="P2223" t="inlineStr">
        <is>
          <t>41周</t>
        </is>
      </c>
      <c r="Q2223"/>
      <c r="R2223" t="inlineStr">
        <is>
          <t>false</t>
        </is>
      </c>
      <c r="S2223" t="inlineStr">
        <is>
          <t>2025/10/19
2025/11/30
2025/12/10</t>
        </is>
      </c>
      <c r="T2223" t="inlineStr">
        <is>
          <t>华南区</t>
        </is>
      </c>
      <c r="U2223"/>
      <c r="V2223" t="inlineStr">
        <is>
          <t>吴健华
吴健华
吴健华</t>
        </is>
      </c>
      <c r="W2223" t="inlineStr">
        <is>
          <t>王言
王言
王言</t>
        </is>
      </c>
    </row>
    <row r="2224" ht="12.75" customHeight="1">
      <c r="A2224" t="inlineStr">
        <is>
          <t>2025-10-07 唐清林-深圳-湘土逗-新店开业 已结束</t>
        </is>
      </c>
      <c r="B2224" t="inlineStr">
        <is>
          <t>1</t>
        </is>
      </c>
      <c r="C2224" t="inlineStr">
        <is>
          <t xml:space="preserve">菜品测试部分稳定，机器冒泡泡问题待解决，门店方未知情 </t>
        </is>
      </c>
      <c r="D2224" t="inlineStr">
        <is>
          <t>唐清林</t>
        </is>
      </c>
      <c r="E2224" t="inlineStr">
        <is>
          <t>广东省深圳市南山区粤海街道铜鼓路39号大冲国际中心</t>
        </is>
      </c>
      <c r="F2224" t="inlineStr">
        <is>
          <t>项目出差</t>
        </is>
      </c>
      <c r="G2224" t="inlineStr">
        <is>
          <t>唐清林-深圳-湘土逗-新店开业 已结束</t>
        </is>
      </c>
      <c r="H2224" t="inlineStr">
        <is>
          <t>早上回去提前用盐水循环抽油管道，抽了以后稍微好一点，上午测试菜品稳定性，2到3份的甜豆肉沫，酱汁脆笋，白辣椒炒鸡杂，辣椒炒肉都稳定，研发室周总没空过来，跟门店厨师长对接，门店厨师长告知这些菜品不用再测试，晚上调试4，5份的辣椒炒肉，跟2份，3份的，还是有点差别，等明天研发部周厨回来再做一份给他试菜，上午售后李钰火速赶过来看冒泡泡的事情，有一台机器有高汤，油跟高汤的兑换，投油投料后确实是很少泡泡，他检仔细地检查了一遍，然后在他工具包里拿了个就的喷嘴跟机器人上的对比，投油的喷嘴不一样，换了个喷嘴上去投油，投料后，没什么泡泡，属于范畴，到了晚上测试4份辣椒炒肉的时候，又出现泡泡，目前门店厨师长，门店老板还没知道这两台机器冒泡泡的事情，研发部周厨昨天看到，那会很多，我说是新机器，有一点点泡泡是因为里面有空气</t>
        </is>
      </c>
      <c r="I2224" t="inlineStr">
        <is>
          <t>甜豆肉沫，辣椒炒肉，酱汁脆笋，甜豆肉沫2份的，比较稳定</t>
        </is>
      </c>
      <c r="J2224" t="inlineStr">
        <is>
          <t>冒泡泡问题</t>
        </is>
      </c>
      <c r="K2224" t="inlineStr">
        <is>
          <t>开业前菜品测试，调试4，5份辣椒炒肉</t>
        </is>
      </c>
      <c r="L2224" t="inlineStr">
        <is>
          <t>IMG_20251007_114024686.jpg,IMG_20251007_114105101.jpg,IMG_20251007_115856255.jpg,IMG_20251007_132653871.jpg,IMG_20251007_141904395.jpg,IMG_20251007_182955607.jpg,IMG_20251007_183152936.jpg,IMG_20251007_194211307.jpg,IMG_20251007_194224935.jpg</t>
        </is>
      </c>
      <c r="M2224"/>
      <c r="N2224" s="2">
        <v>45937</v>
      </c>
      <c r="O2224" t="inlineStr">
        <is>
          <t>已结束,已结束,已结束</t>
        </is>
      </c>
      <c r="P2224" t="inlineStr">
        <is>
          <t>41周</t>
        </is>
      </c>
      <c r="Q2224"/>
      <c r="R2224" t="inlineStr">
        <is>
          <t>false</t>
        </is>
      </c>
      <c r="S2224" t="inlineStr">
        <is>
          <t>2025/10/19
2025/11/30
2025/12/10</t>
        </is>
      </c>
      <c r="T2224" t="inlineStr">
        <is>
          <t>华南区</t>
        </is>
      </c>
      <c r="U2224"/>
      <c r="V2224" t="inlineStr">
        <is>
          <t>吴健华
吴健华
吴健华</t>
        </is>
      </c>
      <c r="W2224" t="inlineStr">
        <is>
          <t>王言
王言
王言</t>
        </is>
      </c>
    </row>
    <row r="2225" ht="12.75" customHeight="1">
      <c r="A2225" t="inlineStr">
        <is>
          <t>2025-10-06 唐清林-深圳-湘土逗-新店开业 已结束</t>
        </is>
      </c>
      <c r="B2225" t="inlineStr">
        <is>
          <t>1</t>
        </is>
      </c>
      <c r="C2225" t="inlineStr">
        <is>
          <t xml:space="preserve">门店菜品调整，部分定版，炒料有泡泡问题，辣椒炒肉炒制时间微调 </t>
        </is>
      </c>
      <c r="D2225" t="inlineStr">
        <is>
          <t>唐清林</t>
        </is>
      </c>
      <c r="E2225" t="inlineStr">
        <is>
          <t>广东省深圳市南山区粤海街道科融路华润城</t>
        </is>
      </c>
      <c r="F2225" t="inlineStr">
        <is>
          <t>项目出差</t>
        </is>
      </c>
      <c r="G2225" t="inlineStr">
        <is>
          <t>唐清林-深圳-湘土逗-新店开业 已结束</t>
        </is>
      </c>
      <c r="H2225" t="inlineStr">
        <is>
          <t>门店菜品稍有调整，甜豆炒肉沫，肉沫提前预作好，在研发室的是用生肉沫，酸萝卜炒鸡杂，更换白辣椒炒鸡杂，其他菜品不变，今天下午公司有同事休假，过来帮忙，甜豆肉沫1份，2份定版，白辣椒炒鸡杂1份，2份定版，酱汁脆笋1份定版，带汁小炒黄牛肉也有微调，在研发室是要求先炒牛肉，门店要求投高汤以后再放牛肉，5份辣椒炒肉，辣炒需要多炒10秒，</t>
        </is>
      </c>
      <c r="I2225" t="inlineStr">
        <is>
          <t>调整后的菜品，酱汁脆笋1份，甜豆肉沫1份，2份，白辣椒炒鸡杂1份，2份，辣椒炒肉2份，3份，已定版</t>
        </is>
      </c>
      <c r="J2225" t="inlineStr">
        <is>
          <t>投油投料后很多泡泡，看不清里面炒的小料够不够色泽</t>
        </is>
      </c>
      <c r="K2225" t="inlineStr">
        <is>
          <t>测试调整后的3份菜，辣椒炒肉4份，5份菜品</t>
        </is>
      </c>
      <c r="L2225" t="inlineStr">
        <is>
          <t>IMG_20251006_105148787.jpg,IMG_20251006_114438944.jpg,IMG_20251006_140821292.jpg,IMG_20251006_144908889.jpg,IMG_20251006_150640589.jpg,IMG_20251006_151635489.jpg,IMG_20251006_153631800.jpg,IMG_20251006_165117458.jpg,IMG_20251006_183506953.jpg</t>
        </is>
      </c>
      <c r="M2225"/>
      <c r="N2225" s="2">
        <v>45936</v>
      </c>
      <c r="O2225" t="inlineStr">
        <is>
          <t>已结束,已结束,已结束</t>
        </is>
      </c>
      <c r="P2225" t="inlineStr">
        <is>
          <t>41周</t>
        </is>
      </c>
      <c r="Q2225"/>
      <c r="R2225" t="inlineStr">
        <is>
          <t>false</t>
        </is>
      </c>
      <c r="S2225" t="inlineStr">
        <is>
          <t>2025/10/19
2025/11/30
2025/12/10</t>
        </is>
      </c>
      <c r="T2225" t="inlineStr">
        <is>
          <t>华南区</t>
        </is>
      </c>
      <c r="U2225"/>
      <c r="V2225" t="inlineStr">
        <is>
          <t>吴健华
吴健华
吴健华</t>
        </is>
      </c>
      <c r="W2225" t="inlineStr">
        <is>
          <t>王言
王言
王言</t>
        </is>
      </c>
    </row>
    <row r="2226" ht="12.75" customHeight="1">
      <c r="A2226" t="inlineStr">
        <is>
          <t>2025-10-05 唐清林-深圳-湘土逗-新店开业 已结束</t>
        </is>
      </c>
      <c r="B2226" t="inlineStr">
        <is>
          <t>1</t>
        </is>
      </c>
      <c r="C2226" t="inlineStr">
        <is>
          <t xml:space="preserve">辣椒炒肉等部分菜品达标，油麦菜微调，牛肉因质量待测 </t>
        </is>
      </c>
      <c r="D2226" t="inlineStr">
        <is>
          <t>唐清林</t>
        </is>
      </c>
      <c r="E2226" t="inlineStr">
        <is>
          <t>广东省深圳市南山区南头街道桃园路桃花园</t>
        </is>
      </c>
      <c r="F2226" t="inlineStr">
        <is>
          <t>项目出差</t>
        </is>
      </c>
      <c r="G2226" t="inlineStr">
        <is>
          <t>唐清林-深圳-湘土逗-新店开业 已结束</t>
        </is>
      </c>
      <c r="H2226" t="inlineStr">
        <is>
          <t>门店要求今天主要录辣椒炒肉，跟研发部录菜的辣椒不一样，门店是很薄的的螺丝椒，直达晚上测试，2份，3份达到门店出品要求，新录空心菜2份也达到门店要求要求，油麦菜2份需要微调，色泽要光亮一点，带汁小炒黄牛肉2份，味道可以，因为牛肉采购牛肉质量问题，明天测试新采购回来的牛肉，主要辣椒炒肉2，3份已攻克</t>
        </is>
      </c>
      <c r="I2226" t="inlineStr">
        <is>
          <t>蒜蓉空心菜，辣椒炒肉2，3份定版</t>
        </is>
      </c>
      <c r="J2226" t="inlineStr">
        <is>
          <t>投料后，投料起泡泡</t>
        </is>
      </c>
      <c r="K2226" t="inlineStr">
        <is>
          <t>攻克4.5份辣椒炒肉，4，5份黄牛肉</t>
        </is>
      </c>
      <c r="L2226" t="inlineStr">
        <is>
          <t>IMG_20251005_113707017.jpg,IMG_20251005_113711330.jpg,IMG_20251005_113718088.jpg,IMG_20251005_115603092.jpg,IMG_20251005_115830364.jpg,IMG_20251005_124835108.jpg,IMG_20251005_173732606.jpg,IMG_20251005_182338288.jpg,IMG_20251005_184004706.jpg</t>
        </is>
      </c>
      <c r="M2226"/>
      <c r="N2226" s="2">
        <v>45935</v>
      </c>
      <c r="O2226" t="inlineStr">
        <is>
          <t>已结束,已结束,已结束</t>
        </is>
      </c>
      <c r="P2226" t="inlineStr">
        <is>
          <t>40周</t>
        </is>
      </c>
      <c r="Q2226"/>
      <c r="R2226" t="inlineStr">
        <is>
          <t>false</t>
        </is>
      </c>
      <c r="S2226" t="inlineStr">
        <is>
          <t>2025/10/19
2025/11/30
2025/12/10</t>
        </is>
      </c>
      <c r="T2226" t="inlineStr">
        <is>
          <t>华南区</t>
        </is>
      </c>
      <c r="U2226"/>
      <c r="V2226" t="inlineStr">
        <is>
          <t>吴健华
吴健华
吴健华</t>
        </is>
      </c>
      <c r="W2226" t="inlineStr">
        <is>
          <t>王言
王言
王言</t>
        </is>
      </c>
    </row>
    <row r="2227" ht="12.75" customHeight="1">
      <c r="A2227" t="inlineStr">
        <is>
          <t>2025-10-04 唐清林-深圳-湘土逗-新店开业 已结束</t>
        </is>
      </c>
      <c r="B2227" t="inlineStr">
        <is>
          <t>1</t>
        </is>
      </c>
      <c r="C2227" t="inlineStr">
        <is>
          <t xml:space="preserve">2025.10.4赴深圳店测试，机器投油起泡泡，辣椒炒肉效果不佳 </t>
        </is>
      </c>
      <c r="D2227" t="inlineStr">
        <is>
          <t>唐清林</t>
        </is>
      </c>
      <c r="E2227" t="inlineStr">
        <is>
          <t>广东省深圳市福田区香蜜湖街道鸿新花园</t>
        </is>
      </c>
      <c r="F2227" t="inlineStr">
        <is>
          <t>项目出差</t>
        </is>
      </c>
      <c r="G2227" t="inlineStr">
        <is>
          <t>唐清林-深圳-湘土逗-新店开业 已结束</t>
        </is>
      </c>
      <c r="H2227" t="inlineStr">
        <is>
          <t>早上7点福州出发深圳湘土豆创维店，下午2点半到达门店，加干料和液料，校准，机器各项参考指数正常，只是投油投料后起很多泡泡，用油不循环抽，测试还是有泡泡，盐水循环抽20分钟，还是有泡泡，菜品测试辣椒炒肉1份，蒜蓉空心菜3份，蒜蓉油麦菜1份，带汁黄牛肉1份，辣椒炒肉没有在研发室的效果，明天继续做测试</t>
        </is>
      </c>
      <c r="I2227" t="inlineStr">
        <is>
          <t>门店12千瓦的，研发室15千瓦，辣椒炒肉需要重新录</t>
        </is>
      </c>
      <c r="J2227" t="inlineStr">
        <is>
          <t>起泡泡问题</t>
        </is>
      </c>
      <c r="K2227" t="inlineStr">
        <is>
          <t>测试大份菜，</t>
        </is>
      </c>
      <c r="L2227" t="inlineStr">
        <is>
          <t>IMG_20251004_142902365.jpg,IMG_20251004_144426096.jpg,IMG_20251004_153123897.jpg,IMG_20251004_154737026.jpg,IMG_20251004_160846527.jpg,IMG_20251004_160851050.jpg,IMG_20251004_183059081.jpg,IMG_20251004_183723680.jpg,IMG_20251004_183726873.jpg</t>
        </is>
      </c>
      <c r="M2227"/>
      <c r="N2227" s="2">
        <v>45934</v>
      </c>
      <c r="O2227" t="inlineStr">
        <is>
          <t>已结束,已结束,已结束</t>
        </is>
      </c>
      <c r="P2227" t="inlineStr">
        <is>
          <t>40周</t>
        </is>
      </c>
      <c r="Q2227"/>
      <c r="R2227" t="inlineStr">
        <is>
          <t>false</t>
        </is>
      </c>
      <c r="S2227" t="inlineStr">
        <is>
          <t>2025/10/19
2025/11/30
2025/12/10</t>
        </is>
      </c>
      <c r="T2227" t="inlineStr">
        <is>
          <t>华南区</t>
        </is>
      </c>
      <c r="U2227"/>
      <c r="V2227" t="inlineStr">
        <is>
          <t>吴健华
吴健华
吴健华</t>
        </is>
      </c>
      <c r="W2227" t="inlineStr">
        <is>
          <t>王言
王言
王言</t>
        </is>
      </c>
    </row>
    <row r="2228" ht="12.75" customHeight="1">
      <c r="A2228" t="inlineStr">
        <is>
          <t>2025-10-02 唐清林-福州-周麻婆-POC 已结束</t>
        </is>
      </c>
      <c r="B2228"/>
      <c r="C2228" t="inlineStr">
        <is>
          <t xml:space="preserve">培训机器人使用等事项，出品稳定，连续2天未盐水循环抽无冒泡 </t>
        </is>
      </c>
      <c r="D2228" t="inlineStr">
        <is>
          <t>唐清林</t>
        </is>
      </c>
      <c r="E2228" t="inlineStr">
        <is>
          <t>福建省福州市闽侯县上街镇食牛道520鲜捞(紫光浦上商业小镇店)紫光浦上商业小镇SOHO区</t>
        </is>
      </c>
      <c r="F2228" t="inlineStr">
        <is>
          <t>项目出差</t>
        </is>
      </c>
      <c r="G2228" t="inlineStr">
        <is>
          <t>唐清林-福州-周麻婆-POC 已结束</t>
        </is>
      </c>
      <c r="H2228" t="inlineStr">
        <is>
          <t>今天重点培训门店配菜员和厨师长规范使用机器人，校准，换搅拌尺，清洗机器人注意事项，换锅，因为门店没有固定操作员，门店有2个人会在机器人上操作，机器人出品稳定，跟厨师长沟通良好，他也说机器人出品稳定，后续人员够的会多使用机器人炒菜</t>
        </is>
      </c>
      <c r="I2228" t="inlineStr">
        <is>
          <t>菜品出品稳定</t>
        </is>
      </c>
      <c r="J2228" t="inlineStr">
        <is>
          <t>连续2天没有用盐水循环抽，没有冒泡泡</t>
        </is>
      </c>
      <c r="K2228" t="inlineStr">
        <is>
          <t>明天休息</t>
        </is>
      </c>
      <c r="L2228" t="inlineStr">
        <is>
          <t>IMG_20251002_125225908.jpg,IMG_20251002_125511198.jpg,IMG_20251002_175401498.jpg,IMG_20251002_191242871.jpg,IMG_20251002_192809691.jpg,IMG_20251002_205323698.jpg,IMG_20251002_205332901.jpg,IMG_20251002_205338562.jpg,IMG_20251002_205342989.jpg</t>
        </is>
      </c>
      <c r="M2228"/>
      <c r="N2228" s="2">
        <v>45932</v>
      </c>
      <c r="O2228" t="inlineStr">
        <is>
          <t>已结束</t>
        </is>
      </c>
      <c r="P2228" t="inlineStr">
        <is>
          <t>40周</t>
        </is>
      </c>
      <c r="Q2228"/>
      <c r="R2228" t="inlineStr">
        <is>
          <t>false</t>
        </is>
      </c>
      <c r="S2228" t="inlineStr">
        <is>
          <t>2025/10/02</t>
        </is>
      </c>
      <c r="T2228" t="inlineStr">
        <is>
          <t>华南区</t>
        </is>
      </c>
      <c r="U2228"/>
      <c r="V2228" t="inlineStr">
        <is>
          <t>谭亮城</t>
        </is>
      </c>
      <c r="W2228" t="inlineStr">
        <is>
          <t>王言</t>
        </is>
      </c>
    </row>
    <row r="2229" ht="12.75" customHeight="1">
      <c r="A2229" t="inlineStr">
        <is>
          <t>2025-10-01 唐清林-福州-周麻婆-POC 已结束</t>
        </is>
      </c>
      <c r="B2229" t="inlineStr">
        <is>
          <t>1</t>
        </is>
      </c>
      <c r="C2229" t="inlineStr">
        <is>
          <t xml:space="preserve">开市未盐水循环抽未冒泡，店长认可，厨师长赞出品稳定 </t>
        </is>
      </c>
      <c r="D2229" t="inlineStr">
        <is>
          <t>唐清林</t>
        </is>
      </c>
      <c r="E2229" t="inlineStr">
        <is>
          <t>福建省福州市闽侯县上街镇食牛道520鲜捞(紫光浦上商业小镇店)紫光浦上商业小镇SOHO区</t>
        </is>
      </c>
      <c r="F2229" t="inlineStr">
        <is>
          <t>项目出差</t>
        </is>
      </c>
      <c r="G2229" t="inlineStr">
        <is>
          <t>唐清林-福州-周麻婆-POC 已结束</t>
        </is>
      </c>
      <c r="H2229" t="inlineStr">
        <is>
          <t>开市前没有用盐水循环抽，今没有冒泡泡，看看明天会不会冒泡，今天生意还可以，店长从开始有点抵触机器人炒菜，一直跟店长沟通，直道今天晚上店长到厨房跟我说，这机器确帮厨房分担很多压力，厨师长也评价机器人出品稳定，今天跟另外一个配菜做培训，店长要求多培训几个人会操作机器人的</t>
        </is>
      </c>
      <c r="I2229" t="inlineStr">
        <is>
          <t>6斤的炒饭，店长评价够香，蒜蓉时蔬，辣椒炒肉，鱼香肉丝，肉沫茄子，炝锅包菜，酸辣鸡杂厨师长评价，还是机器人出品比较稳定</t>
        </is>
      </c>
      <c r="J2229"/>
      <c r="K2229" t="inlineStr">
        <is>
          <t>培训门店操作员</t>
        </is>
      </c>
      <c r="L2229" t="inlineStr">
        <is>
          <t>IMG_20251001_100242357.jpg,IMG_20251001_131601245.jpg,IMG_20251001_172036614.jpg,IMG_20251001_172614665.jpg,IMG_20251001_190555698.jpg,IMG_20251001_195042736.jpg</t>
        </is>
      </c>
      <c r="M2229"/>
      <c r="N2229" s="2">
        <v>45931</v>
      </c>
      <c r="O2229" t="inlineStr">
        <is>
          <t>已结束</t>
        </is>
      </c>
      <c r="P2229" t="inlineStr">
        <is>
          <t>40周</t>
        </is>
      </c>
      <c r="Q2229"/>
      <c r="R2229" t="inlineStr">
        <is>
          <t>false</t>
        </is>
      </c>
      <c r="S2229" t="inlineStr">
        <is>
          <t>2025/10/02</t>
        </is>
      </c>
      <c r="T2229" t="inlineStr">
        <is>
          <t>华南区</t>
        </is>
      </c>
      <c r="U2229"/>
      <c r="V2229" t="inlineStr">
        <is>
          <t>谭亮城</t>
        </is>
      </c>
      <c r="W2229" t="inlineStr">
        <is>
          <t>王言</t>
        </is>
      </c>
    </row>
    <row r="2230" ht="12.75" customHeight="1">
      <c r="A2230" t="inlineStr">
        <is>
          <t>2025-09-30 唐清林-福州-周麻婆-POC 已结束</t>
        </is>
      </c>
      <c r="B2230" t="inlineStr">
        <is>
          <t>1</t>
        </is>
      </c>
      <c r="C2230" t="inlineStr">
        <is>
          <t xml:space="preserve">外卖廖总参观机器人认可出品，菜品出品正常，无异常问题 </t>
        </is>
      </c>
      <c r="D2230" t="inlineStr">
        <is>
          <t>唐清林</t>
        </is>
      </c>
      <c r="E2230" t="inlineStr">
        <is>
          <t>福建省福州市闽侯县上街镇学府南路22-2号来美琪国际酒店(福建师范大学旗山校区店)</t>
        </is>
      </c>
      <c r="F2230" t="inlineStr">
        <is>
          <t>项目出差</t>
        </is>
      </c>
      <c r="G2230" t="inlineStr">
        <is>
          <t>唐清林-福州-周麻婆-POC 已结束</t>
        </is>
      </c>
      <c r="H2230" t="inlineStr">
        <is>
          <t>今天外卖项目负责人廖总过来参观机器人，介绍了机器的操作，手机端不停云厨app，精准控温，精准投料，出品的稳定出品，对出品是认可的，展示了炝炒包菜，辣椒炒肉，给了很高评价，菜谱菜品出品正常</t>
        </is>
      </c>
      <c r="I2230" t="inlineStr">
        <is>
          <t>6斤炒饭味道不错</t>
        </is>
      </c>
      <c r="J2230"/>
      <c r="K2230" t="inlineStr">
        <is>
          <t>测试5斤炝炒包菜</t>
        </is>
      </c>
      <c r="L2230" t="inlineStr">
        <is>
          <t>IMG_20250930_170353310.jpg,IMG_20250930_172027589.jpg,IMG_20250930_195847466.jpg,IMG_20250930_200359005.jpg,IMG_20250930_203304716.jpg,IMG_20250930_203736341.jpg</t>
        </is>
      </c>
      <c r="M2230"/>
      <c r="N2230" s="2">
        <v>45930</v>
      </c>
      <c r="O2230" t="inlineStr">
        <is>
          <t>已结束</t>
        </is>
      </c>
      <c r="P2230" t="inlineStr">
        <is>
          <t>40周</t>
        </is>
      </c>
      <c r="Q2230"/>
      <c r="R2230" t="inlineStr">
        <is>
          <t>false</t>
        </is>
      </c>
      <c r="S2230" t="inlineStr">
        <is>
          <t>2025/10/02</t>
        </is>
      </c>
      <c r="T2230" t="inlineStr">
        <is>
          <t>华南区</t>
        </is>
      </c>
      <c r="U2230"/>
      <c r="V2230" t="inlineStr">
        <is>
          <t>谭亮城</t>
        </is>
      </c>
      <c r="W2230" t="inlineStr">
        <is>
          <t>王言</t>
        </is>
      </c>
    </row>
    <row r="2231" ht="12.75" customHeight="1">
      <c r="A2231" t="inlineStr">
        <is>
          <t>2025-09-29 唐清林-福州-周麻婆-POC 已结束</t>
        </is>
      </c>
      <c r="B2231"/>
      <c r="C2231" t="inlineStr">
        <is>
          <t xml:space="preserve">区总参观满意菜品，出品正常，休假2人，老问题冒泡泡待处理 </t>
        </is>
      </c>
      <c r="D2231" t="inlineStr">
        <is>
          <t>唐清林</t>
        </is>
      </c>
      <c r="E2231" t="inlineStr">
        <is>
          <t>福建省福州市闽侯县上街镇学府南路22-2号来美琪国际酒店(福建师范大学旗山校区店)</t>
        </is>
      </c>
      <c r="F2231" t="inlineStr">
        <is>
          <t>项目出差</t>
        </is>
      </c>
      <c r="G2231" t="inlineStr">
        <is>
          <t>唐清林-福州-周麻婆-POC 已结束</t>
        </is>
      </c>
      <c r="H2231" t="inlineStr">
        <is>
          <t>今天门店区总王总到门店参观机器人，叫展示一个菜品，我问王总选择哪个菜，选择了一个炝炒包菜，炒出来的效果满意，下午1点炒了一份6斤的炒饭，也让王总尝尝，评价比炒锅做好，菜谱的菜品出品正常，门店今天休假2个，我在机器人操作炒菜</t>
        </is>
      </c>
      <c r="I2231" t="inlineStr">
        <is>
          <t>展示菜品炝炒包菜味道不错，6斤的炒饭也不错</t>
        </is>
      </c>
      <c r="J2231" t="inlineStr">
        <is>
          <t>还是老问题冒泡泡，得提前盐水循环抽10分钟</t>
        </is>
      </c>
      <c r="K2231" t="inlineStr">
        <is>
          <t>厨师长明天回来，测试大份菜</t>
        </is>
      </c>
      <c r="L2231" t="inlineStr">
        <is>
          <t>IMG_20250929_100137211.jpg,IMG_20250929_122032665.jpg,IMG_20250929_125207995.jpg,IMG_20250929_134710599.jpg,IMG_20250929_165144262.jpg,IMG_20250929_194714894.jpg</t>
        </is>
      </c>
      <c r="M2231"/>
      <c r="N2231" s="2">
        <v>45929</v>
      </c>
      <c r="O2231" t="inlineStr">
        <is>
          <t>已结束</t>
        </is>
      </c>
      <c r="P2231" t="inlineStr">
        <is>
          <t>40周</t>
        </is>
      </c>
      <c r="Q2231"/>
      <c r="R2231" t="inlineStr">
        <is>
          <t>false</t>
        </is>
      </c>
      <c r="S2231" t="inlineStr">
        <is>
          <t>2025/10/02</t>
        </is>
      </c>
      <c r="T2231" t="inlineStr">
        <is>
          <t>华南区</t>
        </is>
      </c>
      <c r="U2231"/>
      <c r="V2231" t="inlineStr">
        <is>
          <t>谭亮城</t>
        </is>
      </c>
      <c r="W2231" t="inlineStr">
        <is>
          <t>王言</t>
        </is>
      </c>
    </row>
    <row r="2232" ht="12.75" customHeight="1">
      <c r="A2232" t="inlineStr">
        <is>
          <t>2025-09-28 唐清林-福州-周麻婆-POC 已结束</t>
        </is>
      </c>
      <c r="B2232" t="inlineStr">
        <is>
          <t>1</t>
        </is>
      </c>
      <c r="C2232" t="inlineStr">
        <is>
          <t xml:space="preserve">今日外卖少，培训操作员等，菜品正常，测试三份菜品稳定性 </t>
        </is>
      </c>
      <c r="D2232" t="inlineStr">
        <is>
          <t>唐清林</t>
        </is>
      </c>
      <c r="E2232" t="inlineStr">
        <is>
          <t>福建省福州市闽侯县上街镇学府南路22-2号来美琪国际酒店(福建师范大学旗山校区店)</t>
        </is>
      </c>
      <c r="F2232" t="inlineStr">
        <is>
          <t>项目出差</t>
        </is>
      </c>
      <c r="G2232" t="inlineStr">
        <is>
          <t>唐清林-福州-周麻婆-POC 已结束</t>
        </is>
      </c>
      <c r="H2232" t="inlineStr">
        <is>
          <t>今天外卖很少，主要培训操作员规范使用机器人，换搅拌尺，校准，换锅，晚上清洗抽风烟罩，已告知操作员主意事项，培训研发部张厨使用手机不停云厨app</t>
        </is>
      </c>
      <c r="I2232" t="inlineStr">
        <is>
          <t>菜品出品正常，新录的炒饭5斤，比炒锅做得好</t>
        </is>
      </c>
      <c r="J2232" t="inlineStr">
        <is>
          <t>看问题，起泡泡</t>
        </is>
      </c>
      <c r="K2232" t="inlineStr">
        <is>
          <t>培训操作员，研发部，测试三份菜品稳定性</t>
        </is>
      </c>
      <c r="L2232" t="inlineStr">
        <is>
          <t>IMG_20250928_105705441.jpg,IMG_20250928_165157955.jpg,IMG_20250928_172607353.jpg,IMG_20250928_193704769.jpg,IMG_20250928_202142622.jpg</t>
        </is>
      </c>
      <c r="M2232"/>
      <c r="N2232" s="2">
        <v>45928</v>
      </c>
      <c r="O2232" t="inlineStr">
        <is>
          <t>已结束</t>
        </is>
      </c>
      <c r="P2232" t="inlineStr">
        <is>
          <t>39周</t>
        </is>
      </c>
      <c r="Q2232"/>
      <c r="R2232" t="inlineStr">
        <is>
          <t>false</t>
        </is>
      </c>
      <c r="S2232" t="inlineStr">
        <is>
          <t>2025/10/02</t>
        </is>
      </c>
      <c r="T2232" t="inlineStr">
        <is>
          <t>华南区</t>
        </is>
      </c>
      <c r="U2232"/>
      <c r="V2232" t="inlineStr">
        <is>
          <t>谭亮城</t>
        </is>
      </c>
      <c r="W2232" t="inlineStr">
        <is>
          <t>王言</t>
        </is>
      </c>
    </row>
    <row r="2233" ht="12.75" customHeight="1">
      <c r="A2233" t="inlineStr">
        <is>
          <t>2025-09-27 唐清林-福州-周麻婆-POC 已结束</t>
        </is>
      </c>
      <c r="B2233" t="inlineStr">
        <is>
          <t>1</t>
        </is>
      </c>
      <c r="C2233" t="inlineStr">
        <is>
          <t xml:space="preserve">测试菜品除土豆丝外可，等厨师长归沟通，冒泡泡问题待解决 </t>
        </is>
      </c>
      <c r="D2233" t="inlineStr">
        <is>
          <t>唐清林</t>
        </is>
      </c>
      <c r="E2233" t="inlineStr">
        <is>
          <t>福建省福州市闽侯县上街镇学府南路22-2号来美琪国际酒店(福建师范大学旗山校区店)</t>
        </is>
      </c>
      <c r="F2233" t="inlineStr">
        <is>
          <t>项目出差</t>
        </is>
      </c>
      <c r="G2233" t="inlineStr">
        <is>
          <t>唐清林-福州-周麻婆-POC 已结束</t>
        </is>
      </c>
      <c r="H2233" t="inlineStr">
        <is>
          <t>测试三份辣椒炒肉，干锅鸡杂，肉沫茄子，酸辣土豆丝，鱼香肉丝，干锅包菜，除了土豆丝，其他菜品味道不错，酸辣土豆丝有点粘锅，因为门店每份都用水泡着，今天厨师长休息，等厨师长休假回来再跟他沟通土豆丝要多冲洗2次，外控干水，这样出来的效果会好很多，今天跟研发部张厨沟通，我说粉面类的，机器人出品很不错，明天我去市场买几斤回去测试，给店长，研发部，外卖部尝尝，晚上培训门店有个配菜在机器人操作</t>
        </is>
      </c>
      <c r="I2233" t="inlineStr">
        <is>
          <t>测试三份菜，除了土豆丝，其他菜品可以，等门店厨师长休息回来再让他尝尝</t>
        </is>
      </c>
      <c r="J2233" t="inlineStr">
        <is>
          <t>冒泡泡问题还是出现，还得盐水循环抽，之后正常</t>
        </is>
      </c>
      <c r="K2233" t="inlineStr">
        <is>
          <t>测试大份菜品稳定性，录菜</t>
        </is>
      </c>
      <c r="L2233" t="inlineStr">
        <is>
          <t>IMG_20250927_093642893.jpg,IMG_20250927_131912337.jpg,IMG_20250927_132829139.jpg,IMG_20250927_135439257.jpg,IMG_20250927_171145642.jpg,IMG_20250927_191907751.jpg</t>
        </is>
      </c>
      <c r="M2233"/>
      <c r="N2233" s="2">
        <v>45927</v>
      </c>
      <c r="O2233" t="inlineStr">
        <is>
          <t>已结束</t>
        </is>
      </c>
      <c r="P2233" t="inlineStr">
        <is>
          <t>39周</t>
        </is>
      </c>
      <c r="Q2233"/>
      <c r="R2233" t="inlineStr">
        <is>
          <t>false</t>
        </is>
      </c>
      <c r="S2233" t="inlineStr">
        <is>
          <t>2025/10/02</t>
        </is>
      </c>
      <c r="T2233" t="inlineStr">
        <is>
          <t>华南区</t>
        </is>
      </c>
      <c r="U2233"/>
      <c r="V2233" t="inlineStr">
        <is>
          <t>谭亮城</t>
        </is>
      </c>
      <c r="W2233" t="inlineStr">
        <is>
          <t>王言</t>
        </is>
      </c>
    </row>
    <row r="2234" ht="12.75" customHeight="1">
      <c r="A2234" t="inlineStr">
        <is>
          <t>2025-09-26 唐清林-福州-周麻婆-POC 已结束</t>
        </is>
      </c>
      <c r="B2234"/>
      <c r="C2234" t="inlineStr">
        <is>
          <t xml:space="preserve">新录炒饭等菜品，味道不错；堂食菜品拟机器人操作；投油投料有泡泡 </t>
        </is>
      </c>
      <c r="D2234" t="inlineStr">
        <is>
          <t>唐清林</t>
        </is>
      </c>
      <c r="E2234" t="inlineStr">
        <is>
          <t>福建省福州市闽侯县上街镇学府南路22-2号来美琪国际酒店(福建师范大学旗山校区店)</t>
        </is>
      </c>
      <c r="F2234" t="inlineStr">
        <is>
          <t>项目出差</t>
        </is>
      </c>
      <c r="G2234" t="inlineStr">
        <is>
          <t>唐清林-福州-周麻婆-POC 已结束</t>
        </is>
      </c>
      <c r="H2234" t="inlineStr">
        <is>
          <t>昨天录的下饭鸡丝，就今天跑了菜谱，没问题，新录了炒饭，西红柿炒鸡蛋，炒饭也不错，西红柿甜，已经在原有的基础上减了8克，今天跟厨师长沟通，把堂食的菜品在机器人上操作，包菜，蒜蓉小白菜，辣椒炒肉，味道都可以</t>
        </is>
      </c>
      <c r="I2234" t="inlineStr">
        <is>
          <t>大份饭炒饭，西红柿炒鸡蛋，味道可以</t>
        </is>
      </c>
      <c r="J2234" t="inlineStr">
        <is>
          <t>投油，投料后，都是会出泡泡，还得用盐水循环抽10分钟，之后操作正常</t>
        </is>
      </c>
      <c r="K2234" t="inlineStr">
        <is>
          <t>录新菜，大份菜测试</t>
        </is>
      </c>
      <c r="L2234" t="inlineStr">
        <is>
          <t>IMG_20250926_095933201.jpg,IMG_20250926_121602111.jpg,IMG_20250926_133751117.jpg,IMG_20250926_165952651.jpg,IMG_20250926_171214607.jpg,IMG_20250926_182325651.jpg,IMG_20250926_190743854.jpg,IMG_20250926_203358186.jpg</t>
        </is>
      </c>
      <c r="M2234"/>
      <c r="N2234" s="2">
        <v>45926</v>
      </c>
      <c r="O2234" t="inlineStr">
        <is>
          <t>已结束</t>
        </is>
      </c>
      <c r="P2234" t="inlineStr">
        <is>
          <t>39周</t>
        </is>
      </c>
      <c r="Q2234"/>
      <c r="R2234" t="inlineStr">
        <is>
          <t>false</t>
        </is>
      </c>
      <c r="S2234" t="inlineStr">
        <is>
          <t>2025/10/02</t>
        </is>
      </c>
      <c r="T2234" t="inlineStr">
        <is>
          <t>华南区</t>
        </is>
      </c>
      <c r="U2234"/>
      <c r="V2234" t="inlineStr">
        <is>
          <t>谭亮城</t>
        </is>
      </c>
      <c r="W2234" t="inlineStr">
        <is>
          <t>王言</t>
        </is>
      </c>
    </row>
    <row r="2235" ht="12.75" customHeight="1">
      <c r="A2235" t="inlineStr">
        <is>
          <t>2025-09-25 唐清林-福州-周麻婆-POC 已结束</t>
        </is>
      </c>
      <c r="B2235" t="inlineStr">
        <is>
          <t>1</t>
        </is>
      </c>
      <c r="C2235" t="inlineStr">
        <is>
          <t xml:space="preserve">福州周麻婆新录2斤下饭鸡丝等菜品不错，POC进行中 </t>
        </is>
      </c>
      <c r="D2235" t="inlineStr">
        <is>
          <t>唐清林</t>
        </is>
      </c>
      <c r="E2235" t="inlineStr">
        <is>
          <t>福建省福州市闽侯县上街镇学府南路22-2号来美琪国际酒店(福建师范大学旗山校区店)</t>
        </is>
      </c>
      <c r="F2235" t="inlineStr">
        <is>
          <t>项目出差</t>
        </is>
      </c>
      <c r="G2235" t="inlineStr">
        <is>
          <t>唐清林-福州-周麻婆-POC 已结束</t>
        </is>
      </c>
      <c r="H2235" t="inlineStr">
        <is>
          <t>2份的菜品，辣椒炒肉，雨香肉丝，干锅包鸡杂，不错，2斤的下饭鸡丝新菜录菜品不错</t>
        </is>
      </c>
      <c r="I2235" t="inlineStr">
        <is>
          <t>新录菜品2斤的下饭鸡丝不错</t>
        </is>
      </c>
      <c r="J2235"/>
      <c r="K2235" t="inlineStr">
        <is>
          <t>录新菜</t>
        </is>
      </c>
      <c r="L2235" t="inlineStr">
        <is>
          <t>IMG_20250925_101410281.jpg,IMG_20250925_180424971.jpg,IMG_20250925_182803723.jpg,IMG_20250925_192659420.jpg,IMG_20250925_195210831.jpg,IMG_20250925_201927565.jpg</t>
        </is>
      </c>
      <c r="M2235"/>
      <c r="N2235" s="2">
        <v>45925</v>
      </c>
      <c r="O2235" t="inlineStr">
        <is>
          <t>已结束</t>
        </is>
      </c>
      <c r="P2235" t="inlineStr">
        <is>
          <t>39周</t>
        </is>
      </c>
      <c r="Q2235"/>
      <c r="R2235" t="inlineStr">
        <is>
          <t>false</t>
        </is>
      </c>
      <c r="S2235" t="inlineStr">
        <is>
          <t>2025/10/02</t>
        </is>
      </c>
      <c r="T2235" t="inlineStr">
        <is>
          <t>华南区</t>
        </is>
      </c>
      <c r="U2235"/>
      <c r="V2235" t="inlineStr">
        <is>
          <t>谭亮城</t>
        </is>
      </c>
      <c r="W2235" t="inlineStr">
        <is>
          <t>王言</t>
        </is>
      </c>
    </row>
    <row r="2236" ht="12.75" customHeight="1">
      <c r="A2236" t="inlineStr">
        <is>
          <t>2025-09-24 唐清林-福州-周麻婆-POC 已结束</t>
        </is>
      </c>
      <c r="B2236" t="inlineStr">
        <is>
          <t>1</t>
        </is>
      </c>
      <c r="C2236" t="inlineStr">
        <is>
          <t xml:space="preserve">菜品测试部分正常，单边搅拌尺未到，包菜烹饪时间长20秒 </t>
        </is>
      </c>
      <c r="D2236" t="inlineStr">
        <is>
          <t>唐清林</t>
        </is>
      </c>
      <c r="E2236" t="inlineStr">
        <is>
          <t>福建省福州市闽侯县上街镇学府南路22-2号来美琪国际酒店(福建师范大学旗山校区店)</t>
        </is>
      </c>
      <c r="F2236" t="inlineStr">
        <is>
          <t>项目出差</t>
        </is>
      </c>
      <c r="G2236" t="inlineStr">
        <is>
          <t>唐清林-福州-周麻婆-POC 已结束</t>
        </is>
      </c>
      <c r="H2236" t="inlineStr">
        <is>
          <t>在还没测试菜品前，用盐水循环抽10钟，今天没有泡泡，研发部张厨，陈总过来看机器人出品，菜品一份的量，辣椒炒肉，干锅鸡杂，干锅包菜，酸辣土豆丝，肉沫茄子，没问题，单边搅拌尺还没到，录大份的麻婆豆腐9斤，需要单边搅拌尺</t>
        </is>
      </c>
      <c r="I2236" t="inlineStr">
        <is>
          <t>单份量的菜，门店研发部评价不错</t>
        </is>
      </c>
      <c r="J2236" t="inlineStr">
        <is>
          <t>包菜，门店是带梗的，同等量的菜品，这里烹饪时间相对要长20秒</t>
        </is>
      </c>
      <c r="K2236" t="inlineStr">
        <is>
          <t>录新菜</t>
        </is>
      </c>
      <c r="L2236" t="inlineStr">
        <is>
          <t>IMG_20250924_105654645.jpg,IMG_20250924_111837601.jpg,IMG_20250924_123232066.jpg,IMG_20250924_130437652.jpg,IMG_20250924_132017067.jpg,IMG_20250924_135658422.jpg,IMG_20250924_182021892.jpg,IMG_20250924_190820735.jpg,IMG_20250924_200244289.jpg</t>
        </is>
      </c>
      <c r="M2236"/>
      <c r="N2236" s="2">
        <v>45924</v>
      </c>
      <c r="O2236" t="inlineStr">
        <is>
          <t>已结束</t>
        </is>
      </c>
      <c r="P2236" t="inlineStr">
        <is>
          <t>39周</t>
        </is>
      </c>
      <c r="Q2236"/>
      <c r="R2236" t="inlineStr">
        <is>
          <t>false</t>
        </is>
      </c>
      <c r="S2236" t="inlineStr">
        <is>
          <t>2025/10/02</t>
        </is>
      </c>
      <c r="T2236" t="inlineStr">
        <is>
          <t>华南区</t>
        </is>
      </c>
      <c r="U2236"/>
      <c r="V2236" t="inlineStr">
        <is>
          <t>谭亮城</t>
        </is>
      </c>
      <c r="W2236" t="inlineStr">
        <is>
          <t>王言</t>
        </is>
      </c>
    </row>
    <row r="2237" ht="12.75" customHeight="1">
      <c r="A2237" t="inlineStr">
        <is>
          <t>2025-09-23 唐清林-福州-周麻婆-POC 已结束</t>
        </is>
      </c>
      <c r="B2237" t="inlineStr">
        <is>
          <t>1</t>
        </is>
      </c>
      <c r="C2237" t="inlineStr">
        <is>
          <t xml:space="preserve">新录3道菜，味道不错，但麻婆豆腐易烂，投油有泡待处理 </t>
        </is>
      </c>
      <c r="D2237" t="inlineStr">
        <is>
          <t>唐清林</t>
        </is>
      </c>
      <c r="E2237" t="inlineStr">
        <is>
          <t>福建省福州市闽侯县上街镇学府南路22-2号来美琪国际酒店(福建师范大学旗山校区店)</t>
        </is>
      </c>
      <c r="F2237" t="inlineStr">
        <is>
          <t>项目出差</t>
        </is>
      </c>
      <c r="G2237" t="inlineStr">
        <is>
          <t>唐清林-福州-周麻婆-POC 已结束</t>
        </is>
      </c>
      <c r="H2237" t="inlineStr">
        <is>
          <t>新录菜品，酸辣鸡杂1份，蒜蓉小白菜1份，酸辣土豆丝1份，今天门店都麻婆豆腐质量不行，很容易烂，门店厨师长认为达到门店出品要求，等明天研发部过来试菜</t>
        </is>
      </c>
      <c r="I2237" t="inlineStr">
        <is>
          <t>新录菜品3道菜，味道不错</t>
        </is>
      </c>
      <c r="J2237" t="inlineStr">
        <is>
          <t>投油投料后，还是很多泡泡，用盐水循环抽10分钟后，就正常</t>
        </is>
      </c>
      <c r="K2237" t="inlineStr">
        <is>
          <t>录新菜品</t>
        </is>
      </c>
      <c r="L2237" t="inlineStr">
        <is>
          <t>IMG_20250923_111504800.jpg,IMG_20250923_114248702.jpg,IMG_20250923_115722875.jpg,IMG_20250923_130331884.jpg,IMG_20250923_191922826.jpg,IMG_20250923_195932251.jpg</t>
        </is>
      </c>
      <c r="M2237"/>
      <c r="N2237" s="2">
        <v>45923</v>
      </c>
      <c r="O2237" t="inlineStr">
        <is>
          <t>已结束</t>
        </is>
      </c>
      <c r="P2237" t="inlineStr">
        <is>
          <t>39周</t>
        </is>
      </c>
      <c r="Q2237"/>
      <c r="R2237" t="inlineStr">
        <is>
          <t>false</t>
        </is>
      </c>
      <c r="S2237" t="inlineStr">
        <is>
          <t>2025/10/02</t>
        </is>
      </c>
      <c r="T2237" t="inlineStr">
        <is>
          <t>华南区</t>
        </is>
      </c>
      <c r="U2237"/>
      <c r="V2237" t="inlineStr">
        <is>
          <t>谭亮城</t>
        </is>
      </c>
      <c r="W2237" t="inlineStr">
        <is>
          <t>王言</t>
        </is>
      </c>
    </row>
    <row r="2238" ht="12.75" customHeight="1">
      <c r="A2238" t="inlineStr">
        <is>
          <t>2025-09-22 唐清林-福州-周麻婆-POC 已结束</t>
        </is>
      </c>
      <c r="B2238" t="inlineStr">
        <is>
          <t>1</t>
        </is>
      </c>
      <c r="C2238" t="inlineStr">
        <is>
          <t xml:space="preserve">门店新菜辣椒炒肉等效果不错待定版，炒菜有泡泡问题待察 </t>
        </is>
      </c>
      <c r="D2238" t="inlineStr">
        <is>
          <t>唐清林</t>
        </is>
      </c>
      <c r="E2238" t="inlineStr">
        <is>
          <t>福建省福州市闽侯县上街镇学府南路22-2号来美琪国际酒店(福建师范大学旗山校区店)</t>
        </is>
      </c>
      <c r="F2238" t="inlineStr">
        <is>
          <t>项目出差</t>
        </is>
      </c>
      <c r="G2238" t="inlineStr">
        <is>
          <t>唐清林-福州-周麻婆-POC 已结束</t>
        </is>
      </c>
      <c r="H2238" t="inlineStr">
        <is>
          <t>门店厨师长评价，一份的辣椒炒肉味道不错，挑了没有梗的包菜，出来的效果也不错，具体要研发部过来才能定版，研发部今天没空过来，门店一天大概要炒40斤的包菜，大概50份的辣椒炒肉，这两个是主要外卖的菜品，烟笋炒五花肉，酸辣鸡杂，酸辣土豆丝，蒜蓉小白菜，麻婆豆腐，明天做测试</t>
        </is>
      </c>
      <c r="I2238" t="inlineStr">
        <is>
          <t>辣椒炒肉，干锅包菜，不错</t>
        </is>
      </c>
      <c r="J2238" t="inlineStr">
        <is>
          <t>投油，投料后还是很多泡泡，饭市过后用盐水循环抽，晚上操作炒菜就没有泡泡了，就是不知道明天炒菜会不会有泡泡</t>
        </is>
      </c>
      <c r="K2238" t="inlineStr">
        <is>
          <t>周麻婆门店录新菜</t>
        </is>
      </c>
      <c r="L2238" t="inlineStr">
        <is>
          <t>IMG_20250922_124102071.jpg,IMG_20250922_131240389.jpg,IMG_20250922_175138859.jpg,IMG_20250922_193237517.jpg,Screenshot_20250922_231442.jpg,IMG_20250922_142414366.jpg</t>
        </is>
      </c>
      <c r="M2238"/>
      <c r="N2238" s="2">
        <v>45922</v>
      </c>
      <c r="O2238" t="inlineStr">
        <is>
          <t>已结束</t>
        </is>
      </c>
      <c r="P2238" t="inlineStr">
        <is>
          <t>39周</t>
        </is>
      </c>
      <c r="Q2238"/>
      <c r="R2238" t="inlineStr">
        <is>
          <t>false</t>
        </is>
      </c>
      <c r="S2238" t="inlineStr">
        <is>
          <t>2025/10/02</t>
        </is>
      </c>
      <c r="T2238" t="inlineStr">
        <is>
          <t>华南区</t>
        </is>
      </c>
      <c r="U2238"/>
      <c r="V2238" t="inlineStr">
        <is>
          <t>谭亮城</t>
        </is>
      </c>
      <c r="W2238" t="inlineStr">
        <is>
          <t>王言</t>
        </is>
      </c>
    </row>
    <row r="2239" ht="12.75" customHeight="1">
      <c r="A2239" t="inlineStr">
        <is>
          <t>2025-09-21 唐清林-福州-周麻婆-POC 已结束</t>
        </is>
      </c>
      <c r="B2239" t="inlineStr">
        <is>
          <t>1</t>
        </is>
      </c>
      <c r="C2239" t="inlineStr">
        <is>
          <t xml:space="preserve">今日工作含养锅、校准等，干锅包菜带梗待调，明日录菜 </t>
        </is>
      </c>
      <c r="D2239" t="inlineStr">
        <is>
          <t>唐清林</t>
        </is>
      </c>
      <c r="E2239" t="inlineStr">
        <is>
          <t>福建省福州市闽侯县上街镇学府南路22-2号来美琪国际酒店(福建师范大学旗山校区店)</t>
        </is>
      </c>
      <c r="F2239" t="inlineStr">
        <is>
          <t>项目出差</t>
        </is>
      </c>
      <c r="G2239" t="inlineStr">
        <is>
          <t>唐清林-福州-周麻婆-POC 已结束</t>
        </is>
      </c>
      <c r="H2239" t="inlineStr">
        <is>
          <t>上午开了机器养锅，在门店帮忙协助上菜，顺便看看门店出品，下午干料盒到达门店，校准，晚上测试两道菜，干锅包菜，辣椒炒肉，这是外卖比好的菜品，辣椒炒肉，林店长尝了，评价味道不错，干锅包菜，门店是带梗一起的，明天周麻婆研发部过来，看看怎么调整包菜梗的问题</t>
        </is>
      </c>
      <c r="I2239" t="inlineStr">
        <is>
          <t>辣椒炒肉可以</t>
        </is>
      </c>
      <c r="J2239" t="inlineStr">
        <is>
          <t>干锅包菜带梗，门店在炒锅上炒，是用勺子边敲边炒，明天门店品控部和研发部过来协调这问题</t>
        </is>
      </c>
      <c r="K2239" t="inlineStr">
        <is>
          <t>明天周麻婆录菜</t>
        </is>
      </c>
      <c r="L2239" t="inlineStr">
        <is>
          <t>IMG_20250921_105547629.jpg,IMG_20250921_111657393.jpg,IMG_20250921_130624792.jpg,IMG_20250921_174529775.jpg,IMG_20250921_182351.jpg,IMG_20250921_182407.jpg,IMG_20250921_184227778.jpg,IMG_20250921_185050104.jpg,IMG_20250921_194109631.jpg</t>
        </is>
      </c>
      <c r="M2239"/>
      <c r="N2239" s="2">
        <v>45921</v>
      </c>
      <c r="O2239" t="inlineStr">
        <is>
          <t>已结束</t>
        </is>
      </c>
      <c r="P2239" t="inlineStr">
        <is>
          <t>38周</t>
        </is>
      </c>
      <c r="Q2239"/>
      <c r="R2239" t="inlineStr">
        <is>
          <t>false</t>
        </is>
      </c>
      <c r="S2239" t="inlineStr">
        <is>
          <t>2025/10/02</t>
        </is>
      </c>
      <c r="T2239" t="inlineStr">
        <is>
          <t>华南区</t>
        </is>
      </c>
      <c r="U2239"/>
      <c r="V2239" t="inlineStr">
        <is>
          <t>谭亮城</t>
        </is>
      </c>
      <c r="W2239" t="inlineStr">
        <is>
          <t>王言</t>
        </is>
      </c>
    </row>
    <row r="2240" ht="12.75" customHeight="1">
      <c r="A2240" t="inlineStr">
        <is>
          <t>2025-09-20 唐清林-福州-周麻婆-POC 已结束</t>
        </is>
      </c>
      <c r="B2240" t="inlineStr">
        <is>
          <t>1</t>
        </is>
      </c>
      <c r="C2240" t="inlineStr">
        <is>
          <t xml:space="preserve">到店协助装机，干料盒未到，已安排邮寄，明天下午到 </t>
        </is>
      </c>
      <c r="D2240" t="inlineStr">
        <is>
          <t>唐清林</t>
        </is>
      </c>
      <c r="E2240" t="inlineStr">
        <is>
          <t>福建省福州市闽侯县上街镇学府南路22-2号来美琪国际酒店(福建师范大学旗山校区店)</t>
        </is>
      </c>
      <c r="F2240" t="inlineStr">
        <is>
          <t>项目出差</t>
        </is>
      </c>
      <c r="G2240" t="inlineStr">
        <is>
          <t>唐清林-福州-周麻婆-POC 已结束</t>
        </is>
      </c>
      <c r="H2240" t="inlineStr">
        <is>
          <t>今天到门店协助装机，机器要拆开，厨房门口位置不够大，要分开才能抬进厨房，去五金店购买三角阀后，回来帮忙装机，干料盒没有跟机器一起发过来，开机创建账号，检查了机器参考指数，投料模块，功率各项正常运作，下午协助朝勇远程指导吉隆坡蜀都丰店更换电机，要在机器人视频演示，售后已经联系了其他同事，顺丰快递邮寄干料盒过来，预计明天下午到达门店，跟门店厨师长沟通过，机器人主要做外卖菜品</t>
        </is>
      </c>
      <c r="I2240" t="inlineStr">
        <is>
          <t>今天没有做菜品测试</t>
        </is>
      </c>
      <c r="J2240" t="inlineStr">
        <is>
          <t>干料盒没有跟机器一起，售后已经跟相关同事沟通</t>
        </is>
      </c>
      <c r="K2240" t="inlineStr">
        <is>
          <t>门店菜品测试</t>
        </is>
      </c>
      <c r="L2240" t="inlineStr">
        <is>
          <t>IMG_20250920_101735528.jpg,IMG_20250920_105230614.jpg,IMG_20250920_105822879.jpg,IMG_20250920_142510719.jpg,IMG_20250920_150847996.jpg,IMG_20250920_151512675.jpg,IMG_20250920_155054277.jpg,IMG_20250920_155629194.jpg</t>
        </is>
      </c>
      <c r="M2240"/>
      <c r="N2240" s="2">
        <v>45920</v>
      </c>
      <c r="O2240" t="inlineStr">
        <is>
          <t>已结束</t>
        </is>
      </c>
      <c r="P2240" t="inlineStr">
        <is>
          <t>38周</t>
        </is>
      </c>
      <c r="Q2240"/>
      <c r="R2240" t="inlineStr">
        <is>
          <t>false</t>
        </is>
      </c>
      <c r="S2240" t="inlineStr">
        <is>
          <t>2025/10/02</t>
        </is>
      </c>
      <c r="T2240" t="inlineStr">
        <is>
          <t>华南区</t>
        </is>
      </c>
      <c r="U2240"/>
      <c r="V2240" t="inlineStr">
        <is>
          <t>谭亮城</t>
        </is>
      </c>
      <c r="W2240" t="inlineStr">
        <is>
          <t>王言</t>
        </is>
      </c>
    </row>
    <row r="2241" ht="12.75" customHeight="1">
      <c r="A2241" t="inlineStr">
        <is>
          <t>2025-09-19 唐清林-福州-朴朴-POC 已结束</t>
        </is>
      </c>
      <c r="B2241" t="inlineStr">
        <is>
          <t>1</t>
        </is>
      </c>
      <c r="C2241" t="inlineStr">
        <is>
          <t xml:space="preserve">朴朴超市麻婆豆腐豆瓣酱待换，操作员慢，洋葱炒蛋味可 </t>
        </is>
      </c>
      <c r="D2241" t="inlineStr">
        <is>
          <t>唐清林</t>
        </is>
      </c>
      <c r="E2241" t="inlineStr">
        <is>
          <t>福建省福州市晋安区象园街道连江中路238号花漾酒店</t>
        </is>
      </c>
      <c r="F2241" t="inlineStr">
        <is>
          <t>项目出差</t>
        </is>
      </c>
      <c r="G2241" t="inlineStr">
        <is>
          <t>唐清林-福州-朴朴-POC 已结束</t>
        </is>
      </c>
      <c r="H2241" t="inlineStr">
        <is>
          <t>商家麻婆豆腐用的豆瓣酱，朴朴超市出品品控要求要换一个牌子的豆瓣酱，在暂时按现在的出品上线，操作员阿姨动作是慢了点，还算熟悉炒操作菜流程，今天录 一个洋葱丝炒鸡蛋，出品味道可以</t>
        </is>
      </c>
      <c r="I2241" t="inlineStr">
        <is>
          <t>洋葱丝炒菜500克定版</t>
        </is>
      </c>
      <c r="J2241"/>
      <c r="K2241" t="inlineStr">
        <is>
          <t>周麻婆项目</t>
        </is>
      </c>
      <c r="L2241" t="inlineStr">
        <is>
          <t>IMG_20250919_090919104.jpg,IMG_20250919_100707317.jpg,IMG_20250919_114004089.jpg,IMG_20250919_114406974.jpg,IMG_20250919_121815756.jpg,IMG_20250919_164952885.jpg,IMG_20250919_175655601.jpg,IMG_20250919_181559212.jpg</t>
        </is>
      </c>
      <c r="M2241"/>
      <c r="N2241" s="2">
        <v>45919</v>
      </c>
      <c r="O2241" t="inlineStr">
        <is>
          <t>已结束</t>
        </is>
      </c>
      <c r="P2241" t="inlineStr">
        <is>
          <t>38周</t>
        </is>
      </c>
      <c r="Q2241"/>
      <c r="R2241" t="inlineStr">
        <is>
          <t>false</t>
        </is>
      </c>
      <c r="S2241" t="inlineStr">
        <is>
          <t>2025/09/18</t>
        </is>
      </c>
      <c r="T2241" t="inlineStr">
        <is>
          <t>华南区</t>
        </is>
      </c>
      <c r="U2241"/>
      <c r="V2241" t="inlineStr">
        <is>
          <t>王言</t>
        </is>
      </c>
      <c r="W2241"/>
    </row>
    <row r="2242" ht="12.75" customHeight="1">
      <c r="A2242" t="inlineStr">
        <is>
          <t>2025-09-18 唐清林-福州-朴朴-POC 已结束</t>
        </is>
      </c>
      <c r="B2242" t="inlineStr">
        <is>
          <t>1</t>
        </is>
      </c>
      <c r="C2242" t="inlineStr">
        <is>
          <t xml:space="preserve">麻婆豆腐微调后达出品标准，老员工操作双机难，待明确上新数 </t>
        </is>
      </c>
      <c r="D2242" t="inlineStr">
        <is>
          <t>唐清林</t>
        </is>
      </c>
      <c r="E2242" t="inlineStr">
        <is>
          <t>福建省福州市晋安区象园街道连江中路218号花漾酒店</t>
        </is>
      </c>
      <c r="F2242" t="inlineStr">
        <is>
          <t>项目出差</t>
        </is>
      </c>
      <c r="G2242" t="inlineStr">
        <is>
          <t>唐清林-福州-朴朴-POC 已结束</t>
        </is>
      </c>
      <c r="H2242" t="inlineStr">
        <is>
          <t>今天麻婆豆腐重新录，600克，1200克的份量，喜东东厨房负责人，朴朴超市负责菜品上线的人，试了菜，就是稍微多了一点油，达到出品要求，操作员阿姨年龄比较大，动作有点慢，在一台机器操作是没问题，操作2台的话，难度大，今天门店试新菜，明天才知道在机器人上多少个新菜，晚上协助杰晟做门店菜品的sop标准</t>
        </is>
      </c>
      <c r="I2242" t="inlineStr">
        <is>
          <t>麻婆豆腐600克，1200克已定版</t>
        </is>
      </c>
      <c r="J2242" t="inlineStr">
        <is>
          <t>麻婆豆腐多了一点油，微调后，达到门店出品要求</t>
        </is>
      </c>
      <c r="K2242" t="inlineStr">
        <is>
          <t>朴朴超市项目支持</t>
        </is>
      </c>
      <c r="L2242" t="inlineStr">
        <is>
          <t>IMG_20250918_104622464.jpg,IMG_20250918_112035131.jpg,IMG_20250918_122028398.jpg,IMG_20250918_122425340.jpg,IMG_20250918_124204520.jpg,IMG_20250918_175121121.jpg,IMG_20250918_182021278.jpg,IMG_20250918_184316660.jpg</t>
        </is>
      </c>
      <c r="M2242"/>
      <c r="N2242" s="2">
        <v>45918</v>
      </c>
      <c r="O2242" t="inlineStr">
        <is>
          <t>已结束</t>
        </is>
      </c>
      <c r="P2242" t="inlineStr">
        <is>
          <t>38周</t>
        </is>
      </c>
      <c r="Q2242"/>
      <c r="R2242" t="inlineStr">
        <is>
          <t>false</t>
        </is>
      </c>
      <c r="S2242" t="inlineStr">
        <is>
          <t>2025/09/18</t>
        </is>
      </c>
      <c r="T2242" t="inlineStr">
        <is>
          <t>华南区</t>
        </is>
      </c>
      <c r="U2242"/>
      <c r="V2242" t="inlineStr">
        <is>
          <t>王言</t>
        </is>
      </c>
      <c r="W2242"/>
    </row>
    <row r="2243" ht="12.75" customHeight="1">
      <c r="A2243" t="inlineStr">
        <is>
          <t>2025-09-17 唐清林-福州-朴朴-POC 已结束</t>
        </is>
      </c>
      <c r="B2243" t="inlineStr">
        <is>
          <t>1</t>
        </is>
      </c>
      <c r="C2243" t="inlineStr">
        <is>
          <t xml:space="preserve">门店新菜数量未确定、未录系统，需调麻婆豆腐味，培训机器人使用 </t>
        </is>
      </c>
      <c r="D2243" t="inlineStr">
        <is>
          <t>唐清林</t>
        </is>
      </c>
      <c r="E2243" t="inlineStr">
        <is>
          <t>福建省福州市晋安区象园街道连江中路218号花漾酒店</t>
        </is>
      </c>
      <c r="F2243" t="inlineStr">
        <is>
          <t>项目出差</t>
        </is>
      </c>
      <c r="G2243" t="inlineStr">
        <is>
          <t>唐清林-福州-朴朴-POC 已结束</t>
        </is>
      </c>
      <c r="H2243" t="inlineStr">
        <is>
          <t>门店还没确定要上多少个新菜，新来了一个阿姨，负责操作机器人，饭市过后，培训规范使用机器人，校准，机器清洁卫生注意事项，开市前的准备工作，收市后的卫生要求，晚上协助杰晟在食朴鲜做sop视频，</t>
        </is>
      </c>
      <c r="I2243" t="inlineStr">
        <is>
          <t>门店没有确定上多少个菜，门店没有备货，所以没有新菜录入系统，今晚主要培训阿姨规范使用机器人</t>
        </is>
      </c>
      <c r="J2243" t="inlineStr">
        <is>
          <t>麻婆豆腐需要调整，豆瓣酱味太重</t>
        </is>
      </c>
      <c r="K2243" t="inlineStr">
        <is>
          <t>调整麻婆豆腐，门店新菜录菜</t>
        </is>
      </c>
      <c r="L2243" t="inlineStr">
        <is>
          <t>IMG_20250917_091000249.jpg,IMG_20250917_092753858.jpg,IMG_20250917_111450091.jpg,IMG_20250917_163246145.jpg,IMG_20250917_174002988.jpg,IMG_20250917_174007216.jpg,IMG_20250917_181028505.jpg,IMG_20250917_181353195.jpg</t>
        </is>
      </c>
      <c r="M2243"/>
      <c r="N2243" s="2">
        <v>45917</v>
      </c>
      <c r="O2243" t="inlineStr">
        <is>
          <t>已结束</t>
        </is>
      </c>
      <c r="P2243" t="inlineStr">
        <is>
          <t>38周</t>
        </is>
      </c>
      <c r="Q2243"/>
      <c r="R2243" t="inlineStr">
        <is>
          <t>false</t>
        </is>
      </c>
      <c r="S2243" t="inlineStr">
        <is>
          <t>2025/09/18</t>
        </is>
      </c>
      <c r="T2243" t="inlineStr">
        <is>
          <t>华南区</t>
        </is>
      </c>
      <c r="U2243"/>
      <c r="V2243" t="inlineStr">
        <is>
          <t>王言</t>
        </is>
      </c>
      <c r="W2243"/>
    </row>
    <row r="2244" ht="12.75" customHeight="1">
      <c r="A2244" t="inlineStr">
        <is>
          <t>2025-09-16 唐清林-福州-朴朴-POC 已结束</t>
        </is>
      </c>
      <c r="B2244" t="inlineStr">
        <is>
          <t>1</t>
        </is>
      </c>
      <c r="C2244" t="inlineStr">
        <is>
          <t xml:space="preserve">今日到福州项目点，原操作员离职，明天新人入职需培训录新菜 </t>
        </is>
      </c>
      <c r="D2244" t="inlineStr">
        <is>
          <t>唐清林</t>
        </is>
      </c>
      <c r="E2244" t="inlineStr">
        <is>
          <t>福建省福州市晋安区象园街道连江中路218号花漾酒店</t>
        </is>
      </c>
      <c r="F2244" t="inlineStr">
        <is>
          <t>项目出差</t>
        </is>
      </c>
      <c r="G2244" t="inlineStr">
        <is>
          <t>唐清林-福州-朴朴-POC 已结束</t>
        </is>
      </c>
      <c r="H2244" t="inlineStr">
        <is>
          <t>早上在深圳动车出发福州，下午到项目点，了解到门店原来的机器操作员阿姨已经不在门店就职，明天来个新人，要重新培训使用机器人</t>
        </is>
      </c>
      <c r="I2244" t="inlineStr">
        <is>
          <t>明天录新菜</t>
        </is>
      </c>
      <c r="J2244" t="inlineStr">
        <is>
          <t>卫生很干净</t>
        </is>
      </c>
      <c r="K2244" t="inlineStr">
        <is>
          <t>朴朴喜东东录新菜，培训新来操作员</t>
        </is>
      </c>
      <c r="L2244" t="inlineStr">
        <is>
          <t>IMG_20250916_091315852.jpg,IMG_20250916_151324176.jpg,IMG_20250916_171516668.jpg,IMG_20250916_173753535.jpg,IMG_20250916_190008776.jpg,IMG_20250916_203216410.jpg</t>
        </is>
      </c>
      <c r="M2244"/>
      <c r="N2244" s="2">
        <v>45916</v>
      </c>
      <c r="O2244" t="inlineStr">
        <is>
          <t>已结束</t>
        </is>
      </c>
      <c r="P2244" t="inlineStr">
        <is>
          <t>38周</t>
        </is>
      </c>
      <c r="Q2244"/>
      <c r="R2244" t="inlineStr">
        <is>
          <t>false</t>
        </is>
      </c>
      <c r="S2244" t="inlineStr">
        <is>
          <t>2025/09/18</t>
        </is>
      </c>
      <c r="T2244" t="inlineStr">
        <is>
          <t>华南区</t>
        </is>
      </c>
      <c r="U2244"/>
      <c r="V2244" t="inlineStr">
        <is>
          <t>王言</t>
        </is>
      </c>
      <c r="W2244"/>
    </row>
    <row r="2245" ht="12.75" customHeight="1">
      <c r="A2245" t="inlineStr">
        <is>
          <t>2025-09-15 唐清林-深圳-湘土豆-DEMO 已结束</t>
        </is>
      </c>
      <c r="B2245"/>
      <c r="C2245" t="inlineStr">
        <is>
          <t xml:space="preserve">五道菜已定版，门店销量可观，录菜起泡泡问题待解决 </t>
        </is>
      </c>
      <c r="D2245" t="inlineStr">
        <is>
          <t>唐清林</t>
        </is>
      </c>
      <c r="E2245" t="inlineStr">
        <is>
          <t>广东省深圳市福田区莲花街道商报路127号景诚园综合楼</t>
        </is>
      </c>
      <c r="F2245" t="inlineStr">
        <is>
          <t>项目出差</t>
        </is>
      </c>
      <c r="G2245" t="inlineStr">
        <is>
          <t>唐清林-深圳-湘土豆-DEMO 已结束</t>
        </is>
      </c>
      <c r="H2245" t="inlineStr">
        <is>
          <t>工作进展还可以，甜豆肉沫，辣椒炒肉，带汁小炒黄牛肉，酱汁脆笋，酸萝卜炒鸡杂，五个菜已定版，包括多份量的菜品，辣椒炒肉是4份，研发部周厨说，门店好一点的旗下门店，带汁小炒黄牛肉和辣椒炒肉一天都有各90份，门店营运总监赖总今天也到研发室尝了菜品，味道不错，晚上跟门店研发部周厨，门店宋总，培训使用不停云厨手机端使用app</t>
        </is>
      </c>
      <c r="I2245" t="inlineStr">
        <is>
          <t>酱汁脆笋1至3份，辣椒炒肉1至4份，带汁小炒黄牛肉1至5份，甜豆肉沫1至5份，酸萝卜炒鸡杂1至3份，定版</t>
        </is>
      </c>
      <c r="J2245" t="inlineStr">
        <is>
          <t>录菜过程，投油投料后，起泡泡问题，录菜前用温水加盐循环抽，今天操作机器人的时候，就没有出现泡泡，之前也这样操作过，但第二天操作，又会起泡泡，是投油，投料后就马上起很多泡泡</t>
        </is>
      </c>
      <c r="K2245" t="inlineStr">
        <is>
          <t>福州朴朴喜东东项目支持</t>
        </is>
      </c>
      <c r="L2245" t="inlineStr">
        <is>
          <t>IMG_20250915_114143347.jpg,IMG_20250915_152718450.jpg,IMG_20250915_160721595.jpg,IMG_20250915_162609507.jpg,IMG_20250915_170753996.jpg,IMG_20250915_171637578.jpg,IMG_20250915_185004025.jpg,IMG_20250915_185057665.jpg</t>
        </is>
      </c>
      <c r="M2245"/>
      <c r="N2245" s="2">
        <v>45915</v>
      </c>
      <c r="O2245" t="inlineStr">
        <is>
          <t>已结束</t>
        </is>
      </c>
      <c r="P2245" t="inlineStr">
        <is>
          <t>38周</t>
        </is>
      </c>
      <c r="Q2245"/>
      <c r="R2245" t="inlineStr">
        <is>
          <t>false</t>
        </is>
      </c>
      <c r="S2245" t="inlineStr">
        <is>
          <t>2025/09/12</t>
        </is>
      </c>
      <c r="T2245" t="inlineStr">
        <is>
          <t>华南区</t>
        </is>
      </c>
      <c r="U2245"/>
      <c r="V2245" t="inlineStr">
        <is>
          <t>吴健华</t>
        </is>
      </c>
      <c r="W2245" t="inlineStr">
        <is>
          <t>王言</t>
        </is>
      </c>
    </row>
    <row r="2246" ht="12.75" customHeight="1">
      <c r="A2246" t="inlineStr">
        <is>
          <t>2025-09-14 唐清林-深圳-湘土豆-DEMO 已结束</t>
        </is>
      </c>
      <c r="B2246"/>
      <c r="C2246" t="inlineStr">
        <is>
          <t xml:space="preserve">部分菜品分量定版，辣椒炒肉需再测，菜品存在不够香、锅气不足问题 </t>
        </is>
      </c>
      <c r="D2246" t="inlineStr">
        <is>
          <t>唐清林</t>
        </is>
      </c>
      <c r="E2246" t="inlineStr">
        <is>
          <t>广东省深圳市福田区莲花街道景新花园景丽阁景诚园综合楼</t>
        </is>
      </c>
      <c r="F2246" t="inlineStr">
        <is>
          <t>项目出差</t>
        </is>
      </c>
      <c r="G2246" t="inlineStr">
        <is>
          <t>唐清林-深圳-湘土豆-DEMO 已结束</t>
        </is>
      </c>
      <c r="H2246" t="inlineStr">
        <is>
          <t>带汁小炒黄牛肉1份，2份，3份，5份的量已经定版，甜豆肉沫1份，2份，3份，5份的量一定版，辣椒炒肉1份，2份已定版，辣椒炒肉4份，5份还需要测试</t>
        </is>
      </c>
      <c r="I2246" t="inlineStr">
        <is>
          <t>带汁小炒黄牛肉1份，2份，3份，5份的量已经定版，甜豆肉沫1份，2份，3份，5份的量一定版，辣椒炒肉1份，2份已定版</t>
        </is>
      </c>
      <c r="J2246" t="inlineStr">
        <is>
          <t>投油，投料后还是很多泡泡，看不清投料后遍够不够色泽，要下锅铲翻来看，菜看得清楚，辣椒炒肉4份，5份的量还是需要在测试，今天总部同事休假，我叫过来支持，测试了，门店研发部周厨还是说一个问题，不够香，锅气不够</t>
        </is>
      </c>
      <c r="K2246" t="inlineStr">
        <is>
          <t>继续测试辣椒炒肉，测试5份的酱汁脆笋，酸辣鸡杂</t>
        </is>
      </c>
      <c r="L2246" t="inlineStr">
        <is>
          <t>IMG_20250914_114511018.jpg,IMG_20250914_114722961.jpg,IMG_20250914_121049180.jpg,IMG_20250914_123932134.jpg,IMG_20250914_132017079.jpg,IMG_20250914_134528593.jpg,IMG_20250914_154053.jpg,IMG_20250914_154814132.jpg</t>
        </is>
      </c>
      <c r="M2246"/>
      <c r="N2246" s="2">
        <v>45914</v>
      </c>
      <c r="O2246" t="inlineStr">
        <is>
          <t>已结束</t>
        </is>
      </c>
      <c r="P2246" t="inlineStr">
        <is>
          <t>37周</t>
        </is>
      </c>
      <c r="Q2246"/>
      <c r="R2246" t="inlineStr">
        <is>
          <t>false</t>
        </is>
      </c>
      <c r="S2246" t="inlineStr">
        <is>
          <t>2025/09/12</t>
        </is>
      </c>
      <c r="T2246" t="inlineStr">
        <is>
          <t>华南区</t>
        </is>
      </c>
      <c r="U2246" t="inlineStr">
        <is>
          <t>0</t>
        </is>
      </c>
      <c r="V2246" t="inlineStr">
        <is>
          <t>吴健华</t>
        </is>
      </c>
      <c r="W2246" t="inlineStr">
        <is>
          <t>王言</t>
        </is>
      </c>
    </row>
    <row r="2247" ht="12.75" customHeight="1">
      <c r="A2247" t="inlineStr">
        <is>
          <t>2025-09-13 唐清林-深圳-湘土豆-DEMO 已结束</t>
        </is>
      </c>
      <c r="B2247" t="inlineStr">
        <is>
          <t>1</t>
        </is>
      </c>
      <c r="C2247" t="inlineStr">
        <is>
          <t xml:space="preserve">辣椒炒肉4 - 5份量未达门店要求，机器起泡泡待调试 </t>
        </is>
      </c>
      <c r="D2247" t="inlineStr">
        <is>
          <t>唐清林</t>
        </is>
      </c>
      <c r="E2247" t="inlineStr">
        <is>
          <t>广东省深圳市福田区莲花街道商报路127号景诚园综合楼</t>
        </is>
      </c>
      <c r="F2247" t="inlineStr">
        <is>
          <t>巡店</t>
        </is>
      </c>
      <c r="G2247" t="inlineStr">
        <is>
          <t>唐清林-深圳-湘土豆-DEMO 已结束</t>
        </is>
      </c>
      <c r="H2247" t="inlineStr">
        <is>
          <t>测试门店2个销售比较多的菜品，辣椒炒肉，小炒黄牛肉的大份菜，5份的量，小炒黄牛肉没问题，辣椒炒肉5份的量，暂时还没达到门店出品要求</t>
        </is>
      </c>
      <c r="I2247" t="inlineStr">
        <is>
          <t>小炒黄牛肉5份的量没问题</t>
        </is>
      </c>
      <c r="J2247" t="inlineStr">
        <is>
          <t>投油，投料后，越来越多泡泡，已经跟门店研发周厨和宋总沟通好了，在研发部问题不大，但是要求创维店新店开业的时候机器不要起这种泡泡就行，开业前要去门店测调试好，辣椒炒肉4份，5份的量暂时还没达到门店出品要求，其下门店用的是燃气，要跟燃气灶炒出来的一样，确实是很大难度</t>
        </is>
      </c>
      <c r="K2247" t="inlineStr">
        <is>
          <t>测试门店4到6份的大份菜，辣椒炒肉</t>
        </is>
      </c>
      <c r="L2247" t="inlineStr">
        <is>
          <t>IMG_20250913_103206674.jpg,IMG_20250913_114849834.jpg,IMG_20250913_130709790.jpg,IMG_20250913_143453199.jpg,IMG_20250913_143459492.jpg,IMG_20250913_150936715.jpg,IMG_20250913_163639828.jpg,IMG_20250913_180121.jpg,IMG_20250913_185728836.jpg</t>
        </is>
      </c>
      <c r="M2247"/>
      <c r="N2247" s="2">
        <v>45913</v>
      </c>
      <c r="O2247" t="inlineStr">
        <is>
          <t>已结束</t>
        </is>
      </c>
      <c r="P2247" t="inlineStr">
        <is>
          <t>37周</t>
        </is>
      </c>
      <c r="Q2247"/>
      <c r="R2247" t="inlineStr">
        <is>
          <t>false</t>
        </is>
      </c>
      <c r="S2247" t="inlineStr">
        <is>
          <t>2025/09/12</t>
        </is>
      </c>
      <c r="T2247" t="inlineStr">
        <is>
          <t>华南区</t>
        </is>
      </c>
      <c r="U2247"/>
      <c r="V2247" t="inlineStr">
        <is>
          <t>吴健华</t>
        </is>
      </c>
      <c r="W2247" t="inlineStr">
        <is>
          <t>王言</t>
        </is>
      </c>
    </row>
    <row r="2248" ht="12.75" customHeight="1">
      <c r="A2248" t="inlineStr">
        <is>
          <t>2025-09-12 唐清林-深圳-湘土豆-DEMO 已结束</t>
        </is>
      </c>
      <c r="B2248" t="inlineStr">
        <is>
          <t>1</t>
        </is>
      </c>
      <c r="C2248" t="inlineStr">
        <is>
          <t xml:space="preserve">录大份菜，辣椒炒肉不香待调整，带汁小炒黄牛肉定版味道佳 </t>
        </is>
      </c>
      <c r="D2248" t="inlineStr">
        <is>
          <t>唐清林</t>
        </is>
      </c>
      <c r="E2248" t="inlineStr">
        <is>
          <t>广东省深圳市福田区莲花街道景田北一街布尾村</t>
        </is>
      </c>
      <c r="F2248" t="inlineStr">
        <is>
          <t>巡店</t>
        </is>
      </c>
      <c r="G2248" t="inlineStr">
        <is>
          <t>唐清林-深圳-湘土豆-DEMO 已结束</t>
        </is>
      </c>
      <c r="H2248" t="inlineStr">
        <is>
          <t>录大份菜，5份的量，辣椒炒肉，带汁小炒黄牛肉，带汁小炒黄牛肉很不错，研发部周厨评价比他们门店炒得好吃，辣椒炒肉不够香，跟门店有差距</t>
        </is>
      </c>
      <c r="I2248" t="inlineStr">
        <is>
          <t>带汁小炒黄牛肉5份定版，味道不错</t>
        </is>
      </c>
      <c r="J2248" t="inlineStr">
        <is>
          <t>辣椒炒肉5份的量，炒出来跟门店有差距，不够香</t>
        </is>
      </c>
      <c r="K2248" t="inlineStr">
        <is>
          <t>明天录5份的量，辣椒炒肉，测试和调整</t>
        </is>
      </c>
      <c r="L2248" t="inlineStr">
        <is>
          <t>IMG_20250912_133123074.jpg,IMG_20250912_134701641.jpg,IMG_20250912_143309037.jpg,IMG_20250912_150209182.jpg,IMG_20250912_162141464.jpg</t>
        </is>
      </c>
      <c r="M2248"/>
      <c r="N2248" s="2">
        <v>45912</v>
      </c>
      <c r="O2248" t="inlineStr">
        <is>
          <t>已结束</t>
        </is>
      </c>
      <c r="P2248" t="inlineStr">
        <is>
          <t>37周</t>
        </is>
      </c>
      <c r="Q2248"/>
      <c r="R2248" t="inlineStr">
        <is>
          <t>false</t>
        </is>
      </c>
      <c r="S2248" t="inlineStr">
        <is>
          <t>2025/09/12</t>
        </is>
      </c>
      <c r="T2248" t="inlineStr">
        <is>
          <t>华南区</t>
        </is>
      </c>
      <c r="U2248"/>
      <c r="V2248" t="inlineStr">
        <is>
          <t>吴健华</t>
        </is>
      </c>
      <c r="W2248" t="inlineStr">
        <is>
          <t>王言</t>
        </is>
      </c>
    </row>
    <row r="2249" ht="12.75" customHeight="1">
      <c r="A2249" t="inlineStr">
        <is>
          <t>2025-09-10 唐清林-深圳-湘土豆-DEMO 已结束</t>
        </is>
      </c>
      <c r="B2249" t="inlineStr">
        <is>
          <t>1</t>
        </is>
      </c>
      <c r="C2249" t="inlineStr">
        <is>
          <t xml:space="preserve">新店上午延迟开业试菜，部分菜品效果好，需对多份菜品测试 </t>
        </is>
      </c>
      <c r="D2249" t="inlineStr">
        <is>
          <t>唐清林</t>
        </is>
      </c>
      <c r="E2249" t="inlineStr">
        <is>
          <t>广东省深圳市福田区沙头街道你瞅啥东北烧烤深圳安华工业区</t>
        </is>
      </c>
      <c r="F2249" t="inlineStr">
        <is>
          <t>巡店</t>
        </is>
      </c>
      <c r="G2249" t="inlineStr">
        <is>
          <t>唐清林-深圳-湘土豆-DEMO 已结束</t>
        </is>
      </c>
      <c r="H2249" t="inlineStr">
        <is>
          <t>今天客户新店门店看门店的大份菜，辣椒炒肉，小炒黄牛肉，酱汁脆笋，甜豆肉沫，小炒鹿茸菌，门店今天上午延迟开业，上午试菜，门店宋总点评2个菜，小炒黄牛肉，酱汁脆笋比在门店炒出来的要好一些，其他菜品机器人也能炒出来同样的效果，晚上开业，看了门店的4份，份量的辣椒炒肉，酱汁脆笋3份，小炒黄牛肉3份，小炒鹿茸菌3份，甜豆肉沫3份，看了效果，在机器人能炒出来呈同样的效果，因为晚上开业，没有同时来6份的菜品，研发部周厨说要求6到8份的，要在机器人做测试</t>
        </is>
      </c>
      <c r="I2249" t="inlineStr">
        <is>
          <t>去门店看大份菜品，3份，4份的量</t>
        </is>
      </c>
      <c r="J2249" t="inlineStr">
        <is>
          <t>应门店研发部周厨邀请去新店前海店看菜品</t>
        </is>
      </c>
      <c r="K2249" t="inlineStr">
        <is>
          <t>明天研发部周厨去新店支持，明天休假</t>
        </is>
      </c>
      <c r="L2249" t="inlineStr">
        <is>
          <t>IMG_20250910_113202122.jpg,IMG_20250910_123211066.jpg,IMG_20250910_125818007.jpg,IMG_20250910_181050334.jpg,IMG_20250910_181203740.jpg,IMG_20250910_182631102.jpg</t>
        </is>
      </c>
      <c r="M2249"/>
      <c r="N2249" s="2">
        <v>45910</v>
      </c>
      <c r="O2249" t="inlineStr">
        <is>
          <t>已结束</t>
        </is>
      </c>
      <c r="P2249" t="inlineStr">
        <is>
          <t>37周</t>
        </is>
      </c>
      <c r="Q2249"/>
      <c r="R2249" t="inlineStr">
        <is>
          <t>false</t>
        </is>
      </c>
      <c r="S2249" t="inlineStr">
        <is>
          <t>2025/09/12</t>
        </is>
      </c>
      <c r="T2249" t="inlineStr">
        <is>
          <t>华南区</t>
        </is>
      </c>
      <c r="U2249"/>
      <c r="V2249" t="inlineStr">
        <is>
          <t>吴健华</t>
        </is>
      </c>
      <c r="W2249" t="inlineStr">
        <is>
          <t>王言</t>
        </is>
      </c>
    </row>
    <row r="2250" ht="12.75" customHeight="1">
      <c r="A2250" t="inlineStr">
        <is>
          <t>2025-09-09 唐清林-深圳-湘土豆-DEMO 已结束</t>
        </is>
      </c>
      <c r="B2250" t="inlineStr">
        <is>
          <t>1</t>
        </is>
      </c>
      <c r="C2250" t="inlineStr">
        <is>
          <t xml:space="preserve">小炒带汁黄牛肉机器操作效果好，山茶油炒鸡缺香，待测大份菜 </t>
        </is>
      </c>
      <c r="D2250" t="inlineStr">
        <is>
          <t>唐清林</t>
        </is>
      </c>
      <c r="E2250" t="inlineStr">
        <is>
          <t>广东省深圳市福田区香蜜湖街道鸿新花园侨香公馆</t>
        </is>
      </c>
      <c r="F2250" t="inlineStr">
        <is>
          <t>巡店</t>
        </is>
      </c>
      <c r="G2250" t="inlineStr">
        <is>
          <t>唐清林-深圳-湘土豆-DEMO 已结束</t>
        </is>
      </c>
      <c r="H2250" t="inlineStr">
        <is>
          <t>小炒带汁黄牛肉是门店的招牌，门店研发部周厨之前不愿意把菜放到机器人操作，说没效果，今天在机器人操作1份，2份，都不错，周厨说比门店效果好</t>
        </is>
      </c>
      <c r="I2250" t="inlineStr">
        <is>
          <t>小炒带汁黄牛肉不错</t>
        </is>
      </c>
      <c r="J2250" t="inlineStr">
        <is>
          <t>山茶油炒鸡不够香味，后天再测试</t>
        </is>
      </c>
      <c r="K2250" t="inlineStr">
        <is>
          <t>明天去湘土豆门店，看大份菜出来的效果，比如辣椒炒肉一锅出10份</t>
        </is>
      </c>
      <c r="L2250" t="inlineStr">
        <is>
          <t>IMG_20250909_115550142.jpg,IMG_20250909_115554086.jpg,IMG_20250909_122558009.jpg,IMG_20250909_123249934.jpg,IMG_20250909_140117486.jpg</t>
        </is>
      </c>
      <c r="M2250"/>
      <c r="N2250" s="2">
        <v>45909</v>
      </c>
      <c r="O2250" t="inlineStr">
        <is>
          <t>已结束</t>
        </is>
      </c>
      <c r="P2250" t="inlineStr">
        <is>
          <t>37周</t>
        </is>
      </c>
      <c r="Q2250"/>
      <c r="R2250" t="inlineStr">
        <is>
          <t>false</t>
        </is>
      </c>
      <c r="S2250" t="inlineStr">
        <is>
          <t>2025/09/12</t>
        </is>
      </c>
      <c r="T2250" t="inlineStr">
        <is>
          <t>华南区</t>
        </is>
      </c>
      <c r="U2250"/>
      <c r="V2250" t="inlineStr">
        <is>
          <t>吴健华</t>
        </is>
      </c>
      <c r="W2250" t="inlineStr">
        <is>
          <t>王言</t>
        </is>
      </c>
    </row>
    <row r="2251" ht="12.75" customHeight="1">
      <c r="A2251" t="inlineStr">
        <is>
          <t>2025-09-08 唐清林-深圳-湘土豆-DEMO 已结束</t>
        </is>
      </c>
      <c r="B2251" t="inlineStr">
        <is>
          <t>1</t>
        </is>
      </c>
      <c r="C2251" t="inlineStr">
        <is>
          <t xml:space="preserve">部分辣椒炒肉锅气不够，铁锅投料起泡问题已解决，部分菜品待测稳定性 </t>
        </is>
      </c>
      <c r="D2251" t="inlineStr">
        <is>
          <t>唐清林</t>
        </is>
      </c>
      <c r="E2251" t="inlineStr">
        <is>
          <t>广东省深圳市福田区香蜜湖街道鸿新花园</t>
        </is>
      </c>
      <c r="F2251" t="inlineStr">
        <is>
          <t>巡店</t>
        </is>
      </c>
      <c r="G2251" t="inlineStr">
        <is>
          <t>唐清林-深圳-湘土豆-DEMO 已结束</t>
        </is>
      </c>
      <c r="H2251" t="inlineStr">
        <is>
          <t>菜品挺顺利，味道不错，够锅气</t>
        </is>
      </c>
      <c r="I2251" t="inlineStr">
        <is>
          <t>辣椒炒肉1份，甜豆炒肉沫2份，酱汁脆笋2份，味道不错，够锅气，已定版，还需要测试稳定性</t>
        </is>
      </c>
      <c r="J2251" t="inlineStr">
        <is>
          <t>多份菜，3份辣椒炒肉锅气不够，明天继续测试，铁锅投油，投料起很多泡泡，问题已经解决</t>
        </is>
      </c>
      <c r="K2251" t="inlineStr">
        <is>
          <t>湘土豆菜品测试</t>
        </is>
      </c>
      <c r="L2251" t="inlineStr">
        <is>
          <t>IMG_20250908_144351765.jpg,IMG_20250908_150310378.jpg,IMG_20250908_153105428.jpg,IMG_20250908_153758209.jpg,Screenshot_20250908_163111.jpg</t>
        </is>
      </c>
      <c r="M2251"/>
      <c r="N2251" s="2">
        <v>45908</v>
      </c>
      <c r="O2251" t="inlineStr">
        <is>
          <t>已结束</t>
        </is>
      </c>
      <c r="P2251" t="inlineStr">
        <is>
          <t>37周</t>
        </is>
      </c>
      <c r="Q2251"/>
      <c r="R2251" t="inlineStr">
        <is>
          <t>false</t>
        </is>
      </c>
      <c r="S2251" t="inlineStr">
        <is>
          <t>2025/09/12</t>
        </is>
      </c>
      <c r="T2251" t="inlineStr">
        <is>
          <t>华南区</t>
        </is>
      </c>
      <c r="U2251"/>
      <c r="V2251" t="inlineStr">
        <is>
          <t>吴健华</t>
        </is>
      </c>
      <c r="W2251" t="inlineStr">
        <is>
          <t>王言</t>
        </is>
      </c>
    </row>
    <row r="2252" ht="12.75" customHeight="1">
      <c r="A2252" t="inlineStr">
        <is>
          <t>2025-09-06 唐清林-福州-蜀都丰-解决问题 已结束</t>
        </is>
      </c>
      <c r="B2252"/>
      <c r="C2252" t="inlineStr">
        <is>
          <t xml:space="preserve">蜀都丰老板验收菜品已通过。山茶油炒鸡因鸡品质不佳需换优质鸡，泡椒炒鸡杂和大师回锅肉烹饪时间分别减少10秒、20秒，辣椒炒肉和蒜蓉炒地瓜叶已定版，周日休息。 </t>
        </is>
      </c>
      <c r="D2252" t="inlineStr">
        <is>
          <t>唐清林</t>
        </is>
      </c>
      <c r="E2252" t="inlineStr">
        <is>
          <t>福建省福州市仓山区金山街道金祥路435号四季君安酒店(福州仓山万达金山地铁站店)</t>
        </is>
      </c>
      <c r="F2252" t="inlineStr">
        <is>
          <t>巡店</t>
        </is>
      </c>
      <c r="G2252" t="inlineStr">
        <is>
          <t>唐清林-福州-蜀都丰-解决问题 已结束</t>
        </is>
      </c>
      <c r="H2252" t="inlineStr">
        <is>
          <t>蜀都丰老板回来验收菜品，菜品已通过</t>
        </is>
      </c>
      <c r="I2252" t="inlineStr">
        <is>
          <t>辣椒炒肉1份已定版，山茶油炒鸡门店觉得鸡的质量不行，更改其他优质的鸡，蒜蓉炒地瓜叶1份已定版</t>
        </is>
      </c>
      <c r="J2252" t="inlineStr">
        <is>
          <t>山茶油炒鸡是门店采购的鸡品质不行，味道不错，晚上厨师长要求改一下已录好的菜谱，泡椒炒鸡杂烹饪时间减少10秒，大师回锅肉烹饪时间减少20秒，修改后，菜品达到门店要求</t>
        </is>
      </c>
      <c r="K2252" t="inlineStr">
        <is>
          <t>周日休息</t>
        </is>
      </c>
      <c r="L2252" t="inlineStr">
        <is>
          <t>IMG_20250906_101901041.jpg,IMG_20250906_111047669.jpg,IMG_20250906_133101418.jpg,IMG_20250906_140112376.jpg,IMG_20250906_184736788.jpg</t>
        </is>
      </c>
      <c r="M2252"/>
      <c r="N2252" s="2">
        <v>45906</v>
      </c>
      <c r="O2252" t="inlineStr">
        <is>
          <t>已结束</t>
        </is>
      </c>
      <c r="P2252" t="inlineStr">
        <is>
          <t>36周</t>
        </is>
      </c>
      <c r="Q2252"/>
      <c r="R2252" t="inlineStr">
        <is>
          <t>false</t>
        </is>
      </c>
      <c r="S2252" t="inlineStr">
        <is>
          <t>2025/09/06</t>
        </is>
      </c>
      <c r="T2252" t="inlineStr">
        <is>
          <t>华南区</t>
        </is>
      </c>
      <c r="U2252"/>
      <c r="V2252" t="inlineStr">
        <is>
          <t>贺欢欢</t>
        </is>
      </c>
      <c r="W2252" t="inlineStr">
        <is>
          <t>王言</t>
        </is>
      </c>
    </row>
    <row r="2253" ht="12.75" customHeight="1">
      <c r="A2253" t="inlineStr">
        <is>
          <t>2025-09-05 唐清林-福州-朴朴-POC 已结束</t>
        </is>
      </c>
      <c r="B2253" t="inlineStr">
        <is>
          <t>1</t>
        </is>
      </c>
      <c r="C2253" t="inlineStr">
        <is>
          <t xml:space="preserve">今日炒制昨日录的菜出品稳定，培训操作员大姐规范使用机器人及清洁等事项，大姐渐熟悉。因大姐年纪大，培训需耐心，客情维护好。明天蜀都丰万科里店录菜待老板验收。 </t>
        </is>
      </c>
      <c r="D2253" t="inlineStr">
        <is>
          <t>唐清林</t>
        </is>
      </c>
      <c r="E2253" t="inlineStr">
        <is>
          <t>福建省福州市晋安区象园街道长乐南路123号英泰商业中心</t>
        </is>
      </c>
      <c r="F2253" t="inlineStr">
        <is>
          <t>巡店</t>
        </is>
      </c>
      <c r="G2253" t="inlineStr">
        <is>
          <t>唐清林-福州-朴朴-POC 已结束</t>
        </is>
      </c>
      <c r="H2253" t="inlineStr">
        <is>
          <t>今天跑了昨天录的菜，出品稳定，培训操作员大姐规范使用机器人，清洁卫生注意事项，换搅拌尺，调料校准，清洗管道，大姐熟悉了一点</t>
        </is>
      </c>
      <c r="I2253" t="inlineStr">
        <is>
          <t>昨天录的1份，2份菜，今天出去稳定</t>
        </is>
      </c>
      <c r="J2253" t="inlineStr">
        <is>
          <t>大姐年纪比较大一点，要很有耐心培训，客情维护良好</t>
        </is>
      </c>
      <c r="K2253" t="inlineStr">
        <is>
          <t>明天蜀都丰万科里店录菜，门店老板回来验收菜品</t>
        </is>
      </c>
      <c r="L2253" t="inlineStr">
        <is>
          <t>IMG_20250905_093839291.jpg,IMG_20250905_101225114.jpg,IMG_20250905_101505004.jpg,IMG_20250905_112231604.jpg,IMG_20250905_112659171.jpg,IMG_20250905_125326662.jpg,IMG_20250905_175733903.jpg,IMG_20250905_175937095.jpg</t>
        </is>
      </c>
      <c r="M2253"/>
      <c r="N2253" s="2">
        <v>45905</v>
      </c>
      <c r="O2253" t="inlineStr">
        <is>
          <t>已结束</t>
        </is>
      </c>
      <c r="P2253" t="inlineStr">
        <is>
          <t>36周</t>
        </is>
      </c>
      <c r="Q2253"/>
      <c r="R2253" t="inlineStr">
        <is>
          <t>false</t>
        </is>
      </c>
      <c r="S2253" t="inlineStr">
        <is>
          <t>2025/09/18</t>
        </is>
      </c>
      <c r="T2253" t="inlineStr">
        <is>
          <t>华南区</t>
        </is>
      </c>
      <c r="U2253"/>
      <c r="V2253" t="inlineStr">
        <is>
          <t>王言</t>
        </is>
      </c>
      <c r="W2253"/>
    </row>
    <row r="2254" ht="12.75" customHeight="1">
      <c r="A2254" t="inlineStr">
        <is>
          <t>2025-09-04 唐清林-福州-朴朴-POC 已结束</t>
        </is>
      </c>
      <c r="B2254"/>
      <c r="C2254" t="inlineStr">
        <is>
          <t xml:space="preserve">2025年9月4日，唐清林负责的福州朴朴超市喜东东项目录入2道新菜，分别是清炒银芽和五花肉炒香干，已定版，客情维护良好，新菜录入口味达门店出品要求，无明显需关注问题。 </t>
        </is>
      </c>
      <c r="D2254" t="inlineStr">
        <is>
          <t>唐清林</t>
        </is>
      </c>
      <c r="E2254" t="inlineStr">
        <is>
          <t>福建省福州市晋安区象园街道长乐南路123号英泰商业中心</t>
        </is>
      </c>
      <c r="F2254" t="inlineStr">
        <is>
          <t>巡店</t>
        </is>
      </c>
      <c r="G2254" t="inlineStr">
        <is>
          <t>唐清林-福州-朴朴-POC 已结束</t>
        </is>
      </c>
      <c r="H2254" t="inlineStr">
        <is>
          <t>朴朴超市喜东东新菜录入2道</t>
        </is>
      </c>
      <c r="I2254" t="inlineStr">
        <is>
          <t>清炒银芽1份，2份，五花肉炒香干1份，2份，已定版</t>
        </is>
      </c>
      <c r="J2254" t="inlineStr">
        <is>
          <t>客情维护良好，新菜录入口味达到门店出品要求</t>
        </is>
      </c>
      <c r="K2254" t="inlineStr">
        <is>
          <t>朴朴超市喜东东项目支持</t>
        </is>
      </c>
      <c r="L2254" t="inlineStr">
        <is>
          <t>IMG_20250904_104116335.jpg,IMG_20250904_100652494.jpg,IMG_20250904_100654387.jpg,IMG_20250904_104308522.jpg,IMG_20250904_132657538.jpg,IMG_20250904_133633390.jpg,IMG_20250904_134301903.jpg,IMG_20250904_134703581.jpg,IMG_20250904_140515537.jpg</t>
        </is>
      </c>
      <c r="M2254"/>
      <c r="N2254" s="2">
        <v>45904</v>
      </c>
      <c r="O2254" t="inlineStr">
        <is>
          <t>已结束</t>
        </is>
      </c>
      <c r="P2254" t="inlineStr">
        <is>
          <t>36周</t>
        </is>
      </c>
      <c r="Q2254"/>
      <c r="R2254" t="inlineStr">
        <is>
          <t>false</t>
        </is>
      </c>
      <c r="S2254" t="inlineStr">
        <is>
          <t>2025/09/18</t>
        </is>
      </c>
      <c r="T2254" t="inlineStr">
        <is>
          <t>华南区</t>
        </is>
      </c>
      <c r="U2254"/>
      <c r="V2254" t="inlineStr">
        <is>
          <t>王言</t>
        </is>
      </c>
      <c r="W2254"/>
    </row>
    <row r="2255" ht="12.75" customHeight="1">
      <c r="A2255" t="inlineStr">
        <is>
          <t>2025-09-03 唐清林-福州-朴朴-POC 已结束</t>
        </is>
      </c>
      <c r="B2255"/>
      <c r="C2255"/>
      <c r="D2255" t="inlineStr">
        <is>
          <t>唐清林</t>
        </is>
      </c>
      <c r="E2255" t="inlineStr">
        <is>
          <t>福建省福州市晋安区象园街道国货东路309号英泰商业中心</t>
        </is>
      </c>
      <c r="F2255" t="inlineStr">
        <is>
          <t>巡店</t>
        </is>
      </c>
      <c r="G2255" t="inlineStr">
        <is>
          <t>唐清林-福州-朴朴-POC 已结束</t>
        </is>
      </c>
      <c r="H2255" t="inlineStr">
        <is>
          <t>今天朴朴超市停业一天，正好过去蜀都丰项目录新菜</t>
        </is>
      </c>
      <c r="I2255" t="inlineStr">
        <is>
          <t>山茶油炒鸡，辣椒炒肉1份已定版</t>
        </is>
      </c>
      <c r="J2255" t="inlineStr">
        <is>
          <t>录第一份需要微调，第二份达到门店出品要求</t>
        </is>
      </c>
      <c r="K2255" t="inlineStr">
        <is>
          <t>朴朴超市喜东东项目支持，录菜</t>
        </is>
      </c>
      <c r="L2255" t="inlineStr">
        <is>
          <t>IMG_20250903_114704807.jpg,IMG_20250903_121424719.jpg,IMG_20250903_121540186.jpg,IMG_20250903_125206528.jpg,IMG_20250903_130147312.jpg,IMG_20250903_131857738.jpg</t>
        </is>
      </c>
      <c r="M2255"/>
      <c r="N2255" s="2">
        <v>45903</v>
      </c>
      <c r="O2255" t="inlineStr">
        <is>
          <t>已结束</t>
        </is>
      </c>
      <c r="P2255" t="inlineStr">
        <is>
          <t>36周</t>
        </is>
      </c>
      <c r="Q2255"/>
      <c r="R2255" t="inlineStr">
        <is>
          <t>false</t>
        </is>
      </c>
      <c r="S2255" t="inlineStr">
        <is>
          <t>2025/09/18</t>
        </is>
      </c>
      <c r="T2255" t="inlineStr">
        <is>
          <t>华南区</t>
        </is>
      </c>
      <c r="U2255"/>
      <c r="V2255" t="inlineStr">
        <is>
          <t>王言</t>
        </is>
      </c>
      <c r="W2255"/>
    </row>
    <row r="2256" ht="12.75" customHeight="1">
      <c r="A2256" t="inlineStr">
        <is>
          <t>2026-04-09 王野-长沙-大碗先生-解决问题 进行中</t>
        </is>
      </c>
      <c r="B2256" t="inlineStr">
        <is>
          <t>1</t>
        </is>
      </c>
      <c r="C2256" t="inlineStr">
        <is>
          <t>1道菜未完成导入，7道定版菜品。明日录制2道菜。</t>
        </is>
      </c>
      <c r="D2256" t="inlineStr">
        <is>
          <t>王野</t>
        </is>
      </c>
      <c r="E2256" t="inlineStr">
        <is>
          <t>湖南省长沙市芙蓉区马王堆街道古曲北路山水华景</t>
        </is>
      </c>
      <c r="F2256" t="inlineStr">
        <is>
          <t>项目出差</t>
        </is>
      </c>
      <c r="G2256" t="inlineStr">
        <is>
          <t>王野-长沙-大碗先生-解决问题 进行中</t>
        </is>
      </c>
      <c r="H2256" t="inlineStr">
        <is>
          <t>用摇摆功能减少润锅时间，温度要高一点，摇摆功能从慢速，低速，中速，高速，慢慢升上去
1、大碗先生润锅时间导入合计12道菜，截至4.8日，已完成11道菜导入，客户定版菜品7道，定版菜品如下：
下饭姜爆鸡、孜然牛肉、农家一碗香，辣椒炒肉，脆笋牛百叶，炒小白菜 钢盆鱿鱼 韭菜炒河蚌肉
小炒猪肝 干锅鹿茸菇 红菜苔
二、明日工作计划录制
红烧肚片</t>
        </is>
      </c>
      <c r="I2256" t="inlineStr">
        <is>
          <t>韭菜炒河蚌肉</t>
        </is>
      </c>
      <c r="J2256"/>
      <c r="K2256" t="inlineStr">
        <is>
          <t>韵达里录菜</t>
        </is>
      </c>
      <c r="L2256" t="inlineStr">
        <is>
          <t>IMG_20260409_112118949.jpg,IMG_20260409_113154051.jpg,IMG_20260409_130410848.jpg</t>
        </is>
      </c>
      <c r="M2256"/>
      <c r="N2256" s="2">
        <v>46121</v>
      </c>
      <c r="O2256" t="inlineStr">
        <is>
          <t>进行中</t>
        </is>
      </c>
      <c r="P2256" t="inlineStr">
        <is>
          <t>15周</t>
        </is>
      </c>
      <c r="Q2256"/>
      <c r="R2256" t="inlineStr">
        <is>
          <t>显示</t>
        </is>
      </c>
      <c r="S2256" t="inlineStr">
        <is>
          <t>2026/04/12</t>
        </is>
      </c>
      <c r="T2256" t="inlineStr">
        <is>
          <t>BST</t>
        </is>
      </c>
      <c r="U2256"/>
      <c r="V2256" t="inlineStr">
        <is>
          <t>关胜元</t>
        </is>
      </c>
      <c r="W2256" t="inlineStr">
        <is>
          <t>张铭麒</t>
        </is>
      </c>
    </row>
    <row r="2257" ht="12.75" customHeight="1">
      <c r="A2257" t="inlineStr">
        <is>
          <t>2026-04-08 王野-长沙-大碗先生-解决问题 进行中</t>
        </is>
      </c>
      <c r="B2257" t="inlineStr">
        <is>
          <t>1</t>
        </is>
      </c>
      <c r="C2257" t="inlineStr">
        <is>
          <t>12道菜已导入10道，定版7道，明日录红烧肚片等。</t>
        </is>
      </c>
      <c r="D2257" t="inlineStr">
        <is>
          <t>王野</t>
        </is>
      </c>
      <c r="E2257" t="inlineStr">
        <is>
          <t>湖南省长沙市芙蓉区马王堆街道古曲北路山水华景</t>
        </is>
      </c>
      <c r="F2257" t="inlineStr">
        <is>
          <t>项目出差</t>
        </is>
      </c>
      <c r="G2257" t="inlineStr">
        <is>
          <t>王野-长沙-大碗先生-解决问题 进行中</t>
        </is>
      </c>
      <c r="H2257" t="inlineStr">
        <is>
          <t>用摇摆功能减少润锅时间，温度要高一点，摇摆功能从慢速，低速，中速，高速，慢慢升上去
1、大碗先生润锅时间导入合计12道菜，截至4.8日，已完成10道菜导入，客户定版菜品7道，定版菜品如下：
下饭姜爆鸡、孜然牛肉、农家一碗香，辣椒炒肉，脆笋牛百叶，炒小白菜 钢盆鱿鱼
小炒猪肝 干锅鹿茸菇 红菜苔
二、明日工作计划录制
红烧肚片
韭菜炒河蚌肉</t>
        </is>
      </c>
      <c r="I2257" t="inlineStr">
        <is>
          <t>干锅鹿茸菇，红菜苔</t>
        </is>
      </c>
      <c r="J2257"/>
      <c r="K2257" t="inlineStr">
        <is>
          <t>运达里店录菜</t>
        </is>
      </c>
      <c r="L2257" t="inlineStr">
        <is>
          <t>IMG_20260408_184458015.jpg,IMG_20260408_185020502.jpg</t>
        </is>
      </c>
      <c r="M2257"/>
      <c r="N2257" s="2">
        <v>46120</v>
      </c>
      <c r="O2257" t="inlineStr">
        <is>
          <t>进行中</t>
        </is>
      </c>
      <c r="P2257" t="inlineStr">
        <is>
          <t>15周</t>
        </is>
      </c>
      <c r="Q2257"/>
      <c r="R2257" t="inlineStr">
        <is>
          <t>显示</t>
        </is>
      </c>
      <c r="S2257" t="inlineStr">
        <is>
          <t>2026/04/12</t>
        </is>
      </c>
      <c r="T2257" t="inlineStr">
        <is>
          <t>BST</t>
        </is>
      </c>
      <c r="U2257"/>
      <c r="V2257" t="inlineStr">
        <is>
          <t>关胜元</t>
        </is>
      </c>
      <c r="W2257" t="inlineStr">
        <is>
          <t>张铭麒</t>
        </is>
      </c>
    </row>
    <row r="2258" ht="12.75" customHeight="1">
      <c r="A2258" t="inlineStr">
        <is>
          <t>2026-04-07 王野-长沙-大碗先生-解决问题 进行中</t>
        </is>
      </c>
      <c r="B2258" t="inlineStr">
        <is>
          <t>1</t>
        </is>
      </c>
      <c r="C2258" t="inlineStr">
        <is>
          <t>12道菜导入未完成具体数量，明日需录制4道菜（干锅鹿茸菇等）。</t>
        </is>
      </c>
      <c r="D2258" t="inlineStr">
        <is>
          <t>王野</t>
        </is>
      </c>
      <c r="E2258" t="inlineStr">
        <is>
          <t>湖南省长沙市芙蓉区马王堆街道古曲北路山水华景</t>
        </is>
      </c>
      <c r="F2258" t="inlineStr">
        <is>
          <t>项目出差</t>
        </is>
      </c>
      <c r="G2258" t="inlineStr">
        <is>
          <t>王野-长沙-大碗先生-解决问题 进行中</t>
        </is>
      </c>
      <c r="H2258" t="inlineStr">
        <is>
          <t>用摇摆功能减少润锅时间，温度要高一点，摇摆功能从慢速，低速，中速，高速，慢慢升上去
1、大碗先生润锅时间导入合计12道菜，截至4.7日，已完成道菜导入，客户定版菜品8道，定版菜品如下：
下饭姜爆鸡、孜然牛肉、农家一碗香，辣椒炒肉，脆笋牛百叶，炒小白菜 钢盆鱿鱼 小炒猪肝
二、明日工作计划录制
3.干锅鹿茸菇
5.红菜苔
7.红烧肚片
8.韭菜炒河蚌肉</t>
        </is>
      </c>
      <c r="I2258" t="inlineStr">
        <is>
          <t>小炒猪肝</t>
        </is>
      </c>
      <c r="J2258"/>
      <c r="K2258" t="inlineStr">
        <is>
          <t>大碗先生运达里录菜</t>
        </is>
      </c>
      <c r="L2258" t="inlineStr">
        <is>
          <t>IMG_20260407_082002369.jpg,IMG_20260407_175120928.jpg,IMG_20260407_180447113.jpg,IMG_20260407_175701631.jpg</t>
        </is>
      </c>
      <c r="M2258"/>
      <c r="N2258" s="2">
        <v>46119</v>
      </c>
      <c r="O2258" t="inlineStr">
        <is>
          <t>进行中</t>
        </is>
      </c>
      <c r="P2258" t="inlineStr">
        <is>
          <t>15周</t>
        </is>
      </c>
      <c r="Q2258"/>
      <c r="R2258" t="inlineStr">
        <is>
          <t>显示</t>
        </is>
      </c>
      <c r="S2258" t="inlineStr">
        <is>
          <t>2026/04/12</t>
        </is>
      </c>
      <c r="T2258" t="inlineStr">
        <is>
          <t>BST</t>
        </is>
      </c>
      <c r="U2258"/>
      <c r="V2258" t="inlineStr">
        <is>
          <t>关胜元</t>
        </is>
      </c>
      <c r="W2258" t="inlineStr">
        <is>
          <t>张铭麒</t>
        </is>
      </c>
    </row>
    <row r="2259" ht="12.75" customHeight="1">
      <c r="A2259" t="inlineStr">
        <is>
          <t>2026-04-03 王野-长沙-大碗先生-解决问题 已结束</t>
        </is>
      </c>
      <c r="B2259"/>
      <c r="C2259" t="inlineStr">
        <is>
          <t>已完成道菜导入数量未明确，钢盆鱿鱼因休假未完成处理。</t>
        </is>
      </c>
      <c r="D2259" t="inlineStr">
        <is>
          <t>王野</t>
        </is>
      </c>
      <c r="E2259" t="inlineStr">
        <is>
          <t>湖南省长沙市芙蓉区火星街道古曲北路山水华景</t>
        </is>
      </c>
      <c r="F2259" t="inlineStr">
        <is>
          <t>项目出差</t>
        </is>
      </c>
      <c r="G2259" t="inlineStr">
        <is>
          <t>王野-长沙-大碗先生-解决问题 已结束</t>
        </is>
      </c>
      <c r="H2259" t="inlineStr">
        <is>
          <t>用摇摆功能减少润锅时间，温度要高一点，摇摆功能从慢速，低速，中速，高速，慢慢升上去
1、大碗先生润锅时间导入合计12道菜，截至4.3日，已完成道菜导入，客户定版菜品7道，定版菜品如下：
下饭姜爆鸡、孜然牛肉、农家一碗香，辣椒炒肉，脆笋牛百叶，炒小白菜 钢盆鱿鱼
二、明日工作计划录制
3.干锅鹿茸菇
4.小炒猪肝
5.红菜苔
7.红烧肚片
8.韭菜炒河蚌肉</t>
        </is>
      </c>
      <c r="I2259" t="inlineStr">
        <is>
          <t>钢盆鱿鱼</t>
        </is>
      </c>
      <c r="J2259"/>
      <c r="K2259" t="inlineStr">
        <is>
          <t>休假</t>
        </is>
      </c>
      <c r="L2259" t="inlineStr">
        <is>
          <t>IMG_20260403_182834686.jpg,IMG_20260403_172402162.jpg</t>
        </is>
      </c>
      <c r="M2259"/>
      <c r="N2259" s="2">
        <v>46115</v>
      </c>
      <c r="O2259" t="inlineStr">
        <is>
          <t>已结束,已结束,已结束,已结束,已结束,已结束,已结束</t>
        </is>
      </c>
      <c r="P2259" t="inlineStr">
        <is>
          <t>14周</t>
        </is>
      </c>
      <c r="Q2259"/>
      <c r="R2259" t="inlineStr">
        <is>
          <t>false</t>
        </is>
      </c>
      <c r="S2259" t="inlineStr">
        <is>
          <t>2026/01/21
2026/01/25
2026/01/28
2026/01/29
2026/03/22
2026/03/31
2026/04/05</t>
        </is>
      </c>
      <c r="T2259" t="inlineStr">
        <is>
          <t>BST</t>
        </is>
      </c>
      <c r="U2259"/>
      <c r="V2259" t="inlineStr">
        <is>
          <t>关胜元
关胜元
关胜元
关胜元
关胜元
关胜元
关胜元</t>
        </is>
      </c>
      <c r="W2259" t="inlineStr">
        <is>
          <t>张铭麒
张铭麒
张铭麒
张铭麒
张铭麒
张铭麒
张铭麒</t>
        </is>
      </c>
    </row>
    <row r="2260" ht="12.75" customHeight="1">
      <c r="A2260" t="inlineStr">
        <is>
          <t>2026-04-02 王野-长沙-大碗先生-解决问题 已结束</t>
        </is>
      </c>
      <c r="B2260"/>
      <c r="C2260" t="inlineStr">
        <is>
          <t>定版菜品6道却列4道，明日计划序号缺6，存在数量与序号异常。</t>
        </is>
      </c>
      <c r="D2260" t="inlineStr">
        <is>
          <t>王野</t>
        </is>
      </c>
      <c r="E2260" t="inlineStr">
        <is>
          <t>湖南省长沙市芙蓉区火星街道远大一路801号山水华景</t>
        </is>
      </c>
      <c r="F2260" t="inlineStr">
        <is>
          <t>项目出差</t>
        </is>
      </c>
      <c r="G2260" t="inlineStr">
        <is>
          <t>王野-长沙-大碗先生-解决问题 已结束</t>
        </is>
      </c>
      <c r="H2260" t="inlineStr">
        <is>
          <t>用摇摆功能减少润锅时间，温度要高一点，摇摆功能从慢速，低速，中速，高速，慢慢升上去
1、大碗先生润锅时间导入合计12道菜，截至4.1日，已完成4道菜导入，客户定版菜品4道，定版菜品如下：
下饭姜爆鸡、孜然牛肉、农家一碗香，辣椒炒肉，脆笋牛百叶，炒小白菜
二、明日工作计划录制
2.钢盆鱿鱼
3.干锅鹿茸菇
4.小炒猪肝
5.红菜苔
7.红烧肚片
8.韭菜炒河蚌肉</t>
        </is>
      </c>
      <c r="I2260" t="inlineStr">
        <is>
          <t>脆笋牛百叶，炒小白菜</t>
        </is>
      </c>
      <c r="J2260"/>
      <c r="K2260" t="inlineStr">
        <is>
          <t>大碗先生运达里录菜</t>
        </is>
      </c>
      <c r="L2260" t="inlineStr">
        <is>
          <t>IMG_20260402_184831897.jpg,IMG_20260402_194939078.jpg</t>
        </is>
      </c>
      <c r="M2260"/>
      <c r="N2260" s="2">
        <v>46114</v>
      </c>
      <c r="O2260" t="inlineStr">
        <is>
          <t>已结束,已结束,已结束,已结束,已结束,已结束,已结束</t>
        </is>
      </c>
      <c r="P2260" t="inlineStr">
        <is>
          <t>14周</t>
        </is>
      </c>
      <c r="Q2260"/>
      <c r="R2260" t="inlineStr">
        <is>
          <t>false</t>
        </is>
      </c>
      <c r="S2260" t="inlineStr">
        <is>
          <t>2026/01/21
2026/01/25
2026/01/28
2026/01/29
2026/03/22
2026/03/31
2026/04/05</t>
        </is>
      </c>
      <c r="T2260" t="inlineStr">
        <is>
          <t>BST</t>
        </is>
      </c>
      <c r="U2260"/>
      <c r="V2260" t="inlineStr">
        <is>
          <t>关胜元
关胜元
关胜元
关胜元
关胜元
关胜元
关胜元</t>
        </is>
      </c>
      <c r="W2260" t="inlineStr">
        <is>
          <t>张铭麒
张铭麒
张铭麒
张铭麒
张铭麒
张铭麒
张铭麒</t>
        </is>
      </c>
    </row>
    <row r="2261" ht="12.75" customHeight="1">
      <c r="A2261" t="inlineStr">
        <is>
          <t>2026-04-01 王野-长沙-大碗先生-解决问题 已结束</t>
        </is>
      </c>
      <c r="B2261"/>
      <c r="C2261" t="inlineStr">
        <is>
          <t>需关注：润锅时间12道菜仅完成4道导入，明日计划录制8道菜。</t>
        </is>
      </c>
      <c r="D2261" t="inlineStr">
        <is>
          <t>王野</t>
        </is>
      </c>
      <c r="E2261" t="inlineStr">
        <is>
          <t>湖南省长沙市芙蓉区马王堆街道古曲北路8号同鑫家园</t>
        </is>
      </c>
      <c r="F2261" t="inlineStr">
        <is>
          <t>项目出差</t>
        </is>
      </c>
      <c r="G2261" t="inlineStr">
        <is>
          <t>王野-长沙-大碗先生-解决问题 已结束</t>
        </is>
      </c>
      <c r="H2261" t="inlineStr">
        <is>
          <t>用摇摆功能减少润锅时间，温度要高一点，摇摆功能从慢速，低速，中速，高速，慢慢升上去
1、大碗先生润锅时间导入合计12道菜，截至4.1日，已完成4道菜导入，客户定版菜品4道，定版菜品如下：
下饭姜爆鸡、孜然牛肉、农家一碗香，辣椒炒肉
二、明日工作计划录制
1.脆笋牛百叶
2.钢盆鱿鱼
3.干锅鹿茸菇
4.小炒猪肝
5.红菜苔
6.炒快菜
7.红烧肚片
8.韭菜炒河蚌肉
</t>
        </is>
      </c>
      <c r="I2261" t="inlineStr">
        <is>
          <t>辣椒炒肉</t>
        </is>
      </c>
      <c r="J2261"/>
      <c r="K2261" t="inlineStr">
        <is>
          <t>大碗先生录菜</t>
        </is>
      </c>
      <c r="L2261" t="inlineStr">
        <is>
          <t>IMG_20260401_112043082.jpg,IMG_20260401_112435026.jpg,IMG_20260401_125047281.jpg,IMG_20260401_125759435.jpg,IMG_20260401_124001856.jpg,IMG_20260401_112834880.jpg,IMG_20260401_112438648.jpg</t>
        </is>
      </c>
      <c r="M2261"/>
      <c r="N2261" s="2">
        <v>46113</v>
      </c>
      <c r="O2261" t="inlineStr">
        <is>
          <t>已结束,已结束,已结束,已结束,已结束,已结束,已结束</t>
        </is>
      </c>
      <c r="P2261" t="inlineStr">
        <is>
          <t>14周</t>
        </is>
      </c>
      <c r="Q2261"/>
      <c r="R2261" t="inlineStr">
        <is>
          <t>false</t>
        </is>
      </c>
      <c r="S2261" t="inlineStr">
        <is>
          <t>2026/01/21
2026/01/25
2026/01/28
2026/01/29
2026/03/22
2026/03/31
2026/04/05</t>
        </is>
      </c>
      <c r="T2261" t="inlineStr">
        <is>
          <t>BST</t>
        </is>
      </c>
      <c r="U2261"/>
      <c r="V2261" t="inlineStr">
        <is>
          <t>关胜元
关胜元
关胜元
关胜元
关胜元
关胜元
关胜元</t>
        </is>
      </c>
      <c r="W2261" t="inlineStr">
        <is>
          <t>张铭麒
张铭麒
张铭麒
张铭麒
张铭麒
张铭麒
张铭麒</t>
        </is>
      </c>
    </row>
    <row r="2262" ht="12.75" customHeight="1">
      <c r="A2262" t="inlineStr">
        <is>
          <t>2026-03-31 王野-长沙-大碗先生-解决问题 已结束</t>
        </is>
      </c>
      <c r="B2262" t="inlineStr">
        <is>
          <t>1</t>
        </is>
      </c>
      <c r="C2262" t="inlineStr">
        <is>
          <t>录制下饭姜爆鸡时，烹饪方法大调整，以前做法全部推翻。</t>
        </is>
      </c>
      <c r="D2262" t="inlineStr">
        <is>
          <t>王野</t>
        </is>
      </c>
      <c r="E2262" t="inlineStr">
        <is>
          <t>湖南省长沙市芙蓉区马王堆街道古曲北路山水华景</t>
        </is>
      </c>
      <c r="F2262" t="inlineStr">
        <is>
          <t>项目出差</t>
        </is>
      </c>
      <c r="G2262" t="inlineStr">
        <is>
          <t>王野-长沙-大碗先生-解决问题 已结束</t>
        </is>
      </c>
      <c r="H2262" t="inlineStr">
        <is>
          <t>今天录制菜品下饭姜爆鸡，
换成89度润锅，摇摆升温，还不能一直摇摆功能，要转圈搅拌鸡肉，菜品大调整，以前的全部推翻</t>
        </is>
      </c>
      <c r="I2262" t="inlineStr">
        <is>
          <t>下饭姜爆鸡</t>
        </is>
      </c>
      <c r="J2262"/>
      <c r="K2262" t="inlineStr">
        <is>
          <t>大碗先生运达里店录制菜品</t>
        </is>
      </c>
      <c r="L2262" t="inlineStr">
        <is>
          <t>IMG_20260331_111758497.jpg,IMG_20260331_114015151.jpg,IMG_20260331_114550996.jpg,IMG_20260331_123216361.jpg,IMG_20260331_123219611.jpg,IMG_20260331_125310024.jpg,IMG_20260331_130214947.jpg,IMG_20260331_140301325.jpg</t>
        </is>
      </c>
      <c r="M2262"/>
      <c r="N2262" s="2">
        <v>46112</v>
      </c>
      <c r="O2262" t="inlineStr">
        <is>
          <t>已结束,已结束,已结束,已结束,已结束,已结束,已结束</t>
        </is>
      </c>
      <c r="P2262" t="inlineStr">
        <is>
          <t>14周</t>
        </is>
      </c>
      <c r="Q2262"/>
      <c r="R2262" t="inlineStr">
        <is>
          <t>false</t>
        </is>
      </c>
      <c r="S2262" t="inlineStr">
        <is>
          <t>2026/01/21
2026/01/25
2026/01/28
2026/01/29
2026/03/22
2026/03/31
2026/04/05</t>
        </is>
      </c>
      <c r="T2262" t="inlineStr">
        <is>
          <t>BST</t>
        </is>
      </c>
      <c r="U2262"/>
      <c r="V2262" t="inlineStr">
        <is>
          <t>关胜元
关胜元
关胜元
关胜元
关胜元
关胜元
关胜元</t>
        </is>
      </c>
      <c r="W2262" t="inlineStr">
        <is>
          <t>张铭麒
张铭麒
张铭麒
张铭麒
张铭麒
张铭麒
张铭麒</t>
        </is>
      </c>
    </row>
    <row r="2263" ht="12.75" customHeight="1">
      <c r="A2263" t="inlineStr">
        <is>
          <t>2026-03-30 王野-长沙-大碗先生-解决问题 已结束</t>
        </is>
      </c>
      <c r="B2263"/>
      <c r="C2263" t="inlineStr">
        <is>
          <t>原有菜谱拖后15秒不行，需重新录制新菜谱。</t>
        </is>
      </c>
      <c r="D2263" t="inlineStr">
        <is>
          <t>王野</t>
        </is>
      </c>
      <c r="E2263" t="inlineStr">
        <is>
          <t>湖南省长沙市芙蓉区马王堆街道古曲北路山水华景</t>
        </is>
      </c>
      <c r="F2263" t="inlineStr">
        <is>
          <t>项目出差</t>
        </is>
      </c>
      <c r="G2263" t="inlineStr">
        <is>
          <t>王野-长沙-大碗先生-解决问题 已结束</t>
        </is>
      </c>
      <c r="H2263" t="inlineStr">
        <is>
          <t>和大碗先生向总对接减少润锅时间的菜谱
确定89度润锅完成，摇摆慢速15KW烧15秒水烧干，有点水可以接受
向总想用原有菜谱拖后15秒直接用，试了好多次都不行，菜谱都得从新录制，</t>
        </is>
      </c>
      <c r="I2263" t="inlineStr">
        <is>
          <t>农家一碗香，</t>
        </is>
      </c>
      <c r="J2263"/>
      <c r="K2263" t="inlineStr">
        <is>
          <t>录制新菜谱</t>
        </is>
      </c>
      <c r="L2263" t="inlineStr">
        <is>
          <t>IMG_20260330_094533817.jpg,IMG_20260330_161524409.jpg,IMG_20260330_175832801.jpg</t>
        </is>
      </c>
      <c r="M2263"/>
      <c r="N2263" s="2">
        <v>46111</v>
      </c>
      <c r="O2263" t="inlineStr">
        <is>
          <t>已结束,已结束,已结束,已结束,已结束,已结束,已结束</t>
        </is>
      </c>
      <c r="P2263" t="inlineStr">
        <is>
          <t>14周</t>
        </is>
      </c>
      <c r="Q2263"/>
      <c r="R2263" t="inlineStr">
        <is>
          <t>false</t>
        </is>
      </c>
      <c r="S2263" t="inlineStr">
        <is>
          <t>2026/01/21
2026/01/25
2026/01/28
2026/01/29
2026/03/22
2026/03/31
2026/04/05</t>
        </is>
      </c>
      <c r="T2263" t="inlineStr">
        <is>
          <t>BST</t>
        </is>
      </c>
      <c r="U2263"/>
      <c r="V2263" t="inlineStr">
        <is>
          <t>关胜元
关胜元
关胜元
关胜元
关胜元
关胜元
关胜元</t>
        </is>
      </c>
      <c r="W2263" t="inlineStr">
        <is>
          <t>张铭麒
张铭麒
张铭麒
张铭麒
张铭麒
张铭麒
张铭麒</t>
        </is>
      </c>
    </row>
    <row r="2264" ht="12.75" customHeight="1">
      <c r="A2264" t="inlineStr">
        <is>
          <t>2026-03-29 王野-武汉-大碗先生-品牌巡店 已结束</t>
        </is>
      </c>
      <c r="B2264" t="inlineStr">
        <is>
          <t>1</t>
        </is>
      </c>
      <c r="C2264" t="inlineStr">
        <is>
          <t>锅体底部未清理，因换操作员未交代，已重新培训清洗流程。</t>
        </is>
      </c>
      <c r="D2264" t="inlineStr">
        <is>
          <t>王野</t>
        </is>
      </c>
      <c r="E2264" t="inlineStr">
        <is>
          <t>湖北省武汉市硚口区汉中街道汉华花园汉华公寓</t>
        </is>
      </c>
      <c r="F2264" t="inlineStr">
        <is>
          <t>巡店</t>
        </is>
      </c>
      <c r="G2264" t="inlineStr">
        <is>
          <t>王野-武汉-大碗先生-品牌巡店 已结束</t>
        </is>
      </c>
      <c r="H2264" t="inlineStr">
        <is>
          <t>到门店按照门店巡检表巡检
操作人员熟练操作机器
菜品出品达标
卫生情况良好
只有锅体底部没有清理，换了操作员，没有交代要清理锅体底部，又从新培训了厨师长和操作员清洗底部流程</t>
        </is>
      </c>
      <c r="I2264"/>
      <c r="J2264"/>
      <c r="K2264" t="inlineStr">
        <is>
          <t>长沙大碗先生录制菜品</t>
        </is>
      </c>
      <c r="L2264" t="inlineStr">
        <is>
          <t>IMG_20260329_081701452.jpg,IMG_20260329_114726356.jpg,IMG_20260329_114737500.jpg,IMG_20260329_114742903.jpg,IMG_20260329_114750870.jpg,IMG_20260329_114836019.jpg,IMG_20260329_134812103.jpg,IMG_20260329_114755935.jpg,IMG_20260329_114800493.jpg,IMG_20260329_203303215.jpg</t>
        </is>
      </c>
      <c r="M2264"/>
      <c r="N2264" s="2">
        <v>46110</v>
      </c>
      <c r="O2264" t="inlineStr">
        <is>
          <t>已结束</t>
        </is>
      </c>
      <c r="P2264" t="inlineStr">
        <is>
          <t>13周</t>
        </is>
      </c>
      <c r="Q2264"/>
      <c r="R2264" t="inlineStr">
        <is>
          <t>false</t>
        </is>
      </c>
      <c r="S2264" t="inlineStr">
        <is>
          <t>2026/03/29</t>
        </is>
      </c>
      <c r="T2264" t="inlineStr">
        <is>
          <t>BST</t>
        </is>
      </c>
      <c r="U2264"/>
      <c r="V2264" t="inlineStr">
        <is>
          <t>关胜元</t>
        </is>
      </c>
      <c r="W2264" t="inlineStr">
        <is>
          <t>张铭麒</t>
        </is>
      </c>
    </row>
    <row r="2265" ht="12.75" customHeight="1">
      <c r="A2265" t="inlineStr">
        <is>
          <t>2026-03-20 王野-长沙-大碗先生-解决问题 已结束</t>
        </is>
      </c>
      <c r="B2265"/>
      <c r="C2265" t="inlineStr">
        <is>
          <t>理想与实际锅温不符，洗锅时间拉长，锅温降至36度。</t>
        </is>
      </c>
      <c r="D2265" t="inlineStr">
        <is>
          <t>王野</t>
        </is>
      </c>
      <c r="E2265" t="inlineStr">
        <is>
          <t>湖南省长沙市芙蓉区火星街道山水华景</t>
        </is>
      </c>
      <c r="F2265" t="inlineStr">
        <is>
          <t>项目出差</t>
        </is>
      </c>
      <c r="G2265" t="inlineStr">
        <is>
          <t>王野-长沙-大碗先生-解决问题 已结束</t>
        </is>
      </c>
      <c r="H2265" t="inlineStr">
        <is>
          <t>测试润锅时间
辣椒炒肉菜谱润锅温度89度
锅抬起来摇摆慢速15KW，在用锅铲把水刮出去，10秒后投油，感觉效果挺好，和大碗先生向总视频通话，他看了一下说先这样，等26号在来微调，
理想状态是第二锅温度会高润锅时间会减少，但是实际操作洗锅时间会拉长，锅温还是会降到36度左右，今天测试投油时间大该都在30-35秒之间,比原来少了30秒左右，</t>
        </is>
      </c>
      <c r="I2265" t="inlineStr">
        <is>
          <t>无</t>
        </is>
      </c>
      <c r="J2265"/>
      <c r="K2265" t="inlineStr">
        <is>
          <t>晚上收到向总电话让把，姜爆鸡和牛肉一份的模板也搞出来，26号来了直接测试</t>
        </is>
      </c>
      <c r="L2265" t="inlineStr">
        <is>
          <t>IMG_20260320_160916891.jpg,VID_20260320_161304.mp4,IMG_20260320_184921440.jpg,VID_20260320_185052.mp4</t>
        </is>
      </c>
      <c r="M2265"/>
      <c r="N2265" s="2">
        <v>46101</v>
      </c>
      <c r="O2265" t="inlineStr">
        <is>
          <t>已结束,已结束,已结束,已结束,已结束,已结束,已结束</t>
        </is>
      </c>
      <c r="P2265" t="inlineStr">
        <is>
          <t>12周</t>
        </is>
      </c>
      <c r="Q2265"/>
      <c r="R2265" t="inlineStr">
        <is>
          <t>false</t>
        </is>
      </c>
      <c r="S2265" t="inlineStr">
        <is>
          <t>2026/01/21
2026/01/25
2026/01/28
2026/01/29
2026/03/22
2026/03/31
2026/04/05</t>
        </is>
      </c>
      <c r="T2265" t="inlineStr">
        <is>
          <t>BST</t>
        </is>
      </c>
      <c r="U2265"/>
      <c r="V2265" t="inlineStr">
        <is>
          <t>关胜元
关胜元
关胜元
关胜元
关胜元
关胜元
关胜元</t>
        </is>
      </c>
      <c r="W2265" t="inlineStr">
        <is>
          <t>张铭麒
张铭麒
张铭麒
张铭麒
张铭麒
张铭麒
张铭麒</t>
        </is>
      </c>
    </row>
    <row r="2266" ht="12.75" customHeight="1">
      <c r="A2266" t="inlineStr">
        <is>
          <t>2026-03-19 王野-长沙-大碗先生-解决问题 已结束</t>
        </is>
      </c>
      <c r="B2266"/>
      <c r="C2266" t="inlineStr">
        <is>
          <t>辣椒炒肉有水汽导致炸锅，需解决水汽问题。</t>
        </is>
      </c>
      <c r="D2266" t="inlineStr">
        <is>
          <t>王野</t>
        </is>
      </c>
      <c r="E2266" t="inlineStr">
        <is>
          <t>湖南省长沙市芙蓉区火星街道山水华景</t>
        </is>
      </c>
      <c r="F2266" t="inlineStr">
        <is>
          <t>项目出差</t>
        </is>
      </c>
      <c r="G2266" t="inlineStr">
        <is>
          <t>王野-长沙-大碗先生-解决问题 已结束</t>
        </is>
      </c>
      <c r="H2266" t="inlineStr">
        <is>
          <t>和出品部向经理对接
演示了89度润锅完成
录了辣椒炒肉出品直接就上桌了
润锅时间22秒快了3/2的时间
但是有水会炸锅，和有水汽，
向总让把这个问题解决，
他最近没时间，26号才能过来调菜对菜品，这几天让我先把单份的菜品模型做出来，26号来了直接过来定菜品，减少他的时间</t>
        </is>
      </c>
      <c r="I2266" t="inlineStr">
        <is>
          <t>辣椒炒肉</t>
        </is>
      </c>
      <c r="J2266"/>
      <c r="K2266" t="inlineStr">
        <is>
          <t>运达里店做减少水汽动作，打一份菜的模板</t>
        </is>
      </c>
      <c r="L2266" t="inlineStr">
        <is>
          <t>IMG_20260319_164929549.jpg,IMG_20260319_173555694.jpg,IMG_20260319_175022114.jpg</t>
        </is>
      </c>
      <c r="M2266"/>
      <c r="N2266" s="2">
        <v>46100</v>
      </c>
      <c r="O2266" t="inlineStr">
        <is>
          <t>已结束,已结束,已结束,已结束,已结束,已结束,已结束</t>
        </is>
      </c>
      <c r="P2266" t="inlineStr">
        <is>
          <t>12周</t>
        </is>
      </c>
      <c r="Q2266"/>
      <c r="R2266" t="inlineStr">
        <is>
          <t>false</t>
        </is>
      </c>
      <c r="S2266" t="inlineStr">
        <is>
          <t>2026/01/21
2026/01/25
2026/01/28
2026/01/29
2026/03/22
2026/03/31
2026/04/05</t>
        </is>
      </c>
      <c r="T2266" t="inlineStr">
        <is>
          <t>BST</t>
        </is>
      </c>
      <c r="U2266"/>
      <c r="V2266" t="inlineStr">
        <is>
          <t>关胜元
关胜元
关胜元
关胜元
关胜元
关胜元
关胜元</t>
        </is>
      </c>
      <c r="W2266" t="inlineStr">
        <is>
          <t>张铭麒
张铭麒
张铭麒
张铭麒
张铭麒
张铭麒
张铭麒</t>
        </is>
      </c>
    </row>
    <row r="2267" ht="12.75" customHeight="1">
      <c r="A2267" t="inlineStr">
        <is>
          <t>2026-03-18 王野-北京-新赛德-鑫巴蜀-POC 已结束</t>
        </is>
      </c>
      <c r="B2267" t="inlineStr">
        <is>
          <t>1</t>
        </is>
      </c>
      <c r="C2267" t="inlineStr">
        <is>
          <t>王野调菜不太熟练，明天不用去，POC进行中。</t>
        </is>
      </c>
      <c r="D2267" t="inlineStr">
        <is>
          <t>王野</t>
        </is>
      </c>
      <c r="E2267" t="inlineStr">
        <is>
          <t>河南省安阳市文峰区西关街道新安街</t>
        </is>
      </c>
      <c r="F2267" t="inlineStr">
        <is>
          <t>项目出差</t>
        </is>
      </c>
      <c r="G2267" t="inlineStr">
        <is>
          <t>王野-北京-新赛德-鑫巴蜀-POC 已结束</t>
        </is>
      </c>
      <c r="H2267" t="inlineStr">
        <is>
          <t>从复教学厨师长校准，拆锅，管道清洗，搞卫生，录菜，不停云厨调菜，不太熟练，但是全会了，明天不用过去了</t>
        </is>
      </c>
      <c r="I2267" t="inlineStr">
        <is>
          <t>无</t>
        </is>
      </c>
      <c r="J2267"/>
      <c r="K2267" t="inlineStr">
        <is>
          <t>长沙大碗先生</t>
        </is>
      </c>
      <c r="L2267" t="inlineStr">
        <is>
          <t>IMG_20260318_112845267.jpg,IMG_20260318_120945341.jpg,IMG_20260318_122605146.jpg,IMG_20260318_153900858.jpg</t>
        </is>
      </c>
      <c r="M2267"/>
      <c r="N2267" s="2">
        <v>46099</v>
      </c>
      <c r="O2267" t="inlineStr">
        <is>
          <t>已结束</t>
        </is>
      </c>
      <c r="P2267" t="inlineStr">
        <is>
          <t>12周</t>
        </is>
      </c>
      <c r="Q2267"/>
      <c r="R2267" t="inlineStr">
        <is>
          <t>false</t>
        </is>
      </c>
      <c r="S2267" t="inlineStr">
        <is>
          <t>2026/03/18</t>
        </is>
      </c>
      <c r="T2267" t="inlineStr">
        <is>
          <t>BST</t>
        </is>
      </c>
      <c r="U2267"/>
      <c r="V2267" t="inlineStr">
        <is>
          <t>关胜元</t>
        </is>
      </c>
      <c r="W2267" t="inlineStr">
        <is>
          <t>张铭麒</t>
        </is>
      </c>
    </row>
    <row r="2268" ht="12.75" customHeight="1">
      <c r="A2268" t="inlineStr">
        <is>
          <t>2026-03-17 王野-北京-新赛德-鑫巴蜀-POC 已结束</t>
        </is>
      </c>
      <c r="B2268"/>
      <c r="C2268" t="inlineStr">
        <is>
          <t>需关注厨师长需重复学习机器校准等操作，处于POC进行中。</t>
        </is>
      </c>
      <c r="D2268" t="inlineStr">
        <is>
          <t>王野</t>
        </is>
      </c>
      <c r="E2268" t="inlineStr">
        <is>
          <t>北京市朝阳区南磨房乡金蝉南路OCT华侨城·北京2号院</t>
        </is>
      </c>
      <c r="F2268" t="inlineStr">
        <is>
          <t>项目出差</t>
        </is>
      </c>
      <c r="G2268" t="inlineStr">
        <is>
          <t>王野-北京-新赛德-鑫巴蜀-POC 已结束</t>
        </is>
      </c>
      <c r="H2268" t="inlineStr">
        <is>
          <t>今天早上到现场让厨师长从复昨天教的机器校准，管道清洗，加调料，换锅，菜品录制，手机上微调菜品，让厨师长加深记忆</t>
        </is>
      </c>
      <c r="I2268" t="inlineStr">
        <is>
          <t>小炒猪肝，小炒香干，蛋炒饭，酱油炒饭，</t>
        </is>
      </c>
      <c r="J2268"/>
      <c r="K2268" t="inlineStr">
        <is>
          <t>培训厨师长，操作录菜</t>
        </is>
      </c>
      <c r="L2268" t="inlineStr">
        <is>
          <t>IMG_20260317_091110991.jpg,IMG_20260317_110951216.jpg,IMG_20260317_111010.jpg,IMG_20260317_113456374.jpg,IMG_20260317_113502.jpg,IMG_20260317_142423075.jpg</t>
        </is>
      </c>
      <c r="M2268"/>
      <c r="N2268" s="2">
        <v>46098</v>
      </c>
      <c r="O2268" t="inlineStr">
        <is>
          <t>已结束</t>
        </is>
      </c>
      <c r="P2268" t="inlineStr">
        <is>
          <t>12周</t>
        </is>
      </c>
      <c r="Q2268"/>
      <c r="R2268" t="inlineStr">
        <is>
          <t>false</t>
        </is>
      </c>
      <c r="S2268" t="inlineStr">
        <is>
          <t>2026/03/18</t>
        </is>
      </c>
      <c r="T2268" t="inlineStr">
        <is>
          <t>BST</t>
        </is>
      </c>
      <c r="U2268"/>
      <c r="V2268" t="inlineStr">
        <is>
          <t>关胜元</t>
        </is>
      </c>
      <c r="W2268" t="inlineStr">
        <is>
          <t>张铭麒</t>
        </is>
      </c>
    </row>
    <row r="2269" ht="12.75" customHeight="1">
      <c r="A2269" t="inlineStr">
        <is>
          <t>2026-03-16 王野-北京-新赛德-鑫巴蜀-POC 已结束</t>
        </is>
      </c>
      <c r="B2269" t="inlineStr">
        <is>
          <t>1</t>
        </is>
      </c>
      <c r="C2269" t="inlineStr">
        <is>
          <t>培训厨师长，涉及菜品录制、调料校准、设备清洗保养，POC进行中。</t>
        </is>
      </c>
      <c r="D2269" t="inlineStr">
        <is>
          <t>王野</t>
        </is>
      </c>
      <c r="E2269" t="inlineStr">
        <is>
          <t>北京市朝阳区南磨房乡金蝉南路OCT华侨城·北京2号院</t>
        </is>
      </c>
      <c r="F2269" t="inlineStr">
        <is>
          <t>项目出差</t>
        </is>
      </c>
      <c r="G2269" t="inlineStr">
        <is>
          <t>王野-北京-新赛德-鑫巴蜀-POC 已结束</t>
        </is>
      </c>
      <c r="H2269" t="inlineStr">
        <is>
          <t>到门店和厨师长李厨沟通要录制的，菜品，要求点击率高的菜，确定培训人员，厨师长说他学，教会他就可以
培训厨师长，加调料，校准，管道清洗，机器保养，水淀粉盒清洗，菜品录制，不停云厨操作改菜品</t>
        </is>
      </c>
      <c r="I2269" t="inlineStr">
        <is>
          <t>宫保鸡丁1-3份，鱼香肉丝1-3份，小炒黄牛肉1-3份</t>
        </is>
      </c>
      <c r="J2269"/>
      <c r="K2269" t="inlineStr">
        <is>
          <t>鑫巴蜀培训厨师长</t>
        </is>
      </c>
      <c r="L2269" t="inlineStr">
        <is>
          <t>wx_camera_1773634860472.jpg,IMG_20260316_135010944.jpg,IMG_20260316_144423658.jpg,IMG_20260316_152018380.jpg,IMG_20260316_155714926.jpg,IMG_20260316_163307288.jpg,IMG_20260316_181423407.jpg</t>
        </is>
      </c>
      <c r="M2269"/>
      <c r="N2269" s="2">
        <v>46097</v>
      </c>
      <c r="O2269" t="inlineStr">
        <is>
          <t>已结束</t>
        </is>
      </c>
      <c r="P2269" t="inlineStr">
        <is>
          <t>12周</t>
        </is>
      </c>
      <c r="Q2269"/>
      <c r="R2269" t="inlineStr">
        <is>
          <t>false</t>
        </is>
      </c>
      <c r="S2269" t="inlineStr">
        <is>
          <t>2026/03/18</t>
        </is>
      </c>
      <c r="T2269" t="inlineStr">
        <is>
          <t>BST</t>
        </is>
      </c>
      <c r="U2269"/>
      <c r="V2269" t="inlineStr">
        <is>
          <t>关胜元</t>
        </is>
      </c>
      <c r="W2269" t="inlineStr">
        <is>
          <t>张铭麒</t>
        </is>
      </c>
    </row>
    <row r="2270" ht="12.75" customHeight="1">
      <c r="A2270" t="inlineStr">
        <is>
          <t>2026-03-15 王野-北京-紫光园-铁锅导入 已结束</t>
        </is>
      </c>
      <c r="B2270" t="inlineStr">
        <is>
          <t>1</t>
        </is>
      </c>
      <c r="C2270" t="inlineStr">
        <is>
          <t>粘锅改善不大，锅清洗时间长，搅拌频率和时间需加长。</t>
        </is>
      </c>
      <c r="D2270" t="inlineStr">
        <is>
          <t>王野</t>
        </is>
      </c>
      <c r="E2270" t="inlineStr">
        <is>
          <t>北京市朝阳区南磨房乡华侨城·北京OCT华侨城·北京2号院</t>
        </is>
      </c>
      <c r="F2270" t="inlineStr">
        <is>
          <t>项目出差</t>
        </is>
      </c>
      <c r="G2270" t="inlineStr">
        <is>
          <t>王野-北京-紫光园-铁锅导入 已结束</t>
        </is>
      </c>
      <c r="H2270" t="inlineStr">
        <is>
          <t>在紫光园测试用摇摆功能炒菜的粘锅情况，
温度89度速度就很快，但是对粘锅改善情况不是很大，
主要是要把锅洗干净时间太长，洗不干净还是一样的要粘锅，
而且换了摇摆功能辅助搅拌的频率和时间要加长，
感觉还是要想办法优化</t>
        </is>
      </c>
      <c r="I2270" t="inlineStr">
        <is>
          <t>无</t>
        </is>
      </c>
      <c r="J2270"/>
      <c r="K2270" t="inlineStr">
        <is>
          <t>北京鑫巴蜀POC</t>
        </is>
      </c>
      <c r="L2270" t="inlineStr">
        <is>
          <t>IMG_20260315_114400119.jpg,IMG_20260315_120423035.jpg,IMG_20260315_133956414.jpg</t>
        </is>
      </c>
      <c r="M2270"/>
      <c r="N2270" s="2">
        <v>46096</v>
      </c>
      <c r="O2270" t="inlineStr">
        <is>
          <t>已结束,已结束,已结束,已结束</t>
        </is>
      </c>
      <c r="P2270" t="inlineStr">
        <is>
          <t>11周</t>
        </is>
      </c>
      <c r="Q2270"/>
      <c r="R2270" t="inlineStr">
        <is>
          <t>false</t>
        </is>
      </c>
      <c r="S2270" t="inlineStr">
        <is>
          <t>2026/03/06
2026/03/08
2026/03/12
2026/03/15</t>
        </is>
      </c>
      <c r="T2270" t="inlineStr">
        <is>
          <t>BST</t>
        </is>
      </c>
      <c r="U2270"/>
      <c r="V2270" t="inlineStr">
        <is>
          <t>关胜元
关胜元
关胜元
关胜元</t>
        </is>
      </c>
      <c r="W2270" t="inlineStr">
        <is>
          <t>张铭麒
张铭麒
张铭麒
张铭麒</t>
        </is>
      </c>
    </row>
    <row r="2271" ht="12.75" customHeight="1">
      <c r="A2271" t="inlineStr">
        <is>
          <t>2026-03-14 王野-北京-大鸭梨-新店开业 已结束</t>
        </is>
      </c>
      <c r="B2271" t="inlineStr">
        <is>
          <t>1</t>
        </is>
      </c>
      <c r="C2271" t="inlineStr">
        <is>
          <t>问题：门店无专职机器操作员，需厨师长培训新操作员并线上教学。</t>
        </is>
      </c>
      <c r="D2271" t="inlineStr">
        <is>
          <t>王野</t>
        </is>
      </c>
      <c r="E2271" t="inlineStr">
        <is>
          <t>北京市朝阳区南磨房乡北京·华侨城A区2号院(南门)OCT华侨城·北京2号院</t>
        </is>
      </c>
      <c r="F2271" t="inlineStr">
        <is>
          <t>项目出差</t>
        </is>
      </c>
      <c r="G2271" t="inlineStr">
        <is>
          <t>王野-北京-大鸭梨-新店开业 已结束</t>
        </is>
      </c>
      <c r="H2271" t="inlineStr">
        <is>
          <t>门店还是没有专职机器操作员，
厨师长提议他都学会了，找到专职机器人操作员由他自己培训，有什么不懂的问题他打视频给我，我线上教学就可以，厨师长今天操作没有问题，</t>
        </is>
      </c>
      <c r="I2271" t="inlineStr">
        <is>
          <t>无</t>
        </is>
      </c>
      <c r="J2271"/>
      <c r="K2271" t="inlineStr">
        <is>
          <t>紫光园铁锅</t>
        </is>
      </c>
      <c r="L2271" t="inlineStr">
        <is>
          <t>IMG_20260314_125059415.jpg,IMG_20260314_125036653.jpg,IMG_20260314_124151173.jpg</t>
        </is>
      </c>
      <c r="M2271"/>
      <c r="N2271" s="2">
        <v>46095</v>
      </c>
      <c r="O2271" t="inlineStr">
        <is>
          <t>已结束</t>
        </is>
      </c>
      <c r="P2271" t="inlineStr">
        <is>
          <t>11周</t>
        </is>
      </c>
      <c r="Q2271"/>
      <c r="R2271" t="inlineStr">
        <is>
          <t>false</t>
        </is>
      </c>
      <c r="S2271" t="inlineStr">
        <is>
          <t>2026/03/14</t>
        </is>
      </c>
      <c r="T2271" t="inlineStr">
        <is>
          <t>BST</t>
        </is>
      </c>
      <c r="U2271"/>
      <c r="V2271" t="inlineStr">
        <is>
          <t>关胜元</t>
        </is>
      </c>
      <c r="W2271" t="inlineStr">
        <is>
          <t>张铭麒</t>
        </is>
      </c>
    </row>
    <row r="2272" ht="12.75" customHeight="1">
      <c r="A2272" t="inlineStr">
        <is>
          <t>2026-03-13 王野-北京-大鸭梨-新店开业 已结束</t>
        </is>
      </c>
      <c r="B2272" t="inlineStr">
        <is>
          <t>1</t>
        </is>
      </c>
      <c r="C2272" t="inlineStr">
        <is>
          <t>润锅时间32秒超30秒，厨师长培训后不熟练需巩固。</t>
        </is>
      </c>
      <c r="D2272" t="inlineStr">
        <is>
          <t>王野</t>
        </is>
      </c>
      <c r="E2272" t="inlineStr">
        <is>
          <t>北京市朝阳区南磨房乡华侨城·北京OCT华侨城·北京2号院</t>
        </is>
      </c>
      <c r="F2272" t="inlineStr">
        <is>
          <t>项目出差</t>
        </is>
      </c>
      <c r="G2272" t="inlineStr">
        <is>
          <t>王野-北京-大鸭梨-新店开业 已结束</t>
        </is>
      </c>
      <c r="H2272" t="inlineStr">
        <is>
          <t>已上传测试视频
测试润锅时间30秒以内
今天在大鸭梨测试89度润锅，摇摆模式投油时间，润锅时间17秒抬锅，7秒到地锅位，8秒钟转锅投油，共计32秒，可以把8秒钟转锅时间压缩的4秒，润锅时间在30秒以内，
大鸭梨没有分配专职机器操作员，和厨师长沟通过，培训厨师长,他学会了，自己去培训操作员，今天培训的厨师长，厨师长自己从校准，洗锅，润锅，养锅，搞卫生，加调料，清洗管道，清洗水淀粉盒，校准周期，都从复操作了一遍，都会了，但不是很熟练，厨师长希望明天再去巩固一下，</t>
        </is>
      </c>
      <c r="I2272" t="inlineStr">
        <is>
          <t>无</t>
        </is>
      </c>
      <c r="J2272"/>
      <c r="K2272" t="inlineStr">
        <is>
          <t>大鸭梨培训</t>
        </is>
      </c>
      <c r="L2272" t="inlineStr">
        <is>
          <t>IMG_20260313_135634595.jpg,IMG_20260313_135852936.jpg,IMG_20260313_140227249.jpg,IMG_20260313_141803.jpg,VID_20260313_142030.mp4,IMG_20260313_145014533.jpg,wx_camera_1773399384565.jpg,wx_camera_1773399389659.jpg</t>
        </is>
      </c>
      <c r="M2272"/>
      <c r="N2272" s="2">
        <v>46094</v>
      </c>
      <c r="O2272" t="inlineStr">
        <is>
          <t>已结束</t>
        </is>
      </c>
      <c r="P2272" t="inlineStr">
        <is>
          <t>11周</t>
        </is>
      </c>
      <c r="Q2272"/>
      <c r="R2272" t="inlineStr">
        <is>
          <t>false</t>
        </is>
      </c>
      <c r="S2272" t="inlineStr">
        <is>
          <t>2026/03/14</t>
        </is>
      </c>
      <c r="T2272" t="inlineStr">
        <is>
          <t>BST</t>
        </is>
      </c>
      <c r="U2272"/>
      <c r="V2272" t="inlineStr">
        <is>
          <t>关胜元</t>
        </is>
      </c>
      <c r="W2272" t="inlineStr">
        <is>
          <t>张铭麒</t>
        </is>
      </c>
    </row>
    <row r="2273" ht="12.75" customHeight="1">
      <c r="A2273" t="inlineStr">
        <is>
          <t>2026-03-12 王野-北京-大鸭梨-新店开业 已结束</t>
        </is>
      </c>
      <c r="B2273" t="inlineStr">
        <is>
          <t>1</t>
        </is>
      </c>
      <c r="C2273" t="inlineStr">
        <is>
          <t>大鸭梨新店开业培训进行中，涉及调料位置、机器调试等。</t>
        </is>
      </c>
      <c r="D2273" t="inlineStr">
        <is>
          <t>王野</t>
        </is>
      </c>
      <c r="E2273" t="inlineStr">
        <is>
          <t>北京市朝阳区南磨房乡华侨城·北京OCT华侨城·北京2号院</t>
        </is>
      </c>
      <c r="F2273" t="inlineStr">
        <is>
          <t>项目出差</t>
        </is>
      </c>
      <c r="G2273" t="inlineStr">
        <is>
          <t>王野-北京-大鸭梨-新店开业 已结束</t>
        </is>
      </c>
      <c r="H2273" t="inlineStr">
        <is>
          <t>早上到门店，对接厨师长，沟通门店情况，安排学习时间，
和杨子雄沟通大鸭梨调料位置，机器改名，机器调试，
培训厨师长，投料校准，管道清洗，搞卫生，
培训厨师长炒菜，</t>
        </is>
      </c>
      <c r="I2273" t="inlineStr">
        <is>
          <t>无</t>
        </is>
      </c>
      <c r="J2273"/>
      <c r="K2273" t="inlineStr">
        <is>
          <t>大鸭梨培训</t>
        </is>
      </c>
      <c r="L2273" t="inlineStr">
        <is>
          <t>IMG_20260312_095454209.jpg,IMG_20260312_135938335.jpg,IMG_20260312_144319012.jpg,IMG_20260312_155128516.jpg,IMG_20260312_161728616.jpg,IMG_20260312_161034.jpg,IMG_20260312_162616726.jpg,IMG_20260312_172238841.jpg,IMG_20260312_153844692.jpg</t>
        </is>
      </c>
      <c r="M2273"/>
      <c r="N2273" s="2">
        <v>46093</v>
      </c>
      <c r="O2273" t="inlineStr">
        <is>
          <t>已结束</t>
        </is>
      </c>
      <c r="P2273" t="inlineStr">
        <is>
          <t>11周</t>
        </is>
      </c>
      <c r="Q2273"/>
      <c r="R2273" t="inlineStr">
        <is>
          <t>false</t>
        </is>
      </c>
      <c r="S2273" t="inlineStr">
        <is>
          <t>2026/03/14</t>
        </is>
      </c>
      <c r="T2273" t="inlineStr">
        <is>
          <t>BST</t>
        </is>
      </c>
      <c r="U2273"/>
      <c r="V2273" t="inlineStr">
        <is>
          <t>关胜元</t>
        </is>
      </c>
      <c r="W2273" t="inlineStr">
        <is>
          <t>张铭麒</t>
        </is>
      </c>
    </row>
    <row r="2274" ht="12.75" customHeight="1">
      <c r="A2274" t="inlineStr">
        <is>
          <t>2026-03-11 王野-北京-便利蜂-解决问题 已结束</t>
        </is>
      </c>
      <c r="B2274" t="inlineStr">
        <is>
          <t>1</t>
        </is>
      </c>
      <c r="C2274" t="inlineStr">
        <is>
          <t>机器人位置远、菜品口味单一、调料包需改进为料汁。</t>
        </is>
      </c>
      <c r="D2274" t="inlineStr">
        <is>
          <t>王野</t>
        </is>
      </c>
      <c r="E2274" t="inlineStr">
        <is>
          <t>北京市朝阳区南磨房乡华侨城·北京OCT华侨城·北京2号院</t>
        </is>
      </c>
      <c r="F2274" t="inlineStr">
        <is>
          <t>项目出差</t>
        </is>
      </c>
      <c r="G2274" t="inlineStr">
        <is>
          <t>王野-北京-便利蜂-解决问题 已结束</t>
        </is>
      </c>
      <c r="H2274" t="inlineStr">
        <is>
          <t>早上10点到便利蜂门店，发现问题，给出解决方案
问题1，机器人距离出冰柜9米远，冷库12米远，解决方案，在机器人边上加一个空间向上的架子，放一个保温箱
问题2，机器人距离出餐台6米远，解决方案，在机器人边上加一个空间向上的架子，多出一个盒台，可以把菜先出道盒台上
问题3，菜品口味单一，举例今天Caru点了一份快餐，糖醋鱼块，宫保鸡丁，酸辣土豆丝，口味单一，解决方案，优化口味，建议多增加咸味，孜然味，酱香味，辣味，
问题4，料理包里配的调料包，解决方案，建议把调料包换成料汁，直接加到机器投料模块，解决操作员手动投放的次数</t>
        </is>
      </c>
      <c r="I2274" t="inlineStr">
        <is>
          <t>无</t>
        </is>
      </c>
      <c r="J2274"/>
      <c r="K2274" t="inlineStr">
        <is>
          <t>大鸭梨培训</t>
        </is>
      </c>
      <c r="L2274" t="inlineStr">
        <is>
          <t>IMG_20260311_103602005.jpg,IMG_20260311_103611892.jpg,IMG_20260311_103846916.jpg,IMG_20260311_103616120.jpg,IMG_20260311_103912179.jpg,IMG_20260311_103949363.jpg,IMG_20260311_103955146.jpg,IMG_20260311_103951574.jpg,IMG_20260311_104036866.jpg</t>
        </is>
      </c>
      <c r="M2274"/>
      <c r="N2274" s="2">
        <v>46092</v>
      </c>
      <c r="O2274" t="inlineStr">
        <is>
          <t>已结束</t>
        </is>
      </c>
      <c r="P2274" t="inlineStr">
        <is>
          <t>11周</t>
        </is>
      </c>
      <c r="Q2274"/>
      <c r="R2274" t="inlineStr">
        <is>
          <t>false</t>
        </is>
      </c>
      <c r="S2274" t="inlineStr">
        <is>
          <t>2026/03/11</t>
        </is>
      </c>
      <c r="T2274" t="inlineStr">
        <is>
          <t>创新中心</t>
        </is>
      </c>
      <c r="U2274"/>
      <c r="V2274" t="inlineStr">
        <is>
          <t>张博文</t>
        </is>
      </c>
      <c r="W2274" t="inlineStr">
        <is>
          <t>吴薇
张铭麒</t>
        </is>
      </c>
    </row>
    <row r="2275" ht="12.75" customHeight="1">
      <c r="A2275" t="inlineStr">
        <is>
          <t xml:space="preserve">2026-03-10 </t>
        </is>
      </c>
      <c r="B2275"/>
      <c r="C2275" t="inlineStr">
        <is>
          <t>正文内容为空，无有效信息，存在异常。</t>
        </is>
      </c>
      <c r="D2275" t="inlineStr">
        <is>
          <t>王野</t>
        </is>
      </c>
      <c r="E2275" t="inlineStr">
        <is>
          <t>北京市朝阳区南磨房乡华侨城·北京OCT华侨城·北京2号院</t>
        </is>
      </c>
      <c r="F2275" t="inlineStr">
        <is>
          <t>排休</t>
        </is>
      </c>
      <c r="G2275"/>
      <c r="H2275"/>
      <c r="I2275"/>
      <c r="J2275"/>
      <c r="K2275"/>
      <c r="L2275"/>
      <c r="M2275"/>
      <c r="N2275" s="2">
        <v>46091</v>
      </c>
      <c r="O2275"/>
      <c r="P2275" t="inlineStr">
        <is>
          <t>11周</t>
        </is>
      </c>
      <c r="Q2275"/>
      <c r="R2275" t="inlineStr">
        <is>
          <t>false</t>
        </is>
      </c>
      <c r="S2275"/>
      <c r="T2275"/>
      <c r="U2275"/>
      <c r="V2275"/>
      <c r="W2275"/>
    </row>
    <row r="2276" ht="12.75" customHeight="1">
      <c r="A2276" t="inlineStr">
        <is>
          <t>2026-03-09 王野-北京-紫光园-铁锅导入 已结束</t>
        </is>
      </c>
      <c r="B2276" t="inlineStr">
        <is>
          <t>1</t>
        </is>
      </c>
      <c r="C2276" t="inlineStr">
        <is>
          <t>紫光园铁锅导入11道菜，仅4道定版，素炒疙瘩粘锅，3关键菜需搞定2个。</t>
        </is>
      </c>
      <c r="D2276" t="inlineStr">
        <is>
          <t>王野</t>
        </is>
      </c>
      <c r="E2276" t="inlineStr">
        <is>
          <t>北京市朝阳区南磨房乡华侨城·北京OCT华侨城·北京2号院</t>
        </is>
      </c>
      <c r="F2276" t="inlineStr">
        <is>
          <t>项目出差</t>
        </is>
      </c>
      <c r="G2276" t="inlineStr">
        <is>
          <t>王野-北京-紫光园-铁锅导入 已结束</t>
        </is>
      </c>
      <c r="H2276" t="inlineStr">
        <is>
          <t>3.9号紫光园铁锅导入日报：
一、铁锅导入进度
1、紫光园铁锅导入合计11道菜，截至3.7日，已完成11道菜导入，客户定版菜品4道，定版菜品如下：炝炒圆白菜1-3份，蛋炒饼1-4份，蛋炒河粉1-4份，扁豆牛肉丝1-5份
2、已录入但客户未定版菜品如下：
（1）宫保鸡丁，未定版
（2）鸭松杂粮包，未定版，
（3）炒合菜,未定版
（4）贝勒爷烤肉，未定版
（5）芹菜土豆丝，未定版
（6）小炖菜，未定版
（7）素炒疙瘩，未定版
紫光园王伟，机器人菜品负责人，
王伟说紫光园菜品，扁豆牛肉丝，宫保鸡丁，炒疙瘩，机器人占比百分之70，这三个菜最少要搞定2个菜铁锅才能用，就是别的菜铁锅都可以用这3个菜搞不定2个产能也是拉不满，满足不了门店需求。
今天就没测试别的菜品只是试的素炒疙瘩，润好锅的第一个是不粘的，第二锅第三锅粘的非常严重，面疙瘩受热太快会粘锅，已经把起锅温度降低到150度，130度也测试了，小料炒不香。
测试几次润完锅的第一锅都是不粘的，第二，三锅就粘。
菜品未定版，
感觉还是要在宫保鸡丁上下功夫
二、明日工作计划
1、客户试菜，把别的未定版的菜先定版
</t>
        </is>
      </c>
      <c r="I2276" t="inlineStr">
        <is>
          <t>无</t>
        </is>
      </c>
      <c r="J2276"/>
      <c r="K2276" t="inlineStr">
        <is>
          <t>紫光园导铁锅</t>
        </is>
      </c>
      <c r="L2276" t="inlineStr">
        <is>
          <t>IMG_20260309_115335011.jpg,video_20260309_115531069.mp4,video_20260309_115912259.mp4,IMG_20260309_120305731.jpg,IMG_20260309_120405484.jpg,IMG_20260309_120514989.jpg,IMG_20260309_120603621.jpg,IMG_20260309_121429350.jpg,IMG_20260309_121614337.jpg</t>
        </is>
      </c>
      <c r="M2276"/>
      <c r="N2276" s="2">
        <v>46090</v>
      </c>
      <c r="O2276" t="inlineStr">
        <is>
          <t>已结束,已结束,已结束,已结束</t>
        </is>
      </c>
      <c r="P2276" t="inlineStr">
        <is>
          <t>11周</t>
        </is>
      </c>
      <c r="Q2276"/>
      <c r="R2276" t="inlineStr">
        <is>
          <t>false</t>
        </is>
      </c>
      <c r="S2276" t="inlineStr">
        <is>
          <t>2026/03/06
2026/03/08
2026/03/12
2026/03/15</t>
        </is>
      </c>
      <c r="T2276" t="inlineStr">
        <is>
          <t>BST</t>
        </is>
      </c>
      <c r="U2276"/>
      <c r="V2276" t="inlineStr">
        <is>
          <t>关胜元
关胜元
关胜元
关胜元</t>
        </is>
      </c>
      <c r="W2276" t="inlineStr">
        <is>
          <t>张铭麒
张铭麒
张铭麒
张铭麒</t>
        </is>
      </c>
    </row>
    <row r="2277" ht="12.75" customHeight="1">
      <c r="A2277" t="inlineStr">
        <is>
          <t>2026-03-08 王野-北京-紫光园-铁锅导入 已结束</t>
        </is>
      </c>
      <c r="B2277" t="inlineStr">
        <is>
          <t>1</t>
        </is>
      </c>
      <c r="C2277" t="inlineStr">
        <is>
          <t>宫保鸡丁铁锅炒制粘锅，效率低，未达要求定不了版。</t>
        </is>
      </c>
      <c r="D2277" t="inlineStr">
        <is>
          <t>王野</t>
        </is>
      </c>
      <c r="E2277" t="inlineStr">
        <is>
          <t>北京市朝阳区南磨房乡华侨城·北京OCT华侨城·北京2号院</t>
        </is>
      </c>
      <c r="F2277" t="inlineStr">
        <is>
          <t>项目出差</t>
        </is>
      </c>
      <c r="G2277" t="inlineStr">
        <is>
          <t>王野-北京-紫光园-铁锅导入 已结束</t>
        </is>
      </c>
      <c r="H2277" t="inlineStr">
        <is>
          <t>3.8号紫光园铁锅导入日报：
一、铁锅导入进度
1、紫光园铁锅导入合计10道菜，截至3.7日，已完成10道菜导入，客户定版菜品5道，定版菜品如下：宫保鸡丁1-5炝炒圆白菜1-3份，蛋炒饼1-4份，蛋炒河粉1-4份，扁豆牛肉丝1-5份
2、已录入但客户未定版菜品如下：
（1）宫保鸡丁，未定版
（2）鸭松杂粮包，未定版，
（3）炒合菜,未定版
（4）贝勒爷烤肉，未定版
（5）芹菜土豆丝，未定版
（6）小炖菜，未定版
紫光园王伟，机器人菜品负责人，
王伟说紫光园菜品，扁豆牛肉丝，宫保鸡丁，炒疙瘩，机器人占比百分之70，这三个菜最少要搞定2个菜铁锅才能用，就是别的菜铁锅都可以用这3个菜搞不定2个产能也是拉不满，满足不了门店需求，今天就没测试别的菜品只是试的宫保鸡丁，现在紫光园厨政部对宫保鸡丁操作的要求是，必须来单的才能把鸡丁炒熟，不能提前把鸡丁炒熟，超过5分钟的就不让用，抓到罚款，鸡丁手动操作放15克油炒熟，鸡丁都是工厂统一配送，腌制的粉非常多，润好锅的第一锅可以，不是很粘，第二锅就粘的非常严重，第4锅以后鸡丁就全部沾到锅上，而且我刷锅都要一分钟还刷的不是很干净，必须用百洁布洗锅才能洗干净，涂层锅一份的宫保鸡丁时间是1.37秒不需要润锅和洗锅，铁锅一份的时间是1.19秒还要洗锅和润锅时间最少要多出1.30秒，效率不够，王伟说宫保鸡丁出品达到要求，效率达不到要求，定不了版
二、明日工作计划
1、客户试菜，素炒疙瘩，看看能不找到办法让疙瘩达到要求
</t>
        </is>
      </c>
      <c r="I2277" t="inlineStr">
        <is>
          <t>宫保鸡丁</t>
        </is>
      </c>
      <c r="J2277"/>
      <c r="K2277" t="inlineStr">
        <is>
          <t>紫光园导铁锅</t>
        </is>
      </c>
      <c r="L2277" t="inlineStr">
        <is>
          <t>IMG_20260308_103631753.jpg,IMG_20260308_120944736.jpg,IMG_20260308_120157.jpg,IMG_20260308_114257294.jpg,IMG_20260308_115137796.jpg,IMG_20260308_115432840.jpg,IMG_20260308_122334390.jpg,video_20260308_121039891.mp4,video_20260308_115235580.mp4</t>
        </is>
      </c>
      <c r="M2277"/>
      <c r="N2277" s="2">
        <v>46089</v>
      </c>
      <c r="O2277" t="inlineStr">
        <is>
          <t>已结束,已结束,已结束,已结束</t>
        </is>
      </c>
      <c r="P2277" t="inlineStr">
        <is>
          <t>10周</t>
        </is>
      </c>
      <c r="Q2277"/>
      <c r="R2277" t="inlineStr">
        <is>
          <t>false</t>
        </is>
      </c>
      <c r="S2277" t="inlineStr">
        <is>
          <t>2026/03/06
2026/03/08
2026/03/12
2026/03/15</t>
        </is>
      </c>
      <c r="T2277" t="inlineStr">
        <is>
          <t>BST</t>
        </is>
      </c>
      <c r="U2277"/>
      <c r="V2277" t="inlineStr">
        <is>
          <t>关胜元
关胜元
关胜元
关胜元</t>
        </is>
      </c>
      <c r="W2277" t="inlineStr">
        <is>
          <t>张铭麒
张铭麒
张铭麒
张铭麒</t>
        </is>
      </c>
    </row>
    <row r="2278" ht="12.75" customHeight="1">
      <c r="A2278" t="inlineStr">
        <is>
          <t>2026-03-07 王野-北京-紫光园-铁锅导入 已结束</t>
        </is>
      </c>
      <c r="B2278" t="inlineStr">
        <is>
          <t>1</t>
        </is>
      </c>
      <c r="C2278" t="inlineStr">
        <is>
          <t>8道菜已导入仅4道定版，6道因客户休假未试菜待明日试。</t>
        </is>
      </c>
      <c r="D2278" t="inlineStr">
        <is>
          <t>王野</t>
        </is>
      </c>
      <c r="E2278" t="inlineStr">
        <is>
          <t>北京市通州区宋庄镇董师傅·固始鹅块·干锅鸭头宋都酒店</t>
        </is>
      </c>
      <c r="F2278" t="inlineStr">
        <is>
          <t>项目出差</t>
        </is>
      </c>
      <c r="G2278" t="inlineStr">
        <is>
          <t>王野-北京-紫光园-铁锅导入 已结束</t>
        </is>
      </c>
      <c r="H2278" t="inlineStr">
        <is>
          <t>3.7号紫光园铁锅导入日报：
一、铁锅导入进度
1、紫光园铁锅导入合计10道菜，截至3.7日，已完成8道菜导入，客户定版菜品4道，定版菜品如下：炝炒圆白菜1-3份，蛋炒饼1-4份，蛋炒河粉1-4份，扁豆牛肉丝1-5份
2、已录入但客户未定版菜品如下：
客户过年休假今天刚回北京，第一天上班，晚上要去给领导汇报工作计划，别的菜品安排明天试
（1）宫保鸡丁，未定版原因：客户明天试
（2）鸭松杂粮包，未定版原因：客户明天试
（3）炒合菜,未定版原因，客户明天试
（4）贝勒爷烤肉，未定版原因，客户明天试，
（5）芹菜土豆丝，未定版原因，客户明天试
（6）小炖菜，未定版原因，客户明天试
二、明日工作计划
1、客户试菜，宫保鸡丁，贝勒爷烤肉，鸭松杂粮包，炒合菜，
客户对铁锅是有认知度的，知道铁锅刚润好锅炒菜是都不粘的，炒了3锅以上就会越来越粘锅，客户要明天连续炒宫保鸡丁多锅次，只洗锅不润锅，看粘锅效果
</t>
        </is>
      </c>
      <c r="I2278" t="inlineStr">
        <is>
          <t>定版</t>
        </is>
      </c>
      <c r="J2278"/>
      <c r="K2278" t="inlineStr">
        <is>
          <t>门店导铁锅</t>
        </is>
      </c>
      <c r="L2278" t="inlineStr">
        <is>
          <t>IMG_20260307_121400660.jpg,IMG_20260307_105026768.jpg,IMG_20260307_142024187.jpg,IMG_20260307_142420618.jpg,IMG_20260307_150128261.jpg,IMG_20260307_143057755.jpg,IMG_20260307_145458042.jpg,IMG_20260307_144343324.jpg,IMG_20260307_143108253.jpg</t>
        </is>
      </c>
      <c r="M2278"/>
      <c r="N2278" s="2">
        <v>46088</v>
      </c>
      <c r="O2278" t="inlineStr">
        <is>
          <t>已结束,已结束,已结束,已结束</t>
        </is>
      </c>
      <c r="P2278" t="inlineStr">
        <is>
          <t>10周</t>
        </is>
      </c>
      <c r="Q2278"/>
      <c r="R2278" t="inlineStr">
        <is>
          <t>false</t>
        </is>
      </c>
      <c r="S2278" t="inlineStr">
        <is>
          <t>2026/03/06
2026/03/08
2026/03/12
2026/03/15</t>
        </is>
      </c>
      <c r="T2278" t="inlineStr">
        <is>
          <t>BST</t>
        </is>
      </c>
      <c r="U2278"/>
      <c r="V2278" t="inlineStr">
        <is>
          <t>关胜元
关胜元
关胜元
关胜元</t>
        </is>
      </c>
      <c r="W2278" t="inlineStr">
        <is>
          <t>张铭麒
张铭麒
张铭麒
张铭麒</t>
        </is>
      </c>
    </row>
    <row r="2279" ht="12.75" customHeight="1">
      <c r="A2279" t="inlineStr">
        <is>
          <t>2026-03-06 王野-北京-紫光园-铁锅导入 已结束</t>
        </is>
      </c>
      <c r="B2279" t="inlineStr">
        <is>
          <t>1</t>
        </is>
      </c>
      <c r="C2279" t="inlineStr">
        <is>
          <t>“菜第”疑为“菜品”错别字，需关注菜品名称准确性。</t>
        </is>
      </c>
      <c r="D2279" t="inlineStr">
        <is>
          <t>王野</t>
        </is>
      </c>
      <c r="E2279" t="inlineStr">
        <is>
          <t>北京市朝阳区南磨房乡华侨城·北京OCT华侨城·北京2号院</t>
        </is>
      </c>
      <c r="F2279" t="inlineStr">
        <is>
          <t>项目出差</t>
        </is>
      </c>
      <c r="G2279" t="inlineStr">
        <is>
          <t>王野-北京-紫光园-铁锅导入 已结束</t>
        </is>
      </c>
      <c r="H2279" t="inlineStr">
        <is>
          <t>紫光园多份菜第，炒饼丝，炒河粉，炝炒圆白菜，鸭松杂粮包，炒合菜</t>
        </is>
      </c>
      <c r="I2279" t="inlineStr">
        <is>
          <t>录菜</t>
        </is>
      </c>
      <c r="J2279"/>
      <c r="K2279" t="inlineStr">
        <is>
          <t>紫光园</t>
        </is>
      </c>
      <c r="L2279" t="inlineStr">
        <is>
          <t>IMG_20260306_135006372.jpg,IMG_20260306_140424428.jpg,IMG_20260306_140555452.jpg,IMG_20260306_135657304.jpg,IMG_20260306_140215415.jpg,IMG_20260306_141640031.jpg,IMG_20260306_142528938.jpg,IMG_20260306_151034851.jpg,IMG_20260306_150313562.jpg</t>
        </is>
      </c>
      <c r="M2279"/>
      <c r="N2279" s="2">
        <v>46087</v>
      </c>
      <c r="O2279" t="inlineStr">
        <is>
          <t>已结束,已结束,已结束,已结束</t>
        </is>
      </c>
      <c r="P2279" t="inlineStr">
        <is>
          <t>10周</t>
        </is>
      </c>
      <c r="Q2279"/>
      <c r="R2279" t="inlineStr">
        <is>
          <t>false</t>
        </is>
      </c>
      <c r="S2279" t="inlineStr">
        <is>
          <t>2026/03/06
2026/03/08
2026/03/12
2026/03/15</t>
        </is>
      </c>
      <c r="T2279" t="inlineStr">
        <is>
          <t>BST</t>
        </is>
      </c>
      <c r="U2279"/>
      <c r="V2279" t="inlineStr">
        <is>
          <t>关胜元
关胜元
关胜元
关胜元</t>
        </is>
      </c>
      <c r="W2279" t="inlineStr">
        <is>
          <t>张铭麒
张铭麒
张铭麒
张铭麒</t>
        </is>
      </c>
    </row>
    <row r="2280" ht="12.75" customHeight="1">
      <c r="A2280" t="inlineStr">
        <is>
          <t>2026-03-05 王野-北京-紫光园-铁锅导入 已结束</t>
        </is>
      </c>
      <c r="B2280" t="inlineStr">
        <is>
          <t>1</t>
        </is>
      </c>
      <c r="C2280" t="inlineStr">
        <is>
          <t>紫光园录制铁锅菜品进行中，需关注5份菜品录制情况。</t>
        </is>
      </c>
      <c r="D2280" t="inlineStr">
        <is>
          <t>王野</t>
        </is>
      </c>
      <c r="E2280" t="inlineStr">
        <is>
          <t>北京市朝阳区南磨房乡华侨城·北京OCT华侨城·北京2号院</t>
        </is>
      </c>
      <c r="F2280" t="inlineStr">
        <is>
          <t>项目出差</t>
        </is>
      </c>
      <c r="G2280" t="inlineStr">
        <is>
          <t>王野-北京-紫光园-铁锅导入 已结束</t>
        </is>
      </c>
      <c r="H2280" t="inlineStr">
        <is>
          <t>录制铁锅菜品</t>
        </is>
      </c>
      <c r="I2280" t="inlineStr">
        <is>
          <t>录制5份菜品，扁豆牛肉丝，芹菜土豆丝，贝勒爷烤肉</t>
        </is>
      </c>
      <c r="J2280"/>
      <c r="K2280" t="inlineStr">
        <is>
          <t>紫光园录制铁锅菜品</t>
        </is>
      </c>
      <c r="L2280" t="inlineStr">
        <is>
          <t>IMG_20260305_151527747.jpg,IMG_20260305_151501465.jpg,IMG_20260305_145847508.jpg,IMG_20260305_144157687.jpg,IMG_20260305_141922912.jpg,IMG_20260305_134505187.jpg,IMG_20260305_143020163.jpg,IMG_20260305_145001832.jpg,IMG_20260305_150711062.jpg</t>
        </is>
      </c>
      <c r="M2280"/>
      <c r="N2280" s="2">
        <v>46086</v>
      </c>
      <c r="O2280" t="inlineStr">
        <is>
          <t>已结束,已结束,已结束,已结束</t>
        </is>
      </c>
      <c r="P2280" t="inlineStr">
        <is>
          <t>10周</t>
        </is>
      </c>
      <c r="Q2280"/>
      <c r="R2280" t="inlineStr">
        <is>
          <t>false</t>
        </is>
      </c>
      <c r="S2280" t="inlineStr">
        <is>
          <t>2026/03/06
2026/03/08
2026/03/12
2026/03/15</t>
        </is>
      </c>
      <c r="T2280" t="inlineStr">
        <is>
          <t>BST</t>
        </is>
      </c>
      <c r="U2280"/>
      <c r="V2280" t="inlineStr">
        <is>
          <t>关胜元
关胜元
关胜元
关胜元</t>
        </is>
      </c>
      <c r="W2280" t="inlineStr">
        <is>
          <t>张铭麒
张铭麒
张铭麒
张铭麒</t>
        </is>
      </c>
    </row>
    <row r="2281" ht="12.75" customHeight="1">
      <c r="A2281" t="inlineStr">
        <is>
          <t>2026-03-04 王野-北京-紫光园-铁锅导入 已结束</t>
        </is>
      </c>
      <c r="B2281" t="inlineStr">
        <is>
          <t>1</t>
        </is>
      </c>
      <c r="C2281" t="inlineStr">
        <is>
          <t>任务“导铁锅|王野-北京-紫光园-培训支持”进行中，有餐饮订单定版。</t>
        </is>
      </c>
      <c r="D2281" t="inlineStr">
        <is>
          <t>王野</t>
        </is>
      </c>
      <c r="E2281" t="inlineStr">
        <is>
          <t>北京市朝阳区南磨房乡华侨城·北京OCT华侨城·北京2号院</t>
        </is>
      </c>
      <c r="F2281" t="inlineStr">
        <is>
          <t>项目出差</t>
        </is>
      </c>
      <c r="G2281" t="inlineStr">
        <is>
          <t>王野-北京-紫光园-铁锅导入 已结束</t>
        </is>
      </c>
      <c r="H2281" t="inlineStr">
        <is>
          <t>导铁锅</t>
        </is>
      </c>
      <c r="I2281" t="inlineStr">
        <is>
          <t>宫保鸡丁一份，炒合菜一份，炒饼丝一份，炒河粉一份，麻豆腐一份，小炖菜一份，贝勒爷烤肉一份，亚松杂粮包一份，定版</t>
        </is>
      </c>
      <c r="J2281"/>
      <c r="K2281" t="inlineStr">
        <is>
          <t>紫光园导铁锅</t>
        </is>
      </c>
      <c r="L2281" t="inlineStr">
        <is>
          <t>IMG_20260304_144048089.jpg,IMG_20260304_144932329.jpg,IMG_20260304_145603243.jpg,IMG_20260304_150137755.jpg,IMG_20260304_151103252.jpg,IMG_20260304_151948466.jpg,IMG_20260304_153241629.jpg,IMG_20260304_153342310.jpg,IMG_20260304_144051189.jpg</t>
        </is>
      </c>
      <c r="M2281"/>
      <c r="N2281" s="2">
        <v>46085</v>
      </c>
      <c r="O2281" t="inlineStr">
        <is>
          <t>已结束,已结束,已结束,已结束</t>
        </is>
      </c>
      <c r="P2281" t="inlineStr">
        <is>
          <t>10周</t>
        </is>
      </c>
      <c r="Q2281"/>
      <c r="R2281" t="inlineStr">
        <is>
          <t>false</t>
        </is>
      </c>
      <c r="S2281" t="inlineStr">
        <is>
          <t>2026/03/06
2026/03/08
2026/03/12
2026/03/15</t>
        </is>
      </c>
      <c r="T2281" t="inlineStr">
        <is>
          <t>BST</t>
        </is>
      </c>
      <c r="U2281"/>
      <c r="V2281" t="inlineStr">
        <is>
          <t>关胜元
关胜元
关胜元
关胜元</t>
        </is>
      </c>
      <c r="W2281" t="inlineStr">
        <is>
          <t>张铭麒
张铭麒
张铭麒
张铭麒</t>
        </is>
      </c>
    </row>
    <row r="2282" ht="12.75" customHeight="1">
      <c r="A2282" t="inlineStr">
        <is>
          <t>2026-03-03 王野-北京-紫光园-铁锅导入 已结束</t>
        </is>
      </c>
      <c r="B2282" t="inlineStr">
        <is>
          <t>1</t>
        </is>
      </c>
      <c r="C2282" t="inlineStr">
        <is>
          <t>问题：原材料不够，后天才能录制多份菜。</t>
        </is>
      </c>
      <c r="D2282" t="inlineStr">
        <is>
          <t>王野</t>
        </is>
      </c>
      <c r="E2282" t="inlineStr">
        <is>
          <t>北京市朝阳区南磨房乡华侨城·北京OCT华侨城·北京2号院</t>
        </is>
      </c>
      <c r="F2282" t="inlineStr">
        <is>
          <t>项目出差</t>
        </is>
      </c>
      <c r="G2282" t="inlineStr">
        <is>
          <t>王野-北京-紫光园-铁锅导入 已结束</t>
        </is>
      </c>
      <c r="H2282" t="inlineStr">
        <is>
          <t>导铁锅</t>
        </is>
      </c>
      <c r="I2282" t="inlineStr">
        <is>
          <t>扁豆牛肉丝一份，炝炒圆白菜一份，芹菜土豆丝一份，素炒疙瘩一份</t>
        </is>
      </c>
      <c r="J2282" t="inlineStr">
        <is>
          <t>原材料不够，后天才有原材料录制多份菜</t>
        </is>
      </c>
      <c r="K2282" t="inlineStr">
        <is>
          <t>紫光园导铁锅</t>
        </is>
      </c>
      <c r="L2282" t="inlineStr">
        <is>
          <t>IMG_20260303_131612877.jpg,IMG_20260303_140044391.jpg,IMG_20260303_144029826.jpg,IMG_20260303_144111365.jpg,IMG_20260303_145928315.jpg,IMG_20260303_152314635.jpg,IMG_20260303_153540066.jpg,IMG_20260303_153531840.jpg,IMG_20260303_151129473.jpg</t>
        </is>
      </c>
      <c r="M2282"/>
      <c r="N2282" s="2">
        <v>46084</v>
      </c>
      <c r="O2282" t="inlineStr">
        <is>
          <t>已结束,已结束,已结束,已结束</t>
        </is>
      </c>
      <c r="P2282" t="inlineStr">
        <is>
          <t>10周</t>
        </is>
      </c>
      <c r="Q2282"/>
      <c r="R2282" t="inlineStr">
        <is>
          <t>false</t>
        </is>
      </c>
      <c r="S2282" t="inlineStr">
        <is>
          <t>2026/03/06
2026/03/08
2026/03/12
2026/03/15</t>
        </is>
      </c>
      <c r="T2282" t="inlineStr">
        <is>
          <t>BST</t>
        </is>
      </c>
      <c r="U2282"/>
      <c r="V2282" t="inlineStr">
        <is>
          <t>关胜元
关胜元
关胜元
关胜元</t>
        </is>
      </c>
      <c r="W2282" t="inlineStr">
        <is>
          <t>张铭麒
张铭麒
张铭麒
张铭麒</t>
        </is>
      </c>
    </row>
    <row r="2283" ht="12.75" customHeight="1">
      <c r="A2283" t="inlineStr">
        <is>
          <t>2026-03-02 王野-北京-紫光园-铁锅导入 已结束</t>
        </is>
      </c>
      <c r="B2283" t="inlineStr">
        <is>
          <t>1</t>
        </is>
      </c>
      <c r="C2283" t="inlineStr">
        <is>
          <t>紫光园导铁锅门店培训支持进行中，无异常。</t>
        </is>
      </c>
      <c r="D2283" t="inlineStr">
        <is>
          <t>王野</t>
        </is>
      </c>
      <c r="E2283" t="inlineStr">
        <is>
          <t>北京市朝阳区南磨房乡华侨城·北京OCT华侨城·北京2号院</t>
        </is>
      </c>
      <c r="F2283" t="inlineStr">
        <is>
          <t>项目出差</t>
        </is>
      </c>
      <c r="G2283" t="inlineStr">
        <is>
          <t>王野-北京-紫光园-铁锅导入 已结束</t>
        </is>
      </c>
      <c r="H2283" t="inlineStr">
        <is>
          <t>今天到的北京，确定紫光园导铁锅门店</t>
        </is>
      </c>
      <c r="I2283" t="inlineStr">
        <is>
          <t>无</t>
        </is>
      </c>
      <c r="J2283"/>
      <c r="K2283" t="inlineStr">
        <is>
          <t>紫光园导铁锅</t>
        </is>
      </c>
      <c r="L2283" t="inlineStr">
        <is>
          <t>IMG_20260302_071808637.jpg,IMG_20260302_162950472.jpg</t>
        </is>
      </c>
      <c r="M2283"/>
      <c r="N2283" s="2">
        <v>46083</v>
      </c>
      <c r="O2283" t="inlineStr">
        <is>
          <t>已结束,已结束,已结束,已结束</t>
        </is>
      </c>
      <c r="P2283" t="inlineStr">
        <is>
          <t>10周</t>
        </is>
      </c>
      <c r="Q2283"/>
      <c r="R2283" t="inlineStr">
        <is>
          <t>false</t>
        </is>
      </c>
      <c r="S2283" t="inlineStr">
        <is>
          <t>2026/03/06
2026/03/08
2026/03/12
2026/03/15</t>
        </is>
      </c>
      <c r="T2283" t="inlineStr">
        <is>
          <t>BST</t>
        </is>
      </c>
      <c r="U2283"/>
      <c r="V2283" t="inlineStr">
        <is>
          <t>关胜元
关胜元
关胜元
关胜元</t>
        </is>
      </c>
      <c r="W2283" t="inlineStr">
        <is>
          <t>张铭麒
张铭麒
张铭麒
张铭麒</t>
        </is>
      </c>
    </row>
    <row r="2284" ht="12.75" customHeight="1">
      <c r="A2284" t="inlineStr">
        <is>
          <t>2026-02-26 王野-西安-兰湘子-培训支持 已结束</t>
        </is>
      </c>
      <c r="B2284"/>
      <c r="C2284" t="inlineStr">
        <is>
          <t>问题：牛肉老、干、无亮度。改进：调温、先放老汤后放牛肉，出锅加蚝油。</t>
        </is>
      </c>
      <c r="D2284" t="inlineStr">
        <is>
          <t>王野</t>
        </is>
      </c>
      <c r="E2284" t="inlineStr">
        <is>
          <t>陕西省西安市莲湖区北院门街道步行街西安城墙·碑林历史文化景区</t>
        </is>
      </c>
      <c r="F2284" t="inlineStr">
        <is>
          <t>项目出差</t>
        </is>
      </c>
      <c r="G2284" t="inlineStr">
        <is>
          <t>王野-西安-兰湘子-培训支持 已结束</t>
        </is>
      </c>
      <c r="H2284" t="inlineStr">
        <is>
          <t>牛肉换了品种，加了蚝油，出品牛肉老，干，没有亮度。我把温度从9000降低到8000，先放老汤后方牛肉，保证牛肉的水分，不干不老，出锅放蚝油增加菜品亮度，</t>
        </is>
      </c>
      <c r="I2284" t="inlineStr">
        <is>
          <t>小炒安格斯牛肉，</t>
        </is>
      </c>
      <c r="J2284"/>
      <c r="K2284" t="inlineStr">
        <is>
          <t>兰湘子研发部</t>
        </is>
      </c>
      <c r="L2284" t="inlineStr">
        <is>
          <t>IMG_20260225_201942191.jpg</t>
        </is>
      </c>
      <c r="M2284"/>
      <c r="N2284" s="2">
        <v>46079</v>
      </c>
      <c r="O2284" t="inlineStr">
        <is>
          <t>已结束</t>
        </is>
      </c>
      <c r="P2284" t="inlineStr">
        <is>
          <t>09周</t>
        </is>
      </c>
      <c r="Q2284"/>
      <c r="R2284" t="inlineStr">
        <is>
          <t>false</t>
        </is>
      </c>
      <c r="S2284" t="inlineStr">
        <is>
          <t>2026/02/26</t>
        </is>
      </c>
      <c r="T2284" t="inlineStr">
        <is>
          <t>BST</t>
        </is>
      </c>
      <c r="U2284"/>
      <c r="V2284" t="inlineStr">
        <is>
          <t>关胜元</t>
        </is>
      </c>
      <c r="W2284" t="inlineStr">
        <is>
          <t>张铭麒</t>
        </is>
      </c>
    </row>
    <row r="2285" ht="12.75" customHeight="1">
      <c r="A2285" t="inlineStr">
        <is>
          <t>2026-02-13 王野-长沙-大碗先生-新店开业 已结束</t>
        </is>
      </c>
      <c r="B2285"/>
      <c r="C2285" t="inlineStr">
        <is>
          <t>王野休假，长沙大碗先生新店开业进行中，姜爆鸡需减少油量。</t>
        </is>
      </c>
      <c r="D2285" t="inlineStr">
        <is>
          <t>王野</t>
        </is>
      </c>
      <c r="E2285" t="inlineStr">
        <is>
          <t>湖南省长沙市雨花区左家塘街道开元路</t>
        </is>
      </c>
      <c r="F2285" t="inlineStr">
        <is>
          <t>项目出差</t>
        </is>
      </c>
      <c r="G2285" t="inlineStr">
        <is>
          <t>王野-长沙-大碗先生-新店开业 已结束</t>
        </is>
      </c>
      <c r="H2285" t="inlineStr">
        <is>
          <t>下饭姜爆鸡，冬天鸡肥，出油多，减少油量</t>
        </is>
      </c>
      <c r="I2285" t="inlineStr">
        <is>
          <t>微调</t>
        </is>
      </c>
      <c r="J2285"/>
      <c r="K2285" t="inlineStr">
        <is>
          <t>休假</t>
        </is>
      </c>
      <c r="L2285" t="inlineStr">
        <is>
          <t>IMG_20260213_135048968.jpg,IMG_20260213_190454686.jpg</t>
        </is>
      </c>
      <c r="M2285"/>
      <c r="N2285" s="2">
        <v>46066</v>
      </c>
      <c r="O2285" t="inlineStr">
        <is>
          <t>已结束</t>
        </is>
      </c>
      <c r="P2285" t="inlineStr">
        <is>
          <t>07周</t>
        </is>
      </c>
      <c r="Q2285"/>
      <c r="R2285" t="inlineStr">
        <is>
          <t>false</t>
        </is>
      </c>
      <c r="S2285" t="inlineStr">
        <is>
          <t>2026/02/13</t>
        </is>
      </c>
      <c r="T2285" t="inlineStr">
        <is>
          <t>BST</t>
        </is>
      </c>
      <c r="U2285"/>
      <c r="V2285" t="inlineStr">
        <is>
          <t>关胜元</t>
        </is>
      </c>
      <c r="W2285" t="inlineStr">
        <is>
          <t>张铭麒</t>
        </is>
      </c>
    </row>
    <row r="2286" ht="12.75" customHeight="1">
      <c r="A2286" t="inlineStr">
        <is>
          <t>2026-02-12 王野-长沙-大碗先生-新店开业 已结束</t>
        </is>
      </c>
      <c r="B2286"/>
      <c r="C2286" t="inlineStr">
        <is>
          <t>门店开业中，需关注机器温度标定调整和菜品定版问题。</t>
        </is>
      </c>
      <c r="D2286" t="inlineStr">
        <is>
          <t>王野</t>
        </is>
      </c>
      <c r="E2286" t="inlineStr">
        <is>
          <t>湖南省长沙市雨花区砂子塘街道韶山中路731号银星大厦(韶山中路)</t>
        </is>
      </c>
      <c r="F2286" t="inlineStr">
        <is>
          <t>项目出差</t>
        </is>
      </c>
      <c r="G2286" t="inlineStr">
        <is>
          <t>王野-长沙-大碗先生-新店开业 已结束</t>
        </is>
      </c>
      <c r="H2286" t="inlineStr">
        <is>
          <t>门店开业，机器温度标定调整</t>
        </is>
      </c>
      <c r="I2286" t="inlineStr">
        <is>
          <t>菜品定版</t>
        </is>
      </c>
      <c r="J2286"/>
      <c r="K2286" t="inlineStr">
        <is>
          <t>长沙雨花亭凯德广场店</t>
        </is>
      </c>
      <c r="L2286" t="inlineStr">
        <is>
          <t>IMG_20260212_105118147.jpg,IMG_20260212_122131305.jpg,IMG_20260212_173543662.jpg,IMG_20260212_185533943.jpg</t>
        </is>
      </c>
      <c r="M2286"/>
      <c r="N2286" s="2">
        <v>46065</v>
      </c>
      <c r="O2286" t="inlineStr">
        <is>
          <t>已结束</t>
        </is>
      </c>
      <c r="P2286" t="inlineStr">
        <is>
          <t>07周</t>
        </is>
      </c>
      <c r="Q2286"/>
      <c r="R2286" t="inlineStr">
        <is>
          <t>false</t>
        </is>
      </c>
      <c r="S2286" t="inlineStr">
        <is>
          <t>2026/02/13</t>
        </is>
      </c>
      <c r="T2286" t="inlineStr">
        <is>
          <t>BST</t>
        </is>
      </c>
      <c r="U2286"/>
      <c r="V2286" t="inlineStr">
        <is>
          <t>关胜元</t>
        </is>
      </c>
      <c r="W2286" t="inlineStr">
        <is>
          <t>张铭麒</t>
        </is>
      </c>
    </row>
    <row r="2287" ht="12.75" customHeight="1">
      <c r="A2287" t="inlineStr">
        <is>
          <t>2026-02-11 王野-长沙-大碗先生-新店开业 已结束</t>
        </is>
      </c>
      <c r="B2287"/>
      <c r="C2287" t="inlineStr">
        <is>
          <t>大碗先生长沙雨花亭凯德广场店2026/02/11开业，需关注菜品定版。</t>
        </is>
      </c>
      <c r="D2287" t="inlineStr">
        <is>
          <t>王野</t>
        </is>
      </c>
      <c r="E2287" t="inlineStr">
        <is>
          <t>湖南省长沙市雨花区砂子塘街道韶山中路731号银星大厦(韶山中路)</t>
        </is>
      </c>
      <c r="F2287" t="inlineStr">
        <is>
          <t>项目出差</t>
        </is>
      </c>
      <c r="G2287" t="inlineStr">
        <is>
          <t>王野-长沙-大碗先生-新店开业 已结束</t>
        </is>
      </c>
      <c r="H2287" t="inlineStr">
        <is>
          <t>复购</t>
        </is>
      </c>
      <c r="I2287" t="inlineStr">
        <is>
          <t>菜品定版</t>
        </is>
      </c>
      <c r="J2287"/>
      <c r="K2287" t="inlineStr">
        <is>
          <t>长沙雨花亭凯德广场店</t>
        </is>
      </c>
      <c r="L2287" t="inlineStr">
        <is>
          <t>IMG_20260211_002926130.jpg,IMG_20260211_075903122.jpg,IMG_20260211_081504063.jpg,IMG_20260211_101858863.jpg,IMG_20260211_111702730.jpg,IMG_20260211_111951439.jpg,IMG_20260211_192707607.jpg,IMG_20260211_202904878.jpg</t>
        </is>
      </c>
      <c r="M2287"/>
      <c r="N2287" s="2">
        <v>46064</v>
      </c>
      <c r="O2287" t="inlineStr">
        <is>
          <t>已结束</t>
        </is>
      </c>
      <c r="P2287" t="inlineStr">
        <is>
          <t>07周</t>
        </is>
      </c>
      <c r="Q2287"/>
      <c r="R2287" t="inlineStr">
        <is>
          <t>false</t>
        </is>
      </c>
      <c r="S2287" t="inlineStr">
        <is>
          <t>2026/02/13</t>
        </is>
      </c>
      <c r="T2287" t="inlineStr">
        <is>
          <t>BST</t>
        </is>
      </c>
      <c r="U2287"/>
      <c r="V2287" t="inlineStr">
        <is>
          <t>关胜元</t>
        </is>
      </c>
      <c r="W2287" t="inlineStr">
        <is>
          <t>张铭麒</t>
        </is>
      </c>
    </row>
    <row r="2288" ht="12.75" customHeight="1">
      <c r="A2288" t="inlineStr">
        <is>
          <t>2026-02-05 王野-株洲-大碗先生-解决问题 已结束</t>
        </is>
      </c>
      <c r="B2288"/>
      <c r="C2288" t="inlineStr">
        <is>
          <t>存在给客户送礼维护客情的不当行为，需关注。</t>
        </is>
      </c>
      <c r="D2288" t="inlineStr">
        <is>
          <t>王野</t>
        </is>
      </c>
      <c r="E2288" t="inlineStr">
        <is>
          <t>湖南省株洲市荷塘区茨菇塘街道四通路上城国际</t>
        </is>
      </c>
      <c r="F2288" t="inlineStr">
        <is>
          <t>项目出差</t>
        </is>
      </c>
      <c r="G2288" t="inlineStr">
        <is>
          <t>王野-株洲-大碗先生-解决问题 已结束</t>
        </is>
      </c>
      <c r="H2288" t="inlineStr">
        <is>
          <t>复购</t>
        </is>
      </c>
      <c r="I2288" t="inlineStr">
        <is>
          <t>菜品定版</t>
        </is>
      </c>
      <c r="J2288" t="inlineStr">
        <is>
          <t>今天去株洲给大碗先生出品部老大谢总送礼，维护客情</t>
        </is>
      </c>
      <c r="K2288" t="inlineStr">
        <is>
          <t>休假</t>
        </is>
      </c>
      <c r="L2288" t="inlineStr">
        <is>
          <t>IMG_20260205_092207159.jpg,IMG_20260205_105503766.jpg,IMG_20260205_185819556.jpg,IMG_20260205_185954815.jpg</t>
        </is>
      </c>
      <c r="M2288"/>
      <c r="N2288" s="2">
        <v>46058</v>
      </c>
      <c r="O2288" t="inlineStr">
        <is>
          <t>已结束,已结束,已结束,已结束,已结束</t>
        </is>
      </c>
      <c r="P2288" t="inlineStr">
        <is>
          <t>06周</t>
        </is>
      </c>
      <c r="Q2288"/>
      <c r="R2288" t="inlineStr">
        <is>
          <t>false</t>
        </is>
      </c>
      <c r="S2288" t="inlineStr">
        <is>
          <t>2025/12/27
2026/01/14
2026/01/22
2026/01/30
2026/02/05</t>
        </is>
      </c>
      <c r="T2288" t="inlineStr">
        <is>
          <t>BST</t>
        </is>
      </c>
      <c r="U2288"/>
      <c r="V2288" t="inlineStr">
        <is>
          <t>关胜元
关胜元
关胜元
关胜元
关胜元</t>
        </is>
      </c>
      <c r="W2288" t="inlineStr">
        <is>
          <t>张铭麒
张铭麒
张铭麒
张铭麒
张铭麒</t>
        </is>
      </c>
    </row>
    <row r="2289" ht="12.75" customHeight="1">
      <c r="A2289" t="inlineStr">
        <is>
          <t>2026-02-04 王野-株洲-大碗先生-培训支持 已结束</t>
        </is>
      </c>
      <c r="B2289"/>
      <c r="C2289" t="inlineStr">
        <is>
          <t>需关注督促门店使用机器，与谢总约菜品定版。</t>
        </is>
      </c>
      <c r="D2289" t="inlineStr">
        <is>
          <t>王野</t>
        </is>
      </c>
      <c r="E2289" t="inlineStr">
        <is>
          <t>湖南省长沙市芙蓉区火星街道远大一路851号山水华景</t>
        </is>
      </c>
      <c r="F2289" t="inlineStr">
        <is>
          <t>项目出差</t>
        </is>
      </c>
      <c r="G2289" t="inlineStr">
        <is>
          <t>王野-株洲-大碗先生-培训支持 已结束</t>
        </is>
      </c>
      <c r="H2289" t="inlineStr">
        <is>
          <t>复购</t>
        </is>
      </c>
      <c r="I2289" t="inlineStr">
        <is>
          <t>菜品定版</t>
        </is>
      </c>
      <c r="J2289" t="inlineStr">
        <is>
          <t>给大碗先生信息部老大莫总，讲解怎么看机器人的工作时间，烹饪数据，叫她操作，督促门店把机器用起来</t>
        </is>
      </c>
      <c r="K2289" t="inlineStr">
        <is>
          <t>约的出品部老大谢总</t>
        </is>
      </c>
      <c r="L2289" t="inlineStr">
        <is>
          <t>IMG_20260204_073343977.jpg,IMG_20260204_114600933.jpg,IMG_20260204_134357744.jpg,IMG_20260204_134725643.jpg,IMG_20260204_154705443.jpg,IMG_20260204_162339375.jpg</t>
        </is>
      </c>
      <c r="M2289"/>
      <c r="N2289" s="2">
        <v>46057</v>
      </c>
      <c r="O2289" t="inlineStr">
        <is>
          <t>已结束</t>
        </is>
      </c>
      <c r="P2289" t="inlineStr">
        <is>
          <t>06周</t>
        </is>
      </c>
      <c r="Q2289"/>
      <c r="R2289" t="inlineStr">
        <is>
          <t>false</t>
        </is>
      </c>
      <c r="S2289" t="inlineStr">
        <is>
          <t>2026/02/04</t>
        </is>
      </c>
      <c r="T2289" t="inlineStr">
        <is>
          <t>BST</t>
        </is>
      </c>
      <c r="U2289"/>
      <c r="V2289" t="inlineStr">
        <is>
          <t>关胜元</t>
        </is>
      </c>
      <c r="W2289" t="inlineStr">
        <is>
          <t>张铭麒</t>
        </is>
      </c>
    </row>
    <row r="2290" ht="12.75" customHeight="1">
      <c r="A2290" t="inlineStr">
        <is>
          <t>2026-02-03 王野-岳阳平江-大碗先生-解决问题 已结束</t>
        </is>
      </c>
      <c r="B2290"/>
      <c r="C2290" t="inlineStr">
        <is>
          <t>复购问题处理中，涉及岳阳平江大碗先生菜品定版。</t>
        </is>
      </c>
      <c r="D2290" t="inlineStr">
        <is>
          <t>王野</t>
        </is>
      </c>
      <c r="E2290" t="inlineStr">
        <is>
          <t>湖南省岳阳市平江县天岳街道洲际智选假日酒店(岳阳平江店)</t>
        </is>
      </c>
      <c r="F2290" t="inlineStr">
        <is>
          <t>项目出差</t>
        </is>
      </c>
      <c r="G2290" t="inlineStr">
        <is>
          <t>王野-岳阳平江-大碗先生-解决问题 已结束</t>
        </is>
      </c>
      <c r="H2290" t="inlineStr">
        <is>
          <t>复购</t>
        </is>
      </c>
      <c r="I2290" t="inlineStr">
        <is>
          <t>菜品定版</t>
        </is>
      </c>
      <c r="J2290"/>
      <c r="K2290" t="inlineStr">
        <is>
          <t>长沙大碗先生</t>
        </is>
      </c>
      <c r="L2290" t="inlineStr">
        <is>
          <t>IMG_20260203_102222259.jpg,IMG_20260203_102840833.jpg,IMG_20260203_192106040.jpg,IMG_20260203_220407741.jpg</t>
        </is>
      </c>
      <c r="M2290"/>
      <c r="N2290" s="2">
        <v>46056</v>
      </c>
      <c r="O2290" t="inlineStr">
        <is>
          <t>已结束</t>
        </is>
      </c>
      <c r="P2290" t="inlineStr">
        <is>
          <t>06周</t>
        </is>
      </c>
      <c r="Q2290"/>
      <c r="R2290" t="inlineStr">
        <is>
          <t>false</t>
        </is>
      </c>
      <c r="S2290" t="inlineStr">
        <is>
          <t>2026/02/03</t>
        </is>
      </c>
      <c r="T2290" t="inlineStr">
        <is>
          <t>BST</t>
        </is>
      </c>
      <c r="U2290"/>
      <c r="V2290" t="inlineStr">
        <is>
          <t>关胜元</t>
        </is>
      </c>
      <c r="W2290" t="inlineStr">
        <is>
          <t>张铭麒</t>
        </is>
      </c>
    </row>
    <row r="2291" ht="12.75" customHeight="1">
      <c r="A2291" t="inlineStr">
        <is>
          <t>2026-02-02 王野-岳阳平江-大碗先生-解决问题 已结束</t>
        </is>
      </c>
      <c r="B2291" t="inlineStr">
        <is>
          <t>1</t>
        </is>
      </c>
      <c r="C2291" t="inlineStr">
        <is>
          <t>需关注复购问题，销管分配与菜品定版待处理。</t>
        </is>
      </c>
      <c r="D2291" t="inlineStr">
        <is>
          <t>王野</t>
        </is>
      </c>
      <c r="E2291" t="inlineStr">
        <is>
          <t>湖南省岳阳市平江县汉昌街道谭家垄街288号鼎富广场</t>
        </is>
      </c>
      <c r="F2291" t="inlineStr">
        <is>
          <t>项目出差</t>
        </is>
      </c>
      <c r="G2291" t="inlineStr">
        <is>
          <t>王野-岳阳平江-大碗先生-解决问题 已结束</t>
        </is>
      </c>
      <c r="H2291" t="inlineStr">
        <is>
          <t>复购</t>
        </is>
      </c>
      <c r="I2291" t="inlineStr">
        <is>
          <t>菜品定版</t>
        </is>
      </c>
      <c r="J2291"/>
      <c r="K2291" t="inlineStr">
        <is>
          <t>岳阳平江店</t>
        </is>
      </c>
      <c r="L2291" t="inlineStr">
        <is>
          <t>IMG_20260202_100434222.jpg,IMG_20260202_093246552.jpg,IMG_20260202_172705460.jpg,IMG_20260202_180124212.jpg</t>
        </is>
      </c>
      <c r="M2291"/>
      <c r="N2291" s="2">
        <v>46055</v>
      </c>
      <c r="O2291" t="inlineStr">
        <is>
          <t>已结束</t>
        </is>
      </c>
      <c r="P2291" t="inlineStr">
        <is>
          <t>06周</t>
        </is>
      </c>
      <c r="Q2291"/>
      <c r="R2291" t="inlineStr">
        <is>
          <t>false</t>
        </is>
      </c>
      <c r="S2291" t="inlineStr">
        <is>
          <t>2026/02/03</t>
        </is>
      </c>
      <c r="T2291" t="inlineStr">
        <is>
          <t>BST</t>
        </is>
      </c>
      <c r="U2291"/>
      <c r="V2291" t="inlineStr">
        <is>
          <t>关胜元</t>
        </is>
      </c>
      <c r="W2291" t="inlineStr">
        <is>
          <t>张铭麒</t>
        </is>
      </c>
    </row>
    <row r="2292" ht="12.75" customHeight="1">
      <c r="A2292" t="inlineStr">
        <is>
          <t xml:space="preserve">2026-01-31 </t>
        </is>
      </c>
      <c r="B2292"/>
      <c r="C2292" t="inlineStr">
        <is>
          <t>正文仅日期“2026/01/31”，无具体内容，信息缺失。</t>
        </is>
      </c>
      <c r="D2292" t="inlineStr">
        <is>
          <t>王野</t>
        </is>
      </c>
      <c r="E2292" t="inlineStr">
        <is>
          <t>湖南省长沙市芙蓉区火星街道古曲北路山水华景</t>
        </is>
      </c>
      <c r="F2292" t="inlineStr">
        <is>
          <t>排休</t>
        </is>
      </c>
      <c r="G2292"/>
      <c r="H2292"/>
      <c r="I2292"/>
      <c r="J2292"/>
      <c r="K2292"/>
      <c r="L2292"/>
      <c r="M2292"/>
      <c r="N2292" s="2">
        <v>46053</v>
      </c>
      <c r="O2292"/>
      <c r="P2292" t="inlineStr">
        <is>
          <t>05周</t>
        </is>
      </c>
      <c r="Q2292"/>
      <c r="R2292" t="inlineStr">
        <is>
          <t>false</t>
        </is>
      </c>
      <c r="S2292"/>
      <c r="T2292"/>
      <c r="U2292"/>
      <c r="V2292"/>
      <c r="W2292"/>
    </row>
    <row r="2293" ht="12.75" customHeight="1">
      <c r="A2293" t="inlineStr">
        <is>
          <t>2026-01-30 王野-株洲-大碗先生-解决问题 已结束</t>
        </is>
      </c>
      <c r="B2293"/>
      <c r="C2293" t="inlineStr">
        <is>
          <t>重点：无明确问题/异常，主要为测试优特机器、解决问题及菜品微调。</t>
        </is>
      </c>
      <c r="D2293" t="inlineStr">
        <is>
          <t>王野</t>
        </is>
      </c>
      <c r="E2293" t="inlineStr">
        <is>
          <t>湖南省长沙市芙蓉区火星街道古曲北路山水华景</t>
        </is>
      </c>
      <c r="F2293" t="inlineStr">
        <is>
          <t>项目出差</t>
        </is>
      </c>
      <c r="G2293" t="inlineStr">
        <is>
          <t>王野-株洲-大碗先生-解决问题 已结束</t>
        </is>
      </c>
      <c r="H2293" t="inlineStr">
        <is>
          <t>配合研发部门，余学庆 陶勇 测试优特机器的升温时间 升温速度 温度稳定性</t>
        </is>
      </c>
      <c r="I2293" t="inlineStr">
        <is>
          <t>定版</t>
        </is>
      </c>
      <c r="J2293"/>
      <c r="K2293" t="inlineStr">
        <is>
          <t>大碗先生运达里店菜品微调</t>
        </is>
      </c>
      <c r="L2293" t="inlineStr">
        <is>
          <t>IMG_20260130_112552319.jpg,Screenshot_20260130_133846_com.ss.android.lark.jpg,Screenshot_20260130_133904_com.ss.android.lark.jpg,IMG_20260130_135153119.jpg</t>
        </is>
      </c>
      <c r="M2293"/>
      <c r="N2293" s="2">
        <v>46052</v>
      </c>
      <c r="O2293" t="inlineStr">
        <is>
          <t>已结束,已结束,已结束,已结束,已结束</t>
        </is>
      </c>
      <c r="P2293" t="inlineStr">
        <is>
          <t>05周</t>
        </is>
      </c>
      <c r="Q2293"/>
      <c r="R2293" t="inlineStr">
        <is>
          <t>false</t>
        </is>
      </c>
      <c r="S2293" t="inlineStr">
        <is>
          <t>2025/12/27
2026/01/14
2026/01/22
2026/01/30
2026/02/05</t>
        </is>
      </c>
      <c r="T2293" t="inlineStr">
        <is>
          <t>BST</t>
        </is>
      </c>
      <c r="U2293"/>
      <c r="V2293" t="inlineStr">
        <is>
          <t>关胜元
关胜元
关胜元
关胜元
关胜元</t>
        </is>
      </c>
      <c r="W2293" t="inlineStr">
        <is>
          <t>张铭麒
张铭麒
张铭麒
张铭麒
张铭麒</t>
        </is>
      </c>
    </row>
    <row r="2294" ht="12.75" customHeight="1">
      <c r="A2294" t="inlineStr">
        <is>
          <t>2026-01-28 王野-长沙-大碗先生-解决问题 已结束</t>
        </is>
      </c>
      <c r="B2294"/>
      <c r="C2294" t="inlineStr">
        <is>
          <t>大碗先生运达里店2026/01/28调整菜品，问题处理中。</t>
        </is>
      </c>
      <c r="D2294" t="inlineStr">
        <is>
          <t>王野</t>
        </is>
      </c>
      <c r="E2294" t="inlineStr">
        <is>
          <t>湖南省长沙市天心区先锋街道大托路鑫悦汇</t>
        </is>
      </c>
      <c r="F2294" t="inlineStr">
        <is>
          <t>项目出差</t>
        </is>
      </c>
      <c r="G2294" t="inlineStr">
        <is>
          <t>王野-长沙-大碗先生-解决问题 已结束</t>
        </is>
      </c>
      <c r="H2294" t="inlineStr">
        <is>
          <t>复购</t>
        </is>
      </c>
      <c r="I2294" t="inlineStr">
        <is>
          <t>菜品有更新</t>
        </is>
      </c>
      <c r="J2294"/>
      <c r="K2294" t="inlineStr">
        <is>
          <t>大碗先生运达里店调整菜品</t>
        </is>
      </c>
      <c r="L2294" t="inlineStr">
        <is>
          <t>IMG_20260128_184120778.jpg,IMG_20250914_185600.jpg,IMG_20250914_185255.jpg</t>
        </is>
      </c>
      <c r="M2294"/>
      <c r="N2294" s="2">
        <v>46050</v>
      </c>
      <c r="O2294" t="inlineStr">
        <is>
          <t>已结束,已结束,已结束,已结束,已结束,已结束,已结束</t>
        </is>
      </c>
      <c r="P2294" t="inlineStr">
        <is>
          <t>05周</t>
        </is>
      </c>
      <c r="Q2294"/>
      <c r="R2294" t="inlineStr">
        <is>
          <t>false</t>
        </is>
      </c>
      <c r="S2294" t="inlineStr">
        <is>
          <t>2026/01/21
2026/01/25
2026/01/28
2026/01/29
2026/03/22
2026/03/31
2026/04/05</t>
        </is>
      </c>
      <c r="T2294" t="inlineStr">
        <is>
          <t>BST</t>
        </is>
      </c>
      <c r="U2294"/>
      <c r="V2294" t="inlineStr">
        <is>
          <t>关胜元
关胜元
关胜元
关胜元
关胜元
关胜元
关胜元</t>
        </is>
      </c>
      <c r="W2294" t="inlineStr">
        <is>
          <t>张铭麒
张铭麒
张铭麒
张铭麒
张铭麒
张铭麒
张铭麒</t>
        </is>
      </c>
    </row>
    <row r="2295" ht="12.75" customHeight="1">
      <c r="A2295" t="inlineStr">
        <is>
          <t>2026-01-27 王野-长沙-大碗先生-解决问题 已结束</t>
        </is>
      </c>
      <c r="B2295" t="inlineStr">
        <is>
          <t>1</t>
        </is>
      </c>
      <c r="C2295" t="inlineStr">
        <is>
          <t>长沙大碗先生菜品定版问题解决中，需关注进展。</t>
        </is>
      </c>
      <c r="D2295" t="inlineStr">
        <is>
          <t>王野</t>
        </is>
      </c>
      <c r="E2295" t="inlineStr">
        <is>
          <t>湖南省长沙市天心区先锋街道大托路鑫悦汇</t>
        </is>
      </c>
      <c r="F2295" t="inlineStr">
        <is>
          <t>项目出差</t>
        </is>
      </c>
      <c r="G2295" t="inlineStr">
        <is>
          <t>王野-长沙-大碗先生-解决问题 已结束</t>
        </is>
      </c>
      <c r="H2295" t="inlineStr">
        <is>
          <t>复购</t>
        </is>
      </c>
      <c r="I2295" t="inlineStr">
        <is>
          <t>菜品定版</t>
        </is>
      </c>
      <c r="J2295"/>
      <c r="K2295" t="inlineStr">
        <is>
          <t>长沙大碗先生</t>
        </is>
      </c>
      <c r="L2295" t="inlineStr">
        <is>
          <t>IMG_20260127_130802885.jpg,IMG_20260127_131330632.jpg,IMG_20260127_131710882.jpg,IMG_20260127_200016362.jpg</t>
        </is>
      </c>
      <c r="M2295"/>
      <c r="N2295" s="2">
        <v>46049</v>
      </c>
      <c r="O2295" t="inlineStr">
        <is>
          <t>已结束,已结束,已结束,已结束,已结束,已结束,已结束</t>
        </is>
      </c>
      <c r="P2295" t="inlineStr">
        <is>
          <t>05周</t>
        </is>
      </c>
      <c r="Q2295"/>
      <c r="R2295" t="inlineStr">
        <is>
          <t>false</t>
        </is>
      </c>
      <c r="S2295" t="inlineStr">
        <is>
          <t>2026/01/21
2026/01/25
2026/01/28
2026/01/29
2026/03/22
2026/03/31
2026/04/05</t>
        </is>
      </c>
      <c r="T2295" t="inlineStr">
        <is>
          <t>BST</t>
        </is>
      </c>
      <c r="U2295"/>
      <c r="V2295" t="inlineStr">
        <is>
          <t>关胜元
关胜元
关胜元
关胜元
关胜元
关胜元
关胜元</t>
        </is>
      </c>
      <c r="W2295" t="inlineStr">
        <is>
          <t>张铭麒
张铭麒
张铭麒
张铭麒
张铭麒
张铭麒
张铭麒</t>
        </is>
      </c>
    </row>
    <row r="2296" ht="12.75" customHeight="1">
      <c r="A2296" t="inlineStr">
        <is>
          <t>2026-01-26 王野-长沙-大碗先生-解决问题 已结束</t>
        </is>
      </c>
      <c r="B2296"/>
      <c r="C2296" t="inlineStr">
        <is>
          <t>王野处理长沙大碗先生复购问题，菜品定版进行中，2026/01/26需关注。</t>
        </is>
      </c>
      <c r="D2296" t="inlineStr">
        <is>
          <t>王野</t>
        </is>
      </c>
      <c r="E2296" t="inlineStr">
        <is>
          <t>湖南省长沙市天心区先锋街道大托路鑫远·和城(建设中)</t>
        </is>
      </c>
      <c r="F2296" t="inlineStr">
        <is>
          <t>项目出差</t>
        </is>
      </c>
      <c r="G2296" t="inlineStr">
        <is>
          <t>王野-长沙-大碗先生-解决问题 已结束</t>
        </is>
      </c>
      <c r="H2296" t="inlineStr">
        <is>
          <t>复购</t>
        </is>
      </c>
      <c r="I2296" t="inlineStr">
        <is>
          <t>菜品定版</t>
        </is>
      </c>
      <c r="J2296"/>
      <c r="K2296" t="inlineStr">
        <is>
          <t>长沙大碗先生</t>
        </is>
      </c>
      <c r="L2296" t="inlineStr">
        <is>
          <t>IMG_20260126_125254656.jpg,IMG_20260126_125547633.jpg,IMG_20260126_143843704.jpg,IMG_20260126_195239850.jpg</t>
        </is>
      </c>
      <c r="M2296"/>
      <c r="N2296" s="2">
        <v>46048</v>
      </c>
      <c r="O2296" t="inlineStr">
        <is>
          <t>已结束,已结束,已结束,已结束,已结束,已结束,已结束</t>
        </is>
      </c>
      <c r="P2296" t="inlineStr">
        <is>
          <t>05周</t>
        </is>
      </c>
      <c r="Q2296"/>
      <c r="R2296" t="inlineStr">
        <is>
          <t>false</t>
        </is>
      </c>
      <c r="S2296" t="inlineStr">
        <is>
          <t>2026/01/21
2026/01/25
2026/01/28
2026/01/29
2026/03/22
2026/03/31
2026/04/05</t>
        </is>
      </c>
      <c r="T2296" t="inlineStr">
        <is>
          <t>BST</t>
        </is>
      </c>
      <c r="U2296"/>
      <c r="V2296" t="inlineStr">
        <is>
          <t>关胜元
关胜元
关胜元
关胜元
关胜元
关胜元
关胜元</t>
        </is>
      </c>
      <c r="W2296" t="inlineStr">
        <is>
          <t>张铭麒
张铭麒
张铭麒
张铭麒
张铭麒
张铭麒
张铭麒</t>
        </is>
      </c>
    </row>
    <row r="2297" ht="12.75" customHeight="1">
      <c r="A2297" t="inlineStr">
        <is>
          <t>2026-01-25 王野-长沙-大碗先生-解决问题 已结束</t>
        </is>
      </c>
      <c r="B2297"/>
      <c r="C2297" t="inlineStr">
        <is>
          <t>王野长沙大碗先生菜品定版问题解决中，需关注进展。</t>
        </is>
      </c>
      <c r="D2297" t="inlineStr">
        <is>
          <t>王野</t>
        </is>
      </c>
      <c r="E2297" t="inlineStr">
        <is>
          <t>湖南省长沙市芙蓉区火星街道古曲北路山水华景</t>
        </is>
      </c>
      <c r="F2297" t="inlineStr">
        <is>
          <t>项目出差</t>
        </is>
      </c>
      <c r="G2297" t="inlineStr">
        <is>
          <t>王野-长沙-大碗先生-解决问题 已结束</t>
        </is>
      </c>
      <c r="H2297" t="inlineStr">
        <is>
          <t>复购</t>
        </is>
      </c>
      <c r="I2297" t="inlineStr">
        <is>
          <t>菜品定版</t>
        </is>
      </c>
      <c r="J2297"/>
      <c r="K2297" t="inlineStr">
        <is>
          <t>大碗先生</t>
        </is>
      </c>
      <c r="L2297" t="inlineStr">
        <is>
          <t>IMG_20260125_083009964.jpg,IMG_20260125_200237479.jpg</t>
        </is>
      </c>
      <c r="M2297"/>
      <c r="N2297" s="2">
        <v>46047</v>
      </c>
      <c r="O2297" t="inlineStr">
        <is>
          <t>已结束,已结束,已结束,已结束,已结束,已结束,已结束</t>
        </is>
      </c>
      <c r="P2297" t="inlineStr">
        <is>
          <t>04周</t>
        </is>
      </c>
      <c r="Q2297"/>
      <c r="R2297" t="inlineStr">
        <is>
          <t>false</t>
        </is>
      </c>
      <c r="S2297" t="inlineStr">
        <is>
          <t>2026/01/21
2026/01/25
2026/01/28
2026/01/29
2026/03/22
2026/03/31
2026/04/05</t>
        </is>
      </c>
      <c r="T2297" t="inlineStr">
        <is>
          <t>BST</t>
        </is>
      </c>
      <c r="U2297"/>
      <c r="V2297" t="inlineStr">
        <is>
          <t>关胜元
关胜元
关胜元
关胜元
关胜元
关胜元
关胜元</t>
        </is>
      </c>
      <c r="W2297" t="inlineStr">
        <is>
          <t>张铭麒
张铭麒
张铭麒
张铭麒
张铭麒
张铭麒
张铭麒</t>
        </is>
      </c>
    </row>
    <row r="2298" ht="12.75" customHeight="1">
      <c r="A2298" t="inlineStr">
        <is>
          <t>2026-01-23 王野-武汉-大碗先生-解决问题 已结束</t>
        </is>
      </c>
      <c r="B2298"/>
      <c r="C2298" t="inlineStr">
        <is>
          <t>需关注武汉武胜路店2026/01/23菜品定版复购销管分配问题。</t>
        </is>
      </c>
      <c r="D2298" t="inlineStr">
        <is>
          <t>王野</t>
        </is>
      </c>
      <c r="E2298" t="inlineStr">
        <is>
          <t>金叶大厦，湖北省武汉市硚口区金叶大厦</t>
        </is>
      </c>
      <c r="F2298" t="inlineStr">
        <is>
          <t>项目出差</t>
        </is>
      </c>
      <c r="G2298" t="inlineStr">
        <is>
          <t>王野-武汉-大碗先生-解决问题 已结束</t>
        </is>
      </c>
      <c r="H2298" t="inlineStr">
        <is>
          <t>复购</t>
        </is>
      </c>
      <c r="I2298" t="inlineStr">
        <is>
          <t>菜品定版</t>
        </is>
      </c>
      <c r="J2298"/>
      <c r="K2298" t="inlineStr">
        <is>
          <t>武汉武胜路店</t>
        </is>
      </c>
      <c r="L2298" t="inlineStr">
        <is>
          <t>IMG_20260123_104108581.jpg,IMG_20260123_171544134.jpg,IMG_20260123_171631584.jpg,IMG_20260123_203009587.jpg</t>
        </is>
      </c>
      <c r="M2298"/>
      <c r="N2298" s="2">
        <v>46045</v>
      </c>
      <c r="O2298" t="inlineStr">
        <is>
          <t>已结束</t>
        </is>
      </c>
      <c r="P2298" t="inlineStr">
        <is>
          <t>04周</t>
        </is>
      </c>
      <c r="Q2298"/>
      <c r="R2298" t="inlineStr">
        <is>
          <t>false</t>
        </is>
      </c>
      <c r="S2298" t="inlineStr">
        <is>
          <t>2026/01/23</t>
        </is>
      </c>
      <c r="T2298" t="inlineStr">
        <is>
          <t>BST</t>
        </is>
      </c>
      <c r="U2298"/>
      <c r="V2298" t="inlineStr">
        <is>
          <t>关胜元</t>
        </is>
      </c>
      <c r="W2298" t="inlineStr">
        <is>
          <t>张铭麒</t>
        </is>
      </c>
    </row>
    <row r="2299" ht="12.75" customHeight="1">
      <c r="A2299" t="inlineStr">
        <is>
          <t>2026-01-22 王野-株洲-大碗先生-解决问题 已结束</t>
        </is>
      </c>
      <c r="B2299"/>
      <c r="C2299" t="inlineStr">
        <is>
          <t>重点：菜品定版问题需关注，涉及大碗先生武汉武胜路店2026/01/22复购销管分配。</t>
        </is>
      </c>
      <c r="D2299" t="inlineStr">
        <is>
          <t>王野</t>
        </is>
      </c>
      <c r="E2299" t="inlineStr">
        <is>
          <t>湖南省长沙市芙蓉区火星街道古曲北路山水华景</t>
        </is>
      </c>
      <c r="F2299" t="inlineStr">
        <is>
          <t>项目出差</t>
        </is>
      </c>
      <c r="G2299" t="inlineStr">
        <is>
          <t>王野-株洲-大碗先生-解决问题 已结束</t>
        </is>
      </c>
      <c r="H2299" t="inlineStr">
        <is>
          <t>复购</t>
        </is>
      </c>
      <c r="I2299" t="inlineStr">
        <is>
          <t>菜品定版</t>
        </is>
      </c>
      <c r="J2299"/>
      <c r="K2299" t="inlineStr">
        <is>
          <t>大碗先生武汉武胜路店</t>
        </is>
      </c>
      <c r="L2299" t="inlineStr">
        <is>
          <t>IMG_20260122_121551110.jpg,IMG_20260122_123341650.jpg,IMG_20260122_194743292.jpg</t>
        </is>
      </c>
      <c r="M2299"/>
      <c r="N2299" s="2">
        <v>46044</v>
      </c>
      <c r="O2299" t="inlineStr">
        <is>
          <t>已结束,已结束,已结束,已结束,已结束</t>
        </is>
      </c>
      <c r="P2299" t="inlineStr">
        <is>
          <t>04周</t>
        </is>
      </c>
      <c r="Q2299"/>
      <c r="R2299" t="inlineStr">
        <is>
          <t>false</t>
        </is>
      </c>
      <c r="S2299" t="inlineStr">
        <is>
          <t>2025/12/27
2026/01/14
2026/01/22
2026/01/30
2026/02/05</t>
        </is>
      </c>
      <c r="T2299" t="inlineStr">
        <is>
          <t>BST</t>
        </is>
      </c>
      <c r="U2299"/>
      <c r="V2299" t="inlineStr">
        <is>
          <t>关胜元
关胜元
关胜元
关胜元
关胜元</t>
        </is>
      </c>
      <c r="W2299" t="inlineStr">
        <is>
          <t>张铭麒
张铭麒
张铭麒
张铭麒
张铭麒</t>
        </is>
      </c>
    </row>
    <row r="2300" ht="12.75" customHeight="1">
      <c r="A2300" t="inlineStr">
        <is>
          <t>2026-01-21 王野-长沙-大碗先生-解决问题 已结束</t>
        </is>
      </c>
      <c r="B2300"/>
      <c r="C2300" t="inlineStr">
        <is>
          <t>需关注蚝油投放问题，存在长沙复购、株洲换蚝油异常。</t>
        </is>
      </c>
      <c r="D2300" t="inlineStr">
        <is>
          <t>王野</t>
        </is>
      </c>
      <c r="E2300" t="inlineStr">
        <is>
          <t>湖南省长沙市芙蓉区马王堆街道古曲北路山水华景</t>
        </is>
      </c>
      <c r="F2300" t="inlineStr">
        <is>
          <t>项目出差</t>
        </is>
      </c>
      <c r="G2300" t="inlineStr">
        <is>
          <t>王野-长沙-大碗先生-解决问题 已结束</t>
        </is>
      </c>
      <c r="H2300" t="inlineStr">
        <is>
          <t>出现蚝油投放问题</t>
        </is>
      </c>
      <c r="I2300" t="inlineStr">
        <is>
          <t>复购</t>
        </is>
      </c>
      <c r="J2300"/>
      <c r="K2300" t="inlineStr">
        <is>
          <t>株洲门店换蚝油</t>
        </is>
      </c>
      <c r="L2300" t="inlineStr">
        <is>
          <t>IMG_20260121_083420096.jpg,IMG_20260121_185911432.jpg,VID_20260121_185836.mp4,VID_20260121_191215.mp4,IMG_20260121_184411256.jpg</t>
        </is>
      </c>
      <c r="M2300"/>
      <c r="N2300" s="2">
        <v>46043</v>
      </c>
      <c r="O2300" t="inlineStr">
        <is>
          <t>已结束,已结束,已结束,已结束,已结束,已结束,已结束</t>
        </is>
      </c>
      <c r="P2300" t="inlineStr">
        <is>
          <t>04周</t>
        </is>
      </c>
      <c r="Q2300"/>
      <c r="R2300" t="inlineStr">
        <is>
          <t>false</t>
        </is>
      </c>
      <c r="S2300" t="inlineStr">
        <is>
          <t>2026/01/21
2026/01/25
2026/01/28
2026/01/29
2026/03/22
2026/03/31
2026/04/05</t>
        </is>
      </c>
      <c r="T2300" t="inlineStr">
        <is>
          <t>BST</t>
        </is>
      </c>
      <c r="U2300"/>
      <c r="V2300" t="inlineStr">
        <is>
          <t>关胜元
关胜元
关胜元
关胜元
关胜元
关胜元
关胜元</t>
        </is>
      </c>
      <c r="W2300" t="inlineStr">
        <is>
          <t>张铭麒
张铭麒
张铭麒
张铭麒
张铭麒
张铭麒
张铭麒</t>
        </is>
      </c>
    </row>
    <row r="2301" ht="12.75" customHeight="1">
      <c r="A2301" t="inlineStr">
        <is>
          <t>2026-01-20 王野-娄底 涟源-大碗先生-POC+开业支持 已结束</t>
        </is>
      </c>
      <c r="B2301"/>
      <c r="C2301" t="inlineStr">
        <is>
          <t>需关注换蚝油投放方式，菜品定版，大碗先生娄底涟源复购进行中。</t>
        </is>
      </c>
      <c r="D2301" t="inlineStr">
        <is>
          <t>王野</t>
        </is>
      </c>
      <c r="E2301" t="inlineStr">
        <is>
          <t>湖南省娄底市娄星区大科街道丽枫酒店(娄底市政府店)</t>
        </is>
      </c>
      <c r="F2301" t="inlineStr">
        <is>
          <t>项目出差</t>
        </is>
      </c>
      <c r="G2301" t="inlineStr">
        <is>
          <t>王野-娄底 涟源-大碗先生-POC+开业支持 已结束</t>
        </is>
      </c>
      <c r="H2301" t="inlineStr">
        <is>
          <t>复购</t>
        </is>
      </c>
      <c r="I2301" t="inlineStr">
        <is>
          <t>菜品定版</t>
        </is>
      </c>
      <c r="J2301" t="inlineStr">
        <is>
          <t>换蚝油投放方式</t>
        </is>
      </c>
      <c r="K2301" t="inlineStr">
        <is>
          <t>大碗先生</t>
        </is>
      </c>
      <c r="L2301" t="inlineStr">
        <is>
          <t>IMG_20260120_130953295.jpg,mmexport1768889568531.jpg,IMG_20260120_191938290.jpg,IMG_20260120_192951360.jpg,mmexport1768914718302.jpg,mmexport1768914722920.jpg,mmexport1768914729442.jpg</t>
        </is>
      </c>
      <c r="M2301"/>
      <c r="N2301" s="2">
        <v>46042</v>
      </c>
      <c r="O2301" t="inlineStr">
        <is>
          <t>已结束</t>
        </is>
      </c>
      <c r="P2301" t="inlineStr">
        <is>
          <t>04周</t>
        </is>
      </c>
      <c r="Q2301"/>
      <c r="R2301" t="inlineStr">
        <is>
          <t>false</t>
        </is>
      </c>
      <c r="S2301" t="inlineStr">
        <is>
          <t>2026/01/20</t>
        </is>
      </c>
      <c r="T2301" t="inlineStr">
        <is>
          <t>BST</t>
        </is>
      </c>
      <c r="U2301"/>
      <c r="V2301" t="inlineStr">
        <is>
          <t>关胜元</t>
        </is>
      </c>
      <c r="W2301" t="inlineStr">
        <is>
          <t>张铭麒</t>
        </is>
      </c>
    </row>
    <row r="2302" ht="12.75" customHeight="1">
      <c r="A2302" t="inlineStr">
        <is>
          <t xml:space="preserve">2026-01-18 </t>
        </is>
      </c>
      <c r="B2302"/>
      <c r="C2302" t="inlineStr">
        <is>
          <t>正文仅含日期“2026/01/18”，无实际内容，信息缺失。</t>
        </is>
      </c>
      <c r="D2302" t="inlineStr">
        <is>
          <t>王野</t>
        </is>
      </c>
      <c r="E2302" t="inlineStr">
        <is>
          <t>湖南省长沙市芙蓉区马王堆街道古曲北路山水华景</t>
        </is>
      </c>
      <c r="F2302" t="inlineStr">
        <is>
          <t>排休</t>
        </is>
      </c>
      <c r="G2302"/>
      <c r="H2302"/>
      <c r="I2302"/>
      <c r="J2302"/>
      <c r="K2302"/>
      <c r="L2302"/>
      <c r="M2302"/>
      <c r="N2302" s="2">
        <v>46040</v>
      </c>
      <c r="O2302"/>
      <c r="P2302" t="inlineStr">
        <is>
          <t>03周</t>
        </is>
      </c>
      <c r="Q2302"/>
      <c r="R2302" t="inlineStr">
        <is>
          <t>false</t>
        </is>
      </c>
      <c r="S2302"/>
      <c r="T2302"/>
      <c r="U2302"/>
      <c r="V2302"/>
      <c r="W2302"/>
    </row>
    <row r="2303" ht="12.75" customHeight="1">
      <c r="A2303" t="inlineStr">
        <is>
          <t>2026-01-17 王野-长沙-大碗先生-POC+开业支持 已结束</t>
        </is>
      </c>
      <c r="B2303"/>
      <c r="C2303" t="inlineStr">
        <is>
          <t>复购项目进行中，需关注菜品定版在2026/01/17。</t>
        </is>
      </c>
      <c r="D2303" t="inlineStr">
        <is>
          <t>王野</t>
        </is>
      </c>
      <c r="E2303" t="inlineStr">
        <is>
          <t>湖南省长沙市芙蓉区火星街道远大一路859号山水华景</t>
        </is>
      </c>
      <c r="F2303" t="inlineStr">
        <is>
          <t>项目出差</t>
        </is>
      </c>
      <c r="G2303" t="inlineStr">
        <is>
          <t>王野-长沙-大碗先生-POC+开业支持 已结束</t>
        </is>
      </c>
      <c r="H2303" t="inlineStr">
        <is>
          <t>复购</t>
        </is>
      </c>
      <c r="I2303" t="inlineStr">
        <is>
          <t>菜品定版</t>
        </is>
      </c>
      <c r="J2303"/>
      <c r="K2303" t="inlineStr">
        <is>
          <t>大碗先生</t>
        </is>
      </c>
      <c r="L2303" t="inlineStr">
        <is>
          <t>IMG_20260117_202231709.jpg,IMG_20260117_192834029.jpg</t>
        </is>
      </c>
      <c r="M2303"/>
      <c r="N2303" s="2">
        <v>46039</v>
      </c>
      <c r="O2303" t="inlineStr">
        <is>
          <t>已结束,已结束,已结束,已结束,已结束,已结束,已结束,已结束</t>
        </is>
      </c>
      <c r="P2303" t="inlineStr">
        <is>
          <t>03周</t>
        </is>
      </c>
      <c r="Q2303"/>
      <c r="R2303" t="inlineStr">
        <is>
          <t>false</t>
        </is>
      </c>
      <c r="S2303" t="inlineStr">
        <is>
          <t>2025/12/16
2025/12/20
2025/12/26
2025/12/30
2026/01/09
2026/01/13
2026/01/15
2026/01/18</t>
        </is>
      </c>
      <c r="T2303" t="inlineStr">
        <is>
          <t>BST</t>
        </is>
      </c>
      <c r="U2303"/>
      <c r="V2303" t="inlineStr">
        <is>
          <t>关胜元
关胜元
关胜元
关胜元
关胜元
关胜元
关胜元
关胜元</t>
        </is>
      </c>
      <c r="W2303" t="inlineStr">
        <is>
          <t>张铭麒
张铭麒
张铭麒
张铭麒
张铭麒
张铭麒
张铭麒
张铭麒</t>
        </is>
      </c>
    </row>
    <row r="2304" ht="12.75" customHeight="1">
      <c r="A2304" t="inlineStr">
        <is>
          <t>2026-01-15 王野-长沙-大碗先生-POC+开业支持 已结束</t>
        </is>
      </c>
      <c r="B2304"/>
      <c r="C2304" t="inlineStr">
        <is>
          <t>2026/01/15大碗先生株洲美佳店配合研发部看优特机器。</t>
        </is>
      </c>
      <c r="D2304" t="inlineStr">
        <is>
          <t>王野</t>
        </is>
      </c>
      <c r="E2304" t="inlineStr">
        <is>
          <t>湖南省长沙市芙蓉区马王堆街道古曲北路山水华景</t>
        </is>
      </c>
      <c r="F2304" t="inlineStr">
        <is>
          <t>项目出差</t>
        </is>
      </c>
      <c r="G2304" t="inlineStr">
        <is>
          <t>王野-长沙-大碗先生-POC+开业支持 已结束</t>
        </is>
      </c>
      <c r="H2304" t="inlineStr">
        <is>
          <t>复购</t>
        </is>
      </c>
      <c r="I2304" t="inlineStr">
        <is>
          <t>菜品定版</t>
        </is>
      </c>
      <c r="J2304"/>
      <c r="K2304" t="inlineStr">
        <is>
          <t>大碗先生株洲美佳店配合研发部看优特机器</t>
        </is>
      </c>
      <c r="L2304" t="inlineStr">
        <is>
          <t>IMG_20260115_115016092.jpg,IMG_20260115_200822852.jpg</t>
        </is>
      </c>
      <c r="M2304"/>
      <c r="N2304" s="2">
        <v>46037</v>
      </c>
      <c r="O2304" t="inlineStr">
        <is>
          <t>已结束,已结束,已结束,已结束,已结束,已结束,已结束,已结束</t>
        </is>
      </c>
      <c r="P2304" t="inlineStr">
        <is>
          <t>03周</t>
        </is>
      </c>
      <c r="Q2304"/>
      <c r="R2304" t="inlineStr">
        <is>
          <t>false</t>
        </is>
      </c>
      <c r="S2304" t="inlineStr">
        <is>
          <t>2025/12/16
2025/12/20
2025/12/26
2025/12/30
2026/01/09
2026/01/13
2026/01/15
2026/01/18</t>
        </is>
      </c>
      <c r="T2304" t="inlineStr">
        <is>
          <t>BST</t>
        </is>
      </c>
      <c r="U2304"/>
      <c r="V2304" t="inlineStr">
        <is>
          <t>关胜元
关胜元
关胜元
关胜元
关胜元
关胜元
关胜元
关胜元</t>
        </is>
      </c>
      <c r="W2304" t="inlineStr">
        <is>
          <t>张铭麒
张铭麒
张铭麒
张铭麒
张铭麒
张铭麒
张铭麒
张铭麒</t>
        </is>
      </c>
    </row>
    <row r="2305" ht="12.75" customHeight="1">
      <c r="A2305" t="inlineStr">
        <is>
          <t>2026-01-14 王野-株洲-大碗先生-解决问题 已结束</t>
        </is>
      </c>
      <c r="B2305"/>
      <c r="C2305" t="inlineStr">
        <is>
          <t>复购问题解决中，大碗先生菜品定版于2026/01/14需关注。</t>
        </is>
      </c>
      <c r="D2305" t="inlineStr">
        <is>
          <t>王野</t>
        </is>
      </c>
      <c r="E2305" t="inlineStr">
        <is>
          <t>湖南省长沙市芙蓉区马王堆街道古曲北路山水华景</t>
        </is>
      </c>
      <c r="F2305" t="inlineStr">
        <is>
          <t>项目出差</t>
        </is>
      </c>
      <c r="G2305" t="inlineStr">
        <is>
          <t>王野-株洲-大碗先生-解决问题 已结束</t>
        </is>
      </c>
      <c r="H2305" t="inlineStr">
        <is>
          <t>复购</t>
        </is>
      </c>
      <c r="I2305" t="inlineStr">
        <is>
          <t>菜品定版</t>
        </is>
      </c>
      <c r="J2305"/>
      <c r="K2305" t="inlineStr">
        <is>
          <t>大碗先生</t>
        </is>
      </c>
      <c r="L2305" t="inlineStr">
        <is>
          <t>IMG_20260114_095429594.jpg,IMG_20260114_113315288.jpg,IMG_20260114_135327136.jpg,IMG_20260114_203024118.jpg</t>
        </is>
      </c>
      <c r="M2305"/>
      <c r="N2305" s="2">
        <v>46036</v>
      </c>
      <c r="O2305" t="inlineStr">
        <is>
          <t>已结束,已结束,已结束,已结束,已结束</t>
        </is>
      </c>
      <c r="P2305" t="inlineStr">
        <is>
          <t>03周</t>
        </is>
      </c>
      <c r="Q2305"/>
      <c r="R2305" t="inlineStr">
        <is>
          <t>false</t>
        </is>
      </c>
      <c r="S2305" t="inlineStr">
        <is>
          <t>2025/12/27
2026/01/14
2026/01/22
2026/01/30
2026/02/05</t>
        </is>
      </c>
      <c r="T2305" t="inlineStr">
        <is>
          <t>BST</t>
        </is>
      </c>
      <c r="U2305"/>
      <c r="V2305" t="inlineStr">
        <is>
          <t>关胜元
关胜元
关胜元
关胜元
关胜元</t>
        </is>
      </c>
      <c r="W2305" t="inlineStr">
        <is>
          <t>张铭麒
张铭麒
张铭麒
张铭麒
张铭麒</t>
        </is>
      </c>
    </row>
    <row r="2306" ht="12.75" customHeight="1">
      <c r="A2306" t="inlineStr">
        <is>
          <t>2026-01-13 王野-长沙-大碗先生-POC+开业支持 已结束</t>
        </is>
      </c>
      <c r="B2306"/>
      <c r="C2306" t="inlineStr">
        <is>
          <t>涉及复购、销管分配及菜品定版问题，需关注流程进展。</t>
        </is>
      </c>
      <c r="D2306" t="inlineStr">
        <is>
          <t>王野</t>
        </is>
      </c>
      <c r="E2306" t="inlineStr">
        <is>
          <t>湖南省长沙市芙蓉区火星街道古曲北路山水华景</t>
        </is>
      </c>
      <c r="F2306" t="inlineStr">
        <is>
          <t>项目出差</t>
        </is>
      </c>
      <c r="G2306" t="inlineStr">
        <is>
          <t>王野-长沙-大碗先生-POC+开业支持 已结束</t>
        </is>
      </c>
      <c r="H2306" t="inlineStr">
        <is>
          <t>复购</t>
        </is>
      </c>
      <c r="I2306" t="inlineStr">
        <is>
          <t>菜品定版</t>
        </is>
      </c>
      <c r="J2306"/>
      <c r="K2306" t="inlineStr">
        <is>
          <t>大碗先生株洲职教城店配合研发程雪</t>
        </is>
      </c>
      <c r="L2306" t="inlineStr">
        <is>
          <t>IMG_20260113_092108210.jpg,IMG_20260113_095523735.jpg,IMG_20260113_194209816.jpg,IMG_20260113_194218960.jpg</t>
        </is>
      </c>
      <c r="M2306"/>
      <c r="N2306" s="2">
        <v>46035</v>
      </c>
      <c r="O2306" t="inlineStr">
        <is>
          <t>已结束,已结束,已结束,已结束,已结束,已结束,已结束,已结束</t>
        </is>
      </c>
      <c r="P2306" t="inlineStr">
        <is>
          <t>03周</t>
        </is>
      </c>
      <c r="Q2306"/>
      <c r="R2306" t="inlineStr">
        <is>
          <t>false</t>
        </is>
      </c>
      <c r="S2306" t="inlineStr">
        <is>
          <t>2025/12/16
2025/12/20
2025/12/26
2025/12/30
2026/01/09
2026/01/13
2026/01/15
2026/01/18</t>
        </is>
      </c>
      <c r="T2306" t="inlineStr">
        <is>
          <t>BST</t>
        </is>
      </c>
      <c r="U2306"/>
      <c r="V2306" t="inlineStr">
        <is>
          <t>关胜元
关胜元
关胜元
关胜元
关胜元
关胜元
关胜元
关胜元</t>
        </is>
      </c>
      <c r="W2306" t="inlineStr">
        <is>
          <t>张铭麒
张铭麒
张铭麒
张铭麒
张铭麒
张铭麒
张铭麒
张铭麒</t>
        </is>
      </c>
    </row>
    <row r="2307" ht="12.75" customHeight="1">
      <c r="A2307" t="inlineStr">
        <is>
          <t>2026-01-12 王野-岳阳平江-大碗先生-POC+开业支持 已结束</t>
        </is>
      </c>
      <c r="B2307"/>
      <c r="C2307" t="inlineStr">
        <is>
          <t>复购项目进行中，需关注菜品定版问题，有异常。</t>
        </is>
      </c>
      <c r="D2307" t="inlineStr">
        <is>
          <t>王野</t>
        </is>
      </c>
      <c r="E2307" t="inlineStr">
        <is>
          <t>湖南省岳阳市平江县天岳街道百花台东路洲际智选假日酒店(岳阳平江店)</t>
        </is>
      </c>
      <c r="F2307" t="inlineStr">
        <is>
          <t>项目出差</t>
        </is>
      </c>
      <c r="G2307" t="inlineStr">
        <is>
          <t>王野-岳阳平江-大碗先生-POC+开业支持 已结束</t>
        </is>
      </c>
      <c r="H2307" t="inlineStr">
        <is>
          <t>复购</t>
        </is>
      </c>
      <c r="I2307" t="inlineStr">
        <is>
          <t>菜品定版</t>
        </is>
      </c>
      <c r="J2307"/>
      <c r="K2307" t="inlineStr">
        <is>
          <t>长沙大碗先生</t>
        </is>
      </c>
      <c r="L2307" t="inlineStr">
        <is>
          <t>IMG_20260112_114011425.jpg,IMG_20260112_120225139.jpg,IMG_20260112_192107838.jpg,IMG_20260112_194309364.jpg</t>
        </is>
      </c>
      <c r="M2307"/>
      <c r="N2307" s="2">
        <v>46034</v>
      </c>
      <c r="O2307" t="inlineStr">
        <is>
          <t>已结束</t>
        </is>
      </c>
      <c r="P2307" t="inlineStr">
        <is>
          <t>03周</t>
        </is>
      </c>
      <c r="Q2307"/>
      <c r="R2307" t="inlineStr">
        <is>
          <t>false</t>
        </is>
      </c>
      <c r="S2307" t="inlineStr">
        <is>
          <t>2026/01/12</t>
        </is>
      </c>
      <c r="T2307" t="inlineStr">
        <is>
          <t>BST</t>
        </is>
      </c>
      <c r="U2307"/>
      <c r="V2307" t="inlineStr">
        <is>
          <t>关胜元</t>
        </is>
      </c>
      <c r="W2307" t="inlineStr">
        <is>
          <t>张铭麒</t>
        </is>
      </c>
    </row>
    <row r="2308" ht="12.75" customHeight="1">
      <c r="A2308" t="inlineStr">
        <is>
          <t>2026-01-11 王野-岳阳平江-大碗先生-POC+开业支持 已结束</t>
        </is>
      </c>
      <c r="B2308"/>
      <c r="C2308" t="inlineStr">
        <is>
          <t>需关注大碗先生平江店2026/01/11菜品定版任务分配异常。</t>
        </is>
      </c>
      <c r="D2308" t="inlineStr">
        <is>
          <t>王野</t>
        </is>
      </c>
      <c r="E2308" t="inlineStr">
        <is>
          <t>湖南省岳阳市平江县天岳街道百花台东路洲际智选假日酒店(岳阳平江店)</t>
        </is>
      </c>
      <c r="F2308" t="inlineStr">
        <is>
          <t>项目出差</t>
        </is>
      </c>
      <c r="G2308" t="inlineStr">
        <is>
          <t>王野-岳阳平江-大碗先生-POC+开业支持 已结束</t>
        </is>
      </c>
      <c r="H2308" t="inlineStr">
        <is>
          <t>复购</t>
        </is>
      </c>
      <c r="I2308" t="inlineStr">
        <is>
          <t>菜品定版</t>
        </is>
      </c>
      <c r="J2308"/>
      <c r="K2308" t="inlineStr">
        <is>
          <t>大碗先生岳阳平江店</t>
        </is>
      </c>
      <c r="L2308" t="inlineStr">
        <is>
          <t>IMG_20260111_123924969.jpg,IMG_20260111_130520946.jpg,IMG_20260111_194354300.jpg,IMG_20260111_194407568.jpg</t>
        </is>
      </c>
      <c r="M2308"/>
      <c r="N2308" s="2">
        <v>46033</v>
      </c>
      <c r="O2308" t="inlineStr">
        <is>
          <t>已结束</t>
        </is>
      </c>
      <c r="P2308" t="inlineStr">
        <is>
          <t>02周</t>
        </is>
      </c>
      <c r="Q2308"/>
      <c r="R2308" t="inlineStr">
        <is>
          <t>false</t>
        </is>
      </c>
      <c r="S2308" t="inlineStr">
        <is>
          <t>2026/01/12</t>
        </is>
      </c>
      <c r="T2308" t="inlineStr">
        <is>
          <t>BST</t>
        </is>
      </c>
      <c r="U2308"/>
      <c r="V2308" t="inlineStr">
        <is>
          <t>关胜元</t>
        </is>
      </c>
      <c r="W2308" t="inlineStr">
        <is>
          <t>张铭麒</t>
        </is>
      </c>
    </row>
    <row r="2309" ht="12.75" customHeight="1">
      <c r="A2309" t="inlineStr">
        <is>
          <t>2026-01-10 王野-岳阳平江-大碗先生-POC+开业支持 已结束</t>
        </is>
      </c>
      <c r="B2309"/>
      <c r="C2309" t="inlineStr">
        <is>
          <t>大碗先生岳阳平江店2026/01/10菜品定版，需关注复购及销管分配。</t>
        </is>
      </c>
      <c r="D2309" t="inlineStr">
        <is>
          <t>王野</t>
        </is>
      </c>
      <c r="E2309" t="inlineStr">
        <is>
          <t>湖南省岳阳市平江县天岳街道洲际智选假日酒店(岳阳平江店)</t>
        </is>
      </c>
      <c r="F2309" t="inlineStr">
        <is>
          <t>项目出差</t>
        </is>
      </c>
      <c r="G2309" t="inlineStr">
        <is>
          <t>王野-岳阳平江-大碗先生-POC+开业支持 已结束</t>
        </is>
      </c>
      <c r="H2309" t="inlineStr">
        <is>
          <t>复购</t>
        </is>
      </c>
      <c r="I2309" t="inlineStr">
        <is>
          <t>菜品定版</t>
        </is>
      </c>
      <c r="J2309"/>
      <c r="K2309" t="inlineStr">
        <is>
          <t>大碗先生岳阳平江店</t>
        </is>
      </c>
      <c r="L2309" t="inlineStr">
        <is>
          <t>IMG_20260110_082033668.jpg,IMG_20260110_120729302.jpg,IMG_20260110_123901092.jpg,IMG_20260110_181931854.jpg,IMG_20260110_181933974.jpg,IMG_20260110_193632005.jpg</t>
        </is>
      </c>
      <c r="M2309"/>
      <c r="N2309" s="2">
        <v>46032</v>
      </c>
      <c r="O2309" t="inlineStr">
        <is>
          <t>已结束</t>
        </is>
      </c>
      <c r="P2309" t="inlineStr">
        <is>
          <t>02周</t>
        </is>
      </c>
      <c r="Q2309"/>
      <c r="R2309" t="inlineStr">
        <is>
          <t>false</t>
        </is>
      </c>
      <c r="S2309" t="inlineStr">
        <is>
          <t>2026/01/12</t>
        </is>
      </c>
      <c r="T2309" t="inlineStr">
        <is>
          <t>BST</t>
        </is>
      </c>
      <c r="U2309"/>
      <c r="V2309" t="inlineStr">
        <is>
          <t>关胜元</t>
        </is>
      </c>
      <c r="W2309" t="inlineStr">
        <is>
          <t>张铭麒</t>
        </is>
      </c>
    </row>
    <row r="2310" ht="12.75" customHeight="1">
      <c r="A2310" t="inlineStr">
        <is>
          <t>2026-01-09 王野-长沙-大碗先生-POC+开业支持 已结束</t>
        </is>
      </c>
      <c r="B2310"/>
      <c r="C2310" t="inlineStr">
        <is>
          <t>多个门店蚝油漏液问题长期未解决，已引发不满并停止投放。</t>
        </is>
      </c>
      <c r="D2310" t="inlineStr">
        <is>
          <t>王野</t>
        </is>
      </c>
      <c r="E2310" t="inlineStr">
        <is>
          <t>湖南省长沙市芙蓉区火星街道古曲北路山水华景</t>
        </is>
      </c>
      <c r="F2310" t="inlineStr">
        <is>
          <t>项目出差</t>
        </is>
      </c>
      <c r="G2310" t="inlineStr">
        <is>
          <t>王野-长沙-大碗先生-POC+开业支持 已结束</t>
        </is>
      </c>
      <c r="H2310" t="inlineStr">
        <is>
          <t>复购</t>
        </is>
      </c>
      <c r="I2310" t="inlineStr">
        <is>
          <t>菜品定版</t>
        </is>
      </c>
      <c r="J2310" t="inlineStr">
        <is>
          <t>今天接到大碗先生株洲门店电话说蚝油漏的太多问什么时候能解决这个问题，怕门店情绪大，马上去的株洲门店安抚情绪，和门店说已经又解决方案了，下个星期就能解决，但是现在大碗先生已经不听解决方案，直接就说不要说什么有方案，几个月前就说有方案，能解决，到现在也没解决，搞的我垭口无言，
下午又接到长沙运达里店电话，蚝油不投放了，马上又过去长沙运达里店去灭火，也是问什么时候能解决蚝油问题，</t>
        </is>
      </c>
      <c r="K2310" t="inlineStr">
        <is>
          <t>岳阳平江店开业</t>
        </is>
      </c>
      <c r="L2310" t="inlineStr">
        <is>
          <t>IMG_20260109_112126164.jpg,IMG_20260109_130031738.jpg,IMG_20260109_190732129.jpg,IMG_20260109_190749688.jpg</t>
        </is>
      </c>
      <c r="M2310"/>
      <c r="N2310" s="2">
        <v>46031</v>
      </c>
      <c r="O2310" t="inlineStr">
        <is>
          <t>已结束,已结束,已结束,已结束,已结束,已结束,已结束,已结束</t>
        </is>
      </c>
      <c r="P2310" t="inlineStr">
        <is>
          <t>02周</t>
        </is>
      </c>
      <c r="Q2310"/>
      <c r="R2310" t="inlineStr">
        <is>
          <t>false</t>
        </is>
      </c>
      <c r="S2310" t="inlineStr">
        <is>
          <t>2025/12/16
2025/12/20
2025/12/26
2025/12/30
2026/01/09
2026/01/13
2026/01/15
2026/01/18</t>
        </is>
      </c>
      <c r="T2310" t="inlineStr">
        <is>
          <t>BST</t>
        </is>
      </c>
      <c r="U2310"/>
      <c r="V2310" t="inlineStr">
        <is>
          <t>关胜元
关胜元
关胜元
关胜元
关胜元
关胜元
关胜元
关胜元</t>
        </is>
      </c>
      <c r="W2310" t="inlineStr">
        <is>
          <t>张铭麒
张铭麒
张铭麒
张铭麒
张铭麒
张铭麒
张铭麒
张铭麒</t>
        </is>
      </c>
    </row>
    <row r="2311" ht="12.75" customHeight="1">
      <c r="A2311" t="inlineStr">
        <is>
          <t>2026-01-08 王野-长沙-大碗先生-POC+开业支持 已结束</t>
        </is>
      </c>
      <c r="B2311"/>
      <c r="C2311" t="inlineStr">
        <is>
          <t>复购销管分配及菜品定版大碗先生平江店，2026/01/08需关注。</t>
        </is>
      </c>
      <c r="D2311" t="inlineStr">
        <is>
          <t>王野</t>
        </is>
      </c>
      <c r="E2311" t="inlineStr">
        <is>
          <t>湖南省长沙市芙蓉区马王堆街道古曲北路山水华景</t>
        </is>
      </c>
      <c r="F2311" t="inlineStr">
        <is>
          <t>项目出差</t>
        </is>
      </c>
      <c r="G2311" t="inlineStr">
        <is>
          <t>王野-长沙-大碗先生-POC+开业支持 已结束</t>
        </is>
      </c>
      <c r="H2311" t="inlineStr">
        <is>
          <t>复购</t>
        </is>
      </c>
      <c r="I2311" t="inlineStr">
        <is>
          <t>菜品定版</t>
        </is>
      </c>
      <c r="J2311"/>
      <c r="K2311" t="inlineStr">
        <is>
          <t>大碗先生平江店</t>
        </is>
      </c>
      <c r="L2311" t="inlineStr">
        <is>
          <t>IMG_20260108_123601082.jpg,IMG_20260108_193954717.jpg</t>
        </is>
      </c>
      <c r="M2311"/>
      <c r="N2311" s="2">
        <v>46030</v>
      </c>
      <c r="O2311" t="inlineStr">
        <is>
          <t>已结束,已结束,已结束,已结束,已结束,已结束,已结束,已结束</t>
        </is>
      </c>
      <c r="P2311" t="inlineStr">
        <is>
          <t>02周</t>
        </is>
      </c>
      <c r="Q2311"/>
      <c r="R2311" t="inlineStr">
        <is>
          <t>false</t>
        </is>
      </c>
      <c r="S2311" t="inlineStr">
        <is>
          <t>2025/12/16
2025/12/20
2025/12/26
2025/12/30
2026/01/09
2026/01/13
2026/01/15
2026/01/18</t>
        </is>
      </c>
      <c r="T2311" t="inlineStr">
        <is>
          <t>BST</t>
        </is>
      </c>
      <c r="U2311"/>
      <c r="V2311" t="inlineStr">
        <is>
          <t>关胜元
关胜元
关胜元
关胜元
关胜元
关胜元
关胜元
关胜元</t>
        </is>
      </c>
      <c r="W2311" t="inlineStr">
        <is>
          <t>张铭麒
张铭麒
张铭麒
张铭麒
张铭麒
张铭麒
张铭麒
张铭麒</t>
        </is>
      </c>
    </row>
    <row r="2312" ht="12.75" customHeight="1">
      <c r="A2312" t="inlineStr">
        <is>
          <t xml:space="preserve">2025-12-31 </t>
        </is>
      </c>
      <c r="B2312"/>
      <c r="C2312" t="inlineStr">
        <is>
          <t>正文仅日期“2025/12/31”，无具体内容，信息缺失。</t>
        </is>
      </c>
      <c r="D2312" t="inlineStr">
        <is>
          <t>王野</t>
        </is>
      </c>
      <c r="E2312" t="inlineStr">
        <is>
          <t>广东省深圳市宝安区石岩街道坑尾大道幸福商务旅馆(坑尾大道店)</t>
        </is>
      </c>
      <c r="F2312" t="inlineStr">
        <is>
          <t>排休</t>
        </is>
      </c>
      <c r="G2312"/>
      <c r="H2312"/>
      <c r="I2312"/>
      <c r="J2312"/>
      <c r="K2312"/>
      <c r="L2312"/>
      <c r="M2312"/>
      <c r="N2312" s="2">
        <v>46022</v>
      </c>
      <c r="O2312"/>
      <c r="P2312" t="inlineStr">
        <is>
          <t>53周</t>
        </is>
      </c>
      <c r="Q2312"/>
      <c r="R2312" t="inlineStr">
        <is>
          <t>false</t>
        </is>
      </c>
      <c r="S2312"/>
      <c r="T2312"/>
      <c r="U2312"/>
      <c r="V2312"/>
      <c r="W2312"/>
    </row>
    <row r="2313" ht="12.75" customHeight="1">
      <c r="A2313" t="inlineStr">
        <is>
          <t>2025-12-30 王野-长沙-大碗先生-POC+开业支持 已结束</t>
        </is>
      </c>
      <c r="B2313"/>
      <c r="C2313" t="inlineStr">
        <is>
          <t>复购项目进行中，需关注长沙大碗先生五江广场店菜品定版（2025/12/30）</t>
        </is>
      </c>
      <c r="D2313" t="inlineStr">
        <is>
          <t>王野</t>
        </is>
      </c>
      <c r="E2313" t="inlineStr">
        <is>
          <t>湖南省湘潭市岳塘区昭山镇陈家湾</t>
        </is>
      </c>
      <c r="F2313" t="inlineStr">
        <is>
          <t>项目出差</t>
        </is>
      </c>
      <c r="G2313" t="inlineStr">
        <is>
          <t>王野-长沙-大碗先生-POC+开业支持 已结束</t>
        </is>
      </c>
      <c r="H2313" t="inlineStr">
        <is>
          <t>复购</t>
        </is>
      </c>
      <c r="I2313" t="inlineStr">
        <is>
          <t>菜品定版</t>
        </is>
      </c>
      <c r="J2313"/>
      <c r="K2313" t="inlineStr">
        <is>
          <t>长沙大碗先生五江广场店</t>
        </is>
      </c>
      <c r="L2313" t="inlineStr">
        <is>
          <t>IMG_20251230_130259067.jpg,IMG_20251230_195815826.jpg</t>
        </is>
      </c>
      <c r="M2313"/>
      <c r="N2313" s="2">
        <v>46021</v>
      </c>
      <c r="O2313" t="inlineStr">
        <is>
          <t>已结束,已结束,已结束,已结束,已结束,已结束,已结束,已结束</t>
        </is>
      </c>
      <c r="P2313" t="inlineStr">
        <is>
          <t>53周</t>
        </is>
      </c>
      <c r="Q2313"/>
      <c r="R2313" t="inlineStr">
        <is>
          <t>false</t>
        </is>
      </c>
      <c r="S2313" t="inlineStr">
        <is>
          <t>2025/12/16
2025/12/20
2025/12/26
2025/12/30
2026/01/09
2026/01/13
2026/01/15
2026/01/18</t>
        </is>
      </c>
      <c r="T2313" t="inlineStr">
        <is>
          <t>BST</t>
        </is>
      </c>
      <c r="U2313"/>
      <c r="V2313" t="inlineStr">
        <is>
          <t>关胜元
关胜元
关胜元
关胜元
关胜元
关胜元
关胜元
关胜元</t>
        </is>
      </c>
      <c r="W2313" t="inlineStr">
        <is>
          <t>张铭麒
张铭麒
张铭麒
张铭麒
张铭麒
张铭麒
张铭麒
张铭麒</t>
        </is>
      </c>
    </row>
    <row r="2314" ht="12.75" customHeight="1">
      <c r="A2314" t="inlineStr">
        <is>
          <t>2025-12-29 王野-长沙-大碗先生-POC+开业支持 已结束</t>
        </is>
      </c>
      <c r="B2314"/>
      <c r="C2314" t="inlineStr">
        <is>
          <t>复购项目进行中，需关注长沙大碗先生五江广场店29号菜品定版</t>
        </is>
      </c>
      <c r="D2314" t="inlineStr">
        <is>
          <t>王野</t>
        </is>
      </c>
      <c r="E2314" t="inlineStr">
        <is>
          <t>湖南省长沙市芙蓉区火星街道远大一路847号山水华景</t>
        </is>
      </c>
      <c r="F2314" t="inlineStr">
        <is>
          <t>项目出差</t>
        </is>
      </c>
      <c r="G2314" t="inlineStr">
        <is>
          <t>王野-长沙-大碗先生-POC+开业支持 已结束</t>
        </is>
      </c>
      <c r="H2314" t="inlineStr">
        <is>
          <t>复购</t>
        </is>
      </c>
      <c r="I2314" t="inlineStr">
        <is>
          <t>菜品定版</t>
        </is>
      </c>
      <c r="J2314"/>
      <c r="K2314" t="inlineStr">
        <is>
          <t>长沙大碗先生五江广场店</t>
        </is>
      </c>
      <c r="L2314" t="inlineStr">
        <is>
          <t>IMG_20251229_094939215.jpg,IMG_20251229_112910528.jpg,IMG_20251229_115422750.jpg,IMG_20251229_182257313.jpg,IMG_20251229_184639.jpg,IMG_20251229_200346630.jpg,IMG_20251229_185354081.jpg,IMG_20251229_182911530.jpg,IMG_20251229_163105986.jpg</t>
        </is>
      </c>
      <c r="M2314"/>
      <c r="N2314" s="2">
        <v>46020</v>
      </c>
      <c r="O2314" t="inlineStr">
        <is>
          <t>已结束,已结束,已结束,已结束,已结束,已结束,已结束,已结束</t>
        </is>
      </c>
      <c r="P2314" t="inlineStr">
        <is>
          <t>53周</t>
        </is>
      </c>
      <c r="Q2314"/>
      <c r="R2314" t="inlineStr">
        <is>
          <t>false</t>
        </is>
      </c>
      <c r="S2314" t="inlineStr">
        <is>
          <t>2025/12/16
2025/12/20
2025/12/26
2025/12/30
2026/01/09
2026/01/13
2026/01/15
2026/01/18</t>
        </is>
      </c>
      <c r="T2314" t="inlineStr">
        <is>
          <t>BST</t>
        </is>
      </c>
      <c r="U2314"/>
      <c r="V2314" t="inlineStr">
        <is>
          <t>关胜元
关胜元
关胜元
关胜元
关胜元
关胜元
关胜元
关胜元</t>
        </is>
      </c>
      <c r="W2314" t="inlineStr">
        <is>
          <t>张铭麒
张铭麒
张铭麒
张铭麒
张铭麒
张铭麒
张铭麒
张铭麒</t>
        </is>
      </c>
    </row>
    <row r="2315" ht="12.75" customHeight="1">
      <c r="A2315" t="inlineStr">
        <is>
          <t>2025-12-28 王野-株洲-大碗先生-解决问题 已结束</t>
        </is>
      </c>
      <c r="B2315"/>
      <c r="C2315" t="inlineStr">
        <is>
          <t>复购问题解决中，菜品定版需关注长沙测试升温速度。</t>
        </is>
      </c>
      <c r="D2315" t="inlineStr">
        <is>
          <t>王野</t>
        </is>
      </c>
      <c r="E2315" t="inlineStr">
        <is>
          <t>湖南省株洲市石峰区学林街道芒果私人主题影院(职教城店)腾龙大酒店</t>
        </is>
      </c>
      <c r="F2315" t="inlineStr">
        <is>
          <t>项目出差</t>
        </is>
      </c>
      <c r="G2315" t="inlineStr">
        <is>
          <t>王野-株洲-大碗先生-解决问题 已结束</t>
        </is>
      </c>
      <c r="H2315" t="inlineStr">
        <is>
          <t>复购</t>
        </is>
      </c>
      <c r="I2315" t="inlineStr">
        <is>
          <t>菜品定版</t>
        </is>
      </c>
      <c r="J2315"/>
      <c r="K2315" t="inlineStr">
        <is>
          <t>长沙测试升温速度</t>
        </is>
      </c>
      <c r="L2315" t="inlineStr">
        <is>
          <t>IMG_20251228_102847163.jpg,IMG_20251228_133944431.jpg,IMG_20251228_162410851.jpg,IMG_20251228_163252640.jpg,IMG_20251228_172902263.jpg,IMG_20251228_194618242.jpg,IMG_20251228_194937205.jpg</t>
        </is>
      </c>
      <c r="M2315"/>
      <c r="N2315" s="2">
        <v>46019</v>
      </c>
      <c r="O2315" t="inlineStr">
        <is>
          <t>已结束,已结束,已结束,已结束,已结束</t>
        </is>
      </c>
      <c r="P2315" t="inlineStr">
        <is>
          <t>52周</t>
        </is>
      </c>
      <c r="Q2315"/>
      <c r="R2315" t="inlineStr">
        <is>
          <t>false</t>
        </is>
      </c>
      <c r="S2315" t="inlineStr">
        <is>
          <t>2025/12/27
2026/01/14
2026/01/22
2026/01/30
2026/02/05</t>
        </is>
      </c>
      <c r="T2315" t="inlineStr">
        <is>
          <t>BST</t>
        </is>
      </c>
      <c r="U2315"/>
      <c r="V2315" t="inlineStr">
        <is>
          <t>关胜元
关胜元
关胜元
关胜元
关胜元</t>
        </is>
      </c>
      <c r="W2315" t="inlineStr">
        <is>
          <t>张铭麒
张铭麒
张铭麒
张铭麒
张铭麒</t>
        </is>
      </c>
    </row>
    <row r="2316" ht="12.75" customHeight="1">
      <c r="A2316" t="inlineStr">
        <is>
          <t>2025-12-27 王野-株洲-大碗先生-解决问题 已结束</t>
        </is>
      </c>
      <c r="B2316"/>
      <c r="C2316" t="inlineStr">
        <is>
          <t>株洲职教城店测试蚝油菜品定版，复购问题解决中需关注。</t>
        </is>
      </c>
      <c r="D2316" t="inlineStr">
        <is>
          <t>王野</t>
        </is>
      </c>
      <c r="E2316" t="inlineStr">
        <is>
          <t>湖南省株洲市石峰区学林街道芒果私人主题影院(职教城店)腾龙大酒店</t>
        </is>
      </c>
      <c r="F2316" t="inlineStr">
        <is>
          <t>项目出差</t>
        </is>
      </c>
      <c r="G2316" t="inlineStr">
        <is>
          <t>王野-株洲-大碗先生-解决问题 已结束</t>
        </is>
      </c>
      <c r="H2316" t="inlineStr">
        <is>
          <t>复购</t>
        </is>
      </c>
      <c r="I2316" t="inlineStr">
        <is>
          <t>菜品定版</t>
        </is>
      </c>
      <c r="J2316"/>
      <c r="K2316" t="inlineStr">
        <is>
          <t>株洲职教城店测试蚝油</t>
        </is>
      </c>
      <c r="L2316" t="inlineStr">
        <is>
          <t>IMG_20251227_121349338.jpg,IMG_20251227_130603522.jpg,IMG_20251227_194032587.jpg,IMG_20251227_194439043.jpg,IMG_20251227_200415362.jpg</t>
        </is>
      </c>
      <c r="M2316"/>
      <c r="N2316" s="2">
        <v>46018</v>
      </c>
      <c r="O2316" t="inlineStr">
        <is>
          <t>已结束,已结束,已结束,已结束,已结束</t>
        </is>
      </c>
      <c r="P2316" t="inlineStr">
        <is>
          <t>52周</t>
        </is>
      </c>
      <c r="Q2316"/>
      <c r="R2316" t="inlineStr">
        <is>
          <t>false</t>
        </is>
      </c>
      <c r="S2316" t="inlineStr">
        <is>
          <t>2025/12/27
2026/01/14
2026/01/22
2026/01/30
2026/02/05</t>
        </is>
      </c>
      <c r="T2316" t="inlineStr">
        <is>
          <t>BST</t>
        </is>
      </c>
      <c r="U2316"/>
      <c r="V2316" t="inlineStr">
        <is>
          <t>关胜元
关胜元
关胜元
关胜元
关胜元</t>
        </is>
      </c>
      <c r="W2316" t="inlineStr">
        <is>
          <t>张铭麒
张铭麒
张铭麒
张铭麒
张铭麒</t>
        </is>
      </c>
    </row>
    <row r="2317" ht="12.75" customHeight="1">
      <c r="A2317" t="inlineStr">
        <is>
          <t>2025-12-26 王野-长沙-大碗先生-POC+开业支持 已结束</t>
        </is>
      </c>
      <c r="B2317"/>
      <c r="C2317" t="inlineStr">
        <is>
          <t>大碗先生职教城店测试蚝油，2025/12/26需关注复购及开业支持问题。</t>
        </is>
      </c>
      <c r="D2317" t="inlineStr">
        <is>
          <t>王野</t>
        </is>
      </c>
      <c r="E2317" t="inlineStr">
        <is>
          <t>湖南省株洲市石峰区学林街道芒果私人主题影院(职教城店)腾龙大酒店</t>
        </is>
      </c>
      <c r="F2317" t="inlineStr">
        <is>
          <t>项目出差</t>
        </is>
      </c>
      <c r="G2317" t="inlineStr">
        <is>
          <t>王野-长沙-大碗先生-POC+开业支持 已结束</t>
        </is>
      </c>
      <c r="H2317" t="inlineStr">
        <is>
          <t>复购</t>
        </is>
      </c>
      <c r="I2317" t="inlineStr">
        <is>
          <t>菜品定版</t>
        </is>
      </c>
      <c r="J2317"/>
      <c r="K2317" t="inlineStr">
        <is>
          <t>大碗先生职教城店测试蚝油</t>
        </is>
      </c>
      <c r="L2317" t="inlineStr">
        <is>
          <t>IMG_20251226_111524112.jpg,IMG_20251226_122738945.jpg,IMG_20251226_122739772.jpg,IMG_20251226_123822324.jpg,IMG_20251226_194303510.jpg</t>
        </is>
      </c>
      <c r="M2317"/>
      <c r="N2317" s="2">
        <v>46017</v>
      </c>
      <c r="O2317" t="inlineStr">
        <is>
          <t>已结束,已结束,已结束,已结束,已结束,已结束,已结束,已结束</t>
        </is>
      </c>
      <c r="P2317" t="inlineStr">
        <is>
          <t>52周</t>
        </is>
      </c>
      <c r="Q2317"/>
      <c r="R2317" t="inlineStr">
        <is>
          <t>false</t>
        </is>
      </c>
      <c r="S2317" t="inlineStr">
        <is>
          <t>2025/12/16
2025/12/20
2025/12/26
2025/12/30
2026/01/09
2026/01/13
2026/01/15
2026/01/18</t>
        </is>
      </c>
      <c r="T2317" t="inlineStr">
        <is>
          <t>BST</t>
        </is>
      </c>
      <c r="U2317"/>
      <c r="V2317" t="inlineStr">
        <is>
          <t>关胜元
关胜元
关胜元
关胜元
关胜元
关胜元
关胜元
关胜元</t>
        </is>
      </c>
      <c r="W2317" t="inlineStr">
        <is>
          <t>张铭麒
张铭麒
张铭麒
张铭麒
张铭麒
张铭麒
张铭麒
张铭麒</t>
        </is>
      </c>
    </row>
    <row r="2318" ht="12.75" customHeight="1">
      <c r="A2318" t="inlineStr">
        <is>
          <t>2025-12-25 王野-长沙-大碗先生-POC+开业支持 已结束</t>
        </is>
      </c>
      <c r="B2318"/>
      <c r="C2318" t="inlineStr">
        <is>
          <t>株洲职教城店存在蚝油问题需关注。</t>
        </is>
      </c>
      <c r="D2318" t="inlineStr">
        <is>
          <t>王野</t>
        </is>
      </c>
      <c r="E2318" t="inlineStr">
        <is>
          <t>湖南省株洲市石峰区学林街道明礼路1号腾龙大酒店</t>
        </is>
      </c>
      <c r="F2318" t="inlineStr">
        <is>
          <t>项目出差</t>
        </is>
      </c>
      <c r="G2318" t="inlineStr">
        <is>
          <t>王野-长沙-大碗先生-POC+开业支持 已结束</t>
        </is>
      </c>
      <c r="H2318" t="inlineStr">
        <is>
          <t xml:space="preserve">复购 </t>
        </is>
      </c>
      <c r="I2318" t="inlineStr">
        <is>
          <t>菜品定版</t>
        </is>
      </c>
      <c r="J2318"/>
      <c r="K2318" t="inlineStr">
        <is>
          <t>株洲职教城店解决蚝油问题</t>
        </is>
      </c>
      <c r="L2318" t="inlineStr">
        <is>
          <t>IMG_20251225_101741037.jpg,IMG_20251225_115938608.jpg,IMG_20251225_134351180.jpg,IMG_20251225_185634863.jpg,IMG_20251225_202312216.jpg</t>
        </is>
      </c>
      <c r="M2318"/>
      <c r="N2318" s="2">
        <v>46016</v>
      </c>
      <c r="O2318" t="inlineStr">
        <is>
          <t>已结束,已结束,已结束,已结束,已结束,已结束,已结束,已结束</t>
        </is>
      </c>
      <c r="P2318" t="inlineStr">
        <is>
          <t>52周</t>
        </is>
      </c>
      <c r="Q2318"/>
      <c r="R2318" t="inlineStr">
        <is>
          <t>false</t>
        </is>
      </c>
      <c r="S2318" t="inlineStr">
        <is>
          <t>2025/12/16
2025/12/20
2025/12/26
2025/12/30
2026/01/09
2026/01/13
2026/01/15
2026/01/18</t>
        </is>
      </c>
      <c r="T2318" t="inlineStr">
        <is>
          <t>BST</t>
        </is>
      </c>
      <c r="U2318"/>
      <c r="V2318" t="inlineStr">
        <is>
          <t>关胜元
关胜元
关胜元
关胜元
关胜元
关胜元
关胜元
关胜元</t>
        </is>
      </c>
      <c r="W2318" t="inlineStr">
        <is>
          <t>张铭麒
张铭麒
张铭麒
张铭麒
张铭麒
张铭麒
张铭麒
张铭麒</t>
        </is>
      </c>
    </row>
    <row r="2319" ht="12.75" customHeight="1">
      <c r="A2319" t="inlineStr">
        <is>
          <t>2025-12-24 王野-长沙-大碗先生-POC 已结束</t>
        </is>
      </c>
      <c r="B2319"/>
      <c r="C2319" t="inlineStr">
        <is>
          <t>大碗先生株洲职教城店菜品定版需解决蚝油问题。</t>
        </is>
      </c>
      <c r="D2319" t="inlineStr">
        <is>
          <t>王野</t>
        </is>
      </c>
      <c r="E2319" t="inlineStr">
        <is>
          <t>湖南省长沙市芙蓉区马王堆街道远大一路867号山水华景</t>
        </is>
      </c>
      <c r="F2319" t="inlineStr">
        <is>
          <t>项目出差</t>
        </is>
      </c>
      <c r="G2319" t="inlineStr">
        <is>
          <t>王野-长沙-大碗先生-POC 已结束</t>
        </is>
      </c>
      <c r="H2319" t="inlineStr">
        <is>
          <t>复购</t>
        </is>
      </c>
      <c r="I2319" t="inlineStr">
        <is>
          <t>菜品定版</t>
        </is>
      </c>
      <c r="J2319"/>
      <c r="K2319" t="inlineStr">
        <is>
          <t>大碗先生株洲职教城店 解决蚝油</t>
        </is>
      </c>
      <c r="L2319" t="inlineStr">
        <is>
          <t>IMG_20251224_121441827.jpg,IMG_20251224_131952500.jpg,IMG_20251224_190148502.jpg,IMG_20251224_201121354.jpg</t>
        </is>
      </c>
      <c r="M2319"/>
      <c r="N2319" s="2">
        <v>46015</v>
      </c>
      <c r="O2319" t="inlineStr">
        <is>
          <t>已结束</t>
        </is>
      </c>
      <c r="P2319" t="inlineStr">
        <is>
          <t>52周</t>
        </is>
      </c>
      <c r="Q2319"/>
      <c r="R2319" t="inlineStr">
        <is>
          <t>false</t>
        </is>
      </c>
      <c r="S2319" t="inlineStr">
        <is>
          <t>2025/11/30</t>
        </is>
      </c>
      <c r="T2319" t="inlineStr">
        <is>
          <t>BST</t>
        </is>
      </c>
      <c r="U2319"/>
      <c r="V2319" t="inlineStr">
        <is>
          <t>关胜元</t>
        </is>
      </c>
      <c r="W2319" t="inlineStr">
        <is>
          <t>张铭麒</t>
        </is>
      </c>
    </row>
    <row r="2320" ht="12.75" customHeight="1">
      <c r="A2320" t="inlineStr">
        <is>
          <t>2025-12-23 王野-长沙-大碗先生-POC 已结束</t>
        </is>
      </c>
      <c r="B2320"/>
      <c r="C2320" t="inlineStr">
        <is>
          <t>复购王野长沙大碗先生POC结束，大碗先生砂之船店菜品2025/12/23定版。</t>
        </is>
      </c>
      <c r="D2320" t="inlineStr">
        <is>
          <t>王野</t>
        </is>
      </c>
      <c r="E2320" t="inlineStr">
        <is>
          <t>湖南省长沙市芙蓉区东屯渡街道古曲中路金科佳苑</t>
        </is>
      </c>
      <c r="F2320" t="inlineStr">
        <is>
          <t>项目出差</t>
        </is>
      </c>
      <c r="G2320" t="inlineStr">
        <is>
          <t>王野-长沙-大碗先生-POC 已结束</t>
        </is>
      </c>
      <c r="H2320" t="inlineStr">
        <is>
          <t>复购</t>
        </is>
      </c>
      <c r="I2320" t="inlineStr">
        <is>
          <t>菜品定版</t>
        </is>
      </c>
      <c r="J2320"/>
      <c r="K2320" t="inlineStr">
        <is>
          <t>大碗先生砂之船店</t>
        </is>
      </c>
      <c r="L2320" t="inlineStr">
        <is>
          <t>IMG_20251223_114711512.jpg,IMG_20251223_114903.jpg,IMG_20251223_115037411.jpg,IMG_20251223_115502908.jpg,IMG_20251223_182349534.jpg,IMG_20251223_194544269.jpg</t>
        </is>
      </c>
      <c r="M2320"/>
      <c r="N2320" s="2">
        <v>46014</v>
      </c>
      <c r="O2320" t="inlineStr">
        <is>
          <t>已结束</t>
        </is>
      </c>
      <c r="P2320" t="inlineStr">
        <is>
          <t>52周</t>
        </is>
      </c>
      <c r="Q2320"/>
      <c r="R2320" t="inlineStr">
        <is>
          <t>false</t>
        </is>
      </c>
      <c r="S2320" t="inlineStr">
        <is>
          <t>2025/11/30</t>
        </is>
      </c>
      <c r="T2320" t="inlineStr">
        <is>
          <t>BST</t>
        </is>
      </c>
      <c r="U2320"/>
      <c r="V2320" t="inlineStr">
        <is>
          <t>关胜元</t>
        </is>
      </c>
      <c r="W2320" t="inlineStr">
        <is>
          <t>张铭麒</t>
        </is>
      </c>
    </row>
    <row r="2321" ht="12.75" customHeight="1">
      <c r="A2321" t="inlineStr">
        <is>
          <t>2025-12-22 王野-长沙-大碗先生-POC 已结束</t>
        </is>
      </c>
      <c r="B2321"/>
      <c r="C2321" t="inlineStr">
        <is>
          <t>大碗先生蚝油投放速度测试已结束，复购POC结束需关注菜品定版。</t>
        </is>
      </c>
      <c r="D2321" t="inlineStr">
        <is>
          <t>王野</t>
        </is>
      </c>
      <c r="E2321" t="inlineStr">
        <is>
          <t>湖南省长沙市芙蓉区火星街道古曲北路山水华景</t>
        </is>
      </c>
      <c r="F2321" t="inlineStr">
        <is>
          <t>项目出差</t>
        </is>
      </c>
      <c r="G2321" t="inlineStr">
        <is>
          <t>王野-长沙-大碗先生-POC 已结束</t>
        </is>
      </c>
      <c r="H2321" t="inlineStr">
        <is>
          <t>复购</t>
        </is>
      </c>
      <c r="I2321" t="inlineStr">
        <is>
          <t>菜品定版</t>
        </is>
      </c>
      <c r="J2321"/>
      <c r="K2321" t="inlineStr">
        <is>
          <t>大碗先生测试蚝油投放速度</t>
        </is>
      </c>
      <c r="L2321" t="inlineStr">
        <is>
          <t>IMG_20251222_095230842.jpg,IMG_20251222_112121562.jpg,1766373960881.jpeg,IMG_20251222_112613676.jpg,IMG_20251222_162526579.jpg,IMG_20251222_170031702.jpg,IMG_20251222_173403468.jpg,IMG_20251222_192905961.jpg,IMG_20251222_194610609.jpg</t>
        </is>
      </c>
      <c r="M2321"/>
      <c r="N2321" s="2">
        <v>46013</v>
      </c>
      <c r="O2321" t="inlineStr">
        <is>
          <t>已结束</t>
        </is>
      </c>
      <c r="P2321" t="inlineStr">
        <is>
          <t>52周</t>
        </is>
      </c>
      <c r="Q2321"/>
      <c r="R2321" t="inlineStr">
        <is>
          <t>false</t>
        </is>
      </c>
      <c r="S2321" t="inlineStr">
        <is>
          <t>2025/11/30</t>
        </is>
      </c>
      <c r="T2321" t="inlineStr">
        <is>
          <t>BST</t>
        </is>
      </c>
      <c r="U2321"/>
      <c r="V2321" t="inlineStr">
        <is>
          <t>关胜元</t>
        </is>
      </c>
      <c r="W2321" t="inlineStr">
        <is>
          <t>张铭麒</t>
        </is>
      </c>
    </row>
    <row r="2322" ht="12.75" customHeight="1">
      <c r="A2322" t="inlineStr">
        <is>
          <t>2025-12-21 王野-长沙-大碗先生-POC 已结束</t>
        </is>
      </c>
      <c r="B2322"/>
      <c r="C2322" t="inlineStr">
        <is>
          <t>复购POC已结束，大碗先生菜品12月21日定版，无明显问题。</t>
        </is>
      </c>
      <c r="D2322" t="inlineStr">
        <is>
          <t>王野</t>
        </is>
      </c>
      <c r="E2322" t="inlineStr">
        <is>
          <t>湖南省长沙市芙蓉区火星街道陶家山路13号山水华景</t>
        </is>
      </c>
      <c r="F2322" t="inlineStr">
        <is>
          <t>项目出差</t>
        </is>
      </c>
      <c r="G2322" t="inlineStr">
        <is>
          <t>王野-长沙-大碗先生-POC 已结束</t>
        </is>
      </c>
      <c r="H2322" t="inlineStr">
        <is>
          <t>复购</t>
        </is>
      </c>
      <c r="I2322" t="inlineStr">
        <is>
          <t>菜品定版</t>
        </is>
      </c>
      <c r="J2322"/>
      <c r="K2322" t="inlineStr">
        <is>
          <t>大碗先生</t>
        </is>
      </c>
      <c r="L2322" t="inlineStr">
        <is>
          <t>IMG_20251220_215450010.jpg,IMG_20251220_215444639.jpg,IMG_20251220_202257065.jpg,IMG_20251220_190634778.jpg</t>
        </is>
      </c>
      <c r="M2322"/>
      <c r="N2322" s="2">
        <v>46012</v>
      </c>
      <c r="O2322" t="inlineStr">
        <is>
          <t>已结束</t>
        </is>
      </c>
      <c r="P2322" t="inlineStr">
        <is>
          <t>51周</t>
        </is>
      </c>
      <c r="Q2322"/>
      <c r="R2322" t="inlineStr">
        <is>
          <t>false</t>
        </is>
      </c>
      <c r="S2322" t="inlineStr">
        <is>
          <t>2025/11/30</t>
        </is>
      </c>
      <c r="T2322" t="inlineStr">
        <is>
          <t>BST</t>
        </is>
      </c>
      <c r="U2322"/>
      <c r="V2322" t="inlineStr">
        <is>
          <t>关胜元</t>
        </is>
      </c>
      <c r="W2322" t="inlineStr">
        <is>
          <t>张铭麒</t>
        </is>
      </c>
    </row>
    <row r="2323" ht="12.75" customHeight="1">
      <c r="A2323" t="inlineStr">
        <is>
          <t xml:space="preserve">2025-12-21 </t>
        </is>
      </c>
      <c r="B2323"/>
      <c r="C2323" t="inlineStr">
        <is>
          <t>正文仅日期“2025/12/21”，无具体内容，信息缺失。</t>
        </is>
      </c>
      <c r="D2323" t="inlineStr">
        <is>
          <t>王野</t>
        </is>
      </c>
      <c r="E2323" t="inlineStr">
        <is>
          <t>湖南省长沙市芙蓉区火星街道陶家山路13号山水华景</t>
        </is>
      </c>
      <c r="F2323" t="inlineStr">
        <is>
          <t>排休</t>
        </is>
      </c>
      <c r="G2323"/>
      <c r="H2323"/>
      <c r="I2323"/>
      <c r="J2323"/>
      <c r="K2323"/>
      <c r="L2323"/>
      <c r="M2323"/>
      <c r="N2323" s="2">
        <v>46012</v>
      </c>
      <c r="O2323"/>
      <c r="P2323" t="inlineStr">
        <is>
          <t>51周</t>
        </is>
      </c>
      <c r="Q2323"/>
      <c r="R2323" t="inlineStr">
        <is>
          <t>false</t>
        </is>
      </c>
      <c r="S2323"/>
      <c r="T2323"/>
      <c r="U2323"/>
      <c r="V2323"/>
      <c r="W2323"/>
    </row>
    <row r="2324" ht="12.75" customHeight="1">
      <c r="A2324" t="inlineStr">
        <is>
          <t xml:space="preserve">2025-12-19 </t>
        </is>
      </c>
      <c r="B2324"/>
      <c r="C2324" t="inlineStr">
        <is>
          <t>正文仅日期“2025/12/19”，无实质内容，信息缺失。</t>
        </is>
      </c>
      <c r="D2324" t="inlineStr">
        <is>
          <t>王野</t>
        </is>
      </c>
      <c r="E2324" t="inlineStr">
        <is>
          <t>湖南省长沙市芙蓉区火星街道陶家山路13号山水华景</t>
        </is>
      </c>
      <c r="F2324" t="inlineStr">
        <is>
          <t>排休</t>
        </is>
      </c>
      <c r="G2324"/>
      <c r="H2324"/>
      <c r="I2324"/>
      <c r="J2324"/>
      <c r="K2324"/>
      <c r="L2324"/>
      <c r="M2324"/>
      <c r="N2324" s="2">
        <v>46010</v>
      </c>
      <c r="O2324"/>
      <c r="P2324" t="inlineStr">
        <is>
          <t>51周</t>
        </is>
      </c>
      <c r="Q2324"/>
      <c r="R2324" t="inlineStr">
        <is>
          <t>false</t>
        </is>
      </c>
      <c r="S2324"/>
      <c r="T2324"/>
      <c r="U2324"/>
      <c r="V2324"/>
      <c r="W2324"/>
    </row>
    <row r="2325" ht="12.75" customHeight="1">
      <c r="A2325" t="inlineStr">
        <is>
          <t>2025-12-18 王野-长沙-大碗先生-POC 已结束</t>
        </is>
      </c>
      <c r="B2325"/>
      <c r="C2325" t="inlineStr">
        <is>
          <t>复购POC已结束，菜品定版需等研发部通知，配合做温度提升。</t>
        </is>
      </c>
      <c r="D2325" t="inlineStr">
        <is>
          <t>王野</t>
        </is>
      </c>
      <c r="E2325" t="inlineStr">
        <is>
          <t>湖南省长沙市芙蓉区火星街道陶家山路13号山水华景</t>
        </is>
      </c>
      <c r="F2325" t="inlineStr">
        <is>
          <t>项目出差</t>
        </is>
      </c>
      <c r="G2325" t="inlineStr">
        <is>
          <t>王野-长沙-大碗先生-POC 已结束</t>
        </is>
      </c>
      <c r="H2325" t="inlineStr">
        <is>
          <t>复购</t>
        </is>
      </c>
      <c r="I2325" t="inlineStr">
        <is>
          <t>菜品定版</t>
        </is>
      </c>
      <c r="J2325"/>
      <c r="K2325" t="inlineStr">
        <is>
          <t>等研发部通知，配合研发部做温度提升</t>
        </is>
      </c>
      <c r="L2325" t="inlineStr">
        <is>
          <t>IMG_20251218_134853467.jpg,IMG_20251218_195714124.jpg,IMG_20251218_195724837.jpg</t>
        </is>
      </c>
      <c r="M2325"/>
      <c r="N2325" s="2">
        <v>46009</v>
      </c>
      <c r="O2325" t="inlineStr">
        <is>
          <t>已结束</t>
        </is>
      </c>
      <c r="P2325" t="inlineStr">
        <is>
          <t>51周</t>
        </is>
      </c>
      <c r="Q2325"/>
      <c r="R2325" t="inlineStr">
        <is>
          <t>false</t>
        </is>
      </c>
      <c r="S2325" t="inlineStr">
        <is>
          <t>2025/11/30</t>
        </is>
      </c>
      <c r="T2325" t="inlineStr">
        <is>
          <t>BST</t>
        </is>
      </c>
      <c r="U2325"/>
      <c r="V2325" t="inlineStr">
        <is>
          <t>关胜元</t>
        </is>
      </c>
      <c r="W2325" t="inlineStr">
        <is>
          <t>张铭麒</t>
        </is>
      </c>
    </row>
    <row r="2326" ht="12.75" customHeight="1">
      <c r="A2326" t="inlineStr">
        <is>
          <t>2025-12-16 王野-长沙-大碗先生-POC 已结束</t>
        </is>
      </c>
      <c r="B2326"/>
      <c r="C2326" t="inlineStr">
        <is>
          <t>复购POC结束，菜品更新，需配合研发加速升温。</t>
        </is>
      </c>
      <c r="D2326" t="inlineStr">
        <is>
          <t>王野</t>
        </is>
      </c>
      <c r="E2326" t="inlineStr">
        <is>
          <t>湖南省长沙市芙蓉区火星街道陶家山路15号山水华景</t>
        </is>
      </c>
      <c r="F2326" t="inlineStr">
        <is>
          <t>项目出差</t>
        </is>
      </c>
      <c r="G2326" t="inlineStr">
        <is>
          <t>王野-长沙-大碗先生-POC 已结束</t>
        </is>
      </c>
      <c r="H2326" t="inlineStr">
        <is>
          <t>复购</t>
        </is>
      </c>
      <c r="I2326" t="inlineStr">
        <is>
          <t>菜品有更新</t>
        </is>
      </c>
      <c r="J2326"/>
      <c r="K2326" t="inlineStr">
        <is>
          <t>配合研发加速升温</t>
        </is>
      </c>
      <c r="L2326" t="inlineStr">
        <is>
          <t>IMG_20251216_114808212.jpg,IMG_20251216_125324570.jpg,IMG_20251216_125329466.jpg,IMG_20251216_134338835.jpg,IMG_20251216_200026349.jpg,IMG_20251216_182023718.jpg</t>
        </is>
      </c>
      <c r="M2326"/>
      <c r="N2326" s="2">
        <v>46007</v>
      </c>
      <c r="O2326" t="inlineStr">
        <is>
          <t>已结束</t>
        </is>
      </c>
      <c r="P2326" t="inlineStr">
        <is>
          <t>51周</t>
        </is>
      </c>
      <c r="Q2326"/>
      <c r="R2326" t="inlineStr">
        <is>
          <t>false</t>
        </is>
      </c>
      <c r="S2326" t="inlineStr">
        <is>
          <t>2025/11/30</t>
        </is>
      </c>
      <c r="T2326" t="inlineStr">
        <is>
          <t>BST</t>
        </is>
      </c>
      <c r="U2326"/>
      <c r="V2326" t="inlineStr">
        <is>
          <t>关胜元</t>
        </is>
      </c>
      <c r="W2326" t="inlineStr">
        <is>
          <t>张铭麒</t>
        </is>
      </c>
    </row>
    <row r="2327" ht="12.75" customHeight="1">
      <c r="A2327" t="inlineStr">
        <is>
          <t>2025-12-15 王野-长沙-大碗先生-POC 已结束</t>
        </is>
      </c>
      <c r="B2327"/>
      <c r="C2327" t="inlineStr">
        <is>
          <t>问题：复购POC已结束，需关注菜品定版及测试升温速度。</t>
        </is>
      </c>
      <c r="D2327" t="inlineStr">
        <is>
          <t>王野</t>
        </is>
      </c>
      <c r="E2327" t="inlineStr">
        <is>
          <t>湖南省长沙市芙蓉区东屯渡街道耳栖采耳金科佳苑</t>
        </is>
      </c>
      <c r="F2327" t="inlineStr">
        <is>
          <t>项目出差</t>
        </is>
      </c>
      <c r="G2327" t="inlineStr">
        <is>
          <t>王野-长沙-大碗先生-POC 已结束</t>
        </is>
      </c>
      <c r="H2327" t="inlineStr">
        <is>
          <t>复购</t>
        </is>
      </c>
      <c r="I2327" t="inlineStr">
        <is>
          <t>菜品定版</t>
        </is>
      </c>
      <c r="J2327"/>
      <c r="K2327" t="inlineStr">
        <is>
          <t>大碗先生运达里店测试升温速度</t>
        </is>
      </c>
      <c r="L2327" t="inlineStr">
        <is>
          <t>IMG_20251215_123857871.jpg,IMG_20251215_123859821.jpg,IMG_20251215_134320993.jpg,IMG_20251215_180909044.jpg,IMG_20251215_192654435.jpg</t>
        </is>
      </c>
      <c r="M2327"/>
      <c r="N2327" s="2">
        <v>46006</v>
      </c>
      <c r="O2327" t="inlineStr">
        <is>
          <t>已结束</t>
        </is>
      </c>
      <c r="P2327" t="inlineStr">
        <is>
          <t>51周</t>
        </is>
      </c>
      <c r="Q2327"/>
      <c r="R2327" t="inlineStr">
        <is>
          <t>false</t>
        </is>
      </c>
      <c r="S2327" t="inlineStr">
        <is>
          <t>2025/11/30</t>
        </is>
      </c>
      <c r="T2327" t="inlineStr">
        <is>
          <t>BST</t>
        </is>
      </c>
      <c r="U2327"/>
      <c r="V2327" t="inlineStr">
        <is>
          <t>关胜元</t>
        </is>
      </c>
      <c r="W2327" t="inlineStr">
        <is>
          <t>张铭麒</t>
        </is>
      </c>
    </row>
    <row r="2328" ht="12.75" customHeight="1">
      <c r="A2328" t="inlineStr">
        <is>
          <t>2025-12-14 王野-长沙-大碗先生-POC 已结束</t>
        </is>
      </c>
      <c r="B2328"/>
      <c r="C2328" t="inlineStr">
        <is>
          <t>复购POC已结束，需关注长沙大碗先生运达里店菜品定版情况。</t>
        </is>
      </c>
      <c r="D2328" t="inlineStr">
        <is>
          <t>王野</t>
        </is>
      </c>
      <c r="E2328" t="inlineStr">
        <is>
          <t>湖南省长沙市芙蓉区火星街道陶家山路13号山水华景</t>
        </is>
      </c>
      <c r="F2328" t="inlineStr">
        <is>
          <t>项目出差</t>
        </is>
      </c>
      <c r="G2328" t="inlineStr">
        <is>
          <t>王野-长沙-大碗先生-POC 已结束</t>
        </is>
      </c>
      <c r="H2328" t="inlineStr">
        <is>
          <t>复购</t>
        </is>
      </c>
      <c r="I2328" t="inlineStr">
        <is>
          <t>菜品定版</t>
        </is>
      </c>
      <c r="J2328"/>
      <c r="K2328" t="inlineStr">
        <is>
          <t>长沙大碗先生运达里店</t>
        </is>
      </c>
      <c r="L2328" t="inlineStr">
        <is>
          <t>IMG_20251214_082735400.jpg,IMG_20251214_191416227.jpg,IMG_20251214_202056001.jpg</t>
        </is>
      </c>
      <c r="M2328"/>
      <c r="N2328" s="2">
        <v>46005</v>
      </c>
      <c r="O2328" t="inlineStr">
        <is>
          <t>已结束</t>
        </is>
      </c>
      <c r="P2328" t="inlineStr">
        <is>
          <t>50周</t>
        </is>
      </c>
      <c r="Q2328"/>
      <c r="R2328" t="inlineStr">
        <is>
          <t>false</t>
        </is>
      </c>
      <c r="S2328" t="inlineStr">
        <is>
          <t>2025/11/30</t>
        </is>
      </c>
      <c r="T2328" t="inlineStr">
        <is>
          <t>BST</t>
        </is>
      </c>
      <c r="U2328"/>
      <c r="V2328" t="inlineStr">
        <is>
          <t>关胜元</t>
        </is>
      </c>
      <c r="W2328" t="inlineStr">
        <is>
          <t>张铭麒</t>
        </is>
      </c>
    </row>
    <row r="2329" ht="12.75" customHeight="1">
      <c r="A2329" t="inlineStr">
        <is>
          <t>2025-12-13 王野-长沙-大碗先生-POC 已结束</t>
        </is>
      </c>
      <c r="B2329"/>
      <c r="C2329" t="inlineStr">
        <is>
          <t>复购POC结束，需12月13日回湖南找谢总定版菜品。</t>
        </is>
      </c>
      <c r="D2329" t="inlineStr">
        <is>
          <t>王野</t>
        </is>
      </c>
      <c r="E2329" t="inlineStr">
        <is>
          <t>湖北省武汉市硚口区汉中街道上闸社区(中山大道)中建湖北文旅壹品公馆</t>
        </is>
      </c>
      <c r="F2329" t="inlineStr">
        <is>
          <t>项目出差</t>
        </is>
      </c>
      <c r="G2329" t="inlineStr">
        <is>
          <t>王野-长沙-大碗先生-POC 已结束</t>
        </is>
      </c>
      <c r="H2329" t="inlineStr">
        <is>
          <t>复购</t>
        </is>
      </c>
      <c r="I2329" t="inlineStr">
        <is>
          <t>菜品定版</t>
        </is>
      </c>
      <c r="J2329"/>
      <c r="K2329" t="inlineStr">
        <is>
          <t>回湖南找大碗先生出品部谢总</t>
        </is>
      </c>
      <c r="L2329" t="inlineStr">
        <is>
          <t>IMG_20251213_120628993.jpg,IMG_20251213_124845393.jpg,IMG_20251213_182819121.jpg,IMG_20251213_124847981.jpg,IMG_20251213_203242732.jpg,IMG_20251213_203233257.jpg</t>
        </is>
      </c>
      <c r="M2329"/>
      <c r="N2329" s="2">
        <v>46004</v>
      </c>
      <c r="O2329" t="inlineStr">
        <is>
          <t>已结束</t>
        </is>
      </c>
      <c r="P2329" t="inlineStr">
        <is>
          <t>50周</t>
        </is>
      </c>
      <c r="Q2329"/>
      <c r="R2329" t="inlineStr">
        <is>
          <t>false</t>
        </is>
      </c>
      <c r="S2329" t="inlineStr">
        <is>
          <t>2025/11/30</t>
        </is>
      </c>
      <c r="T2329" t="inlineStr">
        <is>
          <t>BST</t>
        </is>
      </c>
      <c r="U2329"/>
      <c r="V2329" t="inlineStr">
        <is>
          <t>关胜元</t>
        </is>
      </c>
      <c r="W2329" t="inlineStr">
        <is>
          <t>张铭麒</t>
        </is>
      </c>
    </row>
    <row r="2330" ht="12.75" customHeight="1">
      <c r="A2330" t="inlineStr">
        <is>
          <t>2025-12-12 王野-长沙-大碗先生-POC 已结束</t>
        </is>
      </c>
      <c r="B2330"/>
      <c r="C2330" t="inlineStr">
        <is>
          <t>王野长沙大碗先生POC结束，武汉武胜路店菜品12.12定版。</t>
        </is>
      </c>
      <c r="D2330" t="inlineStr">
        <is>
          <t>王野</t>
        </is>
      </c>
      <c r="E2330" t="inlineStr">
        <is>
          <t>湖北省武汉市硚口区汉中街道上闸社区(中山大道)中建湖北文旅壹品公馆</t>
        </is>
      </c>
      <c r="F2330" t="inlineStr">
        <is>
          <t>项目出差</t>
        </is>
      </c>
      <c r="G2330" t="inlineStr">
        <is>
          <t>王野-长沙-大碗先生-POC 已结束</t>
        </is>
      </c>
      <c r="H2330" t="inlineStr">
        <is>
          <t>复购</t>
        </is>
      </c>
      <c r="I2330" t="inlineStr">
        <is>
          <t>菜品定版</t>
        </is>
      </c>
      <c r="J2330"/>
      <c r="K2330" t="inlineStr">
        <is>
          <t>武汉武胜路店</t>
        </is>
      </c>
      <c r="L2330" t="inlineStr">
        <is>
          <t>IMG_20251212_104841773.jpg,IMG_20251212_173042259.jpg,IMG_20251212_173610848.jpg,IMG_20251212_183430581.jpg,IMG_20251212_204132309.jpg</t>
        </is>
      </c>
      <c r="M2330"/>
      <c r="N2330" s="2">
        <v>46003</v>
      </c>
      <c r="O2330" t="inlineStr">
        <is>
          <t>已结束</t>
        </is>
      </c>
      <c r="P2330" t="inlineStr">
        <is>
          <t>50周</t>
        </is>
      </c>
      <c r="Q2330"/>
      <c r="R2330" t="inlineStr">
        <is>
          <t>false</t>
        </is>
      </c>
      <c r="S2330" t="inlineStr">
        <is>
          <t>2025/11/30</t>
        </is>
      </c>
      <c r="T2330" t="inlineStr">
        <is>
          <t>BST</t>
        </is>
      </c>
      <c r="U2330"/>
      <c r="V2330" t="inlineStr">
        <is>
          <t>关胜元</t>
        </is>
      </c>
      <c r="W2330" t="inlineStr">
        <is>
          <t>张铭麒</t>
        </is>
      </c>
    </row>
    <row r="2331" ht="12.75" customHeight="1">
      <c r="A2331" t="inlineStr">
        <is>
          <t>2025-12-11 王野-长沙-大碗先生-POC 已结束</t>
        </is>
      </c>
      <c r="B2331"/>
      <c r="C2331" t="inlineStr">
        <is>
          <t>复购POC已结束，需关注菜品定版及武汉武胜路店12月11日培训。</t>
        </is>
      </c>
      <c r="D2331" t="inlineStr">
        <is>
          <t>王野</t>
        </is>
      </c>
      <c r="E2331" t="inlineStr">
        <is>
          <t>湖南省长沙市雨花区高桥街道华雅国际财富中心</t>
        </is>
      </c>
      <c r="F2331" t="inlineStr">
        <is>
          <t>项目出差</t>
        </is>
      </c>
      <c r="G2331" t="inlineStr">
        <is>
          <t>王野-长沙-大碗先生-POC 已结束</t>
        </is>
      </c>
      <c r="H2331" t="inlineStr">
        <is>
          <t>复购</t>
        </is>
      </c>
      <c r="I2331" t="inlineStr">
        <is>
          <t>菜品定版</t>
        </is>
      </c>
      <c r="J2331"/>
      <c r="K2331" t="inlineStr">
        <is>
          <t>大碗先生武汉武胜路店培训</t>
        </is>
      </c>
      <c r="L2331" t="inlineStr">
        <is>
          <t>IMG_20251211_123530933.jpg,IMG_20251211_194002908.jpg,IMG_20251211_183425156.jpg,IMG_20251211_130219806.jpg</t>
        </is>
      </c>
      <c r="M2331"/>
      <c r="N2331" s="2">
        <v>46002</v>
      </c>
      <c r="O2331" t="inlineStr">
        <is>
          <t>已结束</t>
        </is>
      </c>
      <c r="P2331" t="inlineStr">
        <is>
          <t>50周</t>
        </is>
      </c>
      <c r="Q2331"/>
      <c r="R2331" t="inlineStr">
        <is>
          <t>false</t>
        </is>
      </c>
      <c r="S2331" t="inlineStr">
        <is>
          <t>2025/11/30</t>
        </is>
      </c>
      <c r="T2331" t="inlineStr">
        <is>
          <t>BST</t>
        </is>
      </c>
      <c r="U2331"/>
      <c r="V2331" t="inlineStr">
        <is>
          <t>关胜元</t>
        </is>
      </c>
      <c r="W2331" t="inlineStr">
        <is>
          <t>张铭麒</t>
        </is>
      </c>
    </row>
    <row r="2332" ht="12.75" customHeight="1">
      <c r="A2332" t="inlineStr">
        <is>
          <t>2025-12-10 王野-长沙-大碗先生-POC 已结束</t>
        </is>
      </c>
      <c r="B2332"/>
      <c r="C2332" t="inlineStr">
        <is>
          <t>无明显问题或异常，均为常规业务进展。</t>
        </is>
      </c>
      <c r="D2332" t="inlineStr">
        <is>
          <t>王野</t>
        </is>
      </c>
      <c r="E2332" t="inlineStr">
        <is>
          <t>湖南省长沙市芙蓉区火星街道山水华景</t>
        </is>
      </c>
      <c r="F2332" t="inlineStr">
        <is>
          <t>项目出差</t>
        </is>
      </c>
      <c r="G2332" t="inlineStr">
        <is>
          <t>王野-长沙-大碗先生-POC 已结束</t>
        </is>
      </c>
      <c r="H2332" t="inlineStr">
        <is>
          <t>门店复购</t>
        </is>
      </c>
      <c r="I2332" t="inlineStr">
        <is>
          <t>菜品调整</t>
        </is>
      </c>
      <c r="J2332"/>
      <c r="K2332" t="inlineStr">
        <is>
          <t>株洲美佳店测试优特机器</t>
        </is>
      </c>
      <c r="L2332" t="inlineStr">
        <is>
          <t>IMG_20251210_102230426.jpg,1765333922352.jpeg,IMG_20251210_112646373.jpg,IMG_20251210_181712556.jpg,IMG_20251210_192147876.jpg,IMG_20251210_192151512.jpg,IMG_20251210_195359747.jpg</t>
        </is>
      </c>
      <c r="M2332"/>
      <c r="N2332" s="2">
        <v>46001</v>
      </c>
      <c r="O2332" t="inlineStr">
        <is>
          <t>已结束</t>
        </is>
      </c>
      <c r="P2332" t="inlineStr">
        <is>
          <t>50周</t>
        </is>
      </c>
      <c r="Q2332"/>
      <c r="R2332" t="inlineStr">
        <is>
          <t>false</t>
        </is>
      </c>
      <c r="S2332" t="inlineStr">
        <is>
          <t>2025/11/30</t>
        </is>
      </c>
      <c r="T2332" t="inlineStr">
        <is>
          <t>BST</t>
        </is>
      </c>
      <c r="U2332"/>
      <c r="V2332" t="inlineStr">
        <is>
          <t>关胜元</t>
        </is>
      </c>
      <c r="W2332" t="inlineStr">
        <is>
          <t>张铭麒</t>
        </is>
      </c>
    </row>
    <row r="2333" ht="12.75" customHeight="1">
      <c r="A2333" t="inlineStr">
        <is>
          <t>2025-12-08 王野-长沙-大碗先生-POC 已结束</t>
        </is>
      </c>
      <c r="B2333"/>
      <c r="C2333" t="inlineStr">
        <is>
          <t>老店改造POC已结束，需关注菜品定版及巡店安排。</t>
        </is>
      </c>
      <c r="D2333" t="inlineStr">
        <is>
          <t>王野</t>
        </is>
      </c>
      <c r="E2333" t="inlineStr">
        <is>
          <t>湖南省长沙市芙蓉区火星街道山水华景</t>
        </is>
      </c>
      <c r="F2333" t="inlineStr">
        <is>
          <t>项目出差</t>
        </is>
      </c>
      <c r="G2333" t="inlineStr">
        <is>
          <t>王野-长沙-大碗先生-POC 已结束</t>
        </is>
      </c>
      <c r="H2333" t="inlineStr">
        <is>
          <t>老店改造</t>
        </is>
      </c>
      <c r="I2333" t="inlineStr">
        <is>
          <t>菜品定版</t>
        </is>
      </c>
      <c r="J2333"/>
      <c r="K2333" t="inlineStr">
        <is>
          <t>长沙大碗先生门店巡店</t>
        </is>
      </c>
      <c r="L2333" t="inlineStr">
        <is>
          <t>IMG_20251208_120612280.jpg,IMG_20251208_181457125.jpg,IMG_20251208_182057941.jpg,IMG_20251208_184419940.jpg,IMG_20251208_121002180.jpg</t>
        </is>
      </c>
      <c r="M2333"/>
      <c r="N2333" s="2">
        <v>45999</v>
      </c>
      <c r="O2333" t="inlineStr">
        <is>
          <t>已结束</t>
        </is>
      </c>
      <c r="P2333" t="inlineStr">
        <is>
          <t>50周</t>
        </is>
      </c>
      <c r="Q2333"/>
      <c r="R2333" t="inlineStr">
        <is>
          <t>false</t>
        </is>
      </c>
      <c r="S2333" t="inlineStr">
        <is>
          <t>2025/11/30</t>
        </is>
      </c>
      <c r="T2333" t="inlineStr">
        <is>
          <t>BST</t>
        </is>
      </c>
      <c r="U2333"/>
      <c r="V2333" t="inlineStr">
        <is>
          <t>关胜元</t>
        </is>
      </c>
      <c r="W2333" t="inlineStr">
        <is>
          <t>张铭麒</t>
        </is>
      </c>
    </row>
    <row r="2334" ht="12.75" customHeight="1">
      <c r="A2334" t="inlineStr">
        <is>
          <t>2025-12-07 王野-长沙-大碗先生-POC 已结束</t>
        </is>
      </c>
      <c r="B2334"/>
      <c r="C2334" t="inlineStr">
        <is>
          <t>王野长沙大碗先生POC结束，长沙五江广场店菜品有更新。</t>
        </is>
      </c>
      <c r="D2334" t="inlineStr">
        <is>
          <t>王野</t>
        </is>
      </c>
      <c r="E2334" t="inlineStr">
        <is>
          <t>湖南省娄底市娄星区大科街道丽枫酒店(娄底市政府店)</t>
        </is>
      </c>
      <c r="F2334" t="inlineStr">
        <is>
          <t>项目出差</t>
        </is>
      </c>
      <c r="G2334" t="inlineStr">
        <is>
          <t>王野-长沙-大碗先生-POC 已结束</t>
        </is>
      </c>
      <c r="H2334" t="inlineStr">
        <is>
          <t>复购</t>
        </is>
      </c>
      <c r="I2334" t="inlineStr">
        <is>
          <t>菜品有更新</t>
        </is>
      </c>
      <c r="J2334"/>
      <c r="K2334" t="inlineStr">
        <is>
          <t>长沙五江广场店</t>
        </is>
      </c>
      <c r="L2334" t="inlineStr">
        <is>
          <t>IMG_20251207_121948547.jpg,IMG_20251207_122102436.jpg,IMG_20251207_122519348.jpg,IMG_20251207_131354520.jpg,IMG_20251207_143612775.jpg</t>
        </is>
      </c>
      <c r="M2334"/>
      <c r="N2334" s="2">
        <v>45998</v>
      </c>
      <c r="O2334" t="inlineStr">
        <is>
          <t>已结束</t>
        </is>
      </c>
      <c r="P2334" t="inlineStr">
        <is>
          <t>49周</t>
        </is>
      </c>
      <c r="Q2334"/>
      <c r="R2334" t="inlineStr">
        <is>
          <t>false</t>
        </is>
      </c>
      <c r="S2334" t="inlineStr">
        <is>
          <t>2025/11/30</t>
        </is>
      </c>
      <c r="T2334" t="inlineStr">
        <is>
          <t>BST</t>
        </is>
      </c>
      <c r="U2334"/>
      <c r="V2334" t="inlineStr">
        <is>
          <t>关胜元</t>
        </is>
      </c>
      <c r="W2334" t="inlineStr">
        <is>
          <t>张铭麒</t>
        </is>
      </c>
    </row>
    <row r="2335" ht="12.75" customHeight="1">
      <c r="A2335" t="inlineStr">
        <is>
          <t>2025-12-06 王野-长沙-大碗先生-POC 已结束</t>
        </is>
      </c>
      <c r="B2335"/>
      <c r="C2335" t="inlineStr">
        <is>
          <t>涟源店机器出水口管道破裂需关注。</t>
        </is>
      </c>
      <c r="D2335" t="inlineStr">
        <is>
          <t>王野</t>
        </is>
      </c>
      <c r="E2335" t="inlineStr">
        <is>
          <t>湖南省娄底市涟源市蓝田街道人民中路129号涟源开成商悦广场</t>
        </is>
      </c>
      <c r="F2335" t="inlineStr">
        <is>
          <t>项目出差</t>
        </is>
      </c>
      <c r="G2335" t="inlineStr">
        <is>
          <t>王野-长沙-大碗先生-POC 已结束</t>
        </is>
      </c>
      <c r="H2335" t="inlineStr">
        <is>
          <t>复购</t>
        </is>
      </c>
      <c r="I2335" t="inlineStr">
        <is>
          <t>菜品定版</t>
        </is>
      </c>
      <c r="J2335" t="inlineStr">
        <is>
          <t>涟源店机器出水口管道破裂</t>
        </is>
      </c>
      <c r="K2335" t="inlineStr">
        <is>
          <t>娄底店</t>
        </is>
      </c>
      <c r="L2335" t="inlineStr">
        <is>
          <t>IMG_20251206_115734709.jpg,IMG_20251206_120219836.jpg,IMG_20251206_120505644.jpg,IMG_20251206_120533960.jpg,IMG_20251206_122311.jpg,IMG_20251206_122606770.jpg,IMG_20251206_210632406.jpg,IMG_20251206_210627612.jpg,IMG_20251206_171211556.jpg</t>
        </is>
      </c>
      <c r="M2335"/>
      <c r="N2335" s="2">
        <v>45997</v>
      </c>
      <c r="O2335" t="inlineStr">
        <is>
          <t>已结束</t>
        </is>
      </c>
      <c r="P2335" t="inlineStr">
        <is>
          <t>49周</t>
        </is>
      </c>
      <c r="Q2335"/>
      <c r="R2335" t="inlineStr">
        <is>
          <t>false</t>
        </is>
      </c>
      <c r="S2335" t="inlineStr">
        <is>
          <t>2025/11/30</t>
        </is>
      </c>
      <c r="T2335" t="inlineStr">
        <is>
          <t>BST</t>
        </is>
      </c>
      <c r="U2335"/>
      <c r="V2335" t="inlineStr">
        <is>
          <t>关胜元</t>
        </is>
      </c>
      <c r="W2335" t="inlineStr">
        <is>
          <t>张铭麒</t>
        </is>
      </c>
    </row>
    <row r="2336" ht="12.75" customHeight="1">
      <c r="A2336" t="inlineStr">
        <is>
          <t>2025-12-05 王野-长沙-大碗先生-POC 已结束</t>
        </is>
      </c>
      <c r="B2336"/>
      <c r="C2336" t="inlineStr">
        <is>
          <t>蚝油投放慢、洒锅边，润锅时间过长（52-66秒）。</t>
        </is>
      </c>
      <c r="D2336" t="inlineStr">
        <is>
          <t>王野</t>
        </is>
      </c>
      <c r="E2336" t="inlineStr">
        <is>
          <t>湖南省株洲市石峰区学林街道湖南腾龙大酒店</t>
        </is>
      </c>
      <c r="F2336" t="inlineStr">
        <is>
          <t>项目出差</t>
        </is>
      </c>
      <c r="G2336" t="inlineStr">
        <is>
          <t>王野-长沙-大碗先生-POC 已结束</t>
        </is>
      </c>
      <c r="H2336" t="inlineStr">
        <is>
          <t>复购</t>
        </is>
      </c>
      <c r="I2336" t="inlineStr">
        <is>
          <t>菜品定版</t>
        </is>
      </c>
      <c r="J2336" t="inlineStr">
        <is>
          <t>蚝油投放速度慢 投放锅边 润锅时间过长 220度润锅时间在52秒-66秒之间</t>
        </is>
      </c>
      <c r="K2336" t="inlineStr">
        <is>
          <t>大碗先生株洲美佳店看优特机器</t>
        </is>
      </c>
      <c r="L2336" t="inlineStr">
        <is>
          <t>IMG_20251204_141000966.jpg,IMG_20251205_122934288.jpg,IMG_20251205_122940468.jpg,VID_20251205_124315.mp4,IMG_20251205_184342126.jpg,IMG_20251205_193446233.jpg,IMG_20251205_203027941.jpg</t>
        </is>
      </c>
      <c r="M2336"/>
      <c r="N2336" s="2">
        <v>45996</v>
      </c>
      <c r="O2336" t="inlineStr">
        <is>
          <t>已结束</t>
        </is>
      </c>
      <c r="P2336" t="inlineStr">
        <is>
          <t>49周</t>
        </is>
      </c>
      <c r="Q2336"/>
      <c r="R2336" t="inlineStr">
        <is>
          <t>false</t>
        </is>
      </c>
      <c r="S2336" t="inlineStr">
        <is>
          <t>2025/11/30</t>
        </is>
      </c>
      <c r="T2336" t="inlineStr">
        <is>
          <t>BST</t>
        </is>
      </c>
      <c r="U2336"/>
      <c r="V2336" t="inlineStr">
        <is>
          <t>关胜元</t>
        </is>
      </c>
      <c r="W2336" t="inlineStr">
        <is>
          <t>张铭麒</t>
        </is>
      </c>
    </row>
    <row r="2337" ht="12.75" customHeight="1">
      <c r="A2337" t="inlineStr">
        <is>
          <t>2025-12-04 王野-长沙-大碗先生-POC 已结束</t>
        </is>
      </c>
      <c r="B2337"/>
      <c r="C2337" t="inlineStr">
        <is>
          <t>装机已结束，小炒猪肝、干锅鹿茸菇定版1-2份，株洲或武汉店，今日。</t>
        </is>
      </c>
      <c r="D2337" t="inlineStr">
        <is>
          <t>王野</t>
        </is>
      </c>
      <c r="E2337" t="inlineStr">
        <is>
          <t>湖南省长沙市芙蓉区火星街道戴斯精选温德姆酒店(扬帆夜市店)山水华景</t>
        </is>
      </c>
      <c r="F2337" t="inlineStr">
        <is>
          <t>项目出差</t>
        </is>
      </c>
      <c r="G2337" t="inlineStr">
        <is>
          <t>王野-长沙-大碗先生-POC 已结束</t>
        </is>
      </c>
      <c r="H2337" t="inlineStr">
        <is>
          <t>装机</t>
        </is>
      </c>
      <c r="I2337" t="inlineStr">
        <is>
          <t>今日录菜小炒猪肝 1-2份定版 干锅鹿茸菇1-2份定版</t>
        </is>
      </c>
      <c r="J2337"/>
      <c r="K2337" t="inlineStr">
        <is>
          <t>株洲职教城店或武汉武胜路店</t>
        </is>
      </c>
      <c r="L2337" t="inlineStr">
        <is>
          <t>IMG_20251204_090511514.jpg,IMG_20251204_114513643.jpg,IMG_20251204_124845071.jpg,IMG_20251204_124848777.jpg,IMG_20251204_141000966.jpg</t>
        </is>
      </c>
      <c r="M2337"/>
      <c r="N2337" s="2">
        <v>45995</v>
      </c>
      <c r="O2337" t="inlineStr">
        <is>
          <t>已结束</t>
        </is>
      </c>
      <c r="P2337" t="inlineStr">
        <is>
          <t>49周</t>
        </is>
      </c>
      <c r="Q2337"/>
      <c r="R2337" t="inlineStr">
        <is>
          <t>false</t>
        </is>
      </c>
      <c r="S2337" t="inlineStr">
        <is>
          <t>2025/11/30</t>
        </is>
      </c>
      <c r="T2337" t="inlineStr">
        <is>
          <t>BST</t>
        </is>
      </c>
      <c r="U2337"/>
      <c r="V2337" t="inlineStr">
        <is>
          <t>关胜元</t>
        </is>
      </c>
      <c r="W2337" t="inlineStr">
        <is>
          <t>张铭麒</t>
        </is>
      </c>
    </row>
    <row r="2338" ht="12.75" customHeight="1">
      <c r="A2338" t="inlineStr">
        <is>
          <t>2025-12-03 王野-长沙-大碗先生-POC 已结束</t>
        </is>
      </c>
      <c r="B2338"/>
      <c r="C2338" t="inlineStr">
        <is>
          <t>需关注问题：蚝油不稳定，菜品有更新。</t>
        </is>
      </c>
      <c r="D2338" t="inlineStr">
        <is>
          <t>王野</t>
        </is>
      </c>
      <c r="E2338" t="inlineStr">
        <is>
          <t>湖南省株洲市石峰区学林街道芒果私人主题影院湖南腾龙大酒店</t>
        </is>
      </c>
      <c r="F2338" t="inlineStr">
        <is>
          <t>项目出差</t>
        </is>
      </c>
      <c r="G2338" t="inlineStr">
        <is>
          <t>王野-长沙-大碗先生-POC 已结束</t>
        </is>
      </c>
      <c r="H2338" t="inlineStr">
        <is>
          <t>菜品定版</t>
        </is>
      </c>
      <c r="I2338" t="inlineStr">
        <is>
          <t>菜品有更新</t>
        </is>
      </c>
      <c r="J2338" t="inlineStr">
        <is>
          <t>蚝油不稳定，菜品有更新</t>
        </is>
      </c>
      <c r="K2338" t="inlineStr">
        <is>
          <t>湘潭易俗河步步高店录制新菜</t>
        </is>
      </c>
      <c r="L2338" t="inlineStr">
        <is>
          <t>IMG_20251203_081252464.jpg,IMG_20251203_131812031.jpg,IMG_20251203_170037773.jpg,IMG_20251203_170041440.jpg,IMG_20251203_171045608.jpg,IMG_20251203_171050348.jpg,IMG_20251203_171053061.jpg,IMG_20251203_173359419.jpg,IMG_20251203_195732580.jpg</t>
        </is>
      </c>
      <c r="M2338"/>
      <c r="N2338" s="2">
        <v>45994</v>
      </c>
      <c r="O2338" t="inlineStr">
        <is>
          <t>已结束</t>
        </is>
      </c>
      <c r="P2338" t="inlineStr">
        <is>
          <t>49周</t>
        </is>
      </c>
      <c r="Q2338"/>
      <c r="R2338" t="inlineStr">
        <is>
          <t>false</t>
        </is>
      </c>
      <c r="S2338" t="inlineStr">
        <is>
          <t>2025/11/30</t>
        </is>
      </c>
      <c r="T2338" t="inlineStr">
        <is>
          <t>BST</t>
        </is>
      </c>
      <c r="U2338"/>
      <c r="V2338" t="inlineStr">
        <is>
          <t>关胜元</t>
        </is>
      </c>
      <c r="W2338" t="inlineStr">
        <is>
          <t>张铭麒</t>
        </is>
      </c>
    </row>
    <row r="2339" ht="12.75" customHeight="1">
      <c r="A2339" t="inlineStr">
        <is>
          <t>2025-12-02 王野-长沙-大碗先生-POC 已结束</t>
        </is>
      </c>
      <c r="B2339"/>
      <c r="C2339" t="inlineStr">
        <is>
          <t>需关注问题：去长沙找出品部向总进行菜品定版，2025/12/02前完成。</t>
        </is>
      </c>
      <c r="D2339" t="inlineStr">
        <is>
          <t>王野</t>
        </is>
      </c>
      <c r="E2339" t="inlineStr">
        <is>
          <t>湖北省武汉市硚口区汉中街道中山大道硚口·金利屋</t>
        </is>
      </c>
      <c r="F2339" t="inlineStr">
        <is>
          <t>项目出差</t>
        </is>
      </c>
      <c r="G2339" t="inlineStr">
        <is>
          <t>王野-长沙-大碗先生-POC 已结束</t>
        </is>
      </c>
      <c r="H2339" t="inlineStr">
        <is>
          <t>新店开业</t>
        </is>
      </c>
      <c r="I2339" t="inlineStr">
        <is>
          <t>菜品定版</t>
        </is>
      </c>
      <c r="J2339"/>
      <c r="K2339" t="inlineStr">
        <is>
          <t>去长沙找出品部向总</t>
        </is>
      </c>
      <c r="L2339" t="inlineStr">
        <is>
          <t>IMG_20251202_122028725.jpg,IMG_20251202_122306235.jpg,IMG_20251202_181155403.jpg,IMG_20251202_181207493.jpg</t>
        </is>
      </c>
      <c r="M2339"/>
      <c r="N2339" s="2">
        <v>45993</v>
      </c>
      <c r="O2339" t="inlineStr">
        <is>
          <t>已结束</t>
        </is>
      </c>
      <c r="P2339" t="inlineStr">
        <is>
          <t>49周</t>
        </is>
      </c>
      <c r="Q2339"/>
      <c r="R2339" t="inlineStr">
        <is>
          <t>false</t>
        </is>
      </c>
      <c r="S2339" t="inlineStr">
        <is>
          <t>2025/11/30</t>
        </is>
      </c>
      <c r="T2339" t="inlineStr">
        <is>
          <t>BST</t>
        </is>
      </c>
      <c r="U2339"/>
      <c r="V2339" t="inlineStr">
        <is>
          <t>关胜元</t>
        </is>
      </c>
      <c r="W2339" t="inlineStr">
        <is>
          <t>张铭麒</t>
        </is>
      </c>
    </row>
    <row r="2340" ht="12.75" customHeight="1">
      <c r="A2340" t="inlineStr">
        <is>
          <t>2025-12-01 王野-长沙-大碗先生-POC 已结束</t>
        </is>
      </c>
      <c r="B2340"/>
      <c r="C2340" t="inlineStr">
        <is>
          <t>王野长沙大碗先生POC结束，武汉武胜店菜品12月1日定版。</t>
        </is>
      </c>
      <c r="D2340" t="inlineStr">
        <is>
          <t>王野</t>
        </is>
      </c>
      <c r="E2340" t="inlineStr">
        <is>
          <t>湖北省武汉市硚口区汉中街道中山大道万安国际公寓</t>
        </is>
      </c>
      <c r="F2340" t="inlineStr">
        <is>
          <t>项目出差</t>
        </is>
      </c>
      <c r="G2340" t="inlineStr">
        <is>
          <t>王野-长沙-大碗先生-POC 已结束</t>
        </is>
      </c>
      <c r="H2340" t="inlineStr">
        <is>
          <t>新店开业</t>
        </is>
      </c>
      <c r="I2340" t="inlineStr">
        <is>
          <t>菜品定版</t>
        </is>
      </c>
      <c r="J2340"/>
      <c r="K2340" t="inlineStr">
        <is>
          <t>武汉武胜店</t>
        </is>
      </c>
      <c r="L2340" t="inlineStr">
        <is>
          <t>IMG_20251201_115057396.jpg,IMG_20251201_131436002.jpg,IMG_20251201_131443270.jpg</t>
        </is>
      </c>
      <c r="M2340"/>
      <c r="N2340" s="2">
        <v>45992</v>
      </c>
      <c r="O2340" t="inlineStr">
        <is>
          <t>已结束</t>
        </is>
      </c>
      <c r="P2340" t="inlineStr">
        <is>
          <t>49周</t>
        </is>
      </c>
      <c r="Q2340"/>
      <c r="R2340" t="inlineStr">
        <is>
          <t>false</t>
        </is>
      </c>
      <c r="S2340" t="inlineStr">
        <is>
          <t>2025/11/30</t>
        </is>
      </c>
      <c r="T2340" t="inlineStr">
        <is>
          <t>BST</t>
        </is>
      </c>
      <c r="U2340"/>
      <c r="V2340" t="inlineStr">
        <is>
          <t>关胜元</t>
        </is>
      </c>
      <c r="W2340" t="inlineStr">
        <is>
          <t>张铭麒</t>
        </is>
      </c>
    </row>
    <row r="2341" ht="12.75" customHeight="1">
      <c r="A2341" t="inlineStr">
        <is>
          <t>2025-11-23 王野-长沙-大碗先生-POC 已结束</t>
        </is>
      </c>
      <c r="B2341" t="inlineStr">
        <is>
          <t>1</t>
        </is>
      </c>
      <c r="C2341" t="inlineStr">
        <is>
          <t>大碗先生老店改造POC进行中，菜品定版休息。</t>
        </is>
      </c>
      <c r="D2341" t="inlineStr">
        <is>
          <t>王野</t>
        </is>
      </c>
      <c r="E2341" t="inlineStr">
        <is>
          <t>湖北省咸宁市赤壁市蒲圻街道发展大道</t>
        </is>
      </c>
      <c r="F2341" t="inlineStr">
        <is>
          <t>项目出差</t>
        </is>
      </c>
      <c r="G2341" t="inlineStr">
        <is>
          <t>王野-长沙-大碗先生-POC 已结束</t>
        </is>
      </c>
      <c r="H2341" t="inlineStr">
        <is>
          <t>老店改造</t>
        </is>
      </c>
      <c r="I2341" t="inlineStr">
        <is>
          <t>菜品定版</t>
        </is>
      </c>
      <c r="J2341"/>
      <c r="K2341" t="inlineStr">
        <is>
          <t>休息</t>
        </is>
      </c>
      <c r="L2341" t="inlineStr">
        <is>
          <t>IMG_20251123_180040053.jpg,IMG_20251123_175900636.jpg,IMG_20251123_131911065.jpg,IMG_20251123_125844892.jpg,IMG_20251123_124137990.jpg,IMG_20251123_123921374.jpg,IMG_20251123_101611723.jpg</t>
        </is>
      </c>
      <c r="M2341"/>
      <c r="N2341" s="2">
        <v>45984</v>
      </c>
      <c r="O2341" t="inlineStr">
        <is>
          <t>已结束</t>
        </is>
      </c>
      <c r="P2341" t="inlineStr">
        <is>
          <t>47周</t>
        </is>
      </c>
      <c r="Q2341"/>
      <c r="R2341" t="inlineStr">
        <is>
          <t>false</t>
        </is>
      </c>
      <c r="S2341" t="inlineStr">
        <is>
          <t>2025/11/30</t>
        </is>
      </c>
      <c r="T2341" t="inlineStr">
        <is>
          <t>BST</t>
        </is>
      </c>
      <c r="U2341"/>
      <c r="V2341" t="inlineStr">
        <is>
          <t>关胜元</t>
        </is>
      </c>
      <c r="W2341" t="inlineStr">
        <is>
          <t>张铭麒</t>
        </is>
      </c>
    </row>
    <row r="2342" ht="12.75" customHeight="1">
      <c r="A2342" t="inlineStr">
        <is>
          <t>2025-11-22 王野-长沙-大碗先生-POC 已结束</t>
        </is>
      </c>
      <c r="B2342" t="inlineStr">
        <is>
          <t>1</t>
        </is>
      </c>
      <c r="C2342" t="inlineStr">
        <is>
          <t>新店装机POC进行中，菜品定版待关注，2025/11/22长沙五江广场店。</t>
        </is>
      </c>
      <c r="D2342" t="inlineStr">
        <is>
          <t>王野</t>
        </is>
      </c>
      <c r="E2342" t="inlineStr">
        <is>
          <t>湖南省株洲市石峰区学林街道湖南腾龙大酒店</t>
        </is>
      </c>
      <c r="F2342" t="inlineStr">
        <is>
          <t>项目出差</t>
        </is>
      </c>
      <c r="G2342" t="inlineStr">
        <is>
          <t>王野-长沙-大碗先生-POC 已结束</t>
        </is>
      </c>
      <c r="H2342" t="inlineStr">
        <is>
          <t>新店装机</t>
        </is>
      </c>
      <c r="I2342" t="inlineStr">
        <is>
          <t>菜品定版</t>
        </is>
      </c>
      <c r="J2342"/>
      <c r="K2342" t="inlineStr">
        <is>
          <t>长沙五江广场店</t>
        </is>
      </c>
      <c r="L2342" t="inlineStr">
        <is>
          <t>IMG_20251122_202232168.jpg,IMG_20251122_193259484.jpg,IMG_20251122_183147331.jpg,IMG_20251122_183138304.jpg,IMG_20251122_183223146.jpg,IMG_20251122_183105715.jpg,IMG_20251122_120616255.jpg,IMG_20251122_120630061.jpg</t>
        </is>
      </c>
      <c r="M2342"/>
      <c r="N2342" s="2">
        <v>45983</v>
      </c>
      <c r="O2342" t="inlineStr">
        <is>
          <t>已结束</t>
        </is>
      </c>
      <c r="P2342" t="inlineStr">
        <is>
          <t>47周</t>
        </is>
      </c>
      <c r="Q2342"/>
      <c r="R2342" t="inlineStr">
        <is>
          <t>false</t>
        </is>
      </c>
      <c r="S2342" t="inlineStr">
        <is>
          <t>2025/11/30</t>
        </is>
      </c>
      <c r="T2342" t="inlineStr">
        <is>
          <t>BST</t>
        </is>
      </c>
      <c r="U2342"/>
      <c r="V2342" t="inlineStr">
        <is>
          <t>关胜元</t>
        </is>
      </c>
      <c r="W2342" t="inlineStr">
        <is>
          <t>张铭麒</t>
        </is>
      </c>
    </row>
    <row r="2343" ht="12.75" customHeight="1">
      <c r="A2343" t="inlineStr">
        <is>
          <t>2025-11-21 王野-长沙-大碗先生-POC 已结束</t>
        </is>
      </c>
      <c r="B2343" t="inlineStr">
        <is>
          <t>1</t>
        </is>
      </c>
      <c r="C2343" t="inlineStr">
        <is>
          <t>大碗先生职教城店老店改造POC进行中，菜品定版需关注。</t>
        </is>
      </c>
      <c r="D2343" t="inlineStr">
        <is>
          <t>王野</t>
        </is>
      </c>
      <c r="E2343" t="inlineStr">
        <is>
          <t>湖南省株洲市石峰区学林街道崇文路智谷购物广场</t>
        </is>
      </c>
      <c r="F2343" t="inlineStr">
        <is>
          <t>项目出差</t>
        </is>
      </c>
      <c r="G2343" t="inlineStr">
        <is>
          <t>王野-长沙-大碗先生-POC 已结束</t>
        </is>
      </c>
      <c r="H2343" t="inlineStr">
        <is>
          <t>老店改造</t>
        </is>
      </c>
      <c r="I2343" t="inlineStr">
        <is>
          <t>菜品定版</t>
        </is>
      </c>
      <c r="J2343"/>
      <c r="K2343" t="inlineStr">
        <is>
          <t>大碗先生职教城店</t>
        </is>
      </c>
      <c r="L2343" t="inlineStr">
        <is>
          <t>IMG_20251121_213108786.jpg,IMG_20251121_190907.jpg,IMG_20251121_190428.jpg,IMG_20251121_182923119.jpg,IMG_20251121_183224218.jpg,IMG_20251121_183255164.jpg,IMG_20251121_120639653.jpg</t>
        </is>
      </c>
      <c r="M2343"/>
      <c r="N2343" s="2">
        <v>45982</v>
      </c>
      <c r="O2343" t="inlineStr">
        <is>
          <t>已结束</t>
        </is>
      </c>
      <c r="P2343" t="inlineStr">
        <is>
          <t>47周</t>
        </is>
      </c>
      <c r="Q2343"/>
      <c r="R2343" t="inlineStr">
        <is>
          <t>false</t>
        </is>
      </c>
      <c r="S2343" t="inlineStr">
        <is>
          <t>2025/11/30</t>
        </is>
      </c>
      <c r="T2343" t="inlineStr">
        <is>
          <t>BST</t>
        </is>
      </c>
      <c r="U2343"/>
      <c r="V2343" t="inlineStr">
        <is>
          <t>关胜元</t>
        </is>
      </c>
      <c r="W2343" t="inlineStr">
        <is>
          <t>张铭麒</t>
        </is>
      </c>
    </row>
    <row r="2344" ht="12.75" customHeight="1">
      <c r="A2344" t="inlineStr">
        <is>
          <t>2025-11-20 王野-长沙-大碗先生-POC 已结束</t>
        </is>
      </c>
      <c r="B2344"/>
      <c r="C2344" t="inlineStr">
        <is>
          <t>王野的长沙大碗先生POC复购进行中，五江广场店菜品微调需关注。</t>
        </is>
      </c>
      <c r="D2344" t="inlineStr">
        <is>
          <t>王野</t>
        </is>
      </c>
      <c r="E2344" t="inlineStr">
        <is>
          <t>湖南省长沙市芙蓉区火星街道山水华景</t>
        </is>
      </c>
      <c r="F2344" t="inlineStr">
        <is>
          <t>项目出差</t>
        </is>
      </c>
      <c r="G2344" t="inlineStr">
        <is>
          <t>王野-长沙-大碗先生-POC 已结束</t>
        </is>
      </c>
      <c r="H2344" t="inlineStr">
        <is>
          <t>企业复购</t>
        </is>
      </c>
      <c r="I2344" t="inlineStr">
        <is>
          <t>菜品定版</t>
        </is>
      </c>
      <c r="J2344"/>
      <c r="K2344" t="inlineStr">
        <is>
          <t>长沙五江广场店菜品微调</t>
        </is>
      </c>
      <c r="L2344" t="inlineStr">
        <is>
          <t>IMG_20251120_192850185.jpg,IMG_20251120_120017128.jpg,IMG_20251120_120341166.jpg,IMG_20251120_121931193.jpg,IMG_20251120_192825.jpg,IMG_20251120_192844645.jpg,IMG_20251120_183819034.jpg,IMG_20251120_173540895.jpg,IMG_20251120_173038491.jpg</t>
        </is>
      </c>
      <c r="M2344"/>
      <c r="N2344" s="2">
        <v>45981</v>
      </c>
      <c r="O2344" t="inlineStr">
        <is>
          <t>已结束</t>
        </is>
      </c>
      <c r="P2344" t="inlineStr">
        <is>
          <t>47周</t>
        </is>
      </c>
      <c r="Q2344"/>
      <c r="R2344" t="inlineStr">
        <is>
          <t>false</t>
        </is>
      </c>
      <c r="S2344" t="inlineStr">
        <is>
          <t>2025/11/30</t>
        </is>
      </c>
      <c r="T2344" t="inlineStr">
        <is>
          <t>BST</t>
        </is>
      </c>
      <c r="U2344"/>
      <c r="V2344" t="inlineStr">
        <is>
          <t>关胜元</t>
        </is>
      </c>
      <c r="W2344" t="inlineStr">
        <is>
          <t>张铭麒</t>
        </is>
      </c>
    </row>
    <row r="2345" ht="12.75" customHeight="1">
      <c r="A2345" t="inlineStr">
        <is>
          <t>2025-11-19 王野-长沙-大碗先生-POC 已结束</t>
        </is>
      </c>
      <c r="B2345" t="inlineStr">
        <is>
          <t>1</t>
        </is>
      </c>
      <c r="C2345" t="inlineStr">
        <is>
          <t>老店改造POC进行中，江西萍乡店菜品定版11月19日</t>
        </is>
      </c>
      <c r="D2345" t="inlineStr">
        <is>
          <t>王野</t>
        </is>
      </c>
      <c r="E2345" t="inlineStr">
        <is>
          <t>江西省萍乡市安源区后埠街道苏格里岛自助海鲜烤肉火锅(润达国际店)润达国际(萍乡店)</t>
        </is>
      </c>
      <c r="F2345" t="inlineStr">
        <is>
          <t>项目出差</t>
        </is>
      </c>
      <c r="G2345" t="inlineStr">
        <is>
          <t>王野-长沙-大碗先生-POC 已结束</t>
        </is>
      </c>
      <c r="H2345" t="inlineStr">
        <is>
          <t>老店改造</t>
        </is>
      </c>
      <c r="I2345" t="inlineStr">
        <is>
          <t>菜品定版</t>
        </is>
      </c>
      <c r="J2345"/>
      <c r="K2345" t="inlineStr">
        <is>
          <t>江西萍乡润达国际店</t>
        </is>
      </c>
      <c r="L2345" t="inlineStr">
        <is>
          <t>IMG_20251119_122812376.jpg,IMG_20251119_123733404.jpg,IMG_20251119_183741750.jpg,IMG_20251119_184224890.jpg,IMG_20251119_184855759.jpg,IMG_20251119_185328867.jpg</t>
        </is>
      </c>
      <c r="M2345"/>
      <c r="N2345" s="2">
        <v>45980</v>
      </c>
      <c r="O2345" t="inlineStr">
        <is>
          <t>已结束</t>
        </is>
      </c>
      <c r="P2345" t="inlineStr">
        <is>
          <t>47周</t>
        </is>
      </c>
      <c r="Q2345"/>
      <c r="R2345" t="inlineStr">
        <is>
          <t>false</t>
        </is>
      </c>
      <c r="S2345" t="inlineStr">
        <is>
          <t>2025/11/30</t>
        </is>
      </c>
      <c r="T2345" t="inlineStr">
        <is>
          <t>BST</t>
        </is>
      </c>
      <c r="U2345"/>
      <c r="V2345" t="inlineStr">
        <is>
          <t>关胜元</t>
        </is>
      </c>
      <c r="W2345" t="inlineStr">
        <is>
          <t>张铭麒</t>
        </is>
      </c>
    </row>
    <row r="2346" ht="12.75" customHeight="1">
      <c r="A2346" t="inlineStr">
        <is>
          <t>2025-11-18 王野-长沙-大碗先生-POC 已结束</t>
        </is>
      </c>
      <c r="B2346"/>
      <c r="C2346" t="inlineStr">
        <is>
          <t>重点：老店改造POC进行中，菜品定版。异常：无明确问题提及。</t>
        </is>
      </c>
      <c r="D2346" t="inlineStr">
        <is>
          <t>王野</t>
        </is>
      </c>
      <c r="E2346" t="inlineStr">
        <is>
          <t>湖南省株洲市石峰区学林街道湖南腾龙大酒店</t>
        </is>
      </c>
      <c r="F2346" t="inlineStr">
        <is>
          <t>项目出差</t>
        </is>
      </c>
      <c r="G2346" t="inlineStr">
        <is>
          <t>王野-长沙-大碗先生-POC 已结束</t>
        </is>
      </c>
      <c r="H2346" t="inlineStr">
        <is>
          <t>老店改造</t>
        </is>
      </c>
      <c r="I2346" t="inlineStr">
        <is>
          <t>菜品定版</t>
        </is>
      </c>
      <c r="J2346"/>
      <c r="K2346" t="inlineStr">
        <is>
          <t>江西大碗先生萍乡润达国际店</t>
        </is>
      </c>
      <c r="L2346" t="inlineStr">
        <is>
          <t>IMG_20251118_101259919.jpg,IMG_20251118_120151031.jpg,IMG_20251118_125825050.jpg,IMG_20251118_185001494.jpg,IMG_20251118_185012568.jpg,IMG_20251118_185618537.jpg,IMG_20251118_190504655.jpg,IMG_20251118_121425115.jpg,IMG_20251118_125142714.jpg</t>
        </is>
      </c>
      <c r="M2346"/>
      <c r="N2346" s="2">
        <v>45979</v>
      </c>
      <c r="O2346" t="inlineStr">
        <is>
          <t>已结束</t>
        </is>
      </c>
      <c r="P2346" t="inlineStr">
        <is>
          <t>47周</t>
        </is>
      </c>
      <c r="Q2346"/>
      <c r="R2346" t="inlineStr">
        <is>
          <t>false</t>
        </is>
      </c>
      <c r="S2346" t="inlineStr">
        <is>
          <t>2025/11/30</t>
        </is>
      </c>
      <c r="T2346" t="inlineStr">
        <is>
          <t>BST</t>
        </is>
      </c>
      <c r="U2346"/>
      <c r="V2346" t="inlineStr">
        <is>
          <t>关胜元</t>
        </is>
      </c>
      <c r="W2346" t="inlineStr">
        <is>
          <t>张铭麒</t>
        </is>
      </c>
    </row>
    <row r="2347" ht="12.75" customHeight="1">
      <c r="A2347" t="inlineStr">
        <is>
          <t>2025-11-17 王野-长沙-大碗先生-POC 已结束</t>
        </is>
      </c>
      <c r="B2347"/>
      <c r="C2347" t="inlineStr">
        <is>
          <t>需关注：长沙大碗先生POC巡店进行中，株洲职教城店11/17菜品定版。</t>
        </is>
      </c>
      <c r="D2347" t="inlineStr">
        <is>
          <t>王野</t>
        </is>
      </c>
      <c r="E2347" t="inlineStr">
        <is>
          <t>湖南省长沙市芙蓉区火星街道古曲北路山水华景</t>
        </is>
      </c>
      <c r="F2347" t="inlineStr">
        <is>
          <t>项目出差</t>
        </is>
      </c>
      <c r="G2347" t="inlineStr">
        <is>
          <t>王野-长沙-大碗先生-POC 已结束</t>
        </is>
      </c>
      <c r="H2347" t="inlineStr">
        <is>
          <t>店面巡店</t>
        </is>
      </c>
      <c r="I2347" t="inlineStr">
        <is>
          <t>菜品定版</t>
        </is>
      </c>
      <c r="J2347"/>
      <c r="K2347" t="inlineStr">
        <is>
          <t>株洲职教城店</t>
        </is>
      </c>
      <c r="L2347" t="inlineStr">
        <is>
          <t>IMG_20251117_122130526.jpg,IMG_20251117_122135440.jpg,IMG_20251117_122139831.jpg,IMG_20251117_122541141.jpg,IMG_20251117_122201531.jpg,IMG_20251117_122300349.jpg,IMG_20251117_124929731.jpg,IMG_20251117_194744509.jpg,IMG_20251117_190933931.jpg</t>
        </is>
      </c>
      <c r="M2347"/>
      <c r="N2347" s="2">
        <v>45978</v>
      </c>
      <c r="O2347" t="inlineStr">
        <is>
          <t>已结束</t>
        </is>
      </c>
      <c r="P2347" t="inlineStr">
        <is>
          <t>47周</t>
        </is>
      </c>
      <c r="Q2347"/>
      <c r="R2347" t="inlineStr">
        <is>
          <t>false</t>
        </is>
      </c>
      <c r="S2347" t="inlineStr">
        <is>
          <t>2025/11/30</t>
        </is>
      </c>
      <c r="T2347" t="inlineStr">
        <is>
          <t>BST</t>
        </is>
      </c>
      <c r="U2347"/>
      <c r="V2347" t="inlineStr">
        <is>
          <t>关胜元</t>
        </is>
      </c>
      <c r="W2347" t="inlineStr">
        <is>
          <t>张铭麒</t>
        </is>
      </c>
    </row>
    <row r="2348" ht="12.75" customHeight="1">
      <c r="A2348" t="inlineStr">
        <is>
          <t>2025-11-16 王野-长沙-大碗先生-POC 已结束</t>
        </is>
      </c>
      <c r="B2348" t="inlineStr">
        <is>
          <t>1</t>
        </is>
      </c>
      <c r="C2348" t="inlineStr">
        <is>
          <t>无明显问题或异常，仅为巡店及菜品定版工作记录。</t>
        </is>
      </c>
      <c r="D2348" t="inlineStr">
        <is>
          <t>王野</t>
        </is>
      </c>
      <c r="E2348" t="inlineStr">
        <is>
          <t>湖南省长沙市芙蓉区火星街道远大一路849号山水华景</t>
        </is>
      </c>
      <c r="F2348" t="inlineStr">
        <is>
          <t>项目出差</t>
        </is>
      </c>
      <c r="G2348" t="inlineStr">
        <is>
          <t>王野-长沙-大碗先生-POC 已结束</t>
        </is>
      </c>
      <c r="H2348" t="inlineStr">
        <is>
          <t>门店巡店</t>
        </is>
      </c>
      <c r="I2348" t="inlineStr">
        <is>
          <t>菜品定版</t>
        </is>
      </c>
      <c r="J2348"/>
      <c r="K2348" t="inlineStr">
        <is>
          <t>长沙砂之船店巡店</t>
        </is>
      </c>
      <c r="L2348" t="inlineStr">
        <is>
          <t>IMG_20251116_134050033.jpg,IMG_20251116_134105959.jpg,IMG_20251116_182344440.jpg,IMG_20251116_182346679.jpg,IMG_20251116_182430373.jpg,IMG_20251116_182520865.jpg,IMG_20251116_182927615.jpg,IMG_20251116_183253772.jpg,IMG_20251116_194859333.jpg</t>
        </is>
      </c>
      <c r="M2348"/>
      <c r="N2348" s="2">
        <v>45977</v>
      </c>
      <c r="O2348" t="inlineStr">
        <is>
          <t>已结束</t>
        </is>
      </c>
      <c r="P2348" t="inlineStr">
        <is>
          <t>46周</t>
        </is>
      </c>
      <c r="Q2348"/>
      <c r="R2348" t="inlineStr">
        <is>
          <t>false</t>
        </is>
      </c>
      <c r="S2348" t="inlineStr">
        <is>
          <t>2025/11/30</t>
        </is>
      </c>
      <c r="T2348" t="inlineStr">
        <is>
          <t>BST</t>
        </is>
      </c>
      <c r="U2348"/>
      <c r="V2348" t="inlineStr">
        <is>
          <t>关胜元</t>
        </is>
      </c>
      <c r="W2348" t="inlineStr">
        <is>
          <t>张铭麒</t>
        </is>
      </c>
    </row>
    <row r="2349" ht="12.75" customHeight="1">
      <c r="A2349" t="inlineStr">
        <is>
          <t>2025-11-11 王野-长沙-大碗先生-POC 已结束</t>
        </is>
      </c>
      <c r="B2349" t="inlineStr">
        <is>
          <t>1</t>
        </is>
      </c>
      <c r="C2349" t="inlineStr">
        <is>
          <t>新店装机POC进行中，需关注菜品定版、排休问题。</t>
        </is>
      </c>
      <c r="D2349" t="inlineStr">
        <is>
          <t>王野</t>
        </is>
      </c>
      <c r="E2349" t="inlineStr">
        <is>
          <t>湖南省岳阳市汨罗市古培镇210省道</t>
        </is>
      </c>
      <c r="F2349" t="inlineStr">
        <is>
          <t>项目出差</t>
        </is>
      </c>
      <c r="G2349" t="inlineStr">
        <is>
          <t>王野-长沙-大碗先生-POC 已结束</t>
        </is>
      </c>
      <c r="H2349" t="inlineStr">
        <is>
          <t>新店装机</t>
        </is>
      </c>
      <c r="I2349" t="inlineStr">
        <is>
          <t>菜品定版</t>
        </is>
      </c>
      <c r="J2349"/>
      <c r="K2349" t="inlineStr">
        <is>
          <t>排休</t>
        </is>
      </c>
      <c r="L2349" t="inlineStr">
        <is>
          <t>IMG_20251111_082929344.jpg,IMG_20251111_122442585.jpg,IMG_20251111_174845903.jpg,IMG_20251111_175035844.jpg,IMG_20251111_175843246.jpg,IMG_20251111_175039930.jpg</t>
        </is>
      </c>
      <c r="M2349"/>
      <c r="N2349" s="2">
        <v>45972</v>
      </c>
      <c r="O2349" t="inlineStr">
        <is>
          <t>已结束</t>
        </is>
      </c>
      <c r="P2349" t="inlineStr">
        <is>
          <t>46周</t>
        </is>
      </c>
      <c r="Q2349"/>
      <c r="R2349" t="inlineStr">
        <is>
          <t>false</t>
        </is>
      </c>
      <c r="S2349" t="inlineStr">
        <is>
          <t>2025/11/30</t>
        </is>
      </c>
      <c r="T2349" t="inlineStr">
        <is>
          <t>BST</t>
        </is>
      </c>
      <c r="U2349"/>
      <c r="V2349" t="inlineStr">
        <is>
          <t>关胜元</t>
        </is>
      </c>
      <c r="W2349" t="inlineStr">
        <is>
          <t>张铭麒</t>
        </is>
      </c>
    </row>
    <row r="2350" ht="12.75" customHeight="1">
      <c r="A2350" t="inlineStr">
        <is>
          <t>2025-11-10 王野-长沙-大碗先生-POC 已结束</t>
        </is>
      </c>
      <c r="B2350" t="inlineStr">
        <is>
          <t>1</t>
        </is>
      </c>
      <c r="C2350" t="inlineStr">
        <is>
          <t>新店装机POC进行中，菜品定版需关注，2025/11/10巡店。</t>
        </is>
      </c>
      <c r="D2350" t="inlineStr">
        <is>
          <t>王野</t>
        </is>
      </c>
      <c r="E2350" t="inlineStr">
        <is>
          <t>湖南省娄底市娄星区大科街道丽枫酒店(娄底市政府店)</t>
        </is>
      </c>
      <c r="F2350" t="inlineStr">
        <is>
          <t>项目出差</t>
        </is>
      </c>
      <c r="G2350" t="inlineStr">
        <is>
          <t>王野-长沙-大碗先生-POC 已结束</t>
        </is>
      </c>
      <c r="H2350" t="inlineStr">
        <is>
          <t>新店装机</t>
        </is>
      </c>
      <c r="I2350" t="inlineStr">
        <is>
          <t>菜品定版</t>
        </is>
      </c>
      <c r="J2350"/>
      <c r="K2350" t="inlineStr">
        <is>
          <t>长沙大碗先生巡店</t>
        </is>
      </c>
      <c r="L2350" t="inlineStr">
        <is>
          <t>IMG_20251110_113822261.jpg,IMG_20251110_114520524.jpg,IMG_20251110_120447837.jpg,IMG_20251110_120457860.jpg,IMG_20251110_205115938.jpg,IMG_20251110_205123492.jpg,IMG_20251110_205143485.jpg,IMG_20251110_205201679.jpg,IMG_20251110_183802995.jpg</t>
        </is>
      </c>
      <c r="M2350"/>
      <c r="N2350" s="2">
        <v>45971</v>
      </c>
      <c r="O2350" t="inlineStr">
        <is>
          <t>已结束</t>
        </is>
      </c>
      <c r="P2350" t="inlineStr">
        <is>
          <t>46周</t>
        </is>
      </c>
      <c r="Q2350"/>
      <c r="R2350" t="inlineStr">
        <is>
          <t>false</t>
        </is>
      </c>
      <c r="S2350" t="inlineStr">
        <is>
          <t>2025/11/30</t>
        </is>
      </c>
      <c r="T2350" t="inlineStr">
        <is>
          <t>BST</t>
        </is>
      </c>
      <c r="U2350"/>
      <c r="V2350" t="inlineStr">
        <is>
          <t>关胜元</t>
        </is>
      </c>
      <c r="W2350" t="inlineStr">
        <is>
          <t>张铭麒</t>
        </is>
      </c>
    </row>
    <row r="2351" ht="12.75" customHeight="1">
      <c r="A2351" t="inlineStr">
        <is>
          <t>2025-11-09 王野-长沙-大碗先生-POC 已结束</t>
        </is>
      </c>
      <c r="B2351" t="inlineStr">
        <is>
          <t>1</t>
        </is>
      </c>
      <c r="C2351" t="inlineStr">
        <is>
          <t>长沙王野大碗先生POC进行中，娄底新店11月9日开业需关注菜品定版。</t>
        </is>
      </c>
      <c r="D2351" t="inlineStr">
        <is>
          <t>王野</t>
        </is>
      </c>
      <c r="E2351" t="inlineStr">
        <is>
          <t>湖南省娄底市娄星区大科街道福星路14655江五江·城市广场</t>
        </is>
      </c>
      <c r="F2351" t="inlineStr">
        <is>
          <t>项目出差</t>
        </is>
      </c>
      <c r="G2351" t="inlineStr">
        <is>
          <t>王野-长沙-大碗先生-POC 已结束</t>
        </is>
      </c>
      <c r="H2351" t="inlineStr">
        <is>
          <t>新店开业</t>
        </is>
      </c>
      <c r="I2351" t="inlineStr">
        <is>
          <t>菜品定版</t>
        </is>
      </c>
      <c r="J2351"/>
      <c r="K2351" t="inlineStr">
        <is>
          <t>娄底大碗先生新店开业</t>
        </is>
      </c>
      <c r="L2351" t="inlineStr">
        <is>
          <t>IMG_20251109_112317955.jpg,IMG_20251109_123504109.jpg,IMG_20251109_181455670.jpg,IMG_20251109_190927943.jpg,IMG_20251109_190937398.jpg</t>
        </is>
      </c>
      <c r="M2351"/>
      <c r="N2351" s="2">
        <v>45970</v>
      </c>
      <c r="O2351" t="inlineStr">
        <is>
          <t>已结束</t>
        </is>
      </c>
      <c r="P2351" t="inlineStr">
        <is>
          <t>45周</t>
        </is>
      </c>
      <c r="Q2351"/>
      <c r="R2351" t="inlineStr">
        <is>
          <t>false</t>
        </is>
      </c>
      <c r="S2351" t="inlineStr">
        <is>
          <t>2025/11/30</t>
        </is>
      </c>
      <c r="T2351" t="inlineStr">
        <is>
          <t>BST</t>
        </is>
      </c>
      <c r="U2351"/>
      <c r="V2351" t="inlineStr">
        <is>
          <t>关胜元</t>
        </is>
      </c>
      <c r="W2351" t="inlineStr">
        <is>
          <t>张铭麒</t>
        </is>
      </c>
    </row>
    <row r="2352" ht="12.75" customHeight="1">
      <c r="A2352" t="inlineStr">
        <is>
          <t>2025-11-08 王野-长沙-大碗先生-POC 已结束</t>
        </is>
      </c>
      <c r="B2352"/>
      <c r="C2352" t="inlineStr">
        <is>
          <t>需关注：长沙大碗先生POC进行中，娄底新店开业（25字）</t>
        </is>
      </c>
      <c r="D2352" t="inlineStr">
        <is>
          <t>王野</t>
        </is>
      </c>
      <c r="E2352" t="inlineStr">
        <is>
          <t>湖南省娄底市娄星区大科街道丽枫酒店(娄底市政府店)</t>
        </is>
      </c>
      <c r="F2352" t="inlineStr">
        <is>
          <t>项目出差</t>
        </is>
      </c>
      <c r="G2352" t="inlineStr">
        <is>
          <t>王野-长沙-大碗先生-POC 已结束</t>
        </is>
      </c>
      <c r="H2352" t="inlineStr">
        <is>
          <t>老店改造，新店装机</t>
        </is>
      </c>
      <c r="I2352" t="inlineStr">
        <is>
          <t>菜品定版</t>
        </is>
      </c>
      <c r="J2352"/>
      <c r="K2352" t="inlineStr">
        <is>
          <t>娄底新店开业</t>
        </is>
      </c>
      <c r="L2352" t="inlineStr">
        <is>
          <t>IMG_20251108_122637457.jpg,IMG_20251108_123834857.jpg,IMG_20251108_181610979.jpg,IMG_20251108_181613664.jpg,IMG_20251108_181616429.jpg,IMG_20251108_194818170.jpg</t>
        </is>
      </c>
      <c r="M2352"/>
      <c r="N2352" s="2">
        <v>45969</v>
      </c>
      <c r="O2352" t="inlineStr">
        <is>
          <t>已结束</t>
        </is>
      </c>
      <c r="P2352" t="inlineStr">
        <is>
          <t>45周</t>
        </is>
      </c>
      <c r="Q2352"/>
      <c r="R2352" t="inlineStr">
        <is>
          <t>false</t>
        </is>
      </c>
      <c r="S2352" t="inlineStr">
        <is>
          <t>2025/11/30</t>
        </is>
      </c>
      <c r="T2352" t="inlineStr">
        <is>
          <t>BST</t>
        </is>
      </c>
      <c r="U2352"/>
      <c r="V2352" t="inlineStr">
        <is>
          <t>关胜元</t>
        </is>
      </c>
      <c r="W2352" t="inlineStr">
        <is>
          <t>张铭麒</t>
        </is>
      </c>
    </row>
    <row r="2353" ht="12.75" customHeight="1">
      <c r="A2353" t="inlineStr">
        <is>
          <t>2025-11-07 王野-长沙-大碗先生-POC 已结束</t>
        </is>
      </c>
      <c r="B2353"/>
      <c r="C2353" t="inlineStr">
        <is>
          <t>问题/异常：无明确问题或异常提及。</t>
        </is>
      </c>
      <c r="D2353" t="inlineStr">
        <is>
          <t>王野</t>
        </is>
      </c>
      <c r="E2353" t="inlineStr">
        <is>
          <t>湖南省娄底市娄星区大科街道屈臣氏(娄底市政府丽枫酒店店)丽枫酒店(娄底市政府店)</t>
        </is>
      </c>
      <c r="F2353" t="inlineStr">
        <is>
          <t>项目出差</t>
        </is>
      </c>
      <c r="G2353" t="inlineStr">
        <is>
          <t>王野-长沙-大碗先生-POC 已结束</t>
        </is>
      </c>
      <c r="H2353" t="inlineStr">
        <is>
          <t>老店改造</t>
        </is>
      </c>
      <c r="I2353" t="inlineStr">
        <is>
          <t>菜品定版</t>
        </is>
      </c>
      <c r="J2353"/>
      <c r="K2353" t="inlineStr">
        <is>
          <t>娄底新店试营业</t>
        </is>
      </c>
      <c r="L2353"/>
      <c r="M2353"/>
      <c r="N2353" s="2">
        <v>45968</v>
      </c>
      <c r="O2353" t="inlineStr">
        <is>
          <t>已结束</t>
        </is>
      </c>
      <c r="P2353" t="inlineStr">
        <is>
          <t>45周</t>
        </is>
      </c>
      <c r="Q2353"/>
      <c r="R2353" t="inlineStr">
        <is>
          <t>false</t>
        </is>
      </c>
      <c r="S2353" t="inlineStr">
        <is>
          <t>2025/11/30</t>
        </is>
      </c>
      <c r="T2353" t="inlineStr">
        <is>
          <t>BST</t>
        </is>
      </c>
      <c r="U2353"/>
      <c r="V2353" t="inlineStr">
        <is>
          <t>关胜元</t>
        </is>
      </c>
      <c r="W2353" t="inlineStr">
        <is>
          <t>张铭麒</t>
        </is>
      </c>
    </row>
    <row r="2354" ht="12.75" customHeight="1">
      <c r="A2354" t="inlineStr">
        <is>
          <t>2025-11-06 王野-长沙-大碗先生-POC 已结束</t>
        </is>
      </c>
      <c r="B2354"/>
      <c r="C2354" t="inlineStr">
        <is>
          <t>需关注：老店改造POC进行中，娄底新店菜品定版待11月6日完成。</t>
        </is>
      </c>
      <c r="D2354" t="inlineStr">
        <is>
          <t>王野</t>
        </is>
      </c>
      <c r="E2354" t="inlineStr">
        <is>
          <t>湖南省长沙市芙蓉区火星街道古曲北路山水华景</t>
        </is>
      </c>
      <c r="F2354" t="inlineStr">
        <is>
          <t>项目出差</t>
        </is>
      </c>
      <c r="G2354" t="inlineStr">
        <is>
          <t>王野-长沙-大碗先生-POC 已结束</t>
        </is>
      </c>
      <c r="H2354" t="inlineStr">
        <is>
          <t>老店改造</t>
        </is>
      </c>
      <c r="I2354" t="inlineStr">
        <is>
          <t>菜品定版</t>
        </is>
      </c>
      <c r="J2354"/>
      <c r="K2354" t="inlineStr">
        <is>
          <t>娄底新店</t>
        </is>
      </c>
      <c r="L2354" t="inlineStr">
        <is>
          <t>IMG_20251106_123107865.jpg,IMG_20251106_183102596.jpg</t>
        </is>
      </c>
      <c r="M2354"/>
      <c r="N2354" s="2">
        <v>45967</v>
      </c>
      <c r="O2354" t="inlineStr">
        <is>
          <t>已结束</t>
        </is>
      </c>
      <c r="P2354" t="inlineStr">
        <is>
          <t>45周</t>
        </is>
      </c>
      <c r="Q2354"/>
      <c r="R2354" t="inlineStr">
        <is>
          <t>false</t>
        </is>
      </c>
      <c r="S2354" t="inlineStr">
        <is>
          <t>2025/11/30</t>
        </is>
      </c>
      <c r="T2354" t="inlineStr">
        <is>
          <t>BST</t>
        </is>
      </c>
      <c r="U2354"/>
      <c r="V2354" t="inlineStr">
        <is>
          <t>关胜元</t>
        </is>
      </c>
      <c r="W2354" t="inlineStr">
        <is>
          <t>张铭麒</t>
        </is>
      </c>
    </row>
    <row r="2355" ht="12.75" customHeight="1">
      <c r="A2355" t="inlineStr">
        <is>
          <t>2025-11-05 王野-长沙-大碗先生-POC 已结束</t>
        </is>
      </c>
      <c r="B2355"/>
      <c r="C2355" t="inlineStr">
        <is>
          <t>长沙大碗先生五江广场店菜品定版，老店改造POC进行中。</t>
        </is>
      </c>
      <c r="D2355" t="inlineStr">
        <is>
          <t>王野</t>
        </is>
      </c>
      <c r="E2355" t="inlineStr">
        <is>
          <t>湖南省长沙市雨花区同升街道环保东路20号雅豪酒店</t>
        </is>
      </c>
      <c r="F2355" t="inlineStr">
        <is>
          <t>项目出差</t>
        </is>
      </c>
      <c r="G2355" t="inlineStr">
        <is>
          <t>王野-长沙-大碗先生-POC 已结束</t>
        </is>
      </c>
      <c r="H2355" t="inlineStr">
        <is>
          <t>老店改造</t>
        </is>
      </c>
      <c r="I2355" t="inlineStr">
        <is>
          <t>菜品定版</t>
        </is>
      </c>
      <c r="J2355"/>
      <c r="K2355" t="inlineStr">
        <is>
          <t>大碗先生五江广场</t>
        </is>
      </c>
      <c r="L2355" t="inlineStr">
        <is>
          <t>IMG_20251105_112952828.jpg,IMG_20251105_113520907.jpg,IMG_20251105_210227784.jpg</t>
        </is>
      </c>
      <c r="M2355"/>
      <c r="N2355" s="2">
        <v>45966</v>
      </c>
      <c r="O2355" t="inlineStr">
        <is>
          <t>已结束</t>
        </is>
      </c>
      <c r="P2355" t="inlineStr">
        <is>
          <t>45周</t>
        </is>
      </c>
      <c r="Q2355"/>
      <c r="R2355" t="inlineStr">
        <is>
          <t>false</t>
        </is>
      </c>
      <c r="S2355" t="inlineStr">
        <is>
          <t>2025/11/30</t>
        </is>
      </c>
      <c r="T2355" t="inlineStr">
        <is>
          <t>BST</t>
        </is>
      </c>
      <c r="U2355"/>
      <c r="V2355" t="inlineStr">
        <is>
          <t>关胜元</t>
        </is>
      </c>
      <c r="W2355" t="inlineStr">
        <is>
          <t>张铭麒</t>
        </is>
      </c>
    </row>
    <row r="2356" ht="12.75" customHeight="1">
      <c r="A2356" t="inlineStr">
        <is>
          <t>2025-11-04 王野-长沙-大碗先生-POC 已结束</t>
        </is>
      </c>
      <c r="B2356"/>
      <c r="C2356" t="inlineStr">
        <is>
          <t>长沙大碗先生老店改造POC进行中，需关注宋总定机器操作流程。</t>
        </is>
      </c>
      <c r="D2356" t="inlineStr">
        <is>
          <t>王野</t>
        </is>
      </c>
      <c r="E2356" t="inlineStr">
        <is>
          <t>江西省萍乡市安源区后埠街道中公教育(萍乡分校店)润达国际(萍乡店)</t>
        </is>
      </c>
      <c r="F2356" t="inlineStr">
        <is>
          <t>项目出差</t>
        </is>
      </c>
      <c r="G2356" t="inlineStr">
        <is>
          <t>王野-长沙-大碗先生-POC 已结束</t>
        </is>
      </c>
      <c r="H2356" t="inlineStr">
        <is>
          <t>老店改造</t>
        </is>
      </c>
      <c r="I2356" t="inlineStr">
        <is>
          <t>菜品定版</t>
        </is>
      </c>
      <c r="J2356"/>
      <c r="K2356" t="inlineStr">
        <is>
          <t>长沙大碗先生找宋总定机器操作流程</t>
        </is>
      </c>
      <c r="L2356" t="inlineStr">
        <is>
          <t>IMG_20251104_105718483.jpg,IMG_20251104_182023987.jpg,IMG_20251104_190421981.jpg</t>
        </is>
      </c>
      <c r="M2356"/>
      <c r="N2356" s="2">
        <v>45965</v>
      </c>
      <c r="O2356" t="inlineStr">
        <is>
          <t>已结束</t>
        </is>
      </c>
      <c r="P2356" t="inlineStr">
        <is>
          <t>45周</t>
        </is>
      </c>
      <c r="Q2356"/>
      <c r="R2356" t="inlineStr">
        <is>
          <t>false</t>
        </is>
      </c>
      <c r="S2356" t="inlineStr">
        <is>
          <t>2025/11/30</t>
        </is>
      </c>
      <c r="T2356" t="inlineStr">
        <is>
          <t>BST</t>
        </is>
      </c>
      <c r="U2356"/>
      <c r="V2356" t="inlineStr">
        <is>
          <t>关胜元</t>
        </is>
      </c>
      <c r="W2356" t="inlineStr">
        <is>
          <t>张铭麒</t>
        </is>
      </c>
    </row>
    <row r="2357" ht="12.75" customHeight="1">
      <c r="A2357" t="inlineStr">
        <is>
          <t>2025-11-03 王野-长沙-大碗先生-POC 已结束</t>
        </is>
      </c>
      <c r="B2357"/>
      <c r="C2357" t="inlineStr">
        <is>
          <t>长沙大碗先生老店改造POC进行中，菜品定版待关注。</t>
        </is>
      </c>
      <c r="D2357" t="inlineStr">
        <is>
          <t>王野</t>
        </is>
      </c>
      <c r="E2357" t="inlineStr">
        <is>
          <t>江西省萍乡市安源区后埠街道中公教育(萍乡分校店)润达国际(萍乡店)</t>
        </is>
      </c>
      <c r="F2357" t="inlineStr">
        <is>
          <t>项目出差</t>
        </is>
      </c>
      <c r="G2357" t="inlineStr">
        <is>
          <t>王野-长沙-大碗先生-POC 已结束</t>
        </is>
      </c>
      <c r="H2357" t="inlineStr">
        <is>
          <t>老店改造</t>
        </is>
      </c>
      <c r="I2357" t="inlineStr">
        <is>
          <t>菜品定版</t>
        </is>
      </c>
      <c r="J2357"/>
      <c r="K2357" t="inlineStr">
        <is>
          <t>江西萍乡大碗先生</t>
        </is>
      </c>
      <c r="L2357" t="inlineStr">
        <is>
          <t>IMG_20251103_094702529.jpg,IMG_20251103_120459424.jpg,IMG_20251103_180220119.jpg,IMG_20251103_194603232.jpg</t>
        </is>
      </c>
      <c r="M2357"/>
      <c r="N2357" s="2">
        <v>45964</v>
      </c>
      <c r="O2357" t="inlineStr">
        <is>
          <t>已结束</t>
        </is>
      </c>
      <c r="P2357" t="inlineStr">
        <is>
          <t>45周</t>
        </is>
      </c>
      <c r="Q2357"/>
      <c r="R2357" t="inlineStr">
        <is>
          <t>false</t>
        </is>
      </c>
      <c r="S2357" t="inlineStr">
        <is>
          <t>2025/11/30</t>
        </is>
      </c>
      <c r="T2357" t="inlineStr">
        <is>
          <t>BST</t>
        </is>
      </c>
      <c r="U2357"/>
      <c r="V2357" t="inlineStr">
        <is>
          <t>关胜元</t>
        </is>
      </c>
      <c r="W2357" t="inlineStr">
        <is>
          <t>张铭麒</t>
        </is>
      </c>
    </row>
    <row r="2358" ht="12.75" customHeight="1">
      <c r="A2358" t="inlineStr">
        <is>
          <t>2025-11-02 王野-长沙-大碗先生-POC 已结束</t>
        </is>
      </c>
      <c r="B2358" t="inlineStr">
        <is>
          <t>1</t>
        </is>
      </c>
      <c r="C2358" t="inlineStr">
        <is>
          <t>长沙大碗先生老店改造POC进行中，需关注菜品定版进度。</t>
        </is>
      </c>
      <c r="D2358" t="inlineStr">
        <is>
          <t>王野</t>
        </is>
      </c>
      <c r="E2358" t="inlineStr">
        <is>
          <t>江西省萍乡市安源区后埠街道建设中路182号润达国际(萍乡店)</t>
        </is>
      </c>
      <c r="F2358" t="inlineStr">
        <is>
          <t>项目出差</t>
        </is>
      </c>
      <c r="G2358" t="inlineStr">
        <is>
          <t>王野-长沙-大碗先生-POC 已结束</t>
        </is>
      </c>
      <c r="H2358" t="inlineStr">
        <is>
          <t>老店改造</t>
        </is>
      </c>
      <c r="I2358" t="inlineStr">
        <is>
          <t>菜品定版</t>
        </is>
      </c>
      <c r="J2358"/>
      <c r="K2358" t="inlineStr">
        <is>
          <t>江西大碗先生</t>
        </is>
      </c>
      <c r="L2358" t="inlineStr">
        <is>
          <t>IMG_20251102_220617097.jpg,IMG_20251102_213425018.jpg</t>
        </is>
      </c>
      <c r="M2358"/>
      <c r="N2358" s="2">
        <v>45963</v>
      </c>
      <c r="O2358" t="inlineStr">
        <is>
          <t>已结束</t>
        </is>
      </c>
      <c r="P2358" t="inlineStr">
        <is>
          <t>44周</t>
        </is>
      </c>
      <c r="Q2358"/>
      <c r="R2358" t="inlineStr">
        <is>
          <t>false</t>
        </is>
      </c>
      <c r="S2358" t="inlineStr">
        <is>
          <t>2025/11/30</t>
        </is>
      </c>
      <c r="T2358" t="inlineStr">
        <is>
          <t>BST</t>
        </is>
      </c>
      <c r="U2358"/>
      <c r="V2358" t="inlineStr">
        <is>
          <t>关胜元</t>
        </is>
      </c>
      <c r="W2358" t="inlineStr">
        <is>
          <t>张铭麒</t>
        </is>
      </c>
    </row>
    <row r="2359" ht="12.75" customHeight="1">
      <c r="A2359" t="inlineStr">
        <is>
          <t>2025-11-01 王野-长沙-大碗先生-POC 已结束</t>
        </is>
      </c>
      <c r="B2359"/>
      <c r="C2359" t="inlineStr">
        <is>
          <t>王野长沙大碗先生老店改造POC进行中，需关注菜品定版与江西萍乡装机进度。</t>
        </is>
      </c>
      <c r="D2359" t="inlineStr">
        <is>
          <t>王野</t>
        </is>
      </c>
      <c r="E2359" t="inlineStr">
        <is>
          <t>湖南省长沙市芙蓉区火星街道远大一路859号山水华景</t>
        </is>
      </c>
      <c r="F2359" t="inlineStr">
        <is>
          <t>项目出差</t>
        </is>
      </c>
      <c r="G2359" t="inlineStr">
        <is>
          <t>王野-长沙-大碗先生-POC 已结束</t>
        </is>
      </c>
      <c r="H2359" t="inlineStr">
        <is>
          <t>老店改造</t>
        </is>
      </c>
      <c r="I2359" t="inlineStr">
        <is>
          <t>菜品定版</t>
        </is>
      </c>
      <c r="J2359"/>
      <c r="K2359" t="inlineStr">
        <is>
          <t>江西萍乡装机</t>
        </is>
      </c>
      <c r="L2359" t="inlineStr">
        <is>
          <t>IMG_20251101_111009578.jpg,IMG_20251101_121617968.jpg,IMG_20251101_202639180.jpg</t>
        </is>
      </c>
      <c r="M2359"/>
      <c r="N2359" s="2">
        <v>45962</v>
      </c>
      <c r="O2359" t="inlineStr">
        <is>
          <t>已结束</t>
        </is>
      </c>
      <c r="P2359" t="inlineStr">
        <is>
          <t>44周</t>
        </is>
      </c>
      <c r="Q2359"/>
      <c r="R2359" t="inlineStr">
        <is>
          <t>false</t>
        </is>
      </c>
      <c r="S2359" t="inlineStr">
        <is>
          <t>2025/11/30</t>
        </is>
      </c>
      <c r="T2359" t="inlineStr">
        <is>
          <t>BST</t>
        </is>
      </c>
      <c r="U2359"/>
      <c r="V2359" t="inlineStr">
        <is>
          <t>关胜元</t>
        </is>
      </c>
      <c r="W2359" t="inlineStr">
        <is>
          <t>张铭麒</t>
        </is>
      </c>
    </row>
    <row r="2360" ht="12.75" customHeight="1">
      <c r="A2360" t="inlineStr">
        <is>
          <t>2025-10-31 王野-长沙-大碗先生-POC 已结束</t>
        </is>
      </c>
      <c r="B2360"/>
      <c r="C2360" t="inlineStr">
        <is>
          <t>问题：老店改造POC进行中，菜品定版未完成，10月31日到期。</t>
        </is>
      </c>
      <c r="D2360" t="inlineStr">
        <is>
          <t>王野</t>
        </is>
      </c>
      <c r="E2360" t="inlineStr">
        <is>
          <t>湖南省长沙市雨花区高桥街道维尼音乐上河国际校区上城公寓</t>
        </is>
      </c>
      <c r="F2360" t="inlineStr">
        <is>
          <t>项目出差</t>
        </is>
      </c>
      <c r="G2360" t="inlineStr">
        <is>
          <t>王野-长沙-大碗先生-POC 已结束</t>
        </is>
      </c>
      <c r="H2360" t="inlineStr">
        <is>
          <t>老店改造</t>
        </is>
      </c>
      <c r="I2360" t="inlineStr">
        <is>
          <t>菜品定版</t>
        </is>
      </c>
      <c r="J2360"/>
      <c r="K2360" t="inlineStr">
        <is>
          <t>长沙大碗先生五江广场店</t>
        </is>
      </c>
      <c r="L2360" t="inlineStr">
        <is>
          <t>IMG_20251031_105348796.jpg,IMG_20251031_184514536.jpg,IMG_20251031_223005833.jpg</t>
        </is>
      </c>
      <c r="M2360"/>
      <c r="N2360" s="2">
        <v>45961</v>
      </c>
      <c r="O2360" t="inlineStr">
        <is>
          <t>已结束</t>
        </is>
      </c>
      <c r="P2360" t="inlineStr">
        <is>
          <t>44周</t>
        </is>
      </c>
      <c r="Q2360"/>
      <c r="R2360" t="inlineStr">
        <is>
          <t>false</t>
        </is>
      </c>
      <c r="S2360" t="inlineStr">
        <is>
          <t>2025/11/30</t>
        </is>
      </c>
      <c r="T2360" t="inlineStr">
        <is>
          <t>BST</t>
        </is>
      </c>
      <c r="U2360"/>
      <c r="V2360" t="inlineStr">
        <is>
          <t>关胜元</t>
        </is>
      </c>
      <c r="W2360" t="inlineStr">
        <is>
          <t>张铭麒</t>
        </is>
      </c>
    </row>
    <row r="2361" ht="12.75" customHeight="1">
      <c r="A2361" t="inlineStr">
        <is>
          <t>2025-10-30 王野-长沙-大碗先生-POC 已结束</t>
        </is>
      </c>
      <c r="B2361"/>
      <c r="C2361" t="inlineStr">
        <is>
          <t>大碗先生五江广场店老店改造POC进行中，需加一台机器，2025/10/30菜品定版。</t>
        </is>
      </c>
      <c r="D2361" t="inlineStr">
        <is>
          <t>王野</t>
        </is>
      </c>
      <c r="E2361" t="inlineStr">
        <is>
          <t>湖南省长沙市芙蓉区火星街道山水华景</t>
        </is>
      </c>
      <c r="F2361" t="inlineStr">
        <is>
          <t>项目出差</t>
        </is>
      </c>
      <c r="G2361" t="inlineStr">
        <is>
          <t>王野-长沙-大碗先生-POC 已结束</t>
        </is>
      </c>
      <c r="H2361" t="inlineStr">
        <is>
          <t>老店改造</t>
        </is>
      </c>
      <c r="I2361" t="inlineStr">
        <is>
          <t>菜品定版</t>
        </is>
      </c>
      <c r="J2361"/>
      <c r="K2361" t="inlineStr">
        <is>
          <t>长沙大碗先生五江广场店加一台机器</t>
        </is>
      </c>
      <c r="L2361" t="inlineStr">
        <is>
          <t>IMG_20251029_190308001.jpg,IMG_20251030_183544915.jpg,IMG_20251030_111134761.jpg,IMG_20251030_190829264.jpg</t>
        </is>
      </c>
      <c r="M2361"/>
      <c r="N2361" s="2">
        <v>45960</v>
      </c>
      <c r="O2361" t="inlineStr">
        <is>
          <t>已结束</t>
        </is>
      </c>
      <c r="P2361" t="inlineStr">
        <is>
          <t>44周</t>
        </is>
      </c>
      <c r="Q2361"/>
      <c r="R2361" t="inlineStr">
        <is>
          <t>false</t>
        </is>
      </c>
      <c r="S2361" t="inlineStr">
        <is>
          <t>2025/11/30</t>
        </is>
      </c>
      <c r="T2361" t="inlineStr">
        <is>
          <t>BST</t>
        </is>
      </c>
      <c r="U2361"/>
      <c r="V2361" t="inlineStr">
        <is>
          <t>关胜元</t>
        </is>
      </c>
      <c r="W2361" t="inlineStr">
        <is>
          <t>张铭麒</t>
        </is>
      </c>
    </row>
    <row r="2362" ht="12.75" customHeight="1">
      <c r="A2362" t="inlineStr">
        <is>
          <t>2025-10-29 王野-长沙-大碗先生-POC 已结束</t>
        </is>
      </c>
      <c r="B2362" t="inlineStr">
        <is>
          <t>1</t>
        </is>
      </c>
      <c r="C2362" t="inlineStr">
        <is>
          <t>大碗先生五江广场店菜品定版，老店改造POC进行中。</t>
        </is>
      </c>
      <c r="D2362" t="inlineStr">
        <is>
          <t>王野</t>
        </is>
      </c>
      <c r="E2362" t="inlineStr">
        <is>
          <t>湖南省长沙市芙蓉区火星街道陶家山路15号山水华景</t>
        </is>
      </c>
      <c r="F2362" t="inlineStr">
        <is>
          <t>项目出差</t>
        </is>
      </c>
      <c r="G2362" t="inlineStr">
        <is>
          <t>王野-长沙-大碗先生-POC 已结束</t>
        </is>
      </c>
      <c r="H2362" t="inlineStr">
        <is>
          <t>老店改造</t>
        </is>
      </c>
      <c r="I2362" t="inlineStr">
        <is>
          <t>菜品定版</t>
        </is>
      </c>
      <c r="J2362"/>
      <c r="K2362" t="inlineStr">
        <is>
          <t>长沙大碗先生五江广场店</t>
        </is>
      </c>
      <c r="L2362" t="inlineStr">
        <is>
          <t>IMG_20251029_101345035.jpg,IMG_20251029_115603637.jpg,IMG_20251029_190308001.jpg</t>
        </is>
      </c>
      <c r="M2362"/>
      <c r="N2362" s="2">
        <v>45959</v>
      </c>
      <c r="O2362" t="inlineStr">
        <is>
          <t>已结束</t>
        </is>
      </c>
      <c r="P2362" t="inlineStr">
        <is>
          <t>44周</t>
        </is>
      </c>
      <c r="Q2362"/>
      <c r="R2362" t="inlineStr">
        <is>
          <t>false</t>
        </is>
      </c>
      <c r="S2362" t="inlineStr">
        <is>
          <t>2025/11/30</t>
        </is>
      </c>
      <c r="T2362" t="inlineStr">
        <is>
          <t>BST</t>
        </is>
      </c>
      <c r="U2362"/>
      <c r="V2362" t="inlineStr">
        <is>
          <t>关胜元</t>
        </is>
      </c>
      <c r="W2362" t="inlineStr">
        <is>
          <t>张铭麒</t>
        </is>
      </c>
    </row>
    <row r="2363" ht="12.75" customHeight="1">
      <c r="A2363" t="inlineStr">
        <is>
          <t>2025-10-28 王野-长沙-大碗先生-POC 已结束</t>
        </is>
      </c>
      <c r="B2363"/>
      <c r="C2363" t="inlineStr">
        <is>
          <t>老店改造POC进行中，需关注长沙大碗先生五江广场店10.28菜品定版。</t>
        </is>
      </c>
      <c r="D2363" t="inlineStr">
        <is>
          <t>王野</t>
        </is>
      </c>
      <c r="E2363" t="inlineStr">
        <is>
          <t>湖南省长沙市芙蓉区火星街道陶家山路15号山水华景</t>
        </is>
      </c>
      <c r="F2363" t="inlineStr">
        <is>
          <t>项目出差</t>
        </is>
      </c>
      <c r="G2363" t="inlineStr">
        <is>
          <t>王野-长沙-大碗先生-POC 已结束</t>
        </is>
      </c>
      <c r="H2363" t="inlineStr">
        <is>
          <t>老店改造</t>
        </is>
      </c>
      <c r="I2363" t="inlineStr">
        <is>
          <t>菜品定版</t>
        </is>
      </c>
      <c r="J2363"/>
      <c r="K2363" t="inlineStr">
        <is>
          <t>长沙大碗先生五江广场店</t>
        </is>
      </c>
      <c r="L2363" t="inlineStr">
        <is>
          <t>IMG_20251028_103113832.jpg,IMG_20251028_110544077.jpg,IMG_20251028_215856582.jpg,IMG_20251028_220207054.jpg</t>
        </is>
      </c>
      <c r="M2363"/>
      <c r="N2363" s="2">
        <v>45958</v>
      </c>
      <c r="O2363" t="inlineStr">
        <is>
          <t>已结束</t>
        </is>
      </c>
      <c r="P2363" t="inlineStr">
        <is>
          <t>44周</t>
        </is>
      </c>
      <c r="Q2363"/>
      <c r="R2363" t="inlineStr">
        <is>
          <t>false</t>
        </is>
      </c>
      <c r="S2363" t="inlineStr">
        <is>
          <t>2025/11/30</t>
        </is>
      </c>
      <c r="T2363" t="inlineStr">
        <is>
          <t>BST</t>
        </is>
      </c>
      <c r="U2363"/>
      <c r="V2363" t="inlineStr">
        <is>
          <t>关胜元</t>
        </is>
      </c>
      <c r="W2363" t="inlineStr">
        <is>
          <t>张铭麒</t>
        </is>
      </c>
    </row>
    <row r="2364" ht="12.75" customHeight="1">
      <c r="A2364" t="inlineStr">
        <is>
          <t>2025-10-27 王野-长沙-大碗先生-POC 已结束</t>
        </is>
      </c>
      <c r="B2364" t="inlineStr">
        <is>
          <t>1</t>
        </is>
      </c>
      <c r="C2364" t="inlineStr">
        <is>
          <t>2025/10/27长沙大碗先生砂之船店晚市停水。</t>
        </is>
      </c>
      <c r="D2364" t="inlineStr">
        <is>
          <t>王野</t>
        </is>
      </c>
      <c r="E2364" t="inlineStr">
        <is>
          <t>湖南省长沙市望城区月亮岛街道金星北路396号万泰国际广场</t>
        </is>
      </c>
      <c r="F2364" t="inlineStr">
        <is>
          <t>项目出差</t>
        </is>
      </c>
      <c r="G2364" t="inlineStr">
        <is>
          <t>王野-长沙-大碗先生-POC 已结束</t>
        </is>
      </c>
      <c r="H2364" t="inlineStr">
        <is>
          <t>老店改造</t>
        </is>
      </c>
      <c r="I2364" t="inlineStr">
        <is>
          <t>菜品定版</t>
        </is>
      </c>
      <c r="J2364" t="inlineStr">
        <is>
          <t>10.27大碗先生砂之船店晚市停水</t>
        </is>
      </c>
      <c r="K2364" t="inlineStr">
        <is>
          <t>长沙大碗先生五江广场装机</t>
        </is>
      </c>
      <c r="L2364" t="inlineStr">
        <is>
          <t>IMG_20251027_101037719.jpg,IMG_20251027_114701635.jpg,IMG_20251027_185807641.jpg,IMG_20251027_190718.jpg,IMG_20251027_191048773.jpg,IMG_20251027_191141882.jpg</t>
        </is>
      </c>
      <c r="M2364"/>
      <c r="N2364" s="2">
        <v>45957</v>
      </c>
      <c r="O2364" t="inlineStr">
        <is>
          <t>已结束</t>
        </is>
      </c>
      <c r="P2364" t="inlineStr">
        <is>
          <t>44周</t>
        </is>
      </c>
      <c r="Q2364"/>
      <c r="R2364" t="inlineStr">
        <is>
          <t>false</t>
        </is>
      </c>
      <c r="S2364" t="inlineStr">
        <is>
          <t>2025/11/30</t>
        </is>
      </c>
      <c r="T2364" t="inlineStr">
        <is>
          <t>BST</t>
        </is>
      </c>
      <c r="U2364"/>
      <c r="V2364" t="inlineStr">
        <is>
          <t>关胜元</t>
        </is>
      </c>
      <c r="W2364" t="inlineStr">
        <is>
          <t>张铭麒</t>
        </is>
      </c>
    </row>
    <row r="2365" ht="12.75" customHeight="1">
      <c r="A2365" t="inlineStr">
        <is>
          <t>2025-10-26 王野-长沙-大碗先生-POC 已结束</t>
        </is>
      </c>
      <c r="B2365"/>
      <c r="C2365" t="inlineStr">
        <is>
          <t>老店改造POC进行中，菜品定版待关注，2025/10/26完成。</t>
        </is>
      </c>
      <c r="D2365" t="inlineStr">
        <is>
          <t>王野</t>
        </is>
      </c>
      <c r="E2365" t="inlineStr">
        <is>
          <t>湖南省长沙市望城区月亮岛街道金星北路396号万泰国际广场</t>
        </is>
      </c>
      <c r="F2365" t="inlineStr">
        <is>
          <t>项目出差</t>
        </is>
      </c>
      <c r="G2365" t="inlineStr">
        <is>
          <t>王野-长沙-大碗先生-POC 已结束</t>
        </is>
      </c>
      <c r="H2365" t="inlineStr">
        <is>
          <t>老店改造</t>
        </is>
      </c>
      <c r="I2365" t="inlineStr">
        <is>
          <t>菜品定版</t>
        </is>
      </c>
      <c r="J2365"/>
      <c r="K2365" t="inlineStr">
        <is>
          <t>长沙大碗先生砂之船店</t>
        </is>
      </c>
      <c r="L2365" t="inlineStr">
        <is>
          <t>IMG_20251026_100324739.jpg,IMG_20251026_101658261.jpg,IMG_20251026_210535428.jpg</t>
        </is>
      </c>
      <c r="M2365"/>
      <c r="N2365" s="2">
        <v>45956</v>
      </c>
      <c r="O2365" t="inlineStr">
        <is>
          <t>已结束</t>
        </is>
      </c>
      <c r="P2365" t="inlineStr">
        <is>
          <t>43周</t>
        </is>
      </c>
      <c r="Q2365"/>
      <c r="R2365" t="inlineStr">
        <is>
          <t>false</t>
        </is>
      </c>
      <c r="S2365" t="inlineStr">
        <is>
          <t>2025/11/30</t>
        </is>
      </c>
      <c r="T2365" t="inlineStr">
        <is>
          <t>BST</t>
        </is>
      </c>
      <c r="U2365"/>
      <c r="V2365" t="inlineStr">
        <is>
          <t>关胜元</t>
        </is>
      </c>
      <c r="W2365" t="inlineStr">
        <is>
          <t>张铭麒</t>
        </is>
      </c>
    </row>
    <row r="2366" ht="12.75" customHeight="1">
      <c r="A2366" t="inlineStr">
        <is>
          <t>2025-10-25 王野-长沙-大碗先生-POC 已结束</t>
        </is>
      </c>
      <c r="B2366"/>
      <c r="C2366" t="inlineStr">
        <is>
          <t>POC进行中，需关注长沙大碗先生砂之船店菜品定版与门店改造进度。</t>
        </is>
      </c>
      <c r="D2366" t="inlineStr">
        <is>
          <t>王野</t>
        </is>
      </c>
      <c r="E2366" t="inlineStr">
        <is>
          <t>湖南省长沙市望城区月亮岛街道金星北路396号万泰国际广场</t>
        </is>
      </c>
      <c r="F2366" t="inlineStr">
        <is>
          <t>项目出差</t>
        </is>
      </c>
      <c r="G2366" t="inlineStr">
        <is>
          <t>王野-长沙-大碗先生-POC 已结束</t>
        </is>
      </c>
      <c r="H2366" t="inlineStr">
        <is>
          <t>POC</t>
        </is>
      </c>
      <c r="I2366" t="inlineStr">
        <is>
          <t>菜品定版</t>
        </is>
      </c>
      <c r="J2366"/>
      <c r="K2366" t="inlineStr">
        <is>
          <t>长沙大碗先生砂之船店门店改造</t>
        </is>
      </c>
      <c r="L2366" t="inlineStr">
        <is>
          <t>IMG_20251025_002311335.jpg,IMG_20251025_091855727.jpg,IMG_20251025_091906338.jpg,IMG_20251025_091920388.jpg,IMG_20251025_100805.jpg,IMG_20251025_140924698.jpg,IMG_20251025_140931821.jpg,IMG_20251025_205603360.jpg</t>
        </is>
      </c>
      <c r="M2366"/>
      <c r="N2366" s="2">
        <v>45955</v>
      </c>
      <c r="O2366" t="inlineStr">
        <is>
          <t>已结束</t>
        </is>
      </c>
      <c r="P2366" t="inlineStr">
        <is>
          <t>43周</t>
        </is>
      </c>
      <c r="Q2366"/>
      <c r="R2366" t="inlineStr">
        <is>
          <t>false</t>
        </is>
      </c>
      <c r="S2366" t="inlineStr">
        <is>
          <t>2025/11/30</t>
        </is>
      </c>
      <c r="T2366" t="inlineStr">
        <is>
          <t>BST</t>
        </is>
      </c>
      <c r="U2366"/>
      <c r="V2366" t="inlineStr">
        <is>
          <t>关胜元</t>
        </is>
      </c>
      <c r="W2366" t="inlineStr">
        <is>
          <t>张铭麒</t>
        </is>
      </c>
    </row>
    <row r="2367" ht="12.75" customHeight="1">
      <c r="A2367" t="inlineStr">
        <is>
          <t>2025-10-24 王野-长沙-大碗先生-POC 已结束</t>
        </is>
      </c>
      <c r="B2367"/>
      <c r="C2367" t="inlineStr">
        <is>
          <t>大碗先生砂之船店老店改造POC进行中，需关注菜品定版进度。</t>
        </is>
      </c>
      <c r="D2367" t="inlineStr">
        <is>
          <t>王野</t>
        </is>
      </c>
      <c r="E2367" t="inlineStr">
        <is>
          <t>湖南省长沙市望城区月亮岛街道金星北路380号长沙砂之船奥特莱斯</t>
        </is>
      </c>
      <c r="F2367" t="inlineStr">
        <is>
          <t>项目出差</t>
        </is>
      </c>
      <c r="G2367" t="inlineStr">
        <is>
          <t>王野-长沙-大碗先生-POC 已结束</t>
        </is>
      </c>
      <c r="H2367" t="inlineStr">
        <is>
          <t>POC</t>
        </is>
      </c>
      <c r="I2367" t="inlineStr">
        <is>
          <t>菜品定版</t>
        </is>
      </c>
      <c r="J2367"/>
      <c r="K2367" t="inlineStr">
        <is>
          <t>长沙大碗先生砂之船店老店改造</t>
        </is>
      </c>
      <c r="L2367" t="inlineStr">
        <is>
          <t>IMG_20251024_111722669.jpg,IMG_20251024_131021352.jpg,IMG_20251024_220513567.jpg,IMG_20251024_220523910.jpg</t>
        </is>
      </c>
      <c r="M2367"/>
      <c r="N2367" s="2">
        <v>45954</v>
      </c>
      <c r="O2367" t="inlineStr">
        <is>
          <t>已结束</t>
        </is>
      </c>
      <c r="P2367" t="inlineStr">
        <is>
          <t>43周</t>
        </is>
      </c>
      <c r="Q2367"/>
      <c r="R2367" t="inlineStr">
        <is>
          <t>false</t>
        </is>
      </c>
      <c r="S2367" t="inlineStr">
        <is>
          <t>2025/11/30</t>
        </is>
      </c>
      <c r="T2367" t="inlineStr">
        <is>
          <t>BST</t>
        </is>
      </c>
      <c r="U2367"/>
      <c r="V2367" t="inlineStr">
        <is>
          <t>关胜元</t>
        </is>
      </c>
      <c r="W2367" t="inlineStr">
        <is>
          <t>张铭麒</t>
        </is>
      </c>
    </row>
    <row r="2368" ht="12.75" customHeight="1">
      <c r="A2368" t="inlineStr">
        <is>
          <t>2025-10-23 王野-长沙-大碗先生-POC 已结束</t>
        </is>
      </c>
      <c r="B2368"/>
      <c r="C2368" t="inlineStr">
        <is>
          <t>大碗先生运达里店菜品定版POC进行中，需关注进展。</t>
        </is>
      </c>
      <c r="D2368" t="inlineStr">
        <is>
          <t>王野</t>
        </is>
      </c>
      <c r="E2368" t="inlineStr">
        <is>
          <t>湖南省长沙市芙蓉区火星街道山水华景</t>
        </is>
      </c>
      <c r="F2368" t="inlineStr">
        <is>
          <t>项目出差</t>
        </is>
      </c>
      <c r="G2368" t="inlineStr">
        <is>
          <t>王野-长沙-大碗先生-POC 已结束</t>
        </is>
      </c>
      <c r="H2368" t="inlineStr">
        <is>
          <t>POC</t>
        </is>
      </c>
      <c r="I2368" t="inlineStr">
        <is>
          <t>菜品定版</t>
        </is>
      </c>
      <c r="J2368"/>
      <c r="K2368" t="inlineStr">
        <is>
          <t>长沙大碗先生运达里店</t>
        </is>
      </c>
      <c r="L2368" t="inlineStr">
        <is>
          <t>IMG_20251023_131944003.jpg,IMG_20251023_192237364.jpg,IMG_20251023_192244415.jpg,IMG_20251023_194648355.jpg</t>
        </is>
      </c>
      <c r="M2368"/>
      <c r="N2368" s="2">
        <v>45953</v>
      </c>
      <c r="O2368" t="inlineStr">
        <is>
          <t>已结束</t>
        </is>
      </c>
      <c r="P2368" t="inlineStr">
        <is>
          <t>43周</t>
        </is>
      </c>
      <c r="Q2368"/>
      <c r="R2368" t="inlineStr">
        <is>
          <t>false</t>
        </is>
      </c>
      <c r="S2368" t="inlineStr">
        <is>
          <t>2025/11/30</t>
        </is>
      </c>
      <c r="T2368" t="inlineStr">
        <is>
          <t>BST</t>
        </is>
      </c>
      <c r="U2368"/>
      <c r="V2368" t="inlineStr">
        <is>
          <t>关胜元</t>
        </is>
      </c>
      <c r="W2368" t="inlineStr">
        <is>
          <t>张铭麒</t>
        </is>
      </c>
    </row>
    <row r="2369" ht="12.75" customHeight="1">
      <c r="A2369" t="inlineStr">
        <is>
          <t>2025-10-19 王野-长沙-大碗先生-POC 已结束</t>
        </is>
      </c>
      <c r="B2369"/>
      <c r="C2369" t="inlineStr">
        <is>
          <t>POC进行中，菜品定版任务因休假暂停，需关注进度。</t>
        </is>
      </c>
      <c r="D2369" t="inlineStr">
        <is>
          <t>王野</t>
        </is>
      </c>
      <c r="E2369" t="inlineStr">
        <is>
          <t>湖南省岳阳市岳阳楼区枫桥湖街道站前路166号岳阳金中轩商务酒店</t>
        </is>
      </c>
      <c r="F2369" t="inlineStr">
        <is>
          <t>项目出差</t>
        </is>
      </c>
      <c r="G2369" t="inlineStr">
        <is>
          <t>王野-长沙-大碗先生-POC 已结束</t>
        </is>
      </c>
      <c r="H2369" t="inlineStr">
        <is>
          <t>POC</t>
        </is>
      </c>
      <c r="I2369" t="inlineStr">
        <is>
          <t>菜品定版</t>
        </is>
      </c>
      <c r="J2369"/>
      <c r="K2369" t="inlineStr">
        <is>
          <t>休假</t>
        </is>
      </c>
      <c r="L2369" t="inlineStr">
        <is>
          <t>IMG_20251019_114640694.jpg,IMG_20251019_114652806.jpg,IMG_20251019_165020481.jpg,IMG_20251019_165023163.jpg,IMG_20251019_165034261.jpg,IMG_20251019_165036869.jpg,IMG_20251019_165040672.jpg,IMG_20251019_165043413.jpg,IMG_20251019_165235288.jpg</t>
        </is>
      </c>
      <c r="M2369"/>
      <c r="N2369" s="2">
        <v>45949</v>
      </c>
      <c r="O2369" t="inlineStr">
        <is>
          <t>已结束</t>
        </is>
      </c>
      <c r="P2369" t="inlineStr">
        <is>
          <t>42周</t>
        </is>
      </c>
      <c r="Q2369"/>
      <c r="R2369" t="inlineStr">
        <is>
          <t>false</t>
        </is>
      </c>
      <c r="S2369" t="inlineStr">
        <is>
          <t>2025/11/30</t>
        </is>
      </c>
      <c r="T2369" t="inlineStr">
        <is>
          <t>BST</t>
        </is>
      </c>
      <c r="U2369"/>
      <c r="V2369" t="inlineStr">
        <is>
          <t>关胜元</t>
        </is>
      </c>
      <c r="W2369" t="inlineStr">
        <is>
          <t>张铭麒</t>
        </is>
      </c>
    </row>
    <row r="2370" ht="12.75" customHeight="1">
      <c r="A2370" t="inlineStr">
        <is>
          <t>2025-10-18 王野-长沙-大碗先生-POC 已结束</t>
        </is>
      </c>
      <c r="B2370"/>
      <c r="C2370" t="inlineStr">
        <is>
          <t>王野长沙大碗先生POC进行中，菜品定版运达里店10/18，无明显问题异常。</t>
        </is>
      </c>
      <c r="D2370" t="inlineStr">
        <is>
          <t>王野</t>
        </is>
      </c>
      <c r="E2370" t="inlineStr">
        <is>
          <t>湖南省长沙市芙蓉区火星街道陶家山路13号山水华景</t>
        </is>
      </c>
      <c r="F2370" t="inlineStr">
        <is>
          <t>项目出差</t>
        </is>
      </c>
      <c r="G2370" t="inlineStr">
        <is>
          <t>王野-长沙-大碗先生-POC 已结束</t>
        </is>
      </c>
      <c r="H2370" t="inlineStr">
        <is>
          <t>POC</t>
        </is>
      </c>
      <c r="I2370" t="inlineStr">
        <is>
          <t>菜品定版</t>
        </is>
      </c>
      <c r="J2370"/>
      <c r="K2370" t="inlineStr">
        <is>
          <t>长沙大碗先生运达里店</t>
        </is>
      </c>
      <c r="L2370" t="inlineStr">
        <is>
          <t>IMG_20251018_112911887.jpg,IMG_20251018_122022003.jpg,IMG_20251018_192507518.jpg</t>
        </is>
      </c>
      <c r="M2370"/>
      <c r="N2370" s="2">
        <v>45948</v>
      </c>
      <c r="O2370" t="inlineStr">
        <is>
          <t>已结束</t>
        </is>
      </c>
      <c r="P2370" t="inlineStr">
        <is>
          <t>42周</t>
        </is>
      </c>
      <c r="Q2370"/>
      <c r="R2370" t="inlineStr">
        <is>
          <t>false</t>
        </is>
      </c>
      <c r="S2370" t="inlineStr">
        <is>
          <t>2025/11/30</t>
        </is>
      </c>
      <c r="T2370" t="inlineStr">
        <is>
          <t>BST</t>
        </is>
      </c>
      <c r="U2370"/>
      <c r="V2370" t="inlineStr">
        <is>
          <t>关胜元</t>
        </is>
      </c>
      <c r="W2370" t="inlineStr">
        <is>
          <t>张铭麒</t>
        </is>
      </c>
    </row>
    <row r="2371" ht="12.75" customHeight="1">
      <c r="A2371" t="inlineStr">
        <is>
          <t>2025-10-17 王野-长沙-大碗先生-POC 已结束</t>
        </is>
      </c>
      <c r="B2371"/>
      <c r="C2371" t="inlineStr">
        <is>
          <t>大碗先生运达里店菜品定版POC进行中，无明显问题或异常。</t>
        </is>
      </c>
      <c r="D2371" t="inlineStr">
        <is>
          <t>王野</t>
        </is>
      </c>
      <c r="E2371" t="inlineStr">
        <is>
          <t>湖南省长沙市芙蓉区火星街道陶家山路13号山水华景</t>
        </is>
      </c>
      <c r="F2371" t="inlineStr">
        <is>
          <t>项目出差</t>
        </is>
      </c>
      <c r="G2371" t="inlineStr">
        <is>
          <t>王野-长沙-大碗先生-POC 已结束</t>
        </is>
      </c>
      <c r="H2371" t="inlineStr">
        <is>
          <t>POC</t>
        </is>
      </c>
      <c r="I2371" t="inlineStr">
        <is>
          <t>菜品定版</t>
        </is>
      </c>
      <c r="J2371"/>
      <c r="K2371" t="inlineStr">
        <is>
          <t>长沙大碗先生运达里店</t>
        </is>
      </c>
      <c r="L2371" t="inlineStr">
        <is>
          <t>IMG_20251017_112518612.jpg,IMG_20251017_121853139.jpg,IMG_20251017_193105354.jpg</t>
        </is>
      </c>
      <c r="M2371"/>
      <c r="N2371" s="2">
        <v>45947</v>
      </c>
      <c r="O2371" t="inlineStr">
        <is>
          <t>已结束</t>
        </is>
      </c>
      <c r="P2371" t="inlineStr">
        <is>
          <t>42周</t>
        </is>
      </c>
      <c r="Q2371"/>
      <c r="R2371" t="inlineStr">
        <is>
          <t>false</t>
        </is>
      </c>
      <c r="S2371" t="inlineStr">
        <is>
          <t>2025/11/30</t>
        </is>
      </c>
      <c r="T2371" t="inlineStr">
        <is>
          <t>BST</t>
        </is>
      </c>
      <c r="U2371"/>
      <c r="V2371" t="inlineStr">
        <is>
          <t>关胜元</t>
        </is>
      </c>
      <c r="W2371" t="inlineStr">
        <is>
          <t>张铭麒</t>
        </is>
      </c>
    </row>
    <row r="2372" ht="12.75" customHeight="1">
      <c r="A2372" t="inlineStr">
        <is>
          <t>2025-10-16 王野-长沙-大碗先生-POC 已结束</t>
        </is>
      </c>
      <c r="B2372"/>
      <c r="C2372" t="inlineStr">
        <is>
          <t>大碗先生运达里菜品定版POC进行中，需关注进程。</t>
        </is>
      </c>
      <c r="D2372" t="inlineStr">
        <is>
          <t>王野</t>
        </is>
      </c>
      <c r="E2372" t="inlineStr">
        <is>
          <t>湖南省长沙市芙蓉区火星街道山水华景</t>
        </is>
      </c>
      <c r="F2372" t="inlineStr">
        <is>
          <t>项目出差</t>
        </is>
      </c>
      <c r="G2372" t="inlineStr">
        <is>
          <t>王野-长沙-大碗先生-POC 已结束</t>
        </is>
      </c>
      <c r="H2372" t="inlineStr">
        <is>
          <t>POC</t>
        </is>
      </c>
      <c r="I2372" t="inlineStr">
        <is>
          <t>菜品定版</t>
        </is>
      </c>
      <c r="J2372"/>
      <c r="K2372" t="inlineStr">
        <is>
          <t>长沙大碗先生运达里</t>
        </is>
      </c>
      <c r="L2372" t="inlineStr">
        <is>
          <t>IMG_20251016_114936329.jpg,IMG_20251016_121057662.jpg,IMG_20251016_193531084.jpg</t>
        </is>
      </c>
      <c r="M2372"/>
      <c r="N2372" s="2">
        <v>45946</v>
      </c>
      <c r="O2372" t="inlineStr">
        <is>
          <t>已结束</t>
        </is>
      </c>
      <c r="P2372" t="inlineStr">
        <is>
          <t>42周</t>
        </is>
      </c>
      <c r="Q2372"/>
      <c r="R2372" t="inlineStr">
        <is>
          <t>false</t>
        </is>
      </c>
      <c r="S2372" t="inlineStr">
        <is>
          <t>2025/11/30</t>
        </is>
      </c>
      <c r="T2372" t="inlineStr">
        <is>
          <t>BST</t>
        </is>
      </c>
      <c r="U2372"/>
      <c r="V2372" t="inlineStr">
        <is>
          <t>关胜元</t>
        </is>
      </c>
      <c r="W2372" t="inlineStr">
        <is>
          <t>张铭麒</t>
        </is>
      </c>
    </row>
    <row r="2373" ht="12.75" customHeight="1">
      <c r="A2373" t="inlineStr">
        <is>
          <t>2025-10-15 王野-长沙-大碗先生-POC 已结束</t>
        </is>
      </c>
      <c r="B2373"/>
      <c r="C2373" t="inlineStr">
        <is>
          <t>大碗先生运达里店2025/10/15菜品定版POC进行中，无明显异常。</t>
        </is>
      </c>
      <c r="D2373" t="inlineStr">
        <is>
          <t>王野</t>
        </is>
      </c>
      <c r="E2373" t="inlineStr">
        <is>
          <t>湖南省长沙市芙蓉区火星街道山水华景</t>
        </is>
      </c>
      <c r="F2373" t="inlineStr">
        <is>
          <t>项目出差</t>
        </is>
      </c>
      <c r="G2373" t="inlineStr">
        <is>
          <t>王野-长沙-大碗先生-POC 已结束</t>
        </is>
      </c>
      <c r="H2373" t="inlineStr">
        <is>
          <t>POC</t>
        </is>
      </c>
      <c r="I2373" t="inlineStr">
        <is>
          <t>菜品定版</t>
        </is>
      </c>
      <c r="J2373"/>
      <c r="K2373" t="inlineStr">
        <is>
          <t>长沙大碗先生运达里店</t>
        </is>
      </c>
      <c r="L2373" t="inlineStr">
        <is>
          <t>IMG_20251015_112432402.jpg,IMG_20251015_182550094.jpg,IMG_20251015_122336027.jpg,IMG_20251015_192436833.jpg</t>
        </is>
      </c>
      <c r="M2373"/>
      <c r="N2373" s="2">
        <v>45945</v>
      </c>
      <c r="O2373" t="inlineStr">
        <is>
          <t>已结束</t>
        </is>
      </c>
      <c r="P2373" t="inlineStr">
        <is>
          <t>42周</t>
        </is>
      </c>
      <c r="Q2373"/>
      <c r="R2373" t="inlineStr">
        <is>
          <t>false</t>
        </is>
      </c>
      <c r="S2373" t="inlineStr">
        <is>
          <t>2025/11/30</t>
        </is>
      </c>
      <c r="T2373" t="inlineStr">
        <is>
          <t>BST</t>
        </is>
      </c>
      <c r="U2373"/>
      <c r="V2373" t="inlineStr">
        <is>
          <t>关胜元</t>
        </is>
      </c>
      <c r="W2373" t="inlineStr">
        <is>
          <t>张铭麒</t>
        </is>
      </c>
    </row>
    <row r="2374" ht="12.75" customHeight="1">
      <c r="A2374" t="inlineStr">
        <is>
          <t>2025-10-14 王野-长沙-大碗先生-POC 已结束</t>
        </is>
      </c>
      <c r="B2374"/>
      <c r="C2374" t="inlineStr">
        <is>
          <t>大碗先生运达里店2025/10/14菜品定版，POC进行中。</t>
        </is>
      </c>
      <c r="D2374" t="inlineStr">
        <is>
          <t>王野</t>
        </is>
      </c>
      <c r="E2374" t="inlineStr">
        <is>
          <t>湖南省长沙市芙蓉区火星街道山水华景</t>
        </is>
      </c>
      <c r="F2374" t="inlineStr">
        <is>
          <t>项目出差</t>
        </is>
      </c>
      <c r="G2374" t="inlineStr">
        <is>
          <t>王野-长沙-大碗先生-POC 已结束</t>
        </is>
      </c>
      <c r="H2374" t="inlineStr">
        <is>
          <t>POC</t>
        </is>
      </c>
      <c r="I2374" t="inlineStr">
        <is>
          <t>菜品定版</t>
        </is>
      </c>
      <c r="J2374"/>
      <c r="K2374" t="inlineStr">
        <is>
          <t>大碗先生运达里店</t>
        </is>
      </c>
      <c r="L2374" t="inlineStr">
        <is>
          <t>IMG_20251014_101553913.jpg,IMG_20251014_184812936.jpg,IMG_20251014_195800432.jpg,mmexport1760438239465.jpg,wx_camera_1760438118571.jpg,wx_camera_1760438502743.jpg</t>
        </is>
      </c>
      <c r="M2374"/>
      <c r="N2374" s="2">
        <v>45944</v>
      </c>
      <c r="O2374" t="inlineStr">
        <is>
          <t>已结束</t>
        </is>
      </c>
      <c r="P2374" t="inlineStr">
        <is>
          <t>42周</t>
        </is>
      </c>
      <c r="Q2374"/>
      <c r="R2374" t="inlineStr">
        <is>
          <t>false</t>
        </is>
      </c>
      <c r="S2374" t="inlineStr">
        <is>
          <t>2025/11/30</t>
        </is>
      </c>
      <c r="T2374" t="inlineStr">
        <is>
          <t>BST</t>
        </is>
      </c>
      <c r="U2374"/>
      <c r="V2374" t="inlineStr">
        <is>
          <t>关胜元</t>
        </is>
      </c>
      <c r="W2374" t="inlineStr">
        <is>
          <t>张铭麒</t>
        </is>
      </c>
    </row>
    <row r="2375" ht="12.75" customHeight="1">
      <c r="A2375" t="inlineStr">
        <is>
          <t>2025-10-13 王野-长沙-大碗先生-POC 已结束</t>
        </is>
      </c>
      <c r="B2375"/>
      <c r="C2375" t="inlineStr">
        <is>
          <t xml:space="preserve">长沙大碗先生运达里店POC进行中，2025年10月13日菜品定版。 </t>
        </is>
      </c>
      <c r="D2375" t="inlineStr">
        <is>
          <t>王野</t>
        </is>
      </c>
      <c r="E2375" t="inlineStr">
        <is>
          <t>湖南省长沙市芙蓉区火星街道陶家山路15号山水华景</t>
        </is>
      </c>
      <c r="F2375" t="inlineStr">
        <is>
          <t>项目出差</t>
        </is>
      </c>
      <c r="G2375" t="inlineStr">
        <is>
          <t>王野-长沙-大碗先生-POC 已结束</t>
        </is>
      </c>
      <c r="H2375" t="inlineStr">
        <is>
          <t>POC</t>
        </is>
      </c>
      <c r="I2375" t="inlineStr">
        <is>
          <t>菜品定版</t>
        </is>
      </c>
      <c r="J2375"/>
      <c r="K2375" t="inlineStr">
        <is>
          <t>长沙大碗先生运达里店</t>
        </is>
      </c>
      <c r="L2375" t="inlineStr">
        <is>
          <t>IMG_20251013_123707189.jpg,IMG_20251013_130210786.jpg,IMG_20251013_182947739.jpg,IMG_20251013_183500554.jpg,IMG_20251013_185145399.jpg</t>
        </is>
      </c>
      <c r="M2375"/>
      <c r="N2375" s="2">
        <v>45943</v>
      </c>
      <c r="O2375" t="inlineStr">
        <is>
          <t>已结束</t>
        </is>
      </c>
      <c r="P2375" t="inlineStr">
        <is>
          <t>42周</t>
        </is>
      </c>
      <c r="Q2375"/>
      <c r="R2375" t="inlineStr">
        <is>
          <t>false</t>
        </is>
      </c>
      <c r="S2375" t="inlineStr">
        <is>
          <t>2025/11/30</t>
        </is>
      </c>
      <c r="T2375" t="inlineStr">
        <is>
          <t>BST</t>
        </is>
      </c>
      <c r="U2375"/>
      <c r="V2375" t="inlineStr">
        <is>
          <t>关胜元</t>
        </is>
      </c>
      <c r="W2375" t="inlineStr">
        <is>
          <t>张铭麒</t>
        </is>
      </c>
    </row>
    <row r="2376" ht="12.75" customHeight="1">
      <c r="A2376" t="inlineStr">
        <is>
          <t>2025-10-12 王野-长沙-大碗先生-POC 已结束</t>
        </is>
      </c>
      <c r="B2376"/>
      <c r="C2376" t="inlineStr">
        <is>
          <t xml:space="preserve">长沙大碗先生运达里店POC进行中，2025年10月12日菜品定版 </t>
        </is>
      </c>
      <c r="D2376" t="inlineStr">
        <is>
          <t>王野</t>
        </is>
      </c>
      <c r="E2376" t="inlineStr">
        <is>
          <t>湖南省长沙市芙蓉区荷花园街道恒达路东方摩卡</t>
        </is>
      </c>
      <c r="F2376" t="inlineStr">
        <is>
          <t>项目出差</t>
        </is>
      </c>
      <c r="G2376" t="inlineStr">
        <is>
          <t>王野-长沙-大碗先生-POC 已结束</t>
        </is>
      </c>
      <c r="H2376" t="inlineStr">
        <is>
          <t>POC</t>
        </is>
      </c>
      <c r="I2376" t="inlineStr">
        <is>
          <t>菜品定版</t>
        </is>
      </c>
      <c r="J2376"/>
      <c r="K2376" t="inlineStr">
        <is>
          <t>长沙大碗先生运达里店</t>
        </is>
      </c>
      <c r="L2376" t="inlineStr">
        <is>
          <t>IMG_20251012_114241885.jpg,IMG_20251012_114243571.jpg,IMG_20251012_114308204.jpg,IMG_20251012_122741981.jpg,IMG_20251012_181318008.jpg,IMG_20251012_182139271.jpg</t>
        </is>
      </c>
      <c r="M2376"/>
      <c r="N2376" s="2">
        <v>45942</v>
      </c>
      <c r="O2376" t="inlineStr">
        <is>
          <t>已结束</t>
        </is>
      </c>
      <c r="P2376" t="inlineStr">
        <is>
          <t>41周</t>
        </is>
      </c>
      <c r="Q2376"/>
      <c r="R2376" t="inlineStr">
        <is>
          <t>false</t>
        </is>
      </c>
      <c r="S2376" t="inlineStr">
        <is>
          <t>2025/11/30</t>
        </is>
      </c>
      <c r="T2376" t="inlineStr">
        <is>
          <t>BST</t>
        </is>
      </c>
      <c r="U2376"/>
      <c r="V2376" t="inlineStr">
        <is>
          <t>关胜元</t>
        </is>
      </c>
      <c r="W2376" t="inlineStr">
        <is>
          <t>张铭麒</t>
        </is>
      </c>
    </row>
    <row r="2377" ht="12.75" customHeight="1">
      <c r="A2377" t="inlineStr">
        <is>
          <t>2025-10-11 王野-长沙-大碗先生-POC 已结束</t>
        </is>
      </c>
      <c r="B2377"/>
      <c r="C2377" t="inlineStr">
        <is>
          <t xml:space="preserve">大碗先生长沙运达里店 POC 进行中，2025 年 10 月 11 日菜品定版 </t>
        </is>
      </c>
      <c r="D2377" t="inlineStr">
        <is>
          <t>王野</t>
        </is>
      </c>
      <c r="E2377" t="inlineStr">
        <is>
          <t>湖南省长沙市芙蓉区荷花园街道恒达路长沙市城北供电局</t>
        </is>
      </c>
      <c r="F2377" t="inlineStr">
        <is>
          <t>项目出差</t>
        </is>
      </c>
      <c r="G2377" t="inlineStr">
        <is>
          <t>王野-长沙-大碗先生-POC 已结束</t>
        </is>
      </c>
      <c r="H2377" t="inlineStr">
        <is>
          <t>出品稳定，去看大碗先生装机现场</t>
        </is>
      </c>
      <c r="I2377" t="inlineStr">
        <is>
          <t>菜品定版</t>
        </is>
      </c>
      <c r="J2377"/>
      <c r="K2377" t="inlineStr">
        <is>
          <t>大碗先生运达里店</t>
        </is>
      </c>
      <c r="L2377" t="inlineStr">
        <is>
          <t>IMG_20251011_124005620.jpg,IMG_20251011_124028984.jpg,IMG_20251011_155949.jpg,IMG_20251011_160001.jpg,IMG_20251011_174053693.jpg,IMG_20251011_174412353.jpg,IMG_20251011_174455384.jpg,IMG_20251011_184204323.jpg,IMG_20251011_160051.jpg</t>
        </is>
      </c>
      <c r="M2377"/>
      <c r="N2377" s="2">
        <v>45941</v>
      </c>
      <c r="O2377" t="inlineStr">
        <is>
          <t>已结束</t>
        </is>
      </c>
      <c r="P2377" t="inlineStr">
        <is>
          <t>41周</t>
        </is>
      </c>
      <c r="Q2377"/>
      <c r="R2377" t="inlineStr">
        <is>
          <t>false</t>
        </is>
      </c>
      <c r="S2377" t="inlineStr">
        <is>
          <t>2025/11/30</t>
        </is>
      </c>
      <c r="T2377" t="inlineStr">
        <is>
          <t>BST</t>
        </is>
      </c>
      <c r="U2377"/>
      <c r="V2377" t="inlineStr">
        <is>
          <t>关胜元</t>
        </is>
      </c>
      <c r="W2377" t="inlineStr">
        <is>
          <t>张铭麒</t>
        </is>
      </c>
    </row>
    <row r="2378" ht="12.75" customHeight="1">
      <c r="A2378" t="inlineStr">
        <is>
          <t>2025-10-10 王野-长沙-大碗先生-POC 已结束</t>
        </is>
      </c>
      <c r="B2378" t="inlineStr">
        <is>
          <t>1</t>
        </is>
      </c>
      <c r="C2378" t="inlineStr">
        <is>
          <t xml:space="preserve">长沙大碗先生运达里店POC进行中，菜品待定版，时间2025/10/10 </t>
        </is>
      </c>
      <c r="D2378" t="inlineStr">
        <is>
          <t>王野</t>
        </is>
      </c>
      <c r="E2378" t="inlineStr">
        <is>
          <t>太平洋大酒店(东二环)，湖南省长沙市芙蓉区太平洋大酒店(东二环)</t>
        </is>
      </c>
      <c r="F2378" t="inlineStr">
        <is>
          <t>项目出差</t>
        </is>
      </c>
      <c r="G2378" t="inlineStr">
        <is>
          <t>王野-长沙-大碗先生-POC 已结束</t>
        </is>
      </c>
      <c r="H2378" t="inlineStr">
        <is>
          <t>POC</t>
        </is>
      </c>
      <c r="I2378" t="inlineStr">
        <is>
          <t>菜品定版</t>
        </is>
      </c>
      <c r="J2378"/>
      <c r="K2378" t="inlineStr">
        <is>
          <t>长沙大碗先生运达里店</t>
        </is>
      </c>
      <c r="L2378" t="inlineStr">
        <is>
          <t>IMG_20251010_115047015.jpg,IMG_20251010_115713736.jpg,IMG_20251010_175454980.jpg,IMG_20251010_190557282.jpg</t>
        </is>
      </c>
      <c r="M2378"/>
      <c r="N2378" s="2">
        <v>45940</v>
      </c>
      <c r="O2378" t="inlineStr">
        <is>
          <t>已结束</t>
        </is>
      </c>
      <c r="P2378" t="inlineStr">
        <is>
          <t>41周</t>
        </is>
      </c>
      <c r="Q2378"/>
      <c r="R2378" t="inlineStr">
        <is>
          <t>false</t>
        </is>
      </c>
      <c r="S2378" t="inlineStr">
        <is>
          <t>2025/11/30</t>
        </is>
      </c>
      <c r="T2378" t="inlineStr">
        <is>
          <t>BST</t>
        </is>
      </c>
      <c r="U2378"/>
      <c r="V2378" t="inlineStr">
        <is>
          <t>关胜元</t>
        </is>
      </c>
      <c r="W2378" t="inlineStr">
        <is>
          <t>张铭麒</t>
        </is>
      </c>
    </row>
    <row r="2379" ht="12.75" customHeight="1">
      <c r="A2379" t="inlineStr">
        <is>
          <t>2025-10-09 王野-长沙-大碗先生-POC 已结束</t>
        </is>
      </c>
      <c r="B2379"/>
      <c r="C2379" t="inlineStr">
        <is>
          <t xml:space="preserve">长沙大碗先生POC进行中，菜品定版，时间2025/10/09 </t>
        </is>
      </c>
      <c r="D2379" t="inlineStr">
        <is>
          <t>王野</t>
        </is>
      </c>
      <c r="E2379" t="inlineStr">
        <is>
          <t>湖南省长沙市芙蓉区荷花园街道恒达路东方摩卡</t>
        </is>
      </c>
      <c r="F2379" t="inlineStr">
        <is>
          <t>项目出差</t>
        </is>
      </c>
      <c r="G2379" t="inlineStr">
        <is>
          <t>王野-长沙-大碗先生-POC 已结束</t>
        </is>
      </c>
      <c r="H2379" t="inlineStr">
        <is>
          <t>POC</t>
        </is>
      </c>
      <c r="I2379" t="inlineStr">
        <is>
          <t>菜品定版</t>
        </is>
      </c>
      <c r="J2379"/>
      <c r="K2379" t="inlineStr">
        <is>
          <t>长沙大碗先生运达里</t>
        </is>
      </c>
      <c r="L2379" t="inlineStr">
        <is>
          <t>IMG_20251009_121434424.jpg,IMG_20251009_121523174.jpg,IMG_20251009_121804838.jpg,IMG_20251009_183137253.jpg,IMG_20251009_193353995.jpg</t>
        </is>
      </c>
      <c r="M2379"/>
      <c r="N2379" s="2">
        <v>45939</v>
      </c>
      <c r="O2379" t="inlineStr">
        <is>
          <t>已结束</t>
        </is>
      </c>
      <c r="P2379" t="inlineStr">
        <is>
          <t>41周</t>
        </is>
      </c>
      <c r="Q2379"/>
      <c r="R2379" t="inlineStr">
        <is>
          <t>false</t>
        </is>
      </c>
      <c r="S2379" t="inlineStr">
        <is>
          <t>2025/11/30</t>
        </is>
      </c>
      <c r="T2379" t="inlineStr">
        <is>
          <t>BST</t>
        </is>
      </c>
      <c r="U2379"/>
      <c r="V2379" t="inlineStr">
        <is>
          <t>关胜元</t>
        </is>
      </c>
      <c r="W2379" t="inlineStr">
        <is>
          <t>张铭麒</t>
        </is>
      </c>
    </row>
    <row r="2380" ht="12.75" customHeight="1">
      <c r="A2380" t="inlineStr">
        <is>
          <t>2025-10-08 王野-长沙-大碗先生-POC 已结束</t>
        </is>
      </c>
      <c r="B2380" t="inlineStr">
        <is>
          <t>1</t>
        </is>
      </c>
      <c r="C2380" t="inlineStr">
        <is>
          <t xml:space="preserve">长沙大碗先生运达里店POC进行中，2025/10/08菜品定版 </t>
        </is>
      </c>
      <c r="D2380" t="inlineStr">
        <is>
          <t>王野</t>
        </is>
      </c>
      <c r="E2380" t="inlineStr">
        <is>
          <t>湖南省长沙市芙蓉区荷花园街道恒达路东方摩卡</t>
        </is>
      </c>
      <c r="F2380" t="inlineStr">
        <is>
          <t>项目出差</t>
        </is>
      </c>
      <c r="G2380" t="inlineStr">
        <is>
          <t>王野-长沙-大碗先生-POC 已结束</t>
        </is>
      </c>
      <c r="H2380" t="inlineStr">
        <is>
          <t>POC</t>
        </is>
      </c>
      <c r="I2380" t="inlineStr">
        <is>
          <t>菜品定版</t>
        </is>
      </c>
      <c r="J2380"/>
      <c r="K2380" t="inlineStr">
        <is>
          <t>长沙大碗先生运达里店</t>
        </is>
      </c>
      <c r="L2380" t="inlineStr">
        <is>
          <t>IMG_20251008_104638916.jpg,IMG_20251008_110743672.jpg,IMG_20251008_110751389.jpg,IMG_20251008_140309868.jpg,IMG_20251008_140854.jpg,IMG_20251008_140914.jpg,IMG_20251008_140929.jpg,IMG_20251008_170745794.jpg,IMG_20251008_141029337.jpg</t>
        </is>
      </c>
      <c r="M2380"/>
      <c r="N2380" s="2">
        <v>45938</v>
      </c>
      <c r="O2380" t="inlineStr">
        <is>
          <t>已结束</t>
        </is>
      </c>
      <c r="P2380" t="inlineStr">
        <is>
          <t>41周</t>
        </is>
      </c>
      <c r="Q2380"/>
      <c r="R2380" t="inlineStr">
        <is>
          <t>false</t>
        </is>
      </c>
      <c r="S2380" t="inlineStr">
        <is>
          <t>2025/11/30</t>
        </is>
      </c>
      <c r="T2380" t="inlineStr">
        <is>
          <t>BST</t>
        </is>
      </c>
      <c r="U2380"/>
      <c r="V2380" t="inlineStr">
        <is>
          <t>关胜元</t>
        </is>
      </c>
      <c r="W2380" t="inlineStr">
        <is>
          <t>张铭麒</t>
        </is>
      </c>
    </row>
    <row r="2381" ht="12.75" customHeight="1">
      <c r="A2381" t="inlineStr">
        <is>
          <t>2025-10-07 王野-长沙-大碗先生-POC 已结束</t>
        </is>
      </c>
      <c r="B2381" t="inlineStr">
        <is>
          <t>1</t>
        </is>
      </c>
      <c r="C2381" t="inlineStr">
        <is>
          <t xml:space="preserve">大碗先生长沙POC进行中，2025.10.07湘潭店看装机定菜品 </t>
        </is>
      </c>
      <c r="D2381" t="inlineStr">
        <is>
          <t>王野</t>
        </is>
      </c>
      <c r="E2381" t="inlineStr">
        <is>
          <t>湖南省长沙市芙蓉区荷花园街道恒达路长沙站万家丽中路亚朵X酒店</t>
        </is>
      </c>
      <c r="F2381" t="inlineStr">
        <is>
          <t>项目出差</t>
        </is>
      </c>
      <c r="G2381" t="inlineStr">
        <is>
          <t>王野-长沙-大碗先生-POC 已结束</t>
        </is>
      </c>
      <c r="H2381" t="inlineStr">
        <is>
          <t>POC</t>
        </is>
      </c>
      <c r="I2381" t="inlineStr">
        <is>
          <t>菜品定版</t>
        </is>
      </c>
      <c r="J2381"/>
      <c r="K2381" t="inlineStr">
        <is>
          <t>大碗先生湘潭店看装机现场</t>
        </is>
      </c>
      <c r="L2381" t="inlineStr">
        <is>
          <t>IMG_20251007_114908175.jpg,IMG_20251007_180853908.jpg,IMG_20251007_180939341.jpg,IMG_20251007_191744409.jpg</t>
        </is>
      </c>
      <c r="M2381"/>
      <c r="N2381" s="2">
        <v>45937</v>
      </c>
      <c r="O2381" t="inlineStr">
        <is>
          <t>已结束</t>
        </is>
      </c>
      <c r="P2381" t="inlineStr">
        <is>
          <t>41周</t>
        </is>
      </c>
      <c r="Q2381"/>
      <c r="R2381" t="inlineStr">
        <is>
          <t>false</t>
        </is>
      </c>
      <c r="S2381" t="inlineStr">
        <is>
          <t>2025/11/30</t>
        </is>
      </c>
      <c r="T2381" t="inlineStr">
        <is>
          <t>BST</t>
        </is>
      </c>
      <c r="U2381"/>
      <c r="V2381" t="inlineStr">
        <is>
          <t>关胜元</t>
        </is>
      </c>
      <c r="W2381" t="inlineStr">
        <is>
          <t>张铭麒</t>
        </is>
      </c>
    </row>
    <row r="2382" ht="12.75" customHeight="1">
      <c r="A2382" t="inlineStr">
        <is>
          <t>2025-10-06 王野-长沙-大碗先生-POC 已结束</t>
        </is>
      </c>
      <c r="B2382" t="inlineStr">
        <is>
          <t>1</t>
        </is>
      </c>
      <c r="C2382" t="inlineStr">
        <is>
          <t xml:space="preserve">长沙大碗先生运达里店POC进行中，2025年10月6日菜品定版 </t>
        </is>
      </c>
      <c r="D2382" t="inlineStr">
        <is>
          <t>王野</t>
        </is>
      </c>
      <c r="E2382" t="inlineStr">
        <is>
          <t>湖南省长沙市芙蓉区荷花园街道恒达路东方摩卡</t>
        </is>
      </c>
      <c r="F2382" t="inlineStr">
        <is>
          <t>项目出差</t>
        </is>
      </c>
      <c r="G2382" t="inlineStr">
        <is>
          <t>王野-长沙-大碗先生-POC 已结束</t>
        </is>
      </c>
      <c r="H2382" t="inlineStr">
        <is>
          <t>POC</t>
        </is>
      </c>
      <c r="I2382" t="inlineStr">
        <is>
          <t>菜品定版</t>
        </is>
      </c>
      <c r="J2382"/>
      <c r="K2382" t="inlineStr">
        <is>
          <t>长沙大碗先生运达里店</t>
        </is>
      </c>
      <c r="L2382" t="inlineStr">
        <is>
          <t>IMG_20251006_113513755.jpg,IMG_20251006_113525435.jpg,IMG_20251006_122743458.jpg,IMG_20251006_181815631.jpg,IMG_20251006_193354262.jpg</t>
        </is>
      </c>
      <c r="M2382"/>
      <c r="N2382" s="2">
        <v>45936</v>
      </c>
      <c r="O2382" t="inlineStr">
        <is>
          <t>已结束</t>
        </is>
      </c>
      <c r="P2382" t="inlineStr">
        <is>
          <t>41周</t>
        </is>
      </c>
      <c r="Q2382"/>
      <c r="R2382" t="inlineStr">
        <is>
          <t>false</t>
        </is>
      </c>
      <c r="S2382" t="inlineStr">
        <is>
          <t>2025/11/30</t>
        </is>
      </c>
      <c r="T2382" t="inlineStr">
        <is>
          <t>BST</t>
        </is>
      </c>
      <c r="U2382"/>
      <c r="V2382" t="inlineStr">
        <is>
          <t>关胜元</t>
        </is>
      </c>
      <c r="W2382" t="inlineStr">
        <is>
          <t>张铭麒</t>
        </is>
      </c>
    </row>
    <row r="2383" ht="12.75" customHeight="1">
      <c r="A2383" t="inlineStr">
        <is>
          <t>2025-10-05 王野-长沙-大碗先生-POC 已结束</t>
        </is>
      </c>
      <c r="B2383" t="inlineStr">
        <is>
          <t>1</t>
        </is>
      </c>
      <c r="C2383" t="inlineStr">
        <is>
          <t xml:space="preserve">长沙大碗先生运达里店POC进行中，菜品定版，2025年10月5日。 </t>
        </is>
      </c>
      <c r="D2383" t="inlineStr">
        <is>
          <t>王野</t>
        </is>
      </c>
      <c r="E2383" t="inlineStr">
        <is>
          <t>湖南省长沙市雨花区黎托街道沙湾路242号明大佳园</t>
        </is>
      </c>
      <c r="F2383" t="inlineStr">
        <is>
          <t>项目出差</t>
        </is>
      </c>
      <c r="G2383" t="inlineStr">
        <is>
          <t>王野-长沙-大碗先生-POC 已结束</t>
        </is>
      </c>
      <c r="H2383" t="inlineStr">
        <is>
          <t>POC</t>
        </is>
      </c>
      <c r="I2383" t="inlineStr">
        <is>
          <t>菜品定版</t>
        </is>
      </c>
      <c r="J2383"/>
      <c r="K2383" t="inlineStr">
        <is>
          <t>长沙大碗先生运达里店</t>
        </is>
      </c>
      <c r="L2383" t="inlineStr">
        <is>
          <t>IMG_20251005_110621671.jpg,IMG_20251005_112421506.jpg,IMG_20251005_113141268.jpg,IMG_20251005_123605158.jpg,IMG_20251005_183515063.jpg,IMG_20251005_191301026.jpg</t>
        </is>
      </c>
      <c r="M2383"/>
      <c r="N2383" s="2">
        <v>45935</v>
      </c>
      <c r="O2383" t="inlineStr">
        <is>
          <t>已结束</t>
        </is>
      </c>
      <c r="P2383" t="inlineStr">
        <is>
          <t>40周</t>
        </is>
      </c>
      <c r="Q2383"/>
      <c r="R2383" t="inlineStr">
        <is>
          <t>false</t>
        </is>
      </c>
      <c r="S2383" t="inlineStr">
        <is>
          <t>2025/11/30</t>
        </is>
      </c>
      <c r="T2383" t="inlineStr">
        <is>
          <t>BST</t>
        </is>
      </c>
      <c r="U2383"/>
      <c r="V2383" t="inlineStr">
        <is>
          <t>关胜元</t>
        </is>
      </c>
      <c r="W2383" t="inlineStr">
        <is>
          <t>张铭麒</t>
        </is>
      </c>
    </row>
    <row r="2384" ht="12.75" customHeight="1">
      <c r="A2384" t="inlineStr">
        <is>
          <t>2025-10-04 王野-长沙-大碗先生-POC 已结束</t>
        </is>
      </c>
      <c r="B2384" t="inlineStr">
        <is>
          <t>1</t>
        </is>
      </c>
      <c r="C2384" t="inlineStr">
        <is>
          <t xml:space="preserve">长沙大碗先生运达里POC进行中，2025/10/04菜品定版。 </t>
        </is>
      </c>
      <c r="D2384" t="inlineStr">
        <is>
          <t>王野</t>
        </is>
      </c>
      <c r="E2384" t="inlineStr">
        <is>
          <t>湖南省长沙市雨花区黎托街道洞庭渔人(沙湾路店)明大佳园</t>
        </is>
      </c>
      <c r="F2384" t="inlineStr">
        <is>
          <t>项目出差</t>
        </is>
      </c>
      <c r="G2384" t="inlineStr">
        <is>
          <t>王野-长沙-大碗先生-POC 已结束</t>
        </is>
      </c>
      <c r="H2384" t="inlineStr">
        <is>
          <t>POC</t>
        </is>
      </c>
      <c r="I2384" t="inlineStr">
        <is>
          <t>菜品定版</t>
        </is>
      </c>
      <c r="J2384"/>
      <c r="K2384" t="inlineStr">
        <is>
          <t>长沙大碗先生运达里</t>
        </is>
      </c>
      <c r="L2384" t="inlineStr">
        <is>
          <t>IMG_20251004_121100380.jpg,IMG_20251004_121110158.jpg,IMG_20251004_123358866.jpg,IMG_20251004_174445218.jpg,IMG_20251004_191703757.jpg,IMG_20251004_191808977.jpg</t>
        </is>
      </c>
      <c r="M2384"/>
      <c r="N2384" s="2">
        <v>45934</v>
      </c>
      <c r="O2384" t="inlineStr">
        <is>
          <t>已结束</t>
        </is>
      </c>
      <c r="P2384" t="inlineStr">
        <is>
          <t>40周</t>
        </is>
      </c>
      <c r="Q2384"/>
      <c r="R2384" t="inlineStr">
        <is>
          <t>false</t>
        </is>
      </c>
      <c r="S2384" t="inlineStr">
        <is>
          <t>2025/11/30</t>
        </is>
      </c>
      <c r="T2384" t="inlineStr">
        <is>
          <t>BST</t>
        </is>
      </c>
      <c r="U2384"/>
      <c r="V2384" t="inlineStr">
        <is>
          <t>关胜元</t>
        </is>
      </c>
      <c r="W2384" t="inlineStr">
        <is>
          <t>张铭麒</t>
        </is>
      </c>
    </row>
    <row r="2385" ht="12.75" customHeight="1">
      <c r="A2385" t="inlineStr">
        <is>
          <t>2025-10-03 王野-长沙-大碗先生-POC 已结束</t>
        </is>
      </c>
      <c r="B2385" t="inlineStr">
        <is>
          <t>1</t>
        </is>
      </c>
      <c r="C2385" t="inlineStr">
        <is>
          <t xml:space="preserve">长沙大碗先生运达里店POC进行中，2025年10月3日菜品定版 </t>
        </is>
      </c>
      <c r="D2385" t="inlineStr">
        <is>
          <t>王野</t>
        </is>
      </c>
      <c r="E2385" t="inlineStr">
        <is>
          <t>湖南省长沙市雨花区黎托街道铭腾酒店(长沙高铁南站长沙大道地铁站店)明大佳园</t>
        </is>
      </c>
      <c r="F2385" t="inlineStr">
        <is>
          <t>项目出差</t>
        </is>
      </c>
      <c r="G2385" t="inlineStr">
        <is>
          <t>王野-长沙-大碗先生-POC 已结束</t>
        </is>
      </c>
      <c r="H2385" t="inlineStr">
        <is>
          <t>POC</t>
        </is>
      </c>
      <c r="I2385" t="inlineStr">
        <is>
          <t>菜品定版</t>
        </is>
      </c>
      <c r="J2385"/>
      <c r="K2385" t="inlineStr">
        <is>
          <t>长沙大碗先生运达里店</t>
        </is>
      </c>
      <c r="L2385" t="inlineStr">
        <is>
          <t>IMG_20251003_115131407.jpg,IMG_20251003_115416255.jpg,IMG_20251003_121750740.jpg,IMG_20251003_180417622.jpg,IMG_20251003_181005682.jpg,IMG_20251003_193216282.jpg</t>
        </is>
      </c>
      <c r="M2385"/>
      <c r="N2385" s="2">
        <v>45933</v>
      </c>
      <c r="O2385" t="inlineStr">
        <is>
          <t>已结束</t>
        </is>
      </c>
      <c r="P2385" t="inlineStr">
        <is>
          <t>40周</t>
        </is>
      </c>
      <c r="Q2385"/>
      <c r="R2385" t="inlineStr">
        <is>
          <t>false</t>
        </is>
      </c>
      <c r="S2385" t="inlineStr">
        <is>
          <t>2025/11/30</t>
        </is>
      </c>
      <c r="T2385" t="inlineStr">
        <is>
          <t>BST</t>
        </is>
      </c>
      <c r="U2385"/>
      <c r="V2385" t="inlineStr">
        <is>
          <t>关胜元</t>
        </is>
      </c>
      <c r="W2385" t="inlineStr">
        <is>
          <t>张铭麒</t>
        </is>
      </c>
    </row>
    <row r="2386" ht="12.75" customHeight="1">
      <c r="A2386" t="inlineStr">
        <is>
          <t>2025-10-02 王野-长沙-大碗先生-POC 已结束</t>
        </is>
      </c>
      <c r="B2386"/>
      <c r="C2386" t="inlineStr">
        <is>
          <t xml:space="preserve">大碗先生运达里店POC进行中，猪油管道修好、菜品定版 </t>
        </is>
      </c>
      <c r="D2386" t="inlineStr">
        <is>
          <t>王野</t>
        </is>
      </c>
      <c r="E2386" t="inlineStr">
        <is>
          <t>湖南省长沙市雨花区黎托街道沙湾路15号半山壹号</t>
        </is>
      </c>
      <c r="F2386" t="inlineStr">
        <is>
          <t>项目出差</t>
        </is>
      </c>
      <c r="G2386" t="inlineStr">
        <is>
          <t>王野-长沙-大碗先生-POC 已结束</t>
        </is>
      </c>
      <c r="H2386" t="inlineStr">
        <is>
          <t>大碗先生运达里店</t>
        </is>
      </c>
      <c r="I2386" t="inlineStr">
        <is>
          <t>菜品定版</t>
        </is>
      </c>
      <c r="J2386" t="inlineStr">
        <is>
          <t>猪油管道修好</t>
        </is>
      </c>
      <c r="K2386" t="inlineStr">
        <is>
          <t>大碗先生运达里店</t>
        </is>
      </c>
      <c r="L2386" t="inlineStr">
        <is>
          <t>IMG_20251002_101017715.jpg,IMG_20251002_121047957.jpg,IMG_20251002_180857482.jpg,IMG_20251002_185907038.jpg</t>
        </is>
      </c>
      <c r="M2386"/>
      <c r="N2386" s="2">
        <v>45932</v>
      </c>
      <c r="O2386" t="inlineStr">
        <is>
          <t>已结束</t>
        </is>
      </c>
      <c r="P2386" t="inlineStr">
        <is>
          <t>40周</t>
        </is>
      </c>
      <c r="Q2386"/>
      <c r="R2386" t="inlineStr">
        <is>
          <t>false</t>
        </is>
      </c>
      <c r="S2386" t="inlineStr">
        <is>
          <t>2025/11/30</t>
        </is>
      </c>
      <c r="T2386" t="inlineStr">
        <is>
          <t>BST</t>
        </is>
      </c>
      <c r="U2386"/>
      <c r="V2386" t="inlineStr">
        <is>
          <t>关胜元</t>
        </is>
      </c>
      <c r="W2386" t="inlineStr">
        <is>
          <t>张铭麒</t>
        </is>
      </c>
    </row>
    <row r="2387" ht="12.75" customHeight="1">
      <c r="A2387" t="inlineStr">
        <is>
          <t>2025-10-01 王野-长沙-大碗先生-POC 已结束</t>
        </is>
      </c>
      <c r="B2387"/>
      <c r="C2387" t="inlineStr">
        <is>
          <t xml:space="preserve">长沙大碗先生POC进行中，加热带坏售后明早换，两菜品定版 </t>
        </is>
      </c>
      <c r="D2387" t="inlineStr">
        <is>
          <t>王野</t>
        </is>
      </c>
      <c r="E2387" t="inlineStr">
        <is>
          <t>湖南省长沙市雨花区黎托街道莫林酒店(高铁南站长沙大道地铁站店)明大佳园</t>
        </is>
      </c>
      <c r="F2387" t="inlineStr">
        <is>
          <t>项目出差</t>
        </is>
      </c>
      <c r="G2387" t="inlineStr">
        <is>
          <t>王野-长沙-大碗先生-POC 已结束</t>
        </is>
      </c>
      <c r="H2387" t="inlineStr">
        <is>
          <t>POC</t>
        </is>
      </c>
      <c r="I2387" t="inlineStr">
        <is>
          <t>辣椒炒肉3份，农家一碗香3份定版</t>
        </is>
      </c>
      <c r="J2387" t="inlineStr">
        <is>
          <t>下午猪油不准，排查加热带坏了，明天早上售后来换</t>
        </is>
      </c>
      <c r="K2387" t="inlineStr">
        <is>
          <t>长沙大碗先生运达里店</t>
        </is>
      </c>
      <c r="L2387" t="inlineStr">
        <is>
          <t>IMG_20251001_102757127.jpg,IMG_20251001_181645590.jpg,IMG_20251001_181653014.jpg,1759321895982.jpeg,1759321757695.jpeg,IMG_20251001_204245768.jpg,1759317424836.jpeg</t>
        </is>
      </c>
      <c r="M2387"/>
      <c r="N2387" s="2">
        <v>45931</v>
      </c>
      <c r="O2387" t="inlineStr">
        <is>
          <t>已结束</t>
        </is>
      </c>
      <c r="P2387" t="inlineStr">
        <is>
          <t>40周</t>
        </is>
      </c>
      <c r="Q2387"/>
      <c r="R2387" t="inlineStr">
        <is>
          <t>false</t>
        </is>
      </c>
      <c r="S2387" t="inlineStr">
        <is>
          <t>2025/11/30</t>
        </is>
      </c>
      <c r="T2387" t="inlineStr">
        <is>
          <t>BST</t>
        </is>
      </c>
      <c r="U2387"/>
      <c r="V2387" t="inlineStr">
        <is>
          <t>关胜元</t>
        </is>
      </c>
      <c r="W2387" t="inlineStr">
        <is>
          <t>张铭麒</t>
        </is>
      </c>
    </row>
    <row r="2388" ht="12.75" customHeight="1">
      <c r="A2388" t="inlineStr">
        <is>
          <t>2025-09-30 王野-长沙-大碗先生-POC 已结束</t>
        </is>
      </c>
      <c r="B2388" t="inlineStr">
        <is>
          <t>1</t>
        </is>
      </c>
      <c r="C2388" t="inlineStr">
        <is>
          <t xml:space="preserve">长沙大碗先生运达里店POC进行中，菜品定版，2025年9月30日。 </t>
        </is>
      </c>
      <c r="D2388" t="inlineStr">
        <is>
          <t>王野</t>
        </is>
      </c>
      <c r="E2388" t="inlineStr">
        <is>
          <t>湖南省株洲市芦淞区建宁街道车站路中鸿时尚新天地</t>
        </is>
      </c>
      <c r="F2388" t="inlineStr">
        <is>
          <t>项目出差</t>
        </is>
      </c>
      <c r="G2388" t="inlineStr">
        <is>
          <t>王野-长沙-大碗先生-POC 已结束</t>
        </is>
      </c>
      <c r="H2388" t="inlineStr">
        <is>
          <t>POC</t>
        </is>
      </c>
      <c r="I2388" t="inlineStr">
        <is>
          <t>菜品定版</t>
        </is>
      </c>
      <c r="J2388"/>
      <c r="K2388" t="inlineStr">
        <is>
          <t>长沙大碗先生运达里店</t>
        </is>
      </c>
      <c r="L2388" t="inlineStr">
        <is>
          <t>IMG_20250930_113512302.jpg,IMG_20250930_175823375.jpg,IMG_20250930_175931623.jpg</t>
        </is>
      </c>
      <c r="M2388"/>
      <c r="N2388" s="2">
        <v>45930</v>
      </c>
      <c r="O2388" t="inlineStr">
        <is>
          <t>已结束</t>
        </is>
      </c>
      <c r="P2388" t="inlineStr">
        <is>
          <t>40周</t>
        </is>
      </c>
      <c r="Q2388"/>
      <c r="R2388" t="inlineStr">
        <is>
          <t>false</t>
        </is>
      </c>
      <c r="S2388" t="inlineStr">
        <is>
          <t>2025/11/30</t>
        </is>
      </c>
      <c r="T2388" t="inlineStr">
        <is>
          <t>BST</t>
        </is>
      </c>
      <c r="U2388"/>
      <c r="V2388" t="inlineStr">
        <is>
          <t>关胜元</t>
        </is>
      </c>
      <c r="W2388" t="inlineStr">
        <is>
          <t>张铭麒</t>
        </is>
      </c>
    </row>
    <row r="2389" ht="12.75" customHeight="1">
      <c r="A2389" t="inlineStr">
        <is>
          <t>2025-09-29 王野-长沙-大碗先生-POC 已结束</t>
        </is>
      </c>
      <c r="B2389"/>
      <c r="C2389" t="inlineStr">
        <is>
          <t xml:space="preserve">长沙大碗先生POC进行中，29日株洲门店看优特机器定菜品版 </t>
        </is>
      </c>
      <c r="D2389" t="inlineStr">
        <is>
          <t>王野</t>
        </is>
      </c>
      <c r="E2389" t="inlineStr">
        <is>
          <t>湖南省株洲市芦淞区建宁街道招商银行(株洲车站路支行)中鸿国际公寓</t>
        </is>
      </c>
      <c r="F2389" t="inlineStr">
        <is>
          <t>项目出差</t>
        </is>
      </c>
      <c r="G2389" t="inlineStr">
        <is>
          <t>王野-长沙-大碗先生-POC 已结束</t>
        </is>
      </c>
      <c r="H2389" t="inlineStr">
        <is>
          <t>POC</t>
        </is>
      </c>
      <c r="I2389" t="inlineStr">
        <is>
          <t>菜品定版</t>
        </is>
      </c>
      <c r="J2389"/>
      <c r="K2389" t="inlineStr">
        <is>
          <t>株洲门店看优特机器</t>
        </is>
      </c>
      <c r="L2389" t="inlineStr">
        <is>
          <t>IMG_20250929_102001829.jpg,IMG_20250929_182533828.jpg</t>
        </is>
      </c>
      <c r="M2389"/>
      <c r="N2389" s="2">
        <v>45929</v>
      </c>
      <c r="O2389" t="inlineStr">
        <is>
          <t>已结束</t>
        </is>
      </c>
      <c r="P2389" t="inlineStr">
        <is>
          <t>40周</t>
        </is>
      </c>
      <c r="Q2389"/>
      <c r="R2389" t="inlineStr">
        <is>
          <t>false</t>
        </is>
      </c>
      <c r="S2389" t="inlineStr">
        <is>
          <t>2025/11/30</t>
        </is>
      </c>
      <c r="T2389" t="inlineStr">
        <is>
          <t>BST</t>
        </is>
      </c>
      <c r="U2389"/>
      <c r="V2389" t="inlineStr">
        <is>
          <t>关胜元</t>
        </is>
      </c>
      <c r="W2389" t="inlineStr">
        <is>
          <t>张铭麒</t>
        </is>
      </c>
    </row>
    <row r="2390" ht="12.75" customHeight="1">
      <c r="A2390" t="inlineStr">
        <is>
          <t>2025-09-28 王野-长沙-大碗先生-POC 已结束</t>
        </is>
      </c>
      <c r="B2390"/>
      <c r="C2390" t="inlineStr">
        <is>
          <t xml:space="preserve">POC进行中，优特增机挪本机位置，明约陈伟株洲店见面 </t>
        </is>
      </c>
      <c r="D2390" t="inlineStr">
        <is>
          <t>王野</t>
        </is>
      </c>
      <c r="E2390" t="inlineStr">
        <is>
          <t>湖南省株洲市芦淞区建宁街道建设南路255号中鸿时尚新天地</t>
        </is>
      </c>
      <c r="F2390" t="inlineStr">
        <is>
          <t>项目出差</t>
        </is>
      </c>
      <c r="G2390" t="inlineStr">
        <is>
          <t>王野-长沙-大碗先生-POC 已结束</t>
        </is>
      </c>
      <c r="H2390" t="inlineStr">
        <is>
          <t>POC</t>
        </is>
      </c>
      <c r="I2390" t="inlineStr">
        <is>
          <t>菜品定版</t>
        </is>
      </c>
      <c r="J2390" t="inlineStr">
        <is>
          <t>今天优特又进场了一台机器，现在两台机器，把咱家机器拆水拆电挪位置了，陈伟（运营部）安排的</t>
        </is>
      </c>
      <c r="K2390" t="inlineStr">
        <is>
          <t>明天约陈伟在株洲门店见面</t>
        </is>
      </c>
      <c r="L2390" t="inlineStr">
        <is>
          <t>IMG_20250928_115643511.jpg,IMG_20250928_115954757.jpg,IMG_20250928_175758123.jpg,IMG_20250928_175804215.jpg,IMG_20250928_182310396.jpg,IMG_20250928_182317511.jpg,IMG_20250928_180941.jpg</t>
        </is>
      </c>
      <c r="M2390"/>
      <c r="N2390" s="2">
        <v>45928</v>
      </c>
      <c r="O2390" t="inlineStr">
        <is>
          <t>已结束</t>
        </is>
      </c>
      <c r="P2390" t="inlineStr">
        <is>
          <t>39周</t>
        </is>
      </c>
      <c r="Q2390"/>
      <c r="R2390" t="inlineStr">
        <is>
          <t>false</t>
        </is>
      </c>
      <c r="S2390" t="inlineStr">
        <is>
          <t>2025/11/30</t>
        </is>
      </c>
      <c r="T2390" t="inlineStr">
        <is>
          <t>BST</t>
        </is>
      </c>
      <c r="U2390"/>
      <c r="V2390" t="inlineStr">
        <is>
          <t>关胜元</t>
        </is>
      </c>
      <c r="W2390" t="inlineStr">
        <is>
          <t>张铭麒</t>
        </is>
      </c>
    </row>
    <row r="2391" ht="12.75" customHeight="1">
      <c r="A2391" t="inlineStr">
        <is>
          <t>2025-09-27 王野-长沙-大碗先生-POC 已结束</t>
        </is>
      </c>
      <c r="B2391" t="inlineStr">
        <is>
          <t>1</t>
        </is>
      </c>
      <c r="C2391" t="inlineStr">
        <is>
          <t xml:space="preserve">长沙大碗先生POC进行中，菜品定版、蚝油调整，株洲店2025.9.27 </t>
        </is>
      </c>
      <c r="D2391" t="inlineStr">
        <is>
          <t>王野</t>
        </is>
      </c>
      <c r="E2391" t="inlineStr">
        <is>
          <t>湖南省株洲市芦淞区建宁街道车站路中鸿时尚新天地</t>
        </is>
      </c>
      <c r="F2391" t="inlineStr">
        <is>
          <t>项目出差</t>
        </is>
      </c>
      <c r="G2391" t="inlineStr">
        <is>
          <t>王野-长沙-大碗先生-POC 已结束</t>
        </is>
      </c>
      <c r="H2391" t="inlineStr">
        <is>
          <t>POC</t>
        </is>
      </c>
      <c r="I2391" t="inlineStr">
        <is>
          <t>菜品定版，蚝油调整</t>
        </is>
      </c>
      <c r="J2391"/>
      <c r="K2391" t="inlineStr">
        <is>
          <t>株洲门店</t>
        </is>
      </c>
      <c r="L2391" t="inlineStr">
        <is>
          <t>IMG_20250927_114931922.jpg,IMG_20250927_120631892.jpg,IMG_20250927_201526960.jpg</t>
        </is>
      </c>
      <c r="M2391"/>
      <c r="N2391" s="2">
        <v>45927</v>
      </c>
      <c r="O2391" t="inlineStr">
        <is>
          <t>已结束</t>
        </is>
      </c>
      <c r="P2391" t="inlineStr">
        <is>
          <t>39周</t>
        </is>
      </c>
      <c r="Q2391"/>
      <c r="R2391" t="inlineStr">
        <is>
          <t>false</t>
        </is>
      </c>
      <c r="S2391" t="inlineStr">
        <is>
          <t>2025/11/30</t>
        </is>
      </c>
      <c r="T2391" t="inlineStr">
        <is>
          <t>BST</t>
        </is>
      </c>
      <c r="U2391"/>
      <c r="V2391" t="inlineStr">
        <is>
          <t>关胜元</t>
        </is>
      </c>
      <c r="W2391" t="inlineStr">
        <is>
          <t>张铭麒</t>
        </is>
      </c>
    </row>
    <row r="2392" ht="12.75" customHeight="1">
      <c r="A2392" t="inlineStr">
        <is>
          <t>2025-09-26 王野-长沙-大碗先生-POC 已结束</t>
        </is>
      </c>
      <c r="B2392" t="inlineStr">
        <is>
          <t>1</t>
        </is>
      </c>
      <c r="C2392" t="inlineStr">
        <is>
          <t xml:space="preserve">长沙大碗先生POC进行中，株洲门店菜定版时间为2025/09/26 </t>
        </is>
      </c>
      <c r="D2392" t="inlineStr">
        <is>
          <t>王野</t>
        </is>
      </c>
      <c r="E2392" t="inlineStr">
        <is>
          <t>湖南省株洲市芦淞区建宁街道车站路中鸿时尚新天地</t>
        </is>
      </c>
      <c r="F2392" t="inlineStr">
        <is>
          <t>项目出差</t>
        </is>
      </c>
      <c r="G2392" t="inlineStr">
        <is>
          <t>王野-长沙-大碗先生-POC 已结束</t>
        </is>
      </c>
      <c r="H2392" t="inlineStr">
        <is>
          <t>POC</t>
        </is>
      </c>
      <c r="I2392" t="inlineStr">
        <is>
          <t>菜定版</t>
        </is>
      </c>
      <c r="J2392"/>
      <c r="K2392" t="inlineStr">
        <is>
          <t>株洲门店</t>
        </is>
      </c>
      <c r="L2392" t="inlineStr">
        <is>
          <t>IMG_20250926_114741201.jpg,IMG_20250926_114844540.jpg,IMG_20250926_150314483.jpg,IMG_20250926_202324729.jpg</t>
        </is>
      </c>
      <c r="M2392"/>
      <c r="N2392" s="2">
        <v>45926</v>
      </c>
      <c r="O2392" t="inlineStr">
        <is>
          <t>已结束</t>
        </is>
      </c>
      <c r="P2392" t="inlineStr">
        <is>
          <t>39周</t>
        </is>
      </c>
      <c r="Q2392"/>
      <c r="R2392" t="inlineStr">
        <is>
          <t>false</t>
        </is>
      </c>
      <c r="S2392" t="inlineStr">
        <is>
          <t>2025/11/30</t>
        </is>
      </c>
      <c r="T2392" t="inlineStr">
        <is>
          <t>BST</t>
        </is>
      </c>
      <c r="U2392"/>
      <c r="V2392" t="inlineStr">
        <is>
          <t>关胜元</t>
        </is>
      </c>
      <c r="W2392" t="inlineStr">
        <is>
          <t>张铭麒</t>
        </is>
      </c>
    </row>
    <row r="2393" ht="12.75" customHeight="1">
      <c r="A2393" t="inlineStr">
        <is>
          <t>2025-09-25 王野-长沙-大碗先生-POC 已结束</t>
        </is>
      </c>
      <c r="B2393" t="inlineStr">
        <is>
          <t>1</t>
        </is>
      </c>
      <c r="C2393" t="inlineStr">
        <is>
          <t xml:space="preserve">长沙大碗先生POC进行中，株洲门店菜品定版时间2025/09/25 </t>
        </is>
      </c>
      <c r="D2393" t="inlineStr">
        <is>
          <t>王野</t>
        </is>
      </c>
      <c r="E2393" t="inlineStr">
        <is>
          <t>湖南省株洲市芦淞区建设街道车站路56号天猫双11爆款产业带株洲服装</t>
        </is>
      </c>
      <c r="F2393" t="inlineStr">
        <is>
          <t>项目出差</t>
        </is>
      </c>
      <c r="G2393" t="inlineStr">
        <is>
          <t>王野-长沙-大碗先生-POC 已结束</t>
        </is>
      </c>
      <c r="H2393" t="inlineStr">
        <is>
          <t>POC</t>
        </is>
      </c>
      <c r="I2393" t="inlineStr">
        <is>
          <t>菜品定版</t>
        </is>
      </c>
      <c r="J2393"/>
      <c r="K2393" t="inlineStr">
        <is>
          <t>株洲门店</t>
        </is>
      </c>
      <c r="L2393" t="inlineStr">
        <is>
          <t>IMG_20250925_120455745.jpg,IMG_20250925_121724157.jpg,IMG_20250925_114457530.jpg,IMG_20250925_202704647.jpg</t>
        </is>
      </c>
      <c r="M2393"/>
      <c r="N2393" s="2">
        <v>45925</v>
      </c>
      <c r="O2393" t="inlineStr">
        <is>
          <t>已结束</t>
        </is>
      </c>
      <c r="P2393" t="inlineStr">
        <is>
          <t>39周</t>
        </is>
      </c>
      <c r="Q2393"/>
      <c r="R2393" t="inlineStr">
        <is>
          <t>false</t>
        </is>
      </c>
      <c r="S2393" t="inlineStr">
        <is>
          <t>2025/11/30</t>
        </is>
      </c>
      <c r="T2393" t="inlineStr">
        <is>
          <t>BST</t>
        </is>
      </c>
      <c r="U2393"/>
      <c r="V2393" t="inlineStr">
        <is>
          <t>关胜元</t>
        </is>
      </c>
      <c r="W2393" t="inlineStr">
        <is>
          <t>张铭麒</t>
        </is>
      </c>
    </row>
    <row r="2394" ht="12.75" customHeight="1">
      <c r="A2394" t="inlineStr">
        <is>
          <t>2025-09-24 王野-长沙-大碗先生-POC 已结束</t>
        </is>
      </c>
      <c r="B2394" t="inlineStr">
        <is>
          <t>1</t>
        </is>
      </c>
      <c r="C2394" t="inlineStr">
        <is>
          <t xml:space="preserve">王野在长沙大碗先生进行POC，株洲门店菜品2025/09/24定版 </t>
        </is>
      </c>
      <c r="D2394" t="inlineStr">
        <is>
          <t>王野</t>
        </is>
      </c>
      <c r="E2394" t="inlineStr">
        <is>
          <t>湖南省株洲市芦淞区建设街道车站路56号天猫双11爆款产业带株洲服装</t>
        </is>
      </c>
      <c r="F2394" t="inlineStr">
        <is>
          <t>项目出差</t>
        </is>
      </c>
      <c r="G2394" t="inlineStr">
        <is>
          <t>王野-长沙-大碗先生-POC 已结束</t>
        </is>
      </c>
      <c r="H2394" t="inlineStr">
        <is>
          <t>POC</t>
        </is>
      </c>
      <c r="I2394" t="inlineStr">
        <is>
          <t>菜品定版</t>
        </is>
      </c>
      <c r="J2394"/>
      <c r="K2394" t="inlineStr">
        <is>
          <t>株洲门店</t>
        </is>
      </c>
      <c r="L2394" t="inlineStr">
        <is>
          <t>IMG_20250924_112523104.jpg,IMG_20250924_114649734.jpg,IMG_20250924_193402905.jpg</t>
        </is>
      </c>
      <c r="M2394"/>
      <c r="N2394" s="2">
        <v>45924</v>
      </c>
      <c r="O2394" t="inlineStr">
        <is>
          <t>已结束</t>
        </is>
      </c>
      <c r="P2394" t="inlineStr">
        <is>
          <t>39周</t>
        </is>
      </c>
      <c r="Q2394"/>
      <c r="R2394" t="inlineStr">
        <is>
          <t>false</t>
        </is>
      </c>
      <c r="S2394" t="inlineStr">
        <is>
          <t>2025/11/30</t>
        </is>
      </c>
      <c r="T2394" t="inlineStr">
        <is>
          <t>BST</t>
        </is>
      </c>
      <c r="U2394"/>
      <c r="V2394" t="inlineStr">
        <is>
          <t>关胜元</t>
        </is>
      </c>
      <c r="W2394" t="inlineStr">
        <is>
          <t>张铭麒</t>
        </is>
      </c>
    </row>
    <row r="2395" ht="12.75" customHeight="1">
      <c r="A2395" t="inlineStr">
        <is>
          <t>2025-09-23 王野-长沙-大碗先生-POC 已结束</t>
        </is>
      </c>
      <c r="B2395" t="inlineStr">
        <is>
          <t>1</t>
        </is>
      </c>
      <c r="C2395" t="inlineStr">
        <is>
          <t xml:space="preserve">长沙大碗先生POC进行中，2025年9月23日株洲门店菜品定版 </t>
        </is>
      </c>
      <c r="D2395" t="inlineStr">
        <is>
          <t>王野</t>
        </is>
      </c>
      <c r="E2395" t="inlineStr">
        <is>
          <t>湖南省株洲市芦淞区建宁街道人民南路1号天猫双11爆款产业带株洲服装</t>
        </is>
      </c>
      <c r="F2395" t="inlineStr">
        <is>
          <t>项目出差</t>
        </is>
      </c>
      <c r="G2395" t="inlineStr">
        <is>
          <t>王野-长沙-大碗先生-POC 已结束</t>
        </is>
      </c>
      <c r="H2395" t="inlineStr">
        <is>
          <t>POC</t>
        </is>
      </c>
      <c r="I2395" t="inlineStr">
        <is>
          <t>菜品定版</t>
        </is>
      </c>
      <c r="J2395"/>
      <c r="K2395" t="inlineStr">
        <is>
          <t>株洲门店</t>
        </is>
      </c>
      <c r="L2395" t="inlineStr">
        <is>
          <t>IMG_20250923_103745196.jpg,IMG_20250923_171238113.jpg,IMG_20250923_194620879.jpg</t>
        </is>
      </c>
      <c r="M2395"/>
      <c r="N2395" s="2">
        <v>45923</v>
      </c>
      <c r="O2395" t="inlineStr">
        <is>
          <t>已结束</t>
        </is>
      </c>
      <c r="P2395" t="inlineStr">
        <is>
          <t>39周</t>
        </is>
      </c>
      <c r="Q2395"/>
      <c r="R2395" t="inlineStr">
        <is>
          <t>false</t>
        </is>
      </c>
      <c r="S2395" t="inlineStr">
        <is>
          <t>2025/11/30</t>
        </is>
      </c>
      <c r="T2395" t="inlineStr">
        <is>
          <t>BST</t>
        </is>
      </c>
      <c r="U2395"/>
      <c r="V2395" t="inlineStr">
        <is>
          <t>关胜元</t>
        </is>
      </c>
      <c r="W2395" t="inlineStr">
        <is>
          <t>张铭麒</t>
        </is>
      </c>
    </row>
    <row r="2396" ht="12.75" customHeight="1">
      <c r="A2396" t="inlineStr">
        <is>
          <t>2025-09-22 王野-长沙-大碗先生-POC 已结束</t>
        </is>
      </c>
      <c r="B2396" t="inlineStr">
        <is>
          <t>1</t>
        </is>
      </c>
      <c r="C2396" t="inlineStr">
        <is>
          <t xml:space="preserve">长沙大碗先生POC进行中，11个菜定版，株洲店2025.9.22。 </t>
        </is>
      </c>
      <c r="D2396" t="inlineStr">
        <is>
          <t>王野</t>
        </is>
      </c>
      <c r="E2396" t="inlineStr">
        <is>
          <t>湖南省长沙市芙蓉区马王堆街道远大一路927号山水华景</t>
        </is>
      </c>
      <c r="F2396" t="inlineStr">
        <is>
          <t>项目出差</t>
        </is>
      </c>
      <c r="G2396" t="inlineStr">
        <is>
          <t>王野-长沙-大碗先生-POC 已结束</t>
        </is>
      </c>
      <c r="H2396" t="inlineStr">
        <is>
          <t>POC</t>
        </is>
      </c>
      <c r="I2396" t="inlineStr">
        <is>
          <t>11个菜定版</t>
        </is>
      </c>
      <c r="J2396"/>
      <c r="K2396" t="inlineStr">
        <is>
          <t>株洲店</t>
        </is>
      </c>
      <c r="L2396" t="inlineStr">
        <is>
          <t>IMG_20250922_114325284.jpg,IMG_20250922_132710625.jpg,IMG_20250922_191945944.jpg</t>
        </is>
      </c>
      <c r="M2396"/>
      <c r="N2396" s="2">
        <v>45922</v>
      </c>
      <c r="O2396" t="inlineStr">
        <is>
          <t>已结束</t>
        </is>
      </c>
      <c r="P2396" t="inlineStr">
        <is>
          <t>39周</t>
        </is>
      </c>
      <c r="Q2396"/>
      <c r="R2396" t="inlineStr">
        <is>
          <t>false</t>
        </is>
      </c>
      <c r="S2396" t="inlineStr">
        <is>
          <t>2025/11/30</t>
        </is>
      </c>
      <c r="T2396" t="inlineStr">
        <is>
          <t>BST</t>
        </is>
      </c>
      <c r="U2396"/>
      <c r="V2396" t="inlineStr">
        <is>
          <t>关胜元</t>
        </is>
      </c>
      <c r="W2396" t="inlineStr">
        <is>
          <t>张铭麒</t>
        </is>
      </c>
    </row>
    <row r="2397" ht="12.75" customHeight="1">
      <c r="A2397" t="inlineStr">
        <is>
          <t>2025-09-21 王野-长沙-大碗先生-POC 已结束</t>
        </is>
      </c>
      <c r="B2397" t="inlineStr">
        <is>
          <t>1</t>
        </is>
      </c>
      <c r="C2397" t="inlineStr">
        <is>
          <t xml:space="preserve">长沙大碗先生POC进行中，菜定版，有门店帮扶，预计2025/09/21完成 </t>
        </is>
      </c>
      <c r="D2397" t="inlineStr">
        <is>
          <t>王野</t>
        </is>
      </c>
      <c r="E2397" t="inlineStr">
        <is>
          <t>湖南省长沙市芙蓉区火星街道古曲北路山水华景</t>
        </is>
      </c>
      <c r="F2397" t="inlineStr">
        <is>
          <t>项目出差</t>
        </is>
      </c>
      <c r="G2397" t="inlineStr">
        <is>
          <t>王野-长沙-大碗先生-POC 已结束</t>
        </is>
      </c>
      <c r="H2397" t="inlineStr">
        <is>
          <t>POC</t>
        </is>
      </c>
      <c r="I2397" t="inlineStr">
        <is>
          <t>菜已经定版</t>
        </is>
      </c>
      <c r="J2397"/>
      <c r="K2397" t="inlineStr">
        <is>
          <t>门店帮扶</t>
        </is>
      </c>
      <c r="L2397" t="inlineStr">
        <is>
          <t>IMG_20250921_113822095.jpg,IMG_20250921_122342403.jpg,IMG_20250921_140318949.jpg,IMG_20250921_205320809.jpg</t>
        </is>
      </c>
      <c r="M2397"/>
      <c r="N2397" s="2">
        <v>45921</v>
      </c>
      <c r="O2397" t="inlineStr">
        <is>
          <t>已结束</t>
        </is>
      </c>
      <c r="P2397" t="inlineStr">
        <is>
          <t>38周</t>
        </is>
      </c>
      <c r="Q2397"/>
      <c r="R2397" t="inlineStr">
        <is>
          <t>false</t>
        </is>
      </c>
      <c r="S2397" t="inlineStr">
        <is>
          <t>2025/11/30</t>
        </is>
      </c>
      <c r="T2397" t="inlineStr">
        <is>
          <t>BST</t>
        </is>
      </c>
      <c r="U2397"/>
      <c r="V2397" t="inlineStr">
        <is>
          <t>关胜元</t>
        </is>
      </c>
      <c r="W2397" t="inlineStr">
        <is>
          <t>张铭麒</t>
        </is>
      </c>
    </row>
    <row r="2398" ht="12.75" customHeight="1">
      <c r="A2398" t="inlineStr">
        <is>
          <t>2025-09-20 王野-长沙-大碗先生-POC 已结束</t>
        </is>
      </c>
      <c r="B2398" t="inlineStr">
        <is>
          <t>1</t>
        </is>
      </c>
      <c r="C2398" t="inlineStr">
        <is>
          <t xml:space="preserve">长沙大碗先生运达里POC进行中，换炒灶装机器人，11个菜定版 </t>
        </is>
      </c>
      <c r="D2398" t="inlineStr">
        <is>
          <t>王野</t>
        </is>
      </c>
      <c r="E2398" t="inlineStr">
        <is>
          <t>湖南省长沙市芙蓉区马王堆街道古曲北路山水华景</t>
        </is>
      </c>
      <c r="F2398" t="inlineStr">
        <is>
          <t>项目出差</t>
        </is>
      </c>
      <c r="G2398" t="inlineStr">
        <is>
          <t>王野-长沙-大碗先生-POC 已结束</t>
        </is>
      </c>
      <c r="H2398" t="inlineStr">
        <is>
          <t>长沙大碗先生运达里帮忙</t>
        </is>
      </c>
      <c r="I2398" t="inlineStr">
        <is>
          <t>11个菜定版</t>
        </is>
      </c>
      <c r="J2398" t="inlineStr">
        <is>
          <t>长沙大碗先生运达里拆的炒灶装的机器人，</t>
        </is>
      </c>
      <c r="K2398" t="inlineStr">
        <is>
          <t>长沙店帮忙</t>
        </is>
      </c>
      <c r="L2398" t="inlineStr">
        <is>
          <t>IMG_20250920_113334565.jpg,IMG_20250920_120020958.jpg,IMG_20250920_120513355.jpg</t>
        </is>
      </c>
      <c r="M2398"/>
      <c r="N2398" s="2">
        <v>45920</v>
      </c>
      <c r="O2398" t="inlineStr">
        <is>
          <t>已结束</t>
        </is>
      </c>
      <c r="P2398" t="inlineStr">
        <is>
          <t>38周</t>
        </is>
      </c>
      <c r="Q2398"/>
      <c r="R2398" t="inlineStr">
        <is>
          <t>false</t>
        </is>
      </c>
      <c r="S2398" t="inlineStr">
        <is>
          <t>2025/11/30</t>
        </is>
      </c>
      <c r="T2398" t="inlineStr">
        <is>
          <t>BST</t>
        </is>
      </c>
      <c r="U2398" t="inlineStr">
        <is>
          <t>0</t>
        </is>
      </c>
      <c r="V2398" t="inlineStr">
        <is>
          <t>关胜元</t>
        </is>
      </c>
      <c r="W2398" t="inlineStr">
        <is>
          <t>张铭麒</t>
        </is>
      </c>
    </row>
    <row r="2399" ht="12.75" customHeight="1">
      <c r="A2399" t="inlineStr">
        <is>
          <t>2025-09-19 王野-长沙-大碗先生-POC 已结束</t>
        </is>
      </c>
      <c r="B2399" t="inlineStr">
        <is>
          <t>1</t>
        </is>
      </c>
      <c r="C2399" t="inlineStr">
        <is>
          <t xml:space="preserve">长沙大碗先生POC进行中，有菜品定版和运达里帮扶事宜。 </t>
        </is>
      </c>
      <c r="D2399" t="inlineStr">
        <is>
          <t>王野</t>
        </is>
      </c>
      <c r="E2399" t="inlineStr">
        <is>
          <t>湖南省长沙市芙蓉区马王堆街道古曲北路山水华景</t>
        </is>
      </c>
      <c r="F2399" t="inlineStr">
        <is>
          <t>项目出差</t>
        </is>
      </c>
      <c r="G2399" t="inlineStr">
        <is>
          <t>王野-长沙-大碗先生-POC 已结束</t>
        </is>
      </c>
      <c r="H2399" t="inlineStr">
        <is>
          <t>POC</t>
        </is>
      </c>
      <c r="I2399" t="inlineStr">
        <is>
          <t>菜品定版</t>
        </is>
      </c>
      <c r="J2399"/>
      <c r="K2399" t="inlineStr">
        <is>
          <t>长沙运达里帮扶</t>
        </is>
      </c>
      <c r="L2399" t="inlineStr">
        <is>
          <t>IMG_20250919_100133587.jpg,IMG_20250919_200150023.jpg,IMG_20250919_200202468.jpg</t>
        </is>
      </c>
      <c r="M2399"/>
      <c r="N2399" s="2">
        <v>45919</v>
      </c>
      <c r="O2399" t="inlineStr">
        <is>
          <t>已结束</t>
        </is>
      </c>
      <c r="P2399" t="inlineStr">
        <is>
          <t>38周</t>
        </is>
      </c>
      <c r="Q2399"/>
      <c r="R2399" t="inlineStr">
        <is>
          <t>false</t>
        </is>
      </c>
      <c r="S2399" t="inlineStr">
        <is>
          <t>2025/11/30</t>
        </is>
      </c>
      <c r="T2399" t="inlineStr">
        <is>
          <t>BST</t>
        </is>
      </c>
      <c r="U2399"/>
      <c r="V2399" t="inlineStr">
        <is>
          <t>关胜元</t>
        </is>
      </c>
      <c r="W2399" t="inlineStr">
        <is>
          <t>张铭麒</t>
        </is>
      </c>
    </row>
    <row r="2400" ht="12.75" customHeight="1">
      <c r="A2400" t="inlineStr">
        <is>
          <t>2025-09-18 王野-长沙-大碗先生-POC 已结束</t>
        </is>
      </c>
      <c r="B2400" t="inlineStr">
        <is>
          <t>1</t>
        </is>
      </c>
      <c r="C2400" t="inlineStr">
        <is>
          <t xml:space="preserve">长沙大碗先生POC进行中，11个SKU定版，预计2025/09/18完成 </t>
        </is>
      </c>
      <c r="D2400" t="inlineStr">
        <is>
          <t>王野</t>
        </is>
      </c>
      <c r="E2400" t="inlineStr">
        <is>
          <t>湖南省株洲市芦淞区建设街道车站路56号天猫双11爆款产业带株洲服装</t>
        </is>
      </c>
      <c r="F2400" t="inlineStr">
        <is>
          <t>项目出差</t>
        </is>
      </c>
      <c r="G2400" t="inlineStr">
        <is>
          <t>王野-长沙-大碗先生-POC 已结束</t>
        </is>
      </c>
      <c r="H2400" t="inlineStr">
        <is>
          <t>POC</t>
        </is>
      </c>
      <c r="I2400" t="inlineStr">
        <is>
          <t>11个SKU定版</t>
        </is>
      </c>
      <c r="J2400"/>
      <c r="K2400" t="inlineStr">
        <is>
          <t>长沙大碗先生运达里店</t>
        </is>
      </c>
      <c r="L2400" t="inlineStr">
        <is>
          <t>IMG_20250918_092736667.jpg,IMG_20250918_133832765.jpg,IMG_20250918_174658273.jpg</t>
        </is>
      </c>
      <c r="M2400"/>
      <c r="N2400" s="2">
        <v>45918</v>
      </c>
      <c r="O2400" t="inlineStr">
        <is>
          <t>已结束</t>
        </is>
      </c>
      <c r="P2400" t="inlineStr">
        <is>
          <t>38周</t>
        </is>
      </c>
      <c r="Q2400"/>
      <c r="R2400" t="inlineStr">
        <is>
          <t>false</t>
        </is>
      </c>
      <c r="S2400" t="inlineStr">
        <is>
          <t>2025/11/30</t>
        </is>
      </c>
      <c r="T2400" t="inlineStr">
        <is>
          <t>BST</t>
        </is>
      </c>
      <c r="U2400"/>
      <c r="V2400" t="inlineStr">
        <is>
          <t>关胜元</t>
        </is>
      </c>
      <c r="W2400" t="inlineStr">
        <is>
          <t>张铭麒</t>
        </is>
      </c>
    </row>
    <row r="2401" ht="12.75" customHeight="1">
      <c r="A2401" t="inlineStr">
        <is>
          <t>2025-09-17 王野-长沙-大碗先生-POC 已结束</t>
        </is>
      </c>
      <c r="B2401" t="inlineStr">
        <is>
          <t>1</t>
        </is>
      </c>
      <c r="C2401" t="inlineStr">
        <is>
          <t xml:space="preserve">大碗先生POC进行中，菜谱定版，老板2025.9.17试菜 </t>
        </is>
      </c>
      <c r="D2401" t="inlineStr">
        <is>
          <t>王野</t>
        </is>
      </c>
      <c r="E2401" t="inlineStr">
        <is>
          <t>湖南省株洲市芦淞区建设街道车站路56号天猫双11爆款产业带株洲服装</t>
        </is>
      </c>
      <c r="F2401" t="inlineStr">
        <is>
          <t>项目出差</t>
        </is>
      </c>
      <c r="G2401" t="inlineStr">
        <is>
          <t>王野-长沙-大碗先生-POC 已结束</t>
        </is>
      </c>
      <c r="H2401" t="inlineStr">
        <is>
          <t>POC</t>
        </is>
      </c>
      <c r="I2401" t="inlineStr">
        <is>
          <t>一份菜谱和两份菜谱定版</t>
        </is>
      </c>
      <c r="J2401"/>
      <c r="K2401" t="inlineStr">
        <is>
          <t>大碗先生老板试菜</t>
        </is>
      </c>
      <c r="L2401" t="inlineStr">
        <is>
          <t>IMG_20250917_125352353.jpg,IMG_20250917_180657301.jpg,IMG_20250917_185827967.jpg</t>
        </is>
      </c>
      <c r="M2401"/>
      <c r="N2401" s="2">
        <v>45917</v>
      </c>
      <c r="O2401" t="inlineStr">
        <is>
          <t>已结束</t>
        </is>
      </c>
      <c r="P2401" t="inlineStr">
        <is>
          <t>38周</t>
        </is>
      </c>
      <c r="Q2401"/>
      <c r="R2401" t="inlineStr">
        <is>
          <t>false</t>
        </is>
      </c>
      <c r="S2401" t="inlineStr">
        <is>
          <t>2025/11/30</t>
        </is>
      </c>
      <c r="T2401" t="inlineStr">
        <is>
          <t>BST</t>
        </is>
      </c>
      <c r="U2401"/>
      <c r="V2401" t="inlineStr">
        <is>
          <t>关胜元</t>
        </is>
      </c>
      <c r="W2401" t="inlineStr">
        <is>
          <t>张铭麒</t>
        </is>
      </c>
    </row>
    <row r="2402" ht="12.75" customHeight="1">
      <c r="A2402" t="inlineStr">
        <is>
          <t>2025-09-16 王野-长沙-大碗先生-POC 已结束</t>
        </is>
      </c>
      <c r="B2402" t="inlineStr">
        <is>
          <t>1</t>
        </is>
      </c>
      <c r="C2402" t="inlineStr">
        <is>
          <t xml:space="preserve">大碗先生POC进行中，11个菜品定版，区域经理明日株洲试菜 </t>
        </is>
      </c>
      <c r="D2402" t="inlineStr">
        <is>
          <t>王野</t>
        </is>
      </c>
      <c r="E2402" t="inlineStr">
        <is>
          <t>湖南省株洲市芦淞区建宁街道车站路中鸿时尚新天地</t>
        </is>
      </c>
      <c r="F2402" t="inlineStr">
        <is>
          <t>项目出差</t>
        </is>
      </c>
      <c r="G2402" t="inlineStr">
        <is>
          <t>王野-长沙-大碗先生-POC 已结束</t>
        </is>
      </c>
      <c r="H2402" t="inlineStr">
        <is>
          <t>录菜</t>
        </is>
      </c>
      <c r="I2402" t="inlineStr">
        <is>
          <t>大碗先生菜品定版11个SKU1份-2份
扑辣椒炒藕丝
农家一碗香
孜然牛肉
小白菜
老坛剁椒炒蛋
下饭姜爆鸡
脆笋牛百叶
红烧肚片
钢盆鱿鱼
韭菜炒河蚌肉
辣椒炒肉</t>
        </is>
      </c>
      <c r="J2402"/>
      <c r="K2402" t="inlineStr">
        <is>
          <t>区域经理张总明天要来株洲试菜</t>
        </is>
      </c>
      <c r="L2402" t="inlineStr">
        <is>
          <t>IMG_20250916_094930158.jpg,IMG_20250916_113836642.jpg,IMG_20250916_175938322.jpg,IMG_20250916_190048269.jpg</t>
        </is>
      </c>
      <c r="M2402"/>
      <c r="N2402" s="2">
        <v>45916</v>
      </c>
      <c r="O2402" t="inlineStr">
        <is>
          <t>已结束</t>
        </is>
      </c>
      <c r="P2402" t="inlineStr">
        <is>
          <t>38周</t>
        </is>
      </c>
      <c r="Q2402"/>
      <c r="R2402" t="inlineStr">
        <is>
          <t>false</t>
        </is>
      </c>
      <c r="S2402" t="inlineStr">
        <is>
          <t>2025/11/30</t>
        </is>
      </c>
      <c r="T2402" t="inlineStr">
        <is>
          <t>BST</t>
        </is>
      </c>
      <c r="U2402"/>
      <c r="V2402" t="inlineStr">
        <is>
          <t>关胜元</t>
        </is>
      </c>
      <c r="W2402" t="inlineStr">
        <is>
          <t>张铭麒</t>
        </is>
      </c>
    </row>
    <row r="2403" ht="12.75" customHeight="1">
      <c r="A2403" t="inlineStr">
        <is>
          <t>2025-09-15 王野-长沙-大碗先生-POC 已结束</t>
        </is>
      </c>
      <c r="B2403" t="inlineStr">
        <is>
          <t>1</t>
        </is>
      </c>
      <c r="C2403" t="inlineStr">
        <is>
          <t xml:space="preserve">王野在长沙、株洲大碗先生录制菜品，POC进行中，时间2025/9/15 </t>
        </is>
      </c>
      <c r="D2403" t="inlineStr">
        <is>
          <t>王野</t>
        </is>
      </c>
      <c r="E2403" t="inlineStr">
        <is>
          <t>湖南省株洲市芦淞区建宁街道车站路中鸿时尚新天地</t>
        </is>
      </c>
      <c r="F2403" t="inlineStr">
        <is>
          <t>项目出差</t>
        </is>
      </c>
      <c r="G2403" t="inlineStr">
        <is>
          <t>王野-长沙-大碗先生-POC 已结束</t>
        </is>
      </c>
      <c r="H2403" t="inlineStr">
        <is>
          <t>录制两份菜品</t>
        </is>
      </c>
      <c r="I2403" t="inlineStr">
        <is>
          <t>一碗香，辣椒炒肉</t>
        </is>
      </c>
      <c r="J2403"/>
      <c r="K2403" t="inlineStr">
        <is>
          <t>株洲大碗先生录制两份菜品</t>
        </is>
      </c>
      <c r="L2403" t="inlineStr">
        <is>
          <t>IMG_20250915_100333207.jpg,IMG_20250915_192635473.jpg</t>
        </is>
      </c>
      <c r="M2403"/>
      <c r="N2403" s="2">
        <v>45915</v>
      </c>
      <c r="O2403" t="inlineStr">
        <is>
          <t>已结束</t>
        </is>
      </c>
      <c r="P2403" t="inlineStr">
        <is>
          <t>38周</t>
        </is>
      </c>
      <c r="Q2403"/>
      <c r="R2403" t="inlineStr">
        <is>
          <t>false</t>
        </is>
      </c>
      <c r="S2403" t="inlineStr">
        <is>
          <t>2025/11/30</t>
        </is>
      </c>
      <c r="T2403" t="inlineStr">
        <is>
          <t>BST</t>
        </is>
      </c>
      <c r="U2403"/>
      <c r="V2403" t="inlineStr">
        <is>
          <t>关胜元</t>
        </is>
      </c>
      <c r="W2403" t="inlineStr">
        <is>
          <t>张铭麒</t>
        </is>
      </c>
    </row>
    <row r="2404" ht="12.75" customHeight="1">
      <c r="A2404" t="inlineStr">
        <is>
          <t>2025-09-14 王野-长沙-大碗先生-POC 已结束</t>
        </is>
      </c>
      <c r="B2404" t="inlineStr">
        <is>
          <t>1</t>
        </is>
      </c>
      <c r="C2404" t="inlineStr">
        <is>
          <t xml:space="preserve">POC录菜进行中，部分菜品已定版待老板验收，9月14日录两份 </t>
        </is>
      </c>
      <c r="D2404" t="inlineStr">
        <is>
          <t>王野</t>
        </is>
      </c>
      <c r="E2404" t="inlineStr">
        <is>
          <t>湖南省长沙市芙蓉区火星街道古曲北路山水华景</t>
        </is>
      </c>
      <c r="F2404" t="inlineStr">
        <is>
          <t>项目出差</t>
        </is>
      </c>
      <c r="G2404" t="inlineStr">
        <is>
          <t>王野-长沙-大碗先生-POC 已结束</t>
        </is>
      </c>
      <c r="H2404" t="inlineStr">
        <is>
          <t>POC录菜</t>
        </is>
      </c>
      <c r="I2404" t="inlineStr">
        <is>
          <t>辣椒炒肉 农家一碗香 扑辣椒炒藕丝 孜然牛肉 下饭姜爆鸡 脆笋牛百叶 钢盆鱿鱼 韭菜炒河蚌肉 红烧肚片 老坛剁椒炒蛋 炒小白菜 一份菜品大碗先生出品部老大谢总已定版 等老板验收</t>
        </is>
      </c>
      <c r="J2404"/>
      <c r="K2404" t="inlineStr">
        <is>
          <t>录制两份菜品</t>
        </is>
      </c>
      <c r="L2404" t="inlineStr">
        <is>
          <t>IMG_20250914_114820059.jpg,IMG_20250914_192857271.jpg,IMG_20250914_165959741.jpg,IMG_20250914_173200.jpg,IMG_20250914_183341.jpg,IMG_20250914_185255.jpg,IMG_20250914_185632878.jpg,IMG_20250914_190001.jpg,IMG_20250914_190354.jpg</t>
        </is>
      </c>
      <c r="M2404"/>
      <c r="N2404" s="2">
        <v>45914</v>
      </c>
      <c r="O2404" t="inlineStr">
        <is>
          <t>已结束</t>
        </is>
      </c>
      <c r="P2404" t="inlineStr">
        <is>
          <t>37周</t>
        </is>
      </c>
      <c r="Q2404"/>
      <c r="R2404" t="inlineStr">
        <is>
          <t>false</t>
        </is>
      </c>
      <c r="S2404" t="inlineStr">
        <is>
          <t>2025/11/30</t>
        </is>
      </c>
      <c r="T2404" t="inlineStr">
        <is>
          <t>BST</t>
        </is>
      </c>
      <c r="U2404"/>
      <c r="V2404" t="inlineStr">
        <is>
          <t>关胜元</t>
        </is>
      </c>
      <c r="W2404" t="inlineStr">
        <is>
          <t>张铭麒</t>
        </is>
      </c>
    </row>
    <row r="2405" ht="12.75" customHeight="1">
      <c r="A2405" t="inlineStr">
        <is>
          <t>2025-09-13 王野-长沙-大碗先生-POC 已结束</t>
        </is>
      </c>
      <c r="B2405" t="inlineStr">
        <is>
          <t>1</t>
        </is>
      </c>
      <c r="C2405" t="inlineStr">
        <is>
          <t xml:space="preserve">长沙大碗先生王野 POC 进行中，9 月 13 日与谢总定扑辣椒炒肉菜品。 </t>
        </is>
      </c>
      <c r="D2405" t="inlineStr">
        <is>
          <t>王野</t>
        </is>
      </c>
      <c r="E2405" t="inlineStr">
        <is>
          <t>湖南省长沙市开福区四方坪街道学堂园路四方商贸城</t>
        </is>
      </c>
      <c r="F2405" t="inlineStr">
        <is>
          <t>巡店</t>
        </is>
      </c>
      <c r="G2405" t="inlineStr">
        <is>
          <t>王野-长沙-大碗先生-POC 已结束</t>
        </is>
      </c>
      <c r="H2405" t="inlineStr">
        <is>
          <t>门店POC</t>
        </is>
      </c>
      <c r="I2405" t="inlineStr">
        <is>
          <t>扑辣椒炒肉</t>
        </is>
      </c>
      <c r="J2405"/>
      <c r="K2405" t="inlineStr">
        <is>
          <t>和出品部谢总定菜品</t>
        </is>
      </c>
      <c r="L2405" t="inlineStr">
        <is>
          <t>IMG_20250913_135337571.jpg,IMG_20250913_135730296.jpg,IMG_20250913_135734271.jpg,IMG_20250913_140407790.jpg,IMG_20250913_204551855.jpg</t>
        </is>
      </c>
      <c r="M2405"/>
      <c r="N2405" s="2">
        <v>45913</v>
      </c>
      <c r="O2405" t="inlineStr">
        <is>
          <t>已结束</t>
        </is>
      </c>
      <c r="P2405" t="inlineStr">
        <is>
          <t>37周</t>
        </is>
      </c>
      <c r="Q2405"/>
      <c r="R2405" t="inlineStr">
        <is>
          <t>false</t>
        </is>
      </c>
      <c r="S2405" t="inlineStr">
        <is>
          <t>2025/11/30</t>
        </is>
      </c>
      <c r="T2405" t="inlineStr">
        <is>
          <t>BST</t>
        </is>
      </c>
      <c r="U2405"/>
      <c r="V2405" t="inlineStr">
        <is>
          <t>关胜元</t>
        </is>
      </c>
      <c r="W2405" t="inlineStr">
        <is>
          <t>张铭麒</t>
        </is>
      </c>
    </row>
    <row r="2406" ht="12.75" customHeight="1">
      <c r="A2406" t="inlineStr">
        <is>
          <t>2025-09-12 王野-长沙-大碗先生-POC 已结束</t>
        </is>
      </c>
      <c r="B2406" t="inlineStr">
        <is>
          <t>1</t>
        </is>
      </c>
      <c r="C2406" t="inlineStr">
        <is>
          <t xml:space="preserve">长沙大碗先生POC进行中，与厨师长录菜品框架，关注进度。 </t>
        </is>
      </c>
      <c r="D2406" t="inlineStr">
        <is>
          <t>王野</t>
        </is>
      </c>
      <c r="E2406" t="inlineStr">
        <is>
          <t>五一广场，湖南省长沙市芙蓉区五一广场</t>
        </is>
      </c>
      <c r="F2406" t="inlineStr">
        <is>
          <t>巡店</t>
        </is>
      </c>
      <c r="G2406" t="inlineStr">
        <is>
          <t>王野-长沙-大碗先生-POC 已结束</t>
        </is>
      </c>
      <c r="H2406" t="inlineStr">
        <is>
          <t>POC</t>
        </is>
      </c>
      <c r="I2406" t="inlineStr">
        <is>
          <t>辣椒炒肉，一碗香，炒青菜</t>
        </is>
      </c>
      <c r="J2406"/>
      <c r="K2406" t="inlineStr">
        <is>
          <t>和厨师长录菜品框架</t>
        </is>
      </c>
      <c r="L2406" t="inlineStr">
        <is>
          <t>IMG_20250912_123533955.jpg,IMG_20250912_123551330.jpg,IMG_20250912_182055695.jpg</t>
        </is>
      </c>
      <c r="M2406"/>
      <c r="N2406" s="2">
        <v>45912</v>
      </c>
      <c r="O2406" t="inlineStr">
        <is>
          <t>已结束</t>
        </is>
      </c>
      <c r="P2406" t="inlineStr">
        <is>
          <t>37周</t>
        </is>
      </c>
      <c r="Q2406"/>
      <c r="R2406" t="inlineStr">
        <is>
          <t>false</t>
        </is>
      </c>
      <c r="S2406" t="inlineStr">
        <is>
          <t>2025/11/30</t>
        </is>
      </c>
      <c r="T2406" t="inlineStr">
        <is>
          <t>BST</t>
        </is>
      </c>
      <c r="U2406"/>
      <c r="V2406" t="inlineStr">
        <is>
          <t>关胜元</t>
        </is>
      </c>
      <c r="W2406" t="inlineStr">
        <is>
          <t>张铭麒</t>
        </is>
      </c>
    </row>
    <row r="2407" ht="12.75" customHeight="1">
      <c r="A2407" t="inlineStr">
        <is>
          <t>2025-09-11 王野-长沙-大碗先生-POC 已结束</t>
        </is>
      </c>
      <c r="B2407" t="inlineStr">
        <is>
          <t>1</t>
        </is>
      </c>
      <c r="C2407" t="inlineStr">
        <is>
          <t xml:space="preserve">长沙大碗先生POC进行中，要兰湘子功能，2025.9.11录菜 </t>
        </is>
      </c>
      <c r="D2407" t="inlineStr">
        <is>
          <t>王野</t>
        </is>
      </c>
      <c r="E2407" t="inlineStr">
        <is>
          <t>湖南省长沙市雨花区黎托街道沙湾路363号砂子塘东澜湾小学</t>
        </is>
      </c>
      <c r="F2407" t="inlineStr">
        <is>
          <t>巡店</t>
        </is>
      </c>
      <c r="G2407" t="inlineStr">
        <is>
          <t>王野-长沙-大碗先生-POC 已结束</t>
        </is>
      </c>
      <c r="H2407" t="inlineStr">
        <is>
          <t>POC录菜</t>
        </is>
      </c>
      <c r="I2407" t="inlineStr">
        <is>
          <t>辣椒炒肉 一碗香 扑辣椒炒藕丝</t>
        </is>
      </c>
      <c r="J2407" t="inlineStr">
        <is>
          <t>和软件研发要兰湘子烘干洗锅功能</t>
        </is>
      </c>
      <c r="K2407" t="inlineStr">
        <is>
          <t>录菜</t>
        </is>
      </c>
      <c r="L2407" t="inlineStr">
        <is>
          <t>IMG_20250911_101911165.jpg,1757560912060.jpeg,1757561623530.jpeg,Screenshot_20250911_124259_com.botinkit.btyc_flutter.jpg,Screenshot_20250911_154853_com.tencent.mm.jpg,IMG_20250911_174414033.jpg,IMG_20250911_174748863.jpg</t>
        </is>
      </c>
      <c r="M2407"/>
      <c r="N2407" s="2">
        <v>45911</v>
      </c>
      <c r="O2407" t="inlineStr">
        <is>
          <t>已结束</t>
        </is>
      </c>
      <c r="P2407" t="inlineStr">
        <is>
          <t>37周</t>
        </is>
      </c>
      <c r="Q2407"/>
      <c r="R2407" t="inlineStr">
        <is>
          <t>false</t>
        </is>
      </c>
      <c r="S2407" t="inlineStr">
        <is>
          <t>2025/11/30</t>
        </is>
      </c>
      <c r="T2407" t="inlineStr">
        <is>
          <t>BST</t>
        </is>
      </c>
      <c r="U2407"/>
      <c r="V2407" t="inlineStr">
        <is>
          <t>关胜元</t>
        </is>
      </c>
      <c r="W2407" t="inlineStr">
        <is>
          <t>张铭麒</t>
        </is>
      </c>
    </row>
    <row r="2408" ht="12.75" customHeight="1">
      <c r="A2408" t="inlineStr">
        <is>
          <t>2025-09-10 王野-长沙-大碗先生-POC 已结束</t>
        </is>
      </c>
      <c r="B2408" t="inlineStr">
        <is>
          <t>1</t>
        </is>
      </c>
      <c r="C2408" t="inlineStr">
        <is>
          <t xml:space="preserve">2025.9.10长沙大碗先生POC新机器到店，装机改管并重调。 </t>
        </is>
      </c>
      <c r="D2408" t="inlineStr">
        <is>
          <t>王野</t>
        </is>
      </c>
      <c r="E2408" t="inlineStr">
        <is>
          <t>湖南省长沙市雨花区黎托街道楠竹路运达中央广场3期</t>
        </is>
      </c>
      <c r="F2408" t="inlineStr">
        <is>
          <t>巡店</t>
        </is>
      </c>
      <c r="G2408" t="inlineStr">
        <is>
          <t>王野-长沙-大碗先生-POC 已结束</t>
        </is>
      </c>
      <c r="H2408" t="inlineStr">
        <is>
          <t>门店录菜</t>
        </is>
      </c>
      <c r="I2408" t="inlineStr">
        <is>
          <t>门店录菜</t>
        </is>
      </c>
      <c r="J2408" t="inlineStr">
        <is>
          <t>今天新机器到门店，装机，改管路</t>
        </is>
      </c>
      <c r="K2408" t="inlineStr">
        <is>
          <t>从新调试机器</t>
        </is>
      </c>
      <c r="L2408" t="inlineStr">
        <is>
          <t>IMG_20250910_100612687.jpg,IMG_20250910_203410042.jpg,IMG_20250910_203416811.jpg,wx_camera_1757504976082.jpg</t>
        </is>
      </c>
      <c r="M2408"/>
      <c r="N2408" s="2">
        <v>45910</v>
      </c>
      <c r="O2408" t="inlineStr">
        <is>
          <t>已结束</t>
        </is>
      </c>
      <c r="P2408" t="inlineStr">
        <is>
          <t>37周</t>
        </is>
      </c>
      <c r="Q2408"/>
      <c r="R2408" t="inlineStr">
        <is>
          <t>false</t>
        </is>
      </c>
      <c r="S2408" t="inlineStr">
        <is>
          <t>2025/11/30</t>
        </is>
      </c>
      <c r="T2408" t="inlineStr">
        <is>
          <t>BST</t>
        </is>
      </c>
      <c r="U2408"/>
      <c r="V2408" t="inlineStr">
        <is>
          <t>关胜元</t>
        </is>
      </c>
      <c r="W2408" t="inlineStr">
        <is>
          <t>张铭麒</t>
        </is>
      </c>
    </row>
    <row r="2409" ht="12.75" customHeight="1">
      <c r="A2409" t="inlineStr">
        <is>
          <t>2025-09-09 王野-长沙-大碗先生-POC 已结束</t>
        </is>
      </c>
      <c r="B2409" t="inlineStr">
        <is>
          <t>1</t>
        </is>
      </c>
      <c r="C2409" t="inlineStr">
        <is>
          <t xml:space="preserve">去株洲看优特录菜待验收，回长沙为区总演示新机器 </t>
        </is>
      </c>
      <c r="D2409" t="inlineStr">
        <is>
          <t>王野</t>
        </is>
      </c>
      <c r="E2409" t="inlineStr">
        <is>
          <t>湖南省长沙市雨花区黎托街道楠竹路丽枫酒店(高铁南站长沙大道地铁站店)</t>
        </is>
      </c>
      <c r="F2409" t="inlineStr">
        <is>
          <t>巡店</t>
        </is>
      </c>
      <c r="G2409" t="inlineStr">
        <is>
          <t>王野-长沙-大碗先生-POC 已结束</t>
        </is>
      </c>
      <c r="H2409" t="inlineStr">
        <is>
          <t>去了株洲看优特使用情况，优特录了3个菜，辣椒炒肉，一碗香，扑辣椒炒藕丝，现在暂停等待出品部验收，长沙大碗先生运达里店打电话说区总来门店了，让我马上过去给演示，我直接从株洲回到长沙，给演示</t>
        </is>
      </c>
      <c r="I2409" t="inlineStr">
        <is>
          <t>辣椒炒肉，一碗香，扑辣椒炒藕丝，炒小白菜</t>
        </is>
      </c>
      <c r="J2409"/>
      <c r="K2409" t="inlineStr">
        <is>
          <t>更换新机器，装机</t>
        </is>
      </c>
      <c r="L2409" t="inlineStr">
        <is>
          <t>IMG_20250909_093805895.jpg,IMG_20250909_112001650.jpg,IMG_20250909_112947789.jpg,IMG_20250909_112955987.jpg,IMG_20250909_112959804.jpg,IMG_20250909_113016559.jpg,IMG_20250909_124632898.jpg</t>
        </is>
      </c>
      <c r="M2409"/>
      <c r="N2409" s="2">
        <v>45909</v>
      </c>
      <c r="O2409" t="inlineStr">
        <is>
          <t>已结束</t>
        </is>
      </c>
      <c r="P2409" t="inlineStr">
        <is>
          <t>37周</t>
        </is>
      </c>
      <c r="Q2409"/>
      <c r="R2409" t="inlineStr">
        <is>
          <t>false</t>
        </is>
      </c>
      <c r="S2409" t="inlineStr">
        <is>
          <t>2025/11/30</t>
        </is>
      </c>
      <c r="T2409" t="inlineStr">
        <is>
          <t>BST</t>
        </is>
      </c>
      <c r="U2409"/>
      <c r="V2409" t="inlineStr">
        <is>
          <t>关胜元</t>
        </is>
      </c>
      <c r="W2409" t="inlineStr">
        <is>
          <t>张铭麒</t>
        </is>
      </c>
    </row>
    <row r="2410" ht="12.75" customHeight="1">
      <c r="A2410" t="inlineStr">
        <is>
          <t>2025-09-08 王野-长沙-大碗先生-POC 已结束</t>
        </is>
      </c>
      <c r="B2410" t="inlineStr">
        <is>
          <t>1</t>
        </is>
      </c>
      <c r="C2410" t="inlineStr">
        <is>
          <t xml:space="preserve">2025.09.08 王野录菜，将去株洲看竞对优特机器 </t>
        </is>
      </c>
      <c r="D2410" t="inlineStr">
        <is>
          <t>王野</t>
        </is>
      </c>
      <c r="E2410" t="inlineStr">
        <is>
          <t>湖南省长沙市雨花区黎托街道沙湾路371号丽枫酒店(高铁南站长沙大道地铁站店)</t>
        </is>
      </c>
      <c r="F2410" t="inlineStr">
        <is>
          <t>巡店</t>
        </is>
      </c>
      <c r="G2410" t="inlineStr">
        <is>
          <t>王野-长沙-大碗先生-POC 已结束</t>
        </is>
      </c>
      <c r="H2410" t="inlineStr">
        <is>
          <t>录菜</t>
        </is>
      </c>
      <c r="I2410" t="inlineStr">
        <is>
          <t>扑辣椒炒藕丝</t>
        </is>
      </c>
      <c r="J2410"/>
      <c r="K2410" t="inlineStr">
        <is>
          <t>去株洲看竞对优特机器</t>
        </is>
      </c>
      <c r="L2410" t="inlineStr">
        <is>
          <t>IMG_20250908_192253850.jpg,IMG_20250908_110225825.jpg</t>
        </is>
      </c>
      <c r="M2410"/>
      <c r="N2410" s="2">
        <v>45908</v>
      </c>
      <c r="O2410" t="inlineStr">
        <is>
          <t>已结束</t>
        </is>
      </c>
      <c r="P2410" t="inlineStr">
        <is>
          <t>37周</t>
        </is>
      </c>
      <c r="Q2410"/>
      <c r="R2410" t="inlineStr">
        <is>
          <t>false</t>
        </is>
      </c>
      <c r="S2410" t="inlineStr">
        <is>
          <t>2025/11/30</t>
        </is>
      </c>
      <c r="T2410" t="inlineStr">
        <is>
          <t>BST</t>
        </is>
      </c>
      <c r="U2410"/>
      <c r="V2410" t="inlineStr">
        <is>
          <t>关胜元</t>
        </is>
      </c>
      <c r="W2410" t="inlineStr">
        <is>
          <t>张铭麒</t>
        </is>
      </c>
    </row>
    <row r="2411" ht="12.75" customHeight="1">
      <c r="A2411" t="inlineStr">
        <is>
          <t>2025-09-07 王野-长沙-大碗先生-POC 已结束</t>
        </is>
      </c>
      <c r="B2411" t="inlineStr">
        <is>
          <t>1</t>
        </is>
      </c>
      <c r="C2411" t="inlineStr">
        <is>
          <t xml:space="preserve">2025.9.7领导到店试菜满意，提自动投油、换机器等要求 </t>
        </is>
      </c>
      <c r="D2411" t="inlineStr">
        <is>
          <t>王野</t>
        </is>
      </c>
      <c r="E2411" t="inlineStr">
        <is>
          <t>湖南省长沙市雨花区黎托街道沙湾路373号大桥社区四区</t>
        </is>
      </c>
      <c r="F2411" t="inlineStr">
        <is>
          <t>巡店</t>
        </is>
      </c>
      <c r="G2411" t="inlineStr">
        <is>
          <t>王野-长沙-大碗先生-POC 已结束</t>
        </is>
      </c>
      <c r="H2411" t="inlineStr">
        <is>
          <t>录菜</t>
        </is>
      </c>
      <c r="I2411" t="inlineStr">
        <is>
          <t>炒时蔬1份2份</t>
        </is>
      </c>
      <c r="J2411" t="inlineStr">
        <is>
          <t>今天运营宋总，出品部谢总，向总，到门店了解机器情况，试菜，辣椒炒肉，农家一碗香，炒小白菜，对菜品满意，也提出了几个要求，1，要自动投猪油，2，换新款机器，3，要主动搅拌功能，</t>
        </is>
      </c>
      <c r="K2411" t="inlineStr">
        <is>
          <t>门店录菜</t>
        </is>
      </c>
      <c r="L2411" t="inlineStr">
        <is>
          <t>IMG_20250907_104043210.jpg,IMG_20250907_190303059.jpg,IMG_20250907_113338130.jpg</t>
        </is>
      </c>
      <c r="M2411"/>
      <c r="N2411" s="2">
        <v>45907</v>
      </c>
      <c r="O2411" t="inlineStr">
        <is>
          <t>已结束</t>
        </is>
      </c>
      <c r="P2411" t="inlineStr">
        <is>
          <t>36周</t>
        </is>
      </c>
      <c r="Q2411"/>
      <c r="R2411" t="inlineStr">
        <is>
          <t>false</t>
        </is>
      </c>
      <c r="S2411" t="inlineStr">
        <is>
          <t>2025/11/30</t>
        </is>
      </c>
      <c r="T2411" t="inlineStr">
        <is>
          <t>BST</t>
        </is>
      </c>
      <c r="U2411"/>
      <c r="V2411" t="inlineStr">
        <is>
          <t>关胜元</t>
        </is>
      </c>
      <c r="W2411" t="inlineStr">
        <is>
          <t>张铭麒</t>
        </is>
      </c>
    </row>
    <row r="2412" ht="12.75" customHeight="1">
      <c r="A2412" t="inlineStr">
        <is>
          <t>2025-09-06 王野-长沙-大碗先生-POC 已结束</t>
        </is>
      </c>
      <c r="B2412" t="inlineStr">
        <is>
          <t>1</t>
        </is>
      </c>
      <c r="C2412" t="inlineStr">
        <is>
          <t xml:space="preserve">2025年9月6日，王野（长沙大碗先生POC）进行门店录菜，涉及农家一碗香，数量1 - 2 - 3份。无明显需特别关注问题。 </t>
        </is>
      </c>
      <c r="D2412" t="inlineStr">
        <is>
          <t>王野</t>
        </is>
      </c>
      <c r="E2412" t="inlineStr">
        <is>
          <t>湖南省长沙市雨花区黎托街道沙湾路371号大桥社区四区</t>
        </is>
      </c>
      <c r="F2412" t="inlineStr">
        <is>
          <t>巡店</t>
        </is>
      </c>
      <c r="G2412" t="inlineStr">
        <is>
          <t>王野-长沙-大碗先生-POC 已结束</t>
        </is>
      </c>
      <c r="H2412" t="inlineStr">
        <is>
          <t>门店录菜</t>
        </is>
      </c>
      <c r="I2412" t="inlineStr">
        <is>
          <t>农家一碗香1-2-3份</t>
        </is>
      </c>
      <c r="J2412"/>
      <c r="K2412" t="inlineStr">
        <is>
          <t>门店录菜</t>
        </is>
      </c>
      <c r="L2412" t="inlineStr">
        <is>
          <t>IMG_20250905_180225.jpg,IMG_20250905_180150.jpg,IMG_20250906_104029445.jpg,IMG_20250906_195935512.jpg</t>
        </is>
      </c>
      <c r="M2412"/>
      <c r="N2412" s="2">
        <v>45906</v>
      </c>
      <c r="O2412" t="inlineStr">
        <is>
          <t>已结束</t>
        </is>
      </c>
      <c r="P2412" t="inlineStr">
        <is>
          <t>36周</t>
        </is>
      </c>
      <c r="Q2412"/>
      <c r="R2412" t="inlineStr">
        <is>
          <t>false</t>
        </is>
      </c>
      <c r="S2412" t="inlineStr">
        <is>
          <t>2025/11/30</t>
        </is>
      </c>
      <c r="T2412" t="inlineStr">
        <is>
          <t>BST</t>
        </is>
      </c>
      <c r="U2412"/>
      <c r="V2412" t="inlineStr">
        <is>
          <t>关胜元</t>
        </is>
      </c>
      <c r="W2412" t="inlineStr">
        <is>
          <t>张铭麒</t>
        </is>
      </c>
    </row>
    <row r="2413" ht="12.75" customHeight="1">
      <c r="A2413" t="inlineStr">
        <is>
          <t>2025-09-05 王野-长沙-大碗先生-POC 已结束</t>
        </is>
      </c>
      <c r="B2413" t="inlineStr">
        <is>
          <t>1</t>
        </is>
      </c>
      <c r="C2413" t="inlineStr">
        <is>
          <t xml:space="preserve">这是一份POC记录，涉及王野（长沙大碗先生），时间为2025/09/05，录菜内容有1份辣椒炒肉和2份辣椒炒肉。需关注录菜信息是否准确，避免重复录入。 </t>
        </is>
      </c>
      <c r="D2413" t="inlineStr">
        <is>
          <t>王野</t>
        </is>
      </c>
      <c r="E2413" t="inlineStr">
        <is>
          <t>湖南省长沙市雨花区黎托街道长沙大道东城港</t>
        </is>
      </c>
      <c r="F2413" t="inlineStr">
        <is>
          <t>巡店</t>
        </is>
      </c>
      <c r="G2413" t="inlineStr">
        <is>
          <t>王野-长沙-大碗先生-POC 已结束</t>
        </is>
      </c>
      <c r="H2413" t="inlineStr">
        <is>
          <t>POC</t>
        </is>
      </c>
      <c r="I2413" t="inlineStr">
        <is>
          <t>辣椒炒肉1份，辣椒炒肉2份</t>
        </is>
      </c>
      <c r="J2413"/>
      <c r="K2413" t="inlineStr">
        <is>
          <t>录菜</t>
        </is>
      </c>
      <c r="L2413" t="inlineStr">
        <is>
          <t>IMG_20250905_111812335.jpg,IMG_20250905_203649583.jpg,IMG_20250905_173105.jpg,IMG_20250905_173151491.jpg,IMG_20250904_110946431.jpg</t>
        </is>
      </c>
      <c r="M2413"/>
      <c r="N2413" s="2">
        <v>45905</v>
      </c>
      <c r="O2413" t="inlineStr">
        <is>
          <t>已结束</t>
        </is>
      </c>
      <c r="P2413" t="inlineStr">
        <is>
          <t>36周</t>
        </is>
      </c>
      <c r="Q2413"/>
      <c r="R2413" t="inlineStr">
        <is>
          <t>false</t>
        </is>
      </c>
      <c r="S2413" t="inlineStr">
        <is>
          <t>2025/11/30</t>
        </is>
      </c>
      <c r="T2413" t="inlineStr">
        <is>
          <t>BST</t>
        </is>
      </c>
      <c r="U2413"/>
      <c r="V2413" t="inlineStr">
        <is>
          <t>关胜元</t>
        </is>
      </c>
      <c r="W2413" t="inlineStr">
        <is>
          <t>张铭麒</t>
        </is>
      </c>
    </row>
    <row r="2414" ht="12.75" customHeight="1">
      <c r="A2414" t="inlineStr">
        <is>
          <t>2025-09-04 王野-长沙-大碗先生-POC 已结束</t>
        </is>
      </c>
      <c r="B2414"/>
      <c r="C2414" t="inlineStr">
        <is>
          <t xml:space="preserve">陪大碗先生宋总和张总参观绿茶门店。物流原定4号到达未到，联系后得知5号上午到。任务涉及装机、调菜。需关注物流延迟问题，确保后续工作顺利开展。 </t>
        </is>
      </c>
      <c r="D2414" t="inlineStr">
        <is>
          <t>王野</t>
        </is>
      </c>
      <c r="E2414" t="inlineStr">
        <is>
          <t>湖南省长沙市雨花区黎托街道长沙大道辅路东城港</t>
        </is>
      </c>
      <c r="F2414" t="inlineStr">
        <is>
          <t>巡店</t>
        </is>
      </c>
      <c r="G2414" t="inlineStr">
        <is>
          <t>王野-长沙-大碗先生-POC 已结束</t>
        </is>
      </c>
      <c r="H2414" t="inlineStr">
        <is>
          <t>陪大碗先生宋总和张总参观绿茶门店，物流原定4号到达，4号没到，联系物流说5号上午才能到</t>
        </is>
      </c>
      <c r="I2414" t="inlineStr">
        <is>
          <t>无</t>
        </is>
      </c>
      <c r="J2414"/>
      <c r="K2414" t="inlineStr">
        <is>
          <t>装机，调菜</t>
        </is>
      </c>
      <c r="L2414"/>
      <c r="M2414"/>
      <c r="N2414" s="2">
        <v>45904</v>
      </c>
      <c r="O2414" t="inlineStr">
        <is>
          <t>已结束</t>
        </is>
      </c>
      <c r="P2414" t="inlineStr">
        <is>
          <t>36周</t>
        </is>
      </c>
      <c r="Q2414"/>
      <c r="R2414" t="inlineStr">
        <is>
          <t>false</t>
        </is>
      </c>
      <c r="S2414" t="inlineStr">
        <is>
          <t>2025/11/30</t>
        </is>
      </c>
      <c r="T2414" t="inlineStr">
        <is>
          <t>BST</t>
        </is>
      </c>
      <c r="U2414"/>
      <c r="V2414" t="inlineStr">
        <is>
          <t>关胜元</t>
        </is>
      </c>
      <c r="W2414" t="inlineStr">
        <is>
          <t>张铭麒</t>
        </is>
      </c>
    </row>
    <row r="2415" ht="12.75" customHeight="1">
      <c r="A2415" t="inlineStr">
        <is>
          <t>2025-09-03 王野-长沙-大碗先生-POC 已结束</t>
        </is>
      </c>
      <c r="B2415"/>
      <c r="C2415"/>
      <c r="D2415" t="inlineStr">
        <is>
          <t>王野</t>
        </is>
      </c>
      <c r="E2415" t="inlineStr">
        <is>
          <t>湖南省长沙市雨花区黎托街道旭成大酒店(长沙高铁南站店)随寓酒店(高铁南站长沙大道地铁站店)</t>
        </is>
      </c>
      <c r="F2415" t="inlineStr">
        <is>
          <t>巡店</t>
        </is>
      </c>
      <c r="G2415" t="inlineStr">
        <is>
          <t>王野-长沙-大碗先生-POC 已结束</t>
        </is>
      </c>
      <c r="H2415" t="inlineStr">
        <is>
          <t>门店现场查看装机环境</t>
        </is>
      </c>
      <c r="I2415" t="inlineStr">
        <is>
          <t>无</t>
        </is>
      </c>
      <c r="J2415"/>
      <c r="K2415" t="inlineStr">
        <is>
          <t>装机</t>
        </is>
      </c>
      <c r="L2415" t="inlineStr">
        <is>
          <t>IMG_20250903_134853461.jpg,mmexport1756906248075.jpg,mmexport1756906251047.jpg,mmexport1756906253787.jpg,mmexport1756906256485.jpg,mmexport1756906259127.jpg,mmexport1756906261708.jpg,mmexport1756906266669.jpg</t>
        </is>
      </c>
      <c r="M2415"/>
      <c r="N2415" s="2">
        <v>45903</v>
      </c>
      <c r="O2415" t="inlineStr">
        <is>
          <t>已结束</t>
        </is>
      </c>
      <c r="P2415" t="inlineStr">
        <is>
          <t>36周</t>
        </is>
      </c>
      <c r="Q2415"/>
      <c r="R2415" t="inlineStr">
        <is>
          <t>false</t>
        </is>
      </c>
      <c r="S2415" t="inlineStr">
        <is>
          <t>2025/11/30</t>
        </is>
      </c>
      <c r="T2415" t="inlineStr">
        <is>
          <t>BST</t>
        </is>
      </c>
      <c r="U2415"/>
      <c r="V2415" t="inlineStr">
        <is>
          <t>关胜元</t>
        </is>
      </c>
      <c r="W2415" t="inlineStr">
        <is>
          <t>张铭麒</t>
        </is>
      </c>
    </row>
    <row r="2416" ht="12.75" customHeight="1">
      <c r="A2416" t="inlineStr">
        <is>
          <t>2025-12-31 魏溥锷-温州-绿茶-新店开业 已结束</t>
        </is>
      </c>
      <c r="B2416"/>
      <c r="C2416" t="inlineStr">
        <is>
          <t>温州平阳万达店开业，员工培训及设备操作、出品均正常。</t>
        </is>
      </c>
      <c r="D2416" t="inlineStr">
        <is>
          <t>魏溥锷</t>
        </is>
      </c>
      <c r="E2416" t="inlineStr">
        <is>
          <t>汉庭酒店(北京丰台火车站北大地店)，北京丰台丰台路74号1-1幢2-3层、4幢1-2层、8幢2-3层</t>
        </is>
      </c>
      <c r="F2416" t="inlineStr">
        <is>
          <t>项目出差</t>
        </is>
      </c>
      <c r="G2416" t="inlineStr">
        <is>
          <t>魏溥锷-温州-绿茶-新店开业 已结束</t>
        </is>
      </c>
      <c r="H2416" t="inlineStr">
        <is>
          <t>一.今日工作内容
1.温州平阳万达店开业的
今日到达门店后进行培训员工餐前准备。
2.出品无任何问题
3.操作员设备操作无任何问题
4.晚上进行员工锅体保养培训</t>
        </is>
      </c>
      <c r="I2416" t="inlineStr">
        <is>
          <t>无</t>
        </is>
      </c>
      <c r="J2416"/>
      <c r="K2416" t="inlineStr">
        <is>
          <t>绿茶温州平阳万达店开业支持</t>
        </is>
      </c>
      <c r="L2416" t="inlineStr">
        <is>
          <t>IMG_20251231_122140345.jpg,IMG_20251231_203609505.jpg,IMG_20251231_170516750.jpg</t>
        </is>
      </c>
      <c r="M2416"/>
      <c r="N2416" s="2">
        <v>46022</v>
      </c>
      <c r="O2416" t="inlineStr">
        <is>
          <t>已结束</t>
        </is>
      </c>
      <c r="P2416" t="inlineStr">
        <is>
          <t>53周</t>
        </is>
      </c>
      <c r="Q2416"/>
      <c r="R2416" t="inlineStr">
        <is>
          <t>false</t>
        </is>
      </c>
      <c r="S2416" t="inlineStr">
        <is>
          <t>2026/01/01</t>
        </is>
      </c>
      <c r="T2416" t="inlineStr">
        <is>
          <t>BST</t>
        </is>
      </c>
      <c r="U2416"/>
      <c r="V2416" t="inlineStr">
        <is>
          <t>张铭麒</t>
        </is>
      </c>
      <c r="W2416" t="inlineStr">
        <is>
          <t>李岳丰
吴薇</t>
        </is>
      </c>
    </row>
    <row r="2417" ht="12.75" customHeight="1">
      <c r="A2417" t="inlineStr">
        <is>
          <t xml:space="preserve">2025-12-30 </t>
        </is>
      </c>
      <c r="B2417"/>
      <c r="C2417" t="inlineStr">
        <is>
          <t>无有效文本内容，无法总结问题或异常。</t>
        </is>
      </c>
      <c r="D2417" t="inlineStr">
        <is>
          <t>魏溥锷</t>
        </is>
      </c>
      <c r="E2417" t="inlineStr">
        <is>
          <t>乐家广场，四川成都武侯益州大道中段699号</t>
        </is>
      </c>
      <c r="F2417" t="inlineStr">
        <is>
          <t>排休</t>
        </is>
      </c>
      <c r="G2417"/>
      <c r="H2417"/>
      <c r="I2417"/>
      <c r="J2417"/>
      <c r="K2417"/>
      <c r="L2417"/>
      <c r="M2417"/>
      <c r="N2417" s="2">
        <v>46021</v>
      </c>
      <c r="O2417"/>
      <c r="P2417" t="inlineStr">
        <is>
          <t>53周</t>
        </is>
      </c>
      <c r="Q2417"/>
      <c r="R2417" t="inlineStr">
        <is>
          <t>false</t>
        </is>
      </c>
      <c r="S2417"/>
      <c r="T2417"/>
      <c r="U2417"/>
      <c r="V2417"/>
      <c r="W2417"/>
    </row>
    <row r="2418" ht="12.75" customHeight="1">
      <c r="A2418" t="inlineStr">
        <is>
          <t>2025-12-29 魏溥锷-温州-绿茶-新店开业 已结束</t>
        </is>
      </c>
      <c r="B2418"/>
      <c r="C2418" t="inlineStr">
        <is>
          <t>糖醋里脊炸至过硬致挂不上欠汁，已反馈明日调整。</t>
        </is>
      </c>
      <c r="D2418" t="inlineStr">
        <is>
          <t>魏溥锷</t>
        </is>
      </c>
      <c r="E2418" t="inlineStr">
        <is>
          <t>乐家广场，四川成都武侯益州大道中段699号</t>
        </is>
      </c>
      <c r="F2418" t="inlineStr">
        <is>
          <t>项目出差</t>
        </is>
      </c>
      <c r="G2418" t="inlineStr">
        <is>
          <t>魏溥锷-温州-绿茶-新店开业 已结束</t>
        </is>
      </c>
      <c r="H2418" t="inlineStr">
        <is>
          <t>一.今日工作内容
1.到达绿茶温州平阳万达店进行开业支持
2.今日到达门店今天与厨师长对接安排操作员，进行投料校准，开通15kw，进行门店试菜
3.在试菜过程中，发现糖醋里脊挂不上欠汁，后发现糖醋里脊炸至过硬，已反馈给厨师长，明日进行调整。
其余菜品暂时无其他问题。</t>
        </is>
      </c>
      <c r="I2418" t="inlineStr">
        <is>
          <t>无</t>
        </is>
      </c>
      <c r="J2418"/>
      <c r="K2418" t="inlineStr">
        <is>
          <t>调休一天</t>
        </is>
      </c>
      <c r="L2418" t="inlineStr">
        <is>
          <t>image_1766982778707.jpg,IMG_20251229_134223876.jpg,IMG_20251229_155358650.jpg,IMG_20251229_155405049.jpg,IMG_20251229_162519507.jpg,IMG_20251229_162522409.jpg,IMG_20251229_162527063.jpg,IMG_20251229_162622197.jpg,IMG_20251229_191457499.jpg</t>
        </is>
      </c>
      <c r="M2418"/>
      <c r="N2418" s="2">
        <v>46020</v>
      </c>
      <c r="O2418" t="inlineStr">
        <is>
          <t>已结束</t>
        </is>
      </c>
      <c r="P2418" t="inlineStr">
        <is>
          <t>53周</t>
        </is>
      </c>
      <c r="Q2418"/>
      <c r="R2418" t="inlineStr">
        <is>
          <t>false</t>
        </is>
      </c>
      <c r="S2418" t="inlineStr">
        <is>
          <t>2026/01/01</t>
        </is>
      </c>
      <c r="T2418" t="inlineStr">
        <is>
          <t>BST</t>
        </is>
      </c>
      <c r="U2418"/>
      <c r="V2418" t="inlineStr">
        <is>
          <t>张铭麒</t>
        </is>
      </c>
      <c r="W2418" t="inlineStr">
        <is>
          <t>李岳丰
吴薇</t>
        </is>
      </c>
    </row>
    <row r="2419" ht="12.75" customHeight="1">
      <c r="A2419" t="inlineStr">
        <is>
          <t>2025-12-28 魏溥锷-连云港-绿茶-品牌巡店 已结束</t>
        </is>
      </c>
      <c r="B2419"/>
      <c r="C2419" t="inlineStr">
        <is>
          <t>连云港海州万达店因操作不当致铁锅出餐慢、卡餐，2人操作168份效率低。</t>
        </is>
      </c>
      <c r="D2419" t="inlineStr">
        <is>
          <t>魏溥锷</t>
        </is>
      </c>
      <c r="E2419" t="inlineStr">
        <is>
          <t>乐家广场，四川成都武侯益州大道中段699号</t>
        </is>
      </c>
      <c r="F2419" t="inlineStr">
        <is>
          <t>项目出差</t>
        </is>
      </c>
      <c r="G2419" t="inlineStr">
        <is>
          <t>魏溥锷-连云港-绿茶-品牌巡店 已结束</t>
        </is>
      </c>
      <c r="H2419" t="inlineStr">
        <is>
          <t>一.各位领导晚上好，以下是12月28绿茶连云港海州万达店巡检汇报。
1.门店餐前准备充足，菜品量化分装标准化，设备操作台摆放整齐。
2.门店反馈设备铁锅出餐慢，导致出餐卡餐
到达门店后查看门店的操作步骤，在菜品炸至完成后才点击开始烹饪。导致烹饪时间延长，切发现门店操作员偏多。
3.连云港海州店2人操作168份，出现茄子煲20分钟未出餐
4.同一天，合肥高新龙湖天街店1人操作180份，未出现卡餐15分钟
5.同一天，瑶海天地店1人操作出品173份
瑶海天地店门店动线与连云港海州万达店动线类似。
二.操作建议:
1.建议门店在操作炸炉时，菜品放入炸炉后，茄子煲等10秒左右，设备就可以点击开始烹饪。其余菜品，糖醋里脊，土豆丝，鹿茸菌，干锅花菜等炸制时就可点击开始烹饪。不过油菜品在拿菜之前就可以先点击开始烹饪在准备菜品以及小料。
2.门店设备操作建议一人两机，在操作时需提前备好所需要的小料，以及餐前备货。</t>
        </is>
      </c>
      <c r="I2419" t="inlineStr">
        <is>
          <t>无</t>
        </is>
      </c>
      <c r="J2419"/>
      <c r="K2419" t="inlineStr">
        <is>
          <t>温州平阳万达店开业支持</t>
        </is>
      </c>
      <c r="L2419" t="inlineStr">
        <is>
          <t>screenshot_20260106_110545.jpg,screenshot_20260106_110423.jpg,screenshot_20260106_110407.jpg,IMG_20251228_131346504.jpg</t>
        </is>
      </c>
      <c r="M2419"/>
      <c r="N2419" s="2">
        <v>46019</v>
      </c>
      <c r="O2419" t="inlineStr">
        <is>
          <t>已结束</t>
        </is>
      </c>
      <c r="P2419" t="inlineStr">
        <is>
          <t>52周</t>
        </is>
      </c>
      <c r="Q2419"/>
      <c r="R2419" t="inlineStr">
        <is>
          <t>false</t>
        </is>
      </c>
      <c r="S2419" t="inlineStr">
        <is>
          <t>2025/12/28</t>
        </is>
      </c>
      <c r="T2419" t="inlineStr">
        <is>
          <t>BST</t>
        </is>
      </c>
      <c r="U2419" t="inlineStr">
        <is>
          <t>1</t>
        </is>
      </c>
      <c r="V2419" t="inlineStr">
        <is>
          <t>张铭麒</t>
        </is>
      </c>
      <c r="W2419" t="inlineStr">
        <is>
          <t>李岳丰
吴薇</t>
        </is>
      </c>
    </row>
    <row r="2420" ht="12.75" customHeight="1">
      <c r="A2420" t="inlineStr">
        <is>
          <t>2025-12-27 魏溥锷-徐州-绿茶-品牌巡店 已结束</t>
        </is>
      </c>
      <c r="B2420"/>
      <c r="C2420" t="inlineStr">
        <is>
          <t>绿茶铜山万达店未做日常清洁，锅内壁积碳致菜品有黑色碳化物。</t>
        </is>
      </c>
      <c r="D2420" t="inlineStr">
        <is>
          <t>魏溥锷</t>
        </is>
      </c>
      <c r="E2420" t="inlineStr">
        <is>
          <t>乐家广场，四川成都武侯益州大道中段699号</t>
        </is>
      </c>
      <c r="F2420" t="inlineStr">
        <is>
          <t>项目出差</t>
        </is>
      </c>
      <c r="G2420" t="inlineStr">
        <is>
          <t>魏溥锷-徐州-绿茶-品牌巡店 已结束</t>
        </is>
      </c>
      <c r="H2420" t="inlineStr">
        <is>
          <t>一.各位领导晚上好，以下是12月27日绿茶铜山万达店巡检汇报。
1.门店餐前准备充足，菜品量化分装标准化，设备操作台摆放整齐。
2.今日巡检发现门店未进行日常清洁维护。
以下是在门店发现的锅内壁未清洗导致的积碳！
二.积碳的影响
1.这种积碳会导致锅内壁受热不均匀。
2.对于一些青菜类的在炒制出品后会出现黑色碳化物附着在青菜表面。
三.清洗步骤
1.加入洗洁精不放水，手动操作页面开启极速，顺时针或逆时针旋转百洁布按压至发热点直到未出现有阻力或挂百洁布即可。
2.如长时间未清洗的锅体，需准备砂纸120目/240目/400目/600目/800目/1000目/从粗到细依次打磨。打磨时需加入清水1000ml手动模式温度升高至合适的温水，打开极速模式，顺时针或逆时针旋转，砂纸按压至积碳处进行除碳。除碳后的水如图所示
在长时间未除碳时必须保证除碳后的锅体表面光滑，不然会出现炒小白菜依旧会有积碳物在菜品表面。</t>
        </is>
      </c>
      <c r="I2420" t="inlineStr">
        <is>
          <t>无</t>
        </is>
      </c>
      <c r="J2420"/>
      <c r="K2420" t="inlineStr">
        <is>
          <t>连云港海州万达店巡检</t>
        </is>
      </c>
      <c r="L2420" t="inlineStr">
        <is>
          <t>IMG_20251227_170329066.jpg,IMG_20251227_204056737.jpg,IMG_20251227_205520427.jpg,IMG_20251227_212232265.jpg,IMG_20251227_205335838.jpg</t>
        </is>
      </c>
      <c r="M2420"/>
      <c r="N2420" s="2">
        <v>46018</v>
      </c>
      <c r="O2420" t="inlineStr">
        <is>
          <t>已结束</t>
        </is>
      </c>
      <c r="P2420" t="inlineStr">
        <is>
          <t>52周</t>
        </is>
      </c>
      <c r="Q2420"/>
      <c r="R2420" t="inlineStr">
        <is>
          <t>false</t>
        </is>
      </c>
      <c r="S2420" t="inlineStr">
        <is>
          <t>2025/12/27</t>
        </is>
      </c>
      <c r="T2420" t="inlineStr">
        <is>
          <t>BST</t>
        </is>
      </c>
      <c r="U2420" t="inlineStr">
        <is>
          <t>1</t>
        </is>
      </c>
      <c r="V2420" t="inlineStr">
        <is>
          <t>张铭麒</t>
        </is>
      </c>
      <c r="W2420" t="inlineStr">
        <is>
          <t>李岳丰
吴薇</t>
        </is>
      </c>
    </row>
    <row r="2421" ht="12.75" customHeight="1">
      <c r="A2421" t="inlineStr">
        <is>
          <t xml:space="preserve">2025-12-26 </t>
        </is>
      </c>
      <c r="B2421"/>
      <c r="C2421" t="inlineStr">
        <is>
          <t>正文仅日期“2025/12/26”，无实质内容，信息缺失。</t>
        </is>
      </c>
      <c r="D2421" t="inlineStr">
        <is>
          <t>魏溥锷</t>
        </is>
      </c>
      <c r="E2421" t="inlineStr">
        <is>
          <t>金融大厦，浙江温州龙港龙港大道188号西一路</t>
        </is>
      </c>
      <c r="F2421" t="inlineStr">
        <is>
          <t>排休</t>
        </is>
      </c>
      <c r="G2421"/>
      <c r="H2421"/>
      <c r="I2421"/>
      <c r="J2421"/>
      <c r="K2421"/>
      <c r="L2421"/>
      <c r="M2421"/>
      <c r="N2421" s="2">
        <v>46017</v>
      </c>
      <c r="O2421"/>
      <c r="P2421" t="inlineStr">
        <is>
          <t>52周</t>
        </is>
      </c>
      <c r="Q2421"/>
      <c r="R2421" t="inlineStr">
        <is>
          <t>false</t>
        </is>
      </c>
      <c r="S2421"/>
      <c r="T2421"/>
      <c r="U2421"/>
      <c r="V2421"/>
      <c r="W2421"/>
    </row>
    <row r="2422" ht="12.75" customHeight="1">
      <c r="A2422" t="inlineStr">
        <is>
          <t>2025-12-25 魏溥锷-阜阳-绿茶-铁锅导入 已结束</t>
        </is>
      </c>
      <c r="B2422"/>
      <c r="C2422" t="inlineStr">
        <is>
          <t>茄子煲水多，已减水20克、加水淀粉10克。</t>
        </is>
      </c>
      <c r="D2422" t="inlineStr">
        <is>
          <t>魏溥锷</t>
        </is>
      </c>
      <c r="E2422" t="inlineStr">
        <is>
          <t>美豪酒店(阜阳双清湾水街店)，安徽阜阳颍州阜阳开发区京九润和路588号华润阜阳中心B座</t>
        </is>
      </c>
      <c r="F2422" t="inlineStr">
        <is>
          <t>项目出差</t>
        </is>
      </c>
      <c r="G2422" t="inlineStr">
        <is>
          <t>魏溥锷-阜阳-绿茶-铁锅导入 已结束</t>
        </is>
      </c>
      <c r="H2422" t="inlineStr">
        <is>
          <t>一.今日工作内容
1.今日到达门店后将糖醋里脊缩6份短至1分钟
2.茄子煲1份水有点大，已将水减少20克，水淀粉增加10克，出品无问题。
3.其他菜品未收到顾客反馈设备运行正常。</t>
        </is>
      </c>
      <c r="I2422" t="inlineStr">
        <is>
          <t>无</t>
        </is>
      </c>
      <c r="J2422"/>
      <c r="K2422" t="inlineStr">
        <is>
          <t>调休假1天</t>
        </is>
      </c>
      <c r="L2422" t="inlineStr">
        <is>
          <t>IMG_20251225_123703179.jpg,IMG_20251225_124046.jpg,IMG_20251225_113352191.jpg,IMG_20251225_115822.jpg</t>
        </is>
      </c>
      <c r="M2422"/>
      <c r="N2422" s="2">
        <v>46016</v>
      </c>
      <c r="O2422" t="inlineStr">
        <is>
          <t>已结束</t>
        </is>
      </c>
      <c r="P2422" t="inlineStr">
        <is>
          <t>52周</t>
        </is>
      </c>
      <c r="Q2422"/>
      <c r="R2422" t="inlineStr">
        <is>
          <t>false</t>
        </is>
      </c>
      <c r="S2422" t="inlineStr">
        <is>
          <t>2025/12/23</t>
        </is>
      </c>
      <c r="T2422" t="inlineStr">
        <is>
          <t>BST</t>
        </is>
      </c>
      <c r="U2422"/>
      <c r="V2422" t="inlineStr">
        <is>
          <t>张铭麒</t>
        </is>
      </c>
      <c r="W2422" t="inlineStr">
        <is>
          <t>李岳丰
吴薇</t>
        </is>
      </c>
    </row>
    <row r="2423" ht="12.75" customHeight="1">
      <c r="A2423" t="inlineStr">
        <is>
          <t xml:space="preserve">2025-12-24 </t>
        </is>
      </c>
      <c r="B2423"/>
      <c r="C2423" t="inlineStr">
        <is>
          <t>正文仅含日期“2025/12/24”，无实质内容，信息缺失。</t>
        </is>
      </c>
      <c r="D2423" t="inlineStr">
        <is>
          <t>魏溥锷</t>
        </is>
      </c>
      <c r="E2423" t="inlineStr">
        <is>
          <t>美豪酒店(阜阳双清湾水街店)，安徽阜阳颍州阜阳开发区京九润和路588号华润阜阳中心B座</t>
        </is>
      </c>
      <c r="F2423" t="inlineStr">
        <is>
          <t>排休</t>
        </is>
      </c>
      <c r="G2423"/>
      <c r="H2423"/>
      <c r="I2423"/>
      <c r="J2423"/>
      <c r="K2423"/>
      <c r="L2423"/>
      <c r="M2423"/>
      <c r="N2423" s="2">
        <v>46015</v>
      </c>
      <c r="O2423"/>
      <c r="P2423" t="inlineStr">
        <is>
          <t>52周</t>
        </is>
      </c>
      <c r="Q2423"/>
      <c r="R2423" t="inlineStr">
        <is>
          <t>false</t>
        </is>
      </c>
      <c r="S2423"/>
      <c r="T2423"/>
      <c r="U2423"/>
      <c r="V2423"/>
      <c r="W2423"/>
    </row>
    <row r="2424" ht="12.75" customHeight="1">
      <c r="A2424" t="inlineStr">
        <is>
          <t xml:space="preserve">2025-12-23 </t>
        </is>
      </c>
      <c r="B2424"/>
      <c r="C2424" t="inlineStr">
        <is>
          <t>正文仅日期“2025/12/23”，无具体内容，信息缺失。</t>
        </is>
      </c>
      <c r="D2424" t="inlineStr">
        <is>
          <t>魏溥锷</t>
        </is>
      </c>
      <c r="E2424" t="inlineStr">
        <is>
          <t>美豪酒店(阜阳双清湾水街店)，安徽阜阳颍州阜阳开发区京九润和路588号华润阜阳中心B座</t>
        </is>
      </c>
      <c r="F2424" t="inlineStr">
        <is>
          <t>排休</t>
        </is>
      </c>
      <c r="G2424"/>
      <c r="H2424"/>
      <c r="I2424"/>
      <c r="J2424"/>
      <c r="K2424"/>
      <c r="L2424"/>
      <c r="M2424"/>
      <c r="N2424" s="2">
        <v>46014</v>
      </c>
      <c r="O2424"/>
      <c r="P2424" t="inlineStr">
        <is>
          <t>52周</t>
        </is>
      </c>
      <c r="Q2424"/>
      <c r="R2424" t="inlineStr">
        <is>
          <t>false</t>
        </is>
      </c>
      <c r="S2424"/>
      <c r="T2424"/>
      <c r="U2424"/>
      <c r="V2424"/>
      <c r="W2424"/>
    </row>
    <row r="2425" ht="12.75" customHeight="1">
      <c r="A2425" t="inlineStr">
        <is>
          <t>2025-12-22 魏溥锷-阜阳-绿茶-铁锅导入 已结束</t>
        </is>
      </c>
      <c r="B2425"/>
      <c r="C2425" t="inlineStr">
        <is>
          <t>糖醋里脊调整为最后投放，需缩短烹饪时长。</t>
        </is>
      </c>
      <c r="D2425" t="inlineStr">
        <is>
          <t>魏溥锷</t>
        </is>
      </c>
      <c r="E2425" t="inlineStr">
        <is>
          <t>美豪酒店(阜阳双清湾水街店)，安徽阜阳颍州阜阳开发区京九润和路588号华润阜阳中心B座</t>
        </is>
      </c>
      <c r="F2425" t="inlineStr">
        <is>
          <t>项目出差</t>
        </is>
      </c>
      <c r="G2425" t="inlineStr">
        <is>
          <t>魏溥锷-阜阳-绿茶-铁锅导入 已结束</t>
        </is>
      </c>
      <c r="H2425" t="inlineStr">
        <is>
          <t>一.今日工作内容
1.绿茶阜阳商厦店铁锅导入
2.应安徽区域要求将糖醋里脊调整为最后投放，已调试初版。后续会缩短烹饪时长。
3.铁锅导入后其他菜品出品无任何问题。</t>
        </is>
      </c>
      <c r="I2425" t="inlineStr">
        <is>
          <t>无</t>
        </is>
      </c>
      <c r="J2425"/>
      <c r="K2425" t="inlineStr">
        <is>
          <t>调休假两天</t>
        </is>
      </c>
      <c r="L2425" t="inlineStr">
        <is>
          <t>IMG_20251222_192551545.jpg,IMG_20251222_185431986.jpg,IMG_20251222_184718901.jpg,IMG_20251222_184325297.jpg,IMG_20251222_182702541.jpg</t>
        </is>
      </c>
      <c r="M2425"/>
      <c r="N2425" s="2">
        <v>46013</v>
      </c>
      <c r="O2425" t="inlineStr">
        <is>
          <t>已结束</t>
        </is>
      </c>
      <c r="P2425" t="inlineStr">
        <is>
          <t>52周</t>
        </is>
      </c>
      <c r="Q2425"/>
      <c r="R2425" t="inlineStr">
        <is>
          <t>false</t>
        </is>
      </c>
      <c r="S2425" t="inlineStr">
        <is>
          <t>2025/12/23</t>
        </is>
      </c>
      <c r="T2425" t="inlineStr">
        <is>
          <t>BST</t>
        </is>
      </c>
      <c r="U2425"/>
      <c r="V2425" t="inlineStr">
        <is>
          <t>张铭麒</t>
        </is>
      </c>
      <c r="W2425" t="inlineStr">
        <is>
          <t>李岳丰
吴薇</t>
        </is>
      </c>
    </row>
    <row r="2426" ht="12.75" customHeight="1">
      <c r="A2426" t="inlineStr">
        <is>
          <t>2025-12-21 魏溥锷-阜阳-绿茶-铁锅导入 已结束</t>
        </is>
      </c>
      <c r="B2426"/>
      <c r="C2426" t="inlineStr">
        <is>
          <t>阜阳商厦店铁锅导入：茄子煲汁未裹住，干锅土豆片太干，小白菜分量多。</t>
        </is>
      </c>
      <c r="D2426" t="inlineStr">
        <is>
          <t>魏溥锷</t>
        </is>
      </c>
      <c r="E2426" t="inlineStr">
        <is>
          <t>美豪酒店(阜阳双清湾水街店)，安徽阜阳颍州阜阳开发区京九润和路588号华润阜阳中心B座</t>
        </is>
      </c>
      <c r="F2426" t="inlineStr">
        <is>
          <t>项目出差</t>
        </is>
      </c>
      <c r="G2426" t="inlineStr">
        <is>
          <t>魏溥锷-阜阳-绿茶-铁锅导入 已结束</t>
        </is>
      </c>
      <c r="H2426" t="inlineStr">
        <is>
          <t>一.今日工作内容
今日上午与瑶海店操作员进行最后交接，下午阜阳商厦店铁锅导入
1.今日上午在瑶海店查看出品，已无任何问题。
2.已跟合肥厨政领导沟通，门店需每天拍照并且发到大群。
3.下午到达阜阳商厦店进行查看，门店出品，茄子煲汁未裹住。干锅土豆片两份太干，小白菜分量较多。已跟厨师长沟通明日将跟换铁锅</t>
        </is>
      </c>
      <c r="I2426" t="inlineStr">
        <is>
          <t>无</t>
        </is>
      </c>
      <c r="J2426"/>
      <c r="K2426" t="inlineStr">
        <is>
          <t>绿茶餐厅阜阳商厦店铁锅导入</t>
        </is>
      </c>
      <c r="L2426" t="inlineStr">
        <is>
          <t>IMG_20251221_121634562.jpg,IMG_20251221_112909906.jpg,IMG_20251221_112423745.jpg,IMG_20251221_203553092.jpg</t>
        </is>
      </c>
      <c r="M2426"/>
      <c r="N2426" s="2">
        <v>46012</v>
      </c>
      <c r="O2426" t="inlineStr">
        <is>
          <t>已结束</t>
        </is>
      </c>
      <c r="P2426" t="inlineStr">
        <is>
          <t>51周</t>
        </is>
      </c>
      <c r="Q2426"/>
      <c r="R2426" t="inlineStr">
        <is>
          <t>false</t>
        </is>
      </c>
      <c r="S2426" t="inlineStr">
        <is>
          <t>2025/12/23</t>
        </is>
      </c>
      <c r="T2426" t="inlineStr">
        <is>
          <t>BST</t>
        </is>
      </c>
      <c r="U2426"/>
      <c r="V2426" t="inlineStr">
        <is>
          <t>张铭麒</t>
        </is>
      </c>
      <c r="W2426" t="inlineStr">
        <is>
          <t>李岳丰
吴薇</t>
        </is>
      </c>
    </row>
    <row r="2427" ht="12.75" customHeight="1">
      <c r="A2427" t="inlineStr">
        <is>
          <t>2025-12-20 魏溥锷-合肥-绿茶-新店开业 已结束</t>
        </is>
      </c>
      <c r="B2427"/>
      <c r="C2427" t="inlineStr">
        <is>
          <t>顾客反馈鹿茸菌偏咸，已调整调料（鸡精味精各减1克，加2克白糖）。</t>
        </is>
      </c>
      <c r="D2427" t="inlineStr">
        <is>
          <t>魏溥锷</t>
        </is>
      </c>
      <c r="E2427" t="inlineStr">
        <is>
          <t>合肥站，安徽合肥瑶海轨道交通1号线三期</t>
        </is>
      </c>
      <c r="F2427" t="inlineStr">
        <is>
          <t>项目出差</t>
        </is>
      </c>
      <c r="G2427" t="inlineStr">
        <is>
          <t>魏溥锷-合肥-绿茶-新店开业 已结束</t>
        </is>
      </c>
      <c r="H2427" t="inlineStr">
        <is>
          <t>今日工作内容
1.合肥瑶海天地店开业支持
2.今日到达门店操作员进开餐开档，无任何问题。
3.按照要求让员工进行设备保养以及清洗锅体，无任何问题
4.今日收到顾客反馈鹿茸菌略微偏咸，已做调整，鸡精味精各减1克，增加2克白糖。
其余菜品未收到顾客反馈口味以及出品问题。
</t>
        </is>
      </c>
      <c r="I2427" t="inlineStr">
        <is>
          <t>无</t>
        </is>
      </c>
      <c r="J2427"/>
      <c r="K2427" t="inlineStr">
        <is>
          <t>绿茶餐厅阜阳商厦店铁锅导入</t>
        </is>
      </c>
      <c r="L2427" t="inlineStr">
        <is>
          <t>IMG_20251220_161043118.jpg,IMG_20251220_152127858.jpg,IMG_20251220_120634769.jpg,IMG_20251220_115559410.jpg</t>
        </is>
      </c>
      <c r="M2427"/>
      <c r="N2427" s="2">
        <v>46011</v>
      </c>
      <c r="O2427" t="inlineStr">
        <is>
          <t>已结束</t>
        </is>
      </c>
      <c r="P2427" t="inlineStr">
        <is>
          <t>51周</t>
        </is>
      </c>
      <c r="Q2427"/>
      <c r="R2427" t="inlineStr">
        <is>
          <t>false</t>
        </is>
      </c>
      <c r="S2427" t="inlineStr">
        <is>
          <t>2025/12/19</t>
        </is>
      </c>
      <c r="T2427" t="inlineStr">
        <is>
          <t>BST</t>
        </is>
      </c>
      <c r="U2427" t="inlineStr">
        <is>
          <t>1</t>
        </is>
      </c>
      <c r="V2427" t="inlineStr">
        <is>
          <t>张铭麒</t>
        </is>
      </c>
      <c r="W2427" t="inlineStr">
        <is>
          <t>李岳丰
吴薇</t>
        </is>
      </c>
    </row>
    <row r="2428" ht="12.75" customHeight="1">
      <c r="A2428" t="inlineStr">
        <is>
          <t>2025-12-19 魏溥锷-合肥-绿茶-新店开业 已结束</t>
        </is>
      </c>
      <c r="B2428"/>
      <c r="C2428" t="inlineStr">
        <is>
          <t>需关注：门店试营业仅营业到下午4点，无异常和投诉问题。</t>
        </is>
      </c>
      <c r="D2428" t="inlineStr">
        <is>
          <t>魏溥锷</t>
        </is>
      </c>
      <c r="E2428" t="inlineStr">
        <is>
          <t>拓佳中心，安徽合肥包河宁国南路777号</t>
        </is>
      </c>
      <c r="F2428" t="inlineStr">
        <is>
          <t>项目出差</t>
        </is>
      </c>
      <c r="G2428" t="inlineStr">
        <is>
          <t>魏溥锷-合肥-绿茶-新店开业 已结束</t>
        </is>
      </c>
      <c r="H2428" t="inlineStr">
        <is>
          <t>一.今日工作内容
1.绿茶餐厅合肥瑶海天地店开业支持。
2.今日到达门店后协助门店进行早上开档。
3.调试糖醋里脊，并将糖醋里脊改为临近出锅投放。
4.教门店操作员进行洗锅，养锅，以及设备维护。
5.因今日商场属于试营业，所以门店仅营业到下午4点。
今日出品菜品未出现菜品投诉问题。</t>
        </is>
      </c>
      <c r="I2428" t="inlineStr">
        <is>
          <t>无</t>
        </is>
      </c>
      <c r="J2428"/>
      <c r="K2428" t="inlineStr">
        <is>
          <t>绿茶合肥瑶海天地店开业支持</t>
        </is>
      </c>
      <c r="L2428" t="inlineStr">
        <is>
          <t>IMG_20251219_165200866.jpg,IMG_20251219_142203699.jpg,IMG_20251219_122849837.jpg,IMG_20251219_122508605.jpg,IMG_20251219_113751671.jpg,IMG_20251219_103801834.jpg</t>
        </is>
      </c>
      <c r="M2428"/>
      <c r="N2428" s="2">
        <v>46010</v>
      </c>
      <c r="O2428" t="inlineStr">
        <is>
          <t>已结束</t>
        </is>
      </c>
      <c r="P2428" t="inlineStr">
        <is>
          <t>51周</t>
        </is>
      </c>
      <c r="Q2428"/>
      <c r="R2428" t="inlineStr">
        <is>
          <t>false</t>
        </is>
      </c>
      <c r="S2428" t="inlineStr">
        <is>
          <t>2025/12/19</t>
        </is>
      </c>
      <c r="T2428" t="inlineStr">
        <is>
          <t>BST</t>
        </is>
      </c>
      <c r="U2428"/>
      <c r="V2428" t="inlineStr">
        <is>
          <t>张铭麒</t>
        </is>
      </c>
      <c r="W2428" t="inlineStr">
        <is>
          <t>李岳丰
吴薇</t>
        </is>
      </c>
    </row>
    <row r="2429" ht="12.75" customHeight="1">
      <c r="A2429" t="inlineStr">
        <is>
          <t xml:space="preserve">2025-12-18 </t>
        </is>
      </c>
      <c r="B2429"/>
      <c r="C2429" t="inlineStr">
        <is>
          <t>正文仅显示日期“2025/12/18”，无具体内容，信息异常缺失。</t>
        </is>
      </c>
      <c r="D2429" t="inlineStr">
        <is>
          <t>魏溥锷</t>
        </is>
      </c>
      <c r="E2429" t="inlineStr">
        <is>
          <t>恒兴广场，安徽合肥包河屯溪路33号</t>
        </is>
      </c>
      <c r="F2429" t="inlineStr">
        <is>
          <t>排休</t>
        </is>
      </c>
      <c r="G2429"/>
      <c r="H2429"/>
      <c r="I2429"/>
      <c r="J2429"/>
      <c r="K2429"/>
      <c r="L2429"/>
      <c r="M2429"/>
      <c r="N2429" s="2">
        <v>46009</v>
      </c>
      <c r="O2429"/>
      <c r="P2429" t="inlineStr">
        <is>
          <t>51周</t>
        </is>
      </c>
      <c r="Q2429"/>
      <c r="R2429" t="inlineStr">
        <is>
          <t>false</t>
        </is>
      </c>
      <c r="S2429"/>
      <c r="T2429"/>
      <c r="U2429"/>
      <c r="V2429"/>
      <c r="W2429"/>
    </row>
    <row r="2430" ht="12.75" customHeight="1">
      <c r="A2430" t="inlineStr">
        <is>
          <t>2025-12-17 魏溥锷-合肥-绿茶-新店开业 已结束</t>
        </is>
      </c>
      <c r="B2430"/>
      <c r="C2430" t="inlineStr">
        <is>
          <t>茄子煲水淀粉包裹，绿茶炒饭老抽过多，已调试正常。</t>
        </is>
      </c>
      <c r="D2430" t="inlineStr">
        <is>
          <t>魏溥锷</t>
        </is>
      </c>
      <c r="E2430" t="inlineStr">
        <is>
          <t>安徽开放大学(九华山路校区)，安徽合肥包河九华山路3号</t>
        </is>
      </c>
      <c r="F2430" t="inlineStr">
        <is>
          <t>项目出差</t>
        </is>
      </c>
      <c r="G2430" t="inlineStr">
        <is>
          <t>魏溥锷-合肥-绿茶-新店开业 已结束</t>
        </is>
      </c>
      <c r="H2430" t="inlineStr">
        <is>
          <t>一.今日工作内容
绿茶餐厅瑶海天地店开业调试
1.今日到达门店后进行菜品调试发现菜品问题
茄子煲:水淀粉包裹住，已进行调试，减少
20克水，增加5克水淀粉，已正常
绿茶炒饭:老抽减掉3克，留25克胡洋，已正常
其他菜品均为正常</t>
        </is>
      </c>
      <c r="I2430" t="inlineStr">
        <is>
          <t>无</t>
        </is>
      </c>
      <c r="J2430"/>
      <c r="K2430" t="inlineStr">
        <is>
          <t>排休假一天</t>
        </is>
      </c>
      <c r="L2430" t="inlineStr">
        <is>
          <t>IMG_20251217_194407861.jpg,IMG_20251217_192919634.jpg,IMG_20251217_191815638.jpg,IMG_20251217_191811556.jpg,IMG_20251217_161933015.jpg,IMG_20251217_161158708.jpg,IMG_20251217_161151506.jpg</t>
        </is>
      </c>
      <c r="M2430"/>
      <c r="N2430" s="2">
        <v>46008</v>
      </c>
      <c r="O2430" t="inlineStr">
        <is>
          <t>已结束</t>
        </is>
      </c>
      <c r="P2430" t="inlineStr">
        <is>
          <t>51周</t>
        </is>
      </c>
      <c r="Q2430"/>
      <c r="R2430" t="inlineStr">
        <is>
          <t>false</t>
        </is>
      </c>
      <c r="S2430" t="inlineStr">
        <is>
          <t>2025/12/19</t>
        </is>
      </c>
      <c r="T2430" t="inlineStr">
        <is>
          <t>BST</t>
        </is>
      </c>
      <c r="U2430"/>
      <c r="V2430" t="inlineStr">
        <is>
          <t>张铭麒</t>
        </is>
      </c>
      <c r="W2430" t="inlineStr">
        <is>
          <t>李岳丰
吴薇</t>
        </is>
      </c>
    </row>
    <row r="2431" ht="12.75" customHeight="1">
      <c r="A2431" t="inlineStr">
        <is>
          <t>2025-12-16 魏溥锷-合肥-绿茶-品牌巡店 已结束</t>
        </is>
      </c>
      <c r="B2431"/>
      <c r="C2431" t="inlineStr">
        <is>
          <t>干料盒有油，因上午烹饪后未擦，已要求厨师长晚收档清理。</t>
        </is>
      </c>
      <c r="D2431" t="inlineStr">
        <is>
          <t>魏溥锷</t>
        </is>
      </c>
      <c r="E2431" t="inlineStr">
        <is>
          <t>云峯中心，安徽合肥包河上海路与迎淮路交叉口向东100米</t>
        </is>
      </c>
      <c r="F2431" t="inlineStr">
        <is>
          <t>巡店</t>
        </is>
      </c>
      <c r="G2431" t="inlineStr">
        <is>
          <t>魏溥锷-合肥-绿茶-品牌巡店 已结束</t>
        </is>
      </c>
      <c r="H2431" t="inlineStr">
        <is>
          <t>各位领导晚上好，以下是12月16日下午绿茶合肥银泰城店巡检汇报。
1.门店餐前准备充足，菜品量化分装标准化，设备操作台摆放整齐。
二.设备整机卫生
1.干料盒略微有油，但是属于在上午烹饪后未擦拭，已跟厨师长交接在晚上收档时一定要进行清理。
三.投料校准
1.现场检查两台设备校准记录，校准周期严格按照总部要求执行校准周期正常，校准做的非常准时。
四.设备整理状态
1.到店巡查机器各项状态均无问题，检测硬件设施，软件各项参数无任何问题。</t>
        </is>
      </c>
      <c r="I2431"/>
      <c r="J2431"/>
      <c r="K2431" t="inlineStr">
        <is>
          <t>绿茶合肥瑶海天地店试菜</t>
        </is>
      </c>
      <c r="L2431" t="inlineStr">
        <is>
          <t>IMG_20251216_180507974.jpg,IMG_20251216_180446136.jpg,IMG_20251216_180432299.jpg,IMG_20251216_180424718.jpg,IMG_20251216_173510107.jpg,IMG_20251216_173458564.jpg,IMG_20251216_175208283.jpg,IMG_20251216_170122989.jpg</t>
        </is>
      </c>
      <c r="M2431"/>
      <c r="N2431" s="2">
        <v>46007</v>
      </c>
      <c r="O2431" t="inlineStr">
        <is>
          <t>已结束</t>
        </is>
      </c>
      <c r="P2431" t="inlineStr">
        <is>
          <t>51周</t>
        </is>
      </c>
      <c r="Q2431"/>
      <c r="R2431" t="inlineStr">
        <is>
          <t>false</t>
        </is>
      </c>
      <c r="S2431" t="inlineStr">
        <is>
          <t>2025/12/16</t>
        </is>
      </c>
      <c r="T2431" t="inlineStr">
        <is>
          <t>BST</t>
        </is>
      </c>
      <c r="U2431" t="inlineStr">
        <is>
          <t>1</t>
        </is>
      </c>
      <c r="V2431" t="inlineStr">
        <is>
          <t>张铭麒</t>
        </is>
      </c>
      <c r="W2431" t="inlineStr">
        <is>
          <t>李岳丰
吴薇</t>
        </is>
      </c>
    </row>
    <row r="2432" ht="12.75" customHeight="1">
      <c r="A2432" t="inlineStr">
        <is>
          <t>2025-12-15 魏溥锷-湖州-绿茶-新店开业 已结束</t>
        </is>
      </c>
      <c r="B2432"/>
      <c r="C2432" t="inlineStr">
        <is>
          <t>开业支持最后一天后续需自行解决人力；三菜品微调（辣椒炒肉、茄子煲换高汤，毛白菜减1克盐）。</t>
        </is>
      </c>
      <c r="D2432" t="inlineStr">
        <is>
          <t>魏溥锷</t>
        </is>
      </c>
      <c r="E2432" t="inlineStr">
        <is>
          <t>旧馆镇，浙江湖州南浔</t>
        </is>
      </c>
      <c r="F2432" t="inlineStr">
        <is>
          <t>项目出差</t>
        </is>
      </c>
      <c r="G2432" t="inlineStr">
        <is>
          <t>魏溥锷-湖州-绿茶-新店开业 已结束</t>
        </is>
      </c>
      <c r="H2432" t="inlineStr">
        <is>
          <t>今日工作内容
绿茶南浔吾悦广场开业支持
1.今日早上到达门店，进行门店开档。
2.今日已跟厨师长对接是最后一天进行开业支持，后续需要自行解决人力问题
3.中午跟区总进行门店菜品验收有三个菜出现偏差已做微调
①.辣椒炒肉:清水改为高汤
②.茄子煲:清水改为高汤
③.毛白菜:减少1克盐
其余菜品正常</t>
        </is>
      </c>
      <c r="I2432" t="inlineStr">
        <is>
          <t>无</t>
        </is>
      </c>
      <c r="J2432"/>
      <c r="K2432" t="inlineStr">
        <is>
          <t>合肥肥东绿茶铁锅导入</t>
        </is>
      </c>
      <c r="L2432" t="inlineStr">
        <is>
          <t>IMG_20251215_211200712.jpg,IMG_20251215_211103452.jpg,IMG_20251215_211058955.jpg,IMG_20251215_170858460.jpg</t>
        </is>
      </c>
      <c r="M2432"/>
      <c r="N2432" s="2">
        <v>46006</v>
      </c>
      <c r="O2432" t="inlineStr">
        <is>
          <t>已结束</t>
        </is>
      </c>
      <c r="P2432" t="inlineStr">
        <is>
          <t>51周</t>
        </is>
      </c>
      <c r="Q2432"/>
      <c r="R2432" t="inlineStr">
        <is>
          <t>false</t>
        </is>
      </c>
      <c r="S2432" t="inlineStr">
        <is>
          <t>2025/12/15</t>
        </is>
      </c>
      <c r="T2432" t="inlineStr">
        <is>
          <t>BST</t>
        </is>
      </c>
      <c r="U2432" t="inlineStr">
        <is>
          <t>1</t>
        </is>
      </c>
      <c r="V2432" t="inlineStr">
        <is>
          <t>张铭麒</t>
        </is>
      </c>
      <c r="W2432" t="inlineStr">
        <is>
          <t>李岳丰
吴薇</t>
        </is>
      </c>
    </row>
    <row r="2433" ht="12.75" customHeight="1">
      <c r="A2433" t="inlineStr">
        <is>
          <t>2025-12-14 魏溥锷-湖州-绿茶-新店开业 已结束</t>
        </is>
      </c>
      <c r="B2433"/>
      <c r="C2433" t="inlineStr">
        <is>
          <t>南浔绿茶店开业因缺操作人员变协助，明日区总试菜。</t>
        </is>
      </c>
      <c r="D2433" t="inlineStr">
        <is>
          <t>魏溥锷</t>
        </is>
      </c>
      <c r="E2433" t="inlineStr">
        <is>
          <t>旧馆镇，浙江湖州南浔</t>
        </is>
      </c>
      <c r="F2433" t="inlineStr">
        <is>
          <t>项目出差</t>
        </is>
      </c>
      <c r="G2433" t="inlineStr">
        <is>
          <t>魏溥锷-湖州-绿茶-新店开业 已结束</t>
        </is>
      </c>
      <c r="H2433" t="inlineStr">
        <is>
          <t>一.今日工作内容
南浔吾悦广场绿茶门店开业支持
1.因南浔店暂无操作人员导致开业培训支持变成了协助门店开业
2.今日下午跟超哥进行对接，明日区总会到门店进行试菜，因开业期间没有时间进行试菜。
</t>
        </is>
      </c>
      <c r="I2433" t="inlineStr">
        <is>
          <t>无</t>
        </is>
      </c>
      <c r="J2433"/>
      <c r="K2433" t="inlineStr">
        <is>
          <t>南浔吾悦广场绿茶开业支持</t>
        </is>
      </c>
      <c r="L2433" t="inlineStr">
        <is>
          <t>IMG_20251214_212213445.jpg,IMG_20251214_212207143.jpg,IMG_20251214_203911598.jpg,IMG_20251214_192539940.jpg,IMG_20251214_105505438.jpg,IMG_20251214_105455979.jpg</t>
        </is>
      </c>
      <c r="M2433"/>
      <c r="N2433" s="2">
        <v>46005</v>
      </c>
      <c r="O2433" t="inlineStr">
        <is>
          <t>已结束</t>
        </is>
      </c>
      <c r="P2433" t="inlineStr">
        <is>
          <t>50周</t>
        </is>
      </c>
      <c r="Q2433"/>
      <c r="R2433" t="inlineStr">
        <is>
          <t>false</t>
        </is>
      </c>
      <c r="S2433" t="inlineStr">
        <is>
          <t>2025/12/15</t>
        </is>
      </c>
      <c r="T2433" t="inlineStr">
        <is>
          <t>BST</t>
        </is>
      </c>
      <c r="U2433"/>
      <c r="V2433" t="inlineStr">
        <is>
          <t>张铭麒</t>
        </is>
      </c>
      <c r="W2433" t="inlineStr">
        <is>
          <t>李岳丰
吴薇</t>
        </is>
      </c>
    </row>
    <row r="2434" ht="12.75" customHeight="1">
      <c r="A2434" t="inlineStr">
        <is>
          <t>2025-12-13 魏溥锷-湖州-绿茶-新店开业 已结束</t>
        </is>
      </c>
      <c r="B2434"/>
      <c r="C2434" t="inlineStr">
        <is>
          <t>问题：门店未调动操作人员，无人培训设备，由我操作。</t>
        </is>
      </c>
      <c r="D2434" t="inlineStr">
        <is>
          <t>魏溥锷</t>
        </is>
      </c>
      <c r="E2434" t="inlineStr">
        <is>
          <t>南浔吾悦广场，浙江湖州南浔南浔镇南林路518号</t>
        </is>
      </c>
      <c r="F2434" t="inlineStr">
        <is>
          <t>项目出差</t>
        </is>
      </c>
      <c r="G2434" t="inlineStr">
        <is>
          <t>魏溥锷-湖州-绿茶-新店开业 已结束</t>
        </is>
      </c>
      <c r="H2434" t="inlineStr">
        <is>
          <t>一.今日工作内容
1.湖州南浔绿茶吾悦广场店开业支持
2.今日到达门店后跟厨师长对接，因门店还是未调动操作人员，导致无人培训设备，目前一直是由我在操作
3.菜品反馈:未收到顾客反馈菜品出品问题以及口味等问题。</t>
        </is>
      </c>
      <c r="I2434" t="inlineStr">
        <is>
          <t>无</t>
        </is>
      </c>
      <c r="J2434"/>
      <c r="K2434" t="inlineStr">
        <is>
          <t>绿茶南浔吾悦广场店开业支持</t>
        </is>
      </c>
      <c r="L2434" t="inlineStr">
        <is>
          <t>IMG_20251213_205256846.jpg,IMG_20251213_200301235.jpg,IMG_20251213_195655187.jpg,IMG_20251213_133020919.jpg</t>
        </is>
      </c>
      <c r="M2434"/>
      <c r="N2434" s="2">
        <v>46004</v>
      </c>
      <c r="O2434" t="inlineStr">
        <is>
          <t>已结束</t>
        </is>
      </c>
      <c r="P2434" t="inlineStr">
        <is>
          <t>50周</t>
        </is>
      </c>
      <c r="Q2434"/>
      <c r="R2434" t="inlineStr">
        <is>
          <t>false</t>
        </is>
      </c>
      <c r="S2434" t="inlineStr">
        <is>
          <t>2025/12/15</t>
        </is>
      </c>
      <c r="T2434" t="inlineStr">
        <is>
          <t>BST</t>
        </is>
      </c>
      <c r="U2434"/>
      <c r="V2434" t="inlineStr">
        <is>
          <t>张铭麒</t>
        </is>
      </c>
      <c r="W2434" t="inlineStr">
        <is>
          <t>李岳丰
吴薇</t>
        </is>
      </c>
    </row>
    <row r="2435" ht="12.75" customHeight="1">
      <c r="A2435" t="inlineStr">
        <is>
          <t>2025-12-12 魏溥锷-湖州-绿茶-新店开业 已结束</t>
        </is>
      </c>
      <c r="B2435"/>
      <c r="C2435" t="inlineStr">
        <is>
          <t>南浔门店开业边出餐边调试，1份茄子未挂住欠汁，无操作员。</t>
        </is>
      </c>
      <c r="D2435" t="inlineStr">
        <is>
          <t>魏溥锷</t>
        </is>
      </c>
      <c r="E2435" t="inlineStr">
        <is>
          <t>南浔吾悦广场，浙江湖州南浔南浔镇南林路518号</t>
        </is>
      </c>
      <c r="F2435" t="inlineStr">
        <is>
          <t>项目出差</t>
        </is>
      </c>
      <c r="G2435" t="inlineStr">
        <is>
          <t>魏溥锷-湖州-绿茶-新店开业 已结束</t>
        </is>
      </c>
      <c r="H2435" t="inlineStr">
        <is>
          <t>一.今日工作内容
1.今日到达南浔门店进行菜品导入以及设备调试。
2.今日跟厨师长对接，门店现在无操作员，已跟厨师长对接，让厨师长学习
3.因今日门店开业所以只能边出餐边调试，除1份茄子有点没挂住欠汁以外其余菜品暂无其他问题。</t>
        </is>
      </c>
      <c r="I2435" t="inlineStr">
        <is>
          <t>无</t>
        </is>
      </c>
      <c r="J2435"/>
      <c r="K2435" t="inlineStr">
        <is>
          <t>绿茶南浔吾悦广场开业支持</t>
        </is>
      </c>
      <c r="L2435" t="inlineStr">
        <is>
          <t>IMG_20251212_202456465.jpg,IMG_20251212_202132812.jpg,IMG_20251212_103948824.jpg,IMG_20251212_103936404.jpg</t>
        </is>
      </c>
      <c r="M2435"/>
      <c r="N2435" s="2">
        <v>46003</v>
      </c>
      <c r="O2435" t="inlineStr">
        <is>
          <t>已结束</t>
        </is>
      </c>
      <c r="P2435" t="inlineStr">
        <is>
          <t>50周</t>
        </is>
      </c>
      <c r="Q2435"/>
      <c r="R2435" t="inlineStr">
        <is>
          <t>false</t>
        </is>
      </c>
      <c r="S2435" t="inlineStr">
        <is>
          <t>2025/12/15</t>
        </is>
      </c>
      <c r="T2435" t="inlineStr">
        <is>
          <t>BST</t>
        </is>
      </c>
      <c r="U2435"/>
      <c r="V2435" t="inlineStr">
        <is>
          <t>张铭麒</t>
        </is>
      </c>
      <c r="W2435" t="inlineStr">
        <is>
          <t>李岳丰
吴薇</t>
        </is>
      </c>
    </row>
    <row r="2436" ht="12.75" customHeight="1">
      <c r="A2436" t="inlineStr">
        <is>
          <t>2025-12-11 魏溥锷-湖州-绿茶-新店开业 已结束</t>
        </is>
      </c>
      <c r="B2436"/>
      <c r="C2436" t="inlineStr">
        <is>
          <t>因天气高速封路、航班延误，开业支持人员未按时到达项目点。</t>
        </is>
      </c>
      <c r="D2436" t="inlineStr">
        <is>
          <t>魏溥锷</t>
        </is>
      </c>
      <c r="E2436" t="inlineStr">
        <is>
          <t>南浔吾悦广场，浙江湖州南浔南浔镇南林路518号</t>
        </is>
      </c>
      <c r="F2436" t="inlineStr">
        <is>
          <t>项目出差</t>
        </is>
      </c>
      <c r="G2436" t="inlineStr">
        <is>
          <t>魏溥锷-湖州-绿茶-新店开业 已结束</t>
        </is>
      </c>
      <c r="H2436" t="inlineStr">
        <is>
          <t>一.今日工作内容
前往湖州南浔绿茶餐厅开业支持
1.因天气原因石河子到乌鲁木齐高速路被封只能走国道，到达时已登不了机了
2.改签至下午13.50的飞机，但因天气原因延误到18.30到达杭州已经23.30了，所以只能在杭州休息一晚第二天出发到达项目点</t>
        </is>
      </c>
      <c r="I2436" t="inlineStr">
        <is>
          <t>无</t>
        </is>
      </c>
      <c r="J2436"/>
      <c r="K2436" t="inlineStr">
        <is>
          <t>湖州南浔绿茶吾悦广场开业</t>
        </is>
      </c>
      <c r="L2436" t="inlineStr">
        <is>
          <t>IMG_20251211_184120014.jpg,IMG_20251212_074032276.jpg,IMG_20251211_164910174.jpg</t>
        </is>
      </c>
      <c r="M2436"/>
      <c r="N2436" s="2">
        <v>46002</v>
      </c>
      <c r="O2436" t="inlineStr">
        <is>
          <t>已结束</t>
        </is>
      </c>
      <c r="P2436" t="inlineStr">
        <is>
          <t>50周</t>
        </is>
      </c>
      <c r="Q2436"/>
      <c r="R2436" t="inlineStr">
        <is>
          <t>false</t>
        </is>
      </c>
      <c r="S2436" t="inlineStr">
        <is>
          <t>2025/12/15</t>
        </is>
      </c>
      <c r="T2436" t="inlineStr">
        <is>
          <t>BST</t>
        </is>
      </c>
      <c r="U2436"/>
      <c r="V2436" t="inlineStr">
        <is>
          <t>张铭麒</t>
        </is>
      </c>
      <c r="W2436" t="inlineStr">
        <is>
          <t>李岳丰
吴薇</t>
        </is>
      </c>
    </row>
    <row r="2437" ht="12.75" customHeight="1">
      <c r="A2437" t="inlineStr">
        <is>
          <t xml:space="preserve">2025-12-10 </t>
        </is>
      </c>
      <c r="B2437"/>
      <c r="C2437" t="inlineStr">
        <is>
          <t>正文内容仅为日期“2025/12/10”，无实质信息及需关注问题。</t>
        </is>
      </c>
      <c r="D2437" t="inlineStr">
        <is>
          <t>魏溥锷</t>
        </is>
      </c>
      <c r="E2437" t="inlineStr">
        <is>
          <t>永福家园，浙江湖州吴兴八里店南片</t>
        </is>
      </c>
      <c r="F2437" t="inlineStr">
        <is>
          <t>排休</t>
        </is>
      </c>
      <c r="G2437"/>
      <c r="H2437"/>
      <c r="I2437"/>
      <c r="J2437"/>
      <c r="K2437"/>
      <c r="L2437"/>
      <c r="M2437"/>
      <c r="N2437" s="2">
        <v>46001</v>
      </c>
      <c r="O2437"/>
      <c r="P2437" t="inlineStr">
        <is>
          <t>50周</t>
        </is>
      </c>
      <c r="Q2437"/>
      <c r="R2437" t="inlineStr">
        <is>
          <t>false</t>
        </is>
      </c>
      <c r="S2437"/>
      <c r="T2437"/>
      <c r="U2437"/>
      <c r="V2437"/>
      <c r="W2437"/>
    </row>
    <row r="2438" ht="12.75" customHeight="1">
      <c r="A2438" t="inlineStr">
        <is>
          <t>2025-12-09 魏溥锷-乌鲁木齐-湘索，宴遇天山，杨乐辣子鸡-解决问题 已结束</t>
        </is>
      </c>
      <c r="B2438"/>
      <c r="C2438" t="inlineStr">
        <is>
          <t>更换转锅电机延长线后测试无问题，调休假一天。</t>
        </is>
      </c>
      <c r="D2438" t="inlineStr">
        <is>
          <t>魏溥锷</t>
        </is>
      </c>
      <c r="E2438" t="inlineStr">
        <is>
          <t>湖州东站，浙江湖州吴兴湖浔大道</t>
        </is>
      </c>
      <c r="F2438" t="inlineStr">
        <is>
          <t>项目出差</t>
        </is>
      </c>
      <c r="G2438" t="inlineStr">
        <is>
          <t>魏溥锷-乌鲁木齐-湘索，宴遇天山，杨乐辣子鸡-解决问题 已结束</t>
        </is>
      </c>
      <c r="H2438" t="inlineStr">
        <is>
          <t>一.今日工作内容
1.今日到达湘索进行转锅电机延长线更换
已进行更换
2.更换完后进行测试无任何问题
</t>
        </is>
      </c>
      <c r="I2438" t="inlineStr">
        <is>
          <t>无</t>
        </is>
      </c>
      <c r="J2438"/>
      <c r="K2438" t="inlineStr">
        <is>
          <t>调休假一天</t>
        </is>
      </c>
      <c r="L2438" t="inlineStr">
        <is>
          <t>IMG_20251209_172514192.jpg,IMG_20251209_163122891.jpg</t>
        </is>
      </c>
      <c r="M2438"/>
      <c r="N2438" s="2">
        <v>46000</v>
      </c>
      <c r="O2438" t="inlineStr">
        <is>
          <t>已结束</t>
        </is>
      </c>
      <c r="P2438" t="inlineStr">
        <is>
          <t>50周</t>
        </is>
      </c>
      <c r="Q2438"/>
      <c r="R2438" t="inlineStr">
        <is>
          <t>false</t>
        </is>
      </c>
      <c r="S2438" t="inlineStr">
        <is>
          <t>2025/12/09</t>
        </is>
      </c>
      <c r="T2438" t="inlineStr">
        <is>
          <t>北区</t>
        </is>
      </c>
      <c r="U2438" t="inlineStr">
        <is>
          <t>1</t>
        </is>
      </c>
      <c r="V2438" t="inlineStr">
        <is>
          <t>吕佳</t>
        </is>
      </c>
      <c r="W2438" t="inlineStr">
        <is>
          <t>李岳丰</t>
        </is>
      </c>
    </row>
    <row r="2439" ht="12.75" customHeight="1">
      <c r="A2439" t="inlineStr">
        <is>
          <t>2025-12-08 魏溥锷-乌鲁木齐-湘索，宴遇天山，杨乐辣子鸡-解决问题 已结束</t>
        </is>
      </c>
      <c r="B2439"/>
      <c r="C2439" t="inlineStr">
        <is>
          <t>门店转锅电机延长线已更换，测试无问题，未报错。</t>
        </is>
      </c>
      <c r="D2439" t="inlineStr">
        <is>
          <t>魏溥锷</t>
        </is>
      </c>
      <c r="E2439" t="inlineStr">
        <is>
          <t>浩源御邸世家，新疆乌鲁木齐水磨沟会展东街2800号</t>
        </is>
      </c>
      <c r="F2439" t="inlineStr">
        <is>
          <t>项目出差</t>
        </is>
      </c>
      <c r="G2439" t="inlineStr">
        <is>
          <t>魏溥锷-乌鲁木齐-湘索，宴遇天山，杨乐辣子鸡-解决问题 已结束</t>
        </is>
      </c>
      <c r="H2439" t="inlineStr">
        <is>
          <t>一.今日工作内容
1.更换门店转锅电机延长线
2.今日已更换杨乐辣子鸡，宴遇天山，已测试无问题，未显示报错</t>
        </is>
      </c>
      <c r="I2439" t="inlineStr">
        <is>
          <t>无</t>
        </is>
      </c>
      <c r="J2439"/>
      <c r="K2439" t="inlineStr">
        <is>
          <t>湘索转锅电机延长线更换</t>
        </is>
      </c>
      <c r="L2439" t="inlineStr">
        <is>
          <t>IMG_20251208_221111929.jpg,IMG_20251208_212054.jpg,IMG_20251208_165317362.jpg,IMG_20251208_164514836.jpg</t>
        </is>
      </c>
      <c r="M2439"/>
      <c r="N2439" s="2">
        <v>45999</v>
      </c>
      <c r="O2439" t="inlineStr">
        <is>
          <t>已结束</t>
        </is>
      </c>
      <c r="P2439" t="inlineStr">
        <is>
          <t>50周</t>
        </is>
      </c>
      <c r="Q2439"/>
      <c r="R2439" t="inlineStr">
        <is>
          <t>false</t>
        </is>
      </c>
      <c r="S2439" t="inlineStr">
        <is>
          <t>2025/12/09</t>
        </is>
      </c>
      <c r="T2439" t="inlineStr">
        <is>
          <t>北区</t>
        </is>
      </c>
      <c r="U2439"/>
      <c r="V2439" t="inlineStr">
        <is>
          <t>吕佳</t>
        </is>
      </c>
      <c r="W2439" t="inlineStr">
        <is>
          <t>李岳丰</t>
        </is>
      </c>
    </row>
    <row r="2440" ht="12.75" customHeight="1">
      <c r="A2440" t="inlineStr">
        <is>
          <t xml:space="preserve">2025-12-07 </t>
        </is>
      </c>
      <c r="B2440"/>
      <c r="C2440" t="inlineStr">
        <is>
          <t>正文仅日期“2025/12/07”，无具体内容，信息缺失。</t>
        </is>
      </c>
      <c r="D2440" t="inlineStr">
        <is>
          <t>魏溥锷</t>
        </is>
      </c>
      <c r="E2440" t="inlineStr">
        <is>
          <t>浩源御邸世家，新疆乌鲁木齐水磨沟会展东街2800号</t>
        </is>
      </c>
      <c r="F2440" t="inlineStr">
        <is>
          <t>排休</t>
        </is>
      </c>
      <c r="G2440"/>
      <c r="H2440"/>
      <c r="I2440"/>
      <c r="J2440"/>
      <c r="K2440"/>
      <c r="L2440"/>
      <c r="M2440"/>
      <c r="N2440" s="2">
        <v>45998</v>
      </c>
      <c r="O2440"/>
      <c r="P2440" t="inlineStr">
        <is>
          <t>49周</t>
        </is>
      </c>
      <c r="Q2440"/>
      <c r="R2440" t="inlineStr">
        <is>
          <t>false</t>
        </is>
      </c>
      <c r="S2440"/>
      <c r="T2440"/>
      <c r="U2440"/>
      <c r="V2440"/>
      <c r="W2440"/>
    </row>
    <row r="2441" ht="12.75" customHeight="1">
      <c r="A2441" t="inlineStr">
        <is>
          <t xml:space="preserve">2025-12-06 </t>
        </is>
      </c>
      <c r="B2441"/>
      <c r="C2441" t="inlineStr">
        <is>
          <t>正文仅为日期“2025/12/06”，无实际内容及需关注问题。</t>
        </is>
      </c>
      <c r="D2441" t="inlineStr">
        <is>
          <t>魏溥锷</t>
        </is>
      </c>
      <c r="E2441" t="inlineStr">
        <is>
          <t>龙福泉小区，新疆石河子龙泉路与大连西路交叉口西240米</t>
        </is>
      </c>
      <c r="F2441" t="inlineStr">
        <is>
          <t>排休</t>
        </is>
      </c>
      <c r="G2441"/>
      <c r="H2441"/>
      <c r="I2441"/>
      <c r="J2441"/>
      <c r="K2441"/>
      <c r="L2441"/>
      <c r="M2441"/>
      <c r="N2441" s="2">
        <v>45997</v>
      </c>
      <c r="O2441"/>
      <c r="P2441" t="inlineStr">
        <is>
          <t>49周</t>
        </is>
      </c>
      <c r="Q2441"/>
      <c r="R2441" t="inlineStr">
        <is>
          <t>false</t>
        </is>
      </c>
      <c r="S2441"/>
      <c r="T2441"/>
      <c r="U2441"/>
      <c r="V2441"/>
      <c r="W2441"/>
    </row>
    <row r="2442" ht="12.75" customHeight="1">
      <c r="A2442" t="inlineStr">
        <is>
          <t xml:space="preserve">2025-12-05 </t>
        </is>
      </c>
      <c r="B2442"/>
      <c r="C2442" t="inlineStr">
        <is>
          <t>正文仅日期“2025/12/05”，无实质内容，信息缺失。</t>
        </is>
      </c>
      <c r="D2442" t="inlineStr">
        <is>
          <t>魏溥锷</t>
        </is>
      </c>
      <c r="E2442" t="inlineStr">
        <is>
          <t>龙福泉小区，新疆石河子龙泉路与大连西路交叉口西240米</t>
        </is>
      </c>
      <c r="F2442" t="inlineStr">
        <is>
          <t>排休</t>
        </is>
      </c>
      <c r="G2442"/>
      <c r="H2442"/>
      <c r="I2442"/>
      <c r="J2442"/>
      <c r="K2442"/>
      <c r="L2442"/>
      <c r="M2442"/>
      <c r="N2442" s="2">
        <v>45996</v>
      </c>
      <c r="O2442"/>
      <c r="P2442" t="inlineStr">
        <is>
          <t>49周</t>
        </is>
      </c>
      <c r="Q2442"/>
      <c r="R2442" t="inlineStr">
        <is>
          <t>false</t>
        </is>
      </c>
      <c r="S2442"/>
      <c r="T2442"/>
      <c r="U2442"/>
      <c r="V2442"/>
      <c r="W2442"/>
    </row>
    <row r="2443" ht="12.75" customHeight="1">
      <c r="A2443" t="inlineStr">
        <is>
          <t>2025-12-04 魏溥锷-乌鲁木齐-东方宴（湘索小馆）-解决问题 已结束</t>
        </is>
      </c>
      <c r="B2443"/>
      <c r="C2443" t="inlineStr">
        <is>
          <t>包菜炒馕首次炒制无糖醋味，改碗汁后正常。</t>
        </is>
      </c>
      <c r="D2443" t="inlineStr">
        <is>
          <t>魏溥锷</t>
        </is>
      </c>
      <c r="E2443" t="inlineStr">
        <is>
          <t>龙福泉小区，新疆石河子龙泉路与大连西路交叉口西240米</t>
        </is>
      </c>
      <c r="F2443" t="inlineStr">
        <is>
          <t>项目出差</t>
        </is>
      </c>
      <c r="G2443" t="inlineStr">
        <is>
          <t>魏溥锷-乌鲁木齐-东方宴（湘索小馆）-解决问题 已结束</t>
        </is>
      </c>
      <c r="H2443" t="inlineStr">
        <is>
          <t>一.今日工作内容
湘索小馆新菜品录制
二.小炒墨鱼翅，录制完成无任何问题
三.包菜炒馕，炒制第一个时发现没有糖醋味，第二次进行更改为碗汁后出品正常无任何问题
四.辣皮子炒杏鲍菇，无任何问题</t>
        </is>
      </c>
      <c r="I2443" t="inlineStr">
        <is>
          <t>小炒墨鱼翅-1份-已定版
包菜炒馕-1份-已定版
辣皮子炒杏鲍菇-1份-已定版</t>
        </is>
      </c>
      <c r="J2443"/>
      <c r="K2443" t="inlineStr">
        <is>
          <t>调休假</t>
        </is>
      </c>
      <c r="L2443" t="inlineStr">
        <is>
          <t>IMG_20251204_175315738.jpg,IMG_20251204_171100306.jpg,IMG_20251204_165936006.jpg</t>
        </is>
      </c>
      <c r="M2443"/>
      <c r="N2443" s="2">
        <v>45995</v>
      </c>
      <c r="O2443" t="inlineStr">
        <is>
          <t>已结束</t>
        </is>
      </c>
      <c r="P2443" t="inlineStr">
        <is>
          <t>49周</t>
        </is>
      </c>
      <c r="Q2443"/>
      <c r="R2443" t="inlineStr">
        <is>
          <t>false</t>
        </is>
      </c>
      <c r="S2443" t="inlineStr">
        <is>
          <t>2025/12/04</t>
        </is>
      </c>
      <c r="T2443" t="inlineStr">
        <is>
          <t>北区</t>
        </is>
      </c>
      <c r="U2443" t="inlineStr">
        <is>
          <t>1</t>
        </is>
      </c>
      <c r="V2443" t="inlineStr">
        <is>
          <t>吕佳</t>
        </is>
      </c>
      <c r="W2443" t="inlineStr">
        <is>
          <t>李岳丰</t>
        </is>
      </c>
    </row>
    <row r="2444" ht="12.75" customHeight="1">
      <c r="A2444" t="inlineStr">
        <is>
          <t>2025-12-03 魏溥锷-乌鲁木齐-东方宴（湘索小馆）-解决问题 已结束</t>
        </is>
      </c>
      <c r="B2444"/>
      <c r="C2444" t="inlineStr">
        <is>
          <t>新菜品录制因缺味达美、米醋等调味料，口味不达标、单一。</t>
        </is>
      </c>
      <c r="D2444" t="inlineStr">
        <is>
          <t>魏溥锷</t>
        </is>
      </c>
      <c r="E2444" t="inlineStr">
        <is>
          <t>浩源御邸世家，新疆乌鲁木齐水磨沟会展东街2800号</t>
        </is>
      </c>
      <c r="F2444" t="inlineStr">
        <is>
          <t>项目出差</t>
        </is>
      </c>
      <c r="G2444" t="inlineStr">
        <is>
          <t>魏溥锷-乌鲁木齐-东方宴（湘索小馆）-解决问题 已结束</t>
        </is>
      </c>
      <c r="H2444" t="inlineStr">
        <is>
          <t>一.今日工作内容
1.今日到达门店东方宴湘索小馆进行菜品录制
2.到达门店后与湘索小馆负责人李伦进行对接，12点到达门店进行录菜。
3.包菜炒馕:因门店没有味达美，无米醋，导致菜品味道口味达不到要求。
4.辣皮子炒雪莲菇:门店无蚝油，无香油，已跟李总对接需要开具上面所需调味料进行调试
5.因上面新录制两种菜品无调味料，导致菜品口味过于单一。
6.清炒玉米甜豆:对菜品进行调试，已调试完成，减少70克水，增加10克尾油。</t>
        </is>
      </c>
      <c r="I2444" t="inlineStr">
        <is>
          <t>无</t>
        </is>
      </c>
      <c r="J2444"/>
      <c r="K2444" t="inlineStr">
        <is>
          <t>湘索小馆新菜品录制</t>
        </is>
      </c>
      <c r="L2444" t="inlineStr">
        <is>
          <t>IMG_20251203_202718818.jpg,IMG_20251203_190253470.jpg,IMG_20251203_191421795.jpg,IMG_20251203_191411.jpg</t>
        </is>
      </c>
      <c r="M2444"/>
      <c r="N2444" s="2">
        <v>45994</v>
      </c>
      <c r="O2444" t="inlineStr">
        <is>
          <t>已结束</t>
        </is>
      </c>
      <c r="P2444" t="inlineStr">
        <is>
          <t>49周</t>
        </is>
      </c>
      <c r="Q2444"/>
      <c r="R2444" t="inlineStr">
        <is>
          <t>false</t>
        </is>
      </c>
      <c r="S2444" t="inlineStr">
        <is>
          <t>2025/12/04</t>
        </is>
      </c>
      <c r="T2444" t="inlineStr">
        <is>
          <t>北区</t>
        </is>
      </c>
      <c r="U2444"/>
      <c r="V2444" t="inlineStr">
        <is>
          <t>吕佳</t>
        </is>
      </c>
      <c r="W2444" t="inlineStr">
        <is>
          <t>李岳丰</t>
        </is>
      </c>
    </row>
    <row r="2445" ht="12.75" customHeight="1">
      <c r="A2445" t="inlineStr">
        <is>
          <t>2025-12-02 魏溥锷-乌鲁木齐-东方宴（湘索小馆）-解决问题 已结束</t>
        </is>
      </c>
      <c r="B2445"/>
      <c r="C2445" t="inlineStr">
        <is>
          <t>中转需8小时致到达晚，菜品录制推迟到明日。</t>
        </is>
      </c>
      <c r="D2445" t="inlineStr">
        <is>
          <t>魏溥锷</t>
        </is>
      </c>
      <c r="E2445" t="inlineStr">
        <is>
          <t>浩源御邸世家，新疆乌鲁木齐水磨沟会展东街2800号</t>
        </is>
      </c>
      <c r="F2445" t="inlineStr">
        <is>
          <t>项目出差</t>
        </is>
      </c>
      <c r="G2445" t="inlineStr">
        <is>
          <t>魏溥锷-乌鲁木齐-东方宴（湘索小馆）-解决问题 已结束</t>
        </is>
      </c>
      <c r="H2445" t="inlineStr">
        <is>
          <t>今日工作内容
1.今日从晋江飞往乌鲁木齐，因没有直达机票，中转需要8小时，到达乌鲁木齐已12点所以对接项目李伦李总明日进行菜品录制。</t>
        </is>
      </c>
      <c r="I2445" t="inlineStr">
        <is>
          <t>无</t>
        </is>
      </c>
      <c r="J2445"/>
      <c r="K2445" t="inlineStr">
        <is>
          <t>湘索小馆菜品录制。</t>
        </is>
      </c>
      <c r="L2445" t="inlineStr">
        <is>
          <t>IMG_20251202_201748400.jpg</t>
        </is>
      </c>
      <c r="M2445"/>
      <c r="N2445" s="2">
        <v>45993</v>
      </c>
      <c r="O2445" t="inlineStr">
        <is>
          <t>已结束</t>
        </is>
      </c>
      <c r="P2445" t="inlineStr">
        <is>
          <t>49周</t>
        </is>
      </c>
      <c r="Q2445"/>
      <c r="R2445" t="inlineStr">
        <is>
          <t>false</t>
        </is>
      </c>
      <c r="S2445" t="inlineStr">
        <is>
          <t>2025/12/04</t>
        </is>
      </c>
      <c r="T2445" t="inlineStr">
        <is>
          <t>北区</t>
        </is>
      </c>
      <c r="U2445"/>
      <c r="V2445" t="inlineStr">
        <is>
          <t>吕佳</t>
        </is>
      </c>
      <c r="W2445" t="inlineStr">
        <is>
          <t>李岳丰</t>
        </is>
      </c>
    </row>
    <row r="2446" ht="12.75" customHeight="1">
      <c r="A2446" t="inlineStr">
        <is>
          <t>2025-12-01 魏溥锷-泉州晋江-绿茶-新店开业 已结束</t>
        </is>
      </c>
      <c r="B2446" t="inlineStr">
        <is>
          <t>1</t>
        </is>
      </c>
      <c r="C2446" t="inlineStr">
        <is>
          <t>今日工作无异常，未出现卡餐、菜品问题，设备运行正常。</t>
        </is>
      </c>
      <c r="D2446" t="inlineStr">
        <is>
          <t>魏溥锷</t>
        </is>
      </c>
      <c r="E2446" t="inlineStr">
        <is>
          <t>泉州晋江国际机场航站楼，福建泉州晋江和平路118号</t>
        </is>
      </c>
      <c r="F2446" t="inlineStr">
        <is>
          <t>项目出差</t>
        </is>
      </c>
      <c r="G2446" t="inlineStr">
        <is>
          <t>魏溥锷-泉州晋江-绿茶-新店开业 已结束</t>
        </is>
      </c>
      <c r="H2446" t="inlineStr">
        <is>
          <t>一.今日工作内容
1.晋江绿茶sm店开业支持
2.因昨日跟区总对接需要操作员自行操作与备餐，今日早上到达门店后在一旁观察在员工备餐，开档。无任何问题
3.与配菜人员对接多备一点菜品出来，今日未出现卡餐现象。
4.今日未收到门店顾客反馈菜品问题，设备运行正常
5.晚上与门店进行了交接，并且与操作人员交代了锅体保养的重要性。
</t>
        </is>
      </c>
      <c r="I2446" t="inlineStr">
        <is>
          <t>无</t>
        </is>
      </c>
      <c r="J2446"/>
      <c r="K2446" t="inlineStr">
        <is>
          <t>乌鲁木齐湘索菜品录制</t>
        </is>
      </c>
      <c r="L2446" t="inlineStr">
        <is>
          <t>IMG_20251201_202423624.jpg,IMG_20251201_115451067.jpg,IMG_20251201_131729386.jpg,IMG_20251201_115517471.jpg</t>
        </is>
      </c>
      <c r="M2446"/>
      <c r="N2446" s="2">
        <v>45992</v>
      </c>
      <c r="O2446" t="inlineStr">
        <is>
          <t>已结束</t>
        </is>
      </c>
      <c r="P2446" t="inlineStr">
        <is>
          <t>49周</t>
        </is>
      </c>
      <c r="Q2446"/>
      <c r="R2446" t="inlineStr">
        <is>
          <t>false</t>
        </is>
      </c>
      <c r="S2446" t="inlineStr">
        <is>
          <t>2025/11/30</t>
        </is>
      </c>
      <c r="T2446" t="inlineStr">
        <is>
          <t>BST</t>
        </is>
      </c>
      <c r="U2446" t="inlineStr">
        <is>
          <t>1</t>
        </is>
      </c>
      <c r="V2446" t="inlineStr">
        <is>
          <t>张铭麒</t>
        </is>
      </c>
      <c r="W2446" t="inlineStr">
        <is>
          <t>李岳丰
吴薇</t>
        </is>
      </c>
    </row>
    <row r="2447" ht="12.75" customHeight="1">
      <c r="A2447" t="inlineStr">
        <is>
          <t>2025-11-30 魏溥锷-泉州晋江-绿茶-新店开业 已结束</t>
        </is>
      </c>
      <c r="B2447"/>
      <c r="C2447" t="inlineStr">
        <is>
          <t>高峰期切配人员菜配不出导致卡餐，已反馈区总。</t>
        </is>
      </c>
      <c r="D2447" t="inlineStr">
        <is>
          <t>魏溥锷</t>
        </is>
      </c>
      <c r="E2447" t="inlineStr">
        <is>
          <t>泉州晋江国际机场航站楼，福建泉州晋江和平路118号</t>
        </is>
      </c>
      <c r="F2447" t="inlineStr">
        <is>
          <t>项目出差</t>
        </is>
      </c>
      <c r="G2447" t="inlineStr">
        <is>
          <t>魏溥锷-泉州晋江-绿茶-新店开业 已结束</t>
        </is>
      </c>
      <c r="H2447" t="inlineStr">
        <is>
          <t>一.今日工作内容
1.晋江绿茶餐厅sm店开业支持
2.今日到达门店后与员工进行备餐，今日上午发现门店切配人员在高峰期时出现菜配不出的情况，导致卡餐。已跟区总反馈
3.今日未收到门店顾客反应菜品问题，设备运行正常
</t>
        </is>
      </c>
      <c r="I2447" t="inlineStr">
        <is>
          <t>无</t>
        </is>
      </c>
      <c r="J2447"/>
      <c r="K2447" t="inlineStr">
        <is>
          <t>绿茶晋江sm店开业支持</t>
        </is>
      </c>
      <c r="L2447" t="inlineStr">
        <is>
          <t>IMG_20251130_201135873.jpg,IMG_20251130_172440229.jpg,IMG_20251130_171634905.jpg,IMG_20251130_105335427.jpg,IMG_20251130_105328426.jpg,IMG_20251130_105322895.jpg,IMG_20251130_105316375.jpg</t>
        </is>
      </c>
      <c r="M2447"/>
      <c r="N2447" s="2">
        <v>45991</v>
      </c>
      <c r="O2447" t="inlineStr">
        <is>
          <t>已结束</t>
        </is>
      </c>
      <c r="P2447" t="inlineStr">
        <is>
          <t>48周</t>
        </is>
      </c>
      <c r="Q2447"/>
      <c r="R2447" t="inlineStr">
        <is>
          <t>false</t>
        </is>
      </c>
      <c r="S2447" t="inlineStr">
        <is>
          <t>2025/11/30</t>
        </is>
      </c>
      <c r="T2447" t="inlineStr">
        <is>
          <t>BST</t>
        </is>
      </c>
      <c r="U2447"/>
      <c r="V2447" t="inlineStr">
        <is>
          <t>张铭麒</t>
        </is>
      </c>
      <c r="W2447" t="inlineStr">
        <is>
          <t>李岳丰
吴薇</t>
        </is>
      </c>
    </row>
    <row r="2448" ht="12.75" customHeight="1">
      <c r="A2448" t="inlineStr">
        <is>
          <t>2025-11-29 魏溥锷-泉州晋江-绿茶-新店开业 已结束</t>
        </is>
      </c>
      <c r="B2448"/>
      <c r="C2448" t="inlineStr">
        <is>
          <t>无明显问题，绿茶晋江SM店开业支持中，培训及对接正常，无顾客口味反馈。</t>
        </is>
      </c>
      <c r="D2448" t="inlineStr">
        <is>
          <t>魏溥锷</t>
        </is>
      </c>
      <c r="E2448" t="inlineStr">
        <is>
          <t>金明花园小区，福建泉州晋江青阳街道青阳帝豪酒店</t>
        </is>
      </c>
      <c r="F2448" t="inlineStr">
        <is>
          <t>项目出差</t>
        </is>
      </c>
      <c r="G2448" t="inlineStr">
        <is>
          <t>魏溥锷-泉州晋江-绿茶-新店开业 已结束</t>
        </is>
      </c>
      <c r="H2448" t="inlineStr">
        <is>
          <t>一.今日工作内容
绿茶晋江sm店开业支持
二.今日对操作员进行培训，铁锅的养护，以及投料校准。
三.对操作员进行备餐流程培训。
四.与区总对接将炒饭压至十分钟后进行出差
五.今日未收到顾客反馈口味问题。</t>
        </is>
      </c>
      <c r="I2448" t="inlineStr">
        <is>
          <t>无</t>
        </is>
      </c>
      <c r="J2448"/>
      <c r="K2448" t="inlineStr">
        <is>
          <t>绿茶晋江SM店开业支持。</t>
        </is>
      </c>
      <c r="L2448" t="inlineStr">
        <is>
          <t>IMG_20251129_204339524.jpg,IMG_20251129_133619619.jpg,IMG_20251129_132553700.jpg,IMG_20251129_100815903.jpg,IMG_20251129_100709040.jpg</t>
        </is>
      </c>
      <c r="M2448"/>
      <c r="N2448" s="2">
        <v>45990</v>
      </c>
      <c r="O2448" t="inlineStr">
        <is>
          <t>已结束</t>
        </is>
      </c>
      <c r="P2448" t="inlineStr">
        <is>
          <t>48周</t>
        </is>
      </c>
      <c r="Q2448"/>
      <c r="R2448" t="inlineStr">
        <is>
          <t>false</t>
        </is>
      </c>
      <c r="S2448" t="inlineStr">
        <is>
          <t>2025/11/30</t>
        </is>
      </c>
      <c r="T2448" t="inlineStr">
        <is>
          <t>BST</t>
        </is>
      </c>
      <c r="U2448"/>
      <c r="V2448" t="inlineStr">
        <is>
          <t>张铭麒</t>
        </is>
      </c>
      <c r="W2448" t="inlineStr">
        <is>
          <t>李岳丰
吴薇</t>
        </is>
      </c>
    </row>
    <row r="2449" ht="12.75" customHeight="1">
      <c r="A2449" t="inlineStr">
        <is>
          <t>2025-11-28 魏溥锷-泉州晋江-绿茶-新店开业 已结束</t>
        </is>
      </c>
      <c r="B2449"/>
      <c r="C2449" t="inlineStr">
        <is>
          <t>试营业后发现门店小料摆放问题，已对接区总调整。</t>
        </is>
      </c>
      <c r="D2449" t="inlineStr">
        <is>
          <t>魏溥锷</t>
        </is>
      </c>
      <c r="E2449" t="inlineStr">
        <is>
          <t>金明花园小区，福建泉州晋江青阳街道青阳帝豪酒店</t>
        </is>
      </c>
      <c r="F2449" t="inlineStr">
        <is>
          <t>项目出差</t>
        </is>
      </c>
      <c r="G2449" t="inlineStr">
        <is>
          <t>魏溥锷-泉州晋江-绿茶-新店开业 已结束</t>
        </is>
      </c>
      <c r="H2449" t="inlineStr">
        <is>
          <t>今日工作内容
一.晋江绿茶sm店开业支持
二.今日到达门店进行菜品调试，对接区总已将菜品调试完毕，并且得到认可
三.调试完成后，跟操作员进行备餐，下午进行试营业。
四.在试营业过后发现门店小料摆放有问题，对接区总进行了小料的摆放以及总量大小做出调整。</t>
        </is>
      </c>
      <c r="I2449" t="inlineStr">
        <is>
          <t>无</t>
        </is>
      </c>
      <c r="J2449"/>
      <c r="K2449" t="inlineStr">
        <is>
          <t>晋江绿茶开业支持</t>
        </is>
      </c>
      <c r="L2449" t="inlineStr">
        <is>
          <t>IMG_20251128_210234836.jpg,IMG_20251128_183751467.jpg,IMG_20251128_173915454.jpg,IMG_20251128_172847597.jpg,IMG_20251128_172131837.jpg,IMG_20251128_141600392.jpg,IMG_20251128_140902514.jpg,IMG_20251128_125947637.jpg,IMG_20251128_115429630.jpg,IMG_20251128_114142697.jpg</t>
        </is>
      </c>
      <c r="M2449"/>
      <c r="N2449" s="2">
        <v>45989</v>
      </c>
      <c r="O2449" t="inlineStr">
        <is>
          <t>已结束</t>
        </is>
      </c>
      <c r="P2449" t="inlineStr">
        <is>
          <t>48周</t>
        </is>
      </c>
      <c r="Q2449"/>
      <c r="R2449" t="inlineStr">
        <is>
          <t>false</t>
        </is>
      </c>
      <c r="S2449" t="inlineStr">
        <is>
          <t>2025/11/30</t>
        </is>
      </c>
      <c r="T2449" t="inlineStr">
        <is>
          <t>BST</t>
        </is>
      </c>
      <c r="U2449"/>
      <c r="V2449" t="inlineStr">
        <is>
          <t>张铭麒</t>
        </is>
      </c>
      <c r="W2449" t="inlineStr">
        <is>
          <t>李岳丰
吴薇</t>
        </is>
      </c>
    </row>
    <row r="2450" ht="12.75" customHeight="1">
      <c r="A2450" t="inlineStr">
        <is>
          <t>2025-11-27 魏溥锷-泉州晋江-绿茶-新店开业 已结束</t>
        </is>
      </c>
      <c r="B2450"/>
      <c r="C2450" t="inlineStr">
        <is>
          <t>中专到达长沙表述异常，应为中转，需关注行程信息准确性。</t>
        </is>
      </c>
      <c r="D2450" t="inlineStr">
        <is>
          <t>魏溥锷</t>
        </is>
      </c>
      <c r="E2450" t="inlineStr">
        <is>
          <t>金明花园小区，福建泉州晋江青阳街道青阳帝豪酒店</t>
        </is>
      </c>
      <c r="F2450" t="inlineStr">
        <is>
          <t>项目出差</t>
        </is>
      </c>
      <c r="G2450" t="inlineStr">
        <is>
          <t>魏溥锷-泉州晋江-绿茶-新店开业 已结束</t>
        </is>
      </c>
      <c r="H2450" t="inlineStr">
        <is>
          <t>一.今日工作内容
从乌鲁木齐去往晋江SM绿茶开业支持
中专到达长沙</t>
        </is>
      </c>
      <c r="I2450" t="inlineStr">
        <is>
          <t>无</t>
        </is>
      </c>
      <c r="J2450"/>
      <c r="K2450" t="inlineStr">
        <is>
          <t>晋江绿茶开业支持</t>
        </is>
      </c>
      <c r="L2450" t="inlineStr">
        <is>
          <t>IMG_20251127_175339685.jpg,IMG_20251127_161929926.jpg</t>
        </is>
      </c>
      <c r="M2450"/>
      <c r="N2450" s="2">
        <v>45988</v>
      </c>
      <c r="O2450" t="inlineStr">
        <is>
          <t>已结束</t>
        </is>
      </c>
      <c r="P2450" t="inlineStr">
        <is>
          <t>48周</t>
        </is>
      </c>
      <c r="Q2450"/>
      <c r="R2450" t="inlineStr">
        <is>
          <t>false</t>
        </is>
      </c>
      <c r="S2450" t="inlineStr">
        <is>
          <t>2025/11/30</t>
        </is>
      </c>
      <c r="T2450" t="inlineStr">
        <is>
          <t>BST</t>
        </is>
      </c>
      <c r="U2450"/>
      <c r="V2450" t="inlineStr">
        <is>
          <t>张铭麒</t>
        </is>
      </c>
      <c r="W2450" t="inlineStr">
        <is>
          <t>李岳丰
吴薇</t>
        </is>
      </c>
    </row>
    <row r="2451" ht="12.75" customHeight="1">
      <c r="A2451" t="inlineStr">
        <is>
          <t>2025-11-26 魏溥锷-乌鲁木齐-东方宴-培训支持 已结束</t>
        </is>
      </c>
      <c r="B2451" t="inlineStr">
        <is>
          <t>1</t>
        </is>
      </c>
      <c r="C2451" t="inlineStr">
        <is>
          <t>问题：东方宴北京路店设备使用不理想，因人员不足无法操作设备。</t>
        </is>
      </c>
      <c r="D2451" t="inlineStr">
        <is>
          <t>魏溥锷</t>
        </is>
      </c>
      <c r="E2451" t="inlineStr">
        <is>
          <t>水磨沟区南湖北路片区新跃社区，新疆乌鲁木齐水磨沟康乐巷与东八家户街南三巷交叉口西20米</t>
        </is>
      </c>
      <c r="F2451" t="inlineStr">
        <is>
          <t>项目出差</t>
        </is>
      </c>
      <c r="G2451" t="inlineStr">
        <is>
          <t>魏溥锷-乌鲁木齐-东方宴-培训支持 已结束</t>
        </is>
      </c>
      <c r="H2451" t="inlineStr">
        <is>
          <t>一.今日工作内容
1.东方宴北京路店员工培训
2.对厨师长和厨师进行操作培训，以及菜品的操作流程培训
3.今日在门店见到了品牌负责人黄总，黄总表示目前在北京路店看来，设备使用不太理想，因为东方宴北京路店用于一些精品菜，对于设备来讲适用于，出餐快需要效率。
4.厨师长黄厨反馈设备出品无任何问题，但是对于他们门店使用问题就是是人员不够充足，导致没有人员操作设备。</t>
        </is>
      </c>
      <c r="I2451" t="inlineStr">
        <is>
          <t>无</t>
        </is>
      </c>
      <c r="J2451"/>
      <c r="K2451" t="inlineStr">
        <is>
          <t>排休三天</t>
        </is>
      </c>
      <c r="L2451" t="inlineStr">
        <is>
          <t>IMG_20251126_201713286.jpg,IMG_20251126_201241862.jpg,IMG_20251126_200437548.jpg,IMG_20251126_200322477.jpg,IMG_20251126_200017975.jpg,IMG_20251126_194151663.jpg,IMG_20251126_190122629.jpg,IMG_20251125_175328041.jpg</t>
        </is>
      </c>
      <c r="M2451"/>
      <c r="N2451" s="2">
        <v>45987</v>
      </c>
      <c r="O2451" t="inlineStr">
        <is>
          <t>已结束</t>
        </is>
      </c>
      <c r="P2451" t="inlineStr">
        <is>
          <t>48周</t>
        </is>
      </c>
      <c r="Q2451"/>
      <c r="R2451" t="inlineStr">
        <is>
          <t>false</t>
        </is>
      </c>
      <c r="S2451" t="inlineStr">
        <is>
          <t>2025/11/27</t>
        </is>
      </c>
      <c r="T2451" t="inlineStr">
        <is>
          <t>北区</t>
        </is>
      </c>
      <c r="U2451"/>
      <c r="V2451" t="inlineStr">
        <is>
          <t>吕佳</t>
        </is>
      </c>
      <c r="W2451" t="inlineStr">
        <is>
          <t>李岳丰</t>
        </is>
      </c>
    </row>
    <row r="2452" ht="12.75" customHeight="1">
      <c r="A2452" t="inlineStr">
        <is>
          <t>2025-11-25 魏溥锷-乌鲁木齐-东方宴-培训支持 已结束</t>
        </is>
      </c>
      <c r="B2452"/>
      <c r="C2452" t="inlineStr">
        <is>
          <t>问题：菜品验收因盘点推迟至明天下午2:30后。</t>
        </is>
      </c>
      <c r="D2452" t="inlineStr">
        <is>
          <t>魏溥锷</t>
        </is>
      </c>
      <c r="E2452" t="inlineStr">
        <is>
          <t>水磨沟区南湖北路片区新跃社区，新疆乌鲁木齐水磨沟康乐巷与东八家户街南三巷交叉口西20米</t>
        </is>
      </c>
      <c r="F2452" t="inlineStr">
        <is>
          <t>项目出差</t>
        </is>
      </c>
      <c r="G2452" t="inlineStr">
        <is>
          <t>魏溥锷-乌鲁木齐-东方宴-培训支持 已结束</t>
        </is>
      </c>
      <c r="H2452" t="inlineStr">
        <is>
          <t>一.今日工作内容
1.东方宴北京路店员工培训
2.今日在东方宴培训员工进行校准以及锅体保养清洗
3.跟黄厨下午进行对接，黄厨说因为晚上需要进行盘点，所以没时间进行菜品的验收。需要等到明天下午2.30过后在进行门店的菜品验收。已跟销售佳姐对接此事。</t>
        </is>
      </c>
      <c r="I2452" t="inlineStr">
        <is>
          <t>无</t>
        </is>
      </c>
      <c r="J2452"/>
      <c r="K2452" t="inlineStr">
        <is>
          <t>东方宴北京路店员工培训</t>
        </is>
      </c>
      <c r="L2452" t="inlineStr">
        <is>
          <t>IMG_20251125_193029699.jpg,IMG_20251125_175328041.jpg,IMG_20251125_123058399.jpg</t>
        </is>
      </c>
      <c r="M2452"/>
      <c r="N2452" s="2">
        <v>45986</v>
      </c>
      <c r="O2452" t="inlineStr">
        <is>
          <t>已结束</t>
        </is>
      </c>
      <c r="P2452" t="inlineStr">
        <is>
          <t>48周</t>
        </is>
      </c>
      <c r="Q2452"/>
      <c r="R2452" t="inlineStr">
        <is>
          <t>false</t>
        </is>
      </c>
      <c r="S2452" t="inlineStr">
        <is>
          <t>2025/11/27</t>
        </is>
      </c>
      <c r="T2452" t="inlineStr">
        <is>
          <t>北区</t>
        </is>
      </c>
      <c r="U2452"/>
      <c r="V2452" t="inlineStr">
        <is>
          <t>吕佳</t>
        </is>
      </c>
      <c r="W2452" t="inlineStr">
        <is>
          <t>李岳丰</t>
        </is>
      </c>
    </row>
    <row r="2453" ht="12.75" customHeight="1">
      <c r="A2453" t="inlineStr">
        <is>
          <t xml:space="preserve">2025-11-24 </t>
        </is>
      </c>
      <c r="B2453"/>
      <c r="C2453" t="inlineStr">
        <is>
          <t>正文仅日期“2025/11/24”，无实质内容，信息缺失。</t>
        </is>
      </c>
      <c r="D2453" t="inlineStr">
        <is>
          <t>魏溥锷</t>
        </is>
      </c>
      <c r="E2453" t="inlineStr">
        <is>
          <t>水磨沟区南湖北路片区新跃社区，新疆乌鲁木齐水磨沟康乐巷与东八家户街南三巷交叉口西20米</t>
        </is>
      </c>
      <c r="F2453" t="inlineStr">
        <is>
          <t>排休</t>
        </is>
      </c>
      <c r="G2453"/>
      <c r="H2453"/>
      <c r="I2453"/>
      <c r="J2453"/>
      <c r="K2453"/>
      <c r="L2453"/>
      <c r="M2453"/>
      <c r="N2453" s="2">
        <v>45985</v>
      </c>
      <c r="O2453"/>
      <c r="P2453" t="inlineStr">
        <is>
          <t>48周</t>
        </is>
      </c>
      <c r="Q2453"/>
      <c r="R2453" t="inlineStr">
        <is>
          <t>false</t>
        </is>
      </c>
      <c r="S2453"/>
      <c r="T2453"/>
      <c r="U2453"/>
      <c r="V2453"/>
      <c r="W2453"/>
    </row>
    <row r="2454" ht="12.75" customHeight="1">
      <c r="A2454" t="inlineStr">
        <is>
          <t>2025-11-23 魏溥锷-乌鲁木齐-杨乐辣子鸡-POC 已结束</t>
        </is>
      </c>
      <c r="B2454"/>
      <c r="C2454" t="inlineStr">
        <is>
          <t>重点关注问题：门店动线太长，已反馈杜厨。</t>
        </is>
      </c>
      <c r="D2454" t="inlineStr">
        <is>
          <t>魏溥锷</t>
        </is>
      </c>
      <c r="E2454" t="inlineStr">
        <is>
          <t>圳洋·尚居，新疆乌鲁木齐天山东大梁西街480号</t>
        </is>
      </c>
      <c r="F2454" t="inlineStr">
        <is>
          <t>项目出差</t>
        </is>
      </c>
      <c r="G2454" t="inlineStr">
        <is>
          <t>魏溥锷-乌鲁木齐-杨乐辣子鸡-POC 已结束</t>
        </is>
      </c>
      <c r="H2454" t="inlineStr">
        <is>
          <t>今日工作内容
杨乐辣子鸡员工培训
1.今日菜品已全部上架，备餐无任何问题，正常出餐未出现卡餐现象
2.因门店动线太长，已很杜厨反馈门店现有问题。
3.员工培训，校准，锅体养护，以及外表擦拭已培训完成。</t>
        </is>
      </c>
      <c r="I2454" t="inlineStr">
        <is>
          <t>无</t>
        </is>
      </c>
      <c r="J2454"/>
      <c r="K2454" t="inlineStr">
        <is>
          <t>调休假一天</t>
        </is>
      </c>
      <c r="L2454" t="inlineStr">
        <is>
          <t>IMG_20251123_195625701.jpg,IMG_20251123_194003050.jpg,IMG_20251123_141541158.jpg,IMG_20251123_122500759.jpg</t>
        </is>
      </c>
      <c r="M2454"/>
      <c r="N2454" s="2">
        <v>45984</v>
      </c>
      <c r="O2454" t="inlineStr">
        <is>
          <t>已结束</t>
        </is>
      </c>
      <c r="P2454" t="inlineStr">
        <is>
          <t>47周</t>
        </is>
      </c>
      <c r="Q2454"/>
      <c r="R2454" t="inlineStr">
        <is>
          <t>false</t>
        </is>
      </c>
      <c r="S2454" t="inlineStr">
        <is>
          <t>2025/11/23</t>
        </is>
      </c>
      <c r="T2454" t="inlineStr">
        <is>
          <t>北区</t>
        </is>
      </c>
      <c r="U2454" t="inlineStr">
        <is>
          <t>1</t>
        </is>
      </c>
      <c r="V2454" t="inlineStr">
        <is>
          <t>吕佳</t>
        </is>
      </c>
      <c r="W2454" t="inlineStr">
        <is>
          <t>李岳丰</t>
        </is>
      </c>
    </row>
    <row r="2455" ht="12.75" customHeight="1">
      <c r="A2455" t="inlineStr">
        <is>
          <t>2025-11-22 魏溥锷-乌鲁木齐-杨乐辣子鸡-POC 已结束</t>
        </is>
      </c>
      <c r="B2455"/>
      <c r="C2455" t="inlineStr">
        <is>
          <t>需关注：杜厨未到岗，要求操作员下午提前出羊肚和千叶豆腐适应。</t>
        </is>
      </c>
      <c r="D2455" t="inlineStr">
        <is>
          <t>魏溥锷</t>
        </is>
      </c>
      <c r="E2455" t="inlineStr">
        <is>
          <t>万科天山里，新疆乌鲁木齐天山翠泉路388号天山府D区商业</t>
        </is>
      </c>
      <c r="F2455" t="inlineStr">
        <is>
          <t>项目出差</t>
        </is>
      </c>
      <c r="G2455" t="inlineStr">
        <is>
          <t>魏溥锷-乌鲁木齐-杨乐辣子鸡-POC 已结束</t>
        </is>
      </c>
      <c r="H2455" t="inlineStr">
        <is>
          <t>一.今日工作内容
1.杨乐辣子鸡员工培训
2.今日门店出菜增加2个菜品，鱼香肉丝，麻婆豆腐
3.今日门店未收到客人反馈菜品出品问题，以及口味问题。
4.因今天杜厨有事所以未到店内，下午联系杜厨，杜厨要求操作员今天下午吧羊肚跟千叶豆腐出一份提前适应。</t>
        </is>
      </c>
      <c r="I2455" t="inlineStr">
        <is>
          <t>无</t>
        </is>
      </c>
      <c r="J2455"/>
      <c r="K2455" t="inlineStr">
        <is>
          <t>杨乐辣子鸡员工培训</t>
        </is>
      </c>
      <c r="L2455" t="inlineStr">
        <is>
          <t>IMG_20251122_193759625.jpg,IMG_20251122_133842129.jpg,IMG_20251122_123019625.jpg</t>
        </is>
      </c>
      <c r="M2455"/>
      <c r="N2455" s="2">
        <v>45983</v>
      </c>
      <c r="O2455" t="inlineStr">
        <is>
          <t>已结束</t>
        </is>
      </c>
      <c r="P2455" t="inlineStr">
        <is>
          <t>47周</t>
        </is>
      </c>
      <c r="Q2455"/>
      <c r="R2455" t="inlineStr">
        <is>
          <t>false</t>
        </is>
      </c>
      <c r="S2455" t="inlineStr">
        <is>
          <t>2025/11/23</t>
        </is>
      </c>
      <c r="T2455" t="inlineStr">
        <is>
          <t>北区</t>
        </is>
      </c>
      <c r="U2455"/>
      <c r="V2455" t="inlineStr">
        <is>
          <t>吕佳</t>
        </is>
      </c>
      <c r="W2455" t="inlineStr">
        <is>
          <t>李岳丰</t>
        </is>
      </c>
    </row>
    <row r="2456" ht="12.75" customHeight="1">
      <c r="A2456" t="inlineStr">
        <is>
          <t>2025-11-21 魏溥锷-乌鲁木齐-杨乐辣子鸡-POC 已结束</t>
        </is>
      </c>
      <c r="B2456"/>
      <c r="C2456" t="inlineStr">
        <is>
          <t>沙葱炒鸡蛋和口味豆角出品无问题，顾客特别满意。</t>
        </is>
      </c>
      <c r="D2456" t="inlineStr">
        <is>
          <t>魏溥锷</t>
        </is>
      </c>
      <c r="E2456" t="inlineStr">
        <is>
          <t>万科天山里，新疆乌鲁木齐天山翠泉路388号天山府D区商业</t>
        </is>
      </c>
      <c r="F2456" t="inlineStr">
        <is>
          <t>项目出差</t>
        </is>
      </c>
      <c r="G2456" t="inlineStr">
        <is>
          <t>魏溥锷-乌鲁木齐-杨乐辣子鸡-POC 已结束</t>
        </is>
      </c>
      <c r="H2456" t="inlineStr">
        <is>
          <t>一.今日工作内容
1.杨乐辣子鸡员工培训
2.今日在门店进行了两个菜出品，沙葱炒鸡蛋和口味豆角，无任何问题
3.因门店需要收集顾客反馈，目前得到的这两道菜特别满意
4.今日杨乐辣子鸡杨总（杨尚伟）已将新店设备已设计进去装修图纸内，并且跟菜品负责人杜总一起协商后厨改造动线。</t>
        </is>
      </c>
      <c r="I2456" t="inlineStr">
        <is>
          <t>无</t>
        </is>
      </c>
      <c r="J2456"/>
      <c r="K2456" t="inlineStr">
        <is>
          <t>杨乐辣子鸡员工培训</t>
        </is>
      </c>
      <c r="L2456" t="inlineStr">
        <is>
          <t>IMG_20251121_203856090.jpg,IMG_20251121_202859401.jpg,IMG_20251121_194642.jpg,IMG_20251121_194636927.jpg,IMG_20251121_190732795.jpg,IMG_20251121_141234034.jpg,IMG_20251121_132435984.jpg,IMG_20251121_130203677.jpg,IMG_20251121_123144170.jpg</t>
        </is>
      </c>
      <c r="M2456"/>
      <c r="N2456" s="2">
        <v>45982</v>
      </c>
      <c r="O2456" t="inlineStr">
        <is>
          <t>已结束</t>
        </is>
      </c>
      <c r="P2456" t="inlineStr">
        <is>
          <t>47周</t>
        </is>
      </c>
      <c r="Q2456"/>
      <c r="R2456" t="inlineStr">
        <is>
          <t>false</t>
        </is>
      </c>
      <c r="S2456" t="inlineStr">
        <is>
          <t>2025/11/23</t>
        </is>
      </c>
      <c r="T2456" t="inlineStr">
        <is>
          <t>北区</t>
        </is>
      </c>
      <c r="U2456"/>
      <c r="V2456" t="inlineStr">
        <is>
          <t>吕佳</t>
        </is>
      </c>
      <c r="W2456" t="inlineStr">
        <is>
          <t>李岳丰</t>
        </is>
      </c>
    </row>
    <row r="2457" ht="12.75" customHeight="1">
      <c r="A2457" t="inlineStr">
        <is>
          <t>2025-11-20 魏溥锷-乌鲁木齐-杨乐辣子鸡-POC 已结束</t>
        </is>
      </c>
      <c r="B2457" t="inlineStr">
        <is>
          <t>1</t>
        </is>
      </c>
      <c r="C2457" t="inlineStr">
        <is>
          <t>上午因培训未能及时对接门店杨总与杜厨。</t>
        </is>
      </c>
      <c r="D2457" t="inlineStr">
        <is>
          <t>魏溥锷</t>
        </is>
      </c>
      <c r="E2457" t="inlineStr">
        <is>
          <t>刘春秀诊所，新疆乌鲁木齐天山幸福路北四巷247号</t>
        </is>
      </c>
      <c r="F2457" t="inlineStr">
        <is>
          <t>项目出差</t>
        </is>
      </c>
      <c r="G2457" t="inlineStr">
        <is>
          <t>魏溥锷-乌鲁木齐-杨乐辣子鸡-POC 已结束</t>
        </is>
      </c>
      <c r="H2457" t="inlineStr">
        <is>
          <t>一.今日工作内容
1.今日上午因门店对接的杨总和研发总厨杜厨因培训导致上午未能及时对接。
2.下午1点收到通知可以来门店进行操作员培训，下午过去后跟门店操作员进行菜谱的熟悉，调味料校准，锅体保养及清洗。
3.下午跟杜厨进行沟通明日先上沙葱炒鸡蛋，口味豆角，等下午到达门店后在进行其他菜品的学习。</t>
        </is>
      </c>
      <c r="I2457" t="inlineStr">
        <is>
          <t>无</t>
        </is>
      </c>
      <c r="J2457"/>
      <c r="K2457" t="inlineStr">
        <is>
          <t>杨乐辣子鸡poc和员工培训。</t>
        </is>
      </c>
      <c r="L2457" t="inlineStr">
        <is>
          <t>IMG_20251120_201947226.jpg,IMG_20251120_201533137.jpg,IMG_20251120_192630728.jpg,IMG_20251120_191214559.jpg</t>
        </is>
      </c>
      <c r="M2457"/>
      <c r="N2457" s="2">
        <v>45981</v>
      </c>
      <c r="O2457" t="inlineStr">
        <is>
          <t>已结束</t>
        </is>
      </c>
      <c r="P2457" t="inlineStr">
        <is>
          <t>47周</t>
        </is>
      </c>
      <c r="Q2457"/>
      <c r="R2457" t="inlineStr">
        <is>
          <t>false</t>
        </is>
      </c>
      <c r="S2457" t="inlineStr">
        <is>
          <t>2025/11/23</t>
        </is>
      </c>
      <c r="T2457" t="inlineStr">
        <is>
          <t>北区</t>
        </is>
      </c>
      <c r="U2457"/>
      <c r="V2457" t="inlineStr">
        <is>
          <t>吕佳</t>
        </is>
      </c>
      <c r="W2457" t="inlineStr">
        <is>
          <t>李岳丰</t>
        </is>
      </c>
    </row>
    <row r="2458" ht="12.75" customHeight="1">
      <c r="A2458" t="inlineStr">
        <is>
          <t xml:space="preserve">2025-11-19 </t>
        </is>
      </c>
      <c r="B2458"/>
      <c r="C2458" t="inlineStr">
        <is>
          <t>沙葱老粗未熟透、豆角过油略生、孜然粉过多，已解决。</t>
        </is>
      </c>
      <c r="D2458" t="inlineStr">
        <is>
          <t>魏溥锷</t>
        </is>
      </c>
      <c r="E2458" t="inlineStr">
        <is>
          <t>刘春秀诊所，新疆乌鲁木齐天山幸福路北四巷247号</t>
        </is>
      </c>
      <c r="F2458" t="inlineStr">
        <is>
          <t>项目出差</t>
        </is>
      </c>
      <c r="G2458"/>
      <c r="H2458" t="inlineStr">
        <is>
          <t>一.今日工作内容
杨乐辣子鸡poc
1.今日在门店老板进行试菜，发现几个问题。
①.沙葱炒鸡蛋：沙葱偏老偏粗，导致个别沙葱未熟透。已做出解决方案，进行喷水
②.口味豆角：豆角过油略微有一点生，需进行过油到豆角起白泡为止.已解决
③.大碗花菜：因孜然粉略微有点多，已从两勺减至一勺，已解决。
</t>
        </is>
      </c>
      <c r="I2458" t="inlineStr">
        <is>
          <t>糖醋里脊-1份-已定版</t>
        </is>
      </c>
      <c r="J2458"/>
      <c r="K2458" t="inlineStr">
        <is>
          <t>杨乐辣子鸡poc</t>
        </is>
      </c>
      <c r="L2458" t="inlineStr">
        <is>
          <t>IMG_20251119_161224657.jpg,IMG_20251119_130922819.jpg,IMG_20251119_130907.jpg</t>
        </is>
      </c>
      <c r="M2458"/>
      <c r="N2458" s="2">
        <v>45980</v>
      </c>
      <c r="O2458"/>
      <c r="P2458" t="inlineStr">
        <is>
          <t>47周</t>
        </is>
      </c>
      <c r="Q2458"/>
      <c r="R2458" t="inlineStr">
        <is>
          <t>false</t>
        </is>
      </c>
      <c r="S2458"/>
      <c r="T2458"/>
      <c r="U2458"/>
      <c r="V2458"/>
      <c r="W2458"/>
    </row>
    <row r="2459" ht="12.75" customHeight="1">
      <c r="A2459" t="inlineStr">
        <is>
          <t xml:space="preserve">2025-11-18 </t>
        </is>
      </c>
      <c r="B2459"/>
      <c r="C2459" t="inlineStr">
        <is>
          <t>麻婆豆腐需明日测试烹饪时间，单向阀和蚝油泵已改装。</t>
        </is>
      </c>
      <c r="D2459" t="inlineStr">
        <is>
          <t>魏溥锷</t>
        </is>
      </c>
      <c r="E2459" t="inlineStr">
        <is>
          <t>万科天山里，新疆乌鲁木齐天山翠泉路388号天山府D区商业</t>
        </is>
      </c>
      <c r="F2459" t="inlineStr">
        <is>
          <t>项目出差</t>
        </is>
      </c>
      <c r="G2459"/>
      <c r="H2459" t="inlineStr">
        <is>
          <t>一.今日工作内容
1.杨乐辣子鸡poc
2.今日录制菜品已录制完成一份菜品已全部测试完毕，明日在过一遍马总验收无任何问题后进行员工培训。
3.麻婆豆腐已改回四分钟烹饪时间明日早上测试。
4.下午进行单向阀改鸭嘴阀，蚝油泵改回蚝油投料口</t>
        </is>
      </c>
      <c r="I2459" t="inlineStr">
        <is>
          <t>1.干锅千页豆腐-1份-已定版
2.清炒油麦菜-1份-已定版
3.鱼香肉丝-1份-已定版
4.牛肉炒饭-1份-已定版
5.干锅花菜-1份-已定版
6.辣皮子炒肉-1份-已定版</t>
        </is>
      </c>
      <c r="J2459"/>
      <c r="K2459" t="inlineStr">
        <is>
          <t>新疆杨乐辣子鸡Poc</t>
        </is>
      </c>
      <c r="L2459" t="inlineStr">
        <is>
          <t>IMG_20251118_135205026.jpg,IMG_20251118_135159423.jpg,IMG_20251118_135154084.jpg,IMG_20251118_135148840.jpg,IMG_20251118_135143334.jpg,IMG_20251118_135137961.jpg</t>
        </is>
      </c>
      <c r="M2459"/>
      <c r="N2459" s="2">
        <v>45979</v>
      </c>
      <c r="O2459"/>
      <c r="P2459" t="inlineStr">
        <is>
          <t>47周</t>
        </is>
      </c>
      <c r="Q2459"/>
      <c r="R2459" t="inlineStr">
        <is>
          <t>false</t>
        </is>
      </c>
      <c r="S2459"/>
      <c r="T2459"/>
      <c r="U2459"/>
      <c r="V2459"/>
      <c r="W2459"/>
    </row>
    <row r="2460" ht="12.75" customHeight="1">
      <c r="A2460" t="inlineStr">
        <is>
          <t xml:space="preserve">2025-11-17 </t>
        </is>
      </c>
      <c r="B2460"/>
      <c r="C2460" t="inlineStr">
        <is>
          <t>沙葱炒鸡蛋略咸已减盐和鸡精味精，麻婆豆腐需增加炒制时间。</t>
        </is>
      </c>
      <c r="D2460" t="inlineStr">
        <is>
          <t>魏溥锷</t>
        </is>
      </c>
      <c r="E2460" t="inlineStr">
        <is>
          <t>万科天山府，新疆乌鲁木齐天山翠泉路618号附近</t>
        </is>
      </c>
      <c r="F2460" t="inlineStr">
        <is>
          <t>项目出差</t>
        </is>
      </c>
      <c r="G2460"/>
      <c r="H2460" t="inlineStr">
        <is>
          <t>一.今日工作内容
杨乐辣子鸡poc
1.沙葱炒鸡蛋1份吃到后面略微发咸，已减1克盐1克鸡精味精。
2.麻婆豆腐杨总反馈时间太短，增加为4分钟，至昨天录菜时间段
其他菜品一切正常无任何问题</t>
        </is>
      </c>
      <c r="I2460" t="inlineStr">
        <is>
          <t>1.沙葱炒鸡蛋-1份-已定版
2.麻婆豆腐-1份-未定版
3.特色羊肚-1份-已定版
4.口味豆角-1份-已定版</t>
        </is>
      </c>
      <c r="J2460"/>
      <c r="K2460" t="inlineStr">
        <is>
          <t>明日杨乐辣子鸡poc录制6个菜品。</t>
        </is>
      </c>
      <c r="L2460" t="inlineStr">
        <is>
          <t>IMG_20251117_193941232.jpg,IMG_20251117_155048.jpg,IMG_20251117_152015395.jpg,IMG_20251117_145604352.jpg</t>
        </is>
      </c>
      <c r="M2460"/>
      <c r="N2460" s="2">
        <v>45978</v>
      </c>
      <c r="O2460"/>
      <c r="P2460" t="inlineStr">
        <is>
          <t>47周</t>
        </is>
      </c>
      <c r="Q2460"/>
      <c r="R2460" t="inlineStr">
        <is>
          <t>false</t>
        </is>
      </c>
      <c r="S2460"/>
      <c r="T2460"/>
      <c r="U2460"/>
      <c r="V2460"/>
      <c r="W2460"/>
    </row>
    <row r="2461" ht="12.75" customHeight="1">
      <c r="A2461" t="inlineStr">
        <is>
          <t>2025-11-16 魏溥锷-合肥-绿茶铁锅导入-铁锅导入 已结束</t>
        </is>
      </c>
      <c r="B2461"/>
      <c r="C2461" t="inlineStr">
        <is>
          <t>右侧设备干料门掉线，已临时关闭并联系售后维修。</t>
        </is>
      </c>
      <c r="D2461" t="inlineStr">
        <is>
          <t>魏溥锷</t>
        </is>
      </c>
      <c r="E2461" t="inlineStr">
        <is>
          <t>圳洋·尚居，新疆乌鲁木齐天山东大梁西街480号</t>
        </is>
      </c>
      <c r="F2461" t="inlineStr">
        <is>
          <t>项目出差</t>
        </is>
      </c>
      <c r="G2461" t="inlineStr">
        <is>
          <t>魏溥锷-合肥-绿茶铁锅导入-铁锅导入 已结束</t>
        </is>
      </c>
      <c r="H2461" t="inlineStr">
        <is>
          <t>一.今日工作内容
合肥绿茶高新龙湖天街店铁锅导入
1.今日已跟员工交接，并且跟厨师长进行沟通，铁锅必须有日常清洗，和积碳的去除。
2跟厨师长对接，在高峰期时前期需协助操作员完成菜品烹饪，待熟悉后可脱手。
3.右侧设备在今日烹饪过程中突然出现干料门掉线，已临时关闭干料门，并且联系售后进行维修。</t>
        </is>
      </c>
      <c r="I2461" t="inlineStr">
        <is>
          <t>无</t>
        </is>
      </c>
      <c r="J2461"/>
      <c r="K2461" t="inlineStr">
        <is>
          <t>乌鲁木齐杨乐辣子鸡poc</t>
        </is>
      </c>
      <c r="L2461" t="inlineStr">
        <is>
          <t>IMG_20251116_124432895.jpg,IMG_20251116_124411364.jpg,IMG_20251116_114319415.jpg</t>
        </is>
      </c>
      <c r="M2461"/>
      <c r="N2461" s="2">
        <v>45977</v>
      </c>
      <c r="O2461" t="inlineStr">
        <is>
          <t>已结束</t>
        </is>
      </c>
      <c r="P2461" t="inlineStr">
        <is>
          <t>46周</t>
        </is>
      </c>
      <c r="Q2461"/>
      <c r="R2461" t="inlineStr">
        <is>
          <t>false</t>
        </is>
      </c>
      <c r="S2461" t="inlineStr">
        <is>
          <t>2025/11/16</t>
        </is>
      </c>
      <c r="T2461" t="inlineStr">
        <is>
          <t>BST</t>
        </is>
      </c>
      <c r="U2461" t="inlineStr">
        <is>
          <t>1</t>
        </is>
      </c>
      <c r="V2461" t="inlineStr">
        <is>
          <t>张铭麒</t>
        </is>
      </c>
      <c r="W2461" t="inlineStr">
        <is>
          <t>李岳丰
吴薇</t>
        </is>
      </c>
    </row>
    <row r="2462" ht="12.75" customHeight="1">
      <c r="A2462" t="inlineStr">
        <is>
          <t xml:space="preserve">2025-11-15 </t>
        </is>
      </c>
      <c r="B2462" t="inlineStr">
        <is>
          <t>1</t>
        </is>
      </c>
      <c r="C2462" t="inlineStr">
        <is>
          <t>无异常问题需关注，铁锅培训养护、售后更换部件均正常。</t>
        </is>
      </c>
      <c r="D2462" t="inlineStr">
        <is>
          <t>魏溥锷</t>
        </is>
      </c>
      <c r="E2462" t="inlineStr">
        <is>
          <t>圳洋·尚居，新疆乌鲁木齐天山东大梁西街480号</t>
        </is>
      </c>
      <c r="F2462" t="inlineStr">
        <is>
          <t>项目出差</t>
        </is>
      </c>
      <c r="G2462"/>
      <c r="H2462" t="inlineStr">
        <is>
          <t>一.今日工作内容
1.今日到达门店后，对门店员工进行铁锅菜品培训，并且指导员工进行铁锅的日常养护工作
2.下午在售后姜鹏到店更换温度传感器自己水淀粉搅拌电机更换后，水淀粉菜品正常，温度标定正常</t>
        </is>
      </c>
      <c r="I2462" t="inlineStr">
        <is>
          <t>无</t>
        </is>
      </c>
      <c r="J2462"/>
      <c r="K2462" t="inlineStr">
        <is>
          <t>上午绿茶高新龙湖天街店铁锅导入，下午去往乌鲁木齐杨乐辣子鸡进行poc。</t>
        </is>
      </c>
      <c r="L2462" t="inlineStr">
        <is>
          <t>IMG_20251115_200229599.jpg,IMG_20251115_111834877.jpg,IMG_20251115_105904962.jpg</t>
        </is>
      </c>
      <c r="M2462"/>
      <c r="N2462" s="2">
        <v>45976</v>
      </c>
      <c r="O2462"/>
      <c r="P2462" t="inlineStr">
        <is>
          <t>46周</t>
        </is>
      </c>
      <c r="Q2462"/>
      <c r="R2462" t="inlineStr">
        <is>
          <t>false</t>
        </is>
      </c>
      <c r="S2462"/>
      <c r="T2462"/>
      <c r="U2462"/>
      <c r="V2462"/>
      <c r="W2462"/>
    </row>
    <row r="2463" ht="12.75" customHeight="1">
      <c r="A2463" t="inlineStr">
        <is>
          <t>2025-11-14 魏溥锷-合肥-绿茶铁锅导入-铁锅导入 已结束</t>
        </is>
      </c>
      <c r="B2463" t="inlineStr">
        <is>
          <t>1</t>
        </is>
      </c>
      <c r="C2463" t="inlineStr">
        <is>
          <t>铁锅更换后温度标定不准，左侧水淀粉有沉淀，需维修。</t>
        </is>
      </c>
      <c r="D2463" t="inlineStr">
        <is>
          <t>魏溥锷</t>
        </is>
      </c>
      <c r="E2463" t="inlineStr">
        <is>
          <t>阳光.御湖苑，安徽合肥蜀山石莲北路90号(桂庄地铁站B口步行430米)</t>
        </is>
      </c>
      <c r="F2463" t="inlineStr">
        <is>
          <t>项目出差</t>
        </is>
      </c>
      <c r="G2463" t="inlineStr">
        <is>
          <t>魏溥锷-合肥-绿茶铁锅导入-铁锅导入 已结束</t>
        </is>
      </c>
      <c r="H2463" t="inlineStr">
        <is>
          <t>一.今日工作内容合肥绿茶龙湖天街店铁锅导入
1.今日上午到达天鹅湖进行了油管更换
2.到达方圆荟拿铁锅到龙湖天街店进行铁锅更换
3.在铁锅更换后发现依然温度标定不准确，于是跟售后联系进行温度传感器更换
4.今日导左侧设备后发现左侧水淀粉有沉淀现象，已反馈售后明日进行维修
5.今日除水淀粉菜品有问题以外其余菜品均正常出品</t>
        </is>
      </c>
      <c r="I2463" t="inlineStr">
        <is>
          <t>无</t>
        </is>
      </c>
      <c r="J2463"/>
      <c r="K2463" t="inlineStr">
        <is>
          <t>合肥绿茶铁锅导入以及员工培训。</t>
        </is>
      </c>
      <c r="L2463" t="inlineStr">
        <is>
          <t>IMG_20251114_200935267.jpg,IMG_20251114_200720548.jpg,IMG_20251114_181637914.jpg,IMG_20251114_181207786.jpg,IMG_20251114_180752762.jpg,IMG_20251114_180450432.jpg,IMG_20251114_175544498.jpg</t>
        </is>
      </c>
      <c r="M2463"/>
      <c r="N2463" s="2">
        <v>45975</v>
      </c>
      <c r="O2463" t="inlineStr">
        <is>
          <t>已结束</t>
        </is>
      </c>
      <c r="P2463" t="inlineStr">
        <is>
          <t>46周</t>
        </is>
      </c>
      <c r="Q2463"/>
      <c r="R2463" t="inlineStr">
        <is>
          <t>false</t>
        </is>
      </c>
      <c r="S2463" t="inlineStr">
        <is>
          <t>2025/11/16</t>
        </is>
      </c>
      <c r="T2463" t="inlineStr">
        <is>
          <t>BST</t>
        </is>
      </c>
      <c r="U2463"/>
      <c r="V2463" t="inlineStr">
        <is>
          <t>张铭麒</t>
        </is>
      </c>
      <c r="W2463" t="inlineStr">
        <is>
          <t>李岳丰
吴薇</t>
        </is>
      </c>
    </row>
    <row r="2464" ht="12.75" customHeight="1">
      <c r="A2464" t="inlineStr">
        <is>
          <t>2025-11-13 魏溥锷-合肥-绿茶铁锅导入-铁锅导入 已结束</t>
        </is>
      </c>
      <c r="B2464"/>
      <c r="C2464" t="inlineStr">
        <is>
          <t>锅体内壁有黏物刷不掉需换锅，设备温度标定仅91-92℃不准确。</t>
        </is>
      </c>
      <c r="D2464" t="inlineStr">
        <is>
          <t>魏溥锷</t>
        </is>
      </c>
      <c r="E2464" t="inlineStr">
        <is>
          <t>阳光.御湖苑，安徽合肥蜀山石莲北路90号(桂庄地铁站B口步行430米)</t>
        </is>
      </c>
      <c r="F2464" t="inlineStr">
        <is>
          <t>项目出差</t>
        </is>
      </c>
      <c r="G2464" t="inlineStr">
        <is>
          <t>魏溥锷-合肥-绿茶铁锅导入-铁锅导入 已结束</t>
        </is>
      </c>
      <c r="H2464" t="inlineStr">
        <is>
          <t>一.今日工作内容
今日在合肥绿茶龙湖天街店铁锅导入
1.今日到达门店后，进行了锅体跟换，锅体清洗以及温度标定
2.锅体问题：今日打开第一口锅发现锅体内壁有一层特别黏的东西，也刷不掉已和燕清反馈进行换锅
3.温度标定问题：今日发现门店设备在温度标定时锅温只能到达91-92左右，跟魏世伟进行沟通后发现可能因为锅体出品问题导致温度标定出现不准确。已反馈燕清进行发锅</t>
        </is>
      </c>
      <c r="I2464" t="inlineStr">
        <is>
          <t>无</t>
        </is>
      </c>
      <c r="J2464"/>
      <c r="K2464" t="inlineStr">
        <is>
          <t>明日到达新店方圆荟拿新锅进行测试</t>
        </is>
      </c>
      <c r="L2464" t="inlineStr">
        <is>
          <t>video_20251113_160703033.mp4,IMG_20251113_160530700.jpg,IMG_20251113_160507983.jpg,IMG_20251113_160501482.jpg,IMG_20251113_160442239.jpg,VID_20251113_154551.mp4,VID_20251113_154327.mp4,IMG_20251113_152507.jpg,IMG_20251113_152332.jpg</t>
        </is>
      </c>
      <c r="M2464"/>
      <c r="N2464" s="2">
        <v>45974</v>
      </c>
      <c r="O2464" t="inlineStr">
        <is>
          <t>已结束</t>
        </is>
      </c>
      <c r="P2464" t="inlineStr">
        <is>
          <t>46周</t>
        </is>
      </c>
      <c r="Q2464"/>
      <c r="R2464" t="inlineStr">
        <is>
          <t>false</t>
        </is>
      </c>
      <c r="S2464" t="inlineStr">
        <is>
          <t>2025/11/16</t>
        </is>
      </c>
      <c r="T2464" t="inlineStr">
        <is>
          <t>BST</t>
        </is>
      </c>
      <c r="U2464"/>
      <c r="V2464" t="inlineStr">
        <is>
          <t>张铭麒</t>
        </is>
      </c>
      <c r="W2464" t="inlineStr">
        <is>
          <t>李岳丰
吴薇</t>
        </is>
      </c>
    </row>
    <row r="2465" ht="12.75" customHeight="1">
      <c r="A2465" t="inlineStr">
        <is>
          <t>2025-11-12 魏溥锷-合肥-绿茶-铁锅导入 已结束</t>
        </is>
      </c>
      <c r="B2465"/>
      <c r="C2465" t="inlineStr">
        <is>
          <t>问题：茄子煲油量太大；已调整。</t>
        </is>
      </c>
      <c r="D2465" t="inlineStr">
        <is>
          <t>魏溥锷</t>
        </is>
      </c>
      <c r="E2465" t="inlineStr">
        <is>
          <t>正大广场，安徽合肥蜀山芙蓉路291号</t>
        </is>
      </c>
      <c r="F2465" t="inlineStr">
        <is>
          <t>项目出差</t>
        </is>
      </c>
      <c r="G2465" t="inlineStr">
        <is>
          <t>魏溥锷-合肥-绿茶-铁锅导入 已结束</t>
        </is>
      </c>
      <c r="H2465" t="inlineStr">
        <is>
          <t>一.今日工作内容
合肥绿茶正大店铁锅导入
1.今日在门店培训员工进行铁锅操作。
2.跟小区总杨总进行对接，一台设备做不粘的菜品，一台设备做一些粘的菜品，已很操作员对接。
3.今日未收到顾客反馈菜品问题，但发现茄子煲油量太大，已做调整。</t>
        </is>
      </c>
      <c r="I2465" t="inlineStr">
        <is>
          <t>无</t>
        </is>
      </c>
      <c r="J2465"/>
      <c r="K2465" t="inlineStr">
        <is>
          <t>合肥绿茶高新龙湖店</t>
        </is>
      </c>
      <c r="L2465" t="inlineStr">
        <is>
          <t>IMG_20251112_193033440.jpg,IMG_20251112_175232753.jpg,IMG_20251112_174154220.jpg,IMG_20251112_174040760.jpg,IMG_20251112_173638515.jpg</t>
        </is>
      </c>
      <c r="M2465"/>
      <c r="N2465" s="2">
        <v>45973</v>
      </c>
      <c r="O2465" t="inlineStr">
        <is>
          <t>已结束,已结束</t>
        </is>
      </c>
      <c r="P2465" t="inlineStr">
        <is>
          <t>46周</t>
        </is>
      </c>
      <c r="Q2465"/>
      <c r="R2465" t="inlineStr">
        <is>
          <t>false</t>
        </is>
      </c>
      <c r="S2465" t="inlineStr">
        <is>
          <t>2025/11/09
2025/11/12</t>
        </is>
      </c>
      <c r="T2465" t="inlineStr">
        <is>
          <t>BST</t>
        </is>
      </c>
      <c r="U2465"/>
      <c r="V2465" t="inlineStr">
        <is>
          <t>张铭麒
张铭麒</t>
        </is>
      </c>
      <c r="W2465" t="inlineStr">
        <is>
          <t>李岳丰
吴薇
李岳丰
吴薇</t>
        </is>
      </c>
    </row>
    <row r="2466" ht="12.75" customHeight="1">
      <c r="A2466" t="inlineStr">
        <is>
          <t>2025-11-11 魏溥锷-合肥-绿茶-铁锅导入 已结束</t>
        </is>
      </c>
      <c r="B2466"/>
      <c r="C2466" t="inlineStr">
        <is>
          <t>合肥绿茶正大店铁锅导入中，员工培训等进行，菜品运行正常无反馈。</t>
        </is>
      </c>
      <c r="D2466" t="inlineStr">
        <is>
          <t>魏溥锷</t>
        </is>
      </c>
      <c r="E2466" t="inlineStr">
        <is>
          <t>正大广场，安徽合肥蜀山芙蓉路291号</t>
        </is>
      </c>
      <c r="F2466" t="inlineStr">
        <is>
          <t>项目出差</t>
        </is>
      </c>
      <c r="G2466" t="inlineStr">
        <is>
          <t>魏溥锷-合肥-绿茶-铁锅导入 已结束</t>
        </is>
      </c>
      <c r="H2466" t="inlineStr">
        <is>
          <t>合肥绿茶正大店铁锅导入
1.今日进行员工培训，铁锅保养，设备校准，设备洗护。
2.菜品运行正常，未收到顾客反馈。</t>
        </is>
      </c>
      <c r="I2466" t="inlineStr">
        <is>
          <t>无</t>
        </is>
      </c>
      <c r="J2466"/>
      <c r="K2466" t="inlineStr">
        <is>
          <t>合肥绿茶正大店铁锅导入</t>
        </is>
      </c>
      <c r="L2466" t="inlineStr">
        <is>
          <t>IMG_20251111_200424112.jpg,IMG_20251111_200259808.jpg,IMG_20251111_184411868.jpg,IMG_20251111_180025162.jpg,IMG_20251111_172341521.jpg,IMG_20251111_100229907.jpg</t>
        </is>
      </c>
      <c r="M2466"/>
      <c r="N2466" s="2">
        <v>45972</v>
      </c>
      <c r="O2466" t="inlineStr">
        <is>
          <t>已结束,已结束</t>
        </is>
      </c>
      <c r="P2466" t="inlineStr">
        <is>
          <t>46周</t>
        </is>
      </c>
      <c r="Q2466"/>
      <c r="R2466" t="inlineStr">
        <is>
          <t>false</t>
        </is>
      </c>
      <c r="S2466" t="inlineStr">
        <is>
          <t>2025/11/09
2025/11/12</t>
        </is>
      </c>
      <c r="T2466" t="inlineStr">
        <is>
          <t>BST</t>
        </is>
      </c>
      <c r="U2466"/>
      <c r="V2466" t="inlineStr">
        <is>
          <t>张铭麒
张铭麒</t>
        </is>
      </c>
      <c r="W2466" t="inlineStr">
        <is>
          <t>李岳丰
吴薇
李岳丰
吴薇</t>
        </is>
      </c>
    </row>
    <row r="2467" ht="12.75" customHeight="1">
      <c r="A2467" t="inlineStr">
        <is>
          <t>2025-11-10 魏溥锷-合肥-绿茶-铁锅导入 已结束</t>
        </is>
      </c>
      <c r="B2467"/>
      <c r="C2467" t="inlineStr">
        <is>
          <t>问题：因操作员休息未进行培训。</t>
        </is>
      </c>
      <c r="D2467" t="inlineStr">
        <is>
          <t>魏溥锷</t>
        </is>
      </c>
      <c r="E2467" t="inlineStr">
        <is>
          <t>正大广场，安徽合肥蜀山芙蓉路291号</t>
        </is>
      </c>
      <c r="F2467" t="inlineStr">
        <is>
          <t>项目出差</t>
        </is>
      </c>
      <c r="G2467" t="inlineStr">
        <is>
          <t>魏溥锷-合肥-绿茶-铁锅导入 已结束</t>
        </is>
      </c>
      <c r="H2467" t="inlineStr">
        <is>
          <t>一.今日工作内容
今日在合肥绿茶正大店进行铁锅导入
1.今日已吧所有菜谱跟厨师长对接导入进门店设备，
2.无客人反馈菜品问题
3.因今日门店操作员休息所以没有进行培训</t>
        </is>
      </c>
      <c r="I2467" t="inlineStr">
        <is>
          <t>无</t>
        </is>
      </c>
      <c r="J2467"/>
      <c r="K2467" t="inlineStr">
        <is>
          <t>合肥绿茶正大店铁锅导入</t>
        </is>
      </c>
      <c r="L2467"/>
      <c r="M2467"/>
      <c r="N2467" s="2">
        <v>45971</v>
      </c>
      <c r="O2467" t="inlineStr">
        <is>
          <t>已结束,已结束</t>
        </is>
      </c>
      <c r="P2467" t="inlineStr">
        <is>
          <t>46周</t>
        </is>
      </c>
      <c r="Q2467"/>
      <c r="R2467" t="inlineStr">
        <is>
          <t>false</t>
        </is>
      </c>
      <c r="S2467" t="inlineStr">
        <is>
          <t>2025/11/09
2025/11/12</t>
        </is>
      </c>
      <c r="T2467" t="inlineStr">
        <is>
          <t>BST</t>
        </is>
      </c>
      <c r="U2467"/>
      <c r="V2467" t="inlineStr">
        <is>
          <t>张铭麒
张铭麒</t>
        </is>
      </c>
      <c r="W2467" t="inlineStr">
        <is>
          <t>李岳丰
吴薇
李岳丰
吴薇</t>
        </is>
      </c>
    </row>
    <row r="2468" ht="12.75" customHeight="1">
      <c r="A2468" t="inlineStr">
        <is>
          <t>2025-11-10 魏溥锷-合肥-绿茶-铁锅导入 已结束</t>
        </is>
      </c>
      <c r="B2468"/>
      <c r="C2468" t="inlineStr">
        <is>
          <t>问题：因操作员休息未进行培训。</t>
        </is>
      </c>
      <c r="D2468" t="inlineStr">
        <is>
          <t>魏溥锷</t>
        </is>
      </c>
      <c r="E2468" t="inlineStr">
        <is>
          <t>正大广场，安徽合肥蜀山芙蓉路291号</t>
        </is>
      </c>
      <c r="F2468" t="inlineStr">
        <is>
          <t>项目出差</t>
        </is>
      </c>
      <c r="G2468" t="inlineStr">
        <is>
          <t>魏溥锷-合肥-绿茶-铁锅导入 已结束</t>
        </is>
      </c>
      <c r="H2468" t="inlineStr">
        <is>
          <t>一.今日工作内容
今日在合肥绿茶正大店进行铁锅导入
1.今日已吧所有菜谱跟厨师长对接导入进门店设备，
2.无客人反馈菜品问题
3.因今日门店操作员休息所以没有进行培训</t>
        </is>
      </c>
      <c r="I2468" t="inlineStr">
        <is>
          <t>无</t>
        </is>
      </c>
      <c r="J2468"/>
      <c r="K2468" t="inlineStr">
        <is>
          <t>合肥绿茶正大店铁锅导入</t>
        </is>
      </c>
      <c r="L2468" t="inlineStr">
        <is>
          <t>IMG_20251110_212906394.jpg,IMG_20251110_212824313.jpg,IMG_20251110_181710769.jpg,IMG_20251110_122206903.jpg,IMG_20251110_115444265.jpg</t>
        </is>
      </c>
      <c r="M2468"/>
      <c r="N2468" s="2">
        <v>45971</v>
      </c>
      <c r="O2468" t="inlineStr">
        <is>
          <t>已结束,已结束</t>
        </is>
      </c>
      <c r="P2468" t="inlineStr">
        <is>
          <t>46周</t>
        </is>
      </c>
      <c r="Q2468"/>
      <c r="R2468" t="inlineStr">
        <is>
          <t>false</t>
        </is>
      </c>
      <c r="S2468" t="inlineStr">
        <is>
          <t>2025/11/09
2025/11/12</t>
        </is>
      </c>
      <c r="T2468" t="inlineStr">
        <is>
          <t>BST</t>
        </is>
      </c>
      <c r="U2468" t="inlineStr">
        <is>
          <t>0</t>
        </is>
      </c>
      <c r="V2468" t="inlineStr">
        <is>
          <t>张铭麒
张铭麒</t>
        </is>
      </c>
      <c r="W2468" t="inlineStr">
        <is>
          <t>李岳丰
吴薇
李岳丰
吴薇</t>
        </is>
      </c>
    </row>
    <row r="2469" ht="12.75" customHeight="1">
      <c r="A2469" t="inlineStr">
        <is>
          <t xml:space="preserve">2025-11-09 </t>
        </is>
      </c>
      <c r="B2469"/>
      <c r="C2469" t="inlineStr">
        <is>
          <t>正文内容为空，无有效信息，需确认是否遗漏内容。</t>
        </is>
      </c>
      <c r="D2469" t="inlineStr">
        <is>
          <t>魏溥锷</t>
        </is>
      </c>
      <c r="E2469" t="inlineStr">
        <is>
          <t>合肥天鹅湖万达广场，安徽合肥蜀山笔架山街道南二环路3818号天鹅湖万达金街4-104铺苹果专卖店</t>
        </is>
      </c>
      <c r="F2469" t="inlineStr">
        <is>
          <t>排休</t>
        </is>
      </c>
      <c r="G2469"/>
      <c r="H2469"/>
      <c r="I2469"/>
      <c r="J2469"/>
      <c r="K2469"/>
      <c r="L2469"/>
      <c r="M2469"/>
      <c r="N2469" s="2">
        <v>45970</v>
      </c>
      <c r="O2469"/>
      <c r="P2469" t="inlineStr">
        <is>
          <t>45周</t>
        </is>
      </c>
      <c r="Q2469"/>
      <c r="R2469" t="inlineStr">
        <is>
          <t>false</t>
        </is>
      </c>
      <c r="S2469"/>
      <c r="T2469"/>
      <c r="U2469"/>
      <c r="V2469"/>
      <c r="W2469"/>
    </row>
    <row r="2470" ht="12.75" customHeight="1">
      <c r="A2470" t="inlineStr">
        <is>
          <t>2025-11-08 魏溥锷-合肥-绿茶-铁锅导入 已结束</t>
        </is>
      </c>
      <c r="B2470" t="inlineStr">
        <is>
          <t>1</t>
        </is>
      </c>
      <c r="C2470" t="inlineStr">
        <is>
          <t>合肥绿茶天鹅湖铁锅导入运行正常，无异常问题。</t>
        </is>
      </c>
      <c r="D2470" t="inlineStr">
        <is>
          <t>魏溥锷</t>
        </is>
      </c>
      <c r="E2470" t="inlineStr">
        <is>
          <t>圣联·香御公馆，安徽合肥蜀山香樟大道177号</t>
        </is>
      </c>
      <c r="F2470" t="inlineStr">
        <is>
          <t>项目出差</t>
        </is>
      </c>
      <c r="G2470" t="inlineStr">
        <is>
          <t>魏溥锷-合肥-绿茶-铁锅导入 已结束</t>
        </is>
      </c>
      <c r="H2470" t="inlineStr">
        <is>
          <t>一.今日工作内容
1.合肥绿茶天鹅湖铁锅导入
2.今日在门店运行铁锅菜谱未出现任何问题
3.门店操作人员已培训铁锅养护流程并且已交接门店在下班后进行拍照发群
4.未收到顾客反馈菜品问题。</t>
        </is>
      </c>
      <c r="I2470" t="inlineStr">
        <is>
          <t>无</t>
        </is>
      </c>
      <c r="J2470"/>
      <c r="K2470" t="inlineStr">
        <is>
          <t>排休假一天</t>
        </is>
      </c>
      <c r="L2470"/>
      <c r="M2470"/>
      <c r="N2470" s="2">
        <v>45969</v>
      </c>
      <c r="O2470" t="inlineStr">
        <is>
          <t>已结束,已结束</t>
        </is>
      </c>
      <c r="P2470" t="inlineStr">
        <is>
          <t>45周</t>
        </is>
      </c>
      <c r="Q2470"/>
      <c r="R2470" t="inlineStr">
        <is>
          <t>false</t>
        </is>
      </c>
      <c r="S2470" t="inlineStr">
        <is>
          <t>2025/11/09
2025/11/12</t>
        </is>
      </c>
      <c r="T2470" t="inlineStr">
        <is>
          <t>BST</t>
        </is>
      </c>
      <c r="U2470"/>
      <c r="V2470" t="inlineStr">
        <is>
          <t>张铭麒
张铭麒</t>
        </is>
      </c>
      <c r="W2470" t="inlineStr">
        <is>
          <t>李岳丰
吴薇
李岳丰
吴薇</t>
        </is>
      </c>
    </row>
    <row r="2471" ht="12.75" customHeight="1">
      <c r="A2471" t="inlineStr">
        <is>
          <t>2025-11-08 魏溥锷-合肥-绿茶-铁锅导入 已结束</t>
        </is>
      </c>
      <c r="B2471"/>
      <c r="C2471" t="inlineStr">
        <is>
          <t>铁锅导入运行无问题，需关注门店下班后拍照发群交接情况。</t>
        </is>
      </c>
      <c r="D2471" t="inlineStr">
        <is>
          <t>魏溥锷</t>
        </is>
      </c>
      <c r="E2471" t="inlineStr">
        <is>
          <t>圣联·香御公馆，安徽合肥蜀山香樟大道177号</t>
        </is>
      </c>
      <c r="F2471" t="inlineStr">
        <is>
          <t>项目出差</t>
        </is>
      </c>
      <c r="G2471" t="inlineStr">
        <is>
          <t>魏溥锷-合肥-绿茶-铁锅导入 已结束</t>
        </is>
      </c>
      <c r="H2471" t="inlineStr">
        <is>
          <t>一.今日工作内容
1.合肥绿茶天鹅湖铁锅导入
2.今日在门店运行铁锅菜谱未出现任何问题
3.门店操作人员已培训铁锅养护流程并且已交接门店在下班后进行拍照发群
4.未收到顾客反馈菜品问题。</t>
        </is>
      </c>
      <c r="I2471" t="inlineStr">
        <is>
          <t>无</t>
        </is>
      </c>
      <c r="J2471"/>
      <c r="K2471" t="inlineStr">
        <is>
          <t>排休假一天</t>
        </is>
      </c>
      <c r="L2471" t="inlineStr">
        <is>
          <t>IMG_20251108_200650.jpg,IMG_20251108_170246311.jpg,IMG_20251108_110930532.jpg,IMG_20251108_105911517.jpg,IMG_20251108_105336068.jpg,IMG_20251108_105313557.jpg</t>
        </is>
      </c>
      <c r="M2471"/>
      <c r="N2471" s="2">
        <v>45969</v>
      </c>
      <c r="O2471" t="inlineStr">
        <is>
          <t>已结束,已结束</t>
        </is>
      </c>
      <c r="P2471" t="inlineStr">
        <is>
          <t>45周</t>
        </is>
      </c>
      <c r="Q2471"/>
      <c r="R2471" t="inlineStr">
        <is>
          <t>false</t>
        </is>
      </c>
      <c r="S2471" t="inlineStr">
        <is>
          <t>2025/11/09
2025/11/12</t>
        </is>
      </c>
      <c r="T2471" t="inlineStr">
        <is>
          <t>BST</t>
        </is>
      </c>
      <c r="U2471"/>
      <c r="V2471" t="inlineStr">
        <is>
          <t>张铭麒
张铭麒</t>
        </is>
      </c>
      <c r="W2471" t="inlineStr">
        <is>
          <t>李岳丰
吴薇
李岳丰
吴薇</t>
        </is>
      </c>
    </row>
    <row r="2472" ht="12.75" customHeight="1">
      <c r="A2472" t="inlineStr">
        <is>
          <t>2025-11-07 魏溥锷-合肥-绿茶-铁锅导入 已结束</t>
        </is>
      </c>
      <c r="B2472"/>
      <c r="C2472" t="inlineStr">
        <is>
          <t>左侧设备色拉油有回抽和滴水现象，已反馈售后。</t>
        </is>
      </c>
      <c r="D2472" t="inlineStr">
        <is>
          <t>魏溥锷</t>
        </is>
      </c>
      <c r="E2472" t="inlineStr">
        <is>
          <t>汇林阁东区，安徽合肥蜀山聚云峰路合肥恒润花园北侧约190米</t>
        </is>
      </c>
      <c r="F2472" t="inlineStr">
        <is>
          <t>项目出差</t>
        </is>
      </c>
      <c r="G2472" t="inlineStr">
        <is>
          <t>魏溥锷-合肥-绿茶-铁锅导入 已结束</t>
        </is>
      </c>
      <c r="H2472" t="inlineStr">
        <is>
          <t>一.今日工作内容
①.1-3份菜谱已全部导入，并且已调试，明日测试菜谱出品
②.已和操作员进行沟通锅体的养护以及润锅和四件套的使用。
③.今日测试所有一份菜品均无问题。</t>
        </is>
      </c>
      <c r="I2472" t="inlineStr">
        <is>
          <t>无</t>
        </is>
      </c>
      <c r="J2472" t="inlineStr">
        <is>
          <t>今日检查到左侧设备色拉油，有回抽和滴水现象，已反馈给售后同事。</t>
        </is>
      </c>
      <c r="K2472" t="inlineStr">
        <is>
          <t>绿茶天鹅湖万达店铁锅导入</t>
        </is>
      </c>
      <c r="L2472" t="inlineStr">
        <is>
          <t>IMG_20251107_205351291.jpg,IMG_20251107_203917503.jpg,IMG_20251107_201208032.jpg,IMG_20251107_193049212.jpg,IMG_20251107_193034559.jpg,IMG_20251107_180236716.jpg,IMG_20251107_174049999.jpg,IMG_20251107_172111918.jpg,IMG_20251107_171505557.jpg,IMG_20251107_171019296.jpg,IMG_20251107_165618299.jpg,IMG_20251107_165435290.jpg,IMG_20251107_164319845.jpg,IMG_20251107_103015860.jpg,IMG_20251107_100853103.jpg</t>
        </is>
      </c>
      <c r="M2472"/>
      <c r="N2472" s="2">
        <v>45968</v>
      </c>
      <c r="O2472" t="inlineStr">
        <is>
          <t>已结束,已结束</t>
        </is>
      </c>
      <c r="P2472" t="inlineStr">
        <is>
          <t>45周</t>
        </is>
      </c>
      <c r="Q2472"/>
      <c r="R2472" t="inlineStr">
        <is>
          <t>false</t>
        </is>
      </c>
      <c r="S2472" t="inlineStr">
        <is>
          <t>2025/11/09
2025/11/12</t>
        </is>
      </c>
      <c r="T2472" t="inlineStr">
        <is>
          <t>BST</t>
        </is>
      </c>
      <c r="U2472"/>
      <c r="V2472" t="inlineStr">
        <is>
          <t>张铭麒
张铭麒</t>
        </is>
      </c>
      <c r="W2472" t="inlineStr">
        <is>
          <t>李岳丰
吴薇
李岳丰
吴薇</t>
        </is>
      </c>
    </row>
    <row r="2473" ht="12.75" customHeight="1">
      <c r="A2473" t="inlineStr">
        <is>
          <t>2025-11-06 魏溥锷-合肥-绿茶-铁锅导入 已结束</t>
        </is>
      </c>
      <c r="B2473"/>
      <c r="C2473" t="inlineStr">
        <is>
          <t>合肥绿茶天鹅湖万达店铁锅导入进行中，无异常。</t>
        </is>
      </c>
      <c r="D2473" t="inlineStr">
        <is>
          <t>魏溥锷</t>
        </is>
      </c>
      <c r="E2473" t="inlineStr">
        <is>
          <t>汇林阁东区，安徽合肥蜀山聚云峰路合肥恒润花园北侧约190米</t>
        </is>
      </c>
      <c r="F2473" t="inlineStr">
        <is>
          <t>项目出差</t>
        </is>
      </c>
      <c r="G2473" t="inlineStr">
        <is>
          <t>魏溥锷-合肥-绿茶-铁锅导入 已结束</t>
        </is>
      </c>
      <c r="H2473" t="inlineStr">
        <is>
          <t>一.今日工作内容
前往合肥绿茶天鹅湖万达店铁锅导入
已到达绿茶天鹅湖万达店入住门店宿舍</t>
        </is>
      </c>
      <c r="I2473" t="inlineStr">
        <is>
          <t>无</t>
        </is>
      </c>
      <c r="J2473"/>
      <c r="K2473" t="inlineStr">
        <is>
          <t>绿茶天鹅湖万达店铁锅导入</t>
        </is>
      </c>
      <c r="L2473" t="inlineStr">
        <is>
          <t>IMG_20251106_231954.jpg,IMG_20251106_223704457.jpg,IMG_20251106_105301998.jpg</t>
        </is>
      </c>
      <c r="M2473"/>
      <c r="N2473" s="2">
        <v>45967</v>
      </c>
      <c r="O2473" t="inlineStr">
        <is>
          <t>已结束,已结束</t>
        </is>
      </c>
      <c r="P2473" t="inlineStr">
        <is>
          <t>45周</t>
        </is>
      </c>
      <c r="Q2473"/>
      <c r="R2473" t="inlineStr">
        <is>
          <t>false</t>
        </is>
      </c>
      <c r="S2473" t="inlineStr">
        <is>
          <t>2025/11/09
2025/11/12</t>
        </is>
      </c>
      <c r="T2473" t="inlineStr">
        <is>
          <t>BST</t>
        </is>
      </c>
      <c r="U2473"/>
      <c r="V2473" t="inlineStr">
        <is>
          <t>张铭麒
张铭麒</t>
        </is>
      </c>
      <c r="W2473" t="inlineStr">
        <is>
          <t>李岳丰
吴薇
李岳丰
吴薇</t>
        </is>
      </c>
    </row>
    <row r="2474" ht="12.75" customHeight="1">
      <c r="A2474" t="inlineStr">
        <is>
          <t>2025-10-22 魏溥锷-乌鲁木齐-东方宴-新店开业 已结束</t>
        </is>
      </c>
      <c r="B2474"/>
      <c r="C2474" t="inlineStr">
        <is>
          <t>黄总因事未到门店试菜，需关注后续试菜安排。</t>
        </is>
      </c>
      <c r="D2474" t="inlineStr">
        <is>
          <t>魏溥锷</t>
        </is>
      </c>
      <c r="E2474" t="inlineStr">
        <is>
          <t>水磨沟区南湖北路片区新跃社区，新疆乌鲁木齐水磨沟康乐巷与东八家户街南三巷交叉口西20米</t>
        </is>
      </c>
      <c r="F2474" t="inlineStr">
        <is>
          <t>项目出差</t>
        </is>
      </c>
      <c r="G2474" t="inlineStr">
        <is>
          <t>魏溥锷-乌鲁木齐-东方宴-新店开业 已结束</t>
        </is>
      </c>
      <c r="H2474" t="inlineStr">
        <is>
          <t>一.今日工作内容
东方宴北京路菜品录制
①.今日已将调试好的爱马仕炒辣椒让厨师长试菜无问题
②.对员工和厨师长进行了操作培训。
③.对接厨师长，约黄总进行试菜，但因黄总今日有事未能到门店进行试菜。
④.将设备校准，设备日常保养已与员工做了对接。待黄总试完菜品后远程进行裂变2份3份</t>
        </is>
      </c>
      <c r="I2474" t="inlineStr">
        <is>
          <t>爱马仕炒辣椒-1份-已定版</t>
        </is>
      </c>
      <c r="J2474"/>
      <c r="K2474" t="inlineStr">
        <is>
          <t>排休假</t>
        </is>
      </c>
      <c r="L2474" t="inlineStr">
        <is>
          <t>IMG_20251022_190434410.jpg,IMG_20251022_184054307.jpg</t>
        </is>
      </c>
      <c r="M2474"/>
      <c r="N2474" s="2">
        <v>45952</v>
      </c>
      <c r="O2474" t="inlineStr">
        <is>
          <t>已结束,已结束</t>
        </is>
      </c>
      <c r="P2474" t="inlineStr">
        <is>
          <t>43周</t>
        </is>
      </c>
      <c r="Q2474"/>
      <c r="R2474" t="inlineStr">
        <is>
          <t>false</t>
        </is>
      </c>
      <c r="S2474" t="inlineStr">
        <is>
          <t>2025/09/25
2025/10/15</t>
        </is>
      </c>
      <c r="T2474" t="inlineStr">
        <is>
          <t>北区</t>
        </is>
      </c>
      <c r="U2474"/>
      <c r="V2474" t="inlineStr">
        <is>
          <t>黄莞
黄莞</t>
        </is>
      </c>
      <c r="W2474"/>
    </row>
    <row r="2475" ht="12.75" customHeight="1">
      <c r="A2475" t="inlineStr">
        <is>
          <t>2025-10-21 魏溥锷-乌鲁木齐-东方宴-新店开业 已结束</t>
        </is>
      </c>
      <c r="B2475"/>
      <c r="C2475" t="inlineStr">
        <is>
          <t>爱马仕炒辣椒初太咸调至4克盐，茴香铁棍山药油大淡盐已调整，水淀粉有死结改入七号口。</t>
        </is>
      </c>
      <c r="D2475" t="inlineStr">
        <is>
          <t>魏溥锷</t>
        </is>
      </c>
      <c r="E2475" t="inlineStr">
        <is>
          <t>水磨沟区南湖北路片区新跃社区，新疆乌鲁木齐水磨沟康乐巷与东八家户街南三巷交叉口西20米</t>
        </is>
      </c>
      <c r="F2475" t="inlineStr">
        <is>
          <t>项目出差</t>
        </is>
      </c>
      <c r="G2475" t="inlineStr">
        <is>
          <t>魏溥锷-乌鲁木齐-东方宴-新店开业 已结束</t>
        </is>
      </c>
      <c r="H2475" t="inlineStr">
        <is>
          <t>一.今日工作内容
东方宴北京路店录菜
①今日在门店录制新菜，爱马仕炒辣椒，茴香铁棍山药
②爱马仕炒辣椒，最初厨师长要求生炒辣椒给到6克盐，跟厨师长对接可能会咸，第一份出品太咸了更改到4克盐。
③茴香铁棍山药，从南湖老北京烤鸭导过来，油太大，淡盐，已做出调整
④应厨师长要求吧所有的菜品在过了一遍，发现水淀粉投放会有死结，已将水淀粉改入七号口
</t>
        </is>
      </c>
      <c r="I2475" t="inlineStr">
        <is>
          <t>茴香铁棍山药-1份-已定版</t>
        </is>
      </c>
      <c r="J2475"/>
      <c r="K2475" t="inlineStr">
        <is>
          <t>东方宴北京路店菜品录制</t>
        </is>
      </c>
      <c r="L2475" t="inlineStr">
        <is>
          <t>16e63275b7c15c53bade8e84b668be5e.jpg,8c056c7e6b67733966f485dff4d6a8c8.jpg,cc887b9fee708ef7e80119ba6df4111a.jpg,40b330f3737ed4d387c57dbefc3c51f8.jpg,4c20b208c8198e4b6c2646e1d4b77fac.jpg</t>
        </is>
      </c>
      <c r="M2475"/>
      <c r="N2475" s="2">
        <v>45951</v>
      </c>
      <c r="O2475" t="inlineStr">
        <is>
          <t>已结束,已结束</t>
        </is>
      </c>
      <c r="P2475" t="inlineStr">
        <is>
          <t>43周</t>
        </is>
      </c>
      <c r="Q2475"/>
      <c r="R2475" t="inlineStr">
        <is>
          <t>false</t>
        </is>
      </c>
      <c r="S2475" t="inlineStr">
        <is>
          <t>2025/09/25
2025/10/15</t>
        </is>
      </c>
      <c r="T2475" t="inlineStr">
        <is>
          <t>北区</t>
        </is>
      </c>
      <c r="U2475"/>
      <c r="V2475" t="inlineStr">
        <is>
          <t>黄莞
黄莞</t>
        </is>
      </c>
      <c r="W2475"/>
    </row>
    <row r="2476" ht="12.75" customHeight="1">
      <c r="A2476" t="inlineStr">
        <is>
          <t>2025-10-15 魏溥锷-乌鲁木齐-东方宴-新店开业 已结束</t>
        </is>
      </c>
      <c r="B2476"/>
      <c r="C2476" t="inlineStr">
        <is>
          <t>问题：烤鸭设备移机后上水管路损坏，需明天维修。</t>
        </is>
      </c>
      <c r="D2476" t="inlineStr">
        <is>
          <t>魏溥锷</t>
        </is>
      </c>
      <c r="E2476" t="inlineStr">
        <is>
          <t>水磨沟区南湖北路片区新跃社区，新疆乌鲁木齐水磨沟康乐巷与东八家户街南三巷交叉口西20米</t>
        </is>
      </c>
      <c r="F2476" t="inlineStr">
        <is>
          <t>项目出差</t>
        </is>
      </c>
      <c r="G2476" t="inlineStr">
        <is>
          <t>魏溥锷-乌鲁木齐-东方宴-新店开业 已结束</t>
        </is>
      </c>
      <c r="H2476" t="inlineStr">
        <is>
          <t>一.今日工作内容
今日将南湖老北京烤鸭设备移机至湘索砂锅小菜馆。
安装后已调试好设备，门店员工进行投料校准，
因上水管路损坏只能明天到达门店进行水管维修。</t>
        </is>
      </c>
      <c r="I2476" t="inlineStr">
        <is>
          <t>无</t>
        </is>
      </c>
      <c r="J2476"/>
      <c r="K2476" t="inlineStr">
        <is>
          <t>东方宴北京路店新菜录制</t>
        </is>
      </c>
      <c r="L2476" t="inlineStr">
        <is>
          <t>IMG_20251015_210732348.jpg,IMG_20251015_204947943.jpg,IMG_20251015_203046818.jpg,IMG_20251015_181642022.jpg,IMG_20251015_133927882.jpg</t>
        </is>
      </c>
      <c r="M2476"/>
      <c r="N2476" s="2">
        <v>45945</v>
      </c>
      <c r="O2476" t="inlineStr">
        <is>
          <t>已结束,已结束</t>
        </is>
      </c>
      <c r="P2476" t="inlineStr">
        <is>
          <t>42周</t>
        </is>
      </c>
      <c r="Q2476"/>
      <c r="R2476" t="inlineStr">
        <is>
          <t>false</t>
        </is>
      </c>
      <c r="S2476" t="inlineStr">
        <is>
          <t>2025/09/25
2025/10/15</t>
        </is>
      </c>
      <c r="T2476" t="inlineStr">
        <is>
          <t>北区</t>
        </is>
      </c>
      <c r="U2476"/>
      <c r="V2476" t="inlineStr">
        <is>
          <t>黄莞
黄莞</t>
        </is>
      </c>
      <c r="W2476"/>
    </row>
    <row r="2477" ht="12.75" customHeight="1">
      <c r="A2477" t="inlineStr">
        <is>
          <t xml:space="preserve">2025-10-14 </t>
        </is>
      </c>
      <c r="B2477"/>
      <c r="C2477" t="inlineStr">
        <is>
          <t>正文仅日期“2025/10/14”，无具体内容，信息缺失。</t>
        </is>
      </c>
      <c r="D2477" t="inlineStr">
        <is>
          <t>魏溥锷</t>
        </is>
      </c>
      <c r="E2477" t="inlineStr">
        <is>
          <t>水磨沟区南湖北路片区新跃社区，新疆乌鲁木齐水磨沟康乐巷与东八家户街南三巷交叉口西20米</t>
        </is>
      </c>
      <c r="F2477" t="inlineStr">
        <is>
          <t>排休</t>
        </is>
      </c>
      <c r="G2477"/>
      <c r="H2477"/>
      <c r="I2477"/>
      <c r="J2477"/>
      <c r="K2477"/>
      <c r="L2477"/>
      <c r="M2477"/>
      <c r="N2477" s="2">
        <v>45944</v>
      </c>
      <c r="O2477"/>
      <c r="P2477" t="inlineStr">
        <is>
          <t>42周</t>
        </is>
      </c>
      <c r="Q2477"/>
      <c r="R2477" t="inlineStr">
        <is>
          <t>false</t>
        </is>
      </c>
      <c r="S2477"/>
      <c r="T2477"/>
      <c r="U2477" t="inlineStr">
        <is>
          <t>0</t>
        </is>
      </c>
      <c r="V2477"/>
      <c r="W2477"/>
    </row>
    <row r="2478" ht="12.75" customHeight="1">
      <c r="A2478" t="inlineStr">
        <is>
          <t xml:space="preserve">2025-10-13 </t>
        </is>
      </c>
      <c r="B2478"/>
      <c r="C2478" t="inlineStr">
        <is>
          <t>正文仅“|||||2025/10/13”，内容无意义，无法提取有效信息。</t>
        </is>
      </c>
      <c r="D2478" t="inlineStr">
        <is>
          <t>魏溥锷</t>
        </is>
      </c>
      <c r="E2478" t="inlineStr">
        <is>
          <t>水磨沟区南湖北路片区新跃社区，新疆乌鲁木齐水磨沟康乐巷与东八家户街南三巷交叉口西20米</t>
        </is>
      </c>
      <c r="F2478" t="inlineStr">
        <is>
          <t>排休</t>
        </is>
      </c>
      <c r="G2478"/>
      <c r="H2478"/>
      <c r="I2478"/>
      <c r="J2478"/>
      <c r="K2478"/>
      <c r="L2478"/>
      <c r="M2478"/>
      <c r="N2478" s="2">
        <v>45943</v>
      </c>
      <c r="O2478"/>
      <c r="P2478" t="inlineStr">
        <is>
          <t>42周</t>
        </is>
      </c>
      <c r="Q2478"/>
      <c r="R2478" t="inlineStr">
        <is>
          <t>false</t>
        </is>
      </c>
      <c r="S2478"/>
      <c r="T2478"/>
      <c r="U2478" t="inlineStr">
        <is>
          <t>1</t>
        </is>
      </c>
      <c r="V2478"/>
      <c r="W2478"/>
    </row>
    <row r="2479" ht="12.75" customHeight="1">
      <c r="A2479" t="inlineStr">
        <is>
          <t>2025-10-12 魏溥锷-乌鲁木齐-东方宴-新店开业 已结束</t>
        </is>
      </c>
      <c r="B2479"/>
      <c r="C2479" t="inlineStr">
        <is>
          <t xml:space="preserve">东方宴北京路店调试设备遇水淀粉问题，部分菜品录制已定版 </t>
        </is>
      </c>
      <c r="D2479" t="inlineStr">
        <is>
          <t>魏溥锷</t>
        </is>
      </c>
      <c r="E2479" t="inlineStr">
        <is>
          <t>水磨沟区南湖北路片区新跃社区，新疆乌鲁木齐水磨沟康乐巷与东八家户街南三巷交叉口西20米</t>
        </is>
      </c>
      <c r="F2479" t="inlineStr">
        <is>
          <t>项目出差</t>
        </is>
      </c>
      <c r="G2479" t="inlineStr">
        <is>
          <t>魏溥锷-乌鲁木齐-东方宴-新店开业 已结束</t>
        </is>
      </c>
      <c r="H2479" t="inlineStr">
        <is>
          <t>一.今日工作内容
东方宴北京路店以及维修
①.今日在上午在北京路店调试设备时，宴遇天山打电话出现了水淀粉沉底，到杨乐辣子鸡拆开搅拌电机后到达宴遇天山发现电机在转，检查菜谱后发现水淀粉未喷完就已经出菜，导致BUG
②.跟厨师长约好9点到达门店，到达门店调试设备时发现水淀粉不出，拆开左侧扣板发现两位三通阀卡住了，已维修好
③.调试好与北京路店厨师长黄厨进行了录菜。</t>
        </is>
      </c>
      <c r="I2479" t="inlineStr">
        <is>
          <t>①.清炒鸡毛菜-1份-已定版
②.啫啫生菜-1份-已定版
③.啫啫芥兰-1份-已定版
④.广东菜心-1份-已定版
⑤.干炒牛河-1份-已定版
⑥.麻婆豆腐-1份-未定版</t>
        </is>
      </c>
      <c r="J2479"/>
      <c r="K2479" t="inlineStr">
        <is>
          <t>东方宴北京路店菜品录制(晚上9点)</t>
        </is>
      </c>
      <c r="L2479" t="inlineStr">
        <is>
          <t>IMG_20251013_023130686.jpg,IMG_20251013_021522116.jpg,IMG_20251013_014036612.jpg,IMG_20251013_014028752.jpg,IMG_20251013_005242578.jpg,IMG_20251013_002616849.jpg,IMG_20251013_001809889.jpg,video_20251012_225048305.mp4,IMG_20251012_152334326.jpg,IMG_20251012_143357022.jpg,video_1760242943254.mp4</t>
        </is>
      </c>
      <c r="M2479"/>
      <c r="N2479" s="2">
        <v>45942</v>
      </c>
      <c r="O2479" t="inlineStr">
        <is>
          <t>已结束,已结束</t>
        </is>
      </c>
      <c r="P2479" t="inlineStr">
        <is>
          <t>41周</t>
        </is>
      </c>
      <c r="Q2479"/>
      <c r="R2479" t="inlineStr">
        <is>
          <t>false</t>
        </is>
      </c>
      <c r="S2479" t="inlineStr">
        <is>
          <t>2025/09/25
2025/10/15</t>
        </is>
      </c>
      <c r="T2479" t="inlineStr">
        <is>
          <t>北区</t>
        </is>
      </c>
      <c r="U2479"/>
      <c r="V2479" t="inlineStr">
        <is>
          <t>黄莞
黄莞</t>
        </is>
      </c>
      <c r="W2479"/>
    </row>
    <row r="2480" ht="12.75" customHeight="1">
      <c r="A2480" t="inlineStr">
        <is>
          <t xml:space="preserve">2025-10-11 </t>
        </is>
      </c>
      <c r="B2480"/>
      <c r="C2480" t="inlineStr">
        <is>
          <t xml:space="preserve">你提供的正文仅“2025/10/11”，无相关问题及异常内容可总结。 </t>
        </is>
      </c>
      <c r="D2480" t="inlineStr">
        <is>
          <t>魏溥锷</t>
        </is>
      </c>
      <c r="E2480" t="inlineStr">
        <is>
          <t>水磨沟区南湖北路片区新跃社区，新疆乌鲁木齐水磨沟康乐巷与东八家户街南三巷交叉口西20米</t>
        </is>
      </c>
      <c r="F2480" t="inlineStr">
        <is>
          <t>排休</t>
        </is>
      </c>
      <c r="G2480"/>
      <c r="H2480"/>
      <c r="I2480"/>
      <c r="J2480"/>
      <c r="K2480"/>
      <c r="L2480"/>
      <c r="M2480"/>
      <c r="N2480" s="2">
        <v>45941</v>
      </c>
      <c r="O2480"/>
      <c r="P2480" t="inlineStr">
        <is>
          <t>41周</t>
        </is>
      </c>
      <c r="Q2480"/>
      <c r="R2480" t="inlineStr">
        <is>
          <t>false</t>
        </is>
      </c>
      <c r="S2480"/>
      <c r="T2480"/>
      <c r="U2480"/>
      <c r="V2480"/>
      <c r="W2480"/>
    </row>
    <row r="2481" ht="12.75" customHeight="1">
      <c r="A2481" t="inlineStr">
        <is>
          <t xml:space="preserve">2025-10-10 </t>
        </is>
      </c>
      <c r="B2481"/>
      <c r="C2481" t="inlineStr">
        <is>
          <t xml:space="preserve">未发现需关注问题及异常，仅给出日期2025/10/10 。 </t>
        </is>
      </c>
      <c r="D2481" t="inlineStr">
        <is>
          <t>魏溥锷</t>
        </is>
      </c>
      <c r="E2481" t="inlineStr">
        <is>
          <t>水磨沟区南湖北路片区新跃社区，新疆乌鲁木齐水磨沟康乐巷与东八家户街南三巷交叉口西20米</t>
        </is>
      </c>
      <c r="F2481" t="inlineStr">
        <is>
          <t>排休</t>
        </is>
      </c>
      <c r="G2481"/>
      <c r="H2481"/>
      <c r="I2481"/>
      <c r="J2481"/>
      <c r="K2481"/>
      <c r="L2481"/>
      <c r="M2481"/>
      <c r="N2481" s="2">
        <v>45940</v>
      </c>
      <c r="O2481"/>
      <c r="P2481" t="inlineStr">
        <is>
          <t>41周</t>
        </is>
      </c>
      <c r="Q2481"/>
      <c r="R2481" t="inlineStr">
        <is>
          <t>false</t>
        </is>
      </c>
      <c r="S2481"/>
      <c r="T2481"/>
      <c r="U2481"/>
      <c r="V2481"/>
      <c r="W2481"/>
    </row>
    <row r="2482" ht="12.75" customHeight="1">
      <c r="A2482" t="inlineStr">
        <is>
          <t xml:space="preserve">2025-10-09 </t>
        </is>
      </c>
      <c r="B2482"/>
      <c r="C2482" t="inlineStr">
        <is>
          <t xml:space="preserve">未提供正文具体内容，请补充后我再进行总结。 </t>
        </is>
      </c>
      <c r="D2482" t="inlineStr">
        <is>
          <t>魏溥锷</t>
        </is>
      </c>
      <c r="E2482" t="inlineStr">
        <is>
          <t>水磨沟区南湖北路片区新跃社区，新疆乌鲁木齐水磨沟康乐巷与东八家户街南三巷交叉口西20米</t>
        </is>
      </c>
      <c r="F2482" t="inlineStr">
        <is>
          <t>排休</t>
        </is>
      </c>
      <c r="G2482"/>
      <c r="H2482"/>
      <c r="I2482"/>
      <c r="J2482"/>
      <c r="K2482"/>
      <c r="L2482"/>
      <c r="M2482"/>
      <c r="N2482" s="2">
        <v>45939</v>
      </c>
      <c r="O2482"/>
      <c r="P2482" t="inlineStr">
        <is>
          <t>41周</t>
        </is>
      </c>
      <c r="Q2482"/>
      <c r="R2482" t="inlineStr">
        <is>
          <t>false</t>
        </is>
      </c>
      <c r="S2482"/>
      <c r="T2482"/>
      <c r="U2482"/>
      <c r="V2482"/>
      <c r="W2482"/>
    </row>
    <row r="2483" ht="12.75" customHeight="1">
      <c r="A2483" t="inlineStr">
        <is>
          <t>2025-10-06 魏溥锷-杭州-绿茶-新店开业 已结束</t>
        </is>
      </c>
      <c r="B2483" t="inlineStr">
        <is>
          <t>1</t>
        </is>
      </c>
      <c r="C2483" t="inlineStr">
        <is>
          <t xml:space="preserve">今日绿茶杭州萧山金帝店开业支持，交接完成，菜品无问题 </t>
        </is>
      </c>
      <c r="D2483" t="inlineStr">
        <is>
          <t>魏溥锷</t>
        </is>
      </c>
      <c r="E2483" t="inlineStr">
        <is>
          <t>无限公园，浙江杭州萧山中栋国际银座北50米(纬五路南)</t>
        </is>
      </c>
      <c r="F2483" t="inlineStr">
        <is>
          <t>项目出差</t>
        </is>
      </c>
      <c r="G2483" t="inlineStr">
        <is>
          <t>魏溥锷-杭州-绿茶-新店开业 已结束</t>
        </is>
      </c>
      <c r="H2483" t="inlineStr">
        <is>
          <t>一.今日工作内容
今日在绿茶杭州萧山金帝门店开业支持
①.今日跟门店进行了最后的交接，已交接完成并且也让操作员核对了培训科目。
②.因厨师长家中有喜事所以跟副厨师长已交接，并且核对了所有菜品无任何问题后进行了签字。</t>
        </is>
      </c>
      <c r="I2483" t="inlineStr">
        <is>
          <t>无</t>
        </is>
      </c>
      <c r="J2483"/>
      <c r="K2483" t="inlineStr">
        <is>
          <t>调休假两天</t>
        </is>
      </c>
      <c r="L2483" t="inlineStr">
        <is>
          <t>IMG_20251006_184029367.jpg,IMG_20251006_174635902.jpg,IMG_20251006_174626947.jpg,IMG_20251006_171145160.jpg,IMG_20251006_112855398.jpg,IMG_20251006_112736089.jpg,IMG_20251006_111201681.jpg,IMG_20251006_233852.jpg</t>
        </is>
      </c>
      <c r="M2483"/>
      <c r="N2483" s="2">
        <v>45936</v>
      </c>
      <c r="O2483" t="inlineStr">
        <is>
          <t>已结束</t>
        </is>
      </c>
      <c r="P2483" t="inlineStr">
        <is>
          <t>41周</t>
        </is>
      </c>
      <c r="Q2483"/>
      <c r="R2483" t="inlineStr">
        <is>
          <t>false</t>
        </is>
      </c>
      <c r="S2483" t="inlineStr">
        <is>
          <t>2025/10/08</t>
        </is>
      </c>
      <c r="T2483" t="inlineStr">
        <is>
          <t>BST</t>
        </is>
      </c>
      <c r="U2483"/>
      <c r="V2483" t="inlineStr">
        <is>
          <t>张铭麒</t>
        </is>
      </c>
      <c r="W2483" t="inlineStr">
        <is>
          <t>李岳丰
吴薇</t>
        </is>
      </c>
    </row>
    <row r="2484" ht="12.75" customHeight="1">
      <c r="A2484" t="inlineStr">
        <is>
          <t>2025-10-05 魏溥锷-杭州-绿茶-新店开业 已结束</t>
        </is>
      </c>
      <c r="B2484" t="inlineStr">
        <is>
          <t>1</t>
        </is>
      </c>
      <c r="C2484" t="inlineStr">
        <is>
          <t xml:space="preserve">2025.10.05 绿茶杭州萧山金帝店开业支持，工作无异常 </t>
        </is>
      </c>
      <c r="D2484" t="inlineStr">
        <is>
          <t>魏溥锷</t>
        </is>
      </c>
      <c r="E2484" t="inlineStr">
        <is>
          <t>无限公园，浙江杭州萧山中栋国际银座北50米(纬五路南)</t>
        </is>
      </c>
      <c r="F2484" t="inlineStr">
        <is>
          <t>项目出差</t>
        </is>
      </c>
      <c r="G2484" t="inlineStr">
        <is>
          <t>魏溥锷-杭州-绿茶-新店开业 已结束</t>
        </is>
      </c>
      <c r="H2484" t="inlineStr">
        <is>
          <t>一.今日工作内容
①.今日在绿茶杭州萧山金帝门店开业支持
②.今日操作员独立完成了投料校准，无任何问题。同时也完成了涂层锅换锅
③.今日已按照区总要求进行米饭裹蛋液进行炒制，也同步给了操作员操作基础。
④.按照要求目前两台设备已全交给了操作员进行操作高峰期协助出餐即可。</t>
        </is>
      </c>
      <c r="I2484" t="inlineStr">
        <is>
          <t>无</t>
        </is>
      </c>
      <c r="J2484"/>
      <c r="K2484" t="inlineStr">
        <is>
          <t>绿茶杭州萧山金帝门店开业支持</t>
        </is>
      </c>
      <c r="L2484" t="inlineStr">
        <is>
          <t>IMG_20251005_180542405.jpg,IMG_20251005_180248330.jpg,IMG_20251005_173753948.jpg,IMG_20251005_173422851.jpg,IMG_20251005_172355415.jpg,IMG_20251005_171712709.jpg,IMG_20251005_171216219.jpg,IMG_20251005_103717387.jpg</t>
        </is>
      </c>
      <c r="M2484"/>
      <c r="N2484" s="2">
        <v>45935</v>
      </c>
      <c r="O2484" t="inlineStr">
        <is>
          <t>已结束</t>
        </is>
      </c>
      <c r="P2484" t="inlineStr">
        <is>
          <t>40周</t>
        </is>
      </c>
      <c r="Q2484"/>
      <c r="R2484" t="inlineStr">
        <is>
          <t>false</t>
        </is>
      </c>
      <c r="S2484" t="inlineStr">
        <is>
          <t>2025/10/08</t>
        </is>
      </c>
      <c r="T2484" t="inlineStr">
        <is>
          <t>BST</t>
        </is>
      </c>
      <c r="U2484"/>
      <c r="V2484" t="inlineStr">
        <is>
          <t>张铭麒</t>
        </is>
      </c>
      <c r="W2484" t="inlineStr">
        <is>
          <t>李岳丰
吴薇</t>
        </is>
      </c>
    </row>
    <row r="2485" ht="12.75" customHeight="1">
      <c r="A2485" t="inlineStr">
        <is>
          <t>2025-10-04 魏溥锷-杭州-绿茶-新店开业 已结束</t>
        </is>
      </c>
      <c r="B2485" t="inlineStr">
        <is>
          <t>1</t>
        </is>
      </c>
      <c r="C2485" t="inlineStr">
        <is>
          <t xml:space="preserve">今日绿茶萧山金帝店开业支持，区总提炒饭建议，提醒明日校准投料 </t>
        </is>
      </c>
      <c r="D2485" t="inlineStr">
        <is>
          <t>魏溥锷</t>
        </is>
      </c>
      <c r="E2485" t="inlineStr">
        <is>
          <t>无限公园，浙江杭州萧山中栋国际银座北50米(纬五路南)</t>
        </is>
      </c>
      <c r="F2485" t="inlineStr">
        <is>
          <t>项目出差</t>
        </is>
      </c>
      <c r="G2485" t="inlineStr">
        <is>
          <t>魏溥锷-杭州-绿茶-新店开业 已结束</t>
        </is>
      </c>
      <c r="H2485" t="inlineStr">
        <is>
          <t>一.今日工作内容
今日在绿茶杭州萧山金帝门店开业支持
①今日上午让操作员独立完成餐前准备，
②今日区总到达门店巡视，反馈炒饭的饭需要裹一半蛋液然后在炒制，留一半蛋液单独炒制出来
③提醒门店操作员明日需要进行投料校准</t>
        </is>
      </c>
      <c r="I2485" t="inlineStr">
        <is>
          <t>无</t>
        </is>
      </c>
      <c r="J2485"/>
      <c r="K2485" t="inlineStr">
        <is>
          <t>绿茶杭州萧山金帝门店开业支持</t>
        </is>
      </c>
      <c r="L2485" t="inlineStr">
        <is>
          <t>IMG_20251004_192422563.jpg,IMG_20251004_192358547.jpg,IMG_20251004_192350971.jpg,IMG_20251004_171337066.jpg,IMG_20251004_112925162.jpg,IMG_20251004_111210058.jpg</t>
        </is>
      </c>
      <c r="M2485"/>
      <c r="N2485" s="2">
        <v>45934</v>
      </c>
      <c r="O2485" t="inlineStr">
        <is>
          <t>已结束</t>
        </is>
      </c>
      <c r="P2485" t="inlineStr">
        <is>
          <t>40周</t>
        </is>
      </c>
      <c r="Q2485"/>
      <c r="R2485" t="inlineStr">
        <is>
          <t>false</t>
        </is>
      </c>
      <c r="S2485" t="inlineStr">
        <is>
          <t>2025/10/08</t>
        </is>
      </c>
      <c r="T2485" t="inlineStr">
        <is>
          <t>BST</t>
        </is>
      </c>
      <c r="U2485"/>
      <c r="V2485" t="inlineStr">
        <is>
          <t>张铭麒</t>
        </is>
      </c>
      <c r="W2485" t="inlineStr">
        <is>
          <t>李岳丰
吴薇</t>
        </is>
      </c>
    </row>
    <row r="2486" ht="12.75" customHeight="1">
      <c r="A2486" t="inlineStr">
        <is>
          <t>2025-10-03 魏溥锷-杭州-绿茶-新店开业 已结束</t>
        </is>
      </c>
      <c r="B2486" t="inlineStr">
        <is>
          <t>1</t>
        </is>
      </c>
      <c r="C2486" t="inlineStr">
        <is>
          <t xml:space="preserve">绿茶杭州萧山店开业支持，发现操作员难兼顾，高峰后增派人手 </t>
        </is>
      </c>
      <c r="D2486" t="inlineStr">
        <is>
          <t>魏溥锷</t>
        </is>
      </c>
      <c r="E2486" t="inlineStr">
        <is>
          <t>兴议地铁站A口，浙江杭州萧山7号线</t>
        </is>
      </c>
      <c r="F2486" t="inlineStr">
        <is>
          <t>项目出差</t>
        </is>
      </c>
      <c r="G2486" t="inlineStr">
        <is>
          <t>魏溥锷-杭州-绿茶-新店开业 已结束</t>
        </is>
      </c>
      <c r="H2486" t="inlineStr">
        <is>
          <t>一.今日内容
绿茶杭州萧山金帝门店开业支持
①.今日上午与操作员完成备餐工作
②.今日要求操作员在高峰期独立完成出品流程，我负责协助操作员炸东西，打荷，看出品
③.今日发现操作员一人无法完成多个步骤，因炸的小吃，和菜品都需要从一个炸炉出品，已跟厨师长对接，在撤离过后高峰期会安排人员到这边进行东西炸至</t>
        </is>
      </c>
      <c r="I2486" t="inlineStr">
        <is>
          <t>无</t>
        </is>
      </c>
      <c r="J2486"/>
      <c r="K2486" t="inlineStr">
        <is>
          <t>绿茶杭州萧山金帝门店开业支持</t>
        </is>
      </c>
      <c r="L2486" t="inlineStr">
        <is>
          <t>IMG_20251003_181414305.jpg,IMG_20251003_122922454.jpg,IMG_20251003_120146993.jpg,IMG_20251003_112122027.jpg</t>
        </is>
      </c>
      <c r="M2486"/>
      <c r="N2486" s="2">
        <v>45933</v>
      </c>
      <c r="O2486" t="inlineStr">
        <is>
          <t>已结束</t>
        </is>
      </c>
      <c r="P2486" t="inlineStr">
        <is>
          <t>40周</t>
        </is>
      </c>
      <c r="Q2486"/>
      <c r="R2486" t="inlineStr">
        <is>
          <t>false</t>
        </is>
      </c>
      <c r="S2486" t="inlineStr">
        <is>
          <t>2025/10/08</t>
        </is>
      </c>
      <c r="T2486" t="inlineStr">
        <is>
          <t>BST</t>
        </is>
      </c>
      <c r="U2486"/>
      <c r="V2486" t="inlineStr">
        <is>
          <t>张铭麒</t>
        </is>
      </c>
      <c r="W2486" t="inlineStr">
        <is>
          <t>李岳丰
吴薇</t>
        </is>
      </c>
    </row>
    <row r="2487" ht="12.75" customHeight="1">
      <c r="A2487" t="inlineStr">
        <is>
          <t>2025-10-02 魏溥锷-杭州-绿茶-新店开业 已结束</t>
        </is>
      </c>
      <c r="B2487"/>
      <c r="C2487" t="inlineStr">
        <is>
          <t xml:space="preserve">支持绿茶萧山金帝店开业，干锅花菜偏咸已调整解决 </t>
        </is>
      </c>
      <c r="D2487" t="inlineStr">
        <is>
          <t>魏溥锷</t>
        </is>
      </c>
      <c r="E2487" t="inlineStr">
        <is>
          <t>兴议地铁站A口，浙江杭州萧山7号线</t>
        </is>
      </c>
      <c r="F2487" t="inlineStr">
        <is>
          <t>项目出差</t>
        </is>
      </c>
      <c r="G2487" t="inlineStr">
        <is>
          <t>魏溥锷-杭州-绿茶-新店开业 已结束</t>
        </is>
      </c>
      <c r="H2487" t="inlineStr">
        <is>
          <t>一.今日工作内容
绿茶杭州萧山金帝门店开业支持
①.今日在门店上午做完餐前准备后，要求操作员在不忙的情况下进行了两台设备的操作，我负责给操作员看炸炉以及出餐。
二.门店收到反馈干锅花菜偏咸。
解决方案：调整淳牌酱平平一勺，已解决</t>
        </is>
      </c>
      <c r="I2487" t="inlineStr">
        <is>
          <t>辣椒炒肉-1-3份-已定版
干锅鹿茸菌-1-3份-已定版
油渣小白菜1-3份-已定版
杭风香锅卷心菜1-3份-已定版
绿茶招牌炒饭1-3份-已定版
糖醋里脊1-3份-已定版
干锅纸片笋1-3份-已定版
客家茄子煲1-3份-已定版
香锅花菜1-3份-已定版
小锅土豆1-3份-已定版</t>
        </is>
      </c>
      <c r="J2487"/>
      <c r="K2487" t="inlineStr">
        <is>
          <t>绿茶杭州萧山金帝门店开业支持</t>
        </is>
      </c>
      <c r="L2487" t="inlineStr">
        <is>
          <t>IMG_20251002_193803589.jpg,IMG_20251002_172957858.jpg,IMG_20251002_164305962.jpg,IMG_20251002_163416043.jpg,IMG_20251002_123447343.jpg,IMG_20251002_115754799.jpg,IMG_20251002_110616186.jpg,IMG_20251002_104943513.jpg,IMG_20251002_102714187.jpg,IMG_20251002_101949548.jpg</t>
        </is>
      </c>
      <c r="M2487"/>
      <c r="N2487" s="2">
        <v>45932</v>
      </c>
      <c r="O2487" t="inlineStr">
        <is>
          <t>已结束</t>
        </is>
      </c>
      <c r="P2487" t="inlineStr">
        <is>
          <t>40周</t>
        </is>
      </c>
      <c r="Q2487"/>
      <c r="R2487" t="inlineStr">
        <is>
          <t>false</t>
        </is>
      </c>
      <c r="S2487" t="inlineStr">
        <is>
          <t>2025/10/08</t>
        </is>
      </c>
      <c r="T2487" t="inlineStr">
        <is>
          <t>BST</t>
        </is>
      </c>
      <c r="U2487"/>
      <c r="V2487" t="inlineStr">
        <is>
          <t>张铭麒</t>
        </is>
      </c>
      <c r="W2487" t="inlineStr">
        <is>
          <t>李岳丰
吴薇</t>
        </is>
      </c>
    </row>
    <row r="2488" ht="12.75" customHeight="1">
      <c r="A2488" t="inlineStr">
        <is>
          <t>2025-10-01 魏溥锷-杭州-绿茶-新店开业 已结束</t>
        </is>
      </c>
      <c r="B2488"/>
      <c r="C2488" t="inlineStr">
        <is>
          <t xml:space="preserve">杭州萧山金帝绿茶开业，工作含准备、培训，炒肉操作有异常已调速 </t>
        </is>
      </c>
      <c r="D2488" t="inlineStr">
        <is>
          <t>魏溥锷</t>
        </is>
      </c>
      <c r="E2488" t="inlineStr">
        <is>
          <t>兴议地铁站A口，浙江杭州萧山7号线</t>
        </is>
      </c>
      <c r="F2488" t="inlineStr">
        <is>
          <t>项目出差</t>
        </is>
      </c>
      <c r="G2488" t="inlineStr">
        <is>
          <t>魏溥锷-杭州-绿茶-新店开业 已结束</t>
        </is>
      </c>
      <c r="H2488" t="inlineStr">
        <is>
          <t>一.今日工作内容
杭州萧山金帝绿茶开业
①.今日上午到达门店，带着操作人员做开档准备，并且检查设备投放调味料准确性
②.培训员工进行换锅，并且让员工一并操作
③.操作员操作辣椒炒肉1份时不太顺畅，瘦肉下锅后打不散。已调至中速
</t>
        </is>
      </c>
      <c r="I2488" t="inlineStr">
        <is>
          <t>无</t>
        </is>
      </c>
      <c r="J2488"/>
      <c r="K2488" t="inlineStr">
        <is>
          <t>绿茶杭州金帝店开业支持</t>
        </is>
      </c>
      <c r="L2488" t="inlineStr">
        <is>
          <t>IMG_20251001_183619587.jpg,IMG_20251001_122516710.jpg,IMG_20251001_111327659.jpg,IMG_20251001_105417245.jpg,IMG_20251001_100931730.jpg,IMG_20251001_100434621.jpg</t>
        </is>
      </c>
      <c r="M2488"/>
      <c r="N2488" s="2">
        <v>45931</v>
      </c>
      <c r="O2488" t="inlineStr">
        <is>
          <t>已结束</t>
        </is>
      </c>
      <c r="P2488" t="inlineStr">
        <is>
          <t>40周</t>
        </is>
      </c>
      <c r="Q2488"/>
      <c r="R2488" t="inlineStr">
        <is>
          <t>false</t>
        </is>
      </c>
      <c r="S2488" t="inlineStr">
        <is>
          <t>2025/10/08</t>
        </is>
      </c>
      <c r="T2488" t="inlineStr">
        <is>
          <t>BST</t>
        </is>
      </c>
      <c r="U2488"/>
      <c r="V2488" t="inlineStr">
        <is>
          <t>张铭麒</t>
        </is>
      </c>
      <c r="W2488" t="inlineStr">
        <is>
          <t>李岳丰
吴薇</t>
        </is>
      </c>
    </row>
    <row r="2489" ht="12.75" customHeight="1">
      <c r="A2489" t="inlineStr">
        <is>
          <t>2025-09-30 魏溥锷-杭州-绿茶-新店开业 已结束</t>
        </is>
      </c>
      <c r="B2489" t="inlineStr">
        <is>
          <t>1</t>
        </is>
      </c>
      <c r="C2489" t="inlineStr">
        <is>
          <t xml:space="preserve">杭州萧山金帝绿茶店开业支持，干锅味重已调试，运营无出品问题 </t>
        </is>
      </c>
      <c r="D2489" t="inlineStr">
        <is>
          <t>魏溥锷</t>
        </is>
      </c>
      <c r="E2489" t="inlineStr">
        <is>
          <t>约克酒店(西兴店)，浙江杭州滨江固陵路64-8号西兴大楼</t>
        </is>
      </c>
      <c r="F2489" t="inlineStr">
        <is>
          <t>项目出差</t>
        </is>
      </c>
      <c r="G2489" t="inlineStr">
        <is>
          <t>魏溥锷-杭州-绿茶-新店开业 已结束</t>
        </is>
      </c>
      <c r="H2489" t="inlineStr">
        <is>
          <t>一.今日工作内容
今日在杭州萧山金帝绿茶开业支持
①.今日上午到达门店检查操作员备货流程，备货充足无任何问题。
②.今日门店炒至两份干锅鹿茸菌发现味太多，已做调试，鸡精减少4克味精减少4克
③.今日门店运行一份菜无任何问题，未有人单反馈一份菜品出品问题。
</t>
        </is>
      </c>
      <c r="I2489" t="inlineStr">
        <is>
          <t>绿茶招牌炒蛋-2份-已定版
干锅鹿茸菌-2份-已定版</t>
        </is>
      </c>
      <c r="J2489"/>
      <c r="K2489" t="inlineStr">
        <is>
          <t>绿茶杭州萧山金帝店开业支持</t>
        </is>
      </c>
      <c r="L2489" t="inlineStr">
        <is>
          <t>IMG_20250930_204816095.jpg,IMG_20250930_204727125.jpg,IMG_20250930_191901706.jpg,IMG_20250930_182547634.jpg,IMG_20250930_173555921.jpg,IMG_20250930_171534853.jpg,IMG_20250930_125233686.jpg,IMG_20250930_124448030.jpg,IMG_20250930_121755994.jpg,IMG_20250930_113936927.jpg,IMG_20250930_101905.jpg,IMG_20250930_094504742.jpg</t>
        </is>
      </c>
      <c r="M2489"/>
      <c r="N2489" s="2">
        <v>45930</v>
      </c>
      <c r="O2489" t="inlineStr">
        <is>
          <t>已结束</t>
        </is>
      </c>
      <c r="P2489" t="inlineStr">
        <is>
          <t>40周</t>
        </is>
      </c>
      <c r="Q2489"/>
      <c r="R2489" t="inlineStr">
        <is>
          <t>false</t>
        </is>
      </c>
      <c r="S2489" t="inlineStr">
        <is>
          <t>2025/10/08</t>
        </is>
      </c>
      <c r="T2489" t="inlineStr">
        <is>
          <t>BST</t>
        </is>
      </c>
      <c r="U2489"/>
      <c r="V2489" t="inlineStr">
        <is>
          <t>张铭麒</t>
        </is>
      </c>
      <c r="W2489" t="inlineStr">
        <is>
          <t>李岳丰
吴薇</t>
        </is>
      </c>
    </row>
    <row r="2490" ht="12.75" customHeight="1">
      <c r="A2490" t="inlineStr">
        <is>
          <t>2025-09-29 魏溥锷-杭州-绿茶-新店开业 已结束</t>
        </is>
      </c>
      <c r="B2490"/>
      <c r="C2490" t="inlineStr">
        <is>
          <t xml:space="preserve">今日绿茶萧山金帝店开业支持，调试菜品、换酱汁，菜品均已定版 </t>
        </is>
      </c>
      <c r="D2490" t="inlineStr">
        <is>
          <t>魏溥锷</t>
        </is>
      </c>
      <c r="E2490" t="inlineStr">
        <is>
          <t>西兴农副产品市场，浙江杭州滨江西兴街道固陵路64号3号楼</t>
        </is>
      </c>
      <c r="F2490" t="inlineStr">
        <is>
          <t>项目出差</t>
        </is>
      </c>
      <c r="G2490" t="inlineStr">
        <is>
          <t>魏溥锷-杭州-绿茶-新店开业 已结束</t>
        </is>
      </c>
      <c r="H2490" t="inlineStr">
        <is>
          <t>一.今日工作内容
绿茶（杭州萧山金帝）门店开业支持
①.今日上午熊总到达门店试菜，菜品已试完，上午熊总反馈，包菜干辣椒按照之前sku执行没有煸出胡辣味已进行了调试，下午测试已正常
②.门店复合酱汁已全部跟换为鸭嘴阀，干锅汁也更改为鸭嘴单向阀目前使用正常无任何问题
③.下午进行了设备十个一份菜的炒制，并且已试菜，无任何问题，2-3份菜品已全部调试。</t>
        </is>
      </c>
      <c r="I2490" t="inlineStr">
        <is>
          <t>杭风香锅卷心菜-1份-已定版
干锅鹿茸菌-1份-已定版
辣椒炒肉-1份-已定版
绿茶招牌炒饭-1份-已定版
糖醋里脊-1份-已定版
干锅纸片笋-1份-已定版
客家茄子煲-1份-已定版
油渣小白菜-1份-已定版
香锅花菜-1份-已定版
小锅土豆-1份-已定版</t>
        </is>
      </c>
      <c r="J2490"/>
      <c r="K2490" t="inlineStr">
        <is>
          <t>明日绿茶（萧山金帝店）开业支持</t>
        </is>
      </c>
      <c r="L2490" t="inlineStr">
        <is>
          <t>IMG_20250929_182325412.jpg,IMG_20250929_171016493.jpg,IMG_20250929_171006027.jpg,IMG_20250929_165858709.jpg,IMG_20250929_165254455.jpg,IMG_20250929_164246665.jpg,IMG_20250929_164124698.jpg</t>
        </is>
      </c>
      <c r="M2490"/>
      <c r="N2490" s="2">
        <v>45929</v>
      </c>
      <c r="O2490" t="inlineStr">
        <is>
          <t>已结束</t>
        </is>
      </c>
      <c r="P2490" t="inlineStr">
        <is>
          <t>40周</t>
        </is>
      </c>
      <c r="Q2490"/>
      <c r="R2490" t="inlineStr">
        <is>
          <t>false</t>
        </is>
      </c>
      <c r="S2490" t="inlineStr">
        <is>
          <t>2025/10/08</t>
        </is>
      </c>
      <c r="T2490" t="inlineStr">
        <is>
          <t>BST</t>
        </is>
      </c>
      <c r="U2490"/>
      <c r="V2490" t="inlineStr">
        <is>
          <t>张铭麒</t>
        </is>
      </c>
      <c r="W2490" t="inlineStr">
        <is>
          <t>李岳丰
吴薇</t>
        </is>
      </c>
    </row>
    <row r="2491" ht="12.75" customHeight="1">
      <c r="A2491" t="inlineStr">
        <is>
          <t>2025-09-28 魏溥锷-杭州-绿茶-新店开业 已结束</t>
        </is>
      </c>
      <c r="B2491"/>
      <c r="C2491" t="inlineStr">
        <is>
          <t xml:space="preserve">今日萧山金帝店开业支持，设备及多菜品有问题已调整 </t>
        </is>
      </c>
      <c r="D2491" t="inlineStr">
        <is>
          <t>魏溥锷</t>
        </is>
      </c>
      <c r="E2491" t="inlineStr">
        <is>
          <t>景宸天玺名城，浙江杭州萧山建设四路龙湖·天玺</t>
        </is>
      </c>
      <c r="F2491" t="inlineStr">
        <is>
          <t>项目出差</t>
        </is>
      </c>
      <c r="G2491" t="inlineStr">
        <is>
          <t>魏溥锷-杭州-绿茶-新店开业 已结束</t>
        </is>
      </c>
      <c r="H2491" t="inlineStr">
        <is>
          <t>一.今日工作内容
绿茶杭州萧山金帝门店开业支持
①.今日到达门店进行菜品调试，以及门店菜谱调试。
②.因区总未能到达门店，所以跟门店厨师长对接，发现门店设备存在水淀粉反抽多出水。
③.跟门店进行导入的菜品进行测试，发现茄子煲水淀粉偏少，增加10克水淀粉
④.干锅鹿茸菌：鹿茸菌程序上面喷水200克，烹饪一份后发现有问题，跟厨师长对接吧水减掉180克干锅汁减掉15克已正常
⑤.糖醋里脊：糖醋汁裹不住，水淀粉增加10克后正常。
⑥.干锅纸片笋：颜色偏淡，增加老抽2克</t>
        </is>
      </c>
      <c r="I2491" t="inlineStr">
        <is>
          <t>无</t>
        </is>
      </c>
      <c r="J2491"/>
      <c r="K2491" t="inlineStr">
        <is>
          <t>绿茶杭州萧山金帝门店开业支持</t>
        </is>
      </c>
      <c r="L2491" t="inlineStr">
        <is>
          <t>6d61d50bb821b766ef07cfbb7ba72dba.jpg,dda0a036664340072c416273f1469ff2.jpg,4d5db70404ca5c28add67b5c16776ab2.jpg,ef9c0a96d6fa22c62904f20780e96581.jpg,229ddcb34765a13d4fb11eb552cf77af.jpg</t>
        </is>
      </c>
      <c r="M2491"/>
      <c r="N2491" s="2">
        <v>45928</v>
      </c>
      <c r="O2491" t="inlineStr">
        <is>
          <t>已结束</t>
        </is>
      </c>
      <c r="P2491" t="inlineStr">
        <is>
          <t>39周</t>
        </is>
      </c>
      <c r="Q2491"/>
      <c r="R2491" t="inlineStr">
        <is>
          <t>false</t>
        </is>
      </c>
      <c r="S2491" t="inlineStr">
        <is>
          <t>2025/10/08</t>
        </is>
      </c>
      <c r="T2491" t="inlineStr">
        <is>
          <t>BST</t>
        </is>
      </c>
      <c r="U2491"/>
      <c r="V2491" t="inlineStr">
        <is>
          <t>张铭麒</t>
        </is>
      </c>
      <c r="W2491" t="inlineStr">
        <is>
          <t>李岳丰
吴薇</t>
        </is>
      </c>
    </row>
    <row r="2492" ht="12.75" customHeight="1">
      <c r="A2492" t="inlineStr">
        <is>
          <t>2025-09-27 魏溥锷-杭州-绿茶-新店开业 已结束</t>
        </is>
      </c>
      <c r="B2492" t="inlineStr">
        <is>
          <t>1</t>
        </is>
      </c>
      <c r="C2492" t="inlineStr">
        <is>
          <t xml:space="preserve">已到绿茶杭州金帝店附近，新店开业进行中，暂无异常。 </t>
        </is>
      </c>
      <c r="D2492" t="inlineStr">
        <is>
          <t>魏溥锷</t>
        </is>
      </c>
      <c r="E2492" t="inlineStr">
        <is>
          <t>约克酒店(西兴店)，浙江杭州滨江固陵路64-8号西兴大楼</t>
        </is>
      </c>
      <c r="F2492" t="inlineStr">
        <is>
          <t>项目出差</t>
        </is>
      </c>
      <c r="G2492" t="inlineStr">
        <is>
          <t>魏溥锷-杭州-绿茶-新店开业 已结束</t>
        </is>
      </c>
      <c r="H2492" t="inlineStr">
        <is>
          <t>今日工作内容
已到达绿茶杭州金帝店门店附近</t>
        </is>
      </c>
      <c r="I2492" t="inlineStr">
        <is>
          <t>无</t>
        </is>
      </c>
      <c r="J2492"/>
      <c r="K2492" t="inlineStr">
        <is>
          <t>绿茶杭州金帝店开业支持</t>
        </is>
      </c>
      <c r="L2492" t="inlineStr">
        <is>
          <t>IMG_20250928_011251378.jpg,IMG_20250927_192444473.jpg,IMG_20250927_183033490.jpg</t>
        </is>
      </c>
      <c r="M2492"/>
      <c r="N2492" s="2">
        <v>45927</v>
      </c>
      <c r="O2492" t="inlineStr">
        <is>
          <t>已结束</t>
        </is>
      </c>
      <c r="P2492" t="inlineStr">
        <is>
          <t>39周</t>
        </is>
      </c>
      <c r="Q2492"/>
      <c r="R2492" t="inlineStr">
        <is>
          <t>false</t>
        </is>
      </c>
      <c r="S2492" t="inlineStr">
        <is>
          <t>2025/10/08</t>
        </is>
      </c>
      <c r="T2492" t="inlineStr">
        <is>
          <t>BST</t>
        </is>
      </c>
      <c r="U2492"/>
      <c r="V2492" t="inlineStr">
        <is>
          <t>张铭麒</t>
        </is>
      </c>
      <c r="W2492" t="inlineStr">
        <is>
          <t>李岳丰
吴薇</t>
        </is>
      </c>
    </row>
    <row r="2493" ht="12.75" customHeight="1">
      <c r="A2493" t="inlineStr">
        <is>
          <t>2025-09-26 魏溥锷-乌鲁木齐-东方宴-解决问题 已结束</t>
        </is>
      </c>
      <c r="B2493"/>
      <c r="C2493" t="inlineStr">
        <is>
          <t xml:space="preserve">今日乌鲁木齐录新菜、调菜品，三道菜已定版无异常 </t>
        </is>
      </c>
      <c r="D2493" t="inlineStr">
        <is>
          <t>魏溥锷</t>
        </is>
      </c>
      <c r="E2493" t="inlineStr">
        <is>
          <t>兴议地铁站A口，浙江杭州萧山7号线</t>
        </is>
      </c>
      <c r="F2493" t="inlineStr">
        <is>
          <t>项目出差</t>
        </is>
      </c>
      <c r="G2493" t="inlineStr">
        <is>
          <t>魏溥锷-乌鲁木齐-东方宴-解决问题 已结束</t>
        </is>
      </c>
      <c r="H2493" t="inlineStr">
        <is>
          <t>一.今日工作内容
①.乌鲁木齐上午在湘索新菜录制下午在宴遇天山进行菜品调试。
②.当日在湘索进行新菜录制因门店菜品需要及时更新所以听从销售安排到湘索砂锅小菜馆进行菜品录制。
③.清炒玉米甜豆
④.沙葱炒鸡蛋
⑤.清炒小白菜</t>
        </is>
      </c>
      <c r="I2493" t="inlineStr">
        <is>
          <t>清炒玉米甜豆-1份-已定版
沙葱炒鸡蛋-1份-已定版
清炒小白菜-1份-已定版</t>
        </is>
      </c>
      <c r="J2493" t="inlineStr">
        <is>
          <t>26日补日报</t>
        </is>
      </c>
      <c r="K2493" t="inlineStr">
        <is>
          <t>杭州绿茶开业支持</t>
        </is>
      </c>
      <c r="L2493" t="inlineStr">
        <is>
          <t>f9e48fe7c5ab68ba37c3b8a87f47b7d8.jpg,091db88dd7381cf807a2a81297637c40.jpg,21b9946203517bb9356cb9ea4cfa5399.jpg,ea698e7f936f6ceb7816ec5e23059650.jpg</t>
        </is>
      </c>
      <c r="M2493"/>
      <c r="N2493" s="2">
        <v>45926</v>
      </c>
      <c r="O2493" t="inlineStr">
        <is>
          <t>已结束</t>
        </is>
      </c>
      <c r="P2493" t="inlineStr">
        <is>
          <t>39周</t>
        </is>
      </c>
      <c r="Q2493"/>
      <c r="R2493" t="inlineStr">
        <is>
          <t>false</t>
        </is>
      </c>
      <c r="S2493" t="inlineStr">
        <is>
          <t>2025/09/27</t>
        </is>
      </c>
      <c r="T2493" t="inlineStr">
        <is>
          <t>北区</t>
        </is>
      </c>
      <c r="U2493"/>
      <c r="V2493" t="inlineStr">
        <is>
          <t>黄莞</t>
        </is>
      </c>
      <c r="W2493"/>
    </row>
    <row r="2494" ht="12.75" customHeight="1">
      <c r="A2494" t="inlineStr">
        <is>
          <t>2025-09-25 魏溥锷-乌鲁木齐-东方宴-解决问题 已结束</t>
        </is>
      </c>
      <c r="B2494" t="inlineStr">
        <is>
          <t>1</t>
        </is>
      </c>
      <c r="C2494" t="inlineStr">
        <is>
          <t xml:space="preserve">今日调试菜品，新录4道菜，丁丁炒面缺锅气、辣皮子拌面太油 </t>
        </is>
      </c>
      <c r="D2494" t="inlineStr">
        <is>
          <t>魏溥锷</t>
        </is>
      </c>
      <c r="E2494" t="inlineStr">
        <is>
          <t>绿城·香榭坊法式步行街，新疆乌鲁木齐水磨沟龙盛街街道会盛巷(绿城·百合公寓)</t>
        </is>
      </c>
      <c r="F2494" t="inlineStr">
        <is>
          <t>项目出差</t>
        </is>
      </c>
      <c r="G2494" t="inlineStr">
        <is>
          <t>魏溥锷-乌鲁木齐-东方宴-解决问题 已结束</t>
        </is>
      </c>
      <c r="H2494" t="inlineStr">
        <is>
          <t>一.今日工作内容
宴遇天山菜品调试
二.新录制菜品
①.西红柿炒鸡蛋盖浇饭
②.丁丁炒面
③.辣皮子拌面
④.功夫茄子
丁丁炒面：味道可以，但客户反馈还是没有达到锅气
辣皮子拌面：公司导过来的菜品进行测试，但客户反馈太油了，并且感觉没有以前录制的那个版本好。
西红柿炒鸡蛋：无任何问题
功夫茄子：无任何问题
</t>
        </is>
      </c>
      <c r="I2494" t="inlineStr">
        <is>
          <t>西红柿炒鸡蛋盖饭-1份-已定版
功夫茄子-1份-已定版</t>
        </is>
      </c>
      <c r="J2494"/>
      <c r="K2494" t="inlineStr">
        <is>
          <t>宴遇天山进行新菜培训</t>
        </is>
      </c>
      <c r="L2494" t="inlineStr">
        <is>
          <t>IMG_20250925_201412334.jpg,IMG_20250925_200158054.jpg,IMG_20250925_190941063.jpg,IMG_20250925_141207691.jpg,IMG_20250925_132819957.jpg,IMG_20250925_122950392.jpg</t>
        </is>
      </c>
      <c r="M2494"/>
      <c r="N2494" s="2">
        <v>45925</v>
      </c>
      <c r="O2494" t="inlineStr">
        <is>
          <t>已结束</t>
        </is>
      </c>
      <c r="P2494" t="inlineStr">
        <is>
          <t>39周</t>
        </is>
      </c>
      <c r="Q2494"/>
      <c r="R2494" t="inlineStr">
        <is>
          <t>false</t>
        </is>
      </c>
      <c r="S2494" t="inlineStr">
        <is>
          <t>2025/09/27</t>
        </is>
      </c>
      <c r="T2494" t="inlineStr">
        <is>
          <t>北区</t>
        </is>
      </c>
      <c r="U2494"/>
      <c r="V2494" t="inlineStr">
        <is>
          <t>黄莞</t>
        </is>
      </c>
      <c r="W2494"/>
    </row>
    <row r="2495" ht="12.75" customHeight="1">
      <c r="A2495" t="inlineStr">
        <is>
          <t>2025-09-24 魏溥锷-乌鲁木齐-东方宴-新店开业 已结束</t>
        </is>
      </c>
      <c r="B2495"/>
      <c r="C2495" t="inlineStr">
        <is>
          <t xml:space="preserve">今日录制湘索砂锅小菜馆新菜，调试菜品有调整，菜品已定版 </t>
        </is>
      </c>
      <c r="D2495" t="inlineStr">
        <is>
          <t>魏溥锷</t>
        </is>
      </c>
      <c r="E2495" t="inlineStr">
        <is>
          <t>水磨沟区南湖北路片区新跃社区，新疆乌鲁木齐水磨沟康乐巷与东八家户街南三巷交叉口西20米</t>
        </is>
      </c>
      <c r="F2495" t="inlineStr">
        <is>
          <t>项目出差</t>
        </is>
      </c>
      <c r="G2495" t="inlineStr">
        <is>
          <t>魏溥锷-乌鲁木齐-东方宴-新店开业 已结束</t>
        </is>
      </c>
      <c r="H2495" t="inlineStr">
        <is>
          <t>一.今日工作内容
东方宴旗下(湘索砂锅小菜馆)新菜录制
二.今日录制菜品
①.干煸羊肚
②.口味扁豆丝
三.菜品调试
小炒黄牛肉
酸辣鸡杂
花石香干
①小炒黄牛肉：更换泡椒，增加芹菜杆，取消孜然粉
②酸辣鸡杂：增加芹菜，更换泡椒
③花石香干：增加芹菜，老抽减3克，取消大蒜叶
</t>
        </is>
      </c>
      <c r="I2495" t="inlineStr">
        <is>
          <t>干煸羊肚-1份-已定版
口味扁豆丝-1份-已定版</t>
        </is>
      </c>
      <c r="J2495"/>
      <c r="K2495" t="inlineStr">
        <is>
          <t>宴遇天山</t>
        </is>
      </c>
      <c r="L2495" t="inlineStr">
        <is>
          <t>IMG_20250924_192942857.jpg,IMG_20250924_191814515.jpg,IMG_20250924_185924766.jpg,IMG_20250924_184206776.jpg,IMG_20250924_173347524.jpg</t>
        </is>
      </c>
      <c r="M2495"/>
      <c r="N2495" s="2">
        <v>45924</v>
      </c>
      <c r="O2495" t="inlineStr">
        <is>
          <t>已结束,已结束</t>
        </is>
      </c>
      <c r="P2495" t="inlineStr">
        <is>
          <t>39周</t>
        </is>
      </c>
      <c r="Q2495"/>
      <c r="R2495" t="inlineStr">
        <is>
          <t>false</t>
        </is>
      </c>
      <c r="S2495" t="inlineStr">
        <is>
          <t>2025/09/25
2025/10/15</t>
        </is>
      </c>
      <c r="T2495" t="inlineStr">
        <is>
          <t>北区</t>
        </is>
      </c>
      <c r="U2495"/>
      <c r="V2495" t="inlineStr">
        <is>
          <t>黄莞
黄莞</t>
        </is>
      </c>
      <c r="W2495"/>
    </row>
    <row r="2496" ht="12.75" customHeight="1">
      <c r="A2496" t="inlineStr">
        <is>
          <t xml:space="preserve">2025-09-23 </t>
        </is>
      </c>
      <c r="B2496"/>
      <c r="C2496" t="inlineStr">
        <is>
          <t xml:space="preserve">正文仅显示日期“2025/09/23”，无问题和异常。 </t>
        </is>
      </c>
      <c r="D2496" t="inlineStr">
        <is>
          <t>魏溥锷</t>
        </is>
      </c>
      <c r="E2496" t="inlineStr">
        <is>
          <t>水磨沟区南湖北路片区新跃社区，新疆乌鲁木齐水磨沟康乐巷与东八家户街南三巷交叉口西20米</t>
        </is>
      </c>
      <c r="F2496" t="inlineStr">
        <is>
          <t>排休</t>
        </is>
      </c>
      <c r="G2496"/>
      <c r="H2496"/>
      <c r="I2496"/>
      <c r="J2496"/>
      <c r="K2496"/>
      <c r="L2496"/>
      <c r="M2496"/>
      <c r="N2496" s="2">
        <v>45923</v>
      </c>
      <c r="O2496"/>
      <c r="P2496" t="inlineStr">
        <is>
          <t>39周</t>
        </is>
      </c>
      <c r="Q2496"/>
      <c r="R2496" t="inlineStr">
        <is>
          <t>false</t>
        </is>
      </c>
      <c r="S2496"/>
      <c r="T2496"/>
      <c r="U2496"/>
      <c r="V2496"/>
      <c r="W2496"/>
    </row>
    <row r="2497" ht="12.75" customHeight="1">
      <c r="A2497" t="inlineStr">
        <is>
          <t>2025-09-22 魏溥锷-乌鲁木齐-东方宴-新店开业 已结束</t>
        </is>
      </c>
      <c r="B2497"/>
      <c r="C2497" t="inlineStr">
        <is>
          <t xml:space="preserve">今日上新试卖菜品，调整宫保鸡丁，培训员工，24日正式上新 </t>
        </is>
      </c>
      <c r="D2497" t="inlineStr">
        <is>
          <t>魏溥锷</t>
        </is>
      </c>
      <c r="E2497" t="inlineStr">
        <is>
          <t>水磨沟区南湖北路片区新跃社区，新疆乌鲁木齐水磨沟康乐巷与东八家户街南三巷交叉口西20米</t>
        </is>
      </c>
      <c r="F2497" t="inlineStr">
        <is>
          <t>项目出差</t>
        </is>
      </c>
      <c r="G2497" t="inlineStr">
        <is>
          <t>魏溥锷-乌鲁木齐-东方宴-新店开业 已结束</t>
        </is>
      </c>
      <c r="H2497" t="inlineStr">
        <is>
          <t>一.今日工作内容
今日菜品已上新，下午新菜品已试卖
①.小炒花石香干
②.外婆菜炒鸡蛋
③.鱼肚捞饭
二.调整菜品
今日调整宫保鸡丁菜品，厨师长反馈之前宫保鸡丁有点偏甜，现在多加了30克陈醋，已达到效果
三.员工培训
今日教员工进行设备的清洗自己维护，今日员工上手清洗无任何问题
四.菜品正式上新时间
今日跟厨师长沟通，因冻货需要在24日才能到达门店进行备货，所以门店正式上新会在24日进行</t>
        </is>
      </c>
      <c r="I2497" t="inlineStr">
        <is>
          <t>小炒花石香干-1份-已定版
外婆菜炒鸡蛋-1份-已定版
鱼肚捞饭-1份-已定版</t>
        </is>
      </c>
      <c r="J2497"/>
      <c r="K2497" t="inlineStr">
        <is>
          <t>明日排休假</t>
        </is>
      </c>
      <c r="L2497" t="inlineStr">
        <is>
          <t>IMG_20250922_215627670.jpg,IMG_20250922_213456448.jpg,IMG_20250922_211040463.jpg,IMG_20250922_203245627.jpg,IMG_20250922_194451893.jpg,IMG_20250922_134716223.jpg</t>
        </is>
      </c>
      <c r="M2497"/>
      <c r="N2497" s="2">
        <v>45922</v>
      </c>
      <c r="O2497" t="inlineStr">
        <is>
          <t>已结束,已结束</t>
        </is>
      </c>
      <c r="P2497" t="inlineStr">
        <is>
          <t>39周</t>
        </is>
      </c>
      <c r="Q2497"/>
      <c r="R2497" t="inlineStr">
        <is>
          <t>false</t>
        </is>
      </c>
      <c r="S2497" t="inlineStr">
        <is>
          <t>2025/09/25
2025/10/15</t>
        </is>
      </c>
      <c r="T2497" t="inlineStr">
        <is>
          <t>北区</t>
        </is>
      </c>
      <c r="U2497"/>
      <c r="V2497" t="inlineStr">
        <is>
          <t>黄莞
黄莞</t>
        </is>
      </c>
      <c r="W2497"/>
    </row>
    <row r="2498" ht="12.75" customHeight="1">
      <c r="A2498" t="inlineStr">
        <is>
          <t>2025-09-21 魏溥锷-乌鲁木齐-东方宴-新店开业 已结束</t>
        </is>
      </c>
      <c r="B2498" t="inlineStr">
        <is>
          <t>1</t>
        </is>
      </c>
      <c r="C2498" t="inlineStr">
        <is>
          <t xml:space="preserve">今日宴遇天山菜品调试、培训，鱼肚捞饭米软已改，芥兰等未测试 </t>
        </is>
      </c>
      <c r="D2498" t="inlineStr">
        <is>
          <t>魏溥锷</t>
        </is>
      </c>
      <c r="E2498" t="inlineStr">
        <is>
          <t>水磨沟区南湖北路片区新跃社区，新疆乌鲁木齐水磨沟康乐巷与东八家户街南三巷交叉口西20米</t>
        </is>
      </c>
      <c r="F2498" t="inlineStr">
        <is>
          <t>项目出差</t>
        </is>
      </c>
      <c r="G2498" t="inlineStr">
        <is>
          <t>魏溥锷-乌鲁木齐-东方宴-新店开业 已结束</t>
        </is>
      </c>
      <c r="H2498" t="inlineStr">
        <is>
          <t>一.今日工作内容
今日在宴遇天山进行菜品调试以及员工培训
二.菜品录制
①.鱼肚捞饭饭底1份
②.清炒芥兰3份
③.呛炒毛白菜3份
鱼肚捞饭：今日中午鱼肚捞饭第一次测试时员工打的米饭是员工餐的米，米饭太软，反馈给了厨师长，要求用客人吃的米饭进行炒制更改米饭后(已定版)
清炒芥兰/炝炒毛白菜：2份测试完成后没有任何问题了已给门店裂变了3份的分量，但今日门店不太忙所以未做测试。</t>
        </is>
      </c>
      <c r="I2498" t="inlineStr">
        <is>
          <t>鱼肚捞饭饭底-1份-已定版</t>
        </is>
      </c>
      <c r="J2498"/>
      <c r="K2498" t="inlineStr">
        <is>
          <t>宴遇天山菜品调试</t>
        </is>
      </c>
      <c r="L2498" t="inlineStr">
        <is>
          <t>IMG_20250921_213519015.jpg,IMG_20250921_213431056.jpg,IMG_20250921_194134948.jpg,IMG_20250921_153217757.jpg,IMG_20250921_145304488.jpg,IMG_20250921_145254000.jpg</t>
        </is>
      </c>
      <c r="M2498"/>
      <c r="N2498" s="2">
        <v>45921</v>
      </c>
      <c r="O2498" t="inlineStr">
        <is>
          <t>已结束,已结束</t>
        </is>
      </c>
      <c r="P2498" t="inlineStr">
        <is>
          <t>38周</t>
        </is>
      </c>
      <c r="Q2498"/>
      <c r="R2498" t="inlineStr">
        <is>
          <t>false</t>
        </is>
      </c>
      <c r="S2498" t="inlineStr">
        <is>
          <t>2025/09/25
2025/10/15</t>
        </is>
      </c>
      <c r="T2498" t="inlineStr">
        <is>
          <t>北区</t>
        </is>
      </c>
      <c r="U2498"/>
      <c r="V2498" t="inlineStr">
        <is>
          <t>黄莞
黄莞</t>
        </is>
      </c>
      <c r="W2498"/>
    </row>
    <row r="2499" ht="12.75" customHeight="1">
      <c r="A2499" t="inlineStr">
        <is>
          <t xml:space="preserve">2025-09-20 </t>
        </is>
      </c>
      <c r="B2499"/>
      <c r="C2499" t="inlineStr">
        <is>
          <t xml:space="preserve">你提供的正文仅包含日期“2025/09/20”，未发现异常及需关注问题。 </t>
        </is>
      </c>
      <c r="D2499" t="inlineStr">
        <is>
          <t>魏溥锷</t>
        </is>
      </c>
      <c r="E2499" t="inlineStr">
        <is>
          <t>水磨沟区南湖北路片区新跃社区，新疆乌鲁木齐水磨沟康乐巷与东八家户街南三巷交叉口西20米</t>
        </is>
      </c>
      <c r="F2499" t="inlineStr">
        <is>
          <t>排休</t>
        </is>
      </c>
      <c r="G2499"/>
      <c r="H2499"/>
      <c r="I2499"/>
      <c r="J2499"/>
      <c r="K2499"/>
      <c r="L2499"/>
      <c r="M2499"/>
      <c r="N2499" s="2">
        <v>45920</v>
      </c>
      <c r="O2499"/>
      <c r="P2499" t="inlineStr">
        <is>
          <t>38周</t>
        </is>
      </c>
      <c r="Q2499"/>
      <c r="R2499" t="inlineStr">
        <is>
          <t>false</t>
        </is>
      </c>
      <c r="S2499"/>
      <c r="T2499"/>
      <c r="U2499"/>
      <c r="V2499"/>
      <c r="W2499"/>
    </row>
    <row r="2500" ht="12.75" customHeight="1">
      <c r="A2500" t="inlineStr">
        <is>
          <t>2025-09-19 魏溥锷-乌鲁木齐-东方宴-新店开业 已结束</t>
        </is>
      </c>
      <c r="B2500" t="inlineStr">
        <is>
          <t>1</t>
        </is>
      </c>
      <c r="C2500" t="inlineStr">
        <is>
          <t xml:space="preserve">今日调试菜品、录制宫保鸡丁待后天测试，学徒培训，无客诉设备正常 </t>
        </is>
      </c>
      <c r="D2500" t="inlineStr">
        <is>
          <t>魏溥锷</t>
        </is>
      </c>
      <c r="E2500" t="inlineStr">
        <is>
          <t>水磨沟区南湖北路片区新跃社区，新疆乌鲁木齐水磨沟康乐巷与东八家户街南三巷交叉口西20米</t>
        </is>
      </c>
      <c r="F2500" t="inlineStr">
        <is>
          <t>项目出差</t>
        </is>
      </c>
      <c r="G2500" t="inlineStr">
        <is>
          <t>魏溥锷-乌鲁木齐-东方宴-新店开业 已结束</t>
        </is>
      </c>
      <c r="H2500" t="inlineStr">
        <is>
          <t>一.今日工作内容
宴遇天山菜品调试
二.今日录制菜品
①.宫保鸡丁
宫保鸡丁，颜色偏淡，需要加入辣皮子酱5克，醋从40克增加至50克，花生米减量。跟勇哥对接，后天测试
三.员工培训
今日门店学徒进行了设备学习，定版的三个菜已经开始售卖，今日菜品均为操作员操作。
四.客户反馈
①今日未收到顾客投诉设备菜品问题
②设备运行正常，出品菜品味道均无任何问题</t>
        </is>
      </c>
      <c r="I2500" t="inlineStr">
        <is>
          <t>无</t>
        </is>
      </c>
      <c r="J2500"/>
      <c r="K2500" t="inlineStr">
        <is>
          <t>排休假</t>
        </is>
      </c>
      <c r="L2500" t="inlineStr">
        <is>
          <t>IMG_20250919_190121947.jpg,IMG_20250919_190000712.jpg,IMG_20250919_141714590.jpg,IMG_20250919_141404318.jpg,IMG_20250919_124141789.jpg</t>
        </is>
      </c>
      <c r="M2500"/>
      <c r="N2500" s="2">
        <v>45919</v>
      </c>
      <c r="O2500" t="inlineStr">
        <is>
          <t>已结束,已结束</t>
        </is>
      </c>
      <c r="P2500" t="inlineStr">
        <is>
          <t>38周</t>
        </is>
      </c>
      <c r="Q2500"/>
      <c r="R2500" t="inlineStr">
        <is>
          <t>false</t>
        </is>
      </c>
      <c r="S2500" t="inlineStr">
        <is>
          <t>2025/09/25
2025/10/15</t>
        </is>
      </c>
      <c r="T2500" t="inlineStr">
        <is>
          <t>北区</t>
        </is>
      </c>
      <c r="U2500"/>
      <c r="V2500" t="inlineStr">
        <is>
          <t>黄莞
黄莞</t>
        </is>
      </c>
      <c r="W2500"/>
    </row>
    <row r="2501" ht="12.75" customHeight="1">
      <c r="A2501" t="inlineStr">
        <is>
          <t>2025-09-18 魏溥锷-乌鲁木齐-东方宴-解决问题 已结束</t>
        </is>
      </c>
      <c r="B2501" t="inlineStr">
        <is>
          <t>1</t>
        </is>
      </c>
      <c r="C2501" t="inlineStr">
        <is>
          <t xml:space="preserve">今日培训菜品操作、整改酸辣鸡杂，测试菜品无问题，确定香干选用。 </t>
        </is>
      </c>
      <c r="D2501" t="inlineStr">
        <is>
          <t>魏溥锷</t>
        </is>
      </c>
      <c r="E2501" t="inlineStr">
        <is>
          <t>水磨沟区南湖北路片区新跃社区，新疆乌鲁木齐水磨沟康乐巷与东八家户街南三巷交叉口西20米</t>
        </is>
      </c>
      <c r="F2501" t="inlineStr">
        <is>
          <t>项目出差</t>
        </is>
      </c>
      <c r="G2501" t="inlineStr">
        <is>
          <t>魏溥锷-乌鲁木齐-东方宴-解决问题 已结束</t>
        </is>
      </c>
      <c r="H2501" t="inlineStr">
        <is>
          <t>一.今日工作内容
①.今日上午到达门店，因黄总需要试其他菜品，所以上午没有录制新菜，上午培训操作员操作已定版的三个菜品，①清炒芥兰，②沙葱炒鸡蛋，③炝炒毛白菜
②.今日下午跟钟厨对接，对酸辣鸡杂，进行了整改，将鸡杂里面加入80克酸豆角，增加辣皮子酱2克。
③.在下午开档时进行了2份菜的测试，清炒芥兰，沙葱炒鸡蛋，炝炒毛白菜，均无任何问题
④.与钟厨沟通，香干用昨天测试的香干。</t>
        </is>
      </c>
      <c r="I2501" t="inlineStr">
        <is>
          <t>①清炒芥兰-2份-已定版
②沙葱炒鸡蛋-2份-已定版
③炝炒毛白菜-2份-已定版</t>
        </is>
      </c>
      <c r="J2501"/>
      <c r="K2501" t="inlineStr">
        <is>
          <t>宴遇天山菜品调整</t>
        </is>
      </c>
      <c r="L2501" t="inlineStr">
        <is>
          <t>IMG_20250918_204038525.jpg,IMG_20250918_202659047.jpg,IMG_20250918_191517813.jpg,IMG_20250918_182626974.jpg,IMG_20250918_191032089.jpg,IMG_20250918_183722489.jpg</t>
        </is>
      </c>
      <c r="M2501"/>
      <c r="N2501" s="2">
        <v>45918</v>
      </c>
      <c r="O2501" t="inlineStr">
        <is>
          <t>已结束</t>
        </is>
      </c>
      <c r="P2501" t="inlineStr">
        <is>
          <t>38周</t>
        </is>
      </c>
      <c r="Q2501"/>
      <c r="R2501" t="inlineStr">
        <is>
          <t>false</t>
        </is>
      </c>
      <c r="S2501" t="inlineStr">
        <is>
          <t>2025/09/27</t>
        </is>
      </c>
      <c r="T2501" t="inlineStr">
        <is>
          <t>北区</t>
        </is>
      </c>
      <c r="U2501"/>
      <c r="V2501" t="inlineStr">
        <is>
          <t>黄莞</t>
        </is>
      </c>
      <c r="W2501"/>
    </row>
    <row r="2502" ht="12.75" customHeight="1">
      <c r="A2502" t="inlineStr">
        <is>
          <t>2025-09-17 习丁予-乌鲁木齐-宴遇天山-新店开业 已终止</t>
        </is>
      </c>
      <c r="B2502"/>
      <c r="C2502" t="inlineStr">
        <is>
          <t xml:space="preserve">今日按黄总要求调整菜品，部分食材替换，因黄总未试菜为初始版 </t>
        </is>
      </c>
      <c r="D2502" t="inlineStr">
        <is>
          <t>魏溥锷</t>
        </is>
      </c>
      <c r="E2502" t="inlineStr">
        <is>
          <t>水磨沟区南湖北路片区新跃社区，新疆乌鲁木齐水磨沟康乐巷与东八家户街南三巷交叉口西20米</t>
        </is>
      </c>
      <c r="F2502" t="inlineStr">
        <is>
          <t>项目出差</t>
        </is>
      </c>
      <c r="G2502" t="inlineStr">
        <is>
          <t>习丁予-乌鲁木齐-宴遇天山-新店开业 已终止</t>
        </is>
      </c>
      <c r="H2502" t="inlineStr">
        <is>
          <t>一.今日工作内容
应黄总要求需要把宴遇天山前面所有菜品推翻重来，所以今日调整菜品
①.小炒黄牛肉
②.酸辣鸡杂
③.小炒花石香干
④外婆菜炒鸡蛋
小炒黄牛肉：以前用的香菜段，目前改为芹菜段，黄供椒跟换为跑小米辣。
酸辣鸡杂：以前用的黄供椒改为泡椒，增加酸豆角起锅给白醋。
小炒花石香干：美人椒更换为青椒，取消黄供椒与胡椒粉。(花石香干明日还会试一遍)
外婆菜炒鸡蛋：外婆菜跟鸡蛋分开炒，鸡蛋炒香出锅后在炒外婆菜</t>
        </is>
      </c>
      <c r="I2502" t="inlineStr">
        <is>
          <t>清炒毛白菜-1份-已定版
清炒芥兰-1份-已定版
沙葱炒鸡蛋-1份-已定版
今天录入菜品因黄总未到门店试菜，所以只能作为初始版本</t>
        </is>
      </c>
      <c r="J2502"/>
      <c r="K2502" t="inlineStr">
        <is>
          <t>宴遇天山菜品调整</t>
        </is>
      </c>
      <c r="L2502" t="inlineStr">
        <is>
          <t>IMG_20250917_203328451.jpg,IMG_20250917_201150301.jpg,IMG_20250917_170818928.jpg,IMG_20250917_165435892.jpg,IMG_20250917_164214843.jpg,IMG_20250917_161610774.jpg</t>
        </is>
      </c>
      <c r="M2502"/>
      <c r="N2502" s="2">
        <v>45917</v>
      </c>
      <c r="O2502" t="inlineStr">
        <is>
          <t>已终止</t>
        </is>
      </c>
      <c r="P2502" t="inlineStr">
        <is>
          <t>38周</t>
        </is>
      </c>
      <c r="Q2502"/>
      <c r="R2502" t="inlineStr">
        <is>
          <t>false</t>
        </is>
      </c>
      <c r="S2502" t="inlineStr">
        <is>
          <t>2025/09/10</t>
        </is>
      </c>
      <c r="T2502" t="inlineStr">
        <is>
          <t>北区</t>
        </is>
      </c>
      <c r="U2502"/>
      <c r="V2502" t="inlineStr">
        <is>
          <t>黄莞</t>
        </is>
      </c>
      <c r="W2502"/>
    </row>
    <row r="2503" ht="12.75" customHeight="1">
      <c r="A2503" t="inlineStr">
        <is>
          <t>2025-09-16 习丁予-乌鲁木齐-宴遇天山-新店开业 已终止</t>
        </is>
      </c>
      <c r="B2503"/>
      <c r="C2503" t="inlineStr">
        <is>
          <t xml:space="preserve">今日炒菜测试无问题，部分菜品可出品，黄总希望支持几天再录菜 </t>
        </is>
      </c>
      <c r="D2503" t="inlineStr">
        <is>
          <t>魏溥锷</t>
        </is>
      </c>
      <c r="E2503" t="inlineStr">
        <is>
          <t>水磨沟区南湖北路片区新跃社区，新疆乌鲁木齐水磨沟康乐巷与东八家户街南三巷交叉口西20米</t>
        </is>
      </c>
      <c r="F2503" t="inlineStr">
        <is>
          <t>项目出差</t>
        </is>
      </c>
      <c r="G2503" t="inlineStr">
        <is>
          <t>习丁予-乌鲁木齐-宴遇天山-新店开业 已终止</t>
        </is>
      </c>
      <c r="H2503" t="inlineStr">
        <is>
          <t>一.今日工作内容
①.今日跟黄总试了炒菜，目前宴遇天山的炒菜无任何问题，与黄总沟通后目前所有炒菜可以从设备这里出品。
②.今日测试菜品
清炒毛白菜
炝炒芥兰
沙葱炒鸡蛋
丁丁炒面
过油肉拌面
除拌面菜以外其余菜品均可以出品
③.黄总反馈希望在宴遇天山支持几天在到北京路录菜。
</t>
        </is>
      </c>
      <c r="I2503" t="inlineStr">
        <is>
          <t>清炒毛白菜-1份-已定版
炝炒芥兰-1份-已定版
沙葱炒鸡蛋-1份-已定版</t>
        </is>
      </c>
      <c r="J2503"/>
      <c r="K2503" t="inlineStr">
        <is>
          <t>明日工作内容
拌面菜调整</t>
        </is>
      </c>
      <c r="L2503" t="inlineStr">
        <is>
          <t>IMG_20250916_214839114.jpg,IMG_20250916_214831124.jpg</t>
        </is>
      </c>
      <c r="M2503"/>
      <c r="N2503" s="2">
        <v>45916</v>
      </c>
      <c r="O2503" t="inlineStr">
        <is>
          <t>已终止</t>
        </is>
      </c>
      <c r="P2503" t="inlineStr">
        <is>
          <t>38周</t>
        </is>
      </c>
      <c r="Q2503"/>
      <c r="R2503" t="inlineStr">
        <is>
          <t>false</t>
        </is>
      </c>
      <c r="S2503" t="inlineStr">
        <is>
          <t>2025/09/10</t>
        </is>
      </c>
      <c r="T2503" t="inlineStr">
        <is>
          <t>北区</t>
        </is>
      </c>
      <c r="U2503"/>
      <c r="V2503" t="inlineStr">
        <is>
          <t>黄莞</t>
        </is>
      </c>
      <c r="W2503"/>
    </row>
    <row r="2504" ht="12.75" customHeight="1">
      <c r="A2504" t="inlineStr">
        <is>
          <t>2025-09-15 习丁予-乌鲁木齐-宴遇天山-新店开业 已终止</t>
        </is>
      </c>
      <c r="B2504"/>
      <c r="C2504" t="inlineStr">
        <is>
          <t xml:space="preserve">今日录宴遇天山菜品视频等，烹饪有黑点，部分菜品需重新试菜 </t>
        </is>
      </c>
      <c r="D2504" t="inlineStr">
        <is>
          <t>魏溥锷</t>
        </is>
      </c>
      <c r="E2504" t="inlineStr">
        <is>
          <t>水磨沟区南湖北路片区新跃社区，新疆乌鲁木齐水磨沟康乐巷与东八家户街南三巷交叉口西20米</t>
        </is>
      </c>
      <c r="F2504" t="inlineStr">
        <is>
          <t>项目出差</t>
        </is>
      </c>
      <c r="G2504" t="inlineStr">
        <is>
          <t>习丁予-乌鲁木齐-宴遇天山-新店开业 已终止</t>
        </is>
      </c>
      <c r="H2504" t="inlineStr">
        <is>
          <t>一.今日工作内容
宴遇天山菜品视频录制，发原材料到公司实验室
①.厨师长勇哥要求，锅边醋需要激发出香味，蒜香味也需要激发出来。
②.颜色红亮而不发黑，在现场试过，烹饪第二份开始有黑点。
</t>
        </is>
      </c>
      <c r="I2504" t="inlineStr">
        <is>
          <t>无</t>
        </is>
      </c>
      <c r="J2504"/>
      <c r="K2504" t="inlineStr">
        <is>
          <t>宴遇天山除辣皮子拌面与家常拌面不测试，其他全部试菜，重新调整</t>
        </is>
      </c>
      <c r="L2504" t="inlineStr">
        <is>
          <t>IMG_20250915_181057.jpg,IMG_20250915_175839490.jpg,video_20250915_132539357.mp4,video_20250915_132220016.mp4,IMG_20250915_132215834.jpg,video_20250915_132010587.mp4,video_20250915_131816724.mp4,video_20250915_131813283.mp4,video_20250915_131615631.mp4,IMG_20250915_131607762.jpg,IMG_20250915_131540775.jpg</t>
        </is>
      </c>
      <c r="M2504"/>
      <c r="N2504" s="2">
        <v>45915</v>
      </c>
      <c r="O2504" t="inlineStr">
        <is>
          <t>已终止</t>
        </is>
      </c>
      <c r="P2504" t="inlineStr">
        <is>
          <t>38周</t>
        </is>
      </c>
      <c r="Q2504"/>
      <c r="R2504" t="inlineStr">
        <is>
          <t>false</t>
        </is>
      </c>
      <c r="S2504" t="inlineStr">
        <is>
          <t>2025/09/10</t>
        </is>
      </c>
      <c r="T2504" t="inlineStr">
        <is>
          <t>北区</t>
        </is>
      </c>
      <c r="U2504"/>
      <c r="V2504" t="inlineStr">
        <is>
          <t>黄莞</t>
        </is>
      </c>
      <c r="W2504"/>
    </row>
    <row r="2505" ht="12.75" customHeight="1">
      <c r="A2505" t="inlineStr">
        <is>
          <t>2025-09-14 习丁予-乌鲁木齐-宴遇天山-新店开业 已终止</t>
        </is>
      </c>
      <c r="B2505"/>
      <c r="C2505" t="inlineStr">
        <is>
          <t xml:space="preserve">宴遇天山菜品有问题已反馈，因三楼漏水未拍视频，明日继续 </t>
        </is>
      </c>
      <c r="D2505" t="inlineStr">
        <is>
          <t>魏溥锷</t>
        </is>
      </c>
      <c r="E2505" t="inlineStr">
        <is>
          <t>水磨沟区南湖北路片区新跃社区，新疆乌鲁木齐水磨沟康乐巷与东八家户街南三巷交叉口西20米</t>
        </is>
      </c>
      <c r="F2505" t="inlineStr">
        <is>
          <t>项目出差</t>
        </is>
      </c>
      <c r="G2505" t="inlineStr">
        <is>
          <t>习丁予-乌鲁木齐-宴遇天山-新店开业 已终止</t>
        </is>
      </c>
      <c r="H2505" t="inlineStr">
        <is>
          <t>一.今日工作内容
宴遇天山菜品调整
今日到达宴遇天山，目前发现宴遇天山的菜品问题点有一下两个
①.辣皮子拌面：辣皮子过油后，因前期时间炒制太长，已出现辣皮子熟透，导致喷水后回软不脆，厨师长也表示没有融合味道
②.家常拌面：家常拌面，番茄酱，或者辣皮子酱太重，导致颜色特别重，出品时菜品已炒死，豆角已经不是绿色。
二.已反馈给销售，已同步给了总部，进行总部测试。原本下午拍视频发到解决方案群，因现场三楼漏水至项目所在楼层，所以今日没有录上。
三.原材料辣皮子已发出，明日发辣皮子酱，与番茄酱。
四.明日工作内容
明日去宴遇天山拍视频，寄原材料。
</t>
        </is>
      </c>
      <c r="I2505" t="inlineStr">
        <is>
          <t>无</t>
        </is>
      </c>
      <c r="J2505"/>
      <c r="K2505" t="inlineStr">
        <is>
          <t>宴遇天山拍灶台炒制视频，寄原材料。</t>
        </is>
      </c>
      <c r="L2505" t="inlineStr">
        <is>
          <t>VID_20250914_175713.mp4,VID_20250914_175157.mp4,IMG_20250914_125830760.jpg</t>
        </is>
      </c>
      <c r="M2505"/>
      <c r="N2505" s="2">
        <v>45914</v>
      </c>
      <c r="O2505" t="inlineStr">
        <is>
          <t>已终止</t>
        </is>
      </c>
      <c r="P2505" t="inlineStr">
        <is>
          <t>37周</t>
        </is>
      </c>
      <c r="Q2505"/>
      <c r="R2505" t="inlineStr">
        <is>
          <t>false</t>
        </is>
      </c>
      <c r="S2505" t="inlineStr">
        <is>
          <t>2025/09/10</t>
        </is>
      </c>
      <c r="T2505" t="inlineStr">
        <is>
          <t>北区</t>
        </is>
      </c>
      <c r="U2505"/>
      <c r="V2505" t="inlineStr">
        <is>
          <t>黄莞</t>
        </is>
      </c>
      <c r="W2505"/>
    </row>
    <row r="2506" ht="12.75" customHeight="1">
      <c r="A2506" t="inlineStr">
        <is>
          <t>2025-09-13 魏溥锷-乌鲁木齐-东方宴-新店开业 已结束</t>
        </is>
      </c>
      <c r="B2506" t="inlineStr">
        <is>
          <t>1</t>
        </is>
      </c>
      <c r="C2506" t="inlineStr">
        <is>
          <t xml:space="preserve">今日陪阿凡提朱总试菜，宴遇天山菜品待调，湘索无问题换风扇 </t>
        </is>
      </c>
      <c r="D2506" t="inlineStr">
        <is>
          <t>魏溥锷</t>
        </is>
      </c>
      <c r="E2506" t="inlineStr">
        <is>
          <t>水磨沟区南湖北路片区新跃社区，新疆乌鲁木齐水磨沟康乐巷与东八家户街南三巷交叉口西20米</t>
        </is>
      </c>
      <c r="F2506" t="inlineStr">
        <is>
          <t>项目出差</t>
        </is>
      </c>
      <c r="G2506" t="inlineStr">
        <is>
          <t>魏溥锷-乌鲁木齐-东方宴-新店开业 已结束</t>
        </is>
      </c>
      <c r="H2506" t="inlineStr">
        <is>
          <t>一.今日工作内容
①.今日接到销售黄莞任务，阿凡提烧烤乐园朱总需要去宴遇天山和湘索试炒菜机的菜品，约定下午一点先到达宴遇天山在去湘索
②.在试菜阶段朱总表示人炒一份机器炒一份，出品时朱总表示，从外观上看丁丁炒面和过油肉拌面无任何问题，辣皮子拌面的辣皮子火有点大色泽不够红润，家常拌面菜炒的太死。
（所以宴遇天山菜品还需调试）
③.下午到达湘索，尝试湘索的菜品无任何问题，并且阿凡提烧烤乐园研发总厨毛师傅表示可以弄两台进行尝试
④.待朱总离开湘索后，给湘索设备风扇进行跟换，跟换下来的风扇带回来进行清理测试。</t>
        </is>
      </c>
      <c r="I2506" t="inlineStr">
        <is>
          <t>无</t>
        </is>
      </c>
      <c r="J2506"/>
      <c r="K2506" t="inlineStr">
        <is>
          <t>宴遇天山菜品调整</t>
        </is>
      </c>
      <c r="L2506" t="inlineStr">
        <is>
          <t>IMG_20250913_202121902.jpg,video_20250913_182526940.mp4,IMG_20250913_181536897.jpg,IMG_20250913_181524364.jpg,IMG_20250913_134031136.jpg,IMG_20250913_123325133.jpg</t>
        </is>
      </c>
      <c r="M2506"/>
      <c r="N2506" s="2">
        <v>45913</v>
      </c>
      <c r="O2506" t="inlineStr">
        <is>
          <t>已结束,已结束</t>
        </is>
      </c>
      <c r="P2506" t="inlineStr">
        <is>
          <t>37周</t>
        </is>
      </c>
      <c r="Q2506"/>
      <c r="R2506" t="inlineStr">
        <is>
          <t>false</t>
        </is>
      </c>
      <c r="S2506" t="inlineStr">
        <is>
          <t>2025/09/25
2025/10/15</t>
        </is>
      </c>
      <c r="T2506" t="inlineStr">
        <is>
          <t>北区</t>
        </is>
      </c>
      <c r="U2506"/>
      <c r="V2506" t="inlineStr">
        <is>
          <t>黄莞
黄莞</t>
        </is>
      </c>
      <c r="W2506"/>
    </row>
    <row r="2507" ht="12.75" customHeight="1">
      <c r="A2507" t="inlineStr">
        <is>
          <t>2025-09-11 魏溥锷-乌鲁木齐-东方宴-新店开业 已结束</t>
        </is>
      </c>
      <c r="B2507" t="inlineStr">
        <is>
          <t>1</t>
        </is>
      </c>
      <c r="C2507" t="inlineStr">
        <is>
          <t xml:space="preserve">约见杨总谈烹饪方案，沟通马总统计客户，东方宴调试因公休推迟 </t>
        </is>
      </c>
      <c r="D2507" t="inlineStr">
        <is>
          <t>魏溥锷</t>
        </is>
      </c>
      <c r="E2507" t="inlineStr">
        <is>
          <t>水磨沟区南湖北路片区新跃社区，新疆乌鲁木齐水磨沟康乐巷与东八家户街南三巷交叉口西20米</t>
        </is>
      </c>
      <c r="F2507" t="inlineStr">
        <is>
          <t>巡店</t>
        </is>
      </c>
      <c r="G2507" t="inlineStr">
        <is>
          <t>魏溥锷-乌鲁木齐-东方宴-新店开业 已结束</t>
        </is>
      </c>
      <c r="H2507" t="inlineStr">
        <is>
          <t>一.今日工作内容
约见金柱大盘鸡主理人杨总
①.今日在金柱大盘鸡与杨总碰面，并且进去厨房进行烹饪的步骤以及动线的解决方案
②.杨总表示使用机器在早上时需要给灶台做60％的提前量，但在中午由于设备是空闲的，所以咨询能不能做附加值产品，以及人效成本控制
二.跟杨总提出解决方案
①.可以做6-8个炒菜，给门店带来多样化，节约人工，在录制完菜品后只需要一个小工，或者阿姨就能轻松上手
三.代理商，商管部马总见面
①.与商管部马辉统计目前新疆手上的客户资源，以及意向客户的品牌。
②.与马总沟通时提出，如果在项目有阻碍的时候需要乌鲁木齐餐饮协会会长马总牵线。
四.东方宴北京路店
①.原本计划昨日去东方宴北京路店进行设备调试，但接到通知，周四东方宴品牌所有厨师长公休，所以没有对接。</t>
        </is>
      </c>
      <c r="I2507" t="inlineStr">
        <is>
          <t>无</t>
        </is>
      </c>
      <c r="J2507"/>
      <c r="K2507" t="inlineStr">
        <is>
          <t>东方宴北京路店设备调试</t>
        </is>
      </c>
      <c r="L2507" t="inlineStr">
        <is>
          <t>IMG_20250911_123940853.jpg</t>
        </is>
      </c>
      <c r="M2507"/>
      <c r="N2507" s="2">
        <v>45911</v>
      </c>
      <c r="O2507" t="inlineStr">
        <is>
          <t>已结束,已结束</t>
        </is>
      </c>
      <c r="P2507" t="inlineStr">
        <is>
          <t>37周</t>
        </is>
      </c>
      <c r="Q2507"/>
      <c r="R2507" t="inlineStr">
        <is>
          <t>false</t>
        </is>
      </c>
      <c r="S2507" t="inlineStr">
        <is>
          <t>2025/09/25
2025/10/15</t>
        </is>
      </c>
      <c r="T2507" t="inlineStr">
        <is>
          <t>北区</t>
        </is>
      </c>
      <c r="U2507"/>
      <c r="V2507" t="inlineStr">
        <is>
          <t>黄莞
黄莞</t>
        </is>
      </c>
      <c r="W2507"/>
    </row>
    <row r="2508" ht="12.75" customHeight="1">
      <c r="A2508" t="inlineStr">
        <is>
          <t>2025-09-09 魏溥锷-乌鲁木齐-南湖老北京烤鸭-新店开业 已结束</t>
        </is>
      </c>
      <c r="B2508"/>
      <c r="C2508" t="inlineStr">
        <is>
          <t xml:space="preserve">今日测试南湖店菜品无异常，员工培训结束，未收反馈，任厨沟通问题处理 </t>
        </is>
      </c>
      <c r="D2508" t="inlineStr">
        <is>
          <t>魏溥锷</t>
        </is>
      </c>
      <c r="E2508" t="inlineStr">
        <is>
          <t>水磨沟区南湖北路片区新跃社区，新疆乌鲁木齐水磨沟康乐巷与东八家户街南三巷交叉口西20米</t>
        </is>
      </c>
      <c r="F2508" t="inlineStr">
        <is>
          <t>巡店</t>
        </is>
      </c>
      <c r="G2508" t="inlineStr">
        <is>
          <t>魏溥锷-乌鲁木齐-南湖老北京烤鸭-新店开业 已结束</t>
        </is>
      </c>
      <c r="H2508" t="inlineStr">
        <is>
          <t>一.今日工作内容
今日测试南湖店老北京烤鸭
①.3份干煸扁豆丝，无任何问题
其他菜品测试均未发现问题点
二.培训员工
今日最后一天培训员工，跟任厨对接今日不会在上手辅助店内操作员。今日所有菜品均由操作员自行完成
三.菜品反馈
未收到菜品反馈，以及客诉。
四.未定版菜品
跟任厨沟通，未定版菜品在烹饪售卖时出现任何问题及时与我联系进行远程修改程序。</t>
        </is>
      </c>
      <c r="I2508" t="inlineStr">
        <is>
          <t>干煸豆角丝3份和1份-已定版
小炒黄牛肉2份和1份-已定版
腊牛肉炒脆笋1份和2份-已定版
所有录制菜谱1份均已定版，目前如测试2-4份菜品有问题任厨会及时沟通</t>
        </is>
      </c>
      <c r="J2508"/>
      <c r="K2508" t="inlineStr">
        <is>
          <t>排休一天</t>
        </is>
      </c>
      <c r="L2508" t="inlineStr">
        <is>
          <t>IMG_20250909_211204141.jpg,IMG_20250909_141409016.jpg,IMG_20250909_141358977.jpg,IMG_20250909_135913327.jpg</t>
        </is>
      </c>
      <c r="M2508"/>
      <c r="N2508" s="2">
        <v>45909</v>
      </c>
      <c r="O2508" t="inlineStr">
        <is>
          <t>已结束</t>
        </is>
      </c>
      <c r="P2508" t="inlineStr">
        <is>
          <t>37周</t>
        </is>
      </c>
      <c r="Q2508"/>
      <c r="R2508" t="inlineStr">
        <is>
          <t>false</t>
        </is>
      </c>
      <c r="S2508" t="inlineStr">
        <is>
          <t>2025/09/07</t>
        </is>
      </c>
      <c r="T2508" t="inlineStr">
        <is>
          <t>北区</t>
        </is>
      </c>
      <c r="U2508"/>
      <c r="V2508" t="inlineStr">
        <is>
          <t>黄莞</t>
        </is>
      </c>
      <c r="W2508"/>
    </row>
    <row r="2509" ht="12.75" customHeight="1">
      <c r="A2509" t="inlineStr">
        <is>
          <t>2025-09-08 魏溥锷-乌鲁木齐-南湖老北京烤鸭-新店开业 已结束</t>
        </is>
      </c>
      <c r="B2509"/>
      <c r="C2509" t="inlineStr">
        <is>
          <t xml:space="preserve">今日湘索砂馆排查维修，风扇异响报备，底座油垢等问题反馈整改 </t>
        </is>
      </c>
      <c r="D2509" t="inlineStr">
        <is>
          <t>魏溥锷</t>
        </is>
      </c>
      <c r="E2509" t="inlineStr">
        <is>
          <t>水磨沟区南湖北路片区新跃社区，新疆乌鲁木齐水磨沟康乐巷与东八家户街南三巷交叉口西20米</t>
        </is>
      </c>
      <c r="F2509" t="inlineStr">
        <is>
          <t>项目出差</t>
        </is>
      </c>
      <c r="G2509" t="inlineStr">
        <is>
          <t>魏溥锷-乌鲁木齐-南湖老北京烤鸭-新店开业 已结束</t>
        </is>
      </c>
      <c r="H2509" t="inlineStr">
        <is>
          <t>一.今日工作内容
今日在湘索砂馆维修排查
①.昨日李总反馈设备从出菜位到低锅位时发现有异响。
二.检查维修
①.到达门店，拆下锅时未发现滚轮有磨损，检查时发现加热后风扇出现异响，已报备给蔡英杰，并且安排发送配件
三.门店设备使用情况
①.在维修时也进行了巡检，并且发现，底座双门长期未清洁导致的油垢。
②.底座放油桶的位置未进行擦试。
③.检查投料校准正常
以上①②问题已开反馈李总，并且监督门店进行清洗整改</t>
        </is>
      </c>
      <c r="I2509"/>
      <c r="J2509"/>
      <c r="K2509"/>
      <c r="L2509" t="inlineStr">
        <is>
          <t>IMG_20250908_223527155.jpg,IMG_20250908_223505077.jpg,IMG_20250908_222313058.jpg,IMG_20250908_222249365.jpg,IMG_20250908_205310319.jpg,IMG_20250908_205302514.jpg,IMG_20250908_205250044.jpg,IMG_20250908_171243410.jpg</t>
        </is>
      </c>
      <c r="M2509"/>
      <c r="N2509" s="2">
        <v>45908</v>
      </c>
      <c r="O2509" t="inlineStr">
        <is>
          <t>已结束</t>
        </is>
      </c>
      <c r="P2509" t="inlineStr">
        <is>
          <t>37周</t>
        </is>
      </c>
      <c r="Q2509"/>
      <c r="R2509" t="inlineStr">
        <is>
          <t>false</t>
        </is>
      </c>
      <c r="S2509" t="inlineStr">
        <is>
          <t>2025/09/07</t>
        </is>
      </c>
      <c r="T2509" t="inlineStr">
        <is>
          <t>北区</t>
        </is>
      </c>
      <c r="U2509"/>
      <c r="V2509" t="inlineStr">
        <is>
          <t>黄莞</t>
        </is>
      </c>
      <c r="W2509"/>
    </row>
    <row r="2510" ht="12.75" customHeight="1">
      <c r="A2510" t="inlineStr">
        <is>
          <t>2025-09-07 魏溥锷-乌鲁木齐-南湖老北京烤鸭-新店开业 已结束</t>
        </is>
      </c>
      <c r="B2510" t="inlineStr">
        <is>
          <t>1</t>
        </is>
      </c>
      <c r="C2510" t="inlineStr">
        <is>
          <t xml:space="preserve">今日完成新菜录制，干煸扁豆丝未定版；湘索门店锅位有异响待排查 </t>
        </is>
      </c>
      <c r="D2510" t="inlineStr">
        <is>
          <t>魏溥锷</t>
        </is>
      </c>
      <c r="E2510" t="inlineStr">
        <is>
          <t>水磨沟区南湖北路片区新跃社区，新疆乌鲁木齐水磨沟康乐巷与东八家户街南三巷交叉口西20米</t>
        </is>
      </c>
      <c r="F2510" t="inlineStr">
        <is>
          <t>巡店</t>
        </is>
      </c>
      <c r="G2510" t="inlineStr">
        <is>
          <t>魏溥锷-乌鲁木齐-南湖老北京烤鸭-新店开业 已结束</t>
        </is>
      </c>
      <c r="H2510" t="inlineStr">
        <is>
          <t>一.今日工作内容
①.今日在门店与任总进行了新菜录制，因郭总未到达门店，所以熬鸡骨架未录入进门店设备
②.新录制菜品
1.牛肉炒饭1份
2.拍蒜上海青1份
3.干煸扁豆丝1份
③.新录制菜品未定版问题点
1.干煸扁豆丝：因门店干煸扁豆丝拉油比较透所以烹饪时间缩短20秒，生抽减少5克即可！已调试完成但还未测试
④.员工培训
今日跟门店员工进行了操作培训，并且教任厨进行菜品录制，以及手机app的应用使用。</t>
        </is>
      </c>
      <c r="I2510" t="inlineStr">
        <is>
          <t>1.牛肉炒饭-1份-已定版
2.拍蒜上海青-1份-已定版
3.干煸扁豆丝-1份-未定版</t>
        </is>
      </c>
      <c r="J2510"/>
      <c r="K2510" t="inlineStr">
        <is>
          <t>昨日湘索门店反馈出现出菜位转低锅位出现异响今日回去湘索进行排查维修</t>
        </is>
      </c>
      <c r="L2510" t="inlineStr">
        <is>
          <t>IMG_20250907_183649.jpg,IMG_20250907_181810.jpg,IMG_20250907_135141794.jpg,IMG_20250907_134353.jpg</t>
        </is>
      </c>
      <c r="M2510"/>
      <c r="N2510" s="2">
        <v>45907</v>
      </c>
      <c r="O2510" t="inlineStr">
        <is>
          <t>已结束</t>
        </is>
      </c>
      <c r="P2510" t="inlineStr">
        <is>
          <t>36周</t>
        </is>
      </c>
      <c r="Q2510"/>
      <c r="R2510" t="inlineStr">
        <is>
          <t>false</t>
        </is>
      </c>
      <c r="S2510" t="inlineStr">
        <is>
          <t>2025/09/07</t>
        </is>
      </c>
      <c r="T2510" t="inlineStr">
        <is>
          <t>北区</t>
        </is>
      </c>
      <c r="U2510"/>
      <c r="V2510" t="inlineStr">
        <is>
          <t>黄莞</t>
        </is>
      </c>
      <c r="W2510"/>
    </row>
    <row r="2511" ht="12.75" customHeight="1">
      <c r="A2511" t="inlineStr">
        <is>
          <t>2025-09-06 魏溥锷-乌鲁木齐-南湖老北京烤鸭-新店开业 已结束</t>
        </is>
      </c>
      <c r="B2511" t="inlineStr">
        <is>
          <t>1</t>
        </is>
      </c>
      <c r="C2511" t="inlineStr">
        <is>
          <t xml:space="preserve">今日与任厨、郭总进行新菜品测试和鱼汤熬制，调整动线并交任厨做 app 相关操作。新录制 3 道新菜。解决清炒茴香山药、沙虫炒饭问题，小炒黄牛肉需等现用牛肉用完从供应链重定。对接郭总，明日录入两道菜，时间允许会录其他。 </t>
        </is>
      </c>
      <c r="D2511" t="inlineStr">
        <is>
          <t>魏溥锷</t>
        </is>
      </c>
      <c r="E2511" t="inlineStr">
        <is>
          <t>水磨沟区南湖北路片区新跃社区，新疆乌鲁木齐水磨沟康乐巷与东八家户街南三巷交叉口西20米</t>
        </is>
      </c>
      <c r="F2511" t="inlineStr">
        <is>
          <t>巡店</t>
        </is>
      </c>
      <c r="G2511" t="inlineStr">
        <is>
          <t>魏溥锷-乌鲁木齐-南湖老北京烤鸭-新店开业 已结束</t>
        </is>
      </c>
      <c r="H2511" t="inlineStr">
        <is>
          <t>一.今日工作内容
今日跟任厨，以及郭总进行了新菜品测试以及鱼汤熬制，并且动线做出改变交任厨进行app的sop导入跟app调试
二.今日新录制新菜
①.鱼汤1200克鱼肉熬制
②.鱼汤残渣第二次熬制
③.虾饼炒兰豆
三.菜品调整
①.清炒茴香山药：今日到达门店厨师长反馈山药炒出来不亮，但在进行一份测试后又正常，问了操作员，操作员表示太忙了点错了。已解决！
②.沙虫炒饭：改为1个鸡蛋用于炒制，1个鸡蛋捞在米饭里面，如图炒饭左侧一份为标准。已解决！
③.小炒黄牛肉：今日在试菜时郭总反馈牛肉没有口感，今日已跟郭总对接，需从供应链从新定新鲜牛肉。等这一批用完了在解决。</t>
        </is>
      </c>
      <c r="I2511" t="inlineStr">
        <is>
          <t>①.鱼汤1200克鱼肉熬制
②.鱼汤残渣第二次熬制
③.虾饼炒兰豆</t>
        </is>
      </c>
      <c r="J2511"/>
      <c r="K2511" t="inlineStr">
        <is>
          <t>对接郭总明日会对
①.鸡渣吊汤
②.牛肉炒饭
这两已确定明日录入，如果在时间允许时会录入其他菜品</t>
        </is>
      </c>
      <c r="L2511" t="inlineStr">
        <is>
          <t>IMG_20250906_213158730.jpg,IMG_20250906_204935948.jpg,IMG_20250906_184356996.jpg,IMG_20250906_143119211.jpg,IMG_20250906_134924449.jpg,IMG_20250906_134132568.jpg,IMG_20250906_114957112.jpg</t>
        </is>
      </c>
      <c r="M2511"/>
      <c r="N2511" s="2">
        <v>45906</v>
      </c>
      <c r="O2511" t="inlineStr">
        <is>
          <t>已结束</t>
        </is>
      </c>
      <c r="P2511" t="inlineStr">
        <is>
          <t>36周</t>
        </is>
      </c>
      <c r="Q2511"/>
      <c r="R2511" t="inlineStr">
        <is>
          <t>false</t>
        </is>
      </c>
      <c r="S2511" t="inlineStr">
        <is>
          <t>2025/09/07</t>
        </is>
      </c>
      <c r="T2511" t="inlineStr">
        <is>
          <t>北区</t>
        </is>
      </c>
      <c r="U2511"/>
      <c r="V2511" t="inlineStr">
        <is>
          <t>黄莞</t>
        </is>
      </c>
      <c r="W2511"/>
    </row>
    <row r="2512" ht="12.75" customHeight="1">
      <c r="A2512" t="inlineStr">
        <is>
          <t>2025-09-04 魏溥锷-乌鲁木齐-东方宴-新店开业 已结束</t>
        </is>
      </c>
      <c r="B2512" t="inlineStr">
        <is>
          <t>1</t>
        </is>
      </c>
      <c r="C2512" t="inlineStr">
        <is>
          <t xml:space="preserve">今日原计划与厨师长对接新菜品录入并教学，因东方宴领导安排各门店开分析会未执行。此外，培训员工设备操作、收档保养及校准等内容。需关注新菜品录入对接教学延迟问题。 </t>
        </is>
      </c>
      <c r="D2512" t="inlineStr">
        <is>
          <t>魏溥锷</t>
        </is>
      </c>
      <c r="E2512" t="inlineStr">
        <is>
          <t>水磨沟区南湖北路片区新跃社区，新疆乌鲁木齐水磨沟康乐巷与东八家户街南三巷交叉口西20米</t>
        </is>
      </c>
      <c r="F2512" t="inlineStr">
        <is>
          <t>巡店</t>
        </is>
      </c>
      <c r="G2512" t="inlineStr">
        <is>
          <t>魏溥锷-乌鲁木齐-东方宴-新店开业 已结束</t>
        </is>
      </c>
      <c r="H2512" t="inlineStr">
        <is>
          <t>今日工作内容
一.原本今日跟厨师长对接新菜品录入，以及教厨师长如何录入菜品。但今日东方宴领导安排各个门店召开分析会。
二.今日培训员工操作设备，晚上收档如何保养设备，设备的校准等</t>
        </is>
      </c>
      <c r="I2512" t="inlineStr">
        <is>
          <t>小炒黄牛肉
小炒花石香干
xo酱干炒牛河</t>
        </is>
      </c>
      <c r="J2512"/>
      <c r="K2512" t="inlineStr">
        <is>
          <t>排休一天</t>
        </is>
      </c>
      <c r="L2512" t="inlineStr">
        <is>
          <t>IMG_20250904_205305034.jpg,IMG_20250904_205251828.jpg,IMG_20250904_195230342.jpg,IMG_20250904_195034412.jpg,IMG_20250904_140614126.jpg,IMG_20250904_135549178.jpg</t>
        </is>
      </c>
      <c r="M2512"/>
      <c r="N2512" s="2">
        <v>45904</v>
      </c>
      <c r="O2512" t="inlineStr">
        <is>
          <t>已结束,已结束</t>
        </is>
      </c>
      <c r="P2512" t="inlineStr">
        <is>
          <t>36周</t>
        </is>
      </c>
      <c r="Q2512"/>
      <c r="R2512" t="inlineStr">
        <is>
          <t>false</t>
        </is>
      </c>
      <c r="S2512" t="inlineStr">
        <is>
          <t>2025/09/25
2025/10/15</t>
        </is>
      </c>
      <c r="T2512" t="inlineStr">
        <is>
          <t>北区</t>
        </is>
      </c>
      <c r="U2512"/>
      <c r="V2512" t="inlineStr">
        <is>
          <t>黄莞
黄莞</t>
        </is>
      </c>
      <c r="W2512"/>
    </row>
    <row r="2513" ht="12.75" customHeight="1">
      <c r="A2513" t="inlineStr">
        <is>
          <t>2025-09-03 魏溥锷-乌鲁木齐-东方宴-新店开业 已结束</t>
        </is>
      </c>
      <c r="B2513" t="inlineStr">
        <is>
          <t>1</t>
        </is>
      </c>
      <c r="C2513"/>
      <c r="D2513" t="inlineStr">
        <is>
          <t>魏溥锷</t>
        </is>
      </c>
      <c r="E2513" t="inlineStr">
        <is>
          <t>水磨沟区南湖北路片区新跃社区，新疆乌鲁木齐水磨沟康乐巷与东八家户街南三巷交叉口西20米</t>
        </is>
      </c>
      <c r="F2513" t="inlineStr">
        <is>
          <t>巡店</t>
        </is>
      </c>
      <c r="G2513" t="inlineStr">
        <is>
          <t>魏溥锷-乌鲁木齐-东方宴-新店开业 已结束</t>
        </is>
      </c>
      <c r="H2513" t="inlineStr">
        <is>
          <t>一．今日工作内容 
南湖老北京烤鸭菜品调试
二．客户反馈
今日见到郭总，与郭总聊到了备货，以及动线调整和菜品数量增加
①备货要求：在门店不忙的情况下需要吧所有的小料进行称重，并分装
②人员要求：在门店原有的员工里抽离一个员工进行小料的切配→分装→出品。
③动线要求： 将盘子放置右手小调味架下方，后方操作台移动至设备左侧。
④菜品数量增加： 将设备才能发挥极致，空闲时间可用于炒制鱼酥进行吊汤。
⑤增加菜品： 因发现菜品不能满足现状的产能，在原有的基础上在添加几道菜品
三．出品问题
今日未出现出品问题设备运行正常
四．明日工作内容
南湖老北京烤鸭</t>
        </is>
      </c>
      <c r="I2513" t="inlineStr">
        <is>
          <t>今日未新录入菜品，但已很厨师长对接明日会有</t>
        </is>
      </c>
      <c r="J2513"/>
      <c r="K2513" t="inlineStr">
        <is>
          <t>明日做出动线整改，并且与厨师长进行新菜录入</t>
        </is>
      </c>
      <c r="L2513" t="inlineStr">
        <is>
          <t>IMG_20250903_204242193.jpg,IMG_20250903_201455711.jpg,IMG_20250903_201058402.jpg,IMG_20250903_195732397.jpg</t>
        </is>
      </c>
      <c r="M2513"/>
      <c r="N2513" s="2">
        <v>45903</v>
      </c>
      <c r="O2513" t="inlineStr">
        <is>
          <t>已结束,已结束</t>
        </is>
      </c>
      <c r="P2513" t="inlineStr">
        <is>
          <t>36周</t>
        </is>
      </c>
      <c r="Q2513"/>
      <c r="R2513" t="inlineStr">
        <is>
          <t>false</t>
        </is>
      </c>
      <c r="S2513" t="inlineStr">
        <is>
          <t>2025/09/25
2025/10/15</t>
        </is>
      </c>
      <c r="T2513" t="inlineStr">
        <is>
          <t>北区</t>
        </is>
      </c>
      <c r="U2513"/>
      <c r="V2513" t="inlineStr">
        <is>
          <t>黄莞
黄莞</t>
        </is>
      </c>
      <c r="W2513"/>
    </row>
    <row r="2514" ht="12.75" customHeight="1">
      <c r="A2514" t="inlineStr">
        <is>
          <t>2026-01-23 吴春斌-农耕记-农耕记-解决问题 已结束</t>
        </is>
      </c>
      <c r="B2514"/>
      <c r="C2514" t="inlineStr">
        <is>
          <t>1月23日工作含机器调试、菜品培训、铁锅清洁保养及中山万象汇店菜品升级。</t>
        </is>
      </c>
      <c r="D2514" t="inlineStr">
        <is>
          <t>吴春斌</t>
        </is>
      </c>
      <c r="E2514" t="inlineStr">
        <is>
          <t>广东省中山市东区街道华柏路裕华楼小区</t>
        </is>
      </c>
      <c r="F2514" t="inlineStr">
        <is>
          <t>项目出差</t>
        </is>
      </c>
      <c r="G2514" t="inlineStr">
        <is>
          <t>吴春斌-农耕记-农耕记-解决问题 已结束</t>
        </is>
      </c>
      <c r="H2514" t="inlineStr">
        <is>
          <t>尊敬的领导晚上好：
今将1月23号的工作内容汇报：
1.到达珠海能根据万象汇店。
2.协助现场人员将机器调试，并检查菜品出品。
3.现场教操作员如何菜品炒制以及一些细节把控  ，让菜品出品更加完善。
4.检查锅内清洁情况 ，如何清洗铁锅以及保养培训。
5.与农耕机负责人罗总，前往农耕记中山万象汇店，菜品升级以及15千瓦功率开启。</t>
        </is>
      </c>
      <c r="I2514" t="inlineStr">
        <is>
          <t>解决问题</t>
        </is>
      </c>
      <c r="J2514"/>
      <c r="K2514" t="inlineStr">
        <is>
          <t>农耕机中山万象汇店解决问题</t>
        </is>
      </c>
      <c r="L2514" t="inlineStr">
        <is>
          <t>IMG_20260123_163419914.jpg,IMG_20260123_163429839.jpg,IMG_20260123_181214710.jpg,IMG_20260123_194354771.jpg,IMG_20260123_200653953.jpg,IMG_20260123_205307717.jpg</t>
        </is>
      </c>
      <c r="M2514"/>
      <c r="N2514" s="2">
        <v>46045</v>
      </c>
      <c r="O2514" t="inlineStr">
        <is>
          <t>已结束</t>
        </is>
      </c>
      <c r="P2514" t="inlineStr">
        <is>
          <t>04周</t>
        </is>
      </c>
      <c r="Q2514"/>
      <c r="R2514" t="inlineStr">
        <is>
          <t>false</t>
        </is>
      </c>
      <c r="S2514" t="inlineStr">
        <is>
          <t>2026/01/25</t>
        </is>
      </c>
      <c r="T2514" t="inlineStr">
        <is>
          <t>BST</t>
        </is>
      </c>
      <c r="U2514"/>
      <c r="V2514" t="inlineStr">
        <is>
          <t>张铭麒</t>
        </is>
      </c>
      <c r="W2514" t="inlineStr">
        <is>
          <t>李岳丰
吴薇</t>
        </is>
      </c>
    </row>
    <row r="2515" ht="12.75" customHeight="1">
      <c r="A2515" t="inlineStr">
        <is>
          <t xml:space="preserve">2026-01-20 </t>
        </is>
      </c>
      <c r="B2515"/>
      <c r="C2515" t="inlineStr">
        <is>
          <t>正文仅日期“2026/01/20”，无具体内容，存在信息缺失问题。</t>
        </is>
      </c>
      <c r="D2515" t="inlineStr">
        <is>
          <t>吴春斌</t>
        </is>
      </c>
      <c r="E2515" t="inlineStr">
        <is>
          <t>广东省深圳市坪山区石井街道深圳市萨米医疗中心体检中心深圳市第四人民医院</t>
        </is>
      </c>
      <c r="F2515" t="inlineStr">
        <is>
          <t>排休</t>
        </is>
      </c>
      <c r="G2515"/>
      <c r="H2515"/>
      <c r="I2515"/>
      <c r="J2515"/>
      <c r="K2515"/>
      <c r="L2515"/>
      <c r="M2515"/>
      <c r="N2515" s="2">
        <v>46042</v>
      </c>
      <c r="O2515"/>
      <c r="P2515" t="inlineStr">
        <is>
          <t>04周</t>
        </is>
      </c>
      <c r="Q2515"/>
      <c r="R2515" t="inlineStr">
        <is>
          <t>false</t>
        </is>
      </c>
      <c r="S2515"/>
      <c r="T2515"/>
      <c r="U2515"/>
      <c r="V2515"/>
      <c r="W2515"/>
    </row>
    <row r="2516" ht="12.75" customHeight="1">
      <c r="A2516" t="inlineStr">
        <is>
          <t xml:space="preserve">2026-01-19 </t>
        </is>
      </c>
      <c r="B2516"/>
      <c r="C2516" t="inlineStr">
        <is>
          <t>正文仅日期“2026/01/19”，无具体内容，信息缺失。</t>
        </is>
      </c>
      <c r="D2516" t="inlineStr">
        <is>
          <t>吴春斌</t>
        </is>
      </c>
      <c r="E2516" t="inlineStr">
        <is>
          <t>广东省深圳市坪山区石井街道深圳市萨米医疗中心体检中心深圳市第四人民医院</t>
        </is>
      </c>
      <c r="F2516" t="inlineStr">
        <is>
          <t>排休</t>
        </is>
      </c>
      <c r="G2516"/>
      <c r="H2516"/>
      <c r="I2516"/>
      <c r="J2516"/>
      <c r="K2516"/>
      <c r="L2516"/>
      <c r="M2516"/>
      <c r="N2516" s="2">
        <v>46041</v>
      </c>
      <c r="O2516"/>
      <c r="P2516" t="inlineStr">
        <is>
          <t>04周</t>
        </is>
      </c>
      <c r="Q2516"/>
      <c r="R2516" t="inlineStr">
        <is>
          <t>false</t>
        </is>
      </c>
      <c r="S2516"/>
      <c r="T2516"/>
      <c r="U2516"/>
      <c r="V2516"/>
      <c r="W2516"/>
    </row>
    <row r="2517" ht="12.75" customHeight="1">
      <c r="A2517" t="inlineStr">
        <is>
          <t xml:space="preserve">2026-01-18 </t>
        </is>
      </c>
      <c r="B2517"/>
      <c r="C2517" t="inlineStr">
        <is>
          <t>正文仅为“|||||2026/01/18”，内容无有效信息，存在异常。</t>
        </is>
      </c>
      <c r="D2517" t="inlineStr">
        <is>
          <t>吴春斌</t>
        </is>
      </c>
      <c r="E2517" t="inlineStr">
        <is>
          <t>广东省深圳市坪山区石井街道深圳市萨米医疗中心体检中心深圳市第四人民医院</t>
        </is>
      </c>
      <c r="F2517" t="inlineStr">
        <is>
          <t>排休</t>
        </is>
      </c>
      <c r="G2517"/>
      <c r="H2517"/>
      <c r="I2517"/>
      <c r="J2517"/>
      <c r="K2517"/>
      <c r="L2517"/>
      <c r="M2517"/>
      <c r="N2517" s="2">
        <v>46040</v>
      </c>
      <c r="O2517"/>
      <c r="P2517" t="inlineStr">
        <is>
          <t>03周</t>
        </is>
      </c>
      <c r="Q2517"/>
      <c r="R2517" t="inlineStr">
        <is>
          <t>false</t>
        </is>
      </c>
      <c r="S2517"/>
      <c r="T2517"/>
      <c r="U2517"/>
      <c r="V2517"/>
      <c r="W2517"/>
    </row>
    <row r="2518" ht="12.75" customHeight="1">
      <c r="A2518" t="inlineStr">
        <is>
          <t xml:space="preserve">2026-01-17 </t>
        </is>
      </c>
      <c r="B2518"/>
      <c r="C2518" t="inlineStr">
        <is>
          <t>正文内容仅为日期“2026/01/17”，无具体事件，无异常问题需关注。</t>
        </is>
      </c>
      <c r="D2518" t="inlineStr">
        <is>
          <t>吴春斌</t>
        </is>
      </c>
      <c r="E2518" t="inlineStr">
        <is>
          <t>广东省深圳市坪山区石井街道深圳市萨米医疗中心体检中心深圳市第四人民医院</t>
        </is>
      </c>
      <c r="F2518" t="inlineStr">
        <is>
          <t>排休</t>
        </is>
      </c>
      <c r="G2518"/>
      <c r="H2518"/>
      <c r="I2518"/>
      <c r="J2518"/>
      <c r="K2518"/>
      <c r="L2518"/>
      <c r="M2518"/>
      <c r="N2518" s="2">
        <v>46039</v>
      </c>
      <c r="O2518"/>
      <c r="P2518" t="inlineStr">
        <is>
          <t>03周</t>
        </is>
      </c>
      <c r="Q2518"/>
      <c r="R2518" t="inlineStr">
        <is>
          <t>false</t>
        </is>
      </c>
      <c r="S2518"/>
      <c r="T2518"/>
      <c r="U2518"/>
      <c r="V2518"/>
      <c r="W2518"/>
    </row>
    <row r="2519" ht="12.75" customHeight="1">
      <c r="A2519" t="inlineStr">
        <is>
          <t xml:space="preserve">2026-01-16 </t>
        </is>
      </c>
      <c r="B2519"/>
      <c r="C2519" t="inlineStr">
        <is>
          <t>正文仅含日期“2026/01/16”，无具体内容，信息缺失。</t>
        </is>
      </c>
      <c r="D2519" t="inlineStr">
        <is>
          <t>吴春斌</t>
        </is>
      </c>
      <c r="E2519" t="inlineStr">
        <is>
          <t>广东省深圳市坪山区石井街道深圳市萨米医疗中心体检中心深圳市第四人民医院</t>
        </is>
      </c>
      <c r="F2519" t="inlineStr">
        <is>
          <t>排休</t>
        </is>
      </c>
      <c r="G2519"/>
      <c r="H2519"/>
      <c r="I2519"/>
      <c r="J2519"/>
      <c r="K2519"/>
      <c r="L2519"/>
      <c r="M2519"/>
      <c r="N2519" s="2">
        <v>46038</v>
      </c>
      <c r="O2519"/>
      <c r="P2519" t="inlineStr">
        <is>
          <t>03周</t>
        </is>
      </c>
      <c r="Q2519"/>
      <c r="R2519" t="inlineStr">
        <is>
          <t>false</t>
        </is>
      </c>
      <c r="S2519"/>
      <c r="T2519"/>
      <c r="U2519"/>
      <c r="V2519"/>
      <c r="W2519"/>
    </row>
    <row r="2520" ht="12.75" customHeight="1">
      <c r="A2520" t="inlineStr">
        <is>
          <t xml:space="preserve">2026-01-15 </t>
        </is>
      </c>
      <c r="B2520"/>
      <c r="C2520" t="inlineStr">
        <is>
          <t>正文仅含日期“2026/01/15”，无具体内容，信息缺失。</t>
        </is>
      </c>
      <c r="D2520" t="inlineStr">
        <is>
          <t>吴春斌</t>
        </is>
      </c>
      <c r="E2520" t="inlineStr">
        <is>
          <t>广东省深圳市坪山区石井街道深圳市萨米医疗中心体检中心深圳市第四人民医院</t>
        </is>
      </c>
      <c r="F2520" t="inlineStr">
        <is>
          <t>排休</t>
        </is>
      </c>
      <c r="G2520"/>
      <c r="H2520"/>
      <c r="I2520"/>
      <c r="J2520"/>
      <c r="K2520"/>
      <c r="L2520"/>
      <c r="M2520"/>
      <c r="N2520" s="2">
        <v>46037</v>
      </c>
      <c r="O2520"/>
      <c r="P2520" t="inlineStr">
        <is>
          <t>03周</t>
        </is>
      </c>
      <c r="Q2520"/>
      <c r="R2520" t="inlineStr">
        <is>
          <t>false</t>
        </is>
      </c>
      <c r="S2520"/>
      <c r="T2520"/>
      <c r="U2520"/>
      <c r="V2520"/>
      <c r="W2520"/>
    </row>
    <row r="2521" ht="12.75" customHeight="1">
      <c r="A2521" t="inlineStr">
        <is>
          <t xml:space="preserve">2026-01-14 </t>
        </is>
      </c>
      <c r="B2521"/>
      <c r="C2521" t="inlineStr">
        <is>
          <t>正文仅日期“2026/01/14”，无具体内容，信息缺失。</t>
        </is>
      </c>
      <c r="D2521" t="inlineStr">
        <is>
          <t>吴春斌</t>
        </is>
      </c>
      <c r="E2521" t="inlineStr">
        <is>
          <t>广东省惠州市惠阳区西区街道丰收公寓13号</t>
        </is>
      </c>
      <c r="F2521" t="inlineStr">
        <is>
          <t>排休</t>
        </is>
      </c>
      <c r="G2521"/>
      <c r="H2521"/>
      <c r="I2521"/>
      <c r="J2521"/>
      <c r="K2521"/>
      <c r="L2521"/>
      <c r="M2521"/>
      <c r="N2521" s="2">
        <v>46036</v>
      </c>
      <c r="O2521"/>
      <c r="P2521" t="inlineStr">
        <is>
          <t>03周</t>
        </is>
      </c>
      <c r="Q2521"/>
      <c r="R2521" t="inlineStr">
        <is>
          <t>false</t>
        </is>
      </c>
      <c r="S2521"/>
      <c r="T2521"/>
      <c r="U2521"/>
      <c r="V2521"/>
      <c r="W2521"/>
    </row>
    <row r="2522" ht="12.75" customHeight="1">
      <c r="A2522" t="inlineStr">
        <is>
          <t xml:space="preserve">2026-01-13 </t>
        </is>
      </c>
      <c r="B2522"/>
      <c r="C2522" t="inlineStr">
        <is>
          <t>正文仅日期“2026/01/13”，无具体内容，信息缺失。</t>
        </is>
      </c>
      <c r="D2522" t="inlineStr">
        <is>
          <t>吴春斌</t>
        </is>
      </c>
      <c r="E2522" t="inlineStr">
        <is>
          <t>广东省惠州市惠阳区西区街道龙之辉公寓</t>
        </is>
      </c>
      <c r="F2522" t="inlineStr">
        <is>
          <t>排休</t>
        </is>
      </c>
      <c r="G2522"/>
      <c r="H2522"/>
      <c r="I2522"/>
      <c r="J2522"/>
      <c r="K2522"/>
      <c r="L2522"/>
      <c r="M2522"/>
      <c r="N2522" s="2">
        <v>46035</v>
      </c>
      <c r="O2522"/>
      <c r="P2522" t="inlineStr">
        <is>
          <t>03周</t>
        </is>
      </c>
      <c r="Q2522"/>
      <c r="R2522" t="inlineStr">
        <is>
          <t>false</t>
        </is>
      </c>
      <c r="S2522"/>
      <c r="T2522"/>
      <c r="U2522"/>
      <c r="V2522"/>
      <c r="W2522"/>
    </row>
    <row r="2523" ht="12.75" customHeight="1">
      <c r="A2523" t="inlineStr">
        <is>
          <t xml:space="preserve">2026-01-12 </t>
        </is>
      </c>
      <c r="B2523"/>
      <c r="C2523" t="inlineStr">
        <is>
          <t>正文仅日期“2026/01/12”，无具体内容，信息缺失。</t>
        </is>
      </c>
      <c r="D2523" t="inlineStr">
        <is>
          <t>吴春斌</t>
        </is>
      </c>
      <c r="E2523" t="inlineStr">
        <is>
          <t>广东省惠州市惠阳区西区街道老畲中心村公园</t>
        </is>
      </c>
      <c r="F2523" t="inlineStr">
        <is>
          <t>排休</t>
        </is>
      </c>
      <c r="G2523"/>
      <c r="H2523"/>
      <c r="I2523"/>
      <c r="J2523"/>
      <c r="K2523"/>
      <c r="L2523"/>
      <c r="M2523"/>
      <c r="N2523" s="2">
        <v>46034</v>
      </c>
      <c r="O2523"/>
      <c r="P2523" t="inlineStr">
        <is>
          <t>03周</t>
        </is>
      </c>
      <c r="Q2523"/>
      <c r="R2523" t="inlineStr">
        <is>
          <t>false</t>
        </is>
      </c>
      <c r="S2523"/>
      <c r="T2523"/>
      <c r="U2523"/>
      <c r="V2523"/>
      <c r="W2523"/>
    </row>
    <row r="2524" ht="12.75" customHeight="1">
      <c r="A2524" t="inlineStr">
        <is>
          <t>2026-01-11 吴春斌-深圳-农耕记-新店开业 已结束</t>
        </is>
      </c>
      <c r="B2524"/>
      <c r="C2524" t="inlineStr">
        <is>
          <t>需关注离店工作交代情况，如锅内及液料盒清洁。</t>
        </is>
      </c>
      <c r="D2524" t="inlineStr">
        <is>
          <t>吴春斌</t>
        </is>
      </c>
      <c r="E2524" t="inlineStr">
        <is>
          <t>广东省惠州市惠阳区西区街道老畲中心村公园</t>
        </is>
      </c>
      <c r="F2524" t="inlineStr">
        <is>
          <t>项目出差</t>
        </is>
      </c>
      <c r="G2524" t="inlineStr">
        <is>
          <t>吴春斌-深圳-农耕记-新店开业 已结束</t>
        </is>
      </c>
      <c r="H2524" t="inlineStr">
        <is>
          <t>尊敬的领导晚上好：
今将1月11号的工作内容汇报：
1.到达深圳农耕记欢乐港湾店。
2.检查食材大小料以及机器干湿调料是否加满。
3.检查菜品出品，以及操作员对菜品的操作手法。
4.与现场负责人厨师长，交代离店工作，例如检查锅内清洁情况以及液料盒清洁情况，交代工作完毕离店。</t>
        </is>
      </c>
      <c r="I2524" t="inlineStr">
        <is>
          <t>新店开业</t>
        </is>
      </c>
      <c r="J2524"/>
      <c r="K2524" t="inlineStr">
        <is>
          <t>排休</t>
        </is>
      </c>
      <c r="L2524" t="inlineStr">
        <is>
          <t>IMG_20260111_115524636.jpg,IMG_20260111_125945007.jpg,IMG_20260111_130520496.jpg,IMG_20260111_130529418.jpg,IMG_20260111_131049712.jpg,IMG_20260111_131232917.jpg,IMG_20260111_131255475.jpg</t>
        </is>
      </c>
      <c r="M2524"/>
      <c r="N2524" s="2">
        <v>46033</v>
      </c>
      <c r="O2524" t="inlineStr">
        <is>
          <t>已结束,已结束,已结束,已结束</t>
        </is>
      </c>
      <c r="P2524" t="inlineStr">
        <is>
          <t>02周</t>
        </is>
      </c>
      <c r="Q2524"/>
      <c r="R2524" t="inlineStr">
        <is>
          <t>false</t>
        </is>
      </c>
      <c r="S2524" t="inlineStr">
        <is>
          <t>2025/12/25
2025/12/28
2026/01/02
2026/01/06</t>
        </is>
      </c>
      <c r="T2524" t="inlineStr">
        <is>
          <t>BST</t>
        </is>
      </c>
      <c r="U2524" t="inlineStr">
        <is>
          <t>1</t>
        </is>
      </c>
      <c r="V2524" t="inlineStr">
        <is>
          <t>张铭麒
张铭麒
张铭麒
张铭麒</t>
        </is>
      </c>
      <c r="W2524" t="inlineStr">
        <is>
          <t>李岳丰
吴薇
李岳丰
吴薇
李岳丰
吴薇
李岳丰
吴薇</t>
        </is>
      </c>
    </row>
    <row r="2525" ht="12.75" customHeight="1">
      <c r="A2525" t="inlineStr">
        <is>
          <t>2026-01-10 吴春斌-深圳-农耕记-新店开业 已结束</t>
        </is>
      </c>
      <c r="B2525"/>
      <c r="C2525" t="inlineStr">
        <is>
          <t>1月10日深圳农耕记欢乐港湾店开业，检查食材、出品、操作及铁锅清洁并水印拍照。</t>
        </is>
      </c>
      <c r="D2525" t="inlineStr">
        <is>
          <t>吴春斌</t>
        </is>
      </c>
      <c r="E2525" t="inlineStr">
        <is>
          <t>广东省深圳市宝安区福海街道育才路桥南新区</t>
        </is>
      </c>
      <c r="F2525" t="inlineStr">
        <is>
          <t>项目出差</t>
        </is>
      </c>
      <c r="G2525" t="inlineStr">
        <is>
          <t>吴春斌-深圳-农耕记-新店开业 已结束</t>
        </is>
      </c>
      <c r="H2525" t="inlineStr">
        <is>
          <t>尊敬的领导晚上好：
今将1月10号的工作内容汇报：
1.到达深圳农耕记欢乐港湾店。
2.协助现场切配，并检查食材大小料。
3.检查菜品出品。
4.检查操作员菜品操作以及手法。
5.检查操作员机器清洗以及保养 ，主要是铁锅内部清洁 ，并拍摄水印发到群内。
</t>
        </is>
      </c>
      <c r="I2525" t="inlineStr">
        <is>
          <t>新店开业</t>
        </is>
      </c>
      <c r="J2525"/>
      <c r="K2525" t="inlineStr">
        <is>
          <t>深圳农耕记欢乐港湾店新店开业</t>
        </is>
      </c>
      <c r="L2525" t="inlineStr">
        <is>
          <t>IMG_20260110_100128407.jpg,IMG_20260110_104422660.jpg,IMG_20260110_125934763.jpg,IMG_20260110_191211022.jpg,IMG_20260110_191518243.jpg,IMG_20260110_195249093.jpg,IMG_20260110_195832774.jpg</t>
        </is>
      </c>
      <c r="M2525"/>
      <c r="N2525" s="2">
        <v>46032</v>
      </c>
      <c r="O2525" t="inlineStr">
        <is>
          <t>已结束,已结束,已结束,已结束</t>
        </is>
      </c>
      <c r="P2525" t="inlineStr">
        <is>
          <t>02周</t>
        </is>
      </c>
      <c r="Q2525"/>
      <c r="R2525" t="inlineStr">
        <is>
          <t>false</t>
        </is>
      </c>
      <c r="S2525" t="inlineStr">
        <is>
          <t>2025/12/25
2025/12/28
2026/01/02
2026/01/06</t>
        </is>
      </c>
      <c r="T2525" t="inlineStr">
        <is>
          <t>BST</t>
        </is>
      </c>
      <c r="U2525"/>
      <c r="V2525" t="inlineStr">
        <is>
          <t>张铭麒
张铭麒
张铭麒
张铭麒</t>
        </is>
      </c>
      <c r="W2525" t="inlineStr">
        <is>
          <t>李岳丰
吴薇
李岳丰
吴薇
李岳丰
吴薇
李岳丰
吴薇</t>
        </is>
      </c>
    </row>
    <row r="2526" ht="12.75" customHeight="1">
      <c r="A2526" t="inlineStr">
        <is>
          <t xml:space="preserve">2026-01-09 </t>
        </is>
      </c>
      <c r="B2526"/>
      <c r="C2526" t="inlineStr">
        <is>
          <t>正文仅“|||||2026/01/09”，无有效内容，信息异常。</t>
        </is>
      </c>
      <c r="D2526" t="inlineStr">
        <is>
          <t>吴春斌</t>
        </is>
      </c>
      <c r="E2526" t="inlineStr">
        <is>
          <t>广东省深圳市宝安区福海街道聚龙居(三号路)</t>
        </is>
      </c>
      <c r="F2526" t="inlineStr">
        <is>
          <t>排休</t>
        </is>
      </c>
      <c r="G2526"/>
      <c r="H2526"/>
      <c r="I2526"/>
      <c r="J2526"/>
      <c r="K2526"/>
      <c r="L2526"/>
      <c r="M2526"/>
      <c r="N2526" s="2">
        <v>46031</v>
      </c>
      <c r="O2526"/>
      <c r="P2526" t="inlineStr">
        <is>
          <t>02周</t>
        </is>
      </c>
      <c r="Q2526"/>
      <c r="R2526" t="inlineStr">
        <is>
          <t>false</t>
        </is>
      </c>
      <c r="S2526"/>
      <c r="T2526"/>
      <c r="U2526"/>
      <c r="V2526"/>
      <c r="W2526"/>
    </row>
    <row r="2527" ht="12.75" customHeight="1">
      <c r="A2527" t="inlineStr">
        <is>
          <t>2026-01-08 吴春斌-深圳-农耕记-新店开业 已结束</t>
        </is>
      </c>
      <c r="B2527"/>
      <c r="C2527" t="inlineStr">
        <is>
          <t>水贝店红外感温异常，铁锅清洗不当有积碳。</t>
        </is>
      </c>
      <c r="D2527" t="inlineStr">
        <is>
          <t>吴春斌</t>
        </is>
      </c>
      <c r="E2527" t="inlineStr">
        <is>
          <t>广东省深圳市宝安区福海街道聚龙居(三号路)</t>
        </is>
      </c>
      <c r="F2527" t="inlineStr">
        <is>
          <t>项目出差</t>
        </is>
      </c>
      <c r="G2527" t="inlineStr">
        <is>
          <t>吴春斌-深圳-农耕记-新店开业 已结束</t>
        </is>
      </c>
      <c r="H2527" t="inlineStr">
        <is>
          <t>尊敬的领导晚上好：
今将1月8号的工作内容汇报：
1.接到通知前往农耕记，壹海城店和水贝店进行机器产品升级。
2.将机器进行温度标定 ，以及15千瓦升级。
3.检查菜品出品。
4.发现水贝店红外感温出现问题，现场拆出红外感温器，将其擦拭后装回机器，机器运转正常。
5.现场铁锅清洗不妥当，出现一层厚厚的积碳 ，将其清洗后，教操作员如何铁锅清洗以及保养培训。
6.与现场负责人兵哥，交代工作完毕后离店。</t>
        </is>
      </c>
      <c r="I2527" t="inlineStr">
        <is>
          <t>农耕机产品15千瓦开通升级</t>
        </is>
      </c>
      <c r="J2527"/>
      <c r="K2527" t="inlineStr">
        <is>
          <t>排休</t>
        </is>
      </c>
      <c r="L2527" t="inlineStr">
        <is>
          <t>IMG_20260108_112913844.jpg,IMG_20260108_140211774.jpg,wx_camera_1767868494244.jpg,IMG_20260108_183712561.jpg,wx_camera_1767867759217.jpg</t>
        </is>
      </c>
      <c r="M2527"/>
      <c r="N2527" s="2">
        <v>46030</v>
      </c>
      <c r="O2527" t="inlineStr">
        <is>
          <t>已结束,已结束,已结束,已结束</t>
        </is>
      </c>
      <c r="P2527" t="inlineStr">
        <is>
          <t>02周</t>
        </is>
      </c>
      <c r="Q2527"/>
      <c r="R2527" t="inlineStr">
        <is>
          <t>false</t>
        </is>
      </c>
      <c r="S2527" t="inlineStr">
        <is>
          <t>2025/12/25
2025/12/28
2026/01/02
2026/01/06</t>
        </is>
      </c>
      <c r="T2527" t="inlineStr">
        <is>
          <t>BST</t>
        </is>
      </c>
      <c r="U2527"/>
      <c r="V2527" t="inlineStr">
        <is>
          <t>张铭麒
张铭麒
张铭麒
张铭麒</t>
        </is>
      </c>
      <c r="W2527" t="inlineStr">
        <is>
          <t>李岳丰
吴薇
李岳丰
吴薇
李岳丰
吴薇
李岳丰
吴薇</t>
        </is>
      </c>
    </row>
    <row r="2528" ht="12.75" customHeight="1">
      <c r="A2528" t="inlineStr">
        <is>
          <t>2026-01-07 吴春斌-深圳-农耕记-新店开业 已结束</t>
        </is>
      </c>
      <c r="B2528"/>
      <c r="C2528" t="inlineStr">
        <is>
          <t>老版本机器无法升级至15千瓦，需关注设备更新问题。</t>
        </is>
      </c>
      <c r="D2528" t="inlineStr">
        <is>
          <t>吴春斌</t>
        </is>
      </c>
      <c r="E2528" t="inlineStr">
        <is>
          <t>广东省深圳市宝安区新安街道CHAGEE霸王茶姬(欢乐港湾店)欢乐港湾</t>
        </is>
      </c>
      <c r="F2528" t="inlineStr">
        <is>
          <t>项目出差</t>
        </is>
      </c>
      <c r="G2528" t="inlineStr">
        <is>
          <t>吴春斌-深圳-农耕记-新店开业 已结束</t>
        </is>
      </c>
      <c r="H2528" t="inlineStr">
        <is>
          <t>尊敬的领导晚上好：
今将1月7号的工作内容汇报：
1.到达深圳欢乐港湾农耕机。
2.检查食材大小料以及机器干湿调料。
3.检查菜品出品。
4.收到农耕记区总祖总消息，全网根据坂田万科店将机器升级至15千瓦，并将产品升级。
5.农耕记北京战区到欢乐港湾店学习，现场交流机器15千瓦的一些内容，并交代一些老版本的机器升级不了15千瓦。
</t>
        </is>
      </c>
      <c r="I2528" t="inlineStr">
        <is>
          <t>新店开业</t>
        </is>
      </c>
      <c r="J2528"/>
      <c r="K2528" t="inlineStr">
        <is>
          <t>农耕机壹海城店机器15千瓦升级现场支持</t>
        </is>
      </c>
      <c r="L2528" t="inlineStr">
        <is>
          <t>IMG_20260107_125247728.jpg,IMG_20260107_125254166.jpg,IMG_20260107_152105335.jpg,IMG_20260107_154135765.jpg,IMG_20260107_182350807.jpg</t>
        </is>
      </c>
      <c r="M2528"/>
      <c r="N2528" s="2">
        <v>46029</v>
      </c>
      <c r="O2528" t="inlineStr">
        <is>
          <t>已结束,已结束,已结束,已结束</t>
        </is>
      </c>
      <c r="P2528" t="inlineStr">
        <is>
          <t>02周</t>
        </is>
      </c>
      <c r="Q2528"/>
      <c r="R2528" t="inlineStr">
        <is>
          <t>false</t>
        </is>
      </c>
      <c r="S2528" t="inlineStr">
        <is>
          <t>2025/12/25
2025/12/28
2026/01/02
2026/01/06</t>
        </is>
      </c>
      <c r="T2528" t="inlineStr">
        <is>
          <t>BST</t>
        </is>
      </c>
      <c r="U2528"/>
      <c r="V2528" t="inlineStr">
        <is>
          <t>张铭麒
张铭麒
张铭麒
张铭麒</t>
        </is>
      </c>
      <c r="W2528" t="inlineStr">
        <is>
          <t>李岳丰
吴薇
李岳丰
吴薇
李岳丰
吴薇
李岳丰
吴薇</t>
        </is>
      </c>
    </row>
    <row r="2529" ht="12.75" customHeight="1">
      <c r="A2529" t="inlineStr">
        <is>
          <t>2026-01-06 吴春斌-深圳-农耕记-新店开业 已结束</t>
        </is>
      </c>
      <c r="B2529"/>
      <c r="C2529" t="inlineStr">
        <is>
          <t xml:space="preserve">1月6日检查深圳店食材、菜品等，无客诉，要求拍清洁照发群  
 </t>
        </is>
      </c>
      <c r="D2529" t="inlineStr">
        <is>
          <t>吴春斌</t>
        </is>
      </c>
      <c r="E2529" t="inlineStr">
        <is>
          <t>广东省深圳市宝安区福海街道聚龙居(三号路)</t>
        </is>
      </c>
      <c r="F2529" t="inlineStr">
        <is>
          <t>项目出差</t>
        </is>
      </c>
      <c r="G2529" t="inlineStr">
        <is>
          <t>吴春斌-深圳-农耕记-新店开业 已结束</t>
        </is>
      </c>
      <c r="H2529" t="inlineStr">
        <is>
          <t>尊敬的领导晚上好：
今将1月6号的工作内容汇报：
1.到达深圳龙宫区欢乐港湾店。
2.检查食材大小料以及干湿调料是否加满。
3.检查菜品出品以及操作员菜品操作手法，今日菜品标准无客诉。
4.检查操作员机器清洗以及保养，并让操作员用水印相机拍摄国内清洁情况以及养锅，拍摄水印相机发到群内。</t>
        </is>
      </c>
      <c r="I2529" t="inlineStr">
        <is>
          <t>新店开业</t>
        </is>
      </c>
      <c r="J2529"/>
      <c r="K2529" t="inlineStr">
        <is>
          <t>农耕机欢乐港湾店开业</t>
        </is>
      </c>
      <c r="L2529" t="inlineStr">
        <is>
          <t>IMG_20260106_124831667.jpg,IMG_20260106_174727448.jpg,IMG_20260106_181227295.jpg,IMG_20260106_183846727.jpg,IMG_20260106_183933413.jpg,IMG_20260106_185016084.jpg</t>
        </is>
      </c>
      <c r="M2529"/>
      <c r="N2529" s="2">
        <v>46028</v>
      </c>
      <c r="O2529" t="inlineStr">
        <is>
          <t>已结束,已结束,已结束,已结束</t>
        </is>
      </c>
      <c r="P2529" t="inlineStr">
        <is>
          <t>02周</t>
        </is>
      </c>
      <c r="Q2529"/>
      <c r="R2529" t="inlineStr">
        <is>
          <t>false</t>
        </is>
      </c>
      <c r="S2529" t="inlineStr">
        <is>
          <t>2025/12/25
2025/12/28
2026/01/02
2026/01/06</t>
        </is>
      </c>
      <c r="T2529" t="inlineStr">
        <is>
          <t>BST</t>
        </is>
      </c>
      <c r="U2529"/>
      <c r="V2529" t="inlineStr">
        <is>
          <t>张铭麒
张铭麒
张铭麒
张铭麒</t>
        </is>
      </c>
      <c r="W2529" t="inlineStr">
        <is>
          <t>李岳丰
吴薇
李岳丰
吴薇
李岳丰
吴薇
李岳丰
吴薇</t>
        </is>
      </c>
    </row>
    <row r="2530" ht="12.75" customHeight="1">
      <c r="A2530" t="inlineStr">
        <is>
          <t>2026-01-05 吴春斌-深圳-农耕记-新店开业 已结束</t>
        </is>
      </c>
      <c r="B2530"/>
      <c r="C2530" t="inlineStr">
        <is>
          <t>新操作员菜品手法和出餐标准需关注，存在不熟练问题。</t>
        </is>
      </c>
      <c r="D2530" t="inlineStr">
        <is>
          <t>吴春斌</t>
        </is>
      </c>
      <c r="E2530" t="inlineStr">
        <is>
          <t>广东省深圳市宝安区福海街道聚龙居(三号路)</t>
        </is>
      </c>
      <c r="F2530" t="inlineStr">
        <is>
          <t>项目出差</t>
        </is>
      </c>
      <c r="G2530" t="inlineStr">
        <is>
          <t>吴春斌-深圳-农耕记-新店开业 已结束</t>
        </is>
      </c>
      <c r="H2530" t="inlineStr">
        <is>
          <t>尊敬的领导晚上好：
今将1月5号的工作内容汇报：
1.到达深圳农耕机欢乐港湾店。
2.协助切配，并检查食材大小料准备是否齐全。
3.检查菜品出品，并对新操作员指出一些菜品的手法，以及出餐标准。
4.检查机器清洗以及保养，以及铁锅内部清洁情况。
</t>
        </is>
      </c>
      <c r="I2530" t="inlineStr">
        <is>
          <t>新店开业</t>
        </is>
      </c>
      <c r="J2530"/>
      <c r="K2530" t="inlineStr">
        <is>
          <t>农耕记深圳欢乐港湾店开业支持</t>
        </is>
      </c>
      <c r="L2530" t="inlineStr">
        <is>
          <t>IMG_20260105_123135487.jpg,IMG_20260105_130016500.jpg,IMG_20260105_131302708.jpg,IMG_20260105_191148709.jpg,IMG_20260105_201312481.jpg</t>
        </is>
      </c>
      <c r="M2530"/>
      <c r="N2530" s="2">
        <v>46027</v>
      </c>
      <c r="O2530" t="inlineStr">
        <is>
          <t>已结束,已结束,已结束,已结束</t>
        </is>
      </c>
      <c r="P2530" t="inlineStr">
        <is>
          <t>02周</t>
        </is>
      </c>
      <c r="Q2530"/>
      <c r="R2530" t="inlineStr">
        <is>
          <t>false</t>
        </is>
      </c>
      <c r="S2530" t="inlineStr">
        <is>
          <t>2025/12/25
2025/12/28
2026/01/02
2026/01/06</t>
        </is>
      </c>
      <c r="T2530" t="inlineStr">
        <is>
          <t>BST</t>
        </is>
      </c>
      <c r="U2530"/>
      <c r="V2530" t="inlineStr">
        <is>
          <t>张铭麒
张铭麒
张铭麒
张铭麒</t>
        </is>
      </c>
      <c r="W2530" t="inlineStr">
        <is>
          <t>李岳丰
吴薇
李岳丰
吴薇
李岳丰
吴薇
李岳丰
吴薇</t>
        </is>
      </c>
    </row>
    <row r="2531" ht="12.75" customHeight="1">
      <c r="A2531" t="inlineStr">
        <is>
          <t>2026-01-04 吴春斌-深圳-农耕记-新店开业 已结束</t>
        </is>
      </c>
      <c r="B2531" t="inlineStr">
        <is>
          <t>1</t>
        </is>
      </c>
      <c r="C2531" t="inlineStr">
        <is>
          <t>未提及需关注的问题或异常。</t>
        </is>
      </c>
      <c r="D2531" t="inlineStr">
        <is>
          <t>吴春斌</t>
        </is>
      </c>
      <c r="E2531" t="inlineStr">
        <is>
          <t>广东省深圳市宝安区新安街道CHAGEE霸王茶姬(欢乐港湾店)欢乐港湾</t>
        </is>
      </c>
      <c r="F2531" t="inlineStr">
        <is>
          <t>项目出差</t>
        </is>
      </c>
      <c r="G2531" t="inlineStr">
        <is>
          <t>吴春斌-深圳-农耕记-新店开业 已结束</t>
        </is>
      </c>
      <c r="H2531" t="inlineStr">
        <is>
          <t>尊敬的领导晚上好：
今将1粤4号的工作内容汇报：
1.到达深圳农耕记欢乐港湾店。
2.检查食材大小料，以及机器干湿调料是否加满。
3.检查菜品出品，以及操作员菜品操作是否标准。
4.协助将明日需要的菜品切配粗加工。
5.交代操作员机器校准。
6.检查操作员锅内清洁情况。</t>
        </is>
      </c>
      <c r="I2531" t="inlineStr">
        <is>
          <t>新店开业</t>
        </is>
      </c>
      <c r="J2531"/>
      <c r="K2531" t="inlineStr">
        <is>
          <t>深圳农耕机欢乐港湾店新店开业</t>
        </is>
      </c>
      <c r="L2531" t="inlineStr">
        <is>
          <t>IMG_20260104_124023975.jpg,IMG_20260104_130129736.jpg,IMG_20260104_130459598.jpg,IMG_20260104_130929377.jpg,IMG_20260104_173534125.jpg,IMG_20260104_193613538.jpg,IMG_20260104_202844828.jpg</t>
        </is>
      </c>
      <c r="M2531"/>
      <c r="N2531" s="2">
        <v>46026</v>
      </c>
      <c r="O2531" t="inlineStr">
        <is>
          <t>已结束,已结束,已结束,已结束</t>
        </is>
      </c>
      <c r="P2531" t="inlineStr">
        <is>
          <t>01周</t>
        </is>
      </c>
      <c r="Q2531"/>
      <c r="R2531" t="inlineStr">
        <is>
          <t>false</t>
        </is>
      </c>
      <c r="S2531" t="inlineStr">
        <is>
          <t>2025/12/25
2025/12/28
2026/01/02
2026/01/06</t>
        </is>
      </c>
      <c r="T2531" t="inlineStr">
        <is>
          <t>BST</t>
        </is>
      </c>
      <c r="U2531"/>
      <c r="V2531" t="inlineStr">
        <is>
          <t>张铭麒
张铭麒
张铭麒
张铭麒</t>
        </is>
      </c>
      <c r="W2531" t="inlineStr">
        <is>
          <t>李岳丰
吴薇
李岳丰
吴薇
李岳丰
吴薇
李岳丰
吴薇</t>
        </is>
      </c>
    </row>
    <row r="2532" ht="12.75" customHeight="1">
      <c r="A2532" t="inlineStr">
        <is>
          <t>2026-01-03 吴春斌-深圳-农耕记-新店开业 已结束</t>
        </is>
      </c>
      <c r="B2532"/>
      <c r="C2532" t="inlineStr">
        <is>
          <t>无明显问题或异常，冯总对菜品满意。</t>
        </is>
      </c>
      <c r="D2532" t="inlineStr">
        <is>
          <t>吴春斌</t>
        </is>
      </c>
      <c r="E2532" t="inlineStr">
        <is>
          <t>广东省深圳市宝安区福海街道聚龙居(三号路)</t>
        </is>
      </c>
      <c r="F2532" t="inlineStr">
        <is>
          <t>项目出差</t>
        </is>
      </c>
      <c r="G2532" t="inlineStr">
        <is>
          <t>吴春斌-深圳-农耕记-新店开业 已结束</t>
        </is>
      </c>
      <c r="H2532" t="inlineStr">
        <is>
          <t>尊敬的领导晚上好：
今将1月3号的工作内容汇报：
1.到达深圳农耕记欢乐港湾店。
2.协助切配，并将食材大小料分装检查，准备完毕。
3.检查午市和晚市的高峰期，菜品出品。
4.今日农耕机冯总到店检查并品尝菜品，对菜品表示满意。
5.检查操作员机器清洗以及保养。
</t>
        </is>
      </c>
      <c r="I2532" t="inlineStr">
        <is>
          <t>新店开业</t>
        </is>
      </c>
      <c r="J2532"/>
      <c r="K2532" t="inlineStr">
        <is>
          <t>深圳农耕机欢乐港湾店新店开业支持</t>
        </is>
      </c>
      <c r="L2532" t="inlineStr">
        <is>
          <t>IMG_20260103_092213527.jpg,IMG_20260103_092221089.jpg,IMG_20260103_190824251.jpg,IMG_20260103_194307854.jpg,IMG_20260103_194323257.jpg</t>
        </is>
      </c>
      <c r="M2532"/>
      <c r="N2532" s="2">
        <v>46025</v>
      </c>
      <c r="O2532" t="inlineStr">
        <is>
          <t>已结束,已结束,已结束,已结束</t>
        </is>
      </c>
      <c r="P2532" t="inlineStr">
        <is>
          <t>01周</t>
        </is>
      </c>
      <c r="Q2532"/>
      <c r="R2532" t="inlineStr">
        <is>
          <t>false</t>
        </is>
      </c>
      <c r="S2532" t="inlineStr">
        <is>
          <t>2025/12/25
2025/12/28
2026/01/02
2026/01/06</t>
        </is>
      </c>
      <c r="T2532" t="inlineStr">
        <is>
          <t>BST</t>
        </is>
      </c>
      <c r="U2532"/>
      <c r="V2532" t="inlineStr">
        <is>
          <t>张铭麒
张铭麒
张铭麒
张铭麒</t>
        </is>
      </c>
      <c r="W2532" t="inlineStr">
        <is>
          <t>李岳丰
吴薇
李岳丰
吴薇
李岳丰
吴薇
李岳丰
吴薇</t>
        </is>
      </c>
    </row>
    <row r="2533" ht="12.75" customHeight="1">
      <c r="A2533" t="inlineStr">
        <is>
          <t>2026-01-02 吴春斌-深圳-农耕记-新店开业 已结束</t>
        </is>
      </c>
      <c r="B2533"/>
      <c r="C2533" t="inlineStr">
        <is>
          <t>新店开业检查中，需关注铁锅内部清洁是否到位。</t>
        </is>
      </c>
      <c r="D2533" t="inlineStr">
        <is>
          <t>吴春斌</t>
        </is>
      </c>
      <c r="E2533" t="inlineStr">
        <is>
          <t>广东省深圳市宝安区福海街道聚龙居(三号路)</t>
        </is>
      </c>
      <c r="F2533" t="inlineStr">
        <is>
          <t>项目出差</t>
        </is>
      </c>
      <c r="G2533" t="inlineStr">
        <is>
          <t>吴春斌-深圳-农耕记-新店开业 已结束</t>
        </is>
      </c>
      <c r="H2533" t="inlineStr">
        <is>
          <t>尊敬的领导晚上好：
今将1月2号的工作内容汇报：
1.到达深圳农耕记欢乐港湾店。
2.协助切配检查食材大小料准备是否齐全。
3.检查机器干湿调料是否加满。
4.做一遍快速校准，检查调料投出是否正常。
5.检查午餐时段与晚餐时段，菜品出品。
6.检查操作员机器清洗以及保养，主要铁锅内部清洁。</t>
        </is>
      </c>
      <c r="I2533" t="inlineStr">
        <is>
          <t>新店开业</t>
        </is>
      </c>
      <c r="J2533"/>
      <c r="K2533" t="inlineStr">
        <is>
          <t>深圳龙岗区欢乐港湾店新店开业</t>
        </is>
      </c>
      <c r="L2533" t="inlineStr">
        <is>
          <t>IMG_20260102_111435888.jpg,IMG_20260102_111439868.jpg,IMG_20260102_121306194.jpg,IMG_20260102_142534186.jpg,IMG_20260102_142730009.jpg</t>
        </is>
      </c>
      <c r="M2533"/>
      <c r="N2533" s="2">
        <v>46024</v>
      </c>
      <c r="O2533" t="inlineStr">
        <is>
          <t>已结束,已结束,已结束,已结束</t>
        </is>
      </c>
      <c r="P2533" t="inlineStr">
        <is>
          <t>01周</t>
        </is>
      </c>
      <c r="Q2533"/>
      <c r="R2533" t="inlineStr">
        <is>
          <t>false</t>
        </is>
      </c>
      <c r="S2533" t="inlineStr">
        <is>
          <t>2025/12/25
2025/12/28
2026/01/02
2026/01/06</t>
        </is>
      </c>
      <c r="T2533" t="inlineStr">
        <is>
          <t>BST</t>
        </is>
      </c>
      <c r="U2533"/>
      <c r="V2533" t="inlineStr">
        <is>
          <t>张铭麒
张铭麒
张铭麒
张铭麒</t>
        </is>
      </c>
      <c r="W2533" t="inlineStr">
        <is>
          <t>李岳丰
吴薇
李岳丰
吴薇
李岳丰
吴薇
李岳丰
吴薇</t>
        </is>
      </c>
    </row>
    <row r="2534" ht="12.75" customHeight="1">
      <c r="A2534" t="inlineStr">
        <is>
          <t>2026-01-01 吴春斌-深圳-农耕记-新店开业 已结束</t>
        </is>
      </c>
      <c r="B2534"/>
      <c r="C2534" t="inlineStr">
        <is>
          <t>需关注：无客诉，提醒收档前加满干湿调料防高峰断料。</t>
        </is>
      </c>
      <c r="D2534" t="inlineStr">
        <is>
          <t>吴春斌</t>
        </is>
      </c>
      <c r="E2534" t="inlineStr">
        <is>
          <t>广东省深圳市宝安区福海街道聚龙居(三号路)</t>
        </is>
      </c>
      <c r="F2534" t="inlineStr">
        <is>
          <t>项目出差</t>
        </is>
      </c>
      <c r="G2534" t="inlineStr">
        <is>
          <t>吴春斌-深圳-农耕记-新店开业 已结束</t>
        </is>
      </c>
      <c r="H2534" t="inlineStr">
        <is>
          <t>尊敬的领导晚上好：
今将1月1号的工作内容汇报：
1.到达深圳农耕记欢乐港湾店。
2.检查食材大小料以及机器干湿调料是否加满，并协助现场人员切配。
3.检查菜品出品，今日出品标准无客诉。
4.炒芥兰丝牛肉，一份，两份，三份，录入机器。
5.检查操作员机器清洗，主要是铁锅内部清洁，并让其收档前将干湿调料加满，避免高峰时期，投料投完，影响菜品。
</t>
        </is>
      </c>
      <c r="I2534" t="inlineStr">
        <is>
          <t>炒芥兰丝牛肉一份 ，两份，三份</t>
        </is>
      </c>
      <c r="J2534"/>
      <c r="K2534" t="inlineStr">
        <is>
          <t>深圳农耕记欢乐港湾店开业支持</t>
        </is>
      </c>
      <c r="L2534" t="inlineStr">
        <is>
          <t>IMG_20260101_101528149.jpg,IMG_20260101_130120685.jpg,IMG_20260101_205947994.jpg,IMG_20260101_210026105.jpg,IMG_20260101_210057653.jpg</t>
        </is>
      </c>
      <c r="M2534"/>
      <c r="N2534" s="2">
        <v>46023</v>
      </c>
      <c r="O2534" t="inlineStr">
        <is>
          <t>已结束,已结束,已结束,已结束</t>
        </is>
      </c>
      <c r="P2534" t="inlineStr">
        <is>
          <t>01周</t>
        </is>
      </c>
      <c r="Q2534"/>
      <c r="R2534" t="inlineStr">
        <is>
          <t>false</t>
        </is>
      </c>
      <c r="S2534" t="inlineStr">
        <is>
          <t>2025/12/25
2025/12/28
2026/01/02
2026/01/06</t>
        </is>
      </c>
      <c r="T2534" t="inlineStr">
        <is>
          <t>BST</t>
        </is>
      </c>
      <c r="U2534"/>
      <c r="V2534" t="inlineStr">
        <is>
          <t>张铭麒
张铭麒
张铭麒
张铭麒</t>
        </is>
      </c>
      <c r="W2534" t="inlineStr">
        <is>
          <t>李岳丰
吴薇
李岳丰
吴薇
李岳丰
吴薇
李岳丰
吴薇</t>
        </is>
      </c>
    </row>
    <row r="2535" ht="12.75" customHeight="1">
      <c r="A2535" t="inlineStr">
        <is>
          <t>2025-12-31 吴春斌-深圳-农耕记-新店开业 已结束</t>
        </is>
      </c>
      <c r="B2535"/>
      <c r="C2535" t="inlineStr">
        <is>
          <t>深圳欢乐港湾农耕机新店开业第2天，营业298锅次，菜品标准无客诉。</t>
        </is>
      </c>
      <c r="D2535" t="inlineStr">
        <is>
          <t>吴春斌</t>
        </is>
      </c>
      <c r="E2535" t="inlineStr">
        <is>
          <t>广东省深圳市宝安区福海街道聚龙居(三号路)</t>
        </is>
      </c>
      <c r="F2535" t="inlineStr">
        <is>
          <t>项目出差</t>
        </is>
      </c>
      <c r="G2535" t="inlineStr">
        <is>
          <t>吴春斌-深圳-农耕记-新店开业 已结束</t>
        </is>
      </c>
      <c r="H2535" t="inlineStr">
        <is>
          <t>尊敬的领导晚上好：
今将12月31号的工作内容汇报：
1.到达深圳欢乐港湾农耕机，新店开业，今日营业第2天。
2.协助现场人员切配，并检查食材大小料。
3.检查机器菜品出品，今天菜品标准无客诉，今日锅次298锅次。
4.检查操作员清洗铁锅 。</t>
        </is>
      </c>
      <c r="I2535" t="inlineStr">
        <is>
          <t>新店开业</t>
        </is>
      </c>
      <c r="J2535"/>
      <c r="K2535" t="inlineStr">
        <is>
          <t>深圳龙岗区欢乐港湾店新店开业</t>
        </is>
      </c>
      <c r="L2535" t="inlineStr">
        <is>
          <t>IMG_20251231_111846446.jpg,IMG_20251231_111852445.jpg,IMG_20251231_115051283.jpg,IMG_20251231_132658880.jpg,IMG_20251231_185008859.jpg,IMG_20251231_191712652.jpg,IMG_20251231_192209694.jpg</t>
        </is>
      </c>
      <c r="M2535"/>
      <c r="N2535" s="2">
        <v>46022</v>
      </c>
      <c r="O2535" t="inlineStr">
        <is>
          <t>已结束,已结束,已结束,已结束</t>
        </is>
      </c>
      <c r="P2535" t="inlineStr">
        <is>
          <t>53周</t>
        </is>
      </c>
      <c r="Q2535"/>
      <c r="R2535" t="inlineStr">
        <is>
          <t>false</t>
        </is>
      </c>
      <c r="S2535" t="inlineStr">
        <is>
          <t>2025/12/25
2025/12/28
2026/01/02
2026/01/06</t>
        </is>
      </c>
      <c r="T2535" t="inlineStr">
        <is>
          <t>BST</t>
        </is>
      </c>
      <c r="U2535"/>
      <c r="V2535" t="inlineStr">
        <is>
          <t>张铭麒
张铭麒
张铭麒
张铭麒</t>
        </is>
      </c>
      <c r="W2535" t="inlineStr">
        <is>
          <t>李岳丰
吴薇
李岳丰
吴薇
李岳丰
吴薇
李岳丰
吴薇</t>
        </is>
      </c>
    </row>
    <row r="2536" ht="12.75" customHeight="1">
      <c r="A2536" t="inlineStr">
        <is>
          <t>2025-12-30 吴春斌-深圳-农耕记-新店开业 已结束</t>
        </is>
      </c>
      <c r="B2536"/>
      <c r="C2536" t="inlineStr">
        <is>
          <t>胡萝卜下午水分流失，炒制前需喷水，影响出品颜色与效果。</t>
        </is>
      </c>
      <c r="D2536" t="inlineStr">
        <is>
          <t>吴春斌</t>
        </is>
      </c>
      <c r="E2536" t="inlineStr">
        <is>
          <t>广东省深圳市宝安区福海街道聚龙居(三号路)</t>
        </is>
      </c>
      <c r="F2536" t="inlineStr">
        <is>
          <t>项目出差</t>
        </is>
      </c>
      <c r="G2536" t="inlineStr">
        <is>
          <t>吴春斌-深圳-农耕记-新店开业 已结束</t>
        </is>
      </c>
      <c r="H2536" t="inlineStr">
        <is>
          <t>尊敬的领导晚上好：
今将12月30日的工作内容汇报：
1.到达深圳农耕机欢乐港湾店，检查机器干湿调料是否加满，与操作员协助切配，并检查食材大小的。
2.今日开业，现场检查操作员菜品出品并沟通菜品出品一些细节与手法。
例如：土萝卜炒肉片，胡萝卜放到下午水分会流失，炒制前，用水喷一下食材，炒出来的颜色与效果会更好。
3.高峰时段协助炒制菜品出品。
4.中午休息时段与晚上休息时段交代操作员将机器干湿调料加上，避免高峰时段调料无法投出。
5.继续培训铁锅清洗以及保养，主要是锅内清洁情况。</t>
        </is>
      </c>
      <c r="I2536" t="inlineStr">
        <is>
          <t>新店开业</t>
        </is>
      </c>
      <c r="J2536"/>
      <c r="K2536" t="inlineStr">
        <is>
          <t>深圳农耕记欢乐港湾店开业支持</t>
        </is>
      </c>
      <c r="L2536" t="inlineStr">
        <is>
          <t>IMG_20251230_131456526.jpg,IMG_20251230_132432958.jpg,IMG_20251230_132601282.jpg,IMG_20251230_133344159.jpg,IMG_20251230_183128097.jpg,IMG_20251230_193149294.jpg</t>
        </is>
      </c>
      <c r="M2536"/>
      <c r="N2536" s="2">
        <v>46021</v>
      </c>
      <c r="O2536" t="inlineStr">
        <is>
          <t>已结束,已结束,已结束,已结束</t>
        </is>
      </c>
      <c r="P2536" t="inlineStr">
        <is>
          <t>53周</t>
        </is>
      </c>
      <c r="Q2536"/>
      <c r="R2536" t="inlineStr">
        <is>
          <t>false</t>
        </is>
      </c>
      <c r="S2536" t="inlineStr">
        <is>
          <t>2025/12/25
2025/12/28
2026/01/02
2026/01/06</t>
        </is>
      </c>
      <c r="T2536" t="inlineStr">
        <is>
          <t>BST</t>
        </is>
      </c>
      <c r="U2536"/>
      <c r="V2536" t="inlineStr">
        <is>
          <t>张铭麒
张铭麒
张铭麒
张铭麒</t>
        </is>
      </c>
      <c r="W2536" t="inlineStr">
        <is>
          <t>李岳丰
吴薇
李岳丰
吴薇
李岳丰
吴薇
李岳丰
吴薇</t>
        </is>
      </c>
    </row>
    <row r="2537" ht="12.75" customHeight="1">
      <c r="A2537" t="inlineStr">
        <is>
          <t>2025-12-29 吴春斌-深圳-农耕记-新店开业 已结束</t>
        </is>
      </c>
      <c r="B2537"/>
      <c r="C2537" t="inlineStr">
        <is>
          <t>明日开业，需关注机器出品标准及操作员炒制流程熟练度。</t>
        </is>
      </c>
      <c r="D2537" t="inlineStr">
        <is>
          <t>吴春斌</t>
        </is>
      </c>
      <c r="E2537" t="inlineStr">
        <is>
          <t>广东省深圳市宝安区福海街道聚龙居(三号路)</t>
        </is>
      </c>
      <c r="F2537" t="inlineStr">
        <is>
          <t>项目出差</t>
        </is>
      </c>
      <c r="G2537" t="inlineStr">
        <is>
          <t>吴春斌-深圳-农耕记-新店开业 已结束</t>
        </is>
      </c>
      <c r="H2537" t="inlineStr">
        <is>
          <t>尊敬的领导晚上好：
今将12月29号的工作内容汇报：
1.到达农耕及深圳欢乐港湾店。
2.协助现场操作员切配并检查食材大小料。
3.检查机器干湿调料，操作员要按照每天晚上收档前将干湿调料加满，值得表扬。
4.今日继续炒机器上菜品一份两份三份，
主要是看机器出品是否标准，以及操作员的标准操炒制流程是否熟练。
5.培训操作员铁锅清洗主要是锅内清洁，明日开业。</t>
        </is>
      </c>
      <c r="I2537" t="inlineStr">
        <is>
          <t>新店开业</t>
        </is>
      </c>
      <c r="J2537"/>
      <c r="K2537" t="inlineStr">
        <is>
          <t>农耕记欢乐港湾店新店开业支持</t>
        </is>
      </c>
      <c r="L2537" t="inlineStr">
        <is>
          <t>IMG_20251229_135456331.jpg,IMG_20251229_135806944.jpg,IMG_20251229_140051287.jpg,IMG_20251229_141200147.jpg,IMG_20251229_141203865.jpg,IMG_20251229_204536456.jpg</t>
        </is>
      </c>
      <c r="M2537"/>
      <c r="N2537" s="2">
        <v>46020</v>
      </c>
      <c r="O2537" t="inlineStr">
        <is>
          <t>已结束,已结束,已结束,已结束</t>
        </is>
      </c>
      <c r="P2537" t="inlineStr">
        <is>
          <t>53周</t>
        </is>
      </c>
      <c r="Q2537"/>
      <c r="R2537" t="inlineStr">
        <is>
          <t>false</t>
        </is>
      </c>
      <c r="S2537" t="inlineStr">
        <is>
          <t>2025/12/25
2025/12/28
2026/01/02
2026/01/06</t>
        </is>
      </c>
      <c r="T2537" t="inlineStr">
        <is>
          <t>BST</t>
        </is>
      </c>
      <c r="U2537"/>
      <c r="V2537" t="inlineStr">
        <is>
          <t>张铭麒
张铭麒
张铭麒
张铭麒</t>
        </is>
      </c>
      <c r="W2537" t="inlineStr">
        <is>
          <t>李岳丰
吴薇
李岳丰
吴薇
李岳丰
吴薇
李岳丰
吴薇</t>
        </is>
      </c>
    </row>
    <row r="2538" ht="12.75" customHeight="1">
      <c r="A2538" t="inlineStr">
        <is>
          <t>2025-12-28 吴春斌-深圳-农耕记-新店开业 已结束</t>
        </is>
      </c>
      <c r="B2538"/>
      <c r="C2538" t="inlineStr">
        <is>
          <t>无明显问题或异常，新店开业工作正常推进，操作员表现良好。</t>
        </is>
      </c>
      <c r="D2538" t="inlineStr">
        <is>
          <t>吴春斌</t>
        </is>
      </c>
      <c r="E2538" t="inlineStr">
        <is>
          <t>广东省深圳市宝安区福海街道聚龙居(三号路)</t>
        </is>
      </c>
      <c r="F2538" t="inlineStr">
        <is>
          <t>项目出差</t>
        </is>
      </c>
      <c r="G2538" t="inlineStr">
        <is>
          <t>吴春斌-深圳-农耕记-新店开业 已结束</t>
        </is>
      </c>
      <c r="H2538" t="inlineStr">
        <is>
          <t>尊敬的领导晚上好：
今将12月28号的工作内容汇报：
1.到达深圳农耕记欢乐港湾店，开始今日的新店开业工作。
2.交代操作员每天晚上下班前，将机器上的干湿调料加满后下班，早上到店检查有做好，值得表扬。
3.协助现场人员切配并检查食材大小料。
4.农耕记机器负责人，启文总想学习机器录菜流程，现场配一份青椒炒土鸡蛋，进行一对一录菜流程教学。
5.今日炒是一份与两份菜品的流程炒制，主要是为了让操作员更熟悉菜品炒制，以及一些细节把控。
</t>
        </is>
      </c>
      <c r="I2538" t="inlineStr">
        <is>
          <t>新店开业支持</t>
        </is>
      </c>
      <c r="J2538"/>
      <c r="K2538" t="inlineStr">
        <is>
          <t>农耕记欢乐港湾店新店开业</t>
        </is>
      </c>
      <c r="L2538" t="inlineStr">
        <is>
          <t>IMG_20251228_102317921.jpg,IMG_20251228_124632423.jpg,IMG_20251228_124922835.jpg,IMG_20251228_175547803.jpg,IMG_20251228_202601742.jpg,IMG_20251228_202604526.jpg,IMG_20251228_202607089.jpg,IMG_20251228_202736764.jpg</t>
        </is>
      </c>
      <c r="M2538"/>
      <c r="N2538" s="2">
        <v>46019</v>
      </c>
      <c r="O2538" t="inlineStr">
        <is>
          <t>已结束,已结束,已结束,已结束</t>
        </is>
      </c>
      <c r="P2538" t="inlineStr">
        <is>
          <t>52周</t>
        </is>
      </c>
      <c r="Q2538"/>
      <c r="R2538" t="inlineStr">
        <is>
          <t>false</t>
        </is>
      </c>
      <c r="S2538" t="inlineStr">
        <is>
          <t>2025/12/25
2025/12/28
2026/01/02
2026/01/06</t>
        </is>
      </c>
      <c r="T2538" t="inlineStr">
        <is>
          <t>BST</t>
        </is>
      </c>
      <c r="U2538"/>
      <c r="V2538" t="inlineStr">
        <is>
          <t>张铭麒
张铭麒
张铭麒
张铭麒</t>
        </is>
      </c>
      <c r="W2538" t="inlineStr">
        <is>
          <t>李岳丰
吴薇
李岳丰
吴薇
李岳丰
吴薇
李岳丰
吴薇</t>
        </is>
      </c>
    </row>
    <row r="2539" ht="12.75" customHeight="1">
      <c r="A2539" t="inlineStr">
        <is>
          <t>2025-12-27 吴春斌-深圳-农耕记-新店开业 已结束</t>
        </is>
      </c>
      <c r="B2539"/>
      <c r="C2539" t="inlineStr">
        <is>
          <t>无明显问题或异常，工作内容正常推进，新店开业支持进行中。</t>
        </is>
      </c>
      <c r="D2539" t="inlineStr">
        <is>
          <t>吴春斌</t>
        </is>
      </c>
      <c r="E2539" t="inlineStr">
        <is>
          <t>广东省深圳市宝安区新安街道临海(地铁站)深圳市宝安中学(集团)海天学校</t>
        </is>
      </c>
      <c r="F2539" t="inlineStr">
        <is>
          <t>项目出差</t>
        </is>
      </c>
      <c r="G2539" t="inlineStr">
        <is>
          <t>吴春斌-深圳-农耕记-新店开业 已结束</t>
        </is>
      </c>
      <c r="H2539" t="inlineStr">
        <is>
          <t>尊敬的领导晚上好：
今将12月27号的工作内容汇报：
1.到达深圳农耕记欢乐港湾店，开始今日的工作。
2.协助切配并检查食材大小料，以及机器干湿调料是否加满。
3.开始跑菜定版，1份，2份，3.份菜品，分中午和晚上，已将所有菜品定版。
4.教现场操作员，机器清洁以及保养，主要是铁锅内部清洁，以及晚上将机器味料加满。</t>
        </is>
      </c>
      <c r="I2539" t="inlineStr">
        <is>
          <t>新店开业</t>
        </is>
      </c>
      <c r="J2539"/>
      <c r="K2539" t="inlineStr">
        <is>
          <t>深圳欢乐港湾农耕记新店开业支持</t>
        </is>
      </c>
      <c r="L2539" t="inlineStr">
        <is>
          <t>IMG_20251227_103828508.jpg,IMG_20251227_103832221.jpg,IMG_20251227_120804471.jpg,IMG_20251227_120817657.jpg,IMG_20251227_120829776.jpg,IMG_20251227_131221850.jpg,IMG_20251227_212302953.jpg</t>
        </is>
      </c>
      <c r="M2539"/>
      <c r="N2539" s="2">
        <v>46018</v>
      </c>
      <c r="O2539" t="inlineStr">
        <is>
          <t>已结束,已结束,已结束,已结束</t>
        </is>
      </c>
      <c r="P2539" t="inlineStr">
        <is>
          <t>52周</t>
        </is>
      </c>
      <c r="Q2539"/>
      <c r="R2539" t="inlineStr">
        <is>
          <t>false</t>
        </is>
      </c>
      <c r="S2539" t="inlineStr">
        <is>
          <t>2025/12/25
2025/12/28
2026/01/02
2026/01/06</t>
        </is>
      </c>
      <c r="T2539" t="inlineStr">
        <is>
          <t>BST</t>
        </is>
      </c>
      <c r="U2539"/>
      <c r="V2539" t="inlineStr">
        <is>
          <t>张铭麒
张铭麒
张铭麒
张铭麒</t>
        </is>
      </c>
      <c r="W2539" t="inlineStr">
        <is>
          <t>李岳丰
吴薇
李岳丰
吴薇
李岳丰
吴薇
李岳丰
吴薇</t>
        </is>
      </c>
    </row>
    <row r="2540" ht="12.75" customHeight="1">
      <c r="A2540" t="inlineStr">
        <is>
          <t>2025-12-26 吴春斌-深圳-深圳总部协助-解决问题 已结束</t>
        </is>
      </c>
      <c r="B2540"/>
      <c r="C2540" t="inlineStr">
        <is>
          <t>汇报中未提及需要关注的问题或异常。</t>
        </is>
      </c>
      <c r="D2540" t="inlineStr">
        <is>
          <t>吴春斌</t>
        </is>
      </c>
      <c r="E2540" t="inlineStr">
        <is>
          <t>广东省深圳市宝安区福海街道嘉兆花园桥南新区</t>
        </is>
      </c>
      <c r="F2540" t="inlineStr">
        <is>
          <t>项目出差</t>
        </is>
      </c>
      <c r="G2540" t="inlineStr">
        <is>
          <t>吴春斌-深圳-深圳总部协助-解决问题 已结束</t>
        </is>
      </c>
      <c r="H2540" t="inlineStr">
        <is>
          <t>尊敬的领导晚上好：
今将12月26号的工作内容汇报：
1.到达深圳总部，进行今日的协助工作。
2.协助将今日测试菜品切配准备完毕。
3.菜品测试录制。
①仔姜生炒鸡
②鹿茸菌烧鸡
③藤椒番茄烧鸡
4.清理现场卫生。</t>
        </is>
      </c>
      <c r="I2540" t="inlineStr">
        <is>
          <t>总部协助</t>
        </is>
      </c>
      <c r="J2540"/>
      <c r="K2540" t="inlineStr">
        <is>
          <t>深圳农耕记欢乐港湾店新店开业支持</t>
        </is>
      </c>
      <c r="L2540" t="inlineStr">
        <is>
          <t>IMG_20251226_111520401.jpg,IMG_20251226_143039296.jpg,IMG_20251226_165310496.jpg,IMG_20251226_112333612.jpg,IMG_20251226_143902613.jpg,IMG_20251226_170453343.jpg</t>
        </is>
      </c>
      <c r="M2540"/>
      <c r="N2540" s="2">
        <v>46017</v>
      </c>
      <c r="O2540" t="inlineStr">
        <is>
          <t>已结束</t>
        </is>
      </c>
      <c r="P2540" t="inlineStr">
        <is>
          <t>52周</t>
        </is>
      </c>
      <c r="Q2540"/>
      <c r="R2540" t="inlineStr">
        <is>
          <t>false</t>
        </is>
      </c>
      <c r="S2540" t="inlineStr">
        <is>
          <t>2025/12/26</t>
        </is>
      </c>
      <c r="T2540" t="inlineStr">
        <is>
          <t>BST</t>
        </is>
      </c>
      <c r="U2540" t="inlineStr">
        <is>
          <t>1</t>
        </is>
      </c>
      <c r="V2540" t="inlineStr">
        <is>
          <t>张铭麒</t>
        </is>
      </c>
      <c r="W2540" t="inlineStr">
        <is>
          <t>李岳丰
吴薇</t>
        </is>
      </c>
    </row>
    <row r="2541" ht="12.75" customHeight="1">
      <c r="A2541" t="inlineStr">
        <is>
          <t>2025-12-25 吴春斌-深圳-深圳总部协助-解决问题 已结束</t>
        </is>
      </c>
      <c r="B2541"/>
      <c r="C2541" t="inlineStr">
        <is>
          <t>无明显问题或异常，工作内容正常进行中。</t>
        </is>
      </c>
      <c r="D2541" t="inlineStr">
        <is>
          <t>吴春斌</t>
        </is>
      </c>
      <c r="E2541" t="inlineStr">
        <is>
          <t>广东省深圳市宝安区福海街道聚龙居(三号路)</t>
        </is>
      </c>
      <c r="F2541" t="inlineStr">
        <is>
          <t>项目出差</t>
        </is>
      </c>
      <c r="G2541" t="inlineStr">
        <is>
          <t>吴春斌-深圳-深圳总部协助-解决问题 已结束</t>
        </is>
      </c>
      <c r="H2541" t="inlineStr">
        <is>
          <t>尊敬的领导晚上好：
今将12月25号的工作内容汇报：
1.到达深圳总部协助。
2.协助完成中午接待菜品。
（黑松露炒饭）
3.机器干湿调料液校准。
4.协助完成测试菜品温度测试。
5.打扫厨房卫生。</t>
        </is>
      </c>
      <c r="I2541" t="inlineStr">
        <is>
          <t>总部协助</t>
        </is>
      </c>
      <c r="J2541"/>
      <c r="K2541" t="inlineStr">
        <is>
          <t>深圳总部协助</t>
        </is>
      </c>
      <c r="L2541" t="inlineStr">
        <is>
          <t>IMG_20251225_161834589.jpg,IMG_20251225_161849244.jpg,IMG_20251225_180614426.jpg</t>
        </is>
      </c>
      <c r="M2541"/>
      <c r="N2541" s="2">
        <v>46016</v>
      </c>
      <c r="O2541" t="inlineStr">
        <is>
          <t>已结束</t>
        </is>
      </c>
      <c r="P2541" t="inlineStr">
        <is>
          <t>52周</t>
        </is>
      </c>
      <c r="Q2541"/>
      <c r="R2541" t="inlineStr">
        <is>
          <t>false</t>
        </is>
      </c>
      <c r="S2541" t="inlineStr">
        <is>
          <t>2025/12/26</t>
        </is>
      </c>
      <c r="T2541" t="inlineStr">
        <is>
          <t>BST</t>
        </is>
      </c>
      <c r="U2541"/>
      <c r="V2541" t="inlineStr">
        <is>
          <t>张铭麒</t>
        </is>
      </c>
      <c r="W2541" t="inlineStr">
        <is>
          <t>李岳丰
吴薇</t>
        </is>
      </c>
    </row>
    <row r="2542" ht="12.75" customHeight="1">
      <c r="A2542" t="inlineStr">
        <is>
          <t>2025-12-25 吴春斌-深圳-深圳总部协助-解决问题 已结束</t>
        </is>
      </c>
      <c r="B2542"/>
      <c r="C2542" t="inlineStr">
        <is>
          <t>无明显问题或异常，工作内容正常进行中。</t>
        </is>
      </c>
      <c r="D2542" t="inlineStr">
        <is>
          <t>吴春斌</t>
        </is>
      </c>
      <c r="E2542" t="inlineStr">
        <is>
          <t>广东省深圳市宝安区福海街道聚龙居(三号路)</t>
        </is>
      </c>
      <c r="F2542" t="inlineStr">
        <is>
          <t>项目出差</t>
        </is>
      </c>
      <c r="G2542" t="inlineStr">
        <is>
          <t>吴春斌-深圳-深圳总部协助-解决问题 已结束</t>
        </is>
      </c>
      <c r="H2542" t="inlineStr">
        <is>
          <t>尊敬的领导晚上好：
今将12月25号的工作内容汇报：
1.到达深圳总部协助。
2.协助完成中午接待菜品。
（黑松露炒饭）
3.机器干湿调料液校准。
4.协助完成测试菜品温度测试。
5.打扫厨房卫生。</t>
        </is>
      </c>
      <c r="I2542" t="inlineStr">
        <is>
          <t>总部协助</t>
        </is>
      </c>
      <c r="J2542"/>
      <c r="K2542" t="inlineStr">
        <is>
          <t>深圳总部协助</t>
        </is>
      </c>
      <c r="L2542" t="inlineStr">
        <is>
          <t>IMG_20251225_161834589.jpg,IMG_20251225_161849244.jpg,IMG_20251225_180614426.jpg</t>
        </is>
      </c>
      <c r="M2542"/>
      <c r="N2542" s="2">
        <v>46016</v>
      </c>
      <c r="O2542" t="inlineStr">
        <is>
          <t>已结束</t>
        </is>
      </c>
      <c r="P2542" t="inlineStr">
        <is>
          <t>52周</t>
        </is>
      </c>
      <c r="Q2542"/>
      <c r="R2542" t="inlineStr">
        <is>
          <t>false</t>
        </is>
      </c>
      <c r="S2542" t="inlineStr">
        <is>
          <t>2025/12/26</t>
        </is>
      </c>
      <c r="T2542" t="inlineStr">
        <is>
          <t>BST</t>
        </is>
      </c>
      <c r="U2542"/>
      <c r="V2542" t="inlineStr">
        <is>
          <t>张铭麒</t>
        </is>
      </c>
      <c r="W2542" t="inlineStr">
        <is>
          <t>李岳丰
吴薇</t>
        </is>
      </c>
    </row>
    <row r="2543" ht="12.75" customHeight="1">
      <c r="A2543" t="inlineStr">
        <is>
          <t>2025-12-24 吴春斌-深圳-农耕记-新店开业 已结束</t>
        </is>
      </c>
      <c r="B2543"/>
      <c r="C2543" t="inlineStr">
        <is>
          <t>工作汇报未提及需关注问题及异常情况。</t>
        </is>
      </c>
      <c r="D2543" t="inlineStr">
        <is>
          <t>吴春斌</t>
        </is>
      </c>
      <c r="E2543" t="inlineStr">
        <is>
          <t>广东省深圳市宝安区福海街道聚龙居(三号路)</t>
        </is>
      </c>
      <c r="F2543" t="inlineStr">
        <is>
          <t>项目出差</t>
        </is>
      </c>
      <c r="G2543" t="inlineStr">
        <is>
          <t>吴春斌-深圳-农耕记-新店开业 已结束</t>
        </is>
      </c>
      <c r="H2543" t="inlineStr">
        <is>
          <t>尊敬的领导晚上好：
今将12月24号的工作内容汇报：
1.到达深圳农耕记欢乐港湾店，开始今日的工作。
2.检查食材大小料以及机器上的干湿调料是否准备完毕。
3.今日试菜检查菜品出品，以及操作员对菜品的操作流程优化。
4.与现场人员沟通今日菜品，对一些菜品的温度进行微调，保证菜品出品锅气。
5.对操作员进行机器清理以及保养教程 ，主要针对铁锅内部清洁。</t>
        </is>
      </c>
      <c r="I2543" t="inlineStr">
        <is>
          <t>新店开业</t>
        </is>
      </c>
      <c r="J2543"/>
      <c r="K2543" t="inlineStr">
        <is>
          <t>深圳总部协助</t>
        </is>
      </c>
      <c r="L2543" t="inlineStr">
        <is>
          <t>IMG_20251224_104419550.jpg,IMG_20251224_123342849.jpg,IMG_20251224_125319556.jpg,IMG_20251224_135710497.jpg,IMG_20251224_184512243.jpg,IMG_20251224_185718088.jpg,IMG_20251224_200807211.jpg</t>
        </is>
      </c>
      <c r="M2543"/>
      <c r="N2543" s="2">
        <v>46015</v>
      </c>
      <c r="O2543" t="inlineStr">
        <is>
          <t>已结束,已结束,已结束,已结束</t>
        </is>
      </c>
      <c r="P2543" t="inlineStr">
        <is>
          <t>52周</t>
        </is>
      </c>
      <c r="Q2543"/>
      <c r="R2543" t="inlineStr">
        <is>
          <t>false</t>
        </is>
      </c>
      <c r="S2543" t="inlineStr">
        <is>
          <t>2025/12/25
2025/12/28
2026/01/02
2026/01/06</t>
        </is>
      </c>
      <c r="T2543" t="inlineStr">
        <is>
          <t>BST</t>
        </is>
      </c>
      <c r="U2543"/>
      <c r="V2543" t="inlineStr">
        <is>
          <t>张铭麒
张铭麒
张铭麒
张铭麒</t>
        </is>
      </c>
      <c r="W2543" t="inlineStr">
        <is>
          <t>李岳丰
吴薇
李岳丰
吴薇
李岳丰
吴薇
李岳丰
吴薇</t>
        </is>
      </c>
    </row>
    <row r="2544" ht="12.75" customHeight="1">
      <c r="A2544" t="inlineStr">
        <is>
          <t>2025-12-23 吴春斌-深圳-农耕记-新店开业 已结束</t>
        </is>
      </c>
      <c r="B2544"/>
      <c r="C2544" t="inlineStr">
        <is>
          <t>问题：一台机器油泵坏掉，已更换预留泵。</t>
        </is>
      </c>
      <c r="D2544" t="inlineStr">
        <is>
          <t>吴春斌</t>
        </is>
      </c>
      <c r="E2544" t="inlineStr">
        <is>
          <t>广东省深圳市宝安区福海街道聚龙居(三号路)</t>
        </is>
      </c>
      <c r="F2544" t="inlineStr">
        <is>
          <t>项目出差</t>
        </is>
      </c>
      <c r="G2544" t="inlineStr">
        <is>
          <t>吴春斌-深圳-农耕记-新店开业 已结束</t>
        </is>
      </c>
      <c r="H2544" t="inlineStr">
        <is>
          <t>尊敬的领导晚上好：
今将12月23号的工作内容汇报：
1.到达龙根据深圳欢乐港湾店，开始今日的新店开业工作。
2.将菜谱拉到机器，将机器干湿调料加满。
3.四台机器进行温度标定，与锅位标定。
4.四台机器进行干湿料校准。
5.其中一台机器发现油泵坏掉，与售后同事线上沟通，并更换预留泵。
6.开始试菜，试完后与现场负责人试菜并沟通菜品不足处，并进行菜品微调。
7.指导现场操作员操作菜品，并指出菜品炒制不足之处加以优化，让其能够独立完成菜品炒制。</t>
        </is>
      </c>
      <c r="I2544" t="inlineStr">
        <is>
          <t>新店开业</t>
        </is>
      </c>
      <c r="J2544"/>
      <c r="K2544" t="inlineStr">
        <is>
          <t>深圳农耕机欢乐港湾店新店开业支持</t>
        </is>
      </c>
      <c r="L2544" t="inlineStr">
        <is>
          <t>IMG_20251223_114705486.jpg,IMG_20251223_132101590.jpg,IMG_20251223_132103507.jpg,IMG_20251223_132116940.jpg,IMG_20251223_161634344.jpg,wx_camera_1766491655247.mp4,wx_camera_1766492679595.jpg,IMG_20251223_211321904.jpg</t>
        </is>
      </c>
      <c r="M2544"/>
      <c r="N2544" s="2">
        <v>46014</v>
      </c>
      <c r="O2544" t="inlineStr">
        <is>
          <t>已结束,已结束,已结束,已结束</t>
        </is>
      </c>
      <c r="P2544" t="inlineStr">
        <is>
          <t>52周</t>
        </is>
      </c>
      <c r="Q2544"/>
      <c r="R2544" t="inlineStr">
        <is>
          <t>false</t>
        </is>
      </c>
      <c r="S2544" t="inlineStr">
        <is>
          <t>2025/12/25
2025/12/28
2026/01/02
2026/01/06</t>
        </is>
      </c>
      <c r="T2544" t="inlineStr">
        <is>
          <t>BST</t>
        </is>
      </c>
      <c r="U2544"/>
      <c r="V2544" t="inlineStr">
        <is>
          <t>张铭麒
张铭麒
张铭麒
张铭麒</t>
        </is>
      </c>
      <c r="W2544" t="inlineStr">
        <is>
          <t>李岳丰
吴薇
李岳丰
吴薇
李岳丰
吴薇
李岳丰
吴薇</t>
        </is>
      </c>
    </row>
    <row r="2545" ht="12.75" customHeight="1">
      <c r="A2545" t="inlineStr">
        <is>
          <t xml:space="preserve">2025-12-22 </t>
        </is>
      </c>
      <c r="B2545"/>
      <c r="C2545" t="inlineStr">
        <is>
          <t>正文仅为日期“2025/12/22”，无实质内容，信息缺失。</t>
        </is>
      </c>
      <c r="D2545" t="inlineStr">
        <is>
          <t>吴春斌</t>
        </is>
      </c>
      <c r="E2545" t="inlineStr">
        <is>
          <t>广东省深圳市宝安区福海街道聚龙居(三号路)</t>
        </is>
      </c>
      <c r="F2545" t="inlineStr">
        <is>
          <t>排休</t>
        </is>
      </c>
      <c r="G2545"/>
      <c r="H2545"/>
      <c r="I2545"/>
      <c r="J2545"/>
      <c r="K2545"/>
      <c r="L2545"/>
      <c r="M2545"/>
      <c r="N2545" s="2">
        <v>46013</v>
      </c>
      <c r="O2545"/>
      <c r="P2545" t="inlineStr">
        <is>
          <t>52周</t>
        </is>
      </c>
      <c r="Q2545"/>
      <c r="R2545" t="inlineStr">
        <is>
          <t>false</t>
        </is>
      </c>
      <c r="S2545"/>
      <c r="T2545"/>
      <c r="U2545"/>
      <c r="V2545"/>
      <c r="W2545"/>
    </row>
    <row r="2546" ht="12.75" customHeight="1">
      <c r="A2546" t="inlineStr">
        <is>
          <t xml:space="preserve">2025-12-21 </t>
        </is>
      </c>
      <c r="B2546"/>
      <c r="C2546" t="inlineStr">
        <is>
          <t>正文内容为空，无有效信息，需关注内容缺失问题。</t>
        </is>
      </c>
      <c r="D2546" t="inlineStr">
        <is>
          <t>吴春斌</t>
        </is>
      </c>
      <c r="E2546" t="inlineStr">
        <is>
          <t>广东省汕头市金平区鮀莲街道松福街</t>
        </is>
      </c>
      <c r="F2546" t="inlineStr">
        <is>
          <t>排休</t>
        </is>
      </c>
      <c r="G2546"/>
      <c r="H2546"/>
      <c r="I2546"/>
      <c r="J2546"/>
      <c r="K2546"/>
      <c r="L2546"/>
      <c r="M2546"/>
      <c r="N2546" s="2">
        <v>46012</v>
      </c>
      <c r="O2546"/>
      <c r="P2546" t="inlineStr">
        <is>
          <t>51周</t>
        </is>
      </c>
      <c r="Q2546"/>
      <c r="R2546" t="inlineStr">
        <is>
          <t>false</t>
        </is>
      </c>
      <c r="S2546"/>
      <c r="T2546"/>
      <c r="U2546"/>
      <c r="V2546"/>
      <c r="W2546"/>
    </row>
    <row r="2547" ht="12.75" customHeight="1">
      <c r="A2547" t="inlineStr">
        <is>
          <t xml:space="preserve">2025-12-20 </t>
        </is>
      </c>
      <c r="B2547"/>
      <c r="C2547" t="inlineStr">
        <is>
          <t>正文仅含日期“2025/12/20”，无实质内容，信息缺失。</t>
        </is>
      </c>
      <c r="D2547" t="inlineStr">
        <is>
          <t>吴春斌</t>
        </is>
      </c>
      <c r="E2547" t="inlineStr">
        <is>
          <t>广东省汕头市金平区鮀莲街道鮀济南路113号</t>
        </is>
      </c>
      <c r="F2547" t="inlineStr">
        <is>
          <t>排休</t>
        </is>
      </c>
      <c r="G2547"/>
      <c r="H2547"/>
      <c r="I2547"/>
      <c r="J2547"/>
      <c r="K2547"/>
      <c r="L2547"/>
      <c r="M2547"/>
      <c r="N2547" s="2">
        <v>46011</v>
      </c>
      <c r="O2547"/>
      <c r="P2547" t="inlineStr">
        <is>
          <t>51周</t>
        </is>
      </c>
      <c r="Q2547"/>
      <c r="R2547" t="inlineStr">
        <is>
          <t>false</t>
        </is>
      </c>
      <c r="S2547"/>
      <c r="T2547"/>
      <c r="U2547"/>
      <c r="V2547"/>
      <c r="W2547"/>
    </row>
    <row r="2548" ht="12.75" customHeight="1">
      <c r="A2548" t="inlineStr">
        <is>
          <t>2025-12-19 吴春斌-台州温岭万达-绿茶-铁锅导入 已结束</t>
        </is>
      </c>
      <c r="B2548"/>
      <c r="C2548" t="inlineStr">
        <is>
          <t>铁锅导入工作因绿茶领导通知暂停，年前不导，年后进行。</t>
        </is>
      </c>
      <c r="D2548" t="inlineStr">
        <is>
          <t>吴春斌</t>
        </is>
      </c>
      <c r="E2548" t="inlineStr">
        <is>
          <t>浙江省台州市温岭市城东街道汉庭酒店(温岭万达广场三星大道店)湖屏小区</t>
        </is>
      </c>
      <c r="F2548" t="inlineStr">
        <is>
          <t>项目出差</t>
        </is>
      </c>
      <c r="G2548" t="inlineStr">
        <is>
          <t>吴春斌-台州温岭万达-绿茶-铁锅导入 已结束</t>
        </is>
      </c>
      <c r="H2548" t="inlineStr">
        <is>
          <t>尊敬的领导晚上好：
今将12月19号的工作内容汇报：
1.到达浙江台州温岭万达绿茶 ，开始今日的铁锅导入工作。
2.检查食材大小料，以及机器干湿调料是否加满。
3.将机器涂层锅拆下并安装铁锅，将铁锅菜谱拉入机器，并对机器做温度标定。
4.将机器版本升级至5.1.9.3。
5.检查菜品出品，并对操作员进行铁锅菜品培训。
6.下午时段接到绿茶领导通知，本片区域暂时不导铁锅，年后再进行铁锅导入工作，接到通知后把换成铁锅的机器重新安装成涂层锅，并将菜谱重新拉回，调试完毕后与现场操作员，厨师长沟通，年后再过来导铁锅，后离店。</t>
        </is>
      </c>
      <c r="I2548" t="inlineStr">
        <is>
          <t>铁锅导入</t>
        </is>
      </c>
      <c r="J2548" t="inlineStr">
        <is>
          <t>绿茶领导沟通，年前暂时不导铁锅，开年后在进行铁锅导入工作。</t>
        </is>
      </c>
      <c r="K2548" t="inlineStr">
        <is>
          <t>排休</t>
        </is>
      </c>
      <c r="L2548" t="inlineStr">
        <is>
          <t>IMG_20251219_092848197.jpg,IMG_20251219_092859446.jpg,IMG_20251219_111516830.jpg,IMG_20251219_111526123.jpg,IMG_20251219_112420487.jpg,IMG_20251219_113556438.jpg,IMG_20251219_120229485.jpg,IMG_20251219_122531151.jpg,IMG_20251219_131058256.jpg</t>
        </is>
      </c>
      <c r="M2548"/>
      <c r="N2548" s="2">
        <v>46010</v>
      </c>
      <c r="O2548" t="inlineStr">
        <is>
          <t>已结束</t>
        </is>
      </c>
      <c r="P2548" t="inlineStr">
        <is>
          <t>51周</t>
        </is>
      </c>
      <c r="Q2548"/>
      <c r="R2548" t="inlineStr">
        <is>
          <t>false</t>
        </is>
      </c>
      <c r="S2548" t="inlineStr">
        <is>
          <t>2025/12/19</t>
        </is>
      </c>
      <c r="T2548" t="inlineStr">
        <is>
          <t>BST</t>
        </is>
      </c>
      <c r="U2548" t="inlineStr">
        <is>
          <t>1</t>
        </is>
      </c>
      <c r="V2548" t="inlineStr">
        <is>
          <t>张铭麒</t>
        </is>
      </c>
      <c r="W2548" t="inlineStr">
        <is>
          <t>李岳丰
吴薇</t>
        </is>
      </c>
    </row>
    <row r="2549" ht="12.75" customHeight="1">
      <c r="A2549" t="inlineStr">
        <is>
          <t>2025-12-18 吴春斌-杭州-绿茶-铁锅导入 已结束</t>
        </is>
      </c>
      <c r="B2549"/>
      <c r="C2549" t="inlineStr">
        <is>
          <t>12月18日铁锅导入工作完成，要求每日拍摄铁锅清洁水印照片发群内。</t>
        </is>
      </c>
      <c r="D2549" t="inlineStr">
        <is>
          <t>吴春斌</t>
        </is>
      </c>
      <c r="E2549" t="inlineStr">
        <is>
          <t>浙江省台州市温岭市城东街道汉庭酒店(温岭万达广场三星大道店)湖屏小区</t>
        </is>
      </c>
      <c r="F2549" t="inlineStr">
        <is>
          <t>项目出差</t>
        </is>
      </c>
      <c r="G2549" t="inlineStr">
        <is>
          <t>吴春斌-杭州-绿茶-铁锅导入 已结束</t>
        </is>
      </c>
      <c r="H2549" t="inlineStr">
        <is>
          <t>尊敬的领导晚上好：
今将12月18号的工作内容汇报：
1.到达杭州桐庐银泰店绿茶餐厅铁锅导入。
2.检查食材大小料以及机器干湿调料。
3.检查菜品出品，以及操作员对铁锅操作熟练度，今日菜品出品标准无客诉。
4.与现场操作员厨师长沟通机器保养以及清洗巩固知识，主要是铁锅内部清洁清洁完毕后每日拍摄水印相机发至群内。
5.你绿茶杭州桐庐银泰店铁锅导入完毕离店。</t>
        </is>
      </c>
      <c r="I2549" t="inlineStr">
        <is>
          <t>铁锅导入</t>
        </is>
      </c>
      <c r="J2549"/>
      <c r="K2549" t="inlineStr">
        <is>
          <t>绿茶台州温岭万达铁锅导入</t>
        </is>
      </c>
      <c r="L2549" t="inlineStr">
        <is>
          <t>IMG_20251218_094548748.jpg,IMG_20251218_110232593.jpg,IMG_20251218_110237156.jpg,IMG_20251218_110209209.jpg,IMG_20251218_111453860.jpg,IMG_20251218_111508189.jpg,IMG_20251218_112204217.jpg,IMG_20251218_112826692.jpg,IMG_20251218_111820813.jpg</t>
        </is>
      </c>
      <c r="M2549"/>
      <c r="N2549" s="2">
        <v>46009</v>
      </c>
      <c r="O2549" t="inlineStr">
        <is>
          <t>已结束</t>
        </is>
      </c>
      <c r="P2549" t="inlineStr">
        <is>
          <t>51周</t>
        </is>
      </c>
      <c r="Q2549"/>
      <c r="R2549" t="inlineStr">
        <is>
          <t>false</t>
        </is>
      </c>
      <c r="S2549" t="inlineStr">
        <is>
          <t>2025/12/18</t>
        </is>
      </c>
      <c r="T2549" t="inlineStr">
        <is>
          <t>BST</t>
        </is>
      </c>
      <c r="U2549" t="inlineStr">
        <is>
          <t>1</t>
        </is>
      </c>
      <c r="V2549" t="inlineStr">
        <is>
          <t>张铭麒</t>
        </is>
      </c>
      <c r="W2549" t="inlineStr">
        <is>
          <t>李岳丰
吴薇</t>
        </is>
      </c>
    </row>
    <row r="2550" ht="12.75" customHeight="1">
      <c r="A2550" t="inlineStr">
        <is>
          <t>2025-12-17 吴春斌-杭州-绿茶-铁锅导入 已结束</t>
        </is>
      </c>
      <c r="B2550"/>
      <c r="C2550" t="inlineStr">
        <is>
          <t>无明显问题或异常，汇报了铁锅导入等常规工作。</t>
        </is>
      </c>
      <c r="D2550" t="inlineStr">
        <is>
          <t>吴春斌</t>
        </is>
      </c>
      <c r="E2550" t="inlineStr">
        <is>
          <t>浙江省杭州市桐庐县城南街道白云源路桐庐县学府小学</t>
        </is>
      </c>
      <c r="F2550" t="inlineStr">
        <is>
          <t>项目出差</t>
        </is>
      </c>
      <c r="G2550" t="inlineStr">
        <is>
          <t>吴春斌-杭州-绿茶-铁锅导入 已结束</t>
        </is>
      </c>
      <c r="H2550" t="inlineStr">
        <is>
          <t>尊敬的领导晚上好：
今将12月17号的工作内容汇报：
1.到达杭州桐庐银泰绿茶，开始今日的铁锅导入工作。
2.将原来的涂层锅拆下，把铁锅安装上。
3.将机器版本升级至5.1.9.3。
4.两台机器做温度标定。
5.检查食材大小料以及机器干湿调料是否加满。
6.检查菜品出品，并指导操作员铁锅菜品炒制，该注意的细节点。
7.晚间时段教操作员如何机器清洗以及保养，主要清洁铁锅内部积碳，并拍摄水印相机发至群内。</t>
        </is>
      </c>
      <c r="I2550" t="inlineStr">
        <is>
          <t>铁锅导入</t>
        </is>
      </c>
      <c r="J2550"/>
      <c r="K2550" t="inlineStr">
        <is>
          <t>杭州桐庐银泰店绿茶铁锅导入</t>
        </is>
      </c>
      <c r="L2550" t="inlineStr">
        <is>
          <t>IMG_20251217_101025357.jpg,IMG_20251217_101029635.jpg,IMG_20251217_113904809.jpg,IMG_20251217_114436729.jpg,IMG_20251217_123101327.jpg,IMG_20251217_125637028.jpg,IMG_20251217_191041392.jpg,IMG_20251217_192951657.jpg,video_20251217_192954886.mp4</t>
        </is>
      </c>
      <c r="M2550"/>
      <c r="N2550" s="2">
        <v>46008</v>
      </c>
      <c r="O2550" t="inlineStr">
        <is>
          <t>已结束</t>
        </is>
      </c>
      <c r="P2550" t="inlineStr">
        <is>
          <t>51周</t>
        </is>
      </c>
      <c r="Q2550"/>
      <c r="R2550" t="inlineStr">
        <is>
          <t>false</t>
        </is>
      </c>
      <c r="S2550" t="inlineStr">
        <is>
          <t>2025/12/18</t>
        </is>
      </c>
      <c r="T2550" t="inlineStr">
        <is>
          <t>BST</t>
        </is>
      </c>
      <c r="U2550"/>
      <c r="V2550" t="inlineStr">
        <is>
          <t>张铭麒</t>
        </is>
      </c>
      <c r="W2550" t="inlineStr">
        <is>
          <t>李岳丰
吴薇</t>
        </is>
      </c>
    </row>
    <row r="2551" ht="12.75" customHeight="1">
      <c r="A2551" t="inlineStr">
        <is>
          <t>2025-12-16 吴春斌-苏州常熟-绿茶-铁锅导入 已结束</t>
        </is>
      </c>
      <c r="B2551"/>
      <c r="C2551" t="inlineStr">
        <is>
          <t>重点关注：铁锅导入工作进行中；需每日清洗铁锅并拍水印发群。</t>
        </is>
      </c>
      <c r="D2551" t="inlineStr">
        <is>
          <t>吴春斌</t>
        </is>
      </c>
      <c r="E2551" t="inlineStr">
        <is>
          <t>浙江省杭州市桐庐县城南街道白云源路丽怡酒店(杭州桐庐中心广场店)</t>
        </is>
      </c>
      <c r="F2551" t="inlineStr">
        <is>
          <t>项目出差</t>
        </is>
      </c>
      <c r="G2551" t="inlineStr">
        <is>
          <t>吴春斌-苏州常熟-绿茶-铁锅导入 已结束</t>
        </is>
      </c>
      <c r="H2551" t="inlineStr">
        <is>
          <t>尊敬的领导晚上好：
今将12月16日的工作内容汇报：
1.到达苏州常熟绿茶印象店，进行今日的铁锅导入工作。
2.检查食材大小料以及机器干湿调料是否加满。
3.检查菜品出品，以及操作员对铁锅操作熟悉度，让其更高效的完成铁锅菜品出品。
4.与店内厨师长操作员，沟通店内机器操作事宜，主要是清洗铁锅，并每天拍水印发至群内，常熟印象店铁锅导入完毕离店。
5.前往江苏杭州绿茶桐庐银泰店，铁锅导入。</t>
        </is>
      </c>
      <c r="I2551" t="inlineStr">
        <is>
          <t>铁锅导入</t>
        </is>
      </c>
      <c r="J2551"/>
      <c r="K2551" t="inlineStr">
        <is>
          <t>江苏杭州桐庐银泰绿茶铁锅导入</t>
        </is>
      </c>
      <c r="L2551" t="inlineStr">
        <is>
          <t>IMG_20251216_102321388.jpg,IMG_20251216_102327208.jpg,IMG_20251216_102331997.jpg,IMG_20251216_102605192.jpg,IMG_20251216_103051532.jpg,IMG_20251216_103747477.jpg,IMG_20251216_103852734.jpg,IMG_20251216_105540473.jpg,IMG_20251216_111058131.jpg</t>
        </is>
      </c>
      <c r="M2551"/>
      <c r="N2551" s="2">
        <v>46007</v>
      </c>
      <c r="O2551" t="inlineStr">
        <is>
          <t>已结束</t>
        </is>
      </c>
      <c r="P2551" t="inlineStr">
        <is>
          <t>51周</t>
        </is>
      </c>
      <c r="Q2551"/>
      <c r="R2551" t="inlineStr">
        <is>
          <t>false</t>
        </is>
      </c>
      <c r="S2551" t="inlineStr">
        <is>
          <t>2025/12/16</t>
        </is>
      </c>
      <c r="T2551" t="inlineStr">
        <is>
          <t>BST</t>
        </is>
      </c>
      <c r="U2551" t="inlineStr">
        <is>
          <t>1</t>
        </is>
      </c>
      <c r="V2551" t="inlineStr">
        <is>
          <t>张铭麒</t>
        </is>
      </c>
      <c r="W2551" t="inlineStr">
        <is>
          <t>李岳丰
吴薇</t>
        </is>
      </c>
    </row>
    <row r="2552" ht="12.75" customHeight="1">
      <c r="A2552" t="inlineStr">
        <is>
          <t>2025-12-15 吴春斌-苏州常熟-绿茶-铁锅导入 已结束</t>
        </is>
      </c>
      <c r="B2552"/>
      <c r="C2552" t="inlineStr">
        <is>
          <t>下午包菜脱水，需喷水再烹饪以免炒制品相不足。</t>
        </is>
      </c>
      <c r="D2552" t="inlineStr">
        <is>
          <t>吴春斌</t>
        </is>
      </c>
      <c r="E2552" t="inlineStr">
        <is>
          <t>江苏省苏州市常熟市琴川街道漕泾六区如家商旅酒店(常熟衡山路店)</t>
        </is>
      </c>
      <c r="F2552" t="inlineStr">
        <is>
          <t>项目出差</t>
        </is>
      </c>
      <c r="G2552" t="inlineStr">
        <is>
          <t>吴春斌-苏州常熟-绿茶-铁锅导入 已结束</t>
        </is>
      </c>
      <c r="H2552" t="inlineStr">
        <is>
          <t>尊敬的领导晚上好：
今将12月14号的工作内容汇报：
1.到达苏州常熟绿茶印象城店，开始今日的铁锅导入工作。
2.检查食材大小料以及干湿调料是否加。
3.将原有的涂层锅取出，将铁锅安上机器。
4.将机器版本升级至5.1.9.3，将机器锅位高低用倾角仪重新对准。
5.两台机器做温度标定。
6.检查操作员菜品出品，以及铁锅菜品炒制的一些细节。
例如：干锅包菜，早上新鲜切的包菜水分足，可以直接炒制，放到下午的包菜水分，明显有些脱水，需要用水枪在包菜表面喷洒几下，后续再烹饪，避免铁锅温度过高包菜炒制品相不足。
7.高峰期过后教操作员如何清洗铁锅以及保养，主要是铁锅内清洁，让其每天清洗完后拍摄水印相机发至群。
</t>
        </is>
      </c>
      <c r="I2552" t="inlineStr">
        <is>
          <t>铁锅导入</t>
        </is>
      </c>
      <c r="J2552"/>
      <c r="K2552" t="inlineStr">
        <is>
          <t>苏州常熟绿茶印象店铁锅导入</t>
        </is>
      </c>
      <c r="L2552" t="inlineStr">
        <is>
          <t>IMG_20251215_094934965.jpg,IMG_20251215_094939451.jpg,IMG_20251215_110702760.jpg,IMG_20251215_110709896.jpg,IMG_20251215_102643745.jpg,IMG_20251215_110721976.jpg,IMG_20251215_110913377.jpg,IMG_20251215_111328538.jpg,IMG_20251215_112656168.jpg,IMG_20251215_112656168.jpg,IMG_20251215_120110031.jpg,IMG_20251215_120531445.jpg,IMG_20251215_120923955.jpg,IMG_20251215_183814705.jpg</t>
        </is>
      </c>
      <c r="M2552"/>
      <c r="N2552" s="2">
        <v>46006</v>
      </c>
      <c r="O2552" t="inlineStr">
        <is>
          <t>已结束</t>
        </is>
      </c>
      <c r="P2552" t="inlineStr">
        <is>
          <t>51周</t>
        </is>
      </c>
      <c r="Q2552"/>
      <c r="R2552" t="inlineStr">
        <is>
          <t>false</t>
        </is>
      </c>
      <c r="S2552" t="inlineStr">
        <is>
          <t>2025/12/16</t>
        </is>
      </c>
      <c r="T2552" t="inlineStr">
        <is>
          <t>BST</t>
        </is>
      </c>
      <c r="U2552" t="inlineStr">
        <is>
          <t>0</t>
        </is>
      </c>
      <c r="V2552" t="inlineStr">
        <is>
          <t>张铭麒</t>
        </is>
      </c>
      <c r="W2552" t="inlineStr">
        <is>
          <t>李岳丰
吴薇</t>
        </is>
      </c>
    </row>
    <row r="2553" ht="12.75" customHeight="1">
      <c r="A2553" t="inlineStr">
        <is>
          <t>2025-12-14 吴春斌-江苏无锡-绿茶-铁锅导入 已结束</t>
        </is>
      </c>
      <c r="B2553"/>
      <c r="C2553" t="inlineStr">
        <is>
          <t>12月14日无锡绿茶苏宁店铁锅导入工作完成，要求厨师长等每日拍照发群。</t>
        </is>
      </c>
      <c r="D2553" t="inlineStr">
        <is>
          <t>吴春斌</t>
        </is>
      </c>
      <c r="E2553" t="inlineStr">
        <is>
          <t>江苏省苏州市常熟市琴川街道漕泾六区常熟广仁医院</t>
        </is>
      </c>
      <c r="F2553" t="inlineStr">
        <is>
          <t>项目出差</t>
        </is>
      </c>
      <c r="G2553" t="inlineStr">
        <is>
          <t>吴春斌-江苏无锡-绿茶-铁锅导入 已结束</t>
        </is>
      </c>
      <c r="H2553" t="inlineStr">
        <is>
          <t>尊敬的领导晚上好：
今将12月14号的工作内容汇报：
1.到达江苏无锡绿茶苏宁广场店，开始今日的铁锅导入工作。
2.检查食材大小料以及干湿调料是否加。
3.检查操作人菜品出品，并与操作员巩固铁锅菜品炒制细节。
4.与现场厨师长操作员，巩固机器铁锅知识点完毕 ，并让其每天拍照发至群内。
5.江苏无锡绿茶苏宁广场店 ，铁锅导入工作完毕，离店。
</t>
        </is>
      </c>
      <c r="I2553" t="inlineStr">
        <is>
          <t>铁锅导入</t>
        </is>
      </c>
      <c r="J2553"/>
      <c r="K2553" t="inlineStr">
        <is>
          <t>苏州常熟绿茶印象店铁锅导入</t>
        </is>
      </c>
      <c r="L2553" t="inlineStr">
        <is>
          <t>video_20251214_111204862.mp4,IMG_20251214_112054120.jpg,IMG_20251214_112627987.jpg,IMG_20251214_114029172.jpg,IMG_20251214_114121528.jpg,IMG_20251214_115159261.jpg,IMG_20251214_111159980.jpg,IMG_20251214_115450278.jpg</t>
        </is>
      </c>
      <c r="M2553"/>
      <c r="N2553" s="2">
        <v>46005</v>
      </c>
      <c r="O2553" t="inlineStr">
        <is>
          <t>已结束</t>
        </is>
      </c>
      <c r="P2553" t="inlineStr">
        <is>
          <t>50周</t>
        </is>
      </c>
      <c r="Q2553"/>
      <c r="R2553" t="inlineStr">
        <is>
          <t>false</t>
        </is>
      </c>
      <c r="S2553" t="inlineStr">
        <is>
          <t>2025/12/14</t>
        </is>
      </c>
      <c r="T2553" t="inlineStr">
        <is>
          <t>BST</t>
        </is>
      </c>
      <c r="U2553" t="inlineStr">
        <is>
          <t>1</t>
        </is>
      </c>
      <c r="V2553" t="inlineStr">
        <is>
          <t>张铭麒</t>
        </is>
      </c>
      <c r="W2553" t="inlineStr">
        <is>
          <t>李岳丰
吴薇</t>
        </is>
      </c>
    </row>
    <row r="2554" ht="12.75" customHeight="1">
      <c r="A2554" t="inlineStr">
        <is>
          <t>2025-12-13 吴春斌-江苏无锡-绿茶-铁锅导入 已结束</t>
        </is>
      </c>
      <c r="B2554"/>
      <c r="C2554" t="inlineStr">
        <is>
          <t>无异常问题，铁锅导入顺利，202锅次出品合格无客诉。</t>
        </is>
      </c>
      <c r="D2554" t="inlineStr">
        <is>
          <t>吴春斌</t>
        </is>
      </c>
      <c r="E2554" t="inlineStr">
        <is>
          <t>江苏省无锡市梁溪区崇安寺街道后西溪鸿运大厦</t>
        </is>
      </c>
      <c r="F2554" t="inlineStr">
        <is>
          <t>项目出差</t>
        </is>
      </c>
      <c r="G2554" t="inlineStr">
        <is>
          <t>吴春斌-江苏无锡-绿茶-铁锅导入 已结束</t>
        </is>
      </c>
      <c r="H2554" t="inlineStr">
        <is>
          <t>尊敬的领导晚上好：
今将12月13号的工作内容汇报：
1.到达江苏无锡绿茶苏宁广场店，开始今日的铁锅导入工作。
2.检查食材大小料以及机器干湿调料。
3.将原来的涂层锅取出，将铁锅按住机器。
4.将原来的涂层锅菜品移除，将铁锅菜品拉入。
5.两台机器做温度标定。
6.教操作员如何操作铁锅菜品，并检查菜品出品，今日菜品烹饪锅次202锅次，今日出品合格无客诉。
7.胶现场操作员如何清洗以及保养机器，主要是铁锅内部清洗状况，并拍水印相机发至群内。</t>
        </is>
      </c>
      <c r="I2554" t="inlineStr">
        <is>
          <t>铁锅导入</t>
        </is>
      </c>
      <c r="J2554"/>
      <c r="K2554" t="inlineStr">
        <is>
          <t>江苏无锡绿茶苏宁广场店铁锅导入</t>
        </is>
      </c>
      <c r="L2554" t="inlineStr">
        <is>
          <t>IMG_20251213_100553062.jpg,IMG_20251213_104517261.jpg,IMG_20251213_104519945.jpg,IMG_20251213_142031388.jpg,IMG_20251213_112650712.jpg,IMG_20251213_112715909.jpg,IMG_20251213_113343635.jpg,IMG_20251213_121654667.jpg,IMG_20251213_190649230.jpg,IMG_20251213_185817944.jpg</t>
        </is>
      </c>
      <c r="M2554"/>
      <c r="N2554" s="2">
        <v>46004</v>
      </c>
      <c r="O2554" t="inlineStr">
        <is>
          <t>已结束</t>
        </is>
      </c>
      <c r="P2554" t="inlineStr">
        <is>
          <t>50周</t>
        </is>
      </c>
      <c r="Q2554"/>
      <c r="R2554" t="inlineStr">
        <is>
          <t>false</t>
        </is>
      </c>
      <c r="S2554" t="inlineStr">
        <is>
          <t>2025/12/14</t>
        </is>
      </c>
      <c r="T2554" t="inlineStr">
        <is>
          <t>BST</t>
        </is>
      </c>
      <c r="U2554"/>
      <c r="V2554" t="inlineStr">
        <is>
          <t>张铭麒</t>
        </is>
      </c>
      <c r="W2554" t="inlineStr">
        <is>
          <t>李岳丰
吴薇</t>
        </is>
      </c>
    </row>
    <row r="2555" ht="12.75" customHeight="1">
      <c r="A2555" t="inlineStr">
        <is>
          <t>2025-12-12 吴春斌-江苏连云港市-绿茶-铁锅导入 已结束</t>
        </is>
      </c>
      <c r="B2555"/>
      <c r="C2555" t="inlineStr">
        <is>
          <t>工作正常，无客诉，铁锅清洁需拍照发群。</t>
        </is>
      </c>
      <c r="D2555" t="inlineStr">
        <is>
          <t>吴春斌</t>
        </is>
      </c>
      <c r="E2555" t="inlineStr">
        <is>
          <t>江苏省无锡市梁溪区崇安寺街道后西溪华联商厦</t>
        </is>
      </c>
      <c r="F2555" t="inlineStr">
        <is>
          <t>项目出差</t>
        </is>
      </c>
      <c r="G2555" t="inlineStr">
        <is>
          <t>吴春斌-江苏连云港市-绿茶-铁锅导入 已结束</t>
        </is>
      </c>
      <c r="H2555" t="inlineStr">
        <is>
          <t>尊敬的领导晚上好：
今将12月12号的工作内容汇报：
1.到达江苏连云港苏宁绿茶店，开始今日的铁锅导入工作。
2.检查食材大小料以及机器干湿调料是否加满。
3.检查操作员菜品操作，以及菜品出品是否标准，今日菜品标准无客诉。
4.与现场操作员厨师长沟通离店事宜，主要是铁锅清洁，每日清洁完毕后，用水印相机拍摄发至群内，沟通完毕离店。
5.前往江苏无锡苏宁绿茶。</t>
        </is>
      </c>
      <c r="I2555" t="inlineStr">
        <is>
          <t>铁锅导入</t>
        </is>
      </c>
      <c r="J2555"/>
      <c r="K2555" t="inlineStr">
        <is>
          <t>江苏无锡苏宁广场绿茶铁锅导入</t>
        </is>
      </c>
      <c r="L2555" t="inlineStr">
        <is>
          <t>IMG_20251212_104805745.jpg,IMG_20251212_104808460.jpg,IMG_20251212_104815920.jpg,IMG_20251212_111442964.jpg,IMG_20251212_111750285.jpg,IMG_20251212_112141843.jpg,IMG_20251212_113242940.jpg,IMG_20251212_112144149.jpg</t>
        </is>
      </c>
      <c r="M2555"/>
      <c r="N2555" s="2">
        <v>46003</v>
      </c>
      <c r="O2555" t="inlineStr">
        <is>
          <t>已结束</t>
        </is>
      </c>
      <c r="P2555" t="inlineStr">
        <is>
          <t>50周</t>
        </is>
      </c>
      <c r="Q2555"/>
      <c r="R2555" t="inlineStr">
        <is>
          <t>false</t>
        </is>
      </c>
      <c r="S2555" t="inlineStr">
        <is>
          <t>2025/12/11</t>
        </is>
      </c>
      <c r="T2555" t="inlineStr">
        <is>
          <t>BST</t>
        </is>
      </c>
      <c r="U2555" t="inlineStr">
        <is>
          <t>1</t>
        </is>
      </c>
      <c r="V2555" t="inlineStr">
        <is>
          <t>张铭麒</t>
        </is>
      </c>
      <c r="W2555" t="inlineStr">
        <is>
          <t>李岳丰
吴薇</t>
        </is>
      </c>
    </row>
    <row r="2556" ht="12.75" customHeight="1">
      <c r="A2556" t="inlineStr">
        <is>
          <t>2025-12-11 吴春斌-江苏连云港市-绿茶-铁锅导入 已结束</t>
        </is>
      </c>
      <c r="B2556"/>
      <c r="C2556" t="inlineStr">
        <is>
          <t>无异常问题，铁锅导入进行中，菜品出品标准无客诉。</t>
        </is>
      </c>
      <c r="D2556" t="inlineStr">
        <is>
          <t>吴春斌</t>
        </is>
      </c>
      <c r="E2556" t="inlineStr">
        <is>
          <t>江苏省连云港市海州区路南街道银城国际酒店(连云港苏宁广场店)</t>
        </is>
      </c>
      <c r="F2556" t="inlineStr">
        <is>
          <t>项目出差</t>
        </is>
      </c>
      <c r="G2556" t="inlineStr">
        <is>
          <t>吴春斌-江苏连云港市-绿茶-铁锅导入 已结束</t>
        </is>
      </c>
      <c r="H2556" t="inlineStr">
        <is>
          <t>尊敬的领导晚上好：
今将12月11号的工作内容汇报：
1.到达江苏连云港苏宁绿茶店，检查食材大小料以及机器上的干湿调料。
2.将机器上的涂层锅卸下，将三和铁锅安装到机器，在设置中将复合不粘锅改成油磨铁锅，将机器升级版本至5.1.9.3
3.将铁锅菜拉到至店内机器，并将涂层锅菜谱移除。
4.清洁锅内卫生并润锅，将机器进行温度标定。
5.教操作员铁锅菜品炒制，并检查菜品出品，今日菜品出品标准无客诉。
6.晚餐高峰时段过后，教操作员如何将机器清洗以及保养，主要清洗锅内，并用水印相机拍摄发至群内。</t>
        </is>
      </c>
      <c r="I2556" t="inlineStr">
        <is>
          <t>铁锅导入</t>
        </is>
      </c>
      <c r="J2556"/>
      <c r="K2556" t="inlineStr">
        <is>
          <t>江苏连云港苏宁绿茶铁锅导入</t>
        </is>
      </c>
      <c r="L2556" t="inlineStr">
        <is>
          <t>IMG_20251211_111028301.jpg,IMG_20251211_111038538.jpg,IMG_20251211_111042451.jpg,IMG_20251211_111044896.jpg,IMG_20251211_120905343.jpg,IMG_20251211_122745320.jpg,IMG_20251211_125650809.jpg,IMG_20251211_125814443.jpg,IMG_20251211_195058367.jpg</t>
        </is>
      </c>
      <c r="M2556"/>
      <c r="N2556" s="2">
        <v>46002</v>
      </c>
      <c r="O2556" t="inlineStr">
        <is>
          <t>已结束</t>
        </is>
      </c>
      <c r="P2556" t="inlineStr">
        <is>
          <t>50周</t>
        </is>
      </c>
      <c r="Q2556"/>
      <c r="R2556" t="inlineStr">
        <is>
          <t>false</t>
        </is>
      </c>
      <c r="S2556" t="inlineStr">
        <is>
          <t>2025/12/11</t>
        </is>
      </c>
      <c r="T2556" t="inlineStr">
        <is>
          <t>BST</t>
        </is>
      </c>
      <c r="U2556"/>
      <c r="V2556" t="inlineStr">
        <is>
          <t>张铭麒</t>
        </is>
      </c>
      <c r="W2556" t="inlineStr">
        <is>
          <t>李岳丰
吴薇</t>
        </is>
      </c>
    </row>
    <row r="2557" ht="12.75" customHeight="1">
      <c r="A2557" t="inlineStr">
        <is>
          <t>2025-12-10 吴春斌-江苏连云港市-绿茶-铁锅导入 已结束</t>
        </is>
      </c>
      <c r="B2557" t="inlineStr">
        <is>
          <t>1</t>
        </is>
      </c>
      <c r="C2557" t="inlineStr">
        <is>
          <t>问题：机器干湿调料未加满，周一至周四机器利用率不高。</t>
        </is>
      </c>
      <c r="D2557" t="inlineStr">
        <is>
          <t>吴春斌</t>
        </is>
      </c>
      <c r="E2557" t="inlineStr">
        <is>
          <t>江苏省连云港市海州区路南街道银城国际酒店(连云港苏宁广场店)</t>
        </is>
      </c>
      <c r="F2557" t="inlineStr">
        <is>
          <t>巡店</t>
        </is>
      </c>
      <c r="G2557" t="inlineStr">
        <is>
          <t>吴春斌-江苏连云港市-绿茶-铁锅导入 已结束</t>
        </is>
      </c>
      <c r="H2557" t="inlineStr">
        <is>
          <t>尊敬的领导晚上好：
今将12月10号的工作内容汇报：
1.到达江苏连云港绿茶苏宁广场店 。
2.检查食材大小料，以及机器干湿调料，
食材准备充足，值得表扬。机器干湿调料未加满，已和现场人员沟通。
3.检查机器菜品出品，菜品出品标准，但周一至周四机器利用率不高 ，在周五周六周天机器利用率才有所提升。
4.机器清洁周围卫生标准，值得表扬。
5.与现场人员沟通，铁锅明日到达店内并导入机器。</t>
        </is>
      </c>
      <c r="I2557"/>
      <c r="J2557"/>
      <c r="K2557" t="inlineStr">
        <is>
          <t>江苏连云港苏宁绿茶铁锅导入</t>
        </is>
      </c>
      <c r="L2557" t="inlineStr">
        <is>
          <t>IMG_20251210_161419558.jpg,IMG_20251210_161423488.jpg,IMG_20251210_161450646.jpg,IMG_20251210_161545757.jpg,IMG_20251210_161558866.jpg,IMG_20251210_161554762.jpg,IMG_20251210_163454429.jpg,IMG_20251210_163630859.jpg,IMG_20251210_163709276.jpg</t>
        </is>
      </c>
      <c r="M2557"/>
      <c r="N2557" s="2">
        <v>46001</v>
      </c>
      <c r="O2557" t="inlineStr">
        <is>
          <t>已结束</t>
        </is>
      </c>
      <c r="P2557" t="inlineStr">
        <is>
          <t>50周</t>
        </is>
      </c>
      <c r="Q2557"/>
      <c r="R2557" t="inlineStr">
        <is>
          <t>false</t>
        </is>
      </c>
      <c r="S2557" t="inlineStr">
        <is>
          <t>2025/12/11</t>
        </is>
      </c>
      <c r="T2557" t="inlineStr">
        <is>
          <t>BST</t>
        </is>
      </c>
      <c r="U2557"/>
      <c r="V2557" t="inlineStr">
        <is>
          <t>张铭麒</t>
        </is>
      </c>
      <c r="W2557" t="inlineStr">
        <is>
          <t>李岳丰
吴薇</t>
        </is>
      </c>
    </row>
    <row r="2558" ht="12.75" customHeight="1">
      <c r="A2558" t="inlineStr">
        <is>
          <t xml:space="preserve">2025-12-09 </t>
        </is>
      </c>
      <c r="B2558"/>
      <c r="C2558" t="inlineStr">
        <is>
          <t>正文仅日期“2025/12/09”，无具体内容，信息缺失。</t>
        </is>
      </c>
      <c r="D2558" t="inlineStr">
        <is>
          <t>吴春斌</t>
        </is>
      </c>
      <c r="E2558" t="inlineStr">
        <is>
          <t>广东省汕头市金平区鮀莲街道鮀济南路113号</t>
        </is>
      </c>
      <c r="F2558" t="inlineStr">
        <is>
          <t>排休</t>
        </is>
      </c>
      <c r="G2558"/>
      <c r="H2558"/>
      <c r="I2558"/>
      <c r="J2558"/>
      <c r="K2558"/>
      <c r="L2558"/>
      <c r="M2558"/>
      <c r="N2558" s="2">
        <v>46000</v>
      </c>
      <c r="O2558"/>
      <c r="P2558" t="inlineStr">
        <is>
          <t>50周</t>
        </is>
      </c>
      <c r="Q2558"/>
      <c r="R2558" t="inlineStr">
        <is>
          <t>false</t>
        </is>
      </c>
      <c r="S2558"/>
      <c r="T2558"/>
      <c r="U2558"/>
      <c r="V2558"/>
      <c r="W2558"/>
    </row>
    <row r="2559" ht="12.75" customHeight="1">
      <c r="A2559" t="inlineStr">
        <is>
          <t xml:space="preserve">2025-12-08 </t>
        </is>
      </c>
      <c r="B2559"/>
      <c r="C2559" t="inlineStr">
        <is>
          <t>正文仅日期“2025/12/08”，无具体内容，信息缺失。</t>
        </is>
      </c>
      <c r="D2559" t="inlineStr">
        <is>
          <t>吴春斌</t>
        </is>
      </c>
      <c r="E2559" t="inlineStr">
        <is>
          <t>广东省汕头市金平区鮀莲街道鮀济南路113号汕头市鮀铖加油站</t>
        </is>
      </c>
      <c r="F2559" t="inlineStr">
        <is>
          <t>排休</t>
        </is>
      </c>
      <c r="G2559"/>
      <c r="H2559"/>
      <c r="I2559"/>
      <c r="J2559"/>
      <c r="K2559"/>
      <c r="L2559"/>
      <c r="M2559"/>
      <c r="N2559" s="2">
        <v>45999</v>
      </c>
      <c r="O2559"/>
      <c r="P2559" t="inlineStr">
        <is>
          <t>50周</t>
        </is>
      </c>
      <c r="Q2559"/>
      <c r="R2559" t="inlineStr">
        <is>
          <t>false</t>
        </is>
      </c>
      <c r="S2559"/>
      <c r="T2559"/>
      <c r="U2559"/>
      <c r="V2559"/>
      <c r="W2559"/>
    </row>
    <row r="2560" ht="12.75" customHeight="1">
      <c r="A2560" t="inlineStr">
        <is>
          <t xml:space="preserve">2025-12-07 </t>
        </is>
      </c>
      <c r="B2560"/>
      <c r="C2560" t="inlineStr">
        <is>
          <t>正文内容仅为日期“2025/12/07”，无实质信息，存在内容缺失问题。</t>
        </is>
      </c>
      <c r="D2560" t="inlineStr">
        <is>
          <t>吴春斌</t>
        </is>
      </c>
      <c r="E2560" t="inlineStr">
        <is>
          <t>广东省汕头市金平区鮀莲街道鮀济南路113号</t>
        </is>
      </c>
      <c r="F2560" t="inlineStr">
        <is>
          <t>排休</t>
        </is>
      </c>
      <c r="G2560"/>
      <c r="H2560"/>
      <c r="I2560"/>
      <c r="J2560"/>
      <c r="K2560"/>
      <c r="L2560"/>
      <c r="M2560"/>
      <c r="N2560" s="2">
        <v>45998</v>
      </c>
      <c r="O2560"/>
      <c r="P2560" t="inlineStr">
        <is>
          <t>49周</t>
        </is>
      </c>
      <c r="Q2560"/>
      <c r="R2560" t="inlineStr">
        <is>
          <t>false</t>
        </is>
      </c>
      <c r="S2560"/>
      <c r="T2560"/>
      <c r="U2560"/>
      <c r="V2560"/>
      <c r="W2560"/>
    </row>
    <row r="2561" ht="12.75" customHeight="1">
      <c r="A2561" t="inlineStr">
        <is>
          <t xml:space="preserve">2025-12-06 </t>
        </is>
      </c>
      <c r="B2561"/>
      <c r="C2561" t="inlineStr">
        <is>
          <t>正文仅日期“2025/12/06”，无具体内容，信息缺失。</t>
        </is>
      </c>
      <c r="D2561" t="inlineStr">
        <is>
          <t>吴春斌</t>
        </is>
      </c>
      <c r="E2561" t="inlineStr">
        <is>
          <t>广东省汕头市金平区石炮台街道渔港路2号北座滨港园</t>
        </is>
      </c>
      <c r="F2561" t="inlineStr">
        <is>
          <t>排休</t>
        </is>
      </c>
      <c r="G2561"/>
      <c r="H2561"/>
      <c r="I2561"/>
      <c r="J2561"/>
      <c r="K2561"/>
      <c r="L2561"/>
      <c r="M2561"/>
      <c r="N2561" s="2">
        <v>45997</v>
      </c>
      <c r="O2561"/>
      <c r="P2561" t="inlineStr">
        <is>
          <t>49周</t>
        </is>
      </c>
      <c r="Q2561"/>
      <c r="R2561" t="inlineStr">
        <is>
          <t>false</t>
        </is>
      </c>
      <c r="S2561"/>
      <c r="T2561"/>
      <c r="U2561"/>
      <c r="V2561"/>
      <c r="W2561"/>
    </row>
    <row r="2562" ht="12.75" customHeight="1">
      <c r="A2562" t="inlineStr">
        <is>
          <t xml:space="preserve">2025-12-05 </t>
        </is>
      </c>
      <c r="B2562"/>
      <c r="C2562" t="inlineStr">
        <is>
          <t>正文内容仅为日期“2025/12/05”，无具体信息，无法提取问题或异常。</t>
        </is>
      </c>
      <c r="D2562" t="inlineStr">
        <is>
          <t>吴春斌</t>
        </is>
      </c>
      <c r="E2562" t="inlineStr">
        <is>
          <t>广东省惠州市惠阳区西区街道丰收公寓13号</t>
        </is>
      </c>
      <c r="F2562" t="inlineStr">
        <is>
          <t>排休</t>
        </is>
      </c>
      <c r="G2562"/>
      <c r="H2562"/>
      <c r="I2562"/>
      <c r="J2562"/>
      <c r="K2562"/>
      <c r="L2562"/>
      <c r="M2562"/>
      <c r="N2562" s="2">
        <v>45996</v>
      </c>
      <c r="O2562"/>
      <c r="P2562" t="inlineStr">
        <is>
          <t>49周</t>
        </is>
      </c>
      <c r="Q2562"/>
      <c r="R2562" t="inlineStr">
        <is>
          <t>false</t>
        </is>
      </c>
      <c r="S2562"/>
      <c r="T2562"/>
      <c r="U2562"/>
      <c r="V2562"/>
      <c r="W2562"/>
    </row>
    <row r="2563" ht="12.75" customHeight="1">
      <c r="A2563" t="inlineStr">
        <is>
          <t xml:space="preserve">2025-12-04 </t>
        </is>
      </c>
      <c r="B2563"/>
      <c r="C2563" t="inlineStr">
        <is>
          <t>正文仅含日期“2025/12/04”，无实质内容，信息异常缺失。</t>
        </is>
      </c>
      <c r="D2563" t="inlineStr">
        <is>
          <t>吴春斌</t>
        </is>
      </c>
      <c r="E2563" t="inlineStr">
        <is>
          <t>广东省惠州市惠阳区西区街道丰收公寓13号</t>
        </is>
      </c>
      <c r="F2563" t="inlineStr">
        <is>
          <t>排休</t>
        </is>
      </c>
      <c r="G2563"/>
      <c r="H2563"/>
      <c r="I2563"/>
      <c r="J2563"/>
      <c r="K2563"/>
      <c r="L2563"/>
      <c r="M2563"/>
      <c r="N2563" s="2">
        <v>45995</v>
      </c>
      <c r="O2563"/>
      <c r="P2563" t="inlineStr">
        <is>
          <t>49周</t>
        </is>
      </c>
      <c r="Q2563"/>
      <c r="R2563" t="inlineStr">
        <is>
          <t>false</t>
        </is>
      </c>
      <c r="S2563"/>
      <c r="T2563"/>
      <c r="U2563"/>
      <c r="V2563"/>
      <c r="W2563"/>
    </row>
    <row r="2564" ht="12.75" customHeight="1">
      <c r="A2564" t="inlineStr">
        <is>
          <t>2025-12-03 吴春斌-南京-绿茶铁锅导入-铁锅导入 已结束</t>
        </is>
      </c>
      <c r="B2564"/>
      <c r="C2564" t="inlineStr">
        <is>
          <t>需关注铁锅清洗后拍摄水印相机到群内。</t>
        </is>
      </c>
      <c r="D2564" t="inlineStr">
        <is>
          <t>吴春斌</t>
        </is>
      </c>
      <c r="E2564" t="inlineStr">
        <is>
          <t>江苏省南京市江宁区禄口街道富春茶社南京禄口国际机场</t>
        </is>
      </c>
      <c r="F2564" t="inlineStr">
        <is>
          <t>项目出差</t>
        </is>
      </c>
      <c r="G2564" t="inlineStr">
        <is>
          <t>吴春斌-南京-绿茶铁锅导入-铁锅导入 已结束</t>
        </is>
      </c>
      <c r="H2564" t="inlineStr">
        <is>
          <t>尊敬的领导晚上好：
今将12月3号的工作内容汇报：
1.到达绿茶南京万象天地店，开始今日的铁锅导入工作。
2.检查食材大小料，以及机器干湿调料，准备是否齐全。
3.检查菜品出品，今日菜品出品标准，无客诉。
4.巩固现场操作员铁锅菜品操作。
5.与现场厨师长和操作员交代离店事宜，主要是铁锅清洗，每天清洗完毕后拍摄水印相机到群内，完毕离店。</t>
        </is>
      </c>
      <c r="I2564" t="inlineStr">
        <is>
          <t>铁锅导入</t>
        </is>
      </c>
      <c r="J2564"/>
      <c r="K2564" t="inlineStr">
        <is>
          <t>排休</t>
        </is>
      </c>
      <c r="L2564" t="inlineStr">
        <is>
          <t>IMG_20251203_111404354.jpg,IMG_20251203_111407418.jpg,IMG_20251203_111426614.jpg,IMG_20251203_113630788.jpg,IMG_20251203_113729723.jpg,IMG_20251203_114624237.jpg,IMG_20251203_115107794.jpg,IMG_20251203_120356813.jpg,IMG_20251203_120526853.jpg,IMG_20251203_121013906.jpg,IMG_20251203_124332233.jpg</t>
        </is>
      </c>
      <c r="M2564"/>
      <c r="N2564" s="2">
        <v>45994</v>
      </c>
      <c r="O2564" t="inlineStr">
        <is>
          <t>已结束</t>
        </is>
      </c>
      <c r="P2564" t="inlineStr">
        <is>
          <t>49周</t>
        </is>
      </c>
      <c r="Q2564"/>
      <c r="R2564" t="inlineStr">
        <is>
          <t>false</t>
        </is>
      </c>
      <c r="S2564" t="inlineStr">
        <is>
          <t>2025/12/03</t>
        </is>
      </c>
      <c r="T2564" t="inlineStr">
        <is>
          <t>BST</t>
        </is>
      </c>
      <c r="U2564" t="inlineStr">
        <is>
          <t>1</t>
        </is>
      </c>
      <c r="V2564" t="inlineStr">
        <is>
          <t>张铭麒</t>
        </is>
      </c>
      <c r="W2564" t="inlineStr">
        <is>
          <t>李岳丰
吴薇</t>
        </is>
      </c>
    </row>
    <row r="2565" ht="12.75" customHeight="1">
      <c r="A2565" t="inlineStr">
        <is>
          <t>2025-12-02 吴春斌-南京-绿茶铁锅导入-铁锅导入 已结束</t>
        </is>
      </c>
      <c r="B2565"/>
      <c r="C2565" t="inlineStr">
        <is>
          <t>操作员因刷锅不当导致菜品产生锅灰，已现场调整用锅方式解决。</t>
        </is>
      </c>
      <c r="D2565" t="inlineStr">
        <is>
          <t>吴春斌</t>
        </is>
      </c>
      <c r="E2565" t="inlineStr">
        <is>
          <t>江苏省南京市雨花台区西善桥街道数字大道</t>
        </is>
      </c>
      <c r="F2565" t="inlineStr">
        <is>
          <t>项目出差</t>
        </is>
      </c>
      <c r="G2565" t="inlineStr">
        <is>
          <t>吴春斌-南京-绿茶铁锅导入-铁锅导入 已结束</t>
        </is>
      </c>
      <c r="H2565" t="inlineStr">
        <is>
          <t>尊敬的领导晚上好：
今将12月2号的工作内容汇报：
1.到达南京万象天地绿茶 ，进行今日的铁锅导入工作。
2.检查食材大小料以及机器干湿调料是否准备齐全。
3.检查操作员菜品出品。
4.询问现场操作员以及厨师长菜品是否合格，例如烧茄子是否太干 ，并根据自身经验进行微调。
5.发现操作员菜品炒制，因刷锅不当，菜品产生锅灰，现场解决问题方式，让操作员用一口锅炒制小白菜以及一些不用勾芡的菜，减少菜品锅灰产生，另一口锅烧制一些酱汁比较多的菜品。
6.检查操作员机器清洗以及保养，主要检查锅内清洗状况，以及润锅状况，并拍照水印相机发至群内。</t>
        </is>
      </c>
      <c r="I2565" t="inlineStr">
        <is>
          <t>铁锅导入</t>
        </is>
      </c>
      <c r="J2565"/>
      <c r="K2565" t="inlineStr">
        <is>
          <t>南京万象天地绿茶铁锅导入</t>
        </is>
      </c>
      <c r="L2565" t="inlineStr">
        <is>
          <t>IMG_20251202_111026248.jpg,IMG_20251202_115800200.jpg,IMG_20251202_121427836.jpg,IMG_20251202_172948037.jpg,IMG_20251202_173325621.jpg,IMG_20251202_175431372.jpg,IMG_20251202_193420978.jpg</t>
        </is>
      </c>
      <c r="M2565"/>
      <c r="N2565" s="2">
        <v>45993</v>
      </c>
      <c r="O2565" t="inlineStr">
        <is>
          <t>已结束</t>
        </is>
      </c>
      <c r="P2565" t="inlineStr">
        <is>
          <t>49周</t>
        </is>
      </c>
      <c r="Q2565"/>
      <c r="R2565" t="inlineStr">
        <is>
          <t>false</t>
        </is>
      </c>
      <c r="S2565" t="inlineStr">
        <is>
          <t>2025/12/03</t>
        </is>
      </c>
      <c r="T2565" t="inlineStr">
        <is>
          <t>BST</t>
        </is>
      </c>
      <c r="U2565"/>
      <c r="V2565" t="inlineStr">
        <is>
          <t>张铭麒</t>
        </is>
      </c>
      <c r="W2565" t="inlineStr">
        <is>
          <t>李岳丰
吴薇</t>
        </is>
      </c>
    </row>
    <row r="2566" ht="12.75" customHeight="1">
      <c r="A2566" t="inlineStr">
        <is>
          <t>2025-12-01 吴春斌-南京-绿茶铁锅导入-铁锅导入 已结束</t>
        </is>
      </c>
      <c r="B2566"/>
      <c r="C2566" t="inlineStr">
        <is>
          <t>12月1日南京万象天地绿茶铁锅导入，含机器升级、教学及清洁保养要求。</t>
        </is>
      </c>
      <c r="D2566" t="inlineStr">
        <is>
          <t>吴春斌</t>
        </is>
      </c>
      <c r="E2566" t="inlineStr">
        <is>
          <t>江苏省南京市雨花台区西善桥街道数字大道</t>
        </is>
      </c>
      <c r="F2566" t="inlineStr">
        <is>
          <t>项目出差</t>
        </is>
      </c>
      <c r="G2566" t="inlineStr">
        <is>
          <t>吴春斌-南京-绿茶铁锅导入-铁锅导入 已结束</t>
        </is>
      </c>
      <c r="H2566" t="inlineStr">
        <is>
          <t>尊敬的领导晚上好：
今将12月1号的工作内容汇报：
1.到达南京万象天地绿茶进行铁锅导入。
2.将两台机器版本升级至v5.1.9.3版本，早上到店导入一口铁锅，避免高峰期操作不出菜品，留一口涂层锅，中午高峰期结束后再导入一口铁锅。
3.将两台机器导入铁锅后做温度标的。
4.将铁锅菜品拉入机器，将涂层锅菜品移除。
5. 教操作员如何操作铁锅，并检查菜品出品是否标准。
6.晚市高峰期过后，教操作员如何清洗以及保养机器，主要对铁锅内部清洁以及用锅教学，并告知每天清洁完毕后，用水印相机拍摄发到群内。</t>
        </is>
      </c>
      <c r="I2566" t="inlineStr">
        <is>
          <t>铁锅导入</t>
        </is>
      </c>
      <c r="J2566"/>
      <c r="K2566" t="inlineStr">
        <is>
          <t>南京万象天地绿茶铁锅导入</t>
        </is>
      </c>
      <c r="L2566" t="inlineStr">
        <is>
          <t>IMG_20251201_104933444.jpg,IMG_20251201_121520200.jpg,video_20251201_122237916.mp4,IMG_20251201_201934904.jpg,IMG_20251201_201924902.jpg,IMG_20251201_190626070.jpg,IMG_20251201_181732245.jpg,IMG_20251201_191639657.jpg,IMG_20251201_175234996.jpg</t>
        </is>
      </c>
      <c r="M2566"/>
      <c r="N2566" s="2">
        <v>45992</v>
      </c>
      <c r="O2566" t="inlineStr">
        <is>
          <t>已结束</t>
        </is>
      </c>
      <c r="P2566" t="inlineStr">
        <is>
          <t>49周</t>
        </is>
      </c>
      <c r="Q2566"/>
      <c r="R2566" t="inlineStr">
        <is>
          <t>false</t>
        </is>
      </c>
      <c r="S2566" t="inlineStr">
        <is>
          <t>2025/12/03</t>
        </is>
      </c>
      <c r="T2566" t="inlineStr">
        <is>
          <t>BST</t>
        </is>
      </c>
      <c r="U2566"/>
      <c r="V2566" t="inlineStr">
        <is>
          <t>张铭麒</t>
        </is>
      </c>
      <c r="W2566" t="inlineStr">
        <is>
          <t>李岳丰
吴薇</t>
        </is>
      </c>
    </row>
    <row r="2567" ht="12.75" customHeight="1">
      <c r="A2567" t="inlineStr">
        <is>
          <t xml:space="preserve">2025-11-30 </t>
        </is>
      </c>
      <c r="B2567"/>
      <c r="C2567" t="inlineStr">
        <is>
          <t>正文无有效内容，仅日期，无问题或异常信息。</t>
        </is>
      </c>
      <c r="D2567" t="inlineStr">
        <is>
          <t>吴春斌</t>
        </is>
      </c>
      <c r="E2567" t="inlineStr">
        <is>
          <t>江苏省南京市雨花台区雨花街道南京南站(地铁站)南京南站北广场</t>
        </is>
      </c>
      <c r="F2567" t="inlineStr">
        <is>
          <t>排休</t>
        </is>
      </c>
      <c r="G2567"/>
      <c r="H2567"/>
      <c r="I2567"/>
      <c r="J2567"/>
      <c r="K2567"/>
      <c r="L2567"/>
      <c r="M2567"/>
      <c r="N2567" s="2">
        <v>45991</v>
      </c>
      <c r="O2567"/>
      <c r="P2567" t="inlineStr">
        <is>
          <t>48周</t>
        </is>
      </c>
      <c r="Q2567"/>
      <c r="R2567" t="inlineStr">
        <is>
          <t>false</t>
        </is>
      </c>
      <c r="S2567"/>
      <c r="T2567"/>
      <c r="U2567"/>
      <c r="V2567"/>
      <c r="W2567"/>
    </row>
    <row r="2568" ht="12.75" customHeight="1">
      <c r="A2568" t="inlineStr">
        <is>
          <t xml:space="preserve">2025-11-29 </t>
        </is>
      </c>
      <c r="B2568"/>
      <c r="C2568" t="inlineStr">
        <is>
          <t>正文仅日期“2025/11/29”，无具体内容，信息缺失。</t>
        </is>
      </c>
      <c r="D2568" t="inlineStr">
        <is>
          <t>吴春斌</t>
        </is>
      </c>
      <c r="E2568" t="inlineStr">
        <is>
          <t>上海市闵行区新虹街道虹桥综合交通枢纽贵宾室V1-V3上海虹桥国际机场</t>
        </is>
      </c>
      <c r="F2568" t="inlineStr">
        <is>
          <t>排休</t>
        </is>
      </c>
      <c r="G2568"/>
      <c r="H2568"/>
      <c r="I2568"/>
      <c r="J2568"/>
      <c r="K2568"/>
      <c r="L2568"/>
      <c r="M2568"/>
      <c r="N2568" s="2">
        <v>45990</v>
      </c>
      <c r="O2568"/>
      <c r="P2568" t="inlineStr">
        <is>
          <t>48周</t>
        </is>
      </c>
      <c r="Q2568"/>
      <c r="R2568" t="inlineStr">
        <is>
          <t>false</t>
        </is>
      </c>
      <c r="S2568"/>
      <c r="T2568"/>
      <c r="U2568"/>
      <c r="V2568"/>
      <c r="W2568"/>
    </row>
    <row r="2569" ht="12.75" customHeight="1">
      <c r="A2569" t="inlineStr">
        <is>
          <t>2025-11-28 吴春斌-上海-香格里拉-POC 已结束</t>
        </is>
      </c>
      <c r="B2569"/>
      <c r="C2569" t="inlineStr">
        <is>
          <t>11月28日上海香格里拉工作汇报：协助备料、录入新菜品、培训机器清洗保养，明日与现场一同休息。</t>
        </is>
      </c>
      <c r="D2569" t="inlineStr">
        <is>
          <t>吴春斌</t>
        </is>
      </c>
      <c r="E2569" t="inlineStr">
        <is>
          <t>上海市闵行区新虹街道虹桥综合交通枢纽贵宾室V1-V3上海虹桥国际机场</t>
        </is>
      </c>
      <c r="F2569" t="inlineStr">
        <is>
          <t>项目出差</t>
        </is>
      </c>
      <c r="G2569" t="inlineStr">
        <is>
          <t>吴春斌-上海-香格里拉-POC 已结束</t>
        </is>
      </c>
      <c r="H2569" t="inlineStr">
        <is>
          <t>尊敬的领导晚上好：
今将11月28号的工作内容汇报：
1.到达上海香格里拉虹桥店，开始今日的工作，协助现场人员切配食材，将机器干湿调料加。
2.新菜品录入系统sku：
①番茄炒蛋8斤
②洋葱炒牛肉丸8斤
3.教现场操作员如何清洗机器以及保养。
4.与现场厨师长沟通，因现场明天休息，沟通后明日一同休息一天。
</t>
        </is>
      </c>
      <c r="I2569" t="inlineStr">
        <is>
          <t>①番茄炒蛋8斤
②洋葱炒牛肉丸8斤</t>
        </is>
      </c>
      <c r="J2569"/>
      <c r="K2569" t="inlineStr">
        <is>
          <t>排休</t>
        </is>
      </c>
      <c r="L2569" t="inlineStr">
        <is>
          <t>IMG_20251128_103621791.jpg,IMG_20251128_103627057.jpg,IMG_20251128_104308166.jpg,IMG_20251128_110354458.jpg,IMG_20251128_155026070.jpg,IMG_20251128_155029837.jpg,IMG_20251128_155044996.jpg,IMG_20251128_155016354.jpg</t>
        </is>
      </c>
      <c r="M2569"/>
      <c r="N2569" s="2">
        <v>45989</v>
      </c>
      <c r="O2569" t="inlineStr">
        <is>
          <t>已结束</t>
        </is>
      </c>
      <c r="P2569" t="inlineStr">
        <is>
          <t>48周</t>
        </is>
      </c>
      <c r="Q2569"/>
      <c r="R2569" t="inlineStr">
        <is>
          <t>false</t>
        </is>
      </c>
      <c r="S2569" t="inlineStr">
        <is>
          <t>2025/12/01</t>
        </is>
      </c>
      <c r="T2569" t="inlineStr">
        <is>
          <t>华东区</t>
        </is>
      </c>
      <c r="U2569"/>
      <c r="V2569" t="inlineStr">
        <is>
          <t>倪洁</t>
        </is>
      </c>
      <c r="W2569" t="inlineStr">
        <is>
          <t>卞俊军</t>
        </is>
      </c>
    </row>
    <row r="2570" ht="12.75" customHeight="1">
      <c r="A2570" t="inlineStr">
        <is>
          <t>2025-11-27 吴春斌-上海-香格里拉-POC 已结束</t>
        </is>
      </c>
      <c r="B2570"/>
      <c r="C2570" t="inlineStr">
        <is>
          <t>问题：新菜品仅录入“榄菜豆角烧牛腩5斤”，信息可能不完整。</t>
        </is>
      </c>
      <c r="D2570" t="inlineStr">
        <is>
          <t>吴春斌</t>
        </is>
      </c>
      <c r="E2570" t="inlineStr">
        <is>
          <t>上海市闵行区新虹街道虹桥综合交通枢纽贵宾室V1-V3上海虹桥国际机场</t>
        </is>
      </c>
      <c r="F2570" t="inlineStr">
        <is>
          <t>项目出差</t>
        </is>
      </c>
      <c r="G2570" t="inlineStr">
        <is>
          <t>吴春斌-上海-香格里拉-POC 已结束</t>
        </is>
      </c>
      <c r="H2570" t="inlineStr">
        <is>
          <t>尊敬的领导晚上好：
今将11月27号的工作内容汇报：
1.到达上海香格里拉虹桥店，进行今日的工作，协助现场人员切配食材，以及机器上的干湿调料加满。
2.新菜品录入系统sku：
①榄菜豆角烧牛腩5斤
3.培训店内大姐机器清洗以及保养，培训店内厨师独立炒制菜品。
4.与现场厨师长沟通明日菜品食材品类。
</t>
        </is>
      </c>
      <c r="I2570" t="inlineStr">
        <is>
          <t>①榄菜豆角烧牛腩5斤</t>
        </is>
      </c>
      <c r="J2570"/>
      <c r="K2570" t="inlineStr">
        <is>
          <t>上海香格里拉红桥店poc</t>
        </is>
      </c>
      <c r="L2570" t="inlineStr">
        <is>
          <t>IMG_20251127_160651156.jpg,IMG_20251127_161538866.jpg,IMG_20251127_162735343.jpg</t>
        </is>
      </c>
      <c r="M2570"/>
      <c r="N2570" s="2">
        <v>45988</v>
      </c>
      <c r="O2570" t="inlineStr">
        <is>
          <t>已结束</t>
        </is>
      </c>
      <c r="P2570" t="inlineStr">
        <is>
          <t>48周</t>
        </is>
      </c>
      <c r="Q2570"/>
      <c r="R2570" t="inlineStr">
        <is>
          <t>false</t>
        </is>
      </c>
      <c r="S2570" t="inlineStr">
        <is>
          <t>2025/12/01</t>
        </is>
      </c>
      <c r="T2570" t="inlineStr">
        <is>
          <t>华东区</t>
        </is>
      </c>
      <c r="U2570"/>
      <c r="V2570" t="inlineStr">
        <is>
          <t>倪洁</t>
        </is>
      </c>
      <c r="W2570" t="inlineStr">
        <is>
          <t>卞俊军</t>
        </is>
      </c>
    </row>
    <row r="2571" ht="12.75" customHeight="1">
      <c r="A2571" t="inlineStr">
        <is>
          <t>2025-11-26 吴春斌-上海-香格里拉-POC 已结束</t>
        </is>
      </c>
      <c r="B2571" t="inlineStr">
        <is>
          <t>1</t>
        </is>
      </c>
      <c r="C2571" t="inlineStr">
        <is>
          <t>无明显问题及异常，主要为日常工作汇报，含食材准备、新菜品录入等。</t>
        </is>
      </c>
      <c r="D2571" t="inlineStr">
        <is>
          <t>吴春斌</t>
        </is>
      </c>
      <c r="E2571" t="inlineStr">
        <is>
          <t>上海市闵行区新虹街道虹桥综合交通枢纽贵宾室V1-V3上海虹桥国际机场</t>
        </is>
      </c>
      <c r="F2571" t="inlineStr">
        <is>
          <t>项目出差</t>
        </is>
      </c>
      <c r="G2571" t="inlineStr">
        <is>
          <t>吴春斌-上海-香格里拉-POC 已结束</t>
        </is>
      </c>
      <c r="H2571" t="inlineStr">
        <is>
          <t>尊敬的领导晚上好：
今将11月26号的工作内容汇报：
1.到达上海香格里拉虹桥店进行今日的工作，协助切配食材大小料以及加满机器上的干湿调料。
2.新菜品录入系统sku：
①.榨菜丝虾仁炒蛋5斤
②.咸肉黄豆芽炒韭菜5斤
3.机器清洗以及保养，并让现场人员学习如何操作。
4.与厨师长沟通明日菜品。</t>
        </is>
      </c>
      <c r="I2571" t="inlineStr">
        <is>
          <t>①.榨菜丝虾仁炒蛋5斤
②.咸肉黄豆芽炒韭菜5斤</t>
        </is>
      </c>
      <c r="J2571"/>
      <c r="K2571" t="inlineStr">
        <is>
          <t>上海香格里拉poc</t>
        </is>
      </c>
      <c r="L2571" t="inlineStr">
        <is>
          <t>IMG_20251126_100224748.jpg,IMG_20251126_100226587.jpg,IMG_20251126_100232403.jpg,IMG_20251126_100238336.jpg,IMG_20251126_100214378.jpg,wx_camera_1764144066080.jpg,IMG_20251126_162229628.jpg,IMG_20251126_162247693.jpg,IMG_20251126_162139292.jpg</t>
        </is>
      </c>
      <c r="M2571"/>
      <c r="N2571" s="2">
        <v>45987</v>
      </c>
      <c r="O2571" t="inlineStr">
        <is>
          <t>已结束</t>
        </is>
      </c>
      <c r="P2571" t="inlineStr">
        <is>
          <t>48周</t>
        </is>
      </c>
      <c r="Q2571"/>
      <c r="R2571" t="inlineStr">
        <is>
          <t>false</t>
        </is>
      </c>
      <c r="S2571" t="inlineStr">
        <is>
          <t>2025/12/01</t>
        </is>
      </c>
      <c r="T2571" t="inlineStr">
        <is>
          <t>华东区</t>
        </is>
      </c>
      <c r="U2571"/>
      <c r="V2571" t="inlineStr">
        <is>
          <t>倪洁</t>
        </is>
      </c>
      <c r="W2571" t="inlineStr">
        <is>
          <t>卞俊军</t>
        </is>
      </c>
    </row>
    <row r="2572" ht="12.75" customHeight="1">
      <c r="A2572" t="inlineStr">
        <is>
          <t>2025-11-25 吴春斌-上海-香格里拉-POC 已结束</t>
        </is>
      </c>
      <c r="B2572"/>
      <c r="C2572" t="inlineStr">
        <is>
          <t>11月25日上海虹桥香格里拉店工作，无明显问题或异常。</t>
        </is>
      </c>
      <c r="D2572" t="inlineStr">
        <is>
          <t>吴春斌</t>
        </is>
      </c>
      <c r="E2572" t="inlineStr">
        <is>
          <t>上海市闵行区新虹街道虹桥综合交通枢纽贵宾室V1-V3上海虹桥国际机场</t>
        </is>
      </c>
      <c r="F2572" t="inlineStr">
        <is>
          <t>项目出差</t>
        </is>
      </c>
      <c r="G2572" t="inlineStr">
        <is>
          <t>吴春斌-上海-香格里拉-POC 已结束</t>
        </is>
      </c>
      <c r="H2572" t="inlineStr">
        <is>
          <t>尊敬的领导晚上好：
今将11月25号的工作内容汇报：
1.到达上海香格里拉虹桥机场店，检查食材大小料以及机器上的干湿调料。
2.菜品录入系统sku：
①肉末烧冬瓜5斤
②酸菜咸肉炒饭5斤
3.让现场负责人以及厨师尝试炒制已录入系统的菜品，并独立完成菜品炒制。
4.教现场人员如何机器清洗保养，主要是铁锅内部清洁以及润锅。
5.与厨师长订明日菜品。
</t>
        </is>
      </c>
      <c r="I2572" t="inlineStr">
        <is>
          <t>①肉末烧冬瓜5斤
②酸菜咸肉炒饭5斤</t>
        </is>
      </c>
      <c r="J2572"/>
      <c r="K2572" t="inlineStr">
        <is>
          <t>上海香格里拉虹桥店poc</t>
        </is>
      </c>
      <c r="L2572" t="inlineStr">
        <is>
          <t>IMG_20251125_095704681.jpg,IMG_20251125_111819825.jpg,IMG_20251125_161321148.jpg</t>
        </is>
      </c>
      <c r="M2572"/>
      <c r="N2572" s="2">
        <v>45986</v>
      </c>
      <c r="O2572" t="inlineStr">
        <is>
          <t>已结束</t>
        </is>
      </c>
      <c r="P2572" t="inlineStr">
        <is>
          <t>48周</t>
        </is>
      </c>
      <c r="Q2572"/>
      <c r="R2572" t="inlineStr">
        <is>
          <t>false</t>
        </is>
      </c>
      <c r="S2572" t="inlineStr">
        <is>
          <t>2025/12/01</t>
        </is>
      </c>
      <c r="T2572" t="inlineStr">
        <is>
          <t>华东区</t>
        </is>
      </c>
      <c r="U2572"/>
      <c r="V2572" t="inlineStr">
        <is>
          <t>倪洁</t>
        </is>
      </c>
      <c r="W2572" t="inlineStr">
        <is>
          <t>卞俊军</t>
        </is>
      </c>
    </row>
    <row r="2573" ht="12.75" customHeight="1">
      <c r="A2573" t="inlineStr">
        <is>
          <t>2025-11-24 吴春斌-上海-香格里拉-POC 已结束</t>
        </is>
      </c>
      <c r="B2573"/>
      <c r="C2573" t="inlineStr">
        <is>
          <t>无明显问题或异常，工作内容正常推进，已完成食材准备、系统录入等。</t>
        </is>
      </c>
      <c r="D2573" t="inlineStr">
        <is>
          <t>吴春斌</t>
        </is>
      </c>
      <c r="E2573" t="inlineStr">
        <is>
          <t>上海市闵行区新虹街道虹桥综合交通枢纽贵宾室V1-V3上海虹桥国际机场</t>
        </is>
      </c>
      <c r="F2573" t="inlineStr">
        <is>
          <t>项目出差</t>
        </is>
      </c>
      <c r="G2573" t="inlineStr">
        <is>
          <t>吴春斌-上海-香格里拉-POC 已结束</t>
        </is>
      </c>
      <c r="H2573" t="inlineStr">
        <is>
          <t>尊敬的领导晚上好：
今将11月24号的工作内容汇报：
1.检查机器运转是否正常 ，将机器干湿调料加满。
2.协助现场人员将今日所需的食材切配准备
3.菜品录入系统sku：
①青椒炒肉5斤
②清炒小白菜5斤
③干炒牛河5斤
4.教现场人员，如何菜品炒制，并独立完成菜品。
5.与现场厨师长沟通菜品口味，现场人员反馈口感不错。
6.让厨师长观看菜品录入系统sku全过程，以及APP调菜过程，并现场调菜与他讲解。
7.机器清洗以及保养。
8.与厨师长沟通明日所需炒制菜品的原材料。</t>
        </is>
      </c>
      <c r="I2573" t="inlineStr">
        <is>
          <t>①青椒炒肉5斤
②清炒小白菜5斤
③干炒牛河5斤</t>
        </is>
      </c>
      <c r="J2573"/>
      <c r="K2573" t="inlineStr">
        <is>
          <t>上海虹桥香格里拉酒店poc</t>
        </is>
      </c>
      <c r="L2573" t="inlineStr">
        <is>
          <t>IMG_20251124_095443589.jpg,IMG_20251124_095445908.jpg,IMG_20251124_094444373.jpg,IMG_20251124_103234637.jpg,IMG_20251124_160936021.jpg,video_20251124_162355511.mp4,video_20251124_095729085.mp4</t>
        </is>
      </c>
      <c r="M2573"/>
      <c r="N2573" s="2">
        <v>45985</v>
      </c>
      <c r="O2573" t="inlineStr">
        <is>
          <t>已结束</t>
        </is>
      </c>
      <c r="P2573" t="inlineStr">
        <is>
          <t>48周</t>
        </is>
      </c>
      <c r="Q2573"/>
      <c r="R2573" t="inlineStr">
        <is>
          <t>false</t>
        </is>
      </c>
      <c r="S2573" t="inlineStr">
        <is>
          <t>2025/12/01</t>
        </is>
      </c>
      <c r="T2573" t="inlineStr">
        <is>
          <t>华东区</t>
        </is>
      </c>
      <c r="U2573"/>
      <c r="V2573" t="inlineStr">
        <is>
          <t>倪洁</t>
        </is>
      </c>
      <c r="W2573" t="inlineStr">
        <is>
          <t>卞俊军</t>
        </is>
      </c>
    </row>
    <row r="2574" ht="12.75" customHeight="1">
      <c r="A2574" t="inlineStr">
        <is>
          <t xml:space="preserve">2025-11-23 </t>
        </is>
      </c>
      <c r="B2574"/>
      <c r="C2574" t="inlineStr">
        <is>
          <t>仅提供日期“2025/11/23”，无具体内容，无法确定需关注的问题和异常。</t>
        </is>
      </c>
      <c r="D2574" t="inlineStr">
        <is>
          <t>吴春斌</t>
        </is>
      </c>
      <c r="E2574" t="inlineStr">
        <is>
          <t>上海市闵行区新虹街道虹桥综合交通枢纽贵宾室V1-V3上海虹桥国际机场</t>
        </is>
      </c>
      <c r="F2574" t="inlineStr">
        <is>
          <t>排休</t>
        </is>
      </c>
      <c r="G2574"/>
      <c r="H2574"/>
      <c r="I2574"/>
      <c r="J2574"/>
      <c r="K2574"/>
      <c r="L2574"/>
      <c r="M2574"/>
      <c r="N2574" s="2">
        <v>45984</v>
      </c>
      <c r="O2574"/>
      <c r="P2574" t="inlineStr">
        <is>
          <t>47周</t>
        </is>
      </c>
      <c r="Q2574"/>
      <c r="R2574" t="inlineStr">
        <is>
          <t>false</t>
        </is>
      </c>
      <c r="S2574"/>
      <c r="T2574"/>
      <c r="U2574"/>
      <c r="V2574"/>
      <c r="W2574"/>
    </row>
    <row r="2575" ht="12.75" customHeight="1">
      <c r="A2575" t="inlineStr">
        <is>
          <t xml:space="preserve">2025-11-22 </t>
        </is>
      </c>
      <c r="B2575"/>
      <c r="C2575" t="inlineStr">
        <is>
          <t>正文仅日期“2025/11/22”，无实质内容，信息缺失。</t>
        </is>
      </c>
      <c r="D2575" t="inlineStr">
        <is>
          <t>吴春斌</t>
        </is>
      </c>
      <c r="E2575" t="inlineStr">
        <is>
          <t>上海市闵行区新虹街道申昆路上海虹桥国际机场2号航站楼</t>
        </is>
      </c>
      <c r="F2575" t="inlineStr">
        <is>
          <t>排休</t>
        </is>
      </c>
      <c r="G2575"/>
      <c r="H2575"/>
      <c r="I2575"/>
      <c r="J2575"/>
      <c r="K2575"/>
      <c r="L2575"/>
      <c r="M2575"/>
      <c r="N2575" s="2">
        <v>45983</v>
      </c>
      <c r="O2575"/>
      <c r="P2575" t="inlineStr">
        <is>
          <t>47周</t>
        </is>
      </c>
      <c r="Q2575"/>
      <c r="R2575" t="inlineStr">
        <is>
          <t>false</t>
        </is>
      </c>
      <c r="S2575"/>
      <c r="T2575"/>
      <c r="U2575"/>
      <c r="V2575"/>
      <c r="W2575"/>
    </row>
    <row r="2576" ht="12.75" customHeight="1">
      <c r="A2576" t="inlineStr">
        <is>
          <t>2025-11-21 吴春斌-上海-香格里拉-POC 已结束</t>
        </is>
      </c>
      <c r="B2576" t="inlineStr">
        <is>
          <t>1</t>
        </is>
      </c>
      <c r="C2576" t="inlineStr">
        <is>
          <t>现场周六周日人员不上班，影响录菜调试进度。</t>
        </is>
      </c>
      <c r="D2576" t="inlineStr">
        <is>
          <t>吴春斌</t>
        </is>
      </c>
      <c r="E2576" t="inlineStr">
        <is>
          <t>上海市闵行区新虹街道虹桥综合交通枢纽贵宾室V1-V3上海虹桥国际机场</t>
        </is>
      </c>
      <c r="F2576" t="inlineStr">
        <is>
          <t>项目出差</t>
        </is>
      </c>
      <c r="G2576" t="inlineStr">
        <is>
          <t>吴春斌-上海-香格里拉-POC 已结束</t>
        </is>
      </c>
      <c r="H2576" t="inlineStr">
        <is>
          <t>尊敬的领导晚上好：
今将11月21号的工作内容汇报：
1.到达上海香格里拉虹桥机场店 ，开始今日的工作。
2.注册账号，并将账号登录机器。
3.将机器干湿调料加满，并校准。
4.将机器进行温度标定测试，并将温度标定准确。
5.将铁锅清洗，并开锅，进行三次深度养锅模式，把铁锅开好。
6.与现场负责人对即将测试的菜品，并得知现场周六周日人员不上班，与其商讨明后天排休。</t>
        </is>
      </c>
      <c r="I2576" t="inlineStr">
        <is>
          <t>调试机器未开始录菜</t>
        </is>
      </c>
      <c r="J2576"/>
      <c r="K2576" t="inlineStr">
        <is>
          <t>排休</t>
        </is>
      </c>
      <c r="L2576" t="inlineStr">
        <is>
          <t>IMG_20251121_160923727.jpg,IMG_20251121_160928074.jpg,IMG_20251121_160932848.jpg,IMG_20251121_161049778.jpg</t>
        </is>
      </c>
      <c r="M2576"/>
      <c r="N2576" s="2">
        <v>45982</v>
      </c>
      <c r="O2576" t="inlineStr">
        <is>
          <t>已结束</t>
        </is>
      </c>
      <c r="P2576" t="inlineStr">
        <is>
          <t>47周</t>
        </is>
      </c>
      <c r="Q2576"/>
      <c r="R2576" t="inlineStr">
        <is>
          <t>false</t>
        </is>
      </c>
      <c r="S2576" t="inlineStr">
        <is>
          <t>2025/12/01</t>
        </is>
      </c>
      <c r="T2576" t="inlineStr">
        <is>
          <t>华东区</t>
        </is>
      </c>
      <c r="U2576"/>
      <c r="V2576" t="inlineStr">
        <is>
          <t>倪洁</t>
        </is>
      </c>
      <c r="W2576" t="inlineStr">
        <is>
          <t>卞俊军</t>
        </is>
      </c>
    </row>
    <row r="2577" ht="12.75" customHeight="1">
      <c r="A2577" t="inlineStr">
        <is>
          <t>2025-11-20 吴春斌-上海-绿茶-铁锅导入 已结束</t>
        </is>
      </c>
      <c r="B2577"/>
      <c r="C2577" t="inlineStr">
        <is>
          <t>上海九亭金地广场店因水压问题，已装增压泵。</t>
        </is>
      </c>
      <c r="D2577" t="inlineStr">
        <is>
          <t>吴春斌</t>
        </is>
      </c>
      <c r="E2577" t="inlineStr">
        <is>
          <t>上海市松江区九亭镇九新公路13号青春驿站</t>
        </is>
      </c>
      <c r="F2577" t="inlineStr">
        <is>
          <t>项目出差</t>
        </is>
      </c>
      <c r="G2577" t="inlineStr">
        <is>
          <t>吴春斌-上海-绿茶-铁锅导入 已结束</t>
        </is>
      </c>
      <c r="H2577" t="inlineStr">
        <is>
          <t>尊敬的领导晚上好：
今将11月20号的工作内容汇报：
1.到达上海九亭金地广场店进行铁路导入工作，检查食材大小料以及机器干湿材料。
2.检查菜品出品。
3.因水压原因，今日协助售后人员，将增压泵装入机器。
4.检查机器清洗以及保养，主要看锅内清洗状况。
5.上海绿茶九亭金地广场店工作完毕，与现场操作员和厨师长，交代工作，完毕离店。</t>
        </is>
      </c>
      <c r="I2577" t="inlineStr">
        <is>
          <t>铁锅导入</t>
        </is>
      </c>
      <c r="J2577"/>
      <c r="K2577" t="inlineStr">
        <is>
          <t>上海香格里拉poc</t>
        </is>
      </c>
      <c r="L2577" t="inlineStr">
        <is>
          <t>IMG_20251120_101621533.jpg,IMG_20251120_101624111.jpg,IMG_20251120_103233940.jpg,IMG_20251120_112508576.jpg,IMG_20251120_114603147.jpg,IMG_20251120_114920662.jpg,IMG_20251120_144208225.jpg,IMG_20251120_144203182.jpg</t>
        </is>
      </c>
      <c r="M2577"/>
      <c r="N2577" s="2">
        <v>45981</v>
      </c>
      <c r="O2577" t="inlineStr">
        <is>
          <t>已结束</t>
        </is>
      </c>
      <c r="P2577" t="inlineStr">
        <is>
          <t>47周</t>
        </is>
      </c>
      <c r="Q2577"/>
      <c r="R2577" t="inlineStr">
        <is>
          <t>false</t>
        </is>
      </c>
      <c r="S2577" t="inlineStr">
        <is>
          <t>2025/11/20</t>
        </is>
      </c>
      <c r="T2577" t="inlineStr">
        <is>
          <t>BST</t>
        </is>
      </c>
      <c r="U2577" t="inlineStr">
        <is>
          <t>1</t>
        </is>
      </c>
      <c r="V2577" t="inlineStr">
        <is>
          <t>张铭麒</t>
        </is>
      </c>
      <c r="W2577" t="inlineStr">
        <is>
          <t>李岳丰
吴薇</t>
        </is>
      </c>
    </row>
    <row r="2578" ht="12.75" customHeight="1">
      <c r="A2578" t="inlineStr">
        <is>
          <t>2025-11-19 吴春斌-上海-绿茶-铁锅导入 已结束</t>
        </is>
      </c>
      <c r="B2578"/>
      <c r="C2578" t="inlineStr">
        <is>
          <t>11月19日上海绿茶九亭店检查食材、菜品、操作及机器，要求操作员发清洁照片。</t>
        </is>
      </c>
      <c r="D2578" t="inlineStr">
        <is>
          <t>吴春斌</t>
        </is>
      </c>
      <c r="E2578" t="inlineStr">
        <is>
          <t>上海市松江区九里亭街道沪松公路腾势汽车(上海浦西腾势中心)</t>
        </is>
      </c>
      <c r="F2578" t="inlineStr">
        <is>
          <t>项目出差</t>
        </is>
      </c>
      <c r="G2578" t="inlineStr">
        <is>
          <t>吴春斌-上海-绿茶-铁锅导入 已结束</t>
        </is>
      </c>
      <c r="H2578" t="inlineStr">
        <is>
          <t>尊敬的领导晚上好：
今将11月19号的工作内容汇报：
1.到达上海绿茶九亭金地店，检查食材大小料以及机器干湿调料是否加满。
2.  检查菜品出品 。
3.检查操作员操作流程是否规范，以及机器清洗保养。
4.让操作员每日晚上清洁完毕后，将锅内清洁情况发至群内， 照片用水印相机拍摄。
</t>
        </is>
      </c>
      <c r="I2578" t="inlineStr">
        <is>
          <t>铁锅导入</t>
        </is>
      </c>
      <c r="J2578"/>
      <c r="K2578" t="inlineStr">
        <is>
          <t>上海绿茶九亭金地广场店铁锅导入</t>
        </is>
      </c>
      <c r="L2578" t="inlineStr">
        <is>
          <t>IMG_20251119_103522953.jpg,IMG_20251119_103526566.jpg,IMG_20251119_104117444.jpg,IMG_20251119_114711236.jpg,IMG_20251119_120126218.jpg,IMG_20251119_170432474.jpg</t>
        </is>
      </c>
      <c r="M2578"/>
      <c r="N2578" s="2">
        <v>45980</v>
      </c>
      <c r="O2578" t="inlineStr">
        <is>
          <t>已结束</t>
        </is>
      </c>
      <c r="P2578" t="inlineStr">
        <is>
          <t>47周</t>
        </is>
      </c>
      <c r="Q2578"/>
      <c r="R2578" t="inlineStr">
        <is>
          <t>false</t>
        </is>
      </c>
      <c r="S2578" t="inlineStr">
        <is>
          <t>2025/11/20</t>
        </is>
      </c>
      <c r="T2578" t="inlineStr">
        <is>
          <t>BST</t>
        </is>
      </c>
      <c r="U2578"/>
      <c r="V2578" t="inlineStr">
        <is>
          <t>张铭麒</t>
        </is>
      </c>
      <c r="W2578" t="inlineStr">
        <is>
          <t>李岳丰
吴薇</t>
        </is>
      </c>
    </row>
    <row r="2579" ht="12.75" customHeight="1">
      <c r="A2579" t="inlineStr">
        <is>
          <t>2025-11-18 吴春斌-上海-绿茶-铁锅导入 已结束</t>
        </is>
      </c>
      <c r="B2579"/>
      <c r="C2579" t="inlineStr">
        <is>
          <t>11月18日上海绿茶九亭店铁锅导入进行中，完成机器标定升级、操作及清洗保养教学。</t>
        </is>
      </c>
      <c r="D2579" t="inlineStr">
        <is>
          <t>吴春斌</t>
        </is>
      </c>
      <c r="E2579" t="inlineStr">
        <is>
          <t>上海市闵行区新虹街道申长路562号虹桥绿谷广场</t>
        </is>
      </c>
      <c r="F2579" t="inlineStr">
        <is>
          <t>项目出差</t>
        </is>
      </c>
      <c r="G2579" t="inlineStr">
        <is>
          <t>吴春斌-上海-绿茶-铁锅导入 已结束</t>
        </is>
      </c>
      <c r="H2579" t="inlineStr">
        <is>
          <t>尊敬的领导晚上好：
今将11月18号的工作内容汇报：
1.到达上海绿茶九亭金地广场店，检查食材大小料以及机器干湿调料是否准备齐全。
2.早晨将一口铁锅先导入机器，让操作员熟悉铁锅操作，晚上再导入一口。
3.将两台机器做温度标定，并将机器版本升级到v5.1.9.3。
4.检查机器菜品出品，今日出品标准。
5.晚间时段，教操作员如何机器清洗以及保养，主要是锅内清洁状况。
</t>
        </is>
      </c>
      <c r="I2579" t="inlineStr">
        <is>
          <t>铁锅导入</t>
        </is>
      </c>
      <c r="J2579"/>
      <c r="K2579" t="inlineStr">
        <is>
          <t>上海绿茶九亭金地店铁锅导入</t>
        </is>
      </c>
      <c r="L2579" t="inlineStr">
        <is>
          <t>IMG_20251118_112706686.jpg,IMG_20251118_114642402.jpg,IMG_20251118_120811356.jpg,IMG_20251118_121106047.jpg,IMG_20251118_174844601.jpg,IMG_20251118_183552493.jpg,IMG_20251118_193033535.jpg</t>
        </is>
      </c>
      <c r="M2579"/>
      <c r="N2579" s="2">
        <v>45979</v>
      </c>
      <c r="O2579" t="inlineStr">
        <is>
          <t>已结束</t>
        </is>
      </c>
      <c r="P2579" t="inlineStr">
        <is>
          <t>47周</t>
        </is>
      </c>
      <c r="Q2579"/>
      <c r="R2579" t="inlineStr">
        <is>
          <t>false</t>
        </is>
      </c>
      <c r="S2579" t="inlineStr">
        <is>
          <t>2025/11/20</t>
        </is>
      </c>
      <c r="T2579" t="inlineStr">
        <is>
          <t>BST</t>
        </is>
      </c>
      <c r="U2579"/>
      <c r="V2579" t="inlineStr">
        <is>
          <t>张铭麒</t>
        </is>
      </c>
      <c r="W2579" t="inlineStr">
        <is>
          <t>李岳丰
吴薇</t>
        </is>
      </c>
    </row>
    <row r="2580" ht="12.75" customHeight="1">
      <c r="A2580" t="inlineStr">
        <is>
          <t>2025-11-17 吴春斌-常州-绿茶餐厅-铁锅导入 已结束</t>
        </is>
      </c>
      <c r="B2580"/>
      <c r="C2580" t="inlineStr">
        <is>
          <t>铁锅导入完毕，要求厨师长监督操作员每日清洗养锅并拍照发群。</t>
        </is>
      </c>
      <c r="D2580" t="inlineStr">
        <is>
          <t>吴春斌</t>
        </is>
      </c>
      <c r="E2580" t="inlineStr">
        <is>
          <t>上海市闵行区新虹街道申长路560号虹桥绿谷广场</t>
        </is>
      </c>
      <c r="F2580" t="inlineStr">
        <is>
          <t>项目出差</t>
        </is>
      </c>
      <c r="G2580" t="inlineStr">
        <is>
          <t>吴春斌-常州-绿茶餐厅-铁锅导入 已结束</t>
        </is>
      </c>
      <c r="H2580" t="inlineStr">
        <is>
          <t>尊敬的领导晚上好：
今将11月17号的工作内容汇报：
1.到达常州金坛吾悦广场绿茶，开始今日铁锅导入工作。
2.检查机器干湿调料是否加满，检查食材大小料准备是否齐全。
3.检查菜品出品质量是否过关，今日菜品出品标准，菜品无客诉。
4.与现场负责人厨师长与操作员交代机器保养以及清洗，主要是铁锅内的清洗情况，并让厨师长监督操作员每天锅内清洗状况以及养锅，并用水印相机拍照发至群内，常州金坛吾悦广场店铁锅导入完毕离店。</t>
        </is>
      </c>
      <c r="I2580" t="inlineStr">
        <is>
          <t>铁锅导入</t>
        </is>
      </c>
      <c r="J2580"/>
      <c r="K2580" t="inlineStr">
        <is>
          <t>上海绿茶九亭金地广场店铁锅导入</t>
        </is>
      </c>
      <c r="L2580" t="inlineStr">
        <is>
          <t>IMG_20251117_115254338.jpg,IMG_20251117_115240767.jpg,IMG_20251117_115705229.jpg,IMG_20251117_120451514.jpg,IMG_20251117_122703076.jpg</t>
        </is>
      </c>
      <c r="M2580"/>
      <c r="N2580" s="2">
        <v>45978</v>
      </c>
      <c r="O2580" t="inlineStr">
        <is>
          <t>已结束</t>
        </is>
      </c>
      <c r="P2580" t="inlineStr">
        <is>
          <t>47周</t>
        </is>
      </c>
      <c r="Q2580"/>
      <c r="R2580" t="inlineStr">
        <is>
          <t>false</t>
        </is>
      </c>
      <c r="S2580" t="inlineStr">
        <is>
          <t>2025/11/17</t>
        </is>
      </c>
      <c r="T2580" t="inlineStr">
        <is>
          <t>BST</t>
        </is>
      </c>
      <c r="U2580" t="inlineStr">
        <is>
          <t>1</t>
        </is>
      </c>
      <c r="V2580" t="inlineStr">
        <is>
          <t>张铭麒</t>
        </is>
      </c>
      <c r="W2580" t="inlineStr">
        <is>
          <t>李岳丰
吴薇</t>
        </is>
      </c>
    </row>
    <row r="2581" ht="12.75" customHeight="1">
      <c r="A2581" t="inlineStr">
        <is>
          <t>2025-11-16 吴春斌-常州-绿茶餐厅-铁锅导入 已结束</t>
        </is>
      </c>
      <c r="B2581" t="inlineStr">
        <is>
          <t>1</t>
        </is>
      </c>
      <c r="C2581" t="inlineStr">
        <is>
          <t>需关注铁锅内锅灰清洗状况，每日需拍水印相机发群。</t>
        </is>
      </c>
      <c r="D2581" t="inlineStr">
        <is>
          <t>吴春斌</t>
        </is>
      </c>
      <c r="E2581" t="inlineStr">
        <is>
          <t>江苏省常州市金坛区东城街道宜必思酒店(常州金坛吾悦广场店)</t>
        </is>
      </c>
      <c r="F2581" t="inlineStr">
        <is>
          <t>项目出差</t>
        </is>
      </c>
      <c r="G2581" t="inlineStr">
        <is>
          <t>吴春斌-常州-绿茶餐厅-铁锅导入 已结束</t>
        </is>
      </c>
      <c r="H2581" t="inlineStr">
        <is>
          <t>尊敬的领导晚上好：
今将11月16号的工作内容汇报：
1.到达常州金坛吾悦广场绿茶铁锅导入，检查食材大小料是否准备齐全。
2.检查菜品出品。
3.检查操作员日常清洗以及保养，主要检查铁锅内锅灰清洗状况，并每日拍水印相机发至群内。</t>
        </is>
      </c>
      <c r="I2581" t="inlineStr">
        <is>
          <t>铁锅导入</t>
        </is>
      </c>
      <c r="J2581" t="inlineStr">
        <is>
          <t xml:space="preserve"> 江苏常州金坛吾悦广场铁锅导入</t>
        </is>
      </c>
      <c r="K2581" t="inlineStr">
        <is>
          <t>常州金坛吾悦广场铁锅导入</t>
        </is>
      </c>
      <c r="L2581" t="inlineStr">
        <is>
          <t>IMG_20251116_125611186.jpg,IMG_20251116_181432669.jpg,IMG_20251116_172710634.jpg,IMG_20251116_192556609.jpg,IMG_20251116_193000091.jpg,IMG_20251116_125605096.jpg</t>
        </is>
      </c>
      <c r="M2581"/>
      <c r="N2581" s="2">
        <v>45977</v>
      </c>
      <c r="O2581" t="inlineStr">
        <is>
          <t>已结束</t>
        </is>
      </c>
      <c r="P2581" t="inlineStr">
        <is>
          <t>46周</t>
        </is>
      </c>
      <c r="Q2581"/>
      <c r="R2581" t="inlineStr">
        <is>
          <t>false</t>
        </is>
      </c>
      <c r="S2581" t="inlineStr">
        <is>
          <t>2025/11/17</t>
        </is>
      </c>
      <c r="T2581" t="inlineStr">
        <is>
          <t>BST</t>
        </is>
      </c>
      <c r="U2581"/>
      <c r="V2581" t="inlineStr">
        <is>
          <t>张铭麒</t>
        </is>
      </c>
      <c r="W2581" t="inlineStr">
        <is>
          <t>李岳丰
吴薇</t>
        </is>
      </c>
    </row>
    <row r="2582" ht="12.75" customHeight="1">
      <c r="A2582" t="inlineStr">
        <is>
          <t>2025-11-15 吴春斌-常州-绿茶餐厅-铁锅导入 已结束</t>
        </is>
      </c>
      <c r="B2582" t="inlineStr">
        <is>
          <t>1</t>
        </is>
      </c>
      <c r="C2582" t="inlineStr">
        <is>
          <t>重点：铁锅导入中，需操作员练操作、清锅灰并拍水印照发群。</t>
        </is>
      </c>
      <c r="D2582" t="inlineStr">
        <is>
          <t>吴春斌</t>
        </is>
      </c>
      <c r="E2582" t="inlineStr">
        <is>
          <t>江苏省常州市金坛区东城街道宜必思酒店(常州金坛吾悦广场店)</t>
        </is>
      </c>
      <c r="F2582" t="inlineStr">
        <is>
          <t>项目出差</t>
        </is>
      </c>
      <c r="G2582" t="inlineStr">
        <is>
          <t>吴春斌-常州-绿茶餐厅-铁锅导入 已结束</t>
        </is>
      </c>
      <c r="H2582" t="inlineStr">
        <is>
          <t>尊敬的领导晚上好：
今将11月15号的工作内容汇报：
1.到达常州金坛启东吾悦广场绿茶，检查食材大小料，检查机器干湿调料是否加满。
2.因为在高峰时段，先导一口铁锅，让操作员练习铁锅操作，下午不忙时段再导入一口铁锅。
3.机器温度标定。
4.铁锅菜谱拉入机器，并将涂层锅菜谱移除。
5.将机器版本升级至v5.1.9.3。
6.检查菜品出品，今日菜品标准无客诉。
7.教操作员铁锅如何清洗以及保养，主要是铁锅内锅灰清理，清洗完毕，并每天拍水印相机发到群内。</t>
        </is>
      </c>
      <c r="I2582" t="inlineStr">
        <is>
          <t>铁锅导入</t>
        </is>
      </c>
      <c r="J2582"/>
      <c r="K2582" t="inlineStr">
        <is>
          <t>江苏常州启东吾悦广场绿茶铁锅导入</t>
        </is>
      </c>
      <c r="L2582" t="inlineStr">
        <is>
          <t>IMG_20251115_104144668.jpg,IMG_20251115_104129041.jpg,IMG_20251115_104132614.jpg,IMG_20251115_104435559.jpg,wx_camera_1763182571905.jpg,IMG_20251115_111629912.jpg,IMG_20251115_134443951.jpg,IMG_20251115_172946504.jpg,IMG_20251115_182507469.jpg,IMG_20251115_203142070.jpg</t>
        </is>
      </c>
      <c r="M2582"/>
      <c r="N2582" s="2">
        <v>45976</v>
      </c>
      <c r="O2582" t="inlineStr">
        <is>
          <t>已结束</t>
        </is>
      </c>
      <c r="P2582" t="inlineStr">
        <is>
          <t>46周</t>
        </is>
      </c>
      <c r="Q2582"/>
      <c r="R2582" t="inlineStr">
        <is>
          <t>false</t>
        </is>
      </c>
      <c r="S2582" t="inlineStr">
        <is>
          <t>2025/11/17</t>
        </is>
      </c>
      <c r="T2582" t="inlineStr">
        <is>
          <t>BST</t>
        </is>
      </c>
      <c r="U2582"/>
      <c r="V2582" t="inlineStr">
        <is>
          <t>张铭麒</t>
        </is>
      </c>
      <c r="W2582" t="inlineStr">
        <is>
          <t>李岳丰
吴薇</t>
        </is>
      </c>
    </row>
    <row r="2583" ht="12.75" customHeight="1">
      <c r="A2583" t="inlineStr">
        <is>
          <t xml:space="preserve">2025-11-14 </t>
        </is>
      </c>
      <c r="B2583"/>
      <c r="C2583" t="inlineStr">
        <is>
          <t>正文仅日期“2025/11/14”，无实质内容，信息缺失。</t>
        </is>
      </c>
      <c r="D2583" t="inlineStr">
        <is>
          <t>吴春斌</t>
        </is>
      </c>
      <c r="E2583" t="inlineStr">
        <is>
          <t>江苏省常州市金坛区东城街道金山路1182号金坛碧桂园</t>
        </is>
      </c>
      <c r="F2583" t="inlineStr">
        <is>
          <t>排休</t>
        </is>
      </c>
      <c r="G2583"/>
      <c r="H2583"/>
      <c r="I2583"/>
      <c r="J2583"/>
      <c r="K2583"/>
      <c r="L2583"/>
      <c r="M2583"/>
      <c r="N2583" s="2">
        <v>45975</v>
      </c>
      <c r="O2583"/>
      <c r="P2583" t="inlineStr">
        <is>
          <t>46周</t>
        </is>
      </c>
      <c r="Q2583"/>
      <c r="R2583" t="inlineStr">
        <is>
          <t>false</t>
        </is>
      </c>
      <c r="S2583"/>
      <c r="T2583"/>
      <c r="U2583" t="inlineStr">
        <is>
          <t>1</t>
        </is>
      </c>
      <c r="V2583"/>
      <c r="W2583"/>
    </row>
    <row r="2584" ht="12.75" customHeight="1">
      <c r="A2584" t="inlineStr">
        <is>
          <t>2025-11-13 吴春斌-江苏南通启东-江苏南通启东吾悦广场店绿茶-铁锅导入 已结束</t>
        </is>
      </c>
      <c r="B2584" t="inlineStr">
        <is>
          <t>1</t>
        </is>
      </c>
      <c r="C2584" t="inlineStr">
        <is>
          <t>常州金坛铁锅未到，明日申请排休。</t>
        </is>
      </c>
      <c r="D2584" t="inlineStr">
        <is>
          <t>吴春斌</t>
        </is>
      </c>
      <c r="E2584" t="inlineStr">
        <is>
          <t>江苏省常州市金坛区东城街道宜必思酒店(常州金坛吾悦广场店)</t>
        </is>
      </c>
      <c r="F2584" t="inlineStr">
        <is>
          <t>项目出差</t>
        </is>
      </c>
      <c r="G2584" t="inlineStr">
        <is>
          <t>吴春斌-江苏南通启东-江苏南通启东吾悦广场店绿茶-铁锅导入 已结束</t>
        </is>
      </c>
      <c r="H2584" t="inlineStr">
        <is>
          <t>尊敬的领导晚上好：
今将11月13号的工作内容汇报：
1.到达江苏南通启东吾悦广场绿茶，检查食材大小料，检查机器干湿调料是否加满。
2.检查菜品出品。
3.铁锅导入工作结束，与现场负责人沟通离店事宜，主要让其检查每日铁锅清洗状况，工作完毕离店。
4.前往常州金坛吾悦广场绿茶 ，进行铁锅导入工作。
5.因铁锅未到店内，明日申请排休一天。</t>
        </is>
      </c>
      <c r="I2584" t="inlineStr">
        <is>
          <t>铁锅导入</t>
        </is>
      </c>
      <c r="J2584"/>
      <c r="K2584" t="inlineStr">
        <is>
          <t>排休</t>
        </is>
      </c>
      <c r="L2584" t="inlineStr">
        <is>
          <t>IMG_20251113_110259862.jpg,IMG_20251113_110723758.jpg,IMG_20251113_110848229.jpg,IMG_20251113_112454958.jpg,IMG_20251113_115527696.jpg,IMG_20251113_215138105.jpg</t>
        </is>
      </c>
      <c r="M2584"/>
      <c r="N2584" s="2">
        <v>45974</v>
      </c>
      <c r="O2584" t="inlineStr">
        <is>
          <t>已结束</t>
        </is>
      </c>
      <c r="P2584" t="inlineStr">
        <is>
          <t>46周</t>
        </is>
      </c>
      <c r="Q2584"/>
      <c r="R2584" t="inlineStr">
        <is>
          <t>false</t>
        </is>
      </c>
      <c r="S2584" t="inlineStr">
        <is>
          <t>2025/11/13</t>
        </is>
      </c>
      <c r="T2584" t="inlineStr">
        <is>
          <t>BST</t>
        </is>
      </c>
      <c r="U2584" t="inlineStr">
        <is>
          <t>1</t>
        </is>
      </c>
      <c r="V2584" t="inlineStr">
        <is>
          <t>张铭麒</t>
        </is>
      </c>
      <c r="W2584" t="inlineStr">
        <is>
          <t>李岳丰
吴薇</t>
        </is>
      </c>
    </row>
    <row r="2585" ht="12.75" customHeight="1">
      <c r="A2585" t="inlineStr">
        <is>
          <t>2025-11-12 吴春斌-江苏南通启东-江苏南通启东吾悦广场店绿茶-铁锅导入 已结束</t>
        </is>
      </c>
      <c r="B2585" t="inlineStr">
        <is>
          <t>1</t>
        </is>
      </c>
      <c r="C2585" t="inlineStr">
        <is>
          <t>无明显问题及异常，铁锅导入工作正常进行，准备及清洁到位。</t>
        </is>
      </c>
      <c r="D2585" t="inlineStr">
        <is>
          <t>吴春斌</t>
        </is>
      </c>
      <c r="E2585" t="inlineStr">
        <is>
          <t>江苏省南通市启东市汇龙镇江海中路699号东方明珠</t>
        </is>
      </c>
      <c r="F2585" t="inlineStr">
        <is>
          <t>项目出差</t>
        </is>
      </c>
      <c r="G2585" t="inlineStr">
        <is>
          <t>吴春斌-江苏南通启东-江苏南通启东吾悦广场店绿茶-铁锅导入 已结束</t>
        </is>
      </c>
      <c r="H2585" t="inlineStr">
        <is>
          <t>尊敬的领导晚上好：
今将11月12号的工作内容汇报：
1.到达江苏南通启东吾悦广场绿茶餐厅， 进行今日的铁锅导入工作。
2.检查食材大小料以及机器干湿调料是否加满，将炒饭预制出来，开市工作准备好。
3.检查菜品出品，今日菜品出品标准无客诉。
4.检查操作员清洗机器以及保养，主要是锅内积碳清洁，交代中午下班时段以及晚上下班时段两个时间点清洁干净。</t>
        </is>
      </c>
      <c r="I2585" t="inlineStr">
        <is>
          <t>铁锅导入</t>
        </is>
      </c>
      <c r="J2585"/>
      <c r="K2585" t="inlineStr">
        <is>
          <t>南通启东吾悦广场绿茶铁锅导入</t>
        </is>
      </c>
      <c r="L2585" t="inlineStr">
        <is>
          <t>IMG_20251112_113146981.jpg,IMG_20251112_113157634.jpg,IMG_20251112_122413068.jpg,IMG_20251112_173541025.jpg,IMG_20251112_175213576.jpg,IMG_20251112_174229270.jpg</t>
        </is>
      </c>
      <c r="M2585"/>
      <c r="N2585" s="2">
        <v>45973</v>
      </c>
      <c r="O2585" t="inlineStr">
        <is>
          <t>已结束</t>
        </is>
      </c>
      <c r="P2585" t="inlineStr">
        <is>
          <t>46周</t>
        </is>
      </c>
      <c r="Q2585"/>
      <c r="R2585" t="inlineStr">
        <is>
          <t>false</t>
        </is>
      </c>
      <c r="S2585" t="inlineStr">
        <is>
          <t>2025/11/13</t>
        </is>
      </c>
      <c r="T2585" t="inlineStr">
        <is>
          <t>BST</t>
        </is>
      </c>
      <c r="U2585"/>
      <c r="V2585" t="inlineStr">
        <is>
          <t>张铭麒</t>
        </is>
      </c>
      <c r="W2585" t="inlineStr">
        <is>
          <t>李岳丰
吴薇</t>
        </is>
      </c>
    </row>
    <row r="2586" ht="12.75" customHeight="1">
      <c r="A2586" t="inlineStr">
        <is>
          <t>2025-11-11 吴春斌-江苏南通启东-江苏南通启东吾悦广场店绿茶-铁锅导入 已结束</t>
        </is>
      </c>
      <c r="B2586" t="inlineStr">
        <is>
          <t>1</t>
        </is>
      </c>
      <c r="C2586" t="inlineStr">
        <is>
          <t>南通启东吾悦广场店铁锅导入中，需关注操作员清洗保养拍照。</t>
        </is>
      </c>
      <c r="D2586" t="inlineStr">
        <is>
          <t>吴春斌</t>
        </is>
      </c>
      <c r="E2586" t="inlineStr">
        <is>
          <t>江苏省南通市启东市汇龙镇江海中路699号华康大厦(民乐中路)</t>
        </is>
      </c>
      <c r="F2586" t="inlineStr">
        <is>
          <t>项目出差</t>
        </is>
      </c>
      <c r="G2586" t="inlineStr">
        <is>
          <t>吴春斌-江苏南通启东-江苏南通启东吾悦广场店绿茶-铁锅导入 已结束</t>
        </is>
      </c>
      <c r="H2586" t="inlineStr">
        <is>
          <t>尊敬的领导晚上好：
今将11月11号的工作内容汇报：
1.前往南通万达店进行新店开业，检查食材大小料，以及机器干湿调料是否加。
2.检查机器人菜品出品。
3.中午时段高峰期过后，与现场负责人厨师长，交接现场情况完毕离店。
4.前往南通启东吾悦广场店进行铁锅导入工作，下午时段先导入一口铁锅，到晚上下班再导入一口，避免高峰时段操作员不熟悉铁锅导致菜品卡餐。
5.将铁锅进行温度标定。
6.将铁锅菜品拉至机器。
7.检查菜品出品以及操作员清洗机器以及保养，主要对铁锅的清洗，清洗完后让操作员用水印相机拍摄并发到群内，形成肌肉记忆。
</t>
        </is>
      </c>
      <c r="I2586" t="inlineStr">
        <is>
          <t>铁锅导入</t>
        </is>
      </c>
      <c r="J2586"/>
      <c r="K2586" t="inlineStr">
        <is>
          <t>南通启东吾悦广场铁锅导入</t>
        </is>
      </c>
      <c r="L2586" t="inlineStr">
        <is>
          <t>IMG_20251111_102724425.jpg,IMG_20251111_102728340.jpg,IMG_20251111_162648596.jpg,IMG_20251111_162653015.jpg,IMG_20251111_170455233.jpg,IMG_20251111_180111714.jpg,IMG_20251111_180528933.jpg</t>
        </is>
      </c>
      <c r="M2586"/>
      <c r="N2586" s="2">
        <v>45972</v>
      </c>
      <c r="O2586" t="inlineStr">
        <is>
          <t>已结束</t>
        </is>
      </c>
      <c r="P2586" t="inlineStr">
        <is>
          <t>46周</t>
        </is>
      </c>
      <c r="Q2586"/>
      <c r="R2586" t="inlineStr">
        <is>
          <t>false</t>
        </is>
      </c>
      <c r="S2586" t="inlineStr">
        <is>
          <t>2025/11/13</t>
        </is>
      </c>
      <c r="T2586" t="inlineStr">
        <is>
          <t>BST</t>
        </is>
      </c>
      <c r="U2586"/>
      <c r="V2586" t="inlineStr">
        <is>
          <t>张铭麒</t>
        </is>
      </c>
      <c r="W2586" t="inlineStr">
        <is>
          <t>李岳丰
吴薇</t>
        </is>
      </c>
    </row>
    <row r="2587" ht="12.75" customHeight="1">
      <c r="A2587" t="inlineStr">
        <is>
          <t>2025-11-10 吴春斌-南通-绿茶-新店开业 已结束</t>
        </is>
      </c>
      <c r="B2587"/>
      <c r="C2587" t="inlineStr">
        <is>
          <t>需关注每日检查清洗铁锅状况并拍水印发群。</t>
        </is>
      </c>
      <c r="D2587" t="inlineStr">
        <is>
          <t>吴春斌</t>
        </is>
      </c>
      <c r="E2587" t="inlineStr">
        <is>
          <t>江苏省南通市通州区金新街道碧华东路金霞南苑南区</t>
        </is>
      </c>
      <c r="F2587" t="inlineStr">
        <is>
          <t>项目出差</t>
        </is>
      </c>
      <c r="G2587" t="inlineStr">
        <is>
          <t>吴春斌-南通-绿茶-新店开业 已结束</t>
        </is>
      </c>
      <c r="H2587" t="inlineStr">
        <is>
          <t>尊敬的领导晚上好：
今将11月10号的工作内容汇报：
1.到达南通万达绿茶，检查机器大小料准备是否齐全，检查机器干湿调料是否加满。
2.检查菜品出品。
3.晚间时段巩固操作员 ，对机器清洗以及保养，主要检查清洗铁锅。
4.与现场负责人交代检查工作事宜，每日检查他们清洗铁锅状况，并让其拍水印发到群内，明日再跟一上午，下午请我南通启东绿茶铁锅导入工作。</t>
        </is>
      </c>
      <c r="I2587" t="inlineStr">
        <is>
          <t>新店开业</t>
        </is>
      </c>
      <c r="J2587"/>
      <c r="K2587" t="inlineStr">
        <is>
          <t>江苏南通万达新店开业，下午前往启东吾悦广场店铁锅倒入</t>
        </is>
      </c>
      <c r="L2587" t="inlineStr">
        <is>
          <t>IMG_20251110_105214291.jpg,IMG_20251110_105219202.jpg,IMG_20251110_105228785.jpg,IMG_20251110_105255777.jpg,IMG_20251110_105657632.jpg,IMG_20251110_105707761.jpg,IMG_20251110_120648741.jpg</t>
        </is>
      </c>
      <c r="M2587"/>
      <c r="N2587" s="2">
        <v>45971</v>
      </c>
      <c r="O2587" t="inlineStr">
        <is>
          <t>已结束</t>
        </is>
      </c>
      <c r="P2587" t="inlineStr">
        <is>
          <t>46周</t>
        </is>
      </c>
      <c r="Q2587"/>
      <c r="R2587" t="inlineStr">
        <is>
          <t>false</t>
        </is>
      </c>
      <c r="S2587" t="inlineStr">
        <is>
          <t>2025/11/09</t>
        </is>
      </c>
      <c r="T2587" t="inlineStr">
        <is>
          <t>BST</t>
        </is>
      </c>
      <c r="U2587" t="inlineStr">
        <is>
          <t>1</t>
        </is>
      </c>
      <c r="V2587" t="inlineStr">
        <is>
          <t>张铭麒</t>
        </is>
      </c>
      <c r="W2587" t="inlineStr">
        <is>
          <t>李岳丰
吴薇</t>
        </is>
      </c>
    </row>
    <row r="2588" ht="12.75" customHeight="1">
      <c r="A2588" t="inlineStr">
        <is>
          <t>2025-11-09 吴春斌-南通-绿茶-新店开业 已结束</t>
        </is>
      </c>
      <c r="B2588" t="inlineStr">
        <is>
          <t>1</t>
        </is>
      </c>
      <c r="C2588" t="inlineStr">
        <is>
          <t>11月9日南通绿茶万达店开业，工作重点为食材检查、备餐及设备清洗保养。</t>
        </is>
      </c>
      <c r="D2588" t="inlineStr">
        <is>
          <t>吴春斌</t>
        </is>
      </c>
      <c r="E2588" t="inlineStr">
        <is>
          <t>江苏省南通市通州区金新街道碧华东路金霞南苑南区</t>
        </is>
      </c>
      <c r="F2588" t="inlineStr">
        <is>
          <t>项目出差</t>
        </is>
      </c>
      <c r="G2588" t="inlineStr">
        <is>
          <t>吴春斌-南通-绿茶-新店开业 已结束</t>
        </is>
      </c>
      <c r="H2588" t="inlineStr">
        <is>
          <t>尊敬的领导晚上好：
今将11月9号的工作内容汇报：
1.到达江苏南通绿茶万达店，检查食材大小料，检查机器干湿调料是否准备齐全以及加满。
2.将今日所需炒饭米预制出来，并按分量分份。
3.开餐后检查菜品出品。
4.检查操作员机器清洗以及保养，主要看铁锅，锅内清洗情况，并巩固每日清洗完毕用水印相机拍摄发到群内。
</t>
        </is>
      </c>
      <c r="I2588" t="inlineStr">
        <is>
          <t>新店开业</t>
        </is>
      </c>
      <c r="J2588"/>
      <c r="K2588" t="inlineStr">
        <is>
          <t>江苏南通万达绿茶新店开业</t>
        </is>
      </c>
      <c r="L2588" t="inlineStr">
        <is>
          <t>IMG_20251109_104554746.jpg,IMG_20251109_104603520.jpg,IMG_20251109_133854159.jpg,IMG_20251109_140203909.jpg,IMG_20251109_171602222.jpg</t>
        </is>
      </c>
      <c r="M2588"/>
      <c r="N2588" s="2">
        <v>45970</v>
      </c>
      <c r="O2588" t="inlineStr">
        <is>
          <t>已结束</t>
        </is>
      </c>
      <c r="P2588" t="inlineStr">
        <is>
          <t>45周</t>
        </is>
      </c>
      <c r="Q2588"/>
      <c r="R2588" t="inlineStr">
        <is>
          <t>false</t>
        </is>
      </c>
      <c r="S2588" t="inlineStr">
        <is>
          <t>2025/11/09</t>
        </is>
      </c>
      <c r="T2588" t="inlineStr">
        <is>
          <t>BST</t>
        </is>
      </c>
      <c r="U2588"/>
      <c r="V2588" t="inlineStr">
        <is>
          <t>张铭麒</t>
        </is>
      </c>
      <c r="W2588" t="inlineStr">
        <is>
          <t>李岳丰
吴薇</t>
        </is>
      </c>
    </row>
    <row r="2589" ht="12.75" customHeight="1">
      <c r="A2589" t="inlineStr">
        <is>
          <t>2025-11-08 吴春斌-南通-绿茶-新店开业 已结束</t>
        </is>
      </c>
      <c r="B2589"/>
      <c r="C2589" t="inlineStr">
        <is>
          <t>未提及需关注问题和异常情况。</t>
        </is>
      </c>
      <c r="D2589" t="inlineStr">
        <is>
          <t>吴春斌</t>
        </is>
      </c>
      <c r="E2589" t="inlineStr">
        <is>
          <t>江苏省南通市通州区金新街道碧华东路金霞南苑南区</t>
        </is>
      </c>
      <c r="F2589" t="inlineStr">
        <is>
          <t>项目出差</t>
        </is>
      </c>
      <c r="G2589" t="inlineStr">
        <is>
          <t>吴春斌-南通-绿茶-新店开业 已结束</t>
        </is>
      </c>
      <c r="H2589" t="inlineStr">
        <is>
          <t>尊敬的领导晚上好：
今将11月8号的工作内容汇报：
1.到达江苏南通通州绿茶万达店，检查食材大小料以及干湿调料是否加满。
2.把控铁锅菜品出品情况，出品稳定。
3.教操作员如何铁锅保养以及清洗，并拍照发上群，监控清洗。</t>
        </is>
      </c>
      <c r="I2589" t="inlineStr">
        <is>
          <t>新店开业</t>
        </is>
      </c>
      <c r="J2589"/>
      <c r="K2589" t="inlineStr">
        <is>
          <t>南通万达新店开业支持</t>
        </is>
      </c>
      <c r="L2589" t="inlineStr">
        <is>
          <t>IMG_20251108_110606182.jpg,IMG_20251108_162233740.jpg,2025_11_08_11_06_561762578833811.jpg,IMG_20251108_122634190.jpg,IMG_20251108_130351760.jpg,IMG_20251108_183041064.jpg,IMG_20251108_195620009.jpg,IMG_20251108_211506607.jpg</t>
        </is>
      </c>
      <c r="M2589"/>
      <c r="N2589" s="2">
        <v>45969</v>
      </c>
      <c r="O2589" t="inlineStr">
        <is>
          <t>已结束</t>
        </is>
      </c>
      <c r="P2589" t="inlineStr">
        <is>
          <t>45周</t>
        </is>
      </c>
      <c r="Q2589"/>
      <c r="R2589" t="inlineStr">
        <is>
          <t>false</t>
        </is>
      </c>
      <c r="S2589" t="inlineStr">
        <is>
          <t>2025/11/09</t>
        </is>
      </c>
      <c r="T2589" t="inlineStr">
        <is>
          <t>BST</t>
        </is>
      </c>
      <c r="U2589"/>
      <c r="V2589" t="inlineStr">
        <is>
          <t>张铭麒</t>
        </is>
      </c>
      <c r="W2589" t="inlineStr">
        <is>
          <t>李岳丰
吴薇</t>
        </is>
      </c>
    </row>
    <row r="2590" ht="12.75" customHeight="1">
      <c r="A2590" t="inlineStr">
        <is>
          <t>2025-11-07 吴春斌-北京-blf-POC+开业支持 已结束</t>
        </is>
      </c>
      <c r="B2590"/>
      <c r="C2590" t="inlineStr">
        <is>
          <t>11月7日紧急前往南通绿茶新店开业支持，任务进行中。</t>
        </is>
      </c>
      <c r="D2590" t="inlineStr">
        <is>
          <t>吴春斌</t>
        </is>
      </c>
      <c r="E2590" t="inlineStr">
        <is>
          <t>北京市顺义区天竺镇马兰拉面(北京首都国际机场店)北京首都国际机场</t>
        </is>
      </c>
      <c r="F2590" t="inlineStr">
        <is>
          <t>项目出差</t>
        </is>
      </c>
      <c r="G2590" t="inlineStr">
        <is>
          <t>吴春斌-北京-blf-POC+开业支持 已结束</t>
        </is>
      </c>
      <c r="H2590" t="inlineStr">
        <is>
          <t>尊敬的领导晚上好：
今将11月7号的工作内容汇报：
1.接到紧急任务前往南通绿茶新店开业支持。
2.与现场人员确定店内情况，前往门店。</t>
        </is>
      </c>
      <c r="I2590" t="inlineStr">
        <is>
          <t>新店开业</t>
        </is>
      </c>
      <c r="J2590"/>
      <c r="K2590" t="inlineStr">
        <is>
          <t>江苏南通绿茶今天开业</t>
        </is>
      </c>
      <c r="L2590" t="inlineStr">
        <is>
          <t>IMG_20251107_182006805.jpg,IMG_20251107_202932807.jpg,IMG_20251107_204712529.jpg</t>
        </is>
      </c>
      <c r="M2590"/>
      <c r="N2590" s="2">
        <v>45968</v>
      </c>
      <c r="O2590" t="inlineStr">
        <is>
          <t>已结束</t>
        </is>
      </c>
      <c r="P2590" t="inlineStr">
        <is>
          <t>45周</t>
        </is>
      </c>
      <c r="Q2590"/>
      <c r="R2590" t="inlineStr">
        <is>
          <t>false</t>
        </is>
      </c>
      <c r="S2590" t="inlineStr">
        <is>
          <t>2025/11/08</t>
        </is>
      </c>
      <c r="T2590"/>
      <c r="U2590" t="inlineStr">
        <is>
          <t>1</t>
        </is>
      </c>
      <c r="V2590" t="inlineStr">
        <is>
          <t>吴薇</t>
        </is>
      </c>
      <c r="W2590"/>
    </row>
    <row r="2591" ht="12.75" customHeight="1">
      <c r="A2591" t="inlineStr">
        <is>
          <t xml:space="preserve">2025-11-06 </t>
        </is>
      </c>
      <c r="B2591"/>
      <c r="C2591" t="inlineStr">
        <is>
          <t>正文仅日期“2025/11/06”，无具体内容，信息缺失。</t>
        </is>
      </c>
      <c r="D2591" t="inlineStr">
        <is>
          <t>吴春斌</t>
        </is>
      </c>
      <c r="E2591" t="inlineStr">
        <is>
          <t>北京市朝阳区南磨房乡华侨城·北京OCT华侨城·北京2号院</t>
        </is>
      </c>
      <c r="F2591" t="inlineStr">
        <is>
          <t>排休</t>
        </is>
      </c>
      <c r="G2591"/>
      <c r="H2591"/>
      <c r="I2591"/>
      <c r="J2591"/>
      <c r="K2591"/>
      <c r="L2591"/>
      <c r="M2591"/>
      <c r="N2591" s="2">
        <v>45967</v>
      </c>
      <c r="O2591"/>
      <c r="P2591" t="inlineStr">
        <is>
          <t>45周</t>
        </is>
      </c>
      <c r="Q2591"/>
      <c r="R2591" t="inlineStr">
        <is>
          <t>false</t>
        </is>
      </c>
      <c r="S2591"/>
      <c r="T2591"/>
      <c r="U2591"/>
      <c r="V2591"/>
      <c r="W2591"/>
    </row>
    <row r="2592" ht="12.75" customHeight="1">
      <c r="A2592" t="inlineStr">
        <is>
          <t>2025-11-05 吴春斌-北京-blf-POC+开业支持 已结束</t>
        </is>
      </c>
      <c r="B2592"/>
      <c r="C2592" t="inlineStr">
        <is>
          <t>11月5日北京便利蜂开业支持工作正常，无客诉及异常问题。</t>
        </is>
      </c>
      <c r="D2592" t="inlineStr">
        <is>
          <t>吴春斌</t>
        </is>
      </c>
      <c r="E2592" t="inlineStr">
        <is>
          <t>北京市朝阳区南磨房乡华侨城·北京OCT华侨城·北京2号院</t>
        </is>
      </c>
      <c r="F2592" t="inlineStr">
        <is>
          <t>项目出差</t>
        </is>
      </c>
      <c r="G2592" t="inlineStr">
        <is>
          <t>吴春斌-北京-blf-POC+开业支持 已结束</t>
        </is>
      </c>
      <c r="H2592" t="inlineStr">
        <is>
          <t>尊敬的领导晚上好：
今将11月5号的工作内容汇报：
1.到达北京便利蜂开业支持，将机器调料加好，开餐炒菜做准备。
2.检查菜品出品状况，今日菜品出品标准。
3.协助现场店长 ，将炒菜机广告海报贴上。
4.今日烹饪锅次11锅次，菜品无客诉。
5.检查操作原理机器清洗情况，今日清洗标准。</t>
        </is>
      </c>
      <c r="I2592" t="inlineStr">
        <is>
          <t>开业支持</t>
        </is>
      </c>
      <c r="J2592"/>
      <c r="K2592" t="inlineStr">
        <is>
          <t>北京便利蜂开业支持</t>
        </is>
      </c>
      <c r="L2592" t="inlineStr">
        <is>
          <t>IMG_20251105_101655011.jpg,IMG_20251105_102040684.jpg,IMG_20251105_103617624.jpg,IMG_20251105_103623978.jpg,IMG_20251105_103620974.jpg,IMG_20251105_104442.jpg,IMG_20251105_104517.jpg,IMG_20251105_104654845.jpg,IMG_20251105_171728767.jpg</t>
        </is>
      </c>
      <c r="M2592"/>
      <c r="N2592" s="2">
        <v>45966</v>
      </c>
      <c r="O2592" t="inlineStr">
        <is>
          <t>已结束</t>
        </is>
      </c>
      <c r="P2592" t="inlineStr">
        <is>
          <t>45周</t>
        </is>
      </c>
      <c r="Q2592"/>
      <c r="R2592" t="inlineStr">
        <is>
          <t>false</t>
        </is>
      </c>
      <c r="S2592" t="inlineStr">
        <is>
          <t>2025/11/08</t>
        </is>
      </c>
      <c r="T2592"/>
      <c r="U2592"/>
      <c r="V2592" t="inlineStr">
        <is>
          <t>吴薇</t>
        </is>
      </c>
      <c r="W2592"/>
    </row>
    <row r="2593" ht="12.75" customHeight="1">
      <c r="A2593" t="inlineStr">
        <is>
          <t>2025-11-04 吴春斌-北京-blf-POC+开业支持 已结束</t>
        </is>
      </c>
      <c r="B2593"/>
      <c r="C2593" t="inlineStr">
        <is>
          <t>便利蜂优惠下架导致单量下降，需关注。</t>
        </is>
      </c>
      <c r="D2593" t="inlineStr">
        <is>
          <t>吴春斌</t>
        </is>
      </c>
      <c r="E2593" t="inlineStr">
        <is>
          <t>北京市朝阳区南磨房乡华侨城·北京OCT华侨城·北京2号院</t>
        </is>
      </c>
      <c r="F2593" t="inlineStr">
        <is>
          <t>项目出差</t>
        </is>
      </c>
      <c r="G2593" t="inlineStr">
        <is>
          <t>吴春斌-北京-blf-POC+开业支持 已结束</t>
        </is>
      </c>
      <c r="H2593" t="inlineStr">
        <is>
          <t>尊敬的领导晚上好：
今将11月4号的工作内容汇报：
1.到达北京便利蜂日坛店，检查机器干湿调料情况是否加满。
2.检查中午晚上菜品出品情况。
3.高峰期时段协助打包打菜，结束之后将中午没卖完的菜品清理掉，保证当餐现炒，不卖隔顿菜。
4.今日烹饪锅次17锅次，由于便利蜂优惠下架，单量有所下降。
5.跟进操作员清洗机器卫生情况，主要看刷锅，是否刷的干净，今日清洁比昨天好，值得表扬。
</t>
        </is>
      </c>
      <c r="I2593" t="inlineStr">
        <is>
          <t>新店开业</t>
        </is>
      </c>
      <c r="J2593"/>
      <c r="K2593" t="inlineStr">
        <is>
          <t>便利蜂新店开业支持</t>
        </is>
      </c>
      <c r="L2593" t="inlineStr">
        <is>
          <t>IMG_20251104_102457086.jpg,IMG_20251104_103539380.jpg,IMG_20251104_104411727.jpg,IMG_20251104_104934016.jpg,IMG_20251104_105746775.jpg,IMG_20251104_110018806.jpg,IMG_20251104_171714443.jpg,IMG_20251104_121250579.jpg</t>
        </is>
      </c>
      <c r="M2593"/>
      <c r="N2593" s="2">
        <v>45965</v>
      </c>
      <c r="O2593" t="inlineStr">
        <is>
          <t>已结束</t>
        </is>
      </c>
      <c r="P2593" t="inlineStr">
        <is>
          <t>45周</t>
        </is>
      </c>
      <c r="Q2593"/>
      <c r="R2593" t="inlineStr">
        <is>
          <t>false</t>
        </is>
      </c>
      <c r="S2593" t="inlineStr">
        <is>
          <t>2025/11/08</t>
        </is>
      </c>
      <c r="T2593"/>
      <c r="U2593"/>
      <c r="V2593" t="inlineStr">
        <is>
          <t>吴薇</t>
        </is>
      </c>
      <c r="W2593"/>
    </row>
    <row r="2594" ht="12.75" customHeight="1">
      <c r="A2594" t="inlineStr">
        <is>
          <t>2025-11-03 吴春斌-北京-blf-POC+开业支持 已结束</t>
        </is>
      </c>
      <c r="B2594"/>
      <c r="C2594" t="inlineStr">
        <is>
          <t>问题：铁锅粘锅难洗、清洗不干净。已培训洗锅模式和巩固知识点。</t>
        </is>
      </c>
      <c r="D2594" t="inlineStr">
        <is>
          <t>吴春斌</t>
        </is>
      </c>
      <c r="E2594" t="inlineStr">
        <is>
          <t>北京市朝阳区南磨房乡华侨城·北京OCT华侨城·北京2号院</t>
        </is>
      </c>
      <c r="F2594" t="inlineStr">
        <is>
          <t>项目出差</t>
        </is>
      </c>
      <c r="G2594" t="inlineStr">
        <is>
          <t>吴春斌-北京-blf-POC+开业支持 已结束</t>
        </is>
      </c>
      <c r="H2594" t="inlineStr">
        <is>
          <t>尊敬的领导晚上好：
今将11月3号的工作内容汇报；
1.到达北京便利蜂日坛店，检查机器运转是否正常。
2.中午菜品炒制，6人份，晚上菜品炒3人份，菜品出品稳定，操作员反馈比较粘锅锅不容易洗，教操作用一个刷锅洗模式洗锅，并示范与他看，操作员表示认可。
3.今日锅次16锅次，今日菜品无客诉，出品稳定。
4.检查机器清洗状况，铁锅清洗不够干净，重新培训洗锅，巩固知识点。</t>
        </is>
      </c>
      <c r="I2594" t="inlineStr">
        <is>
          <t>新店开业</t>
        </is>
      </c>
      <c r="J2594"/>
      <c r="K2594" t="inlineStr">
        <is>
          <t>北京便利蜂新店开业</t>
        </is>
      </c>
      <c r="L2594" t="inlineStr">
        <is>
          <t>IMG_20251103_095017673.jpg,IMG_20251103_100526967.jpg,IMG_20251103_100530148.jpg,IMG_20251103_174049083.jpg,IMG_20251103_173010611.jpg,VID_20251103_174034.mp4,IMG_20251103_174424485.jpg,IMG_20251103_175922939.jpg</t>
        </is>
      </c>
      <c r="M2594"/>
      <c r="N2594" s="2">
        <v>45964</v>
      </c>
      <c r="O2594" t="inlineStr">
        <is>
          <t>已结束</t>
        </is>
      </c>
      <c r="P2594" t="inlineStr">
        <is>
          <t>45周</t>
        </is>
      </c>
      <c r="Q2594"/>
      <c r="R2594" t="inlineStr">
        <is>
          <t>false</t>
        </is>
      </c>
      <c r="S2594" t="inlineStr">
        <is>
          <t>2025/11/08</t>
        </is>
      </c>
      <c r="T2594"/>
      <c r="U2594"/>
      <c r="V2594" t="inlineStr">
        <is>
          <t>吴薇</t>
        </is>
      </c>
      <c r="W2594"/>
    </row>
    <row r="2595" ht="12.75" customHeight="1">
      <c r="A2595" t="inlineStr">
        <is>
          <t>2025-11-02 吴春斌-东莞-绿茶-新店开业 已结束</t>
        </is>
      </c>
      <c r="B2595"/>
      <c r="C2595" t="inlineStr">
        <is>
          <t>11月2日东莞绿茶天虹店新店开业支持已结束，无异常问题。</t>
        </is>
      </c>
      <c r="D2595" t="inlineStr">
        <is>
          <t>吴春斌</t>
        </is>
      </c>
      <c r="E2595" t="inlineStr">
        <is>
          <t>广东省深圳市宝安区福永街道星巴克(深圳宝安国际机场店)深圳宝安国际机场</t>
        </is>
      </c>
      <c r="F2595" t="inlineStr">
        <is>
          <t>项目出差</t>
        </is>
      </c>
      <c r="G2595" t="inlineStr">
        <is>
          <t>吴春斌-东莞-绿茶-新店开业 已结束</t>
        </is>
      </c>
      <c r="H2595" t="inlineStr">
        <is>
          <t>尊敬的领导晚上好：
今将11月2号的工作内容汇报：
1.到达东莞绿茶天虹店，将进入所需的食材大小料准备完毕，并将机器干湿调料加满。
2.检查操作员菜品出品，今日脱手，让操作员独立完成。
3巩固操作员铁锅保养清洗，并嘱咐其每天都要拍水印发往群内。
4.门店支持结束，与现场负责人与操作员沟通离店。</t>
        </is>
      </c>
      <c r="I2595" t="inlineStr">
        <is>
          <t>新店开业</t>
        </is>
      </c>
      <c r="J2595"/>
      <c r="K2595" t="inlineStr">
        <is>
          <t>北京便利蜂新店开业支持</t>
        </is>
      </c>
      <c r="L2595" t="inlineStr">
        <is>
          <t>IMG_20251102_131313616.jpg,IMG_20251102_131753201.jpg,IMG_20251102_132510302.jpg,IMG_20251102_134710501.jpg,IMG_20251102_134840503.jpg,IMG_20251102_145450572.jpg</t>
        </is>
      </c>
      <c r="M2595"/>
      <c r="N2595" s="2">
        <v>45963</v>
      </c>
      <c r="O2595" t="inlineStr">
        <is>
          <t>已结束</t>
        </is>
      </c>
      <c r="P2595" t="inlineStr">
        <is>
          <t>44周</t>
        </is>
      </c>
      <c r="Q2595"/>
      <c r="R2595" t="inlineStr">
        <is>
          <t>false</t>
        </is>
      </c>
      <c r="S2595" t="inlineStr">
        <is>
          <t>2025/11/02</t>
        </is>
      </c>
      <c r="T2595" t="inlineStr">
        <is>
          <t>BST</t>
        </is>
      </c>
      <c r="U2595" t="inlineStr">
        <is>
          <t>1</t>
        </is>
      </c>
      <c r="V2595" t="inlineStr">
        <is>
          <t>张铭麒</t>
        </is>
      </c>
      <c r="W2595" t="inlineStr">
        <is>
          <t>李岳丰
吴薇</t>
        </is>
      </c>
    </row>
    <row r="2596" ht="12.75" customHeight="1">
      <c r="A2596" t="inlineStr">
        <is>
          <t>2025-11-01 吴春斌-东莞-绿茶-新店开业 已结束</t>
        </is>
      </c>
      <c r="B2596"/>
      <c r="C2596" t="inlineStr">
        <is>
          <t>无明显问题或异常，主要为新店开业设备检查与培训工作。</t>
        </is>
      </c>
      <c r="D2596" t="inlineStr">
        <is>
          <t>吴春斌</t>
        </is>
      </c>
      <c r="E2596" t="inlineStr">
        <is>
          <t>广东省东莞市塘厦镇盈锋莲湖广场沃尔玛(塘厦店)</t>
        </is>
      </c>
      <c r="F2596" t="inlineStr">
        <is>
          <t>项目出差</t>
        </is>
      </c>
      <c r="G2596" t="inlineStr">
        <is>
          <t>吴春斌-东莞-绿茶-新店开业 已结束</t>
        </is>
      </c>
      <c r="H2596" t="inlineStr">
        <is>
          <t>尊敬的领导晚上好：
今将11月1号的工作内容汇报：
1.到达东莞绿茶天虹店，将机器干湿调料加满以及食材大小料检查。
2.检查操作员菜品炒制，在高峰时段协助炒菜。
3.继续培训操作员机器人清洗保养，并让操作员将清洗完的铁锅，用水印相机拍照发到群内。</t>
        </is>
      </c>
      <c r="I2596" t="inlineStr">
        <is>
          <t>新店开业</t>
        </is>
      </c>
      <c r="J2596"/>
      <c r="K2596" t="inlineStr">
        <is>
          <t>东莞绿茶天虹店新店开业加铁锅导入</t>
        </is>
      </c>
      <c r="L2596" t="inlineStr">
        <is>
          <t>IMG_20251101_115750153.jpg,IMG_20251101_120013737.jpg,IMG_20251101_171610837.jpg,IMG_20251101_163046124.jpg,IMG_20251101_202932720.jpg</t>
        </is>
      </c>
      <c r="M2596"/>
      <c r="N2596" s="2">
        <v>45962</v>
      </c>
      <c r="O2596" t="inlineStr">
        <is>
          <t>已结束</t>
        </is>
      </c>
      <c r="P2596" t="inlineStr">
        <is>
          <t>44周</t>
        </is>
      </c>
      <c r="Q2596"/>
      <c r="R2596" t="inlineStr">
        <is>
          <t>false</t>
        </is>
      </c>
      <c r="S2596" t="inlineStr">
        <is>
          <t>2025/11/02</t>
        </is>
      </c>
      <c r="T2596" t="inlineStr">
        <is>
          <t>BST</t>
        </is>
      </c>
      <c r="U2596"/>
      <c r="V2596" t="inlineStr">
        <is>
          <t>张铭麒</t>
        </is>
      </c>
      <c r="W2596" t="inlineStr">
        <is>
          <t>李岳丰
吴薇</t>
        </is>
      </c>
    </row>
    <row r="2597" ht="12.75" customHeight="1">
      <c r="A2597" t="inlineStr">
        <is>
          <t>2025-10-31 吴春斌-东莞-绿茶-新店开业 已结束</t>
        </is>
      </c>
      <c r="B2597"/>
      <c r="C2597" t="inlineStr">
        <is>
          <t>无明显问题或异常，工作内容正常完成并汇报。</t>
        </is>
      </c>
      <c r="D2597" t="inlineStr">
        <is>
          <t>吴春斌</t>
        </is>
      </c>
      <c r="E2597" t="inlineStr">
        <is>
          <t>广东省东莞市塘厦镇丽景路沃尔玛(塘厦店)</t>
        </is>
      </c>
      <c r="F2597" t="inlineStr">
        <is>
          <t>项目出差</t>
        </is>
      </c>
      <c r="G2597" t="inlineStr">
        <is>
          <t>吴春斌-东莞-绿茶-新店开业 已结束</t>
        </is>
      </c>
      <c r="H2597" t="inlineStr">
        <is>
          <t>尊敬的领导晚上好：
今将10月31号的工作内容汇报：
1，到达绿茶东莞天虹店，检查机器食材大小料以及干湿调料。
2.菜品炒制，并检查铁锅出品情况。
3.晚间时段教操作员如何清洗铁锅以及保养，并将清洗完的铁锅，用水印相机拍照发至群内。</t>
        </is>
      </c>
      <c r="I2597" t="inlineStr">
        <is>
          <t>新店开业支持</t>
        </is>
      </c>
      <c r="J2597"/>
      <c r="K2597" t="inlineStr">
        <is>
          <t>东莞绿茶天虹店新店开业加铁锅导入</t>
        </is>
      </c>
      <c r="L2597" t="inlineStr">
        <is>
          <t>IMG_20251031_101618426.jpg,IMG_20251031_110730028.jpg,IMG_20251031_115052086.jpg,IMG_20251031_182626299.jpg,IMG_20251031_202020476.jpg</t>
        </is>
      </c>
      <c r="M2597"/>
      <c r="N2597" s="2">
        <v>45961</v>
      </c>
      <c r="O2597" t="inlineStr">
        <is>
          <t>已结束</t>
        </is>
      </c>
      <c r="P2597" t="inlineStr">
        <is>
          <t>44周</t>
        </is>
      </c>
      <c r="Q2597"/>
      <c r="R2597" t="inlineStr">
        <is>
          <t>false</t>
        </is>
      </c>
      <c r="S2597" t="inlineStr">
        <is>
          <t>2025/11/02</t>
        </is>
      </c>
      <c r="T2597" t="inlineStr">
        <is>
          <t>BST</t>
        </is>
      </c>
      <c r="U2597"/>
      <c r="V2597" t="inlineStr">
        <is>
          <t>张铭麒</t>
        </is>
      </c>
      <c r="W2597" t="inlineStr">
        <is>
          <t>李岳丰
吴薇</t>
        </is>
      </c>
    </row>
    <row r="2598" ht="12.75" customHeight="1">
      <c r="A2598" t="inlineStr">
        <is>
          <t>2025-10-30 吴春斌-东莞-绿茶-新店开业 已结束</t>
        </is>
      </c>
      <c r="B2598"/>
      <c r="C2598" t="inlineStr">
        <is>
          <t>需关注问题：水淀粉泵机无反应，已联系售后。</t>
        </is>
      </c>
      <c r="D2598" t="inlineStr">
        <is>
          <t>吴春斌</t>
        </is>
      </c>
      <c r="E2598" t="inlineStr">
        <is>
          <t>广东省东莞市塘厦镇丽景路沃尔玛(塘厦店)</t>
        </is>
      </c>
      <c r="F2598" t="inlineStr">
        <is>
          <t>项目出差</t>
        </is>
      </c>
      <c r="G2598" t="inlineStr">
        <is>
          <t>吴春斌-东莞-绿茶-新店开业 已结束</t>
        </is>
      </c>
      <c r="H2598" t="inlineStr">
        <is>
          <t>尊敬的领导晚上好：
今将10月30号的工作内容汇报：
1.到达东莞绿茶天虹店，进行铁锅导入加新店开业支持。
2.将铁锅导入机器，并将涂层锅菜品移除，将铁锅菜导入，并将机器干湿调料加满并校准。
3.将机器调试完毕后开始试菜，今日菜品合格。
4.发现水淀粉泵机没有反应，已和售后同事联系。
5.销售操作员如何清洗铁锅，以及维护保养。</t>
        </is>
      </c>
      <c r="I2598" t="inlineStr">
        <is>
          <t>新店开业支持</t>
        </is>
      </c>
      <c r="J2598" t="inlineStr">
        <is>
          <t>发现机器水淀粉泵机无反应</t>
        </is>
      </c>
      <c r="K2598" t="inlineStr">
        <is>
          <t>东莞绿茶天虹店开业支持，加铁锅倒入</t>
        </is>
      </c>
      <c r="L2598" t="inlineStr">
        <is>
          <t>IMG_20251030_201527252.jpg,IMG_20251030_201344718.jpg,IMG_20251030_193724952.jpg,IMG_20251030_172310508.jpg,IMG_20251030_172317618.jpg,IMG_20251030_153055467.jpg,IMG_20251030_153023436.jpg,IMG_20251030_204301145.jpg,IMG_20251030_191738377.jpg</t>
        </is>
      </c>
      <c r="M2598"/>
      <c r="N2598" s="2">
        <v>45960</v>
      </c>
      <c r="O2598" t="inlineStr">
        <is>
          <t>已结束</t>
        </is>
      </c>
      <c r="P2598" t="inlineStr">
        <is>
          <t>44周</t>
        </is>
      </c>
      <c r="Q2598"/>
      <c r="R2598" t="inlineStr">
        <is>
          <t>false</t>
        </is>
      </c>
      <c r="S2598" t="inlineStr">
        <is>
          <t>2025/11/02</t>
        </is>
      </c>
      <c r="T2598" t="inlineStr">
        <is>
          <t>BST</t>
        </is>
      </c>
      <c r="U2598"/>
      <c r="V2598" t="inlineStr">
        <is>
          <t>张铭麒</t>
        </is>
      </c>
      <c r="W2598" t="inlineStr">
        <is>
          <t>李岳丰
吴薇</t>
        </is>
      </c>
    </row>
    <row r="2599" ht="12.75" customHeight="1">
      <c r="A2599" t="inlineStr">
        <is>
          <t>2025-10-29 吴春斌-东莞-绿茶-新店开业 已结束</t>
        </is>
      </c>
      <c r="B2599"/>
      <c r="C2599" t="inlineStr">
        <is>
          <t>汇报10月29日东莞工作，含调料添加、切配培训等，无明显问题或异常。</t>
        </is>
      </c>
      <c r="D2599" t="inlineStr">
        <is>
          <t>吴春斌</t>
        </is>
      </c>
      <c r="E2599" t="inlineStr">
        <is>
          <t>广东省东莞市南城街道众利路融创揭商大厦</t>
        </is>
      </c>
      <c r="F2599" t="inlineStr">
        <is>
          <t>项目出差</t>
        </is>
      </c>
      <c r="G2599" t="inlineStr">
        <is>
          <t>吴春斌-东莞-绿茶-新店开业 已结束</t>
        </is>
      </c>
      <c r="H2599" t="inlineStr">
        <is>
          <t>尊敬的领导晚上好：
今将10月29号的工作内容汇报：
1.到达东莞和喜快餐，对了将机器上的干湿调料加满。
2.检查切配情况，并培训现场人员如何分量，克数量化。
3.高峰时段协助菜品炒作以及加量。
4.今日锅次62锅次，今日分数342份。
5.指导新操作员，培训如何清洗以及保养机器人。
</t>
        </is>
      </c>
      <c r="I2599" t="inlineStr">
        <is>
          <t>菜品已录完</t>
        </is>
      </c>
      <c r="J2599"/>
      <c r="K2599" t="inlineStr">
        <is>
          <t>东莞绿茶新店开业加铁锅导入</t>
        </is>
      </c>
      <c r="L2599" t="inlineStr">
        <is>
          <t>IMG_20251029_094843296.jpg,IMG_20251029_105828155.jpg,IMG_20251029_122752004.jpg,IMG_20251029_122759498.jpg,IMG_20251029_190330056.jpg,IMG_20251029_201000215.jpg</t>
        </is>
      </c>
      <c r="M2599"/>
      <c r="N2599" s="2">
        <v>45959</v>
      </c>
      <c r="O2599" t="inlineStr">
        <is>
          <t>已结束</t>
        </is>
      </c>
      <c r="P2599" t="inlineStr">
        <is>
          <t>44周</t>
        </is>
      </c>
      <c r="Q2599"/>
      <c r="R2599" t="inlineStr">
        <is>
          <t>false</t>
        </is>
      </c>
      <c r="S2599" t="inlineStr">
        <is>
          <t>2025/11/02</t>
        </is>
      </c>
      <c r="T2599" t="inlineStr">
        <is>
          <t>BST</t>
        </is>
      </c>
      <c r="U2599" t="inlineStr">
        <is>
          <t>1</t>
        </is>
      </c>
      <c r="V2599" t="inlineStr">
        <is>
          <t>张铭麒</t>
        </is>
      </c>
      <c r="W2599" t="inlineStr">
        <is>
          <t>李岳丰
吴薇</t>
        </is>
      </c>
    </row>
    <row r="2600" ht="12.75" customHeight="1">
      <c r="A2600" t="inlineStr">
        <is>
          <t>2025-10-29 吴春斌-东莞-和喜-新店开业 已结束</t>
        </is>
      </c>
      <c r="B2600"/>
      <c r="C2600" t="inlineStr">
        <is>
          <t>无明显问题或异常，工作内容正常完成，新店开业进行中。</t>
        </is>
      </c>
      <c r="D2600" t="inlineStr">
        <is>
          <t>吴春斌</t>
        </is>
      </c>
      <c r="E2600" t="inlineStr">
        <is>
          <t>广东省东莞市南城街道众利路艺展98休闲广场</t>
        </is>
      </c>
      <c r="F2600" t="inlineStr">
        <is>
          <t>项目出差</t>
        </is>
      </c>
      <c r="G2600" t="inlineStr">
        <is>
          <t>吴春斌-东莞-和喜-新店开业 已结束</t>
        </is>
      </c>
      <c r="H2600" t="inlineStr">
        <is>
          <t>尊敬的领导晚上好：
今将10月29号的工作内容汇报：
1.到达东莞和喜快餐，对了将机器上的干湿调料加满。
2.检查切配情况，并培训现场人员如何分量，克数量化。
3.高峰时段协助菜品炒作以及加量。
4.今日锅次62锅次，今日分数342份。
5.指导新操作员，培训如何清洗以及保养机器人。
</t>
        </is>
      </c>
      <c r="I2600" t="inlineStr">
        <is>
          <t>录菜完毕</t>
        </is>
      </c>
      <c r="J2600"/>
      <c r="K2600" t="inlineStr">
        <is>
          <t>东莞绿茶新店开业加铁锅导入</t>
        </is>
      </c>
      <c r="L2600" t="inlineStr">
        <is>
          <t>IMG_20251029_094843296.jpg,IMG_20251029_105828155.jpg,IMG_20251029_122752004.jpg,IMG_20251029_122759498.jpg,IMG_20251029_190330056.jpg,IMG_20251029_201000215.jpg</t>
        </is>
      </c>
      <c r="M2600"/>
      <c r="N2600" s="2">
        <v>45959</v>
      </c>
      <c r="O2600" t="inlineStr">
        <is>
          <t>已结束</t>
        </is>
      </c>
      <c r="P2600" t="inlineStr">
        <is>
          <t>44周</t>
        </is>
      </c>
      <c r="Q2600"/>
      <c r="R2600" t="inlineStr">
        <is>
          <t>false</t>
        </is>
      </c>
      <c r="S2600" t="inlineStr">
        <is>
          <t>2025/10/26</t>
        </is>
      </c>
      <c r="T2600" t="inlineStr">
        <is>
          <t>华南区</t>
        </is>
      </c>
      <c r="U2600" t="inlineStr">
        <is>
          <t>1</t>
        </is>
      </c>
      <c r="V2600" t="inlineStr">
        <is>
          <t>贺欢欢</t>
        </is>
      </c>
      <c r="W2600" t="inlineStr">
        <is>
          <t>王言</t>
        </is>
      </c>
    </row>
    <row r="2601" ht="12.75" customHeight="1">
      <c r="A2601" t="inlineStr">
        <is>
          <t>2025-10-28 吴春斌-东莞-和喜-新店开业 已结束</t>
        </is>
      </c>
      <c r="B2601"/>
      <c r="C2601" t="inlineStr">
        <is>
          <t>无明显问题或异常，工作内容正常完成，流程问题已规范。</t>
        </is>
      </c>
      <c r="D2601" t="inlineStr">
        <is>
          <t>吴春斌</t>
        </is>
      </c>
      <c r="E2601" t="inlineStr">
        <is>
          <t>广东省东莞市南城街道众利路艺展98休闲广场</t>
        </is>
      </c>
      <c r="F2601" t="inlineStr">
        <is>
          <t>项目出差</t>
        </is>
      </c>
      <c r="G2601" t="inlineStr">
        <is>
          <t>吴春斌-东莞-和喜-新店开业 已结束</t>
        </is>
      </c>
      <c r="H2601" t="inlineStr">
        <is>
          <t>尊敬的领导晚上好：
今将10月28号的工作内容汇报：
1.到达东莞快餐，将今日的所需的食材大小料准备齐全开档。
2.协助操作员一起在出餐期时段与高峰期时段菜品炒制，以及菜品加量炒制。
3.今日锅次50多次，总共出餐份数294份，以及二十几份员工餐打包。
4.晚间时段与现场负责人，沟通工作时间流程问题并作出规范操作时间表，负责人表示满意。
</t>
        </is>
      </c>
      <c r="I2601" t="inlineStr">
        <is>
          <t>菜品已录制完毕</t>
        </is>
      </c>
      <c r="J2601"/>
      <c r="K2601" t="inlineStr">
        <is>
          <t>东莞和喜新店开业支持</t>
        </is>
      </c>
      <c r="L2601" t="inlineStr">
        <is>
          <t>IMG_20251028_085610545.jpg,IMG_20251028_091921806.jpg,IMG_20251028_111928934.jpg,IMG_20251028_112426743.jpg,IMG_20251028_173442139.jpg,mmexport1761661885862.jpg</t>
        </is>
      </c>
      <c r="M2601"/>
      <c r="N2601" s="2">
        <v>45958</v>
      </c>
      <c r="O2601" t="inlineStr">
        <is>
          <t>已结束</t>
        </is>
      </c>
      <c r="P2601" t="inlineStr">
        <is>
          <t>44周</t>
        </is>
      </c>
      <c r="Q2601"/>
      <c r="R2601" t="inlineStr">
        <is>
          <t>false</t>
        </is>
      </c>
      <c r="S2601" t="inlineStr">
        <is>
          <t>2025/10/26</t>
        </is>
      </c>
      <c r="T2601" t="inlineStr">
        <is>
          <t>华南区</t>
        </is>
      </c>
      <c r="U2601"/>
      <c r="V2601" t="inlineStr">
        <is>
          <t>贺欢欢</t>
        </is>
      </c>
      <c r="W2601" t="inlineStr">
        <is>
          <t>王言</t>
        </is>
      </c>
    </row>
    <row r="2602" ht="12.75" customHeight="1">
      <c r="A2602" t="inlineStr">
        <is>
          <t>2025-10-27 吴春斌-东莞-和喜-新店开业 已结束</t>
        </is>
      </c>
      <c r="B2602" t="inlineStr">
        <is>
          <t>1</t>
        </is>
      </c>
      <c r="C2602" t="inlineStr">
        <is>
          <t>需关注和喜快餐明日开业准备情况，目前准备完毕无异常。</t>
        </is>
      </c>
      <c r="D2602" t="inlineStr">
        <is>
          <t>吴春斌</t>
        </is>
      </c>
      <c r="E2602" t="inlineStr">
        <is>
          <t>广东省东莞市南城街道众利路艺展98休闲广场</t>
        </is>
      </c>
      <c r="F2602" t="inlineStr">
        <is>
          <t>项目出差</t>
        </is>
      </c>
      <c r="G2602" t="inlineStr">
        <is>
          <t>吴春斌-东莞-和喜-新店开业 已结束</t>
        </is>
      </c>
      <c r="H2602" t="inlineStr">
        <is>
          <t>尊敬的领导晚上好：
今将10月27号的工作内容汇报：
1.到达东莞和喜快餐，开始今日的培训工作，今日来了新人培训，机器的菜品炒制，以及维护保养，全部讲述一遍。
2.进行一对一的菜品炒制培训，将炒制过程中的一些细节与操作员沟通让其提升。
3.下午时段协助店内人员，将明日所需的食材，提前切配放入冰箱，避免明日开业开餐影响出餐速度。
4.明日和喜快餐开业，现在将店内的桌椅摆放整齐，将机器人的干湿调料加满，全部规整完毕，准备明日开业。</t>
        </is>
      </c>
      <c r="I2602" t="inlineStr">
        <is>
          <t>菜品已录制完毕</t>
        </is>
      </c>
      <c r="J2602"/>
      <c r="K2602" t="inlineStr">
        <is>
          <t>东莞和喜新店开业支持</t>
        </is>
      </c>
      <c r="L2602" t="inlineStr">
        <is>
          <t>IMG_20251027_104335003.jpg,IMG_20251027_112117305.jpg,IMG_20251027_132450557.jpg,IMG_20251027_132458273.jpg,IMG_20251027_200652195.jpg,IMG_20251027_200702490.jpg,IMG_20251027_200612983.jpg,IMG_20251027_200616499.jpg,IMG_20251027_200632341.jpg,IMG_20251027_200635934.jpg</t>
        </is>
      </c>
      <c r="M2602"/>
      <c r="N2602" s="2">
        <v>45957</v>
      </c>
      <c r="O2602" t="inlineStr">
        <is>
          <t>已结束</t>
        </is>
      </c>
      <c r="P2602" t="inlineStr">
        <is>
          <t>44周</t>
        </is>
      </c>
      <c r="Q2602"/>
      <c r="R2602" t="inlineStr">
        <is>
          <t>false</t>
        </is>
      </c>
      <c r="S2602" t="inlineStr">
        <is>
          <t>2025/10/26</t>
        </is>
      </c>
      <c r="T2602" t="inlineStr">
        <is>
          <t>华南区</t>
        </is>
      </c>
      <c r="U2602"/>
      <c r="V2602" t="inlineStr">
        <is>
          <t>贺欢欢</t>
        </is>
      </c>
      <c r="W2602" t="inlineStr">
        <is>
          <t>王言</t>
        </is>
      </c>
    </row>
    <row r="2603" ht="12.75" customHeight="1">
      <c r="A2603" t="inlineStr">
        <is>
          <t>2025-10-26 吴春斌-东莞-和喜-新店开业 已结束</t>
        </is>
      </c>
      <c r="B2603"/>
      <c r="C2603" t="inlineStr">
        <is>
          <t>重点关注：东莞禾喜快餐28号开业准备，食材购买切配、动线规划需完成。</t>
        </is>
      </c>
      <c r="D2603" t="inlineStr">
        <is>
          <t>吴春斌</t>
        </is>
      </c>
      <c r="E2603" t="inlineStr">
        <is>
          <t>广东省东莞市南城街道众利路艺展98休闲广场</t>
        </is>
      </c>
      <c r="F2603" t="inlineStr">
        <is>
          <t>项目出差</t>
        </is>
      </c>
      <c r="G2603" t="inlineStr">
        <is>
          <t>吴春斌-东莞-和喜-新店开业 已结束</t>
        </is>
      </c>
      <c r="H2603" t="inlineStr">
        <is>
          <t>尊敬的领导晚上好：
今将10月26号的工作内容汇报：
1.到达东莞禾喜快餐，进行今天的培训工作，将已录入系统的菜品sku，所需的食材切配准备。
2.中午时段让操作员独立操作机器，完成菜品，并指出炒制的不足之处加以改善，让其能更好的，独立完成菜品。
3.门店开业在即，与现场厨师长商量后天开业所需的食材，明天提前购买，并切配，准备后天开业准备工作顺利。
4.商量动线问题，与现场人员沟通如何摆放食材大小料，以及食材主料如何摆放，让28号开业动线流畅从容。
5.晚间时段，继续培训操作人员机器维护清洗以及保养。</t>
        </is>
      </c>
      <c r="I2603" t="inlineStr">
        <is>
          <t>菜品录入完毕</t>
        </is>
      </c>
      <c r="J2603"/>
      <c r="K2603" t="inlineStr">
        <is>
          <t>东莞禾喜poc加新店开业</t>
        </is>
      </c>
      <c r="L2603" t="inlineStr">
        <is>
          <t>video_20251026_115554604.mp4,video_20251026_120118868.mp4,IMG_20251026_115607450.jpg,IMG_20251026_115609002.jpg,IMG_20251026_115610549.jpg,IMG_20251026_115612317.jpg,IMG_20251026_191412933.jpg,IMG_20251026_191426978.jpg</t>
        </is>
      </c>
      <c r="M2603"/>
      <c r="N2603" s="2">
        <v>45956</v>
      </c>
      <c r="O2603" t="inlineStr">
        <is>
          <t>已结束</t>
        </is>
      </c>
      <c r="P2603" t="inlineStr">
        <is>
          <t>43周</t>
        </is>
      </c>
      <c r="Q2603"/>
      <c r="R2603" t="inlineStr">
        <is>
          <t>false</t>
        </is>
      </c>
      <c r="S2603" t="inlineStr">
        <is>
          <t>2025/10/26</t>
        </is>
      </c>
      <c r="T2603" t="inlineStr">
        <is>
          <t>华南区</t>
        </is>
      </c>
      <c r="U2603"/>
      <c r="V2603" t="inlineStr">
        <is>
          <t>贺欢欢</t>
        </is>
      </c>
      <c r="W2603" t="inlineStr">
        <is>
          <t>王言</t>
        </is>
      </c>
    </row>
    <row r="2604" ht="12.75" customHeight="1">
      <c r="A2604" t="inlineStr">
        <is>
          <t>2025-10-25 吴春斌-东莞-和喜-新店开业 已结束</t>
        </is>
      </c>
      <c r="B2604"/>
      <c r="C2604" t="inlineStr">
        <is>
          <t>无明显问题或异常，主要为新店开业培训及菜品录制工作。</t>
        </is>
      </c>
      <c r="D2604" t="inlineStr">
        <is>
          <t>吴春斌</t>
        </is>
      </c>
      <c r="E2604" t="inlineStr">
        <is>
          <t>广东省东莞市南城街道众利路艺展98休闲广场</t>
        </is>
      </c>
      <c r="F2604" t="inlineStr">
        <is>
          <t>项目出差</t>
        </is>
      </c>
      <c r="G2604" t="inlineStr">
        <is>
          <t>吴春斌-东莞-和喜-新店开业 已结束</t>
        </is>
      </c>
      <c r="H2604" t="inlineStr">
        <is>
          <t>尊敬的领导晚上好：
今将10月25号的工作内容汇报：
1.到达东莞禾喜快餐，开始今日的培训工作。
2.将近日操作员所需培训的菜品切配准备完毕，开始培训菜品炒制，操作员工两名，每人4道菜共8道菜，一对一讲解培训练习炒菜，让其能够独立完成菜品。
3.教授现场操作员如何机器校准，以及机器手动页面操作的详细操作。
4.一对一讲解机器清洗维护以及保养。
</t>
        </is>
      </c>
      <c r="I2604" t="inlineStr">
        <is>
          <t>菜品已录制完毕</t>
        </is>
      </c>
      <c r="J2604"/>
      <c r="K2604" t="inlineStr">
        <is>
          <t>东莞禾喜poc家新店开业</t>
        </is>
      </c>
      <c r="L2604" t="inlineStr">
        <is>
          <t>IMG_20251025_160052566.jpg,IMG_20251025_160435586.jpg,IMG_20251025_115125676.jpg,IMG_20251025_163710338.jpg,IMG_20251025_163711744.jpg,video_20251025_160111105.mp4,video_20251025_171706783.mp4</t>
        </is>
      </c>
      <c r="M2604"/>
      <c r="N2604" s="2">
        <v>45955</v>
      </c>
      <c r="O2604" t="inlineStr">
        <is>
          <t>已结束</t>
        </is>
      </c>
      <c r="P2604" t="inlineStr">
        <is>
          <t>43周</t>
        </is>
      </c>
      <c r="Q2604"/>
      <c r="R2604" t="inlineStr">
        <is>
          <t>false</t>
        </is>
      </c>
      <c r="S2604" t="inlineStr">
        <is>
          <t>2025/10/26</t>
        </is>
      </c>
      <c r="T2604" t="inlineStr">
        <is>
          <t>华南区</t>
        </is>
      </c>
      <c r="U2604"/>
      <c r="V2604" t="inlineStr">
        <is>
          <t>贺欢欢</t>
        </is>
      </c>
      <c r="W2604" t="inlineStr">
        <is>
          <t>王言</t>
        </is>
      </c>
    </row>
    <row r="2605" ht="12.75" customHeight="1">
      <c r="A2605" t="inlineStr">
        <is>
          <t>2025-10-24 吴春斌-东莞-和喜-新店开业 已结束</t>
        </is>
      </c>
      <c r="B2605"/>
      <c r="C2605" t="inlineStr">
        <is>
          <t>需关注东莞禾喜新店开业中，菜品录入、协商明日食材及教客户清洗保养机器。</t>
        </is>
      </c>
      <c r="D2605" t="inlineStr">
        <is>
          <t>吴春斌</t>
        </is>
      </c>
      <c r="E2605" t="inlineStr">
        <is>
          <t>世纪华联超市，广东省东莞市世纪华联超市</t>
        </is>
      </c>
      <c r="F2605" t="inlineStr">
        <is>
          <t>项目出差</t>
        </is>
      </c>
      <c r="G2605" t="inlineStr">
        <is>
          <t>吴春斌-东莞-和喜-新店开业 已结束</t>
        </is>
      </c>
      <c r="H2605" t="inlineStr">
        <is>
          <t>尊敬的领导晚上好：
今将10月24号的工作内容汇报：
1.到达东莞禾喜快餐，将今日所需的食材切配准备，开始录菜。
2.菜品录入系统sku：
①杂菇烧五花3斤
②凉瓜炒蛋3斤
③咸鱼茄子煲3斤
④紫苏豆角烧茄子3斤
⑤什锦玉米粒3斤
⑥小炒外婆菜3斤
⑦西葫芦炒肉片3斤
⑧莲藕烧肉片3斤
⑨川味辣子鸡5斤
⑩辣炒西芹肉片3斤
3.与客户协商明日所需的菜品，食材分量以及练习的食材。
4.现场教客户如何清洗保养机器。</t>
        </is>
      </c>
      <c r="I2605" t="inlineStr">
        <is>
          <t>①杂菇烧五花3斤
②凉瓜炒蛋3斤
③咸鱼茄子煲3斤
④紫苏豆角烧茄子3斤
⑤什锦玉米粒3斤
⑥小炒外婆菜3斤
⑦西葫芦炒肉片3斤
⑧莲藕烧肉片3斤
⑨川味辣子鸡5斤
⑩辣炒西芹肉片3斤</t>
        </is>
      </c>
      <c r="J2605"/>
      <c r="K2605" t="inlineStr">
        <is>
          <t>东莞禾喜poc加新店开业</t>
        </is>
      </c>
      <c r="L2605" t="inlineStr">
        <is>
          <t>IMG_20251024_114537342.jpg,IMG_20251024_114541372.jpg,IMG_20251024_114543380.jpg,IMG_20251024_114547097.jpg,IMG_20251024_114550819.jpg,IMG_20251024_120622447.jpg,IMG_20251024_120628130.jpg,IMG_20251024_120638196.jpg,IMG_20251024_121040683.jpg</t>
        </is>
      </c>
      <c r="M2605"/>
      <c r="N2605" s="2">
        <v>45954</v>
      </c>
      <c r="O2605" t="inlineStr">
        <is>
          <t>已结束</t>
        </is>
      </c>
      <c r="P2605" t="inlineStr">
        <is>
          <t>43周</t>
        </is>
      </c>
      <c r="Q2605"/>
      <c r="R2605" t="inlineStr">
        <is>
          <t>false</t>
        </is>
      </c>
      <c r="S2605" t="inlineStr">
        <is>
          <t>2025/10/26</t>
        </is>
      </c>
      <c r="T2605" t="inlineStr">
        <is>
          <t>华南区</t>
        </is>
      </c>
      <c r="U2605"/>
      <c r="V2605" t="inlineStr">
        <is>
          <t>贺欢欢</t>
        </is>
      </c>
      <c r="W2605" t="inlineStr">
        <is>
          <t>王言</t>
        </is>
      </c>
    </row>
    <row r="2606" ht="12.75" customHeight="1">
      <c r="A2606" t="inlineStr">
        <is>
          <t>2025-10-23 吴春斌-东莞-和喜-新店开业 已结束</t>
        </is>
      </c>
      <c r="B2606"/>
      <c r="C2606" t="inlineStr">
        <is>
          <t>菜品“干炒牛和”名称可能有误，应为“干炒牛河”。</t>
        </is>
      </c>
      <c r="D2606" t="inlineStr">
        <is>
          <t>吴春斌</t>
        </is>
      </c>
      <c r="E2606" t="inlineStr">
        <is>
          <t>广东省东莞市南城街道众利路艺展98休闲广场</t>
        </is>
      </c>
      <c r="F2606" t="inlineStr">
        <is>
          <t>项目出差</t>
        </is>
      </c>
      <c r="G2606" t="inlineStr">
        <is>
          <t>吴春斌-东莞-和喜-新店开业 已结束</t>
        </is>
      </c>
      <c r="H2606" t="inlineStr">
        <is>
          <t>尊敬的领导晚上好： 
今将10月23号的工作内容汇报： 
1.到达广州东莞禾喜快餐，将今日所需的食材切配规整，准备开始录菜。 
2.菜品录入系统sku： 
①干炒牛和5斤
② 清炒菜心5斤
③丝瓜烧鱿鱼3斤
④腰花合炒3斤
⑤酸萝卜炒鸡杂3斤
⑥韭黄炒海味3斤
⑦凉瓜炒牛肉3斤
⑧辣炒蒜苔牛肉3斤
⑨肉片炒笋3斤
⑩千张丝烧肉丝3斤
11.清炒娃娃菜3斤
12.农家一碗香3斤
13.干豆角炒腊肉3斤
14.干锅花菜3斤
3.教现场操作员，将剩余的食材，以拥有的sku进行菜品炒制独立练习。
4.商量明日将录入系统的菜品，食材分量购买。
</t>
        </is>
      </c>
      <c r="I2606" t="inlineStr">
        <is>
          <t>①干炒牛和5斤
② 清炒菜心5斤
③丝瓜烧鱿鱼3斤
④腰花合炒3斤
⑤酸萝卜炒鸡杂3斤
⑥韭黄炒海味3斤
⑦凉瓜炒牛肉3斤
⑧辣炒蒜苔牛肉3斤
⑨肉片炒笋3斤
⑩千张丝烧肉丝3斤
11.清炒娃娃菜3斤
12.农家一碗香3斤
13.干豆角炒腊肉3斤
14.干锅花菜3斤</t>
        </is>
      </c>
      <c r="J2606"/>
      <c r="K2606" t="inlineStr">
        <is>
          <t>东莞禾喜快餐poc</t>
        </is>
      </c>
      <c r="L2606" t="inlineStr">
        <is>
          <t>IMG_20251023_114537175.jpg,IMG_20251023_114545777.jpg,IMG_20251023_114547707.jpg,IMG_20251023_114550419.jpg,IMG_20251023_114552378.jpg,IMG_20251023_123356468.jpg,IMG_20251023_123401965.jpg,IMG_20251023_123407158.jpg,IMG_20251023_123409085.jpg,IMG_20251023_123415654.jpg,IMG_20251023_162417276.jpg,IMG_20251023_162438704.jpg,IMG_20251023_163027115.jpg,IMG_20251023_163743302.jpg,video_20251023_164227101.mp4</t>
        </is>
      </c>
      <c r="M2606"/>
      <c r="N2606" s="2">
        <v>45953</v>
      </c>
      <c r="O2606" t="inlineStr">
        <is>
          <t>已结束</t>
        </is>
      </c>
      <c r="P2606" t="inlineStr">
        <is>
          <t>43周</t>
        </is>
      </c>
      <c r="Q2606"/>
      <c r="R2606" t="inlineStr">
        <is>
          <t>false</t>
        </is>
      </c>
      <c r="S2606" t="inlineStr">
        <is>
          <t>2025/10/26</t>
        </is>
      </c>
      <c r="T2606" t="inlineStr">
        <is>
          <t>华南区</t>
        </is>
      </c>
      <c r="U2606"/>
      <c r="V2606" t="inlineStr">
        <is>
          <t>贺欢欢</t>
        </is>
      </c>
      <c r="W2606" t="inlineStr">
        <is>
          <t>王言</t>
        </is>
      </c>
    </row>
    <row r="2607" ht="12.75" customHeight="1">
      <c r="A2607" t="inlineStr">
        <is>
          <t>2025-10-22 吴春斌-东莞-和喜-新店开业 已结束</t>
        </is>
      </c>
      <c r="B2607"/>
      <c r="C2607" t="inlineStr">
        <is>
          <t>腊肠炒粉丝不适合团餐场景，不上架。</t>
        </is>
      </c>
      <c r="D2607" t="inlineStr">
        <is>
          <t>吴春斌</t>
        </is>
      </c>
      <c r="E2607" t="inlineStr">
        <is>
          <t>广东省东莞市南城街道众利路艺展98休闲广场</t>
        </is>
      </c>
      <c r="F2607" t="inlineStr">
        <is>
          <t>项目出差</t>
        </is>
      </c>
      <c r="G2607" t="inlineStr">
        <is>
          <t>吴春斌-东莞-和喜-新店开业 已结束</t>
        </is>
      </c>
      <c r="H2607" t="inlineStr">
        <is>
          <t>尊敬的领导晚上好：
今将10月22号的工作内容汇报：
1.到达广州东莞禾喜快餐，将近日所需的食材切配规整，准备开始录菜。
2.菜品录入系统sku：
①回锅肉3斤
②青椒炒鸡蛋3斤
③莴笋炒火腿片3斤
④酸菜炒肥肠3斤
⑤荷兰豆炒腊肠3斤
⑥扬州炒饭5斤
⑦清炒包菜3斤
⑧清炒豆芽3斤
⑨木耳炒肉片3斤
⑩花菜炒肉3斤
11.肉末烧冬瓜3斤
12.螺丝椒炒猪耳尖3斤
13.榨菜炒肉片3斤
14.腐竹烧肉3斤
15.腊肠炒粉丝3斤
因腊肠炒粉丝不适合团餐场景售卖，与现场负责人邓总商议此菜不上架。
3.教现场操作员，机器如何清洗维护保养。
4.与现场厨师长商议，明日需要测试菜品食材分量。
</t>
        </is>
      </c>
      <c r="I2607" t="inlineStr">
        <is>
          <t>①回锅肉3斤
②青椒炒鸡蛋3斤
③莴笋炒火腿片3斤
④酸菜炒肥肠3斤
⑤荷兰豆炒腊肠3斤
⑥扬州炒饭5斤
⑦清炒包菜3斤
⑧清炒豆芽3斤
⑨木耳炒肉片3斤
⑩花菜炒肉3斤
11.肉末烧冬瓜3斤
12.螺丝椒炒猪耳尖3斤
13.榨菜炒肉片3斤
14.腐竹烧肉3斤</t>
        </is>
      </c>
      <c r="J2607"/>
      <c r="K2607" t="inlineStr">
        <is>
          <t>东莞禾喜poc加新店开业</t>
        </is>
      </c>
      <c r="L2607" t="inlineStr">
        <is>
          <t>IMG_20251022_124416939.jpg,IMG_20251022_124424081.jpg,IMG_20251022_124430003.jpg,IMG_20251022_124437561.jpg,IMG_20251022_124439866.jpg,IMG_20251022_131131895.jpg,IMG_20251022_131137066.jpg,IMG_20251022_131202974.jpg,IMG_20251022_132925745.jpg,IMG_20251022_141937301.jpg,IMG_20251022_175821970.jpg,IMG_20251022_175826621.jpg,IMG_20251022_175830282.jpg,IMG_20251022_181935804.jpg,IMG_20251022_181942787.jpg</t>
        </is>
      </c>
      <c r="M2607"/>
      <c r="N2607" s="2">
        <v>45952</v>
      </c>
      <c r="O2607" t="inlineStr">
        <is>
          <t>已结束</t>
        </is>
      </c>
      <c r="P2607" t="inlineStr">
        <is>
          <t>43周</t>
        </is>
      </c>
      <c r="Q2607"/>
      <c r="R2607" t="inlineStr">
        <is>
          <t>false</t>
        </is>
      </c>
      <c r="S2607" t="inlineStr">
        <is>
          <t>2025/10/26</t>
        </is>
      </c>
      <c r="T2607" t="inlineStr">
        <is>
          <t>华南区</t>
        </is>
      </c>
      <c r="U2607"/>
      <c r="V2607" t="inlineStr">
        <is>
          <t>贺欢欢</t>
        </is>
      </c>
      <c r="W2607" t="inlineStr">
        <is>
          <t>王言</t>
        </is>
      </c>
    </row>
    <row r="2608" ht="12.75" customHeight="1">
      <c r="A2608" t="inlineStr">
        <is>
          <t>2025-10-21 吴春斌-东莞-和喜-新店开业 已结束</t>
        </is>
      </c>
      <c r="B2608"/>
      <c r="C2608" t="inlineStr">
        <is>
          <t>无明显问题或异常，工作按计划进行，菜品已定版。</t>
        </is>
      </c>
      <c r="D2608" t="inlineStr">
        <is>
          <t>吴春斌</t>
        </is>
      </c>
      <c r="E2608" t="inlineStr">
        <is>
          <t>广东省东莞市南城街道众利路艺展98休闲广场</t>
        </is>
      </c>
      <c r="F2608" t="inlineStr">
        <is>
          <t>项目出差</t>
        </is>
      </c>
      <c r="G2608" t="inlineStr">
        <is>
          <t>吴春斌-东莞-和喜-新店开业 已结束</t>
        </is>
      </c>
      <c r="H2608" t="inlineStr">
        <is>
          <t>尊敬的领导晚上好：
今将10月21号的工作内容汇报：
1.到达博物馆和喜快餐，检查机器，运转是否正常，将机器但是调料加满并校准，前期工作准备完毕，开始录菜。
2.菜品录入系统sku：
①香干炒肉3斤
②尖椒炒肉3斤
③青瓜炒肉3斤
④蒜苔炒肉3斤
⑤油豆腐烧肉3斤
⑥四季豆烧肉3斤
⑦蒜苔炒五花3斤
⑧番茄炒蛋3斤
⑨酸辣土豆丝3斤
⑩香菇烧肉片3斤
11.尖椒炒猪肝3斤
12.麻婆豆腐3斤
菜品客户已定版
3.晚间时段，教现场操作员师傅，如何清洗机器以及保养。
4.与现场师傅对明天录入菜品的品项，以及材料分量。</t>
        </is>
      </c>
      <c r="I2608" t="inlineStr">
        <is>
          <t>①香干炒肉3斤
②尖椒炒肉3斤
③青瓜炒肉3斤
④蒜苔炒肉3斤
⑤油豆腐烧肉3斤
⑥四季豆烧肉3斤
⑦蒜苔炒五花3斤
⑧番茄炒蛋3斤
⑨酸辣土豆丝3斤
⑩香菇烧肉片3斤
11.尖椒炒猪肝3斤
12.麻婆豆腐3斤</t>
        </is>
      </c>
      <c r="J2608"/>
      <c r="K2608" t="inlineStr">
        <is>
          <t>东莞禾喜快餐poc加新店开业</t>
        </is>
      </c>
      <c r="L2608" t="inlineStr">
        <is>
          <t>IMG_20251021_121327134.jpg,IMG_20251021_121334238.jpg,IMG_20251021_124310519.jpg,IMG_20251021_124327935.jpg,IMG_20251021_124335028.jpg,IMG_20251021_130807717.jpg,IMG_20251021_135704867.jpg,IMG_20251021_141615489.jpg,IMG_20251021_183354205.jpg,IMG_20251021_190209920.jpg,IMG_20251021_190212039.jpg,IMG_20251021_190219765.jpg,IMG_20251021_190222162.jpg</t>
        </is>
      </c>
      <c r="M2608"/>
      <c r="N2608" s="2">
        <v>45951</v>
      </c>
      <c r="O2608" t="inlineStr">
        <is>
          <t>已结束</t>
        </is>
      </c>
      <c r="P2608" t="inlineStr">
        <is>
          <t>43周</t>
        </is>
      </c>
      <c r="Q2608"/>
      <c r="R2608" t="inlineStr">
        <is>
          <t>false</t>
        </is>
      </c>
      <c r="S2608" t="inlineStr">
        <is>
          <t>2025/10/26</t>
        </is>
      </c>
      <c r="T2608" t="inlineStr">
        <is>
          <t>华南区</t>
        </is>
      </c>
      <c r="U2608"/>
      <c r="V2608" t="inlineStr">
        <is>
          <t>贺欢欢</t>
        </is>
      </c>
      <c r="W2608" t="inlineStr">
        <is>
          <t>王言</t>
        </is>
      </c>
    </row>
    <row r="2609" ht="12.75" customHeight="1">
      <c r="A2609" t="inlineStr">
        <is>
          <t>2025-10-18 吴春斌-汕头-绿茶-铁锅导入学习 已结束</t>
        </is>
      </c>
      <c r="B2609"/>
      <c r="C2609" t="inlineStr">
        <is>
          <t>10月18日汕头绿茶店铁锅导入学习，检查食材机器，教清洗养锅，工作进行中。</t>
        </is>
      </c>
      <c r="D2609" t="inlineStr">
        <is>
          <t>吴春斌</t>
        </is>
      </c>
      <c r="E2609" t="inlineStr">
        <is>
          <t>广东省汕头市金平区鮀莲街道鮀济南路113号汕头市鮀铖加油站</t>
        </is>
      </c>
      <c r="F2609" t="inlineStr">
        <is>
          <t>巡店</t>
        </is>
      </c>
      <c r="G2609" t="inlineStr">
        <is>
          <t>吴春斌-汕头-绿茶-铁锅导入学习 已结束</t>
        </is>
      </c>
      <c r="H2609" t="inlineStr">
        <is>
          <t>尊敬的领导晚上好：
今将10月18号的工作内容汇报：
1.到达汕头绿茶万象城店，完成今天的铁锅导入工作学习。
2.检查食材大小，检查机器干湿要是否加满，未加及时添加。
3.协助完成菜品，并说明铁锅上的操作细节。
4.那也行啊晚间时段，教操作员如何清洗铁锅，并养锅。</t>
        </is>
      </c>
      <c r="I2609"/>
      <c r="J2609"/>
      <c r="K2609" t="inlineStr">
        <is>
          <t>排休</t>
        </is>
      </c>
      <c r="L2609" t="inlineStr">
        <is>
          <t>IMG_20251018_114525801.jpg,IMG_20251018_122506547.jpg,IMG_20251018_183512444.jpg,IMG_20251018_185306962.jpg</t>
        </is>
      </c>
      <c r="M2609"/>
      <c r="N2609" s="2">
        <v>45948</v>
      </c>
      <c r="O2609" t="inlineStr">
        <is>
          <t>已结束</t>
        </is>
      </c>
      <c r="P2609" t="inlineStr">
        <is>
          <t>42周</t>
        </is>
      </c>
      <c r="Q2609"/>
      <c r="R2609" t="inlineStr">
        <is>
          <t>false</t>
        </is>
      </c>
      <c r="S2609" t="inlineStr">
        <is>
          <t>2025/10/18</t>
        </is>
      </c>
      <c r="T2609" t="inlineStr">
        <is>
          <t>BST</t>
        </is>
      </c>
      <c r="U2609" t="inlineStr">
        <is>
          <t>1</t>
        </is>
      </c>
      <c r="V2609" t="inlineStr">
        <is>
          <t>张铭麒</t>
        </is>
      </c>
      <c r="W2609" t="inlineStr">
        <is>
          <t>李岳丰
吴薇</t>
        </is>
      </c>
    </row>
    <row r="2610" ht="12.75" customHeight="1">
      <c r="A2610" t="inlineStr">
        <is>
          <t>2025-10-17 吴春斌-汕头-绿茶-铁锅导入学习 已结束</t>
        </is>
      </c>
      <c r="B2610"/>
      <c r="C2610" t="inlineStr">
        <is>
          <t>问题：更新版本后味料克数偏差，需重新校准。</t>
        </is>
      </c>
      <c r="D2610" t="inlineStr">
        <is>
          <t>吴春斌</t>
        </is>
      </c>
      <c r="E2610" t="inlineStr">
        <is>
          <t>广东省汕头市龙湖区金霞街道海底捞火锅(汕头苏宁广场店)苏宁广场</t>
        </is>
      </c>
      <c r="F2610" t="inlineStr">
        <is>
          <t>巡店</t>
        </is>
      </c>
      <c r="G2610" t="inlineStr">
        <is>
          <t>吴春斌-汕头-绿茶-铁锅导入学习 已结束</t>
        </is>
      </c>
      <c r="H2610" t="inlineStr">
        <is>
          <t>尊敬的领导晚上好：
今将10月17号的工作内容汇报：
1.到达汕头绿茶万象城店，进行今天的铁锅导入工作。
2.铁锅到入一个测试菜品，并与操作员培训铁锅使用，晚餐工作结束后， 在导入一个铁锅。
3.与光忠哥，学习铁锅导入过程中的一些细节，比如，更新版本后味料会出现克数偏差，要重新校准。
</t>
        </is>
      </c>
      <c r="I2610"/>
      <c r="J2610"/>
      <c r="K2610" t="inlineStr">
        <is>
          <t>汕头绿茶万象城铁锅导入学习</t>
        </is>
      </c>
      <c r="L2610" t="inlineStr">
        <is>
          <t>IMG_20251017_105655804.jpg,IMG_20251017_173553323.jpg,IMG_20251017_173943394.jpg,IMG_20251017_191904117.jpg,IMG_20251017_105459526.jpg</t>
        </is>
      </c>
      <c r="M2610"/>
      <c r="N2610" s="2">
        <v>45947</v>
      </c>
      <c r="O2610" t="inlineStr">
        <is>
          <t>已结束</t>
        </is>
      </c>
      <c r="P2610" t="inlineStr">
        <is>
          <t>42周</t>
        </is>
      </c>
      <c r="Q2610"/>
      <c r="R2610" t="inlineStr">
        <is>
          <t>false</t>
        </is>
      </c>
      <c r="S2610" t="inlineStr">
        <is>
          <t>2025/10/18</t>
        </is>
      </c>
      <c r="T2610" t="inlineStr">
        <is>
          <t>BST</t>
        </is>
      </c>
      <c r="U2610"/>
      <c r="V2610" t="inlineStr">
        <is>
          <t>张铭麒</t>
        </is>
      </c>
      <c r="W2610" t="inlineStr">
        <is>
          <t>李岳丰
吴薇</t>
        </is>
      </c>
    </row>
    <row r="2611" ht="12.75" customHeight="1">
      <c r="A2611" t="inlineStr">
        <is>
          <t>2025-10-15 吴春斌-佛山-凤小馆-POC+开业支持 已结束</t>
        </is>
      </c>
      <c r="B2611"/>
      <c r="C2611" t="inlineStr">
        <is>
          <t>无明显异常问题，汇报了食材、机器检查及菜品出品、交接工作。</t>
        </is>
      </c>
      <c r="D2611" t="inlineStr">
        <is>
          <t>吴春斌</t>
        </is>
      </c>
      <c r="E2611" t="inlineStr">
        <is>
          <t>广东省佛山市顺德区北滘镇肯德基(北滘广场店)北滘商业广场</t>
        </is>
      </c>
      <c r="F2611" t="inlineStr">
        <is>
          <t>项目出差</t>
        </is>
      </c>
      <c r="G2611" t="inlineStr">
        <is>
          <t>吴春斌-佛山-凤小馆-POC+开业支持 已结束</t>
        </is>
      </c>
      <c r="H2611" t="inlineStr">
        <is>
          <t>尊敬的领导晚上好：
今将10月15号的工作内容汇报：
1.到达佛山顺德凤小馆悦然广场店，检查食材大小料是否准备齐全不足，及时准备。
2.检查机器干湿料，以及猪油桶，是否充足，不足及时添加，避免高峰时段断餐。
3.今日机器人出品，外卖与堂食共46份菜品，机器人锅次49锅次，以及员工餐炒制。
4.工作结束，与现场负责人厨师长和操作员交接工作，工作完毕离店。</t>
        </is>
      </c>
      <c r="I2611" t="inlineStr">
        <is>
          <t>菜品已录完</t>
        </is>
      </c>
      <c r="J2611"/>
      <c r="K2611" t="inlineStr">
        <is>
          <t>汕头绿茶铁锅导入学习</t>
        </is>
      </c>
      <c r="L2611" t="inlineStr">
        <is>
          <t>IMG_20251015_111920470.jpg,IMG_20251015_112308317.jpg,IMG_20251015_123454220.jpg,IMG_20251015_190747018.jpg,IMG_20251015_194444353.jpg</t>
        </is>
      </c>
      <c r="M2611"/>
      <c r="N2611" s="2">
        <v>45945</v>
      </c>
      <c r="O2611" t="inlineStr">
        <is>
          <t>已结束</t>
        </is>
      </c>
      <c r="P2611" t="inlineStr">
        <is>
          <t>42周</t>
        </is>
      </c>
      <c r="Q2611"/>
      <c r="R2611" t="inlineStr">
        <is>
          <t>false</t>
        </is>
      </c>
      <c r="S2611" t="inlineStr">
        <is>
          <t>2025/10/15</t>
        </is>
      </c>
      <c r="T2611" t="inlineStr">
        <is>
          <t>华南区</t>
        </is>
      </c>
      <c r="U2611"/>
      <c r="V2611" t="inlineStr">
        <is>
          <t>贺欢欢</t>
        </is>
      </c>
      <c r="W2611" t="inlineStr">
        <is>
          <t>王言</t>
        </is>
      </c>
    </row>
    <row r="2612" ht="12.75" customHeight="1">
      <c r="A2612" t="inlineStr">
        <is>
          <t>2025-10-14 吴春斌-佛山-凤小馆-POC+开业支持 已结束</t>
        </is>
      </c>
      <c r="B2612"/>
      <c r="C2612" t="inlineStr">
        <is>
          <t>无明显问题和异常，工作内容正常推进，菜品已定版。</t>
        </is>
      </c>
      <c r="D2612" t="inlineStr">
        <is>
          <t>吴春斌</t>
        </is>
      </c>
      <c r="E2612" t="inlineStr">
        <is>
          <t>广东省佛山市顺德区北滘镇星程酒店(佛山顺德美的总部店)</t>
        </is>
      </c>
      <c r="F2612" t="inlineStr">
        <is>
          <t>项目出差</t>
        </is>
      </c>
      <c r="G2612" t="inlineStr">
        <is>
          <t>吴春斌-佛山-凤小馆-POC+开业支持 已结束</t>
        </is>
      </c>
      <c r="H2612" t="inlineStr">
        <is>
          <t>尊敬的领导晚上好：
今将10月13号的工作内容汇报：
1.到达佛山顺德凤小馆悦然广场店，检查食材大小料是否准备齐全不足，及时准备。
2.检查机器干湿料，以及猪油桶，是否充足，不足及时添加，避免高峰时段断餐。
3.今日机器人出品，外卖与堂食共53份菜品，机器人锅次54锅次，以及员工餐炒制。</t>
        </is>
      </c>
      <c r="I2612" t="inlineStr">
        <is>
          <t>菜品已定版完毕</t>
        </is>
      </c>
      <c r="J2612"/>
      <c r="K2612" t="inlineStr">
        <is>
          <t>佛山凤小馆新店开业加poc</t>
        </is>
      </c>
      <c r="L2612" t="inlineStr">
        <is>
          <t>IMG_20251014_130806850.jpg,IMG_20251014_130226730.jpg,IMG_20251014_123747376.jpg,IMG_20251014_120635258.jpg,IMG_20251014_171215818.jpg</t>
        </is>
      </c>
      <c r="M2612"/>
      <c r="N2612" s="2">
        <v>45944</v>
      </c>
      <c r="O2612" t="inlineStr">
        <is>
          <t>已结束</t>
        </is>
      </c>
      <c r="P2612" t="inlineStr">
        <is>
          <t>42周</t>
        </is>
      </c>
      <c r="Q2612"/>
      <c r="R2612" t="inlineStr">
        <is>
          <t>false</t>
        </is>
      </c>
      <c r="S2612" t="inlineStr">
        <is>
          <t>2025/10/15</t>
        </is>
      </c>
      <c r="T2612" t="inlineStr">
        <is>
          <t>华南区</t>
        </is>
      </c>
      <c r="U2612"/>
      <c r="V2612" t="inlineStr">
        <is>
          <t>贺欢欢</t>
        </is>
      </c>
      <c r="W2612" t="inlineStr">
        <is>
          <t>王言</t>
        </is>
      </c>
    </row>
    <row r="2613" ht="12.75" customHeight="1">
      <c r="A2613" t="inlineStr">
        <is>
          <t>2025-10-13 吴春斌-佛山-凤小馆-POC+开业支持 已结束</t>
        </is>
      </c>
      <c r="B2613"/>
      <c r="C2613" t="inlineStr">
        <is>
          <t xml:space="preserve">10 月 13 日到佛山店检查物料，出品 58 份，录入菜品系统。 </t>
        </is>
      </c>
      <c r="D2613" t="inlineStr">
        <is>
          <t>吴春斌</t>
        </is>
      </c>
      <c r="E2613" t="inlineStr">
        <is>
          <t>广东省佛山市顺德区北滘镇星程酒店(佛山顺德美的总部店)</t>
        </is>
      </c>
      <c r="F2613" t="inlineStr">
        <is>
          <t>项目出差</t>
        </is>
      </c>
      <c r="G2613" t="inlineStr">
        <is>
          <t>吴春斌-佛山-凤小馆-POC+开业支持 已结束</t>
        </is>
      </c>
      <c r="H2613" t="inlineStr">
        <is>
          <t>尊敬的领导晚上好：
今将10月13号的工作内容汇报：
1.到达佛山顺德凤小馆悦然广场店。
2.检查机器干湿料，以及猪油桶，是否充足，不足及时添加，避免高峰时段断餐。
3.今日机器人出品，外卖与堂食共58份菜品，机器人锅次54锅次，以及员工餐炒制。
4.菜品录入系统定版sku：
①小炒黄牛肉外卖小份</t>
        </is>
      </c>
      <c r="I2613" t="inlineStr">
        <is>
          <t>①小炒黄牛肉外卖小份</t>
        </is>
      </c>
      <c r="J2613"/>
      <c r="K2613" t="inlineStr">
        <is>
          <t>佛山凤小馆新店开业加poc</t>
        </is>
      </c>
      <c r="L2613" t="inlineStr">
        <is>
          <t>IMG_20251013_182737281.jpg,IMG_20251013_185828801.jpg,IMG_20251013_195840919.jpg,IMG_20251013_200720369.jpg,IMG_20251013_200731130.jpg</t>
        </is>
      </c>
      <c r="M2613"/>
      <c r="N2613" s="2">
        <v>45943</v>
      </c>
      <c r="O2613" t="inlineStr">
        <is>
          <t>已结束</t>
        </is>
      </c>
      <c r="P2613" t="inlineStr">
        <is>
          <t>42周</t>
        </is>
      </c>
      <c r="Q2613"/>
      <c r="R2613" t="inlineStr">
        <is>
          <t>false</t>
        </is>
      </c>
      <c r="S2613" t="inlineStr">
        <is>
          <t>2025/10/15</t>
        </is>
      </c>
      <c r="T2613" t="inlineStr">
        <is>
          <t>华南区</t>
        </is>
      </c>
      <c r="U2613"/>
      <c r="V2613" t="inlineStr">
        <is>
          <t>贺欢欢</t>
        </is>
      </c>
      <c r="W2613" t="inlineStr">
        <is>
          <t>王言</t>
        </is>
      </c>
    </row>
    <row r="2614" ht="12.75" customHeight="1">
      <c r="A2614" t="inlineStr">
        <is>
          <t>2025-10-12 吴春斌-佛山-凤小馆-POC+开业支持 已结束</t>
        </is>
      </c>
      <c r="B2614"/>
      <c r="C2614" t="inlineStr">
        <is>
          <t xml:space="preserve">10月12日检查佛山店物料，指导操作，出品56份，无异常。 </t>
        </is>
      </c>
      <c r="D2614" t="inlineStr">
        <is>
          <t>吴春斌</t>
        </is>
      </c>
      <c r="E2614" t="inlineStr">
        <is>
          <t>广东省佛山市顺德区北滘镇星程酒店(佛山顺德美的总部店)</t>
        </is>
      </c>
      <c r="F2614" t="inlineStr">
        <is>
          <t>项目出差</t>
        </is>
      </c>
      <c r="G2614" t="inlineStr">
        <is>
          <t>吴春斌-佛山-凤小馆-POC+开业支持 已结束</t>
        </is>
      </c>
      <c r="H2614" t="inlineStr">
        <is>
          <t>尊敬的领导晚上好：
今将10月12号的工作内容汇报：
1.到达佛山顺德凤小馆悦然广场店。
2.检查机器干湿料，以及猪油桶，是否充足，不足及时添加，避免高峰时段断餐。
3.指导操作员菜品炒制，并指导如何使用机器炼制猪油，让机器发挥最大效应。
4.今日机器人出品，外卖与堂食共56份菜品，机器人锅次59锅次，以及员工餐炒制，猪油炼制。</t>
        </is>
      </c>
      <c r="I2614" t="inlineStr">
        <is>
          <t>今日无定版</t>
        </is>
      </c>
      <c r="J2614"/>
      <c r="K2614" t="inlineStr">
        <is>
          <t>佛山凤小馆新店开业加poc</t>
        </is>
      </c>
      <c r="L2614" t="inlineStr">
        <is>
          <t>video_20251012_172421292.mp4,IMG_20251012_112515530.jpg,IMG_20251012_120504694.jpg,IMG_20251012_121435969.jpg,IMG_20251012_133858423.jpg,IMG_20251012_123410664.jpg,IMG_20251012_191311458.jpg,IMG_20251012_182822475.jpg</t>
        </is>
      </c>
      <c r="M2614"/>
      <c r="N2614" s="2">
        <v>45942</v>
      </c>
      <c r="O2614" t="inlineStr">
        <is>
          <t>已结束</t>
        </is>
      </c>
      <c r="P2614" t="inlineStr">
        <is>
          <t>41周</t>
        </is>
      </c>
      <c r="Q2614"/>
      <c r="R2614" t="inlineStr">
        <is>
          <t>false</t>
        </is>
      </c>
      <c r="S2614" t="inlineStr">
        <is>
          <t>2025/10/15</t>
        </is>
      </c>
      <c r="T2614" t="inlineStr">
        <is>
          <t>华南区</t>
        </is>
      </c>
      <c r="U2614"/>
      <c r="V2614" t="inlineStr">
        <is>
          <t>贺欢欢</t>
        </is>
      </c>
      <c r="W2614" t="inlineStr">
        <is>
          <t>王言</t>
        </is>
      </c>
    </row>
    <row r="2615" ht="12.75" customHeight="1">
      <c r="A2615" t="inlineStr">
        <is>
          <t>2025-10-11 吴春斌-佛山-凤小馆-POC+开业支持 已结束</t>
        </is>
      </c>
      <c r="B2615"/>
      <c r="C2615" t="inlineStr">
        <is>
          <t xml:space="preserve">10 月 11 日佛山店做开档准备、培训校准，录入新品，售 29 份 </t>
        </is>
      </c>
      <c r="D2615" t="inlineStr">
        <is>
          <t>吴春斌</t>
        </is>
      </c>
      <c r="E2615" t="inlineStr">
        <is>
          <t>广东省佛山市顺德区北滘镇星程酒店(佛山顺德美的总部店)</t>
        </is>
      </c>
      <c r="F2615" t="inlineStr">
        <is>
          <t>项目出差</t>
        </is>
      </c>
      <c r="G2615" t="inlineStr">
        <is>
          <t>吴春斌-佛山-凤小馆-POC+开业支持 已结束</t>
        </is>
      </c>
      <c r="H2615" t="inlineStr">
        <is>
          <t>尊敬的领导晚上好：
今将10月11号的工作内容汇报：
1.到达佛山凤小馆悦然广场店，检查食材大小料，做开档准备。
2.销售操作员如何菜品炒制，并教其如何校准机器，在规定时间一个星期内校准一次。
3.新产品录入系统sku：
①姜汁芥兰两份
②小炒黄牛肉两份
③农家一碗香小份外卖
④农家小炒肉小份外卖
⑤台山花菜五花肉小份外卖
产品均已定版。
4.今日菜品炒制售卖情况，外卖与堂食总共29份炒制出售。</t>
        </is>
      </c>
      <c r="I2615" t="inlineStr">
        <is>
          <t>①姜汁芥兰两份
②小炒黄牛肉两份
③农家一碗香小份外卖
④农家小炒肉小份外卖
⑤台山花菜五花肉小份外卖</t>
        </is>
      </c>
      <c r="J2615"/>
      <c r="K2615" t="inlineStr">
        <is>
          <t>佛山凤小馆悦然广场店，新店开业加Poc</t>
        </is>
      </c>
      <c r="L2615" t="inlineStr">
        <is>
          <t>IMG_20251011_102613334.jpg,IMG_20251011_161929512.jpg,IMG_20251011_110559012.jpg,IMG_20251011_111732118.jpg,IMG_20251011_183702189.jpg,IMG_20251011_172311795.jpg</t>
        </is>
      </c>
      <c r="M2615"/>
      <c r="N2615" s="2">
        <v>45941</v>
      </c>
      <c r="O2615" t="inlineStr">
        <is>
          <t>已结束</t>
        </is>
      </c>
      <c r="P2615" t="inlineStr">
        <is>
          <t>41周</t>
        </is>
      </c>
      <c r="Q2615"/>
      <c r="R2615" t="inlineStr">
        <is>
          <t>false</t>
        </is>
      </c>
      <c r="S2615" t="inlineStr">
        <is>
          <t>2025/10/15</t>
        </is>
      </c>
      <c r="T2615" t="inlineStr">
        <is>
          <t>华南区</t>
        </is>
      </c>
      <c r="U2615"/>
      <c r="V2615" t="inlineStr">
        <is>
          <t>贺欢欢</t>
        </is>
      </c>
      <c r="W2615" t="inlineStr">
        <is>
          <t>王言</t>
        </is>
      </c>
    </row>
    <row r="2616" ht="12.75" customHeight="1">
      <c r="A2616" t="inlineStr">
        <is>
          <t>2025-10-10 吴春斌-佛山-凤小馆-POC+开业支持 已结束</t>
        </is>
      </c>
      <c r="B2616" t="inlineStr">
        <is>
          <t>1</t>
        </is>
      </c>
      <c r="C2616" t="inlineStr">
        <is>
          <t xml:space="preserve">10月10日到佛山凤小馆新店支持开业，完成多项操作指导。无异常。 </t>
        </is>
      </c>
      <c r="D2616" t="inlineStr">
        <is>
          <t>吴春斌</t>
        </is>
      </c>
      <c r="E2616" t="inlineStr">
        <is>
          <t>广东省佛山市顺德区北滘镇星程酒店(佛山顺德美的总部店)</t>
        </is>
      </c>
      <c r="F2616" t="inlineStr">
        <is>
          <t>项目出差</t>
        </is>
      </c>
      <c r="G2616" t="inlineStr">
        <is>
          <t>吴春斌-佛山-凤小馆-POC+开业支持 已结束</t>
        </is>
      </c>
      <c r="H2616" t="inlineStr">
        <is>
          <t>尊敬的领导晚上好：
今将10月10号的工作内容汇报：
1.到达佛山凤小馆悦然广场店，新店开业支持加poc。
2.检查食材大小料，并教授操作员如何机器校准。
3.协助操作员，菜品炒制出品。
4.教操作员使用机器，如何炼制猪油以及员工餐。
</t>
        </is>
      </c>
      <c r="I2616" t="inlineStr">
        <is>
          <t>今日未定版</t>
        </is>
      </c>
      <c r="J2616"/>
      <c r="K2616" t="inlineStr">
        <is>
          <t>佛山凤小馆悦然广场店新店开业加poc</t>
        </is>
      </c>
      <c r="L2616" t="inlineStr">
        <is>
          <t>IMG_20251010_101744946.jpg,video_20251010_110955913.mp4,IMG_20251010_113107636.jpg,IMG_20251010_181612806.jpg,IMG_20251010_182046516.jpg,IMG_20251010_183852537.jpg,IMG_20251010_184455474.jpg</t>
        </is>
      </c>
      <c r="M2616"/>
      <c r="N2616" s="2">
        <v>45940</v>
      </c>
      <c r="O2616" t="inlineStr">
        <is>
          <t>已结束</t>
        </is>
      </c>
      <c r="P2616" t="inlineStr">
        <is>
          <t>41周</t>
        </is>
      </c>
      <c r="Q2616"/>
      <c r="R2616" t="inlineStr">
        <is>
          <t>false</t>
        </is>
      </c>
      <c r="S2616" t="inlineStr">
        <is>
          <t>2025/10/15</t>
        </is>
      </c>
      <c r="T2616" t="inlineStr">
        <is>
          <t>华南区</t>
        </is>
      </c>
      <c r="U2616"/>
      <c r="V2616" t="inlineStr">
        <is>
          <t>贺欢欢</t>
        </is>
      </c>
      <c r="W2616" t="inlineStr">
        <is>
          <t>王言</t>
        </is>
      </c>
    </row>
    <row r="2617" ht="12.75" customHeight="1">
      <c r="A2617" t="inlineStr">
        <is>
          <t>2025-10-09 吴春斌-佛山-凤小馆-POC+开业支持 已结束</t>
        </is>
      </c>
      <c r="B2617" t="inlineStr">
        <is>
          <t>1</t>
        </is>
      </c>
      <c r="C2617" t="inlineStr">
        <is>
          <t xml:space="preserve">10 月 9 日佛山凤小馆 POC 及开业支持，花菜定版，牛肉待微调 </t>
        </is>
      </c>
      <c r="D2617" t="inlineStr">
        <is>
          <t>吴春斌</t>
        </is>
      </c>
      <c r="E2617" t="inlineStr">
        <is>
          <t>广东省佛山市顺德区北滘镇星程酒店(佛山顺德美的总部店)北滘商业广场</t>
        </is>
      </c>
      <c r="F2617" t="inlineStr">
        <is>
          <t>项目出差</t>
        </is>
      </c>
      <c r="G2617" t="inlineStr">
        <is>
          <t>吴春斌-佛山-凤小馆-POC+开业支持 已结束</t>
        </is>
      </c>
      <c r="H2617" t="inlineStr">
        <is>
          <t>尊敬的领导晚上好：
今将10月9号的工作内容汇报：
1.前往佛山越南广场凤小馆进行poc加新店开业。
2.菜品两份定板测试录入系统sku：
①小炒黄牛肉两份
②台山花菜啫五花肉两份
花菜两份已定版，小炒牛肉两份还需微调。
3.现场教操作员如何炒制菜品，并指导菜品上的细节，让其出品更加标准。
</t>
        </is>
      </c>
      <c r="I2617" t="inlineStr">
        <is>
          <t>②台山花菜啫五花肉两份</t>
        </is>
      </c>
      <c r="J2617"/>
      <c r="K2617" t="inlineStr">
        <is>
          <t>佛山顺德凤小馆悦然广场店新店开业加poc</t>
        </is>
      </c>
      <c r="L2617" t="inlineStr">
        <is>
          <t>IMG_20251009_161831012.jpg,IMG_20251009_162816936.jpg,IMG_20251009_174319297.jpg,IMG_20251009_175518058.jpg</t>
        </is>
      </c>
      <c r="M2617"/>
      <c r="N2617" s="2">
        <v>45939</v>
      </c>
      <c r="O2617" t="inlineStr">
        <is>
          <t>已结束</t>
        </is>
      </c>
      <c r="P2617" t="inlineStr">
        <is>
          <t>41周</t>
        </is>
      </c>
      <c r="Q2617"/>
      <c r="R2617" t="inlineStr">
        <is>
          <t>false</t>
        </is>
      </c>
      <c r="S2617" t="inlineStr">
        <is>
          <t>2025/10/15</t>
        </is>
      </c>
      <c r="T2617" t="inlineStr">
        <is>
          <t>华南区</t>
        </is>
      </c>
      <c r="U2617"/>
      <c r="V2617" t="inlineStr">
        <is>
          <t>贺欢欢</t>
        </is>
      </c>
      <c r="W2617" t="inlineStr">
        <is>
          <t>王言</t>
        </is>
      </c>
    </row>
    <row r="2618" ht="12.75" customHeight="1">
      <c r="A2618" t="inlineStr">
        <is>
          <t>2025-10-08 吴春斌-佛山-凤小馆-POC+开业支持 已结束</t>
        </is>
      </c>
      <c r="B2618" t="inlineStr">
        <is>
          <t>1</t>
        </is>
      </c>
      <c r="C2618" t="inlineStr">
        <is>
          <t xml:space="preserve">10 月 8 日佛山凤小馆新店开业支持，菜品定板获认可，无异常 </t>
        </is>
      </c>
      <c r="D2618" t="inlineStr">
        <is>
          <t>吴春斌</t>
        </is>
      </c>
      <c r="E2618" t="inlineStr">
        <is>
          <t>广东省佛山市顺德区北滘镇星程酒店(佛山顺德美的总部店)北滘商业广场</t>
        </is>
      </c>
      <c r="F2618" t="inlineStr">
        <is>
          <t>项目出差</t>
        </is>
      </c>
      <c r="G2618" t="inlineStr">
        <is>
          <t>吴春斌-佛山-凤小馆-POC+开业支持 已结束</t>
        </is>
      </c>
      <c r="H2618" t="inlineStr">
        <is>
          <t>尊敬的领导晚上好：
今将10月8号的工作内容汇报：
1.到达佛山凤小馆悦然广场店，Po c加新店开业支持，到达现场检查食材大小料。
2.新菜品定板并录入系统sku：
①姜汁炒芥兰一份
②辣味酸菜炒饭两份
③农家小炒肉两份
菜品定板，现场负责人曾总表示满意。
3.现场教授操作员如何炒制菜品，并巩固机器清洁以及维护。
</t>
        </is>
      </c>
      <c r="I2618" t="inlineStr">
        <is>
          <t>①姜汁炒芥兰一份
②辣味酸菜炒饭两份
③农家小炒肉两份</t>
        </is>
      </c>
      <c r="J2618"/>
      <c r="K2618" t="inlineStr">
        <is>
          <t>广州佛山凤小馆悦然广场店新店开业加poc</t>
        </is>
      </c>
      <c r="L2618" t="inlineStr">
        <is>
          <t>IMG_20251008_121848109.jpg,IMG_20251008_130402340.jpg,IMG_20251008_130821865.jpg,IMG_20251008_184213431.jpg,IMG_20251008_191957102.jpg</t>
        </is>
      </c>
      <c r="M2618"/>
      <c r="N2618" s="2">
        <v>45938</v>
      </c>
      <c r="O2618" t="inlineStr">
        <is>
          <t>已结束</t>
        </is>
      </c>
      <c r="P2618" t="inlineStr">
        <is>
          <t>41周</t>
        </is>
      </c>
      <c r="Q2618"/>
      <c r="R2618" t="inlineStr">
        <is>
          <t>false</t>
        </is>
      </c>
      <c r="S2618" t="inlineStr">
        <is>
          <t>2025/10/15</t>
        </is>
      </c>
      <c r="T2618" t="inlineStr">
        <is>
          <t>华南区</t>
        </is>
      </c>
      <c r="U2618"/>
      <c r="V2618" t="inlineStr">
        <is>
          <t>贺欢欢</t>
        </is>
      </c>
      <c r="W2618" t="inlineStr">
        <is>
          <t>王言</t>
        </is>
      </c>
    </row>
    <row r="2619" ht="12.75" customHeight="1">
      <c r="A2619" t="inlineStr">
        <is>
          <t>2025-10-07 吴春斌-顺德-凤小馆-POC 已结束</t>
        </is>
      </c>
      <c r="B2619"/>
      <c r="C2619" t="inlineStr">
        <is>
          <t xml:space="preserve">10 月 7 日顺德凤小馆工作：备菜、录菜，姜汁芥兰需重调 </t>
        </is>
      </c>
      <c r="D2619" t="inlineStr">
        <is>
          <t>吴春斌</t>
        </is>
      </c>
      <c r="E2619" t="inlineStr">
        <is>
          <t>广东省佛山市顺德区北滘镇星程酒店(佛山顺德美的总部店)</t>
        </is>
      </c>
      <c r="F2619" t="inlineStr">
        <is>
          <t>项目出差</t>
        </is>
      </c>
      <c r="G2619" t="inlineStr">
        <is>
          <t>吴春斌-顺德-凤小馆-POC 已结束</t>
        </is>
      </c>
      <c r="H2619" t="inlineStr">
        <is>
          <t>尊敬的领导晚上好：
今将10月7号的工作内容汇报：
1.到达佛山顺德悦然广场店凤小馆，检查食材大小料，并协助完成早上的备菜工作。
2.新菜品录入系统sku：
①农家一碗香一份
②姜汁炒芥兰一份
农家一碗香已定版，姜汁芥兰需要重新调试。
3.已定版菜品炒制冰售卖。
4.交现场人员，如何炒制录入系统你的菜品，清洗以及保养。</t>
        </is>
      </c>
      <c r="I2619" t="inlineStr">
        <is>
          <t>农家一碗香一份</t>
        </is>
      </c>
      <c r="J2619"/>
      <c r="K2619" t="inlineStr">
        <is>
          <t>凤小馆poc</t>
        </is>
      </c>
      <c r="L2619" t="inlineStr">
        <is>
          <t>IMG_20251007_120247085.jpg,IMG_20251007_122435417.jpg,IMG_20251007_131853056.jpg,IMG_20251007_133704568.jpg,IMG_20251007_175348957.jpg,IMG_20251007_191014952.jpg</t>
        </is>
      </c>
      <c r="M2619"/>
      <c r="N2619" s="2">
        <v>45937</v>
      </c>
      <c r="O2619" t="inlineStr">
        <is>
          <t>已结束</t>
        </is>
      </c>
      <c r="P2619" t="inlineStr">
        <is>
          <t>41周</t>
        </is>
      </c>
      <c r="Q2619"/>
      <c r="R2619" t="inlineStr">
        <is>
          <t>false</t>
        </is>
      </c>
      <c r="S2619" t="inlineStr">
        <is>
          <t>2025/09/30</t>
        </is>
      </c>
      <c r="T2619" t="inlineStr">
        <is>
          <t>华南区</t>
        </is>
      </c>
      <c r="U2619"/>
      <c r="V2619" t="inlineStr">
        <is>
          <t>贺欢欢</t>
        </is>
      </c>
      <c r="W2619" t="inlineStr">
        <is>
          <t>王言</t>
        </is>
      </c>
    </row>
    <row r="2620" ht="12.75" customHeight="1">
      <c r="A2620" t="inlineStr">
        <is>
          <t>2025-10-06 吴春斌-顺德-凤小馆-POC 已结束</t>
        </is>
      </c>
      <c r="B2620"/>
      <c r="C2620" t="inlineStr">
        <is>
          <t xml:space="preserve">10月6日到佛山店交流调试菜品，教授操作，两菜品已定版。 </t>
        </is>
      </c>
      <c r="D2620" t="inlineStr">
        <is>
          <t>吴春斌</t>
        </is>
      </c>
      <c r="E2620" t="inlineStr">
        <is>
          <t>广东省佛山市顺德区北滘镇星程酒店(佛山顺德美的总部店)</t>
        </is>
      </c>
      <c r="F2620" t="inlineStr">
        <is>
          <t>项目出差</t>
        </is>
      </c>
      <c r="G2620" t="inlineStr">
        <is>
          <t>吴春斌-顺德-凤小馆-POC 已结束</t>
        </is>
      </c>
      <c r="H2620" t="inlineStr">
        <is>
          <t>尊敬的领导晚上好：
今将10月6号的工作内容汇报：
1.到达佛山凤小馆悦然广场店。
2.与现场负责人曾总交流录制的菜品有什么不足之处，并重新调试，调试完后，曾总表示满意。
3.教授现场操作员如何炒制菜品，维护清洗以及保养。
</t>
        </is>
      </c>
      <c r="I2620" t="inlineStr">
        <is>
          <t>台山花菜五花肉一份已定版
腊味炒饭一份已定版</t>
        </is>
      </c>
      <c r="J2620"/>
      <c r="K2620" t="inlineStr">
        <is>
          <t>佛山悦然广场凤小馆poc</t>
        </is>
      </c>
      <c r="L2620" t="inlineStr">
        <is>
          <t>IMG_20251006_172631437.jpg,IMG_20251006_184850696.jpg,IMG_20251006_193343858.jpg,IMG_20251006_201533245.jpg</t>
        </is>
      </c>
      <c r="M2620"/>
      <c r="N2620" s="2">
        <v>45936</v>
      </c>
      <c r="O2620" t="inlineStr">
        <is>
          <t>已结束</t>
        </is>
      </c>
      <c r="P2620" t="inlineStr">
        <is>
          <t>41周</t>
        </is>
      </c>
      <c r="Q2620"/>
      <c r="R2620" t="inlineStr">
        <is>
          <t>false</t>
        </is>
      </c>
      <c r="S2620" t="inlineStr">
        <is>
          <t>2025/09/30</t>
        </is>
      </c>
      <c r="T2620" t="inlineStr">
        <is>
          <t>华南区</t>
        </is>
      </c>
      <c r="U2620"/>
      <c r="V2620" t="inlineStr">
        <is>
          <t>贺欢欢</t>
        </is>
      </c>
      <c r="W2620" t="inlineStr">
        <is>
          <t>王言</t>
        </is>
      </c>
    </row>
    <row r="2621" ht="12.75" customHeight="1">
      <c r="A2621" t="inlineStr">
        <is>
          <t>2025-10-02 吴春斌-珠海-客语-新店开业 已结束</t>
        </is>
      </c>
      <c r="B2621"/>
      <c r="C2621" t="inlineStr">
        <is>
          <t xml:space="preserve">10月2日汇报：准备食材、指导操作、交接离店，新店开业正常 </t>
        </is>
      </c>
      <c r="D2621" t="inlineStr">
        <is>
          <t>吴春斌</t>
        </is>
      </c>
      <c r="E2621" t="inlineStr">
        <is>
          <t>广东省珠海市香洲区翠香街道洲山路7号天鹅大酒店</t>
        </is>
      </c>
      <c r="F2621" t="inlineStr">
        <is>
          <t>项目出差</t>
        </is>
      </c>
      <c r="G2621" t="inlineStr">
        <is>
          <t>吴春斌-珠海-客语-新店开业 已结束</t>
        </is>
      </c>
      <c r="H2621" t="inlineStr">
        <is>
          <t>尊敬的领导晚上好：
今将10月2号的工作内容汇报：
1.到达珠海万象汇客语，将今日所需的食材大小料检查准备避免开餐时断餐。
2.今日脱手让操作员制作菜品炒制，在旁边为其指出不足之处。
3.工作完毕，与现场负责人交接完毕离店。</t>
        </is>
      </c>
      <c r="I2621" t="inlineStr">
        <is>
          <t>新店开业</t>
        </is>
      </c>
      <c r="J2621"/>
      <c r="K2621" t="inlineStr">
        <is>
          <t>国庆休假</t>
        </is>
      </c>
      <c r="L2621" t="inlineStr">
        <is>
          <t>IMG_20251002_102713921.jpg,IMG_20251002_102711620.jpg,IMG_20251002_102723196.jpg,IMG_20251002_110623360.jpg,IMG_20251002_114414758.jpg,IMG_20251002_120443942.jpg,IMG_20251002_124515814.jpg,IMG_20251002_130104200.jpg</t>
        </is>
      </c>
      <c r="M2621"/>
      <c r="N2621" s="2">
        <v>45932</v>
      </c>
      <c r="O2621" t="inlineStr">
        <is>
          <t>已结束</t>
        </is>
      </c>
      <c r="P2621" t="inlineStr">
        <is>
          <t>40周</t>
        </is>
      </c>
      <c r="Q2621"/>
      <c r="R2621" t="inlineStr">
        <is>
          <t>false</t>
        </is>
      </c>
      <c r="S2621" t="inlineStr">
        <is>
          <t>2025/10/02</t>
        </is>
      </c>
      <c r="T2621" t="inlineStr">
        <is>
          <t>华南区</t>
        </is>
      </c>
      <c r="U2621"/>
      <c r="V2621" t="inlineStr">
        <is>
          <t>吴健华</t>
        </is>
      </c>
      <c r="W2621" t="inlineStr">
        <is>
          <t>王言</t>
        </is>
      </c>
    </row>
    <row r="2622" ht="12.75" customHeight="1">
      <c r="A2622" t="inlineStr">
        <is>
          <t>2025-10-01 吴春斌-珠海-客语-新店开业 已结束</t>
        </is>
      </c>
      <c r="B2622"/>
      <c r="C2622" t="inlineStr">
        <is>
          <t xml:space="preserve">10月1日汇报：调试机器、查食材，高峰协助炒菜并调菜品。 </t>
        </is>
      </c>
      <c r="D2622" t="inlineStr">
        <is>
          <t>吴春斌</t>
        </is>
      </c>
      <c r="E2622" t="inlineStr">
        <is>
          <t>广东省珠海市香洲区翠香街道洲山路7号天鹅大酒店</t>
        </is>
      </c>
      <c r="F2622" t="inlineStr">
        <is>
          <t>项目出差</t>
        </is>
      </c>
      <c r="G2622" t="inlineStr">
        <is>
          <t>吴春斌-珠海-客语-新店开业 已结束</t>
        </is>
      </c>
      <c r="H2622" t="inlineStr">
        <is>
          <t>尊敬的领导晚上好：
今将10月1号的工作内容汇报：
1.到达珠海万象汇客语，将机器调试检查运转是否正常。
2.检查食材大小料准备是否齐全，不足立刻指出，让其准备齐全，避免高峰时段卡餐。
3.高峰时段协助操作员炒制菜品。
4.炒制阶段，问现场负责人菜品是否合格，不足之处立刻调整。
</t>
        </is>
      </c>
      <c r="I2622" t="inlineStr">
        <is>
          <t>新店开业</t>
        </is>
      </c>
      <c r="J2622"/>
      <c r="K2622" t="inlineStr">
        <is>
          <t>珠海万象汇客语新店开业支持</t>
        </is>
      </c>
      <c r="L2622" t="inlineStr">
        <is>
          <t>IMG_20251001_110052279.jpg,IMG_20251001_110048133.jpg,IMG_20251001_174747253.jpg,IMG_20251001_112009196.jpg,IMG_20251001_130443686.jpg,IMG_20251001_130045152.jpg,IMG_20251001_172330059.jpg</t>
        </is>
      </c>
      <c r="M2622"/>
      <c r="N2622" s="2">
        <v>45931</v>
      </c>
      <c r="O2622" t="inlineStr">
        <is>
          <t>已结束</t>
        </is>
      </c>
      <c r="P2622" t="inlineStr">
        <is>
          <t>40周</t>
        </is>
      </c>
      <c r="Q2622"/>
      <c r="R2622" t="inlineStr">
        <is>
          <t>false</t>
        </is>
      </c>
      <c r="S2622" t="inlineStr">
        <is>
          <t>2025/10/02</t>
        </is>
      </c>
      <c r="T2622" t="inlineStr">
        <is>
          <t>华南区</t>
        </is>
      </c>
      <c r="U2622"/>
      <c r="V2622" t="inlineStr">
        <is>
          <t>吴健华</t>
        </is>
      </c>
      <c r="W2622" t="inlineStr">
        <is>
          <t>王言</t>
        </is>
      </c>
    </row>
    <row r="2623" ht="12.75" customHeight="1">
      <c r="A2623" t="inlineStr">
        <is>
          <t>2025-09-30 吴春斌-顺德-凤小馆-POC 已结束</t>
        </is>
      </c>
      <c r="B2623" t="inlineStr">
        <is>
          <t>1</t>
        </is>
      </c>
      <c r="C2623" t="inlineStr">
        <is>
          <t xml:space="preserve">9 月 30 日到佛山风小馆操作机器，交流录入菜品，无异常。 </t>
        </is>
      </c>
      <c r="D2623" t="inlineStr">
        <is>
          <t>吴春斌</t>
        </is>
      </c>
      <c r="E2623" t="inlineStr">
        <is>
          <t>广东省珠海市香洲区翠香街道沿河西路潮联大厦</t>
        </is>
      </c>
      <c r="F2623" t="inlineStr">
        <is>
          <t>项目出差</t>
        </is>
      </c>
      <c r="G2623" t="inlineStr">
        <is>
          <t>吴春斌-顺德-凤小馆-POC 已结束</t>
        </is>
      </c>
      <c r="H2623" t="inlineStr">
        <is>
          <t>尊敬的领导晚上好：
今将9月30号的工作内容汇报：
1.到达广州佛山风小馆poc，将机器干湿调料加满，校准  开通账号，将铁锅开锅。
2.与现场负责人曾总 交流需要将本店所需，菜品录入机器。
①腊味炒饭
②台山花菜五花肉
③小炒黄牛肉
④农家小炒肉
</t>
        </is>
      </c>
      <c r="I2623" t="inlineStr">
        <is>
          <t>①腊味炒饭
②台山花菜五花肉
③小炒黄牛肉
④农家小炒肉</t>
        </is>
      </c>
      <c r="J2623"/>
      <c r="K2623" t="inlineStr">
        <is>
          <t>珠海万象汇客语新店开业</t>
        </is>
      </c>
      <c r="L2623" t="inlineStr">
        <is>
          <t>IMG_20250930_153314080.jpg,IMG_20250930_155522400.jpg,IMG_20250930_162755749.jpg,IMG_20250930_164606720.jpg,IMG_20250930_214457376.jpg</t>
        </is>
      </c>
      <c r="M2623"/>
      <c r="N2623" s="2">
        <v>45930</v>
      </c>
      <c r="O2623" t="inlineStr">
        <is>
          <t>已结束</t>
        </is>
      </c>
      <c r="P2623" t="inlineStr">
        <is>
          <t>40周</t>
        </is>
      </c>
      <c r="Q2623"/>
      <c r="R2623" t="inlineStr">
        <is>
          <t>false</t>
        </is>
      </c>
      <c r="S2623" t="inlineStr">
        <is>
          <t>2025/09/30</t>
        </is>
      </c>
      <c r="T2623" t="inlineStr">
        <is>
          <t>华南区</t>
        </is>
      </c>
      <c r="U2623"/>
      <c r="V2623" t="inlineStr">
        <is>
          <t>贺欢欢</t>
        </is>
      </c>
      <c r="W2623" t="inlineStr">
        <is>
          <t>王言</t>
        </is>
      </c>
    </row>
    <row r="2624" ht="12.75" customHeight="1">
      <c r="A2624" t="inlineStr">
        <is>
          <t>2025-09-29 吴春斌-顺德-凤小馆-POC 已结束</t>
        </is>
      </c>
      <c r="B2624"/>
      <c r="C2624" t="inlineStr">
        <is>
          <t xml:space="preserve">9月29日查看佛山凤小馆机器，对菜品，馆装修未测试，明日备食材测菜 </t>
        </is>
      </c>
      <c r="D2624" t="inlineStr">
        <is>
          <t>吴春斌</t>
        </is>
      </c>
      <c r="E2624" t="inlineStr">
        <is>
          <t>广东省佛山市顺德区北滘镇天宁路11号北滘商业广场</t>
        </is>
      </c>
      <c r="F2624" t="inlineStr">
        <is>
          <t>项目出差</t>
        </is>
      </c>
      <c r="G2624" t="inlineStr">
        <is>
          <t>吴春斌-顺德-凤小馆-POC 已结束</t>
        </is>
      </c>
      <c r="H2624" t="inlineStr">
        <is>
          <t>尊敬的领导晚上好：
今将9月29号的工作内容汇报：
1.到达佛山凤小馆，查看机器情况。
2.与现场负责人对菜品。
3.现场情况应还在装修，无法测试 ，与负责人交谈，明日将食材准备好，开始测试菜。
</t>
        </is>
      </c>
      <c r="I2624" t="inlineStr">
        <is>
          <t>未定版</t>
        </is>
      </c>
      <c r="J2624"/>
      <c r="K2624" t="inlineStr">
        <is>
          <t>佛山凤小馆poc</t>
        </is>
      </c>
      <c r="L2624" t="inlineStr">
        <is>
          <t>IMG_20250929_140942589.jpg,wx_camera_1759126767187.jpg,wx_camera_1759126776830.jpg</t>
        </is>
      </c>
      <c r="M2624"/>
      <c r="N2624" s="2">
        <v>45929</v>
      </c>
      <c r="O2624" t="inlineStr">
        <is>
          <t>已结束</t>
        </is>
      </c>
      <c r="P2624" t="inlineStr">
        <is>
          <t>40周</t>
        </is>
      </c>
      <c r="Q2624"/>
      <c r="R2624" t="inlineStr">
        <is>
          <t>false</t>
        </is>
      </c>
      <c r="S2624" t="inlineStr">
        <is>
          <t>2025/09/30</t>
        </is>
      </c>
      <c r="T2624" t="inlineStr">
        <is>
          <t>华南区</t>
        </is>
      </c>
      <c r="U2624"/>
      <c r="V2624" t="inlineStr">
        <is>
          <t>贺欢欢</t>
        </is>
      </c>
      <c r="W2624" t="inlineStr">
        <is>
          <t>王言</t>
        </is>
      </c>
    </row>
    <row r="2625" ht="12.75" customHeight="1">
      <c r="A2625" t="inlineStr">
        <is>
          <t>2025-09-28 吴春斌-广州-九毛九-DEMO 已结束</t>
        </is>
      </c>
      <c r="B2625" t="inlineStr">
        <is>
          <t>1</t>
        </is>
      </c>
      <c r="C2625" t="inlineStr">
        <is>
          <t xml:space="preserve">9月28日回访广州店，机器人卫生差、铁锅磨损严重待改善 </t>
        </is>
      </c>
      <c r="D2625" t="inlineStr">
        <is>
          <t>吴春斌</t>
        </is>
      </c>
      <c r="E2625" t="inlineStr">
        <is>
          <t>广东省广州市增城区荔湖街道增城大道51-5号</t>
        </is>
      </c>
      <c r="F2625" t="inlineStr">
        <is>
          <t>巡店</t>
        </is>
      </c>
      <c r="G2625" t="inlineStr">
        <is>
          <t>吴春斌-广州-九毛九-DEMO 已结束</t>
        </is>
      </c>
      <c r="H2625" t="inlineStr">
        <is>
          <t>尊敬的领导晚上好：
今将9月28号的工作内容汇报：
1.到达广州9毛9增城万达店，进行店内回访巡检。
①机器人型号：max
②使用锅类型：油膜铁锅
2.检查餐前准备食材大小料准备是否齐全，食材大小料准备齐全。
3.检查机器人周围卫生，机器人卫生较差，液料板块与干料板块较脏，已与店内操作员重新培训，并交代每日下班前将其擦干净。
4.检查机器校准，校准情况有按照培训，每周7天一次的校准，值得表扬。
5.铁锅烧制磨损情况严重，已重新培训，让现场操作员按照每天两次洗锅，两次润锅的模式进行保养。
6.检查菜品出品是否符合标准出餐，菜品出品标准。
</t>
        </is>
      </c>
      <c r="I2625"/>
      <c r="J2625"/>
      <c r="K2625" t="inlineStr">
        <is>
          <t>佛山凤小馆poc</t>
        </is>
      </c>
      <c r="L2625" t="inlineStr">
        <is>
          <t>IMG_20250928_174856990.jpg,IMG_20250928_180317730.jpg,IMG_20250928_174941119.jpg,IMG_20250928_175013712.jpg,IMG_20250928_175032301.jpg,IMG_20250928_180715081.jpg,IMG_20250928_181003716.jpg,IMG_20250928_180347506.jpg,IMG_20250928_181457141.jpg,IMG_20250928_182622835.jpg</t>
        </is>
      </c>
      <c r="M2625"/>
      <c r="N2625" s="2">
        <v>45928</v>
      </c>
      <c r="O2625" t="inlineStr">
        <is>
          <t>已结束</t>
        </is>
      </c>
      <c r="P2625" t="inlineStr">
        <is>
          <t>39周</t>
        </is>
      </c>
      <c r="Q2625"/>
      <c r="R2625" t="inlineStr">
        <is>
          <t>false</t>
        </is>
      </c>
      <c r="S2625" t="inlineStr">
        <is>
          <t>2025/09/28</t>
        </is>
      </c>
      <c r="T2625" t="inlineStr">
        <is>
          <t>华南区</t>
        </is>
      </c>
      <c r="U2625" t="inlineStr">
        <is>
          <t>1</t>
        </is>
      </c>
      <c r="V2625" t="inlineStr">
        <is>
          <t>贺欢欢</t>
        </is>
      </c>
      <c r="W2625" t="inlineStr">
        <is>
          <t>王言</t>
        </is>
      </c>
    </row>
    <row r="2626" ht="12.75" customHeight="1">
      <c r="A2626" t="inlineStr">
        <is>
          <t>2025-09-27 吴春斌-广州-九毛九-DEMO 已结束</t>
        </is>
      </c>
      <c r="B2626" t="inlineStr">
        <is>
          <t>1</t>
        </is>
      </c>
      <c r="C2626" t="inlineStr">
        <is>
          <t xml:space="preserve">9月27日巡店，四季店液料板块脏，绿地店机器人闲置少用 </t>
        </is>
      </c>
      <c r="D2626" t="inlineStr">
        <is>
          <t>吴春斌</t>
        </is>
      </c>
      <c r="E2626" t="inlineStr">
        <is>
          <t>广东省广州市白云区三元里街道航云北街83号中国海关大楼</t>
        </is>
      </c>
      <c r="F2626" t="inlineStr">
        <is>
          <t>巡店</t>
        </is>
      </c>
      <c r="G2626" t="inlineStr">
        <is>
          <t>吴春斌-广州-九毛九-DEMO 已结束</t>
        </is>
      </c>
      <c r="H2626" t="inlineStr">
        <is>
          <t>尊敬的领导晚上好：
今将9月27号的工作内容汇报：
1.到达广州9毛9世四季店，检查设备运行是否不正常。
2.餐前准备检查食材大小料准备是否充分，餐前准备充分，摆放整齐，值得表扬。
3.检查机器校准情况，是否有按培训标准一个星期一次的校准，机器校准按照培训进行。值得表扬。
4.检查机器卫生情况，干料板块干净，液料板块有些脏，并重新与操作员培训，下班前将液料盒取出，将液盒内壁，擦干净再将其放入。
5.检查菜品是否出品标准，菜品炒制符合标准，检查完毕离店。
6.前往广州9毛9绿地缤纷天地店，到达现场发现机器人闲置很久没用，与现场负责人厨师长交谈为何不用，目前店内生意较差，生意差的时候一口锅出餐能完成工作，生意好的时候，两口锅可以做到饱和，目前机器用处不大，与其交谈，可以利用到外卖板块制作菜品出品，交谈中了解到外卖做的也不多，检查完毕离店。
</t>
        </is>
      </c>
      <c r="I2626"/>
      <c r="J2626" t="inlineStr">
        <is>
          <t>广州9毛9绿地缤纷天地店机器闲置很久不用</t>
        </is>
      </c>
      <c r="K2626" t="inlineStr">
        <is>
          <t>广州9毛9巡店</t>
        </is>
      </c>
      <c r="L2626" t="inlineStr">
        <is>
          <t>IMG_20250927_133540737.jpg,IMG_20250927_133509163.jpg,IMG_20250927_133513833.jpg,IMG_20250927_133532093.jpg,IMG_20250927_133519470.jpg,IMG_20250927_133543441.jpg,IMG_20250927_134012436.jpg,IMG_20250927_134734176.jpg,IMG_20250927_134824307.jpg,IMG_20250927_142122933.jpg,IMG_20250927_142130850.jpg,IMG_20250927_191313193.jpg,IMG_20250927_191333672.jpg,IMG_20250927_191342401.jpg</t>
        </is>
      </c>
      <c r="M2626"/>
      <c r="N2626" s="2">
        <v>45927</v>
      </c>
      <c r="O2626" t="inlineStr">
        <is>
          <t>已结束</t>
        </is>
      </c>
      <c r="P2626" t="inlineStr">
        <is>
          <t>39周</t>
        </is>
      </c>
      <c r="Q2626"/>
      <c r="R2626" t="inlineStr">
        <is>
          <t>false</t>
        </is>
      </c>
      <c r="S2626" t="inlineStr">
        <is>
          <t>2025/09/28</t>
        </is>
      </c>
      <c r="T2626" t="inlineStr">
        <is>
          <t>华南区</t>
        </is>
      </c>
      <c r="U2626"/>
      <c r="V2626" t="inlineStr">
        <is>
          <t>贺欢欢</t>
        </is>
      </c>
      <c r="W2626" t="inlineStr">
        <is>
          <t>王言</t>
        </is>
      </c>
    </row>
    <row r="2627" ht="12.75" customHeight="1">
      <c r="A2627" t="inlineStr">
        <is>
          <t>2025-09-26 吴春斌-广州-多满分-解决问题 已结束</t>
        </is>
      </c>
      <c r="B2627"/>
      <c r="C2627" t="inlineStr">
        <is>
          <t xml:space="preserve">9 月 26 日在广州多满分开展培训，指导研发，沟通交接工作。 </t>
        </is>
      </c>
      <c r="D2627" t="inlineStr">
        <is>
          <t>吴春斌</t>
        </is>
      </c>
      <c r="E2627" t="inlineStr">
        <is>
          <t>广东省广州市南沙区万顷沙镇灵新大道益文住宿</t>
        </is>
      </c>
      <c r="F2627" t="inlineStr">
        <is>
          <t>项目出差</t>
        </is>
      </c>
      <c r="G2627" t="inlineStr">
        <is>
          <t>吴春斌-广州-多满分-解决问题 已结束</t>
        </is>
      </c>
      <c r="H2627" t="inlineStr">
        <is>
          <t>尊敬的领导晚上好：
今将9月26号的工作内容汇报：
1.到达广州多满分进行培训工作，检查机器干湿调料以及机器运转是否正常。
2.培训研发人员如何录制菜品，并在APP上调整。
3.让多满分研发人员独立完成产品，并为其指出哪些地方需要改进。
4.与研发人员沟通交接工作，并交代有不懂在线上联系。</t>
        </is>
      </c>
      <c r="I2627" t="inlineStr">
        <is>
          <t>菜品与培训工作</t>
        </is>
      </c>
      <c r="J2627"/>
      <c r="K2627" t="inlineStr">
        <is>
          <t>佛山市凤小馆poc</t>
        </is>
      </c>
      <c r="L2627" t="inlineStr">
        <is>
          <t>IMG_20250926_131649311.jpg,IMG_20250926_141556159.jpg,IMG_20250926_141558403.jpg,IMG_20250926_141604049.jpg,IMG_20250926_141616546.jpg,IMG_20250926_155005488.jpg</t>
        </is>
      </c>
      <c r="M2627"/>
      <c r="N2627" s="2">
        <v>45926</v>
      </c>
      <c r="O2627" t="inlineStr">
        <is>
          <t>已结束</t>
        </is>
      </c>
      <c r="P2627" t="inlineStr">
        <is>
          <t>39周</t>
        </is>
      </c>
      <c r="Q2627"/>
      <c r="R2627" t="inlineStr">
        <is>
          <t>false</t>
        </is>
      </c>
      <c r="S2627" t="inlineStr">
        <is>
          <t>2025/09/27</t>
        </is>
      </c>
      <c r="T2627"/>
      <c r="U2627" t="inlineStr">
        <is>
          <t>1</t>
        </is>
      </c>
      <c r="V2627"/>
      <c r="W2627"/>
    </row>
    <row r="2628" ht="12.75" customHeight="1">
      <c r="A2628" t="inlineStr">
        <is>
          <t>2025-09-25 吴春斌-广州-多满分-解决问题 已结束</t>
        </is>
      </c>
      <c r="B2628" t="inlineStr">
        <is>
          <t>1</t>
        </is>
      </c>
      <c r="C2628" t="inlineStr">
        <is>
          <t xml:space="preserve">9月25日在广州多满分开展机器人保养、录菜培训等工作，有问题待解决 </t>
        </is>
      </c>
      <c r="D2628" t="inlineStr">
        <is>
          <t>吴春斌</t>
        </is>
      </c>
      <c r="E2628" t="inlineStr">
        <is>
          <t>广东省广州市南沙区万顷沙镇灵新大道益文住宿</t>
        </is>
      </c>
      <c r="F2628" t="inlineStr">
        <is>
          <t>项目出差</t>
        </is>
      </c>
      <c r="G2628" t="inlineStr">
        <is>
          <t>吴春斌-广州-多满分-解决问题 已结束</t>
        </is>
      </c>
      <c r="H2628" t="inlineStr">
        <is>
          <t>尊敬的领导晚上好：
今将9月25号的工作内容汇报：
1.到达广州多满分 ，进行机器人清洗保养以及录菜培训。
2.检查机器人，运转是否正常，将所需的干湿调料加入机器。
3.培训项目研发人员使用机器：
①机器校准
②菜品炒制录入系统
③不停云厨APP，如何调制菜品，将其上传到机器上
④如何清洗，以及维护养锅
</t>
        </is>
      </c>
      <c r="I2628" t="inlineStr">
        <is>
          <t>培训如何录制未定版</t>
        </is>
      </c>
      <c r="J2628"/>
      <c r="K2628" t="inlineStr">
        <is>
          <t>广州多满分培训</t>
        </is>
      </c>
      <c r="L2628" t="inlineStr">
        <is>
          <t>IMG_20250925_151644983.jpg,IMG_20250925_153000514.jpg,IMG_20250925_160940187.jpg,IMG_20250925_162554153.jpg,IMG_20250925_153552016.jpg,video_20250925_153543693.mp4,video_20250925_163910992.mp4</t>
        </is>
      </c>
      <c r="M2628"/>
      <c r="N2628" s="2">
        <v>45925</v>
      </c>
      <c r="O2628" t="inlineStr">
        <is>
          <t>已结束</t>
        </is>
      </c>
      <c r="P2628" t="inlineStr">
        <is>
          <t>39周</t>
        </is>
      </c>
      <c r="Q2628"/>
      <c r="R2628" t="inlineStr">
        <is>
          <t>false</t>
        </is>
      </c>
      <c r="S2628" t="inlineStr">
        <is>
          <t>2025/09/27</t>
        </is>
      </c>
      <c r="T2628"/>
      <c r="U2628"/>
      <c r="V2628"/>
      <c r="W2628"/>
    </row>
    <row r="2629" ht="12.75" customHeight="1">
      <c r="A2629" t="inlineStr">
        <is>
          <t xml:space="preserve">2025-09-24 </t>
        </is>
      </c>
      <c r="B2629"/>
      <c r="C2629" t="inlineStr">
        <is>
          <t xml:space="preserve">仅“2025/09/24”无具体事件，无问题与异常。 </t>
        </is>
      </c>
      <c r="D2629" t="inlineStr">
        <is>
          <t>吴春斌</t>
        </is>
      </c>
      <c r="E2629" t="inlineStr">
        <is>
          <t>广东省广州市南沙区珠江街道名季舒豪酒店(广州南沙店)</t>
        </is>
      </c>
      <c r="F2629" t="inlineStr">
        <is>
          <t>排休</t>
        </is>
      </c>
      <c r="G2629"/>
      <c r="H2629"/>
      <c r="I2629"/>
      <c r="J2629"/>
      <c r="K2629"/>
      <c r="L2629"/>
      <c r="M2629"/>
      <c r="N2629" s="2">
        <v>45924</v>
      </c>
      <c r="O2629"/>
      <c r="P2629" t="inlineStr">
        <is>
          <t>39周</t>
        </is>
      </c>
      <c r="Q2629"/>
      <c r="R2629" t="inlineStr">
        <is>
          <t>false</t>
        </is>
      </c>
      <c r="S2629"/>
      <c r="T2629"/>
      <c r="U2629"/>
      <c r="V2629"/>
      <c r="W2629"/>
    </row>
    <row r="2630" ht="12.75" customHeight="1">
      <c r="A2630" t="inlineStr">
        <is>
          <t>2025-09-23 吴春斌-广州-九毛九-解决问题 已结束</t>
        </is>
      </c>
      <c r="B2630"/>
      <c r="C2630" t="inlineStr">
        <is>
          <t xml:space="preserve">9月23日广州店工作含培训、检查等，菜品获认可，因台风停工 </t>
        </is>
      </c>
      <c r="D2630" t="inlineStr">
        <is>
          <t>吴春斌</t>
        </is>
      </c>
      <c r="E2630" t="inlineStr">
        <is>
          <t>广东省广州市南沙区珠江街道珠江西一路80号名季舒豪酒店(广州南沙店)</t>
        </is>
      </c>
      <c r="F2630" t="inlineStr">
        <is>
          <t>巡店</t>
        </is>
      </c>
      <c r="G2630" t="inlineStr">
        <is>
          <t>吴春斌-广州-九毛九-解决问题 已结束</t>
        </is>
      </c>
      <c r="H2630" t="inlineStr">
        <is>
          <t>尊敬的领导晚上好：
今将9月23号的工作内容汇报：
1.前往广州9毛9奥园广场店，进行铁锅导入以及人员培训。
2.检查食材大小料准备是否齐全。
3.菜品炒制以及员工培训，铁锅菜品需要注意的细节，以及如何保养清洗培训。
4.检查铁锅菜品出品是否达到出品标准，并作出微调以及与现场负责人对菜品情况，现场负责人表示满意。
5.培训完毕与现场负责人，以及现场操作员交接工作完毕离店。</t>
        </is>
      </c>
      <c r="I2630"/>
      <c r="J2630"/>
      <c r="K2630" t="inlineStr">
        <is>
          <t>因台风原因停工排休</t>
        </is>
      </c>
      <c r="L2630" t="inlineStr">
        <is>
          <t>IMG_20250923_115430720.jpg,IMG_20250923_115434101.jpg,IMG_20250923_103404236.jpg,IMG_20250923_115419342.jpg,IMG_20250923_125411633.jpg</t>
        </is>
      </c>
      <c r="M2630"/>
      <c r="N2630" s="2">
        <v>45923</v>
      </c>
      <c r="O2630" t="inlineStr">
        <is>
          <t>已结束,已结束</t>
        </is>
      </c>
      <c r="P2630" t="inlineStr">
        <is>
          <t>39周</t>
        </is>
      </c>
      <c r="Q2630"/>
      <c r="R2630" t="inlineStr">
        <is>
          <t>false</t>
        </is>
      </c>
      <c r="S2630" t="inlineStr">
        <is>
          <t>2025/09/23
2025/09/23</t>
        </is>
      </c>
      <c r="T2630" t="inlineStr">
        <is>
          <t>华南区</t>
        </is>
      </c>
      <c r="U2630" t="inlineStr">
        <is>
          <t>1</t>
        </is>
      </c>
      <c r="V2630" t="inlineStr">
        <is>
          <t>贺欢欢
贺欢欢</t>
        </is>
      </c>
      <c r="W2630" t="inlineStr">
        <is>
          <t>王言
王言</t>
        </is>
      </c>
    </row>
    <row r="2631" ht="12.75" customHeight="1">
      <c r="A2631" t="inlineStr">
        <is>
          <t>2025-09-22 吴春斌-广州-九毛九-解决问题 已结束</t>
        </is>
      </c>
      <c r="B2631"/>
      <c r="C2631" t="inlineStr">
        <is>
          <t xml:space="preserve">9月22日巡店，设备菜品校准佳，完成铁锅导入，明日有培训 </t>
        </is>
      </c>
      <c r="D2631" t="inlineStr">
        <is>
          <t>吴春斌</t>
        </is>
      </c>
      <c r="E2631" t="inlineStr">
        <is>
          <t>广东省广州市番禺区桥南街道福德路番禺奥园广场</t>
        </is>
      </c>
      <c r="F2631" t="inlineStr">
        <is>
          <t>巡店</t>
        </is>
      </c>
      <c r="G2631" t="inlineStr">
        <is>
          <t>吴春斌-广州-九毛九-解决问题 已结束</t>
        </is>
      </c>
      <c r="H2631" t="inlineStr">
        <is>
          <t>尊敬的领导晚上好：
今将9月22号的工作内容汇报：
1.前往广州九毛九奥园广场店，进行巡店工作。
  2.   检查设备运行是否正常，机器运常。
3.检查机器菜品出品，检查菜品准备情况，机器菜品出品标准，食材大小料准备齐全，值得表扬。
4.检查机器校准情况，有按照培训的每周一次机器校准，值得表扬。
5.接到店内负责人的需求将店内的涂层锅换成铁锅，并与领导取得联系。领导同意导铁锅，进行广州9毛9奥园广场店，导铁锅公司。
6.将铁锅导入机器并从原来的涂层锅，改成油膜铁锅，并将APP上原来涂层锅的菜品换成铁锅菜品。
7.将铁锅菜品测试，并指导现场操作员如何操作并注意操作细节，以及指导操作员铁锅如何养锅清洗。
明日计划：
广州9毛9铁锅导入培训。
请各位领导查阅，如有任何建议或意见，敬请指正!我们将确保工作顺利推进。
</t>
        </is>
      </c>
      <c r="I2631"/>
      <c r="J2631"/>
      <c r="K2631" t="inlineStr">
        <is>
          <t>广州9毛9奥园广场铁锅导入培训</t>
        </is>
      </c>
      <c r="L2631" t="inlineStr">
        <is>
          <t>IMG_20250922_125336871.jpg,IMG_20250922_125339726.jpg,IMG_20250922_125342758.jpg,IMG_20250922_132632329.jpg,IMG_20250922_132634719.jpg,IMG_20250922_174846703.jpg,IMG_20250922_184144629.jpg,IMG_20250922_120639390.jpg,IMG_20250922_121104870.jpg</t>
        </is>
      </c>
      <c r="M2631"/>
      <c r="N2631" s="2">
        <v>45922</v>
      </c>
      <c r="O2631" t="inlineStr">
        <is>
          <t>已结束,已结束</t>
        </is>
      </c>
      <c r="P2631" t="inlineStr">
        <is>
          <t>39周</t>
        </is>
      </c>
      <c r="Q2631"/>
      <c r="R2631" t="inlineStr">
        <is>
          <t>false</t>
        </is>
      </c>
      <c r="S2631" t="inlineStr">
        <is>
          <t>2025/09/23
2025/09/23</t>
        </is>
      </c>
      <c r="T2631" t="inlineStr">
        <is>
          <t>华南区</t>
        </is>
      </c>
      <c r="U2631"/>
      <c r="V2631" t="inlineStr">
        <is>
          <t>贺欢欢
贺欢欢</t>
        </is>
      </c>
      <c r="W2631" t="inlineStr">
        <is>
          <t>王言
王言</t>
        </is>
      </c>
    </row>
    <row r="2632" ht="12.75" customHeight="1">
      <c r="A2632" t="inlineStr">
        <is>
          <t>2025-09-21 吴春斌-广州-九毛九-解决问题 已结束</t>
        </is>
      </c>
      <c r="B2632" t="inlineStr">
        <is>
          <t>1</t>
        </is>
      </c>
      <c r="C2632" t="inlineStr">
        <is>
          <t xml:space="preserve">9月21日深圳巡店，设备等表现佳，机器卫生不合格待处理 </t>
        </is>
      </c>
      <c r="D2632" t="inlineStr">
        <is>
          <t>吴春斌</t>
        </is>
      </c>
      <c r="E2632" t="inlineStr">
        <is>
          <t>广东省深圳市龙岗区龙城街道爱都路20-1号爱联小区A区</t>
        </is>
      </c>
      <c r="F2632" t="inlineStr">
        <is>
          <t>巡店</t>
        </is>
      </c>
      <c r="G2632" t="inlineStr">
        <is>
          <t>吴春斌-广州-九毛九-解决问题 已结束</t>
        </is>
      </c>
      <c r="H2632" t="inlineStr">
        <is>
          <t>尊敬的领导晚上好：
今将9月21号的工作内容汇报：
1.前往深圳龙岗coco9毛9进行巡店工作。
  2.   检查设备运行是否正常，检查机器在店用需要张贴的注意事项 ，机器运常，意事项有贴好，值得表扬。
  3.   
3.检查机器菜品出品，检查菜品准备情况，机器菜品出品标准，食材大小料准备齐全，值得表扬。
4.检查机器卫生，机器卫生不合格，检查干料门干料门未清理，检查湿料盒，将湿料盒拔出检查，卫生不合格，人与现场负责人与操作员重新培训，并让其卫生搞干净。
5.检查机器校准情况，机器校准每周，7天一个周期，有校准，今天是校准日，现场操作员下班再进行校准，值得表扬。
明日计划：
广州9毛9解决问题
请各位领导查阅，如有任何建议或意见，敬请指正!我们将确保工作顺利推进。</t>
        </is>
      </c>
      <c r="I2632"/>
      <c r="J2632"/>
      <c r="K2632" t="inlineStr">
        <is>
          <t>广州9毛9巡店解决问题</t>
        </is>
      </c>
      <c r="L2632" t="inlineStr">
        <is>
          <t>IMG_20250921_171825801.jpg,IMG_20250921_173533442.jpg,IMG_20250921_175538943.jpg,IMG_20250921_180731975.jpg,IMG_20250921_171327173.jpg,IMG_20250921_171330454.jpg,IMG_20250921_172220115.jpg,IMG_20250921_172039166.jpg,IMG_20250921_180956383.jpg,IMG_20250921_181039920.jpg,IMG_20250921_172039166.jpg,IMG_20250921_170006515.jpg</t>
        </is>
      </c>
      <c r="M2632"/>
      <c r="N2632" s="2">
        <v>45921</v>
      </c>
      <c r="O2632" t="inlineStr">
        <is>
          <t>已结束,已结束</t>
        </is>
      </c>
      <c r="P2632" t="inlineStr">
        <is>
          <t>38周</t>
        </is>
      </c>
      <c r="Q2632"/>
      <c r="R2632" t="inlineStr">
        <is>
          <t>false</t>
        </is>
      </c>
      <c r="S2632" t="inlineStr">
        <is>
          <t>2025/09/23
2025/09/23</t>
        </is>
      </c>
      <c r="T2632" t="inlineStr">
        <is>
          <t>华南区</t>
        </is>
      </c>
      <c r="U2632"/>
      <c r="V2632" t="inlineStr">
        <is>
          <t>贺欢欢
贺欢欢</t>
        </is>
      </c>
      <c r="W2632" t="inlineStr">
        <is>
          <t>王言
王言</t>
        </is>
      </c>
    </row>
    <row r="2633" ht="12.75" customHeight="1">
      <c r="A2633" t="inlineStr">
        <is>
          <t xml:space="preserve">2025-09-20 </t>
        </is>
      </c>
      <c r="B2633"/>
      <c r="C2633" t="inlineStr">
        <is>
          <t xml:space="preserve">你提供的“2025/09/20”并非文本内容，请提供具体文本以便我进行总结。 </t>
        </is>
      </c>
      <c r="D2633" t="inlineStr">
        <is>
          <t>吴春斌</t>
        </is>
      </c>
      <c r="E2633" t="inlineStr">
        <is>
          <t>广东省汕头市金平区鮀莲街道鮀济南路113号汕头市鮀铖加油站</t>
        </is>
      </c>
      <c r="F2633" t="inlineStr">
        <is>
          <t>排休</t>
        </is>
      </c>
      <c r="G2633"/>
      <c r="H2633"/>
      <c r="I2633"/>
      <c r="J2633"/>
      <c r="K2633"/>
      <c r="L2633"/>
      <c r="M2633"/>
      <c r="N2633" s="2">
        <v>45920</v>
      </c>
      <c r="O2633"/>
      <c r="P2633" t="inlineStr">
        <is>
          <t>38周</t>
        </is>
      </c>
      <c r="Q2633"/>
      <c r="R2633" t="inlineStr">
        <is>
          <t>false</t>
        </is>
      </c>
      <c r="S2633"/>
      <c r="T2633"/>
      <c r="U2633"/>
      <c r="V2633"/>
      <c r="W2633"/>
    </row>
    <row r="2634" ht="12.75" customHeight="1">
      <c r="A2634" t="inlineStr">
        <is>
          <t xml:space="preserve">2025-09-19 </t>
        </is>
      </c>
      <c r="B2634"/>
      <c r="C2634" t="inlineStr">
        <is>
          <t xml:space="preserve">日期为2025年9月19日，未发现需要关注的问题及异常。 </t>
        </is>
      </c>
      <c r="D2634" t="inlineStr">
        <is>
          <t>吴春斌</t>
        </is>
      </c>
      <c r="E2634" t="inlineStr">
        <is>
          <t>广东省汕头市金平区鮀莲街道鮀济南路113号汕头市鮀铖加油站</t>
        </is>
      </c>
      <c r="F2634" t="inlineStr">
        <is>
          <t>排休</t>
        </is>
      </c>
      <c r="G2634"/>
      <c r="H2634"/>
      <c r="I2634"/>
      <c r="J2634"/>
      <c r="K2634"/>
      <c r="L2634"/>
      <c r="M2634"/>
      <c r="N2634" s="2">
        <v>45919</v>
      </c>
      <c r="O2634"/>
      <c r="P2634" t="inlineStr">
        <is>
          <t>38周</t>
        </is>
      </c>
      <c r="Q2634"/>
      <c r="R2634" t="inlineStr">
        <is>
          <t>false</t>
        </is>
      </c>
      <c r="S2634"/>
      <c r="T2634"/>
      <c r="U2634" t="inlineStr">
        <is>
          <t>0</t>
        </is>
      </c>
      <c r="V2634"/>
      <c r="W2634"/>
    </row>
    <row r="2635" ht="12.75" customHeight="1">
      <c r="A2635" t="inlineStr">
        <is>
          <t>2025-09-18 吴春斌-汕头-卜蜂莲花-POC 已结束</t>
        </is>
      </c>
      <c r="B2635" t="inlineStr">
        <is>
          <t>1</t>
        </is>
      </c>
      <c r="C2635" t="inlineStr">
        <is>
          <t xml:space="preserve">9月18日汕头卜蜂莲花店开展售卖、培训等工作，无问题。 </t>
        </is>
      </c>
      <c r="D2635" t="inlineStr">
        <is>
          <t>吴春斌</t>
        </is>
      </c>
      <c r="E2635" t="inlineStr">
        <is>
          <t>广东省汕头市金平区鮀莲街道鮀济南路113号</t>
        </is>
      </c>
      <c r="F2635" t="inlineStr">
        <is>
          <t>项目出差</t>
        </is>
      </c>
      <c r="G2635" t="inlineStr">
        <is>
          <t>吴春斌-汕头-卜蜂莲花-POC 已结束</t>
        </is>
      </c>
      <c r="H2635" t="inlineStr">
        <is>
          <t>尊敬的领导晚上好：
今将9月18号的工作内容汇报：
1.到达汕头卜蜂莲花金平店，将近日所需的炒粉炒饭炒面炒河粉，小龙虾田螺制作售卖。
2.培训现场操作员如何录菜，今日操作员自行录制西葫芦炒肉片，并为其讲解如何在APP上调整。
3.巩固机器人知识点，菜品如何录制，机器人如何维护保养，以及机器校准。
4.与现场负责人，及操作员交接工作，如有问题在线上联系，交接工作完毕离店。</t>
        </is>
      </c>
      <c r="I2635" t="inlineStr">
        <is>
          <t>西葫芦炒肉片</t>
        </is>
      </c>
      <c r="J2635" t="inlineStr">
        <is>
          <t>无问题</t>
        </is>
      </c>
      <c r="K2635" t="inlineStr">
        <is>
          <t>排息</t>
        </is>
      </c>
      <c r="L2635" t="inlineStr">
        <is>
          <t>IMG_20250918_091907983.jpg,IMG_20250918_093304640.jpg,IMG_20250918_093329201.jpg,IMG_20250918_093348029.jpg,IMG_20250918_104019885.jpg,IMG_20250918_104031954.jpg,IMG_20250918_104035445.jpg,IMG_20250918_163618604.jpg</t>
        </is>
      </c>
      <c r="M2635"/>
      <c r="N2635" s="2">
        <v>45918</v>
      </c>
      <c r="O2635" t="inlineStr">
        <is>
          <t>已结束</t>
        </is>
      </c>
      <c r="P2635" t="inlineStr">
        <is>
          <t>38周</t>
        </is>
      </c>
      <c r="Q2635"/>
      <c r="R2635" t="inlineStr">
        <is>
          <t>false</t>
        </is>
      </c>
      <c r="S2635" t="inlineStr">
        <is>
          <t>2025/09/17</t>
        </is>
      </c>
      <c r="T2635" t="inlineStr">
        <is>
          <t>BST</t>
        </is>
      </c>
      <c r="U2635" t="inlineStr">
        <is>
          <t>1</t>
        </is>
      </c>
      <c r="V2635" t="inlineStr">
        <is>
          <t>涂凯</t>
        </is>
      </c>
      <c r="W2635" t="inlineStr">
        <is>
          <t>张铭麒
吴薇
李岳丰</t>
        </is>
      </c>
    </row>
    <row r="2636" ht="12.75" customHeight="1">
      <c r="A2636" t="inlineStr">
        <is>
          <t>2025-09-17 吴春斌-汕头-卜蜂莲花-POC 已结束</t>
        </is>
      </c>
      <c r="B2636" t="inlineStr">
        <is>
          <t>1</t>
        </is>
      </c>
      <c r="C2636" t="inlineStr">
        <is>
          <t xml:space="preserve">9月17日汕头卜蜂莲花店制作售卖餐食、录菜，巩固培训无问题 </t>
        </is>
      </c>
      <c r="D2636" t="inlineStr">
        <is>
          <t>吴春斌</t>
        </is>
      </c>
      <c r="E2636" t="inlineStr">
        <is>
          <t>广东省汕头市金平区鮀莲街道鮀济南路113号</t>
        </is>
      </c>
      <c r="F2636" t="inlineStr">
        <is>
          <t>项目出差</t>
        </is>
      </c>
      <c r="G2636" t="inlineStr">
        <is>
          <t>吴春斌-汕头-卜蜂莲花-POC 已结束</t>
        </is>
      </c>
      <c r="H2636" t="inlineStr">
        <is>
          <t>尊敬的领导晚上好：
今将9月17号的工作内容汇报：
1.到达汕头卜蜂莲花金平店，将今日所需的炒粉，炒面，炒饭，炒河粉，小龙虾以及田螺制作售卖。
2.交现场人员录菜，并让其亲自操作完成录制，并在app调整上传机器。
①香菇滑鸡
3.巩固培训。</t>
        </is>
      </c>
      <c r="I2636" t="inlineStr">
        <is>
          <t>①香菇滑鸡</t>
        </is>
      </c>
      <c r="J2636" t="inlineStr">
        <is>
          <t>无问题</t>
        </is>
      </c>
      <c r="K2636" t="inlineStr">
        <is>
          <t>汕头卜蜂莲花poc</t>
        </is>
      </c>
      <c r="L2636" t="inlineStr">
        <is>
          <t>IMG_20250917_153750563.jpg,IMG_20250917_164858846.jpg,IMG_20250917_161944495.jpg,IMG_20250917_170318003.jpg</t>
        </is>
      </c>
      <c r="M2636"/>
      <c r="N2636" s="2">
        <v>45917</v>
      </c>
      <c r="O2636" t="inlineStr">
        <is>
          <t>已结束</t>
        </is>
      </c>
      <c r="P2636" t="inlineStr">
        <is>
          <t>38周</t>
        </is>
      </c>
      <c r="Q2636"/>
      <c r="R2636" t="inlineStr">
        <is>
          <t>false</t>
        </is>
      </c>
      <c r="S2636" t="inlineStr">
        <is>
          <t>2025/09/17</t>
        </is>
      </c>
      <c r="T2636" t="inlineStr">
        <is>
          <t>BST</t>
        </is>
      </c>
      <c r="U2636"/>
      <c r="V2636" t="inlineStr">
        <is>
          <t>涂凯</t>
        </is>
      </c>
      <c r="W2636" t="inlineStr">
        <is>
          <t>张铭麒
吴薇
李岳丰</t>
        </is>
      </c>
    </row>
    <row r="2637" ht="12.75" customHeight="1">
      <c r="A2637" t="inlineStr">
        <is>
          <t>2025-09-16 吴春斌-汕头-卜蜂莲花-POC 已结束</t>
        </is>
      </c>
      <c r="B2637" t="inlineStr">
        <is>
          <t>1</t>
        </is>
      </c>
      <c r="C2637" t="inlineStr">
        <is>
          <t xml:space="preserve">9 月 16 日汕头卜蜂店完成餐食售卖、测试菜品，录入新品系统无问题 </t>
        </is>
      </c>
      <c r="D2637" t="inlineStr">
        <is>
          <t>吴春斌</t>
        </is>
      </c>
      <c r="E2637" t="inlineStr">
        <is>
          <t>广东省汕头市金平区鮀莲街道鮀济南路113号</t>
        </is>
      </c>
      <c r="F2637" t="inlineStr">
        <is>
          <t>项目出差</t>
        </is>
      </c>
      <c r="G2637" t="inlineStr">
        <is>
          <t>吴春斌-汕头-卜蜂莲花-POC 已结束</t>
        </is>
      </c>
      <c r="H2637" t="inlineStr">
        <is>
          <t>尊敬的领导晚上好：
今将9月16号的工作内容汇报：
1.到达汕头卜蜂莲花金平店，完成今日所需的炒粉炒饭炒面炒河粉，小龙虾田螺炒制售卖。
2.今日有重要客户接待，将所需的菜品在机器上测试，保证机器与菜品都达到最好效果呈现。
-凉瓜炒牛肉
-虾仁炒蛋
3.新产品录入系统sku：
①五花肉炒豆角
②西芹炒五花肉</t>
        </is>
      </c>
      <c r="I2637" t="inlineStr">
        <is>
          <t>①五花肉炒豆角
②西芹炒五花肉</t>
        </is>
      </c>
      <c r="J2637" t="inlineStr">
        <is>
          <t>现场无问题</t>
        </is>
      </c>
      <c r="K2637" t="inlineStr">
        <is>
          <t>卜蜂莲花poc</t>
        </is>
      </c>
      <c r="L2637" t="inlineStr">
        <is>
          <t>IMG_20250916_081747025.jpg,IMG_20250916_081857105.jpg,IMG_20250916_081905482.jpg,IMG_20250916_090508229.jpg,IMG_20250916_092502401.jpg,IMG_20250916_111306976.jpg,IMG_20250916_084456978.jpg,IMG_20250916_141130378.jpg</t>
        </is>
      </c>
      <c r="M2637"/>
      <c r="N2637" s="2">
        <v>45916</v>
      </c>
      <c r="O2637" t="inlineStr">
        <is>
          <t>已结束</t>
        </is>
      </c>
      <c r="P2637" t="inlineStr">
        <is>
          <t>38周</t>
        </is>
      </c>
      <c r="Q2637"/>
      <c r="R2637" t="inlineStr">
        <is>
          <t>false</t>
        </is>
      </c>
      <c r="S2637" t="inlineStr">
        <is>
          <t>2025/09/17</t>
        </is>
      </c>
      <c r="T2637" t="inlineStr">
        <is>
          <t>BST</t>
        </is>
      </c>
      <c r="U2637"/>
      <c r="V2637" t="inlineStr">
        <is>
          <t>涂凯</t>
        </is>
      </c>
      <c r="W2637" t="inlineStr">
        <is>
          <t>张铭麒
吴薇
李岳丰</t>
        </is>
      </c>
    </row>
    <row r="2638" ht="12.75" customHeight="1">
      <c r="A2638" t="inlineStr">
        <is>
          <t>2025-09-15 吴春斌-汕头-卜蜂莲花-POC 已结束</t>
        </is>
      </c>
      <c r="B2638" t="inlineStr">
        <is>
          <t>1</t>
        </is>
      </c>
      <c r="C2638" t="inlineStr">
        <is>
          <t xml:space="preserve">9月15日汇报汕头卜蜂莲花店工作，含预制售卖等，现场无问题 </t>
        </is>
      </c>
      <c r="D2638" t="inlineStr">
        <is>
          <t>吴春斌</t>
        </is>
      </c>
      <c r="E2638" t="inlineStr">
        <is>
          <t>广东省汕头市金平区鮀莲街道鮀济南路113号</t>
        </is>
      </c>
      <c r="F2638" t="inlineStr">
        <is>
          <t>项目出差</t>
        </is>
      </c>
      <c r="G2638" t="inlineStr">
        <is>
          <t>吴春斌-汕头-卜蜂莲花-POC 已结束</t>
        </is>
      </c>
      <c r="H2638" t="inlineStr">
        <is>
          <t>尊敬的领导晚上好：
今将9月15号的工作内容汇报：
1.到达卜蜂莲花汕头金平店，早上所需的炒粉炒面田螺小龙虾预制售卖。
2.新菜品录入系统sku：
①沙茶肉片
②胡萝卜丝烧肉片
3.下午时段协助现场人员将明日所需的食材切配预制 ，让明天出品过程流畅。
4.将机器上的干湿调料加满。</t>
        </is>
      </c>
      <c r="I2638" t="inlineStr">
        <is>
          <t>①沙茶肉片
②胡萝卜丝烧肉片</t>
        </is>
      </c>
      <c r="J2638" t="inlineStr">
        <is>
          <t>现场无问题</t>
        </is>
      </c>
      <c r="K2638" t="inlineStr">
        <is>
          <t>汕头卜蜂莲花金平店poc</t>
        </is>
      </c>
      <c r="L2638" t="inlineStr">
        <is>
          <t>IMG_20250915_083558311.jpg,IMG_20250915_083606951.jpg,IMG_20250915_083632333.jpg,IMG_20250915_164041328.jpg,IMG_20250915_111335202.jpg,IMG_20250915_111318142.jpg,IMG_20250915_164044087.jpg,IMG_20250915_164047467.jpg</t>
        </is>
      </c>
      <c r="M2638"/>
      <c r="N2638" s="2">
        <v>45915</v>
      </c>
      <c r="O2638" t="inlineStr">
        <is>
          <t>已结束</t>
        </is>
      </c>
      <c r="P2638" t="inlineStr">
        <is>
          <t>38周</t>
        </is>
      </c>
      <c r="Q2638"/>
      <c r="R2638" t="inlineStr">
        <is>
          <t>false</t>
        </is>
      </c>
      <c r="S2638" t="inlineStr">
        <is>
          <t>2025/09/17</t>
        </is>
      </c>
      <c r="T2638" t="inlineStr">
        <is>
          <t>BST</t>
        </is>
      </c>
      <c r="U2638"/>
      <c r="V2638" t="inlineStr">
        <is>
          <t>涂凯</t>
        </is>
      </c>
      <c r="W2638" t="inlineStr">
        <is>
          <t>张铭麒
吴薇
李岳丰</t>
        </is>
      </c>
    </row>
    <row r="2639" ht="12.75" customHeight="1">
      <c r="A2639" t="inlineStr">
        <is>
          <t>2025-09-14 吴春斌-汕头-卜蜂莲花-POC 已结束</t>
        </is>
      </c>
      <c r="B2639" t="inlineStr">
        <is>
          <t>1</t>
        </is>
      </c>
      <c r="C2639" t="inlineStr">
        <is>
          <t xml:space="preserve">9 月 14 日汕头卜蜂莲花售卖食品，录入新产品 SKU，现场无问题 </t>
        </is>
      </c>
      <c r="D2639" t="inlineStr">
        <is>
          <t>吴春斌</t>
        </is>
      </c>
      <c r="E2639" t="inlineStr">
        <is>
          <t>广东省汕头市金平区鮀莲街道鮀济南路113号</t>
        </is>
      </c>
      <c r="F2639" t="inlineStr">
        <is>
          <t>项目出差</t>
        </is>
      </c>
      <c r="G2639" t="inlineStr">
        <is>
          <t>吴春斌-汕头-卜蜂莲花-POC 已结束</t>
        </is>
      </c>
      <c r="H2639" t="inlineStr">
        <is>
          <t>尊敬的领导晚上好：
今将9月14号的工作内容汇报：
1.到达汕头卜蜂莲花将早上所需售卖的炒粉炒面田螺小龙虾，制做售卖。
2.新产品录入系统sku：
①花生烧火腿丁
②玉米粒黄瓜烧肉末
</t>
        </is>
      </c>
      <c r="I2639" t="inlineStr">
        <is>
          <t>①花生烧火腿丁
②玉米粒黄瓜烧肉末
</t>
        </is>
      </c>
      <c r="J2639" t="inlineStr">
        <is>
          <t>现场无问题</t>
        </is>
      </c>
      <c r="K2639" t="inlineStr">
        <is>
          <t>汕头卜蜂莲花poc</t>
        </is>
      </c>
      <c r="L2639" t="inlineStr">
        <is>
          <t>IMG_20250914_105804666.jpg,IMG_20250914_104618722.jpg,IMG_20250914_105754507.jpg,IMG_20250914_105757768.jpg,IMG_20250914_163627826.jpg,IMG_20250914_163631407.jpg</t>
        </is>
      </c>
      <c r="M2639"/>
      <c r="N2639" s="2">
        <v>45914</v>
      </c>
      <c r="O2639" t="inlineStr">
        <is>
          <t>已结束</t>
        </is>
      </c>
      <c r="P2639" t="inlineStr">
        <is>
          <t>37周</t>
        </is>
      </c>
      <c r="Q2639"/>
      <c r="R2639" t="inlineStr">
        <is>
          <t>false</t>
        </is>
      </c>
      <c r="S2639" t="inlineStr">
        <is>
          <t>2025/09/17</t>
        </is>
      </c>
      <c r="T2639" t="inlineStr">
        <is>
          <t>BST</t>
        </is>
      </c>
      <c r="U2639"/>
      <c r="V2639" t="inlineStr">
        <is>
          <t>涂凯</t>
        </is>
      </c>
      <c r="W2639" t="inlineStr">
        <is>
          <t>张铭麒
吴薇
李岳丰</t>
        </is>
      </c>
    </row>
    <row r="2640" ht="12.75" customHeight="1">
      <c r="A2640" t="inlineStr">
        <is>
          <t>2025-09-13 吴春斌-汕头-卜蜂莲花-POC 已结束</t>
        </is>
      </c>
      <c r="B2640" t="inlineStr">
        <is>
          <t>1</t>
        </is>
      </c>
      <c r="C2640" t="inlineStr">
        <is>
          <t xml:space="preserve">9月13日完成菜品炒制售卖、新品录入，调整菜品口味，宣传片拍摄顺利，无问题 </t>
        </is>
      </c>
      <c r="D2640" t="inlineStr">
        <is>
          <t>吴春斌</t>
        </is>
      </c>
      <c r="E2640" t="inlineStr">
        <is>
          <t>广东省汕头市金平区鮀莲街道鮀济南路113号</t>
        </is>
      </c>
      <c r="F2640" t="inlineStr">
        <is>
          <t>巡店</t>
        </is>
      </c>
      <c r="G2640" t="inlineStr">
        <is>
          <t>吴春斌-汕头-卜蜂莲花-POC 已结束</t>
        </is>
      </c>
      <c r="H2640" t="inlineStr">
        <is>
          <t>尊敬的领导晚上好：
今将9月13号的工作内容汇报：
1.到达汕头卜蜂莲花金平店，将今日所需售卖的炒米粉炒面炒河粉炒饭，以及香辣炒田螺 ，蒜蓉小龙虾，香辣丁螺 ，完成炒制并售卖。
2.新产品录入系统sku：
①香辣炒丁螺
3.将周二所需演示的菜品在机器上测试，并收到彭总反馈菜品，虾仁炒蛋口味偏淡，已调整：
①凉瓜炒牛肉
②虾仁炒蛋
4.接到汕头电视台过来做宣传拍摄，现场负责人下达任务，在机器上演示凉瓜炒牛肉，作宣传片，过程顺利圆满完成任务。
</t>
        </is>
      </c>
      <c r="I2640" t="inlineStr">
        <is>
          <t>香辣炒丁螺5斤</t>
        </is>
      </c>
      <c r="J2640" t="inlineStr">
        <is>
          <t>现场无问题</t>
        </is>
      </c>
      <c r="K2640" t="inlineStr">
        <is>
          <t>汕头卜蜂莲花poc</t>
        </is>
      </c>
      <c r="L2640" t="inlineStr">
        <is>
          <t>IMG_20250913_093254882.jpg,IMG_20250913_093303118.jpg,IMG_20250913_093357.jpg,IMG_20250913_093617.jpg,IMG_20250913_105009.jpg,IMG_20250913_105148006.jpg,IMG_20250913_130830233.jpg,IMG_20250913_132523903.jpg,IMG_20250913_134905098.jpg</t>
        </is>
      </c>
      <c r="M2640"/>
      <c r="N2640" s="2">
        <v>45913</v>
      </c>
      <c r="O2640" t="inlineStr">
        <is>
          <t>已结束</t>
        </is>
      </c>
      <c r="P2640" t="inlineStr">
        <is>
          <t>37周</t>
        </is>
      </c>
      <c r="Q2640"/>
      <c r="R2640" t="inlineStr">
        <is>
          <t>false</t>
        </is>
      </c>
      <c r="S2640" t="inlineStr">
        <is>
          <t>2025/09/17</t>
        </is>
      </c>
      <c r="T2640" t="inlineStr">
        <is>
          <t>BST</t>
        </is>
      </c>
      <c r="U2640"/>
      <c r="V2640" t="inlineStr">
        <is>
          <t>涂凯</t>
        </is>
      </c>
      <c r="W2640" t="inlineStr">
        <is>
          <t>张铭麒
吴薇
李岳丰</t>
        </is>
      </c>
    </row>
    <row r="2641" ht="12.75" customHeight="1">
      <c r="A2641" t="inlineStr">
        <is>
          <t>2025-09-12 吴春斌-汕头-卜蜂莲花-POC 已结束</t>
        </is>
      </c>
      <c r="B2641" t="inlineStr">
        <is>
          <t>1</t>
        </is>
      </c>
      <c r="C2641" t="inlineStr">
        <is>
          <t xml:space="preserve">9月12日汕头卜蜂莲花工作，新菜品录入，展板就位，现场无问题 </t>
        </is>
      </c>
      <c r="D2641" t="inlineStr">
        <is>
          <t>吴春斌</t>
        </is>
      </c>
      <c r="E2641" t="inlineStr">
        <is>
          <t>广东省汕头市金平区鮀莲街道松福街</t>
        </is>
      </c>
      <c r="F2641" t="inlineStr">
        <is>
          <t>巡店</t>
        </is>
      </c>
      <c r="G2641" t="inlineStr">
        <is>
          <t>吴春斌-汕头-卜蜂莲花-POC 已结束</t>
        </is>
      </c>
      <c r="H2641" t="inlineStr">
        <is>
          <t>尊敬的领导晚上好：
今将9月12号的工作内容汇报：
1.到达汕头卜蜂莲花，将今天的炒粉炒饭炒面炒河粉 ，与田螺 ，蒜香小龙虾制作售卖。
2.新菜品录入系统sku：
①香辣炒田螺5斤
②蒜香小龙虾5斤
③肉丝烧金针菇4斤
3.将公司寄来的展示板与现场工作人员协调，放置合适位置。
</t>
        </is>
      </c>
      <c r="I2641" t="inlineStr">
        <is>
          <t>①香辣炒田螺5斤
②蒜香小龙虾5斤
③肉丝烧金针菇4斤</t>
        </is>
      </c>
      <c r="J2641" t="inlineStr">
        <is>
          <t>现场无问题</t>
        </is>
      </c>
      <c r="K2641" t="inlineStr">
        <is>
          <t>汕头卜蜂莲花poc</t>
        </is>
      </c>
      <c r="L2641" t="inlineStr">
        <is>
          <t>IMG_20250912_081425925.jpg,IMG_20250912_083142107.jpg,IMG_20250912_083203541.jpg,IMG_20250912_102647349.jpg,IMG_20250912_110459582.jpg,IMG_20250912_110505460.jpg,IMG_20250912_142648.jpg,IMG_20250912_142704.jpg,IMG_20250912_170633337.jpg</t>
        </is>
      </c>
      <c r="M2641"/>
      <c r="N2641" s="2">
        <v>45912</v>
      </c>
      <c r="O2641" t="inlineStr">
        <is>
          <t>已结束</t>
        </is>
      </c>
      <c r="P2641" t="inlineStr">
        <is>
          <t>37周</t>
        </is>
      </c>
      <c r="Q2641"/>
      <c r="R2641" t="inlineStr">
        <is>
          <t>false</t>
        </is>
      </c>
      <c r="S2641" t="inlineStr">
        <is>
          <t>2025/09/17</t>
        </is>
      </c>
      <c r="T2641" t="inlineStr">
        <is>
          <t>BST</t>
        </is>
      </c>
      <c r="U2641"/>
      <c r="V2641" t="inlineStr">
        <is>
          <t>涂凯</t>
        </is>
      </c>
      <c r="W2641" t="inlineStr">
        <is>
          <t>张铭麒
吴薇
李岳丰</t>
        </is>
      </c>
    </row>
    <row r="2642" ht="12.75" customHeight="1">
      <c r="A2642" t="inlineStr">
        <is>
          <t>2025-09-11 吴春斌-汕头-卜蜂莲花-POC 已结束</t>
        </is>
      </c>
      <c r="B2642" t="inlineStr">
        <is>
          <t>1</t>
        </is>
      </c>
      <c r="C2642" t="inlineStr">
        <is>
          <t xml:space="preserve">9月11日汕头卜蜂莲花工作汇报，含菜品售卖、录入等，现场无问题 </t>
        </is>
      </c>
      <c r="D2642" t="inlineStr">
        <is>
          <t>吴春斌</t>
        </is>
      </c>
      <c r="E2642" t="inlineStr">
        <is>
          <t>广东省汕头市金平区鮀莲街道鮀济南路113号</t>
        </is>
      </c>
      <c r="F2642" t="inlineStr">
        <is>
          <t>巡店</t>
        </is>
      </c>
      <c r="G2642" t="inlineStr">
        <is>
          <t>吴春斌-汕头-卜蜂莲花-POC 已结束</t>
        </is>
      </c>
      <c r="H2642" t="inlineStr">
        <is>
          <t>尊敬的领导晚上好：
今将9月11号的工作内容汇报：
1.到达汕头卜蜂莲花将精子所需的炒粉炒面预制售卖。
2.协助人员将菜品分量分好 ，前期工作准开始炒制菜品。
3.新菜品录入系统sku：
①杏鲍菇炒肉饼
②蒜苔炒腊肠
③香干炒肉片
4.今日与现场负责人彭总，探讨小龙虾菜品录入机器，并将其作为展示菜品，面向商场客户。
</t>
        </is>
      </c>
      <c r="I2642" t="inlineStr">
        <is>
          <t>①杏鲍菇炒肉饼
②蒜苔炒腊肠
③香干炒肉片</t>
        </is>
      </c>
      <c r="J2642" t="inlineStr">
        <is>
          <t>现场无问题</t>
        </is>
      </c>
      <c r="K2642" t="inlineStr">
        <is>
          <t>汕头卜蜂莲花poc</t>
        </is>
      </c>
      <c r="L2642"/>
      <c r="M2642"/>
      <c r="N2642" s="2">
        <v>45911</v>
      </c>
      <c r="O2642" t="inlineStr">
        <is>
          <t>已结束</t>
        </is>
      </c>
      <c r="P2642" t="inlineStr">
        <is>
          <t>37周</t>
        </is>
      </c>
      <c r="Q2642"/>
      <c r="R2642" t="inlineStr">
        <is>
          <t>false</t>
        </is>
      </c>
      <c r="S2642" t="inlineStr">
        <is>
          <t>2025/09/17</t>
        </is>
      </c>
      <c r="T2642" t="inlineStr">
        <is>
          <t>BST</t>
        </is>
      </c>
      <c r="U2642"/>
      <c r="V2642" t="inlineStr">
        <is>
          <t>涂凯</t>
        </is>
      </c>
      <c r="W2642" t="inlineStr">
        <is>
          <t>张铭麒
吴薇
李岳丰</t>
        </is>
      </c>
    </row>
    <row r="2643" ht="12.75" customHeight="1">
      <c r="A2643" t="inlineStr">
        <is>
          <t>2025-09-10 吴春斌-汕头-卜蜂莲花-POC 已结束</t>
        </is>
      </c>
      <c r="B2643" t="inlineStr">
        <is>
          <t>1</t>
        </is>
      </c>
      <c r="C2643" t="inlineStr">
        <is>
          <t xml:space="preserve">9 月 10 日汕头卜蜂莲花售卖预制餐，鱼香肉丝水气重将换品 </t>
        </is>
      </c>
      <c r="D2643" t="inlineStr">
        <is>
          <t>吴春斌</t>
        </is>
      </c>
      <c r="E2643" t="inlineStr">
        <is>
          <t>广东省汕头市金平区鮀莲街道鮀济南路113号</t>
        </is>
      </c>
      <c r="F2643" t="inlineStr">
        <is>
          <t>巡店</t>
        </is>
      </c>
      <c r="G2643" t="inlineStr">
        <is>
          <t>吴春斌-汕头-卜蜂莲花-POC 已结束</t>
        </is>
      </c>
      <c r="H2643" t="inlineStr">
        <is>
          <t>尊敬的领导晚上好：
今将9月10号的工作内容汇报：
1.到达汕头卜蜂莲花，将近日的炒粉炒面预制售卖。
2.新产品录入系统sku：
①清炒空心菜
②肉饼炒黄瓜片
③鱼香肉丝
反馈：
鱼香肉丝水气过重，探讨原因，莴笋丝量多出水，后续鱼香肉丝换个品，将莴笋丝换成清水笋丝。</t>
        </is>
      </c>
      <c r="I2643" t="inlineStr">
        <is>
          <t>①清炒空心菜
②肉饼炒黄瓜片</t>
        </is>
      </c>
      <c r="J2643" t="inlineStr">
        <is>
          <t>鱼香肉丝水气大，后续换品重新调试。</t>
        </is>
      </c>
      <c r="K2643" t="inlineStr">
        <is>
          <t>汕头卜蜂莲花poc</t>
        </is>
      </c>
      <c r="L2643" t="inlineStr">
        <is>
          <t>IMG_20250910_104359186.jpg,IMG_20250910_104404019.jpg,IMG_20250910_104406937.jpg,IMG_20250910_163218496.jpg</t>
        </is>
      </c>
      <c r="M2643"/>
      <c r="N2643" s="2">
        <v>45910</v>
      </c>
      <c r="O2643" t="inlineStr">
        <is>
          <t>已结束</t>
        </is>
      </c>
      <c r="P2643" t="inlineStr">
        <is>
          <t>37周</t>
        </is>
      </c>
      <c r="Q2643"/>
      <c r="R2643" t="inlineStr">
        <is>
          <t>false</t>
        </is>
      </c>
      <c r="S2643" t="inlineStr">
        <is>
          <t>2025/09/17</t>
        </is>
      </c>
      <c r="T2643" t="inlineStr">
        <is>
          <t>BST</t>
        </is>
      </c>
      <c r="U2643"/>
      <c r="V2643" t="inlineStr">
        <is>
          <t>涂凯</t>
        </is>
      </c>
      <c r="W2643" t="inlineStr">
        <is>
          <t>张铭麒
吴薇
李岳丰</t>
        </is>
      </c>
    </row>
    <row r="2644" ht="12.75" customHeight="1">
      <c r="A2644" t="inlineStr">
        <is>
          <t>2025-09-09 吴春斌-汕头-卜蜂莲花-POC 已结束</t>
        </is>
      </c>
      <c r="B2644" t="inlineStr">
        <is>
          <t>1</t>
        </is>
      </c>
      <c r="C2644" t="inlineStr">
        <is>
          <t xml:space="preserve">9月9日汕头卜蜂莲花工作汇报，清炒包菜出品有小瑕疵，现场无其他问题 </t>
        </is>
      </c>
      <c r="D2644" t="inlineStr">
        <is>
          <t>吴春斌</t>
        </is>
      </c>
      <c r="E2644" t="inlineStr">
        <is>
          <t>广东省汕头市金平区鮀莲街道鮀济南路113号</t>
        </is>
      </c>
      <c r="F2644" t="inlineStr">
        <is>
          <t>巡店</t>
        </is>
      </c>
      <c r="G2644" t="inlineStr">
        <is>
          <t>吴春斌-汕头-卜蜂莲花-POC 已结束</t>
        </is>
      </c>
      <c r="H2644" t="inlineStr">
        <is>
          <t>尊敬的领导晚上好：
今将9月9号的工作内容汇报：
1.到达汕头卜蜂莲花，将需要制作的粉面制作售卖。
2.新菜品录入系统sku：
①五花肉炒尖椒
②青瓜炒鸡蛋
③猪颈肉炒彩椒
④青瓜炒肉片
⑤酸菜炒肉饼
⑥清炒包菜
现场并让操作员独立录制菜品，清炒包菜，出品略微有小瑕疵，现场讲解在APP上如何调制菜品。
3.下午时段晚餐出餐完毕后，指导操作员进行每周一次的校准工作。
</t>
        </is>
      </c>
      <c r="I2644" t="inlineStr">
        <is>
          <t>①五花肉炒尖椒
②青瓜炒鸡蛋
③猪颈肉炒彩椒
④青瓜炒肉片
⑤酸菜炒肉饼
⑥清炒包菜</t>
        </is>
      </c>
      <c r="J2644" t="inlineStr">
        <is>
          <t>现场无问题</t>
        </is>
      </c>
      <c r="K2644" t="inlineStr">
        <is>
          <t>汕头卜蜂莲花金平店poc</t>
        </is>
      </c>
      <c r="L2644" t="inlineStr">
        <is>
          <t>IMG_20250909_090959472.jpg,IMG_20250909_102753009.jpg,IMG_20250909_102757886.jpg,IMG_20250909_102804785.jpg,IMG_20250909_103211253.jpg,IMG_20250909_163737280.jpg,IMG_20250909_163743733.jpg,IMG_20250909_163751137.jpg,IMG_20250909_163756944.jpg</t>
        </is>
      </c>
      <c r="M2644"/>
      <c r="N2644" s="2">
        <v>45909</v>
      </c>
      <c r="O2644" t="inlineStr">
        <is>
          <t>已结束</t>
        </is>
      </c>
      <c r="P2644" t="inlineStr">
        <is>
          <t>37周</t>
        </is>
      </c>
      <c r="Q2644"/>
      <c r="R2644" t="inlineStr">
        <is>
          <t>false</t>
        </is>
      </c>
      <c r="S2644" t="inlineStr">
        <is>
          <t>2025/09/17</t>
        </is>
      </c>
      <c r="T2644" t="inlineStr">
        <is>
          <t>BST</t>
        </is>
      </c>
      <c r="U2644"/>
      <c r="V2644" t="inlineStr">
        <is>
          <t>涂凯</t>
        </is>
      </c>
      <c r="W2644" t="inlineStr">
        <is>
          <t>张铭麒
吴薇
李岳丰</t>
        </is>
      </c>
    </row>
    <row r="2645" ht="12.75" customHeight="1">
      <c r="A2645" t="inlineStr">
        <is>
          <t>2025-09-08 吴春斌-汕头-卜蜂莲花-POC 已结束</t>
        </is>
      </c>
      <c r="B2645" t="inlineStr">
        <is>
          <t>1</t>
        </is>
      </c>
      <c r="C2645" t="inlineStr">
        <is>
          <t xml:space="preserve">9月8日汕头卜蜂莲花店完成餐食制作售卖，录入新品，腐竹烧肉偏咸已调 </t>
        </is>
      </c>
      <c r="D2645" t="inlineStr">
        <is>
          <t>吴春斌</t>
        </is>
      </c>
      <c r="E2645" t="inlineStr">
        <is>
          <t>广东省汕头市金平区鮀莲街道鮀济南路113号</t>
        </is>
      </c>
      <c r="F2645" t="inlineStr">
        <is>
          <t>巡店</t>
        </is>
      </c>
      <c r="G2645" t="inlineStr">
        <is>
          <t>吴春斌-汕头-卜蜂莲花-POC 已结束</t>
        </is>
      </c>
      <c r="H2645" t="inlineStr">
        <is>
          <t>尊敬的领导晚上好：
今将9月8号的工作内容汇报：
1.到达汕头卜蜂莲花金平店poc，将早上第1批炒米粉，炒饭，炒河粉，炒面制作售卖。
2.协助操作员将中午与晚上的菜品炒制售卖。
3.新产品录入系统sku：
①腐竹烧肉片
②香芹烧肉片
③肉饼炒彩椒
④鲜菇烧肉片
</t>
        </is>
      </c>
      <c r="I2645" t="inlineStr">
        <is>
          <t>①腐竹烧肉片
②香芹烧肉片
③肉饼炒彩椒
④鲜菇烧肉片</t>
        </is>
      </c>
      <c r="J2645" t="inlineStr">
        <is>
          <t>腐竹烧肉片烧制偏咸，已在系统调整并得到客户肯定</t>
        </is>
      </c>
      <c r="K2645" t="inlineStr">
        <is>
          <t>汕头卜蜂莲花poc</t>
        </is>
      </c>
      <c r="L2645" t="inlineStr">
        <is>
          <t>IMG_20250908_100446202.jpg,IMG_20250908_103421777.jpg,IMG_20250908_103424698.jpg,IMG_20250908_103427874.jpg,IMG_20250908_164431961.jpg,IMG_20250908_103434495.jpg,IMG_20250908_171118964.jpg,IMG_20250908_171125385.jpg</t>
        </is>
      </c>
      <c r="M2645"/>
      <c r="N2645" s="2">
        <v>45908</v>
      </c>
      <c r="O2645" t="inlineStr">
        <is>
          <t>已结束</t>
        </is>
      </c>
      <c r="P2645" t="inlineStr">
        <is>
          <t>37周</t>
        </is>
      </c>
      <c r="Q2645"/>
      <c r="R2645" t="inlineStr">
        <is>
          <t>false</t>
        </is>
      </c>
      <c r="S2645" t="inlineStr">
        <is>
          <t>2025/09/17</t>
        </is>
      </c>
      <c r="T2645" t="inlineStr">
        <is>
          <t>BST</t>
        </is>
      </c>
      <c r="U2645"/>
      <c r="V2645" t="inlineStr">
        <is>
          <t>涂凯</t>
        </is>
      </c>
      <c r="W2645" t="inlineStr">
        <is>
          <t>张铭麒
吴薇
李岳丰</t>
        </is>
      </c>
    </row>
    <row r="2646" ht="12.75" customHeight="1">
      <c r="A2646" t="inlineStr">
        <is>
          <t>2025-09-07 吴春斌-汕头-卜蜂莲花-POC 已结束</t>
        </is>
      </c>
      <c r="B2646" t="inlineStr">
        <is>
          <t>1</t>
        </is>
      </c>
      <c r="C2646" t="inlineStr">
        <is>
          <t xml:space="preserve">9月7日汕头店工作含出餐、培训、录新菜，现场无问题，新菜定版 </t>
        </is>
      </c>
      <c r="D2646" t="inlineStr">
        <is>
          <t>吴春斌</t>
        </is>
      </c>
      <c r="E2646" t="inlineStr">
        <is>
          <t>广东省汕头市金平区鮀莲街道鮀济南路113号</t>
        </is>
      </c>
      <c r="F2646" t="inlineStr">
        <is>
          <t>巡店</t>
        </is>
      </c>
      <c r="G2646" t="inlineStr">
        <is>
          <t>吴春斌-汕头-卜蜂莲花-POC 已结束</t>
        </is>
      </c>
      <c r="H2646" t="inlineStr">
        <is>
          <t>尊敬的领导晚上好：
今将9月7号的工作内容汇报：
1.到达汕头卜蜂莲花金平店poc，检查食材大小料，将中午第1波炒米粉，炒饭，炒河粉，炒面制作出餐，并培训操作员如何一人两机操作，提高出产效率。
2.录制新菜品sku：
①西芹炒肉饼
3.将老菜品在机器上让操作员操作，并指出一些细节让其可以一人操作2机。
</t>
        </is>
      </c>
      <c r="I2646" t="inlineStr">
        <is>
          <t>西芹炒肉饼3斤定版</t>
        </is>
      </c>
      <c r="J2646" t="inlineStr">
        <is>
          <t>现场无问题</t>
        </is>
      </c>
      <c r="K2646" t="inlineStr">
        <is>
          <t>汕头卜蜂莲花金平店poc</t>
        </is>
      </c>
      <c r="L2646" t="inlineStr">
        <is>
          <t>video_20250907_091350686.mp4,IMG_20250907_093032366.jpg,IMG_20250907_104247080.jpg,video_20250907_150508400.mp4,IMG_20250907_164802780.jpg</t>
        </is>
      </c>
      <c r="M2646"/>
      <c r="N2646" s="2">
        <v>45907</v>
      </c>
      <c r="O2646" t="inlineStr">
        <is>
          <t>已结束</t>
        </is>
      </c>
      <c r="P2646" t="inlineStr">
        <is>
          <t>36周</t>
        </is>
      </c>
      <c r="Q2646"/>
      <c r="R2646" t="inlineStr">
        <is>
          <t>false</t>
        </is>
      </c>
      <c r="S2646" t="inlineStr">
        <is>
          <t>2025/09/17</t>
        </is>
      </c>
      <c r="T2646" t="inlineStr">
        <is>
          <t>BST</t>
        </is>
      </c>
      <c r="U2646"/>
      <c r="V2646" t="inlineStr">
        <is>
          <t>涂凯</t>
        </is>
      </c>
      <c r="W2646" t="inlineStr">
        <is>
          <t>张铭麒
吴薇
李岳丰</t>
        </is>
      </c>
    </row>
    <row r="2647" ht="12.75" customHeight="1">
      <c r="A2647" t="inlineStr">
        <is>
          <t>2025-09-06 吴春斌-汕头-卜蜂莲花-POC 已结束</t>
        </is>
      </c>
      <c r="B2647" t="inlineStr">
        <is>
          <t>1</t>
        </is>
      </c>
      <c r="C2647" t="inlineStr">
        <is>
          <t xml:space="preserve">9 月 6 日汇报工作，到达汕头卜蜂莲花金平店，检查准备中午食材，指导炒粉等首波炒制，录入新菜品系统 SKU 共六种，现场无问题需关注。 </t>
        </is>
      </c>
      <c r="D2647" t="inlineStr">
        <is>
          <t>吴春斌</t>
        </is>
      </c>
      <c r="E2647" t="inlineStr">
        <is>
          <t>广东省汕头市金平区鮀莲街道鮀济南路113号</t>
        </is>
      </c>
      <c r="F2647" t="inlineStr">
        <is>
          <t>巡店</t>
        </is>
      </c>
      <c r="G2647" t="inlineStr">
        <is>
          <t>吴春斌-汕头-卜蜂莲花-POC 已结束</t>
        </is>
      </c>
      <c r="H2647" t="inlineStr">
        <is>
          <t>尊敬的领导晚上：
今将9月6号的工作内容汇报：
1.到达汕头卜蜂莲花金平店。
2.检查食材大小料，将中午所需的食材检查准备完毕。
3.指导操作员开始炒制中午第1波，炒粉，炒饭，炒面，炒河粉。
4.新菜品录入系统sku：
①土豆丝炒肉片
② 萝卜干炒蛋
③包菜炒肉片
④黄瓜炒蛋
⑤孜然肉片
⑥清炒土豆丝
</t>
        </is>
      </c>
      <c r="I2647" t="inlineStr">
        <is>
          <t>①土豆丝炒肉片
② 萝卜干炒蛋
③包菜炒肉片
④黄瓜炒蛋
⑤孜然肉片
⑥清炒土豆丝</t>
        </is>
      </c>
      <c r="J2647" t="inlineStr">
        <is>
          <t>现场无问题</t>
        </is>
      </c>
      <c r="K2647" t="inlineStr">
        <is>
          <t>汕头卜蜂莲花金平店poc</t>
        </is>
      </c>
      <c r="L2647" t="inlineStr">
        <is>
          <t>IMG_20250906_102356506.jpg,IMG_20250906_103155994.jpg,IMG_20250906_104049661.jpg,IMG_20250906_163344195.jpg,IMG_20250906_163350939.jpg,IMG_20250906_163355853.jpg,IMG_20250906_105733674.jpg,IMG_20250906_105721152.jpg,IMG_20250906_105742955.jpg</t>
        </is>
      </c>
      <c r="M2647"/>
      <c r="N2647" s="2">
        <v>45906</v>
      </c>
      <c r="O2647" t="inlineStr">
        <is>
          <t>已结束</t>
        </is>
      </c>
      <c r="P2647" t="inlineStr">
        <is>
          <t>36周</t>
        </is>
      </c>
      <c r="Q2647"/>
      <c r="R2647" t="inlineStr">
        <is>
          <t>false</t>
        </is>
      </c>
      <c r="S2647" t="inlineStr">
        <is>
          <t>2025/09/17</t>
        </is>
      </c>
      <c r="T2647" t="inlineStr">
        <is>
          <t>BST</t>
        </is>
      </c>
      <c r="U2647"/>
      <c r="V2647" t="inlineStr">
        <is>
          <t>涂凯</t>
        </is>
      </c>
      <c r="W2647" t="inlineStr">
        <is>
          <t>张铭麒
吴薇
李岳丰</t>
        </is>
      </c>
    </row>
    <row r="2648" ht="12.75" customHeight="1">
      <c r="A2648" t="inlineStr">
        <is>
          <t>2025-09-05 吴春斌-汕头-卜蜂莲花-POC 已结束</t>
        </is>
      </c>
      <c r="B2648" t="inlineStr">
        <is>
          <t>1</t>
        </is>
      </c>
      <c r="C2648" t="inlineStr">
        <is>
          <t xml:space="preserve">9月5日汇报：汕头卜蜂莲花今平店开始试营业，协助操作员完成菜饼炒制与开餐。新菜品录入系统sku有酸菜炒五花肉、清炒小白菜、肉饼炒花菜各3斤，现场无问题需关注。 </t>
        </is>
      </c>
      <c r="D2648" t="inlineStr">
        <is>
          <t>吴春斌</t>
        </is>
      </c>
      <c r="E2648" t="inlineStr">
        <is>
          <t>广东省汕头市金平区鮀莲街道鮀济南路113号</t>
        </is>
      </c>
      <c r="F2648" t="inlineStr">
        <is>
          <t>巡店</t>
        </is>
      </c>
      <c r="G2648" t="inlineStr">
        <is>
          <t>吴春斌-汕头-卜蜂莲花-POC 已结束</t>
        </is>
      </c>
      <c r="H2648" t="inlineStr">
        <is>
          <t>尊敬的领导晚上好：
今将9月5号的工作内容汇报：
1.到达汕头卜蜂莲花今平店，今日开始试营业。
2.协助操作员完成中午和晚上的菜饼炒制与开餐。
3.新菜品录入系统sku：
①酸菜炒五花肉3斤
②清炒小白菜3斤
③肉饼炒花菜
</t>
        </is>
      </c>
      <c r="I2648" t="inlineStr">
        <is>
          <t>1.酸菜炒五花肉3斤
2.清炒小白菜3斤
3.肉饼炒花菜3斤</t>
        </is>
      </c>
      <c r="J2648" t="inlineStr">
        <is>
          <t>现场无问题</t>
        </is>
      </c>
      <c r="K2648" t="inlineStr">
        <is>
          <t>汕头卜蜂莲花poc</t>
        </is>
      </c>
      <c r="L2648" t="inlineStr">
        <is>
          <t>IMG_20250905_085039282.jpg,IMG_20250905_110625913.jpg,IMG_20250905_110634208.jpg,IMG_20250905_113554449.jpg,IMG_20250905_163144641.jpg,IMG_20250905_163148016.jpg,IMG_20250905_163932695.jpg,IMG_20250905_164216733.jpg</t>
        </is>
      </c>
      <c r="M2648"/>
      <c r="N2648" s="2">
        <v>45905</v>
      </c>
      <c r="O2648" t="inlineStr">
        <is>
          <t>已结束</t>
        </is>
      </c>
      <c r="P2648" t="inlineStr">
        <is>
          <t>36周</t>
        </is>
      </c>
      <c r="Q2648"/>
      <c r="R2648" t="inlineStr">
        <is>
          <t>false</t>
        </is>
      </c>
      <c r="S2648" t="inlineStr">
        <is>
          <t>2025/09/17</t>
        </is>
      </c>
      <c r="T2648" t="inlineStr">
        <is>
          <t>BST</t>
        </is>
      </c>
      <c r="U2648"/>
      <c r="V2648" t="inlineStr">
        <is>
          <t>涂凯</t>
        </is>
      </c>
      <c r="W2648" t="inlineStr">
        <is>
          <t>张铭麒
吴薇
李岳丰</t>
        </is>
      </c>
    </row>
    <row r="2649" ht="12.75" customHeight="1">
      <c r="A2649" t="inlineStr">
        <is>
          <t>2025-09-04 吴春斌-汕头-卜蜂莲花-POC 已结束</t>
        </is>
      </c>
      <c r="B2649"/>
      <c r="C2649" t="inlineStr">
        <is>
          <t xml:space="preserve">9月4日工作汇报：到达汕头卜蜂莲花金平店，店内整装完毕，明日试营业；时蔬炒饭首份颜色浅，调整后获彭总满意；协助准备试营业菜品。现场情况正常，无问题，时蔬炒饭4斤已定版。 </t>
        </is>
      </c>
      <c r="D2649" t="inlineStr">
        <is>
          <t>吴春斌</t>
        </is>
      </c>
      <c r="E2649" t="inlineStr">
        <is>
          <t>广东省汕头市金平区石炮台街道中山中路滨厦园</t>
        </is>
      </c>
      <c r="F2649" t="inlineStr">
        <is>
          <t>巡店</t>
        </is>
      </c>
      <c r="G2649" t="inlineStr">
        <is>
          <t>吴春斌-汕头-卜蜂莲花-POC 已结束</t>
        </is>
      </c>
      <c r="H2649" t="inlineStr">
        <is>
          <t>尊敬的领导晚上好：
今将9月4号的工作内容汇报：
1.到达汕头卜蜂莲花金平店，目前店内整装已经完毕，与现场负责人沟通明天试营业。
2.菜品录入系统sku：
①时蔬炒饭
炒饭第1份出来颜色偏浅，炒制第2份将酱油颜色加重，将时间拉长，第2份彭总表示满意。
3.协助完成，明日试营业所需的菜品。
</t>
        </is>
      </c>
      <c r="I2649" t="inlineStr">
        <is>
          <t>时蔬炒饭4斤 -已定版</t>
        </is>
      </c>
      <c r="J2649" t="inlineStr">
        <is>
          <t>现场情况正常，暂无问题。</t>
        </is>
      </c>
      <c r="K2649" t="inlineStr">
        <is>
          <t>汕头卜蜂莲花poc</t>
        </is>
      </c>
      <c r="L2649" t="inlineStr">
        <is>
          <t>IMG_20250904_090353465.jpg,IMG_20250904_105909823.jpg,IMG_20250904_114559344.jpg,IMG_20250904_174537988.jpg</t>
        </is>
      </c>
      <c r="M2649"/>
      <c r="N2649" s="2">
        <v>45904</v>
      </c>
      <c r="O2649" t="inlineStr">
        <is>
          <t>已结束</t>
        </is>
      </c>
      <c r="P2649" t="inlineStr">
        <is>
          <t>36周</t>
        </is>
      </c>
      <c r="Q2649"/>
      <c r="R2649" t="inlineStr">
        <is>
          <t>false</t>
        </is>
      </c>
      <c r="S2649" t="inlineStr">
        <is>
          <t>2025/09/17</t>
        </is>
      </c>
      <c r="T2649" t="inlineStr">
        <is>
          <t>BST</t>
        </is>
      </c>
      <c r="U2649"/>
      <c r="V2649" t="inlineStr">
        <is>
          <t>涂凯</t>
        </is>
      </c>
      <c r="W2649" t="inlineStr">
        <is>
          <t>张铭麒
吴薇
李岳丰</t>
        </is>
      </c>
    </row>
    <row r="2650" ht="12.75" customHeight="1">
      <c r="A2650" t="inlineStr">
        <is>
          <t>2025-09-03 吴春斌-汕头-卜蜂莲花-POC 已结束</t>
        </is>
      </c>
      <c r="B2650"/>
      <c r="C2650"/>
      <c r="D2650" t="inlineStr">
        <is>
          <t>吴春斌</t>
        </is>
      </c>
      <c r="E2650" t="inlineStr">
        <is>
          <t>广东省汕头市金平区鮀莲街道鮀济南路113号</t>
        </is>
      </c>
      <c r="F2650" t="inlineStr">
        <is>
          <t>巡店</t>
        </is>
      </c>
      <c r="G2650" t="inlineStr">
        <is>
          <t>吴春斌-汕头-卜蜂莲花-POC 已结束</t>
        </is>
      </c>
      <c r="H2650" t="inlineStr">
        <is>
          <t>尊敬的领导晚上好：
今将9月3号的工作内容汇报：
1.到达汕头卜蜂莲花poc，现场还在装修， 与现场负责人沟通，预计后天9月5号试营业。
2.将已录制的炒河粉调整定版，并让现场操作员操作，让5号的试营业做好准备。
</t>
        </is>
      </c>
      <c r="I2650" t="inlineStr">
        <is>
          <t>炒河粉4斤 已定版</t>
        </is>
      </c>
      <c r="J2650" t="inlineStr">
        <is>
          <t>现场情况正常</t>
        </is>
      </c>
      <c r="K2650" t="inlineStr">
        <is>
          <t>汕头卜蜂莲花poc</t>
        </is>
      </c>
      <c r="L2650" t="inlineStr">
        <is>
          <t>IMG_20250903_132543275.jpg,IMG_20250903_134931995.jpg,IMG_20250903_164553291.jpg,IMG_20250903_164606282.jpg,IMG_20250903_164710265.jpg,wx_camera_1756889309718.jpg,IMG_20250903_140829771.jpg</t>
        </is>
      </c>
      <c r="M2650"/>
      <c r="N2650" s="2">
        <v>45903</v>
      </c>
      <c r="O2650" t="inlineStr">
        <is>
          <t>已结束</t>
        </is>
      </c>
      <c r="P2650" t="inlineStr">
        <is>
          <t>36周</t>
        </is>
      </c>
      <c r="Q2650"/>
      <c r="R2650" t="inlineStr">
        <is>
          <t>false</t>
        </is>
      </c>
      <c r="S2650" t="inlineStr">
        <is>
          <t>2025/09/17</t>
        </is>
      </c>
      <c r="T2650" t="inlineStr">
        <is>
          <t>BST</t>
        </is>
      </c>
      <c r="U2650"/>
      <c r="V2650" t="inlineStr">
        <is>
          <t>涂凯</t>
        </is>
      </c>
      <c r="W2650" t="inlineStr">
        <is>
          <t>张铭麒
吴薇
李岳丰</t>
        </is>
      </c>
    </row>
    <row r="2651" ht="12.75" customHeight="1">
      <c r="A2651" t="inlineStr">
        <is>
          <t xml:space="preserve">2026-01-06 </t>
        </is>
      </c>
      <c r="B2651"/>
      <c r="C2651" t="inlineStr">
        <is>
          <t xml:space="preserve">未发现需关注的问题和异常，仅提供了日期“2026/01/06” </t>
        </is>
      </c>
      <c r="D2651" t="inlineStr">
        <is>
          <t>吴文涛</t>
        </is>
      </c>
      <c r="E2651" t="inlineStr">
        <is>
          <t>河南省信阳市固始县武庙集镇大别山路</t>
        </is>
      </c>
      <c r="F2651" t="inlineStr">
        <is>
          <t>排休</t>
        </is>
      </c>
      <c r="G2651"/>
      <c r="H2651"/>
      <c r="I2651"/>
      <c r="J2651"/>
      <c r="K2651"/>
      <c r="L2651"/>
      <c r="M2651"/>
      <c r="N2651" s="2">
        <v>46028</v>
      </c>
      <c r="O2651"/>
      <c r="P2651" t="inlineStr">
        <is>
          <t>02周</t>
        </is>
      </c>
      <c r="Q2651"/>
      <c r="R2651" t="inlineStr">
        <is>
          <t>false</t>
        </is>
      </c>
      <c r="S2651"/>
      <c r="T2651"/>
      <c r="U2651" t="inlineStr">
        <is>
          <t>0</t>
        </is>
      </c>
      <c r="V2651"/>
      <c r="W2651"/>
    </row>
    <row r="2652" ht="12.75" customHeight="1">
      <c r="A2652" t="inlineStr">
        <is>
          <t>2026-01-05 吴文涛-丽水-绿茶-品牌巡店 已结束</t>
        </is>
      </c>
      <c r="B2652"/>
      <c r="C2652" t="inlineStr">
        <is>
          <t>干料区等卫生不足，液料校准超期，机器滚轮脱落。</t>
        </is>
      </c>
      <c r="D2652" t="inlineStr">
        <is>
          <t>吴文涛</t>
        </is>
      </c>
      <c r="E2652" t="inlineStr">
        <is>
          <t>浙江省丽水市莲都区紫金街道华敦街142号</t>
        </is>
      </c>
      <c r="F2652" t="inlineStr">
        <is>
          <t>巡店</t>
        </is>
      </c>
      <c r="G2652" t="inlineStr">
        <is>
          <t>吴文涛-丽水-绿茶-品牌巡店 已结束</t>
        </is>
      </c>
      <c r="H2652" t="inlineStr">
        <is>
          <t>绿茶餐厅（丽水银泰店巡店）
 尊敬的各位领导晚上好！
 1月5日丽水银泰城店巡检汇报如下，
 一、餐前准备工作
 1、门店餐前准备工作充足，菜品量化分装标准，操作台摆放整齐。
 二、配备卫生
 1、干料区、液料盒卫生稍微不足，已重新培训操作员进行了清洁，尤其水淀粉盒子有明显油垢。
 三、机器校准
 1、抽查到液料区干锅汁水不准确，后台显示14天未校准，已要求操作员对干液料全部校准。
 四、机器使用情况
 1、我在现场操作机器时发现锅内有晃动（滚轮脱落），已联系售后发配件，并教了操作员和副厨师长配件到后的安装，目前可以正常使用。
 2、检查了机器的软件参数和硬件设施，全部正常。
  3、操作员能按照程序进行操作，出品稳定。
  以上是今日丽水银泰城店巡检情况，请领导检阅。</t>
        </is>
      </c>
      <c r="I2652"/>
      <c r="J2652"/>
      <c r="K2652" t="inlineStr">
        <is>
          <t>等待安排</t>
        </is>
      </c>
      <c r="L2652" t="inlineStr">
        <is>
          <t>IMG_20260105_164457954.jpg,IMG_20260105_164543908.jpg,IMG_20260105_164613805.jpg,IMG_20260105_164954633.jpg,IMG_20260105_165948314.jpg,IMG_20260105_170453964.jpg,IMG_20260105_170552167.jpg,IMG_20260105_171010620.jpg,IMG_20260105_171225928.jpg,IMG_20260105_184938636.jpg,IMG_20260105_175712923.jpg,IMG_20260105_191253.jpg,IMG_20260105_192334340.jpg,IMG_20260105_175746722.jpg,IMG_20260105_194904859.jpg</t>
        </is>
      </c>
      <c r="M2652"/>
      <c r="N2652" s="2">
        <v>46027</v>
      </c>
      <c r="O2652" t="inlineStr">
        <is>
          <t>已结束</t>
        </is>
      </c>
      <c r="P2652" t="inlineStr">
        <is>
          <t>02周</t>
        </is>
      </c>
      <c r="Q2652"/>
      <c r="R2652" t="inlineStr">
        <is>
          <t>false</t>
        </is>
      </c>
      <c r="S2652" t="inlineStr">
        <is>
          <t>2026/01/05</t>
        </is>
      </c>
      <c r="T2652" t="inlineStr">
        <is>
          <t>BST</t>
        </is>
      </c>
      <c r="U2652" t="inlineStr">
        <is>
          <t>1</t>
        </is>
      </c>
      <c r="V2652" t="inlineStr">
        <is>
          <t>张铭麒</t>
        </is>
      </c>
      <c r="W2652" t="inlineStr">
        <is>
          <t>李岳丰
吴薇</t>
        </is>
      </c>
    </row>
    <row r="2653" ht="12.75" customHeight="1">
      <c r="A2653" t="inlineStr">
        <is>
          <t>2026-01-04 吴文涛-浙江丽水-绿茶-老店整改 已结束</t>
        </is>
      </c>
      <c r="B2653"/>
      <c r="C2653" t="inlineStr">
        <is>
          <t>工作正常，无异常问题。</t>
        </is>
      </c>
      <c r="D2653" t="inlineStr">
        <is>
          <t>吴文涛</t>
        </is>
      </c>
      <c r="E2653" t="inlineStr">
        <is>
          <t>浙江省丽水市莲都区岩泉街道北苑路246-270号正达·丁香公寓</t>
        </is>
      </c>
      <c r="F2653" t="inlineStr">
        <is>
          <t>项目出差</t>
        </is>
      </c>
      <c r="G2653" t="inlineStr">
        <is>
          <t>吴文涛-浙江丽水-绿茶-老店整改 已结束</t>
        </is>
      </c>
      <c r="H2653" t="inlineStr">
        <is>
          <t>绿茶餐厅丽水万地广场店老店改造支持
1月4日绿茶丽水万地广场工作汇报
一、工作内容
1、带领操作员在10点半之前检查好当天所需的食材，小料切配、菜品量化标准检查。
2、抽查操作员对机器校准的方法是否达标。
3、出餐期间操作员来操作，我全程辅助，今日出品正常。
4、晚上培训操作员对机器的清洁，保养。
</t>
        </is>
      </c>
      <c r="I2653" t="inlineStr">
        <is>
          <t>无</t>
        </is>
      </c>
      <c r="J2653"/>
      <c r="K2653" t="inlineStr">
        <is>
          <t>明日丽水银泰城店寻检</t>
        </is>
      </c>
      <c r="L2653" t="inlineStr">
        <is>
          <t>IMG_20260104_101648961.jpg,IMG_20260104_113926745.jpg,IMG_20260104_115935079.jpg,IMG_20260104_120246749.jpg,IMG_20260104_173158732.jpg,IMG_20260104_131247029.jpg,IMG_20260104_162806930.jpg,IMG_20260104_202143445.jpg,IMG_20260104_212142379.jpg</t>
        </is>
      </c>
      <c r="M2653"/>
      <c r="N2653" s="2">
        <v>46026</v>
      </c>
      <c r="O2653" t="inlineStr">
        <is>
          <t>已结束,已结束</t>
        </is>
      </c>
      <c r="P2653" t="inlineStr">
        <is>
          <t>01周</t>
        </is>
      </c>
      <c r="Q2653"/>
      <c r="R2653" t="inlineStr">
        <is>
          <t>false</t>
        </is>
      </c>
      <c r="S2653" t="inlineStr">
        <is>
          <t>2026/01/03
2026/01/04</t>
        </is>
      </c>
      <c r="T2653" t="inlineStr">
        <is>
          <t>BST</t>
        </is>
      </c>
      <c r="U2653" t="inlineStr">
        <is>
          <t>1</t>
        </is>
      </c>
      <c r="V2653" t="inlineStr">
        <is>
          <t>张铭麒
张铭麒</t>
        </is>
      </c>
      <c r="W2653" t="inlineStr">
        <is>
          <t>李岳丰
吴薇
李岳丰
吴薇</t>
        </is>
      </c>
    </row>
    <row r="2654" ht="12.75" customHeight="1">
      <c r="A2654" t="inlineStr">
        <is>
          <t>2026-01-03 吴文涛-浙江丽水-绿茶-老店整改 已结束</t>
        </is>
      </c>
      <c r="B2654"/>
      <c r="C2654" t="inlineStr">
        <is>
          <t>需关注：下午厨师长要求调换操作员进行培训。</t>
        </is>
      </c>
      <c r="D2654" t="inlineStr">
        <is>
          <t>吴文涛</t>
        </is>
      </c>
      <c r="E2654" t="inlineStr">
        <is>
          <t>浙江省丽水市莲都区岩泉街道绿茶餐厅(丽水万地广场店)丽水万地广场</t>
        </is>
      </c>
      <c r="F2654" t="inlineStr">
        <is>
          <t>项目出差</t>
        </is>
      </c>
      <c r="G2654" t="inlineStr">
        <is>
          <t>吴文涛-浙江丽水-绿茶-老店整改 已结束</t>
        </is>
      </c>
      <c r="H2654" t="inlineStr">
        <is>
          <t>浙江丽水万地广场店老店改造
1月3日丽水万地广场店支持汇报
一、工作内容
1、培训操作员操作每日做好餐前的检查工作，确保出餐期间手忙脚乱。
2、下午厨师长表示需要调换个操作员来做培训，
3、晚间帮忙售后给装上另外一台机器，机器已调试好，明天可以正常使用</t>
        </is>
      </c>
      <c r="I2654" t="inlineStr">
        <is>
          <t>无</t>
        </is>
      </c>
      <c r="J2654"/>
      <c r="K2654" t="inlineStr">
        <is>
          <t>培训操作员对机器的日常保养和清洗。</t>
        </is>
      </c>
      <c r="L2654" t="inlineStr">
        <is>
          <t>IMG_20260103_103210995.jpg,IMG_20260103_110650641.jpg,IMG_20260103_110812984.jpg,IMG_20260103_113235027.jpg,IMG_20260103_114106730.jpg,IMG_20260103_120705644.jpg,IMG_20260103_121758108.jpg,IMG_20260103_130425719.jpg,IMG_20260103_130542195.jpg,IMG_20260103_165036866.jpg,IMG_20260103_171610829.jpg,IMG_20260103_203822998.jpg,IMG_20260103_213651821.jpg,IMG_20260103_224039947.jpg,IMG_20260104_002907196.jpg,IMG_20260104_003731504.jpg,IMG_20260104_003704563.jpg,IMG_20260104_004435322.jpg</t>
        </is>
      </c>
      <c r="M2654"/>
      <c r="N2654" s="2">
        <v>46025</v>
      </c>
      <c r="O2654" t="inlineStr">
        <is>
          <t>已结束,已结束</t>
        </is>
      </c>
      <c r="P2654" t="inlineStr">
        <is>
          <t>01周</t>
        </is>
      </c>
      <c r="Q2654"/>
      <c r="R2654" t="inlineStr">
        <is>
          <t>false</t>
        </is>
      </c>
      <c r="S2654" t="inlineStr">
        <is>
          <t>2026/01/03
2026/01/04</t>
        </is>
      </c>
      <c r="T2654" t="inlineStr">
        <is>
          <t>BST</t>
        </is>
      </c>
      <c r="U2654"/>
      <c r="V2654" t="inlineStr">
        <is>
          <t>张铭麒
张铭麒</t>
        </is>
      </c>
      <c r="W2654" t="inlineStr">
        <is>
          <t>李岳丰
吴薇
李岳丰
吴薇</t>
        </is>
      </c>
    </row>
    <row r="2655" ht="12.75" customHeight="1">
      <c r="A2655" t="inlineStr">
        <is>
          <t>2026-01-02 吴文涛-浙江丽水-绿茶-老店整改 已结束</t>
        </is>
      </c>
      <c r="B2655"/>
      <c r="C2655" t="inlineStr">
        <is>
          <t>新手操作员高峰期忙不过来，需关注其快速上手问题。</t>
        </is>
      </c>
      <c r="D2655" t="inlineStr">
        <is>
          <t>吴文涛</t>
        </is>
      </c>
      <c r="E2655" t="inlineStr">
        <is>
          <t>浙江省丽水市莲都区岩泉街道宇雷北路万地·水晶城</t>
        </is>
      </c>
      <c r="F2655" t="inlineStr">
        <is>
          <t>项目出差</t>
        </is>
      </c>
      <c r="G2655" t="inlineStr">
        <is>
          <t>吴文涛-浙江丽水-绿茶-老店整改 已结束</t>
        </is>
      </c>
      <c r="H2655" t="inlineStr">
        <is>
          <t>绿茶浙江丽水万地广场店支持
1月2日丽水万地广场店工作汇报
一、工作内容
1、早上培训操作员对干液料校准，确保出餐质量，对操作员讲清楚按照绿茶公司要求每三天进行校准一次。
2、中午操作机器，进行全流程出餐，对菜品进行了微调，厨师长表示满意。
3、与厨师长建议需要对操作台面进行动线整改，下午也配合调整已落实到位。
4、下午培训操作员操作机器，操作员属于新手，高峰期忙不过来我全程配合出餐。
5、晚上培训操作员进行机器清洁，养锅，日常保养。</t>
        </is>
      </c>
      <c r="I2655" t="inlineStr">
        <is>
          <t>无</t>
        </is>
      </c>
      <c r="J2655"/>
      <c r="K2655" t="inlineStr">
        <is>
          <t>明日培训操作员快速上手，晚间配合售后装机。</t>
        </is>
      </c>
      <c r="L2655" t="inlineStr">
        <is>
          <t>IMG_20260102_102041396.jpg,IMG_20260102_111045162.jpg,IMG_20260102_111405473.jpg,IMG_20260102_152719624.jpg,IMG_20260102_170105159.jpg,IMG_20260102_172014535.jpg,IMG_20260102_193256390.jpg,IMG_20260102_193455371.jpg,IMG_20260102_205256376.jpg,IMG_20260102_210422588.jpg</t>
        </is>
      </c>
      <c r="M2655"/>
      <c r="N2655" s="2">
        <v>46024</v>
      </c>
      <c r="O2655" t="inlineStr">
        <is>
          <t>已结束,已结束</t>
        </is>
      </c>
      <c r="P2655" t="inlineStr">
        <is>
          <t>01周</t>
        </is>
      </c>
      <c r="Q2655"/>
      <c r="R2655" t="inlineStr">
        <is>
          <t>false</t>
        </is>
      </c>
      <c r="S2655" t="inlineStr">
        <is>
          <t>2026/01/03
2026/01/04</t>
        </is>
      </c>
      <c r="T2655" t="inlineStr">
        <is>
          <t>BST</t>
        </is>
      </c>
      <c r="U2655"/>
      <c r="V2655" t="inlineStr">
        <is>
          <t>张铭麒
张铭麒</t>
        </is>
      </c>
      <c r="W2655" t="inlineStr">
        <is>
          <t>李岳丰
吴薇
李岳丰
吴薇</t>
        </is>
      </c>
    </row>
    <row r="2656" ht="12.75" customHeight="1">
      <c r="A2656" t="inlineStr">
        <is>
          <t>2026-01-01 吴文涛-浙江丽水-绿茶-老店整改 已结束</t>
        </is>
      </c>
      <c r="B2656"/>
      <c r="C2656" t="inlineStr">
        <is>
          <t>现场预留电线功率太小，需加线，目前仅装机一台。</t>
        </is>
      </c>
      <c r="D2656" t="inlineStr">
        <is>
          <t>吴文涛</t>
        </is>
      </c>
      <c r="E2656" t="inlineStr">
        <is>
          <t>浙江省丽水市莲都区岩泉街道宇雷北路万地·水晶城</t>
        </is>
      </c>
      <c r="F2656" t="inlineStr">
        <is>
          <t>项目出差</t>
        </is>
      </c>
      <c r="G2656" t="inlineStr">
        <is>
          <t>吴文涛-浙江丽水-绿茶-老店整改 已结束</t>
        </is>
      </c>
      <c r="H2656" t="inlineStr">
        <is>
          <t>绿茶丽水万地广场老店改造
1月1日丽水万地广场店老店改造+开业支持
一、工作内容
1、到现场配合姜鹏装机，因现场需要撤出一台炒灶，帮忙给撤出来耽误到晚上11点多。
2、装好机器进行调试，进入工程模式温度标定、锅位调整、检查功率盘
3、加上所有的干液料，明天早上过去校准。
4、目前装机一台，（原因现场预留电线功率太小，明天进行加线）。
5、菜谱已按照厨师长要求拉入程序，明天一台机器可以正常使用。</t>
        </is>
      </c>
      <c r="I2656" t="inlineStr">
        <is>
          <t>无</t>
        </is>
      </c>
      <c r="J2656"/>
      <c r="K2656" t="inlineStr">
        <is>
          <t>对动线进行规划，培训操作员操作机器</t>
        </is>
      </c>
      <c r="L2656" t="inlineStr">
        <is>
          <t>IMG_20260101_081657413.jpg,IMG_20260101_193416517.jpg,IMG_20260101_203451151.jpg,IMG_20260101_204435815.jpg,IMG_20260101_221516435.jpg,IMG_20260101_230010719.jpg,IMG_20260101_235715078.jpg,IMG_20260102_003307033.jpg,IMG_20260102_003758804.jpg,IMG_20260102_003827583.jpg,IMG_20260102_004501188.jpg,IMG_20260102_004527923.jpg</t>
        </is>
      </c>
      <c r="M2656"/>
      <c r="N2656" s="2">
        <v>46023</v>
      </c>
      <c r="O2656" t="inlineStr">
        <is>
          <t>已结束,已结束</t>
        </is>
      </c>
      <c r="P2656" t="inlineStr">
        <is>
          <t>01周</t>
        </is>
      </c>
      <c r="Q2656"/>
      <c r="R2656" t="inlineStr">
        <is>
          <t>false</t>
        </is>
      </c>
      <c r="S2656" t="inlineStr">
        <is>
          <t>2026/01/03
2026/01/04</t>
        </is>
      </c>
      <c r="T2656" t="inlineStr">
        <is>
          <t>BST</t>
        </is>
      </c>
      <c r="U2656"/>
      <c r="V2656" t="inlineStr">
        <is>
          <t>张铭麒
张铭麒</t>
        </is>
      </c>
      <c r="W2656" t="inlineStr">
        <is>
          <t>李岳丰
吴薇
李岳丰
吴薇</t>
        </is>
      </c>
    </row>
    <row r="2657" ht="12.75" customHeight="1">
      <c r="A2657" t="inlineStr">
        <is>
          <t xml:space="preserve">2025-12-31 </t>
        </is>
      </c>
      <c r="B2657"/>
      <c r="C2657" t="inlineStr">
        <is>
          <t>正文仅含日期“2025/12/31”，无具体内容，信息缺失。</t>
        </is>
      </c>
      <c r="D2657" t="inlineStr">
        <is>
          <t>吴文涛</t>
        </is>
      </c>
      <c r="E2657" t="inlineStr">
        <is>
          <t>陕西省西安市未央区大明宫街道刚佳小区</t>
        </is>
      </c>
      <c r="F2657" t="inlineStr">
        <is>
          <t>排休</t>
        </is>
      </c>
      <c r="G2657"/>
      <c r="H2657"/>
      <c r="I2657"/>
      <c r="J2657"/>
      <c r="K2657"/>
      <c r="L2657"/>
      <c r="M2657"/>
      <c r="N2657" s="2">
        <v>46022</v>
      </c>
      <c r="O2657"/>
      <c r="P2657" t="inlineStr">
        <is>
          <t>53周</t>
        </is>
      </c>
      <c r="Q2657"/>
      <c r="R2657" t="inlineStr">
        <is>
          <t>false</t>
        </is>
      </c>
      <c r="S2657"/>
      <c r="T2657"/>
      <c r="U2657" t="inlineStr">
        <is>
          <t>1</t>
        </is>
      </c>
      <c r="V2657"/>
      <c r="W2657"/>
    </row>
    <row r="2658" ht="12.75" customHeight="1">
      <c r="A2658" t="inlineStr">
        <is>
          <t xml:space="preserve">2025-12-30 </t>
        </is>
      </c>
      <c r="B2658"/>
      <c r="C2658" t="inlineStr">
        <is>
          <t>无有效正文内容，无法提取问题与异常。</t>
        </is>
      </c>
      <c r="D2658" t="inlineStr">
        <is>
          <t>吴文涛</t>
        </is>
      </c>
      <c r="E2658" t="inlineStr">
        <is>
          <t>陕西省西安市未央区大明宫街道刚佳小区</t>
        </is>
      </c>
      <c r="F2658" t="inlineStr">
        <is>
          <t>排休</t>
        </is>
      </c>
      <c r="G2658"/>
      <c r="H2658"/>
      <c r="I2658"/>
      <c r="J2658"/>
      <c r="K2658"/>
      <c r="L2658"/>
      <c r="M2658"/>
      <c r="N2658" s="2">
        <v>46021</v>
      </c>
      <c r="O2658"/>
      <c r="P2658" t="inlineStr">
        <is>
          <t>53周</t>
        </is>
      </c>
      <c r="Q2658"/>
      <c r="R2658" t="inlineStr">
        <is>
          <t>false</t>
        </is>
      </c>
      <c r="S2658"/>
      <c r="T2658"/>
      <c r="U2658"/>
      <c r="V2658"/>
      <c r="W2658"/>
    </row>
    <row r="2659" ht="12.75" customHeight="1">
      <c r="A2659" t="inlineStr">
        <is>
          <t>2025-12-29 吴文涛-四川泸州-绿茶-铁锅导入 已结束</t>
        </is>
      </c>
      <c r="B2659"/>
      <c r="C2659" t="inlineStr">
        <is>
          <t>重点关注：要求操作员10点半检查餐前工作，机器机身不能用水枪冲洗。</t>
        </is>
      </c>
      <c r="D2659" t="inlineStr">
        <is>
          <t>吴文涛</t>
        </is>
      </c>
      <c r="E2659" t="inlineStr">
        <is>
          <t>四川省泸州市龙马潭区安宁街道云台路皇宫楼酒店(泸州高铁站西南商贸城店)</t>
        </is>
      </c>
      <c r="F2659" t="inlineStr">
        <is>
          <t>项目出差</t>
        </is>
      </c>
      <c r="G2659" t="inlineStr">
        <is>
          <t>吴文涛-四川泸州-绿茶-铁锅导入 已结束</t>
        </is>
      </c>
      <c r="H2659" t="inlineStr">
        <is>
          <t>泸州万达广场店铁锅导入
12月29日泸州绿茶万达广场店铁锅导入汇报
一、工作内容
1、要求操作员每天到10点半对餐前工作做好检查，便于出餐期间手忙脚乱。
2、培训操作员上手操作机器，今日全程由操作员上手操作，手法熟练，我全程辅助。
3、晚上培训操作员对机器进行清洁，并讲清楚机身不能使用水枪冲洗。</t>
        </is>
      </c>
      <c r="I2659" t="inlineStr">
        <is>
          <t>无</t>
        </is>
      </c>
      <c r="J2659"/>
      <c r="K2659" t="inlineStr">
        <is>
          <t>休息</t>
        </is>
      </c>
      <c r="L2659" t="inlineStr">
        <is>
          <t>IMG_20251229_111903970.jpg,IMG_20251229_112720434.jpg,IMG_20251229_113002688.jpg,IMG_20251229_114801834.jpg,IMG_20251229_122947520.jpg,IMG_20251229_142422610.jpg,IMG_20251229_142540036.jpg,IMG_20251229_175444041.jpg,IMG_20251229_180330350.jpg,IMG_20251229_181328676.jpg,IMG_20251229_192833793.jpg</t>
        </is>
      </c>
      <c r="M2659"/>
      <c r="N2659" s="2">
        <v>46020</v>
      </c>
      <c r="O2659" t="inlineStr">
        <is>
          <t>已结束</t>
        </is>
      </c>
      <c r="P2659" t="inlineStr">
        <is>
          <t>53周</t>
        </is>
      </c>
      <c r="Q2659"/>
      <c r="R2659" t="inlineStr">
        <is>
          <t>false</t>
        </is>
      </c>
      <c r="S2659" t="inlineStr">
        <is>
          <t>2025/12/29</t>
        </is>
      </c>
      <c r="T2659" t="inlineStr">
        <is>
          <t>BST</t>
        </is>
      </c>
      <c r="U2659" t="inlineStr">
        <is>
          <t>1</t>
        </is>
      </c>
      <c r="V2659" t="inlineStr">
        <is>
          <t>张铭麒</t>
        </is>
      </c>
      <c r="W2659" t="inlineStr">
        <is>
          <t>李岳丰
吴薇</t>
        </is>
      </c>
    </row>
    <row r="2660" ht="12.75" customHeight="1">
      <c r="A2660" t="inlineStr">
        <is>
          <t>2025-12-28 吴文涛-四川泸州-绿茶-铁锅导入 已结束</t>
        </is>
      </c>
      <c r="B2660"/>
      <c r="C2660" t="inlineStr">
        <is>
          <t>问题：油管接口断裂，无多余管道。用备用对接口对接后正常使用。</t>
        </is>
      </c>
      <c r="D2660" t="inlineStr">
        <is>
          <t>吴文涛</t>
        </is>
      </c>
      <c r="E2660" t="inlineStr">
        <is>
          <t>四川省泸州市龙马潭区红星街道金带路54号向阳·润城</t>
        </is>
      </c>
      <c r="F2660" t="inlineStr">
        <is>
          <t>项目出差</t>
        </is>
      </c>
      <c r="G2660" t="inlineStr">
        <is>
          <t>吴文涛-四川泸州-绿茶-铁锅导入 已结束</t>
        </is>
      </c>
      <c r="H2660" t="inlineStr">
        <is>
          <t>绿茶泸州万达广场店铁锅导入
12月28日泸州万达广场店铁锅导入汇报如下
一、工作内容
1、现场油管接口处断裂使油路管道无法使用，现场也没有多余管道，处理结果：使用了液料喷头的备用对接口进行了油管对接，可以正常使用。
2、更换铁锅，进行开锅、工程模式设置、锅位调整、温度标定。
3与厨师长对接了菜单，一共导入铁锅菜谱10道sku。
4、出餐时对程序进行了更近，每个菜第一份由我来操作，调试好后让厨师长确定菜品正常才可出餐，
5、晚间对机器清洁时对厨师长交代好每天需要对养锅进行监督。</t>
        </is>
      </c>
      <c r="I2660" t="inlineStr">
        <is>
          <t>无</t>
        </is>
      </c>
      <c r="J2660"/>
      <c r="K2660" t="inlineStr">
        <is>
          <t>培训操作员操作机器。</t>
        </is>
      </c>
      <c r="L2660" t="inlineStr">
        <is>
          <t>IMG_20251228_154700359.jpg,IMG_20251228_154706430.jpg,IMG_20251228_162041312.jpg,IMG_20251228_162127771.jpg,IMG_20251228_162217634.jpg,IMG_20251228_172114618.jpg,IMG_20251228_175343881.jpg,IMG_20251228_180100261.jpg,IMG_20251228_185211635.jpg,IMG_20251228_185211635.jpg,IMG_20251228_190649441.jpg,IMG_20251228_191256530.jpg,IMG_20251228_192423828.jpg,IMG_20251228_193039865.jpg,IMG_20251228_193643322.jpg,IMG_20251228_204140732.jpg,IMG_20251228_204940233.jpg</t>
        </is>
      </c>
      <c r="M2660"/>
      <c r="N2660" s="2">
        <v>46019</v>
      </c>
      <c r="O2660" t="inlineStr">
        <is>
          <t>已结束</t>
        </is>
      </c>
      <c r="P2660" t="inlineStr">
        <is>
          <t>52周</t>
        </is>
      </c>
      <c r="Q2660"/>
      <c r="R2660" t="inlineStr">
        <is>
          <t>false</t>
        </is>
      </c>
      <c r="S2660" t="inlineStr">
        <is>
          <t>2025/12/29</t>
        </is>
      </c>
      <c r="T2660" t="inlineStr">
        <is>
          <t>BST</t>
        </is>
      </c>
      <c r="U2660"/>
      <c r="V2660" t="inlineStr">
        <is>
          <t>张铭麒</t>
        </is>
      </c>
      <c r="W2660" t="inlineStr">
        <is>
          <t>李岳丰
吴薇</t>
        </is>
      </c>
    </row>
    <row r="2661" ht="12.75" customHeight="1">
      <c r="A2661" t="inlineStr">
        <is>
          <t>2025-12-27 吴文涛-四川宜宾-绿茶-铁锅导入 已结束</t>
        </is>
      </c>
      <c r="B2661"/>
      <c r="C2661" t="inlineStr">
        <is>
          <t>无明显问题或异常，铁锅导入工作按标准进行中。</t>
        </is>
      </c>
      <c r="D2661" t="inlineStr">
        <is>
          <t>吴文涛</t>
        </is>
      </c>
      <c r="E2661" t="inlineStr">
        <is>
          <t>四川省宜宾市叙州区赵场街道南丝绸路4号吉祥名都</t>
        </is>
      </c>
      <c r="F2661" t="inlineStr">
        <is>
          <t>项目出差</t>
        </is>
      </c>
      <c r="G2661" t="inlineStr">
        <is>
          <t>吴文涛-四川宜宾-绿茶-铁锅导入 已结束</t>
        </is>
      </c>
      <c r="H2661" t="inlineStr">
        <is>
          <t>四川宜宾东方时代广场店铁锅导入
12月27日宜宾东方时代广场店铁锅导入汇报
一、工作内容
1、早上和厨师长一起对餐前做好准备，从切配小料到菜品分装全面按照量化标准执行，并且厨师长也交代了后面操作机器也是一样的标准。
2、中午出餐时培训副厨师长操作机器出餐，我全程辅助。
</t>
        </is>
      </c>
      <c r="I2661" t="inlineStr">
        <is>
          <t>无</t>
        </is>
      </c>
      <c r="J2661"/>
      <c r="K2661" t="inlineStr">
        <is>
          <t>泸州万达店铁锅导入</t>
        </is>
      </c>
      <c r="L2661" t="inlineStr">
        <is>
          <t>IMG_20251227_105045853.jpg,IMG_20251227_110314777.jpg,IMG_20251227_110706956.jpg,IMG_20251227_113921589.jpg,IMG_20251227_115133501.jpg,IMG_20251227_124208034.jpg,IMG_20251227_125748437.jpg,IMG_20251227_133448505.jpg,IMG_20251227_173620819.jpg,IMG_20251227_180600556.jpg,IMG_20251227_180606033.jpg,IMG_20251227_190736497.jpg,IMG_20251227_194443585.jpg</t>
        </is>
      </c>
      <c r="M2661"/>
      <c r="N2661" s="2">
        <v>46018</v>
      </c>
      <c r="O2661" t="inlineStr">
        <is>
          <t>已结束</t>
        </is>
      </c>
      <c r="P2661" t="inlineStr">
        <is>
          <t>52周</t>
        </is>
      </c>
      <c r="Q2661"/>
      <c r="R2661" t="inlineStr">
        <is>
          <t>false</t>
        </is>
      </c>
      <c r="S2661" t="inlineStr">
        <is>
          <t>2025/12/26</t>
        </is>
      </c>
      <c r="T2661" t="inlineStr">
        <is>
          <t>BST</t>
        </is>
      </c>
      <c r="U2661" t="inlineStr">
        <is>
          <t>1</t>
        </is>
      </c>
      <c r="V2661" t="inlineStr">
        <is>
          <t>张铭麒</t>
        </is>
      </c>
      <c r="W2661" t="inlineStr">
        <is>
          <t>李岳丰
吴薇</t>
        </is>
      </c>
    </row>
    <row r="2662" ht="12.75" customHeight="1">
      <c r="A2662" t="inlineStr">
        <is>
          <t>2025-12-26 吴文涛-四川宜宾-绿茶-铁锅导入 已结束</t>
        </is>
      </c>
      <c r="B2662"/>
      <c r="C2662" t="inlineStr">
        <is>
          <t>厨师长抵触铁锅，嫌润锅慢，人员紧缺，需培训厨师长。</t>
        </is>
      </c>
      <c r="D2662" t="inlineStr">
        <is>
          <t>吴文涛</t>
        </is>
      </c>
      <c r="E2662" t="inlineStr">
        <is>
          <t>四川省宜宾市叙州区赵场街道南丝绸路4号吉祥名都</t>
        </is>
      </c>
      <c r="F2662" t="inlineStr">
        <is>
          <t>项目出差</t>
        </is>
      </c>
      <c r="G2662" t="inlineStr">
        <is>
          <t>吴文涛-四川宜宾-绿茶-铁锅导入 已结束</t>
        </is>
      </c>
      <c r="H2662" t="inlineStr">
        <is>
          <t>绿茶宜宾东方时代广场店铁锅导入
12月26日宜宾东方时代广场店铁锅导入汇报
一、工作内容
1、早上陪同操作员准备餐前准备，按照量化标准分装好，按照标准切配好小料。
2、中午出餐培训操作员出餐。
3、因厨师长对铁锅有抵触心理，找了各种问题，比如客家茄子煲润锅200度需要光热锅到200度需要57秒，说是太慢了，忙起来他们操作不出来等问题，到下午我和厨师长聊了很多，原因是他和其他店的厨师长聊过不想用铁锅，后面我也问了别人怎么解决，他说没办法都在用，最后我就解释这个是绿茶总部这边决定的，都是经过领导区总他们同意我们过来支持导铁锅的。
4、也是店里人员实在紧缺，抽不出来人手操作机器，明天厨师长可以抽出来操作，后面和维超也汇报了情况，决定明天在支持一天，也培训厨师长掌握铁锅出餐的操作。</t>
        </is>
      </c>
      <c r="I2662" t="inlineStr">
        <is>
          <t>无</t>
        </is>
      </c>
      <c r="J2662"/>
      <c r="K2662" t="inlineStr">
        <is>
          <t>明天培训厨师长操作机器，一边培训一边讲解铁锅的出品。</t>
        </is>
      </c>
      <c r="L2662" t="inlineStr">
        <is>
          <t>IMG_20251226_104923746.jpg,IMG_20251226_110427378.jpg,IMG_20251226_130046765.jpg,IMG_20251226_131159623.jpg,IMG_20251226_181133783.jpg,IMG_20251226_190717028.jpg,IMG_20251226_191146167.jpg,IMG_20251226_191717956.jpg,IMG_20251226_191758228.jpg,IMG_20251226_202103023.jpg,IMG_20251226_203922717.jpg,IMG_20251226_204253226.jpg,IMG_20251226_204514748.jpg</t>
        </is>
      </c>
      <c r="M2662"/>
      <c r="N2662" s="2">
        <v>46017</v>
      </c>
      <c r="O2662" t="inlineStr">
        <is>
          <t>已结束</t>
        </is>
      </c>
      <c r="P2662" t="inlineStr">
        <is>
          <t>52周</t>
        </is>
      </c>
      <c r="Q2662"/>
      <c r="R2662" t="inlineStr">
        <is>
          <t>false</t>
        </is>
      </c>
      <c r="S2662" t="inlineStr">
        <is>
          <t>2025/12/26</t>
        </is>
      </c>
      <c r="T2662" t="inlineStr">
        <is>
          <t>BST</t>
        </is>
      </c>
      <c r="U2662"/>
      <c r="V2662" t="inlineStr">
        <is>
          <t>张铭麒</t>
        </is>
      </c>
      <c r="W2662" t="inlineStr">
        <is>
          <t>李岳丰
吴薇</t>
        </is>
      </c>
    </row>
    <row r="2663" ht="12.75" customHeight="1">
      <c r="A2663" t="inlineStr">
        <is>
          <t>2025-12-25 吴文涛-四川宜宾-绿茶-铁锅导入 已结束</t>
        </is>
      </c>
      <c r="B2663"/>
      <c r="C2663" t="inlineStr">
        <is>
          <t>铁锅导入进行中，已培训操作及清洁保养，无异常问题。</t>
        </is>
      </c>
      <c r="D2663" t="inlineStr">
        <is>
          <t>吴文涛</t>
        </is>
      </c>
      <c r="E2663" t="inlineStr">
        <is>
          <t>四川省宜宾市叙州区赵场街道公馆叁号</t>
        </is>
      </c>
      <c r="F2663" t="inlineStr">
        <is>
          <t>项目出差</t>
        </is>
      </c>
      <c r="G2663" t="inlineStr">
        <is>
          <t>吴文涛-四川宜宾-绿茶-铁锅导入 已结束</t>
        </is>
      </c>
      <c r="H2663" t="inlineStr">
        <is>
          <t>四川宜宾东方时代广场店铁锅导入
12月25日宜宾东方时代广场店铁锅导入工作汇报。
一、工作内容
1、检查餐前准备工作较为充足，台面卫生整洁干净。
2、中午更换铁锅，对锅进行开锅，进去工程模式设置好铁锅所需要的程序。
3、培训操作员操作铁锅菜品。
4、晚上培训操作员和厨师长对机器的卫生清洁，重点培训讲了每天需要对锅进行保养。</t>
        </is>
      </c>
      <c r="I2663" t="inlineStr">
        <is>
          <t>无</t>
        </is>
      </c>
      <c r="J2663"/>
      <c r="K2663" t="inlineStr">
        <is>
          <t>培训操作员掌握铁锅菜品。</t>
        </is>
      </c>
      <c r="L2663" t="inlineStr">
        <is>
          <t>IMG_20251225_104858303.jpg,IMG_20251225_104905017.jpg,IMG_20251225_105127179.jpg,IMG_20251225_115242282.jpg,IMG_20251225_121348449.jpg,IMG_20251225_130322415.jpg,IMG_20251225_145634791.jpg,IMG_20251225_150950090.jpg,IMG_20251225_155752481.jpg,IMG_20251225_183430703.jpg,IMG_20251225_183940771.jpg,IMG_20251225_192829624.jpg,IMG_20251225_194347297.jpg,IMG_20251225_205051916.jpg,IMG_20251225_210125247.jpg,IMG_20251225_205130166.jpg</t>
        </is>
      </c>
      <c r="M2663"/>
      <c r="N2663" s="2">
        <v>46016</v>
      </c>
      <c r="O2663" t="inlineStr">
        <is>
          <t>已结束</t>
        </is>
      </c>
      <c r="P2663" t="inlineStr">
        <is>
          <t>52周</t>
        </is>
      </c>
      <c r="Q2663"/>
      <c r="R2663" t="inlineStr">
        <is>
          <t>false</t>
        </is>
      </c>
      <c r="S2663" t="inlineStr">
        <is>
          <t>2025/12/26</t>
        </is>
      </c>
      <c r="T2663" t="inlineStr">
        <is>
          <t>BST</t>
        </is>
      </c>
      <c r="U2663"/>
      <c r="V2663" t="inlineStr">
        <is>
          <t>张铭麒</t>
        </is>
      </c>
      <c r="W2663" t="inlineStr">
        <is>
          <t>李岳丰
吴薇</t>
        </is>
      </c>
    </row>
    <row r="2664" ht="12.75" customHeight="1">
      <c r="A2664" t="inlineStr">
        <is>
          <t>2025-12-24 吴文涛-四川宜宾-绿茶-品牌巡店 已结束</t>
        </is>
      </c>
      <c r="B2664"/>
      <c r="C2664" t="inlineStr">
        <is>
          <t>需关注：铁锅明日到店需导入培训，叮嘱勿用水枪冲洗机器两侧和干液料区。</t>
        </is>
      </c>
      <c r="D2664" t="inlineStr">
        <is>
          <t>吴文涛</t>
        </is>
      </c>
      <c r="E2664" t="inlineStr">
        <is>
          <t>四川省宜宾市叙州区赵场街道南丝绸路16号公馆叁号</t>
        </is>
      </c>
      <c r="F2664" t="inlineStr">
        <is>
          <t>项目出差</t>
        </is>
      </c>
      <c r="G2664" t="inlineStr">
        <is>
          <t>吴文涛-四川宜宾-绿茶-品牌巡店 已结束</t>
        </is>
      </c>
      <c r="H2664" t="inlineStr">
        <is>
          <t>绿茶宜宾时代广场店铁锅导入
12月23日四川宜宾时代广场店铁锅导入汇报
一、工作内容
1、查询到铁锅流程大约明天早上能到店。
2、到店协助操作员操作出餐，操作员是个大姐，操作手法没有问题，很熟练。
3、做好明天换铁锅的准备，对锅位进行了调整，和干液料的校准，对明天导铁锅做好提前工作。
4、晚上帮忙给大姐收拾机器卫生，收拾同时也培训大姐每天需要做的流程。叮嘱大姐千万不能使用水枪冲洗机器两侧和干液料区。
</t>
        </is>
      </c>
      <c r="I2664" t="inlineStr">
        <is>
          <t>无</t>
        </is>
      </c>
      <c r="J2664"/>
      <c r="K2664" t="inlineStr">
        <is>
          <t>明日铁锅到店第一时间导上铁锅，进行培训。</t>
        </is>
      </c>
      <c r="L2664" t="inlineStr">
        <is>
          <t>IMG_20251224_190758701.jpg,IMG_20251224_190849485.jpg,IMG_20251224_190959977.jpg,IMG_20251224_191013684.jpg,IMG_20251224_192429825.jpg,IMG_20251224_202052888.jpg,IMG_20251224_204538594.jpg,IMG_20251224_204905918.jpg,IMG_20251224_210716820.jpg,IMG_20251224_211412907.jpg,IMG_20251224_211503509.jpg,IMG_20251224_212527595.jpg</t>
        </is>
      </c>
      <c r="M2664"/>
      <c r="N2664" s="2">
        <v>46015</v>
      </c>
      <c r="O2664" t="inlineStr">
        <is>
          <t>已结束</t>
        </is>
      </c>
      <c r="P2664" t="inlineStr">
        <is>
          <t>52周</t>
        </is>
      </c>
      <c r="Q2664"/>
      <c r="R2664" t="inlineStr">
        <is>
          <t>false</t>
        </is>
      </c>
      <c r="S2664" t="inlineStr">
        <is>
          <t>2025/12/24</t>
        </is>
      </c>
      <c r="T2664" t="inlineStr">
        <is>
          <t>BST</t>
        </is>
      </c>
      <c r="U2664"/>
      <c r="V2664" t="inlineStr">
        <is>
          <t>张铭麒</t>
        </is>
      </c>
      <c r="W2664" t="inlineStr">
        <is>
          <t>李岳丰
吴薇</t>
        </is>
      </c>
    </row>
    <row r="2665" ht="12.75" customHeight="1">
      <c r="A2665" t="inlineStr">
        <is>
          <t>2025-12-23 吴文涛-成都-绿茶-铁锅导入 已结束</t>
        </is>
      </c>
      <c r="B2665"/>
      <c r="C2665" t="inlineStr">
        <is>
          <t>重点关注：要求操作员每天进行一次锅内大清洁，晚间对锅进行一次保养。</t>
        </is>
      </c>
      <c r="D2665" t="inlineStr">
        <is>
          <t>吴文涛</t>
        </is>
      </c>
      <c r="E2665" t="inlineStr">
        <is>
          <t>四川省成都市双流区华阳街道天目中心</t>
        </is>
      </c>
      <c r="F2665" t="inlineStr">
        <is>
          <t>项目出差</t>
        </is>
      </c>
      <c r="G2665" t="inlineStr">
        <is>
          <t>吴文涛-成都-绿茶-铁锅导入 已结束</t>
        </is>
      </c>
      <c r="H2665" t="inlineStr">
        <is>
          <t>成都龙湖时代广场店到铁锅
12月23日成都龙湖时代广场店工作汇报
一、工作内容
1、早上到店帮助操作员一起准备餐前的工作，（小料、菜品量化分装、动线规划）
2、中午出餐帮助操作员一起操作机器出餐，
3、培训操作员对每个菜都讲解清楚，重点培训了刷锅，要求每天进行一次锅内大清洁，晚间对锅进行一次保养。</t>
        </is>
      </c>
      <c r="I2665" t="inlineStr">
        <is>
          <t>无</t>
        </is>
      </c>
      <c r="J2665"/>
      <c r="K2665" t="inlineStr">
        <is>
          <t>明日安排宜宾时代广场店和泸州万达店，到明天看物流信息，那家锅先到去哪里</t>
        </is>
      </c>
      <c r="L2665" t="inlineStr">
        <is>
          <t>IMG_20251223_105256523.jpg,IMG_20251223_112449617.jpg,IMG_20251223_112508011.jpg,IMG_20251223_123127150.jpg,IMG_20251223_123818122.jpg,IMG_20251223_123820042.jpg,IMG_20251223_124223534.jpg,IMG_20251223_124700151.jpg,IMG_20251223_173450574.jpg</t>
        </is>
      </c>
      <c r="M2665"/>
      <c r="N2665" s="2">
        <v>46014</v>
      </c>
      <c r="O2665" t="inlineStr">
        <is>
          <t>已结束,已结束</t>
        </is>
      </c>
      <c r="P2665" t="inlineStr">
        <is>
          <t>52周</t>
        </is>
      </c>
      <c r="Q2665"/>
      <c r="R2665" t="inlineStr">
        <is>
          <t>false</t>
        </is>
      </c>
      <c r="S2665" t="inlineStr">
        <is>
          <t>2025/12/21
2025/12/23</t>
        </is>
      </c>
      <c r="T2665" t="inlineStr">
        <is>
          <t>BST</t>
        </is>
      </c>
      <c r="U2665" t="inlineStr">
        <is>
          <t>1</t>
        </is>
      </c>
      <c r="V2665" t="inlineStr">
        <is>
          <t>张铭麒
张铭麒</t>
        </is>
      </c>
      <c r="W2665" t="inlineStr">
        <is>
          <t>李岳丰
吴薇
李岳丰
吴薇</t>
        </is>
      </c>
    </row>
    <row r="2666" ht="12.75" customHeight="1">
      <c r="A2666" t="inlineStr">
        <is>
          <t>2025-12-22 吴文涛-成都-绿茶-铁锅导入 已结束</t>
        </is>
      </c>
      <c r="B2666"/>
      <c r="C2666" t="inlineStr">
        <is>
          <t>无问题和异常，完成铁锅更换、调试及操作员培训维护。</t>
        </is>
      </c>
      <c r="D2666" t="inlineStr">
        <is>
          <t>吴文涛</t>
        </is>
      </c>
      <c r="E2666" t="inlineStr">
        <is>
          <t>四川省成都市郫都区合作街道天骄路112-附208号龙湖·时代天街</t>
        </is>
      </c>
      <c r="F2666" t="inlineStr">
        <is>
          <t>项目出差</t>
        </is>
      </c>
      <c r="G2666" t="inlineStr">
        <is>
          <t>吴文涛-成都-绿茶-铁锅导入 已结束</t>
        </is>
      </c>
      <c r="H2666" t="inlineStr">
        <is>
          <t>绿茶成都龙湖时代天街店铁锅导入
12月22日成都龙湖时代天街店铁锅导入情况汇报
一、工作内容
1、到店联系好对接机器的负责人进行更换铁锅，
2、进入工程模式进行锅位、温度标定、加热盘状态检查，
3、晚上培训操作员出餐以及卫生清洁，对锅的保养，</t>
        </is>
      </c>
      <c r="I2666" t="inlineStr">
        <is>
          <t>无</t>
        </is>
      </c>
      <c r="J2666"/>
      <c r="K2666" t="inlineStr">
        <is>
          <t>培训操作员出餐和对铁锅的维护</t>
        </is>
      </c>
      <c r="L2666" t="inlineStr">
        <is>
          <t>IMG_20251222_154457969.jpg,IMG_20251222_155254746.jpg,IMG_20251222_162310239.jpg,IMG_20251222_164012537.jpg,IMG_20251222_164054151.jpg,IMG_20251222_164109157.jpg,IMG_20251222_170030270.jpg,IMG_20251222_170128588.jpg,IMG_20251222_174404898.jpg,IMG_20251222_174900552.jpg,IMG_20251222_175335600.jpg,IMG_20251222_175350822.jpg,IMG_20251222_175837811.jpg,IMG_20251222_181143589.jpg,IMG_20251222_183412344.jpg,IMG_20251222_200923614.jpg,IMG_20251222_201450854.jpg</t>
        </is>
      </c>
      <c r="M2666"/>
      <c r="N2666" s="2">
        <v>46013</v>
      </c>
      <c r="O2666" t="inlineStr">
        <is>
          <t>已结束,已结束</t>
        </is>
      </c>
      <c r="P2666" t="inlineStr">
        <is>
          <t>52周</t>
        </is>
      </c>
      <c r="Q2666"/>
      <c r="R2666" t="inlineStr">
        <is>
          <t>false</t>
        </is>
      </c>
      <c r="S2666" t="inlineStr">
        <is>
          <t>2025/12/21
2025/12/23</t>
        </is>
      </c>
      <c r="T2666" t="inlineStr">
        <is>
          <t>BST</t>
        </is>
      </c>
      <c r="U2666"/>
      <c r="V2666" t="inlineStr">
        <is>
          <t>张铭麒
张铭麒</t>
        </is>
      </c>
      <c r="W2666" t="inlineStr">
        <is>
          <t>李岳丰
吴薇
李岳丰
吴薇</t>
        </is>
      </c>
    </row>
    <row r="2667" ht="12.75" customHeight="1">
      <c r="A2667" t="inlineStr">
        <is>
          <t>2025-12-21 吴文涛-成都-绿茶-铁锅导入 已结束</t>
        </is>
      </c>
      <c r="B2667"/>
      <c r="C2667" t="inlineStr">
        <is>
          <t>无需要关注的问题和异常。</t>
        </is>
      </c>
      <c r="D2667" t="inlineStr">
        <is>
          <t>吴文涛</t>
        </is>
      </c>
      <c r="E2667" t="inlineStr">
        <is>
          <t>四川省成都市双流区怡心街道欢乐小窝窝民宿蜀道云上城</t>
        </is>
      </c>
      <c r="F2667" t="inlineStr">
        <is>
          <t>项目出差</t>
        </is>
      </c>
      <c r="G2667" t="inlineStr">
        <is>
          <t>吴文涛-成都-绿茶-铁锅导入 已结束</t>
        </is>
      </c>
      <c r="H2667" t="inlineStr">
        <is>
          <t>绿茶（成都蜀道云上城店）铁锅导入
各位领导晚上好！
12月21日绿茶餐厅成都（蜀道云上城店）工作汇报
一、工作内容
1、到现场和操作员一起准备餐前工作。
2、按照量化标准进行菜品分装，每样菜都需过秤，按照量化标准执行。
3、操作员已能熟悉掌握每道菜品，并能独立操作机器。
4、今日出品都已和厨师长确认，出品没有问题。
5、培训操作员对机器的清洁和每日对铁锅的保养。</t>
        </is>
      </c>
      <c r="I2667" t="inlineStr">
        <is>
          <t>无</t>
        </is>
      </c>
      <c r="J2667"/>
      <c r="K2667" t="inlineStr">
        <is>
          <t>明日成都绿茶龙湖时代天街店铁锅导入。</t>
        </is>
      </c>
      <c r="L2667" t="inlineStr">
        <is>
          <t>IMG_20251221_101450318.jpg,IMG_20251221_111253939.jpg,IMG_20251221_112632367.jpg,IMG_20251221_112659860.jpg,IMG_20251221_113508012.jpg,IMG_20251221_113815370.jpg,IMG_20251221_114228304.jpg,IMG_20251221_124352444.jpg,IMG_20251221_130938163.jpg,IMG_20251221_174549173.jpg,IMG_20251221_181437225.jpg,IMG_20251221_191014786.jpg,IMG_20251221_193136276.jpg,IMG_20251221_202917448.jpg</t>
        </is>
      </c>
      <c r="M2667"/>
      <c r="N2667" s="2">
        <v>46012</v>
      </c>
      <c r="O2667" t="inlineStr">
        <is>
          <t>已结束,已结束</t>
        </is>
      </c>
      <c r="P2667" t="inlineStr">
        <is>
          <t>51周</t>
        </is>
      </c>
      <c r="Q2667"/>
      <c r="R2667" t="inlineStr">
        <is>
          <t>false</t>
        </is>
      </c>
      <c r="S2667" t="inlineStr">
        <is>
          <t>2025/12/21
2025/12/23</t>
        </is>
      </c>
      <c r="T2667" t="inlineStr">
        <is>
          <t>BST</t>
        </is>
      </c>
      <c r="U2667" t="inlineStr">
        <is>
          <t>1</t>
        </is>
      </c>
      <c r="V2667" t="inlineStr">
        <is>
          <t>张铭麒
张铭麒</t>
        </is>
      </c>
      <c r="W2667" t="inlineStr">
        <is>
          <t>李岳丰
吴薇
李岳丰
吴薇</t>
        </is>
      </c>
    </row>
    <row r="2668" ht="12.75" customHeight="1">
      <c r="A2668" t="inlineStr">
        <is>
          <t>2025-12-20 吴文涛-成都-绿茶-铁锅导入 已结束</t>
        </is>
      </c>
      <c r="B2668"/>
      <c r="C2668" t="inlineStr">
        <is>
          <t>干料仓液料盒卫生不彻底，机器超41天未校准，液料校准堵管未过滤。</t>
        </is>
      </c>
      <c r="D2668" t="inlineStr">
        <is>
          <t>吴文涛</t>
        </is>
      </c>
      <c r="E2668" t="inlineStr">
        <is>
          <t>四川省成都市双流区怡心街道欢乐小窝窝民宿蜀道云上城</t>
        </is>
      </c>
      <c r="F2668" t="inlineStr">
        <is>
          <t>项目出差</t>
        </is>
      </c>
      <c r="G2668" t="inlineStr">
        <is>
          <t>吴文涛-成都-绿茶-铁锅导入 已结束</t>
        </is>
      </c>
      <c r="H2668" t="inlineStr">
        <is>
          <t>各位领导晚上好！
 12月20日成都（蜀道云上城店）工作汇报
 一、餐前准备工作
 1、操作员餐前的准备工作充足，菜品按照量化标准分装，操作台干净整洁。
 二、设备整机卫生情况
 1、干料仓、液料盒卫生不彻底，已培训操作员清洁流程，并同步厨师长进行监督。
  2、按照总部要求打印了操作指南，并贴于显眼地方。
 三、机器校准情况
 1、对操作员进行了干、液料校准考核，手法熟练，能按照标准执行。
 2、机器距离上次校准时间长达41天未进行校准，已反馈厨师长后期严格监督，避免类似问题。
 3、液料校准期间出现堵管现象，倒出盒内液料，从在不过滤现象，已让操作员进行了清理
  四、机器设备
 1、检查门店机器各项功能运转正常， 硬件设施、软件设置功能均为正常，无异常。
 五、店面出品
 1、操作员能熟悉掌握每份菜的流程，操作手法熟练，
 2、今日出品一切正常无退菜、无投诉。
 以上是今日成都蜀道云上城店巡检报告，请领导检阅！
六、下午铁锅已导入，根据铁锅需求进入工程模式进行温度标定、锅位调整、检查加热盘状态。</t>
        </is>
      </c>
      <c r="I2668" t="inlineStr">
        <is>
          <t>无</t>
        </is>
      </c>
      <c r="J2668"/>
      <c r="K2668" t="inlineStr">
        <is>
          <t>培训操作员熟悉铁锅菜品，
</t>
        </is>
      </c>
      <c r="L2668" t="inlineStr">
        <is>
          <t>IMG_20251220_092311203.jpg,IMG_20251220_100729244.jpg,IMG_20251220_101129208.jpg,IMG_20251220_101148959.jpg,IMG_20251220_101228214.jpg,IMG_20251220_103201770.jpg,IMG_20251220_104110443.jpg,IMG_20251220_104249307.jpg,IMG_20251220_104808488.jpg,IMG_20251220_105020969.jpg,IMG_20251220_105623701.jpg,IMG_20251220_110145495.jpg,IMG_20251220_111437818.jpg,IMG_20251220_111845681.jpg,IMG_20251220_112305883.jpg,IMG_20251220_114411570.jpg,IMG_20251220_114553998.jpg,IMG_20251220_115009820.jpg,IMG_20251220_173249766.jpg,IMG_20251220_203256339.jpg,IMG_20251220_203457535.jpg,IMG_20251220_211612960.jpg</t>
        </is>
      </c>
      <c r="M2668"/>
      <c r="N2668" s="2">
        <v>46011</v>
      </c>
      <c r="O2668" t="inlineStr">
        <is>
          <t>已结束,已结束</t>
        </is>
      </c>
      <c r="P2668" t="inlineStr">
        <is>
          <t>51周</t>
        </is>
      </c>
      <c r="Q2668"/>
      <c r="R2668" t="inlineStr">
        <is>
          <t>false</t>
        </is>
      </c>
      <c r="S2668" t="inlineStr">
        <is>
          <t>2025/12/21
2025/12/23</t>
        </is>
      </c>
      <c r="T2668" t="inlineStr">
        <is>
          <t>BST</t>
        </is>
      </c>
      <c r="U2668"/>
      <c r="V2668" t="inlineStr">
        <is>
          <t>张铭麒
张铭麒</t>
        </is>
      </c>
      <c r="W2668" t="inlineStr">
        <is>
          <t>李岳丰
吴薇
李岳丰
吴薇</t>
        </is>
      </c>
    </row>
    <row r="2669" ht="12.75" customHeight="1">
      <c r="A2669" t="inlineStr">
        <is>
          <t xml:space="preserve">2025-12-19 </t>
        </is>
      </c>
      <c r="B2669"/>
      <c r="C2669" t="inlineStr">
        <is>
          <t>正文内容仅为日期“2025/12/19”，无具体信息，无异常问题。</t>
        </is>
      </c>
      <c r="D2669" t="inlineStr">
        <is>
          <t>吴文涛</t>
        </is>
      </c>
      <c r="E2669" t="inlineStr">
        <is>
          <t>四川省成都市武侯区桂溪街道天府二街269号恒大珺临阁</t>
        </is>
      </c>
      <c r="F2669" t="inlineStr">
        <is>
          <t>排休</t>
        </is>
      </c>
      <c r="G2669"/>
      <c r="H2669"/>
      <c r="I2669"/>
      <c r="J2669"/>
      <c r="K2669"/>
      <c r="L2669"/>
      <c r="M2669"/>
      <c r="N2669" s="2">
        <v>46010</v>
      </c>
      <c r="O2669"/>
      <c r="P2669" t="inlineStr">
        <is>
          <t>51周</t>
        </is>
      </c>
      <c r="Q2669"/>
      <c r="R2669" t="inlineStr">
        <is>
          <t>false</t>
        </is>
      </c>
      <c r="S2669"/>
      <c r="T2669"/>
      <c r="U2669"/>
      <c r="V2669"/>
      <c r="W2669"/>
    </row>
    <row r="2670" ht="12.75" customHeight="1">
      <c r="A2670" t="inlineStr">
        <is>
          <t xml:space="preserve">2025-12-18 </t>
        </is>
      </c>
      <c r="B2670"/>
      <c r="C2670" t="inlineStr">
        <is>
          <t>正文仅日期“2025/12/18”，无具体内容，信息缺失。</t>
        </is>
      </c>
      <c r="D2670" t="inlineStr">
        <is>
          <t>吴文涛</t>
        </is>
      </c>
      <c r="E2670" t="inlineStr">
        <is>
          <t>四川省成都市武侯区桂溪街道吉泰路恒大珺临阁</t>
        </is>
      </c>
      <c r="F2670" t="inlineStr">
        <is>
          <t>排休</t>
        </is>
      </c>
      <c r="G2670"/>
      <c r="H2670"/>
      <c r="I2670"/>
      <c r="J2670"/>
      <c r="K2670"/>
      <c r="L2670"/>
      <c r="M2670"/>
      <c r="N2670" s="2">
        <v>46009</v>
      </c>
      <c r="O2670"/>
      <c r="P2670" t="inlineStr">
        <is>
          <t>51周</t>
        </is>
      </c>
      <c r="Q2670"/>
      <c r="R2670" t="inlineStr">
        <is>
          <t>false</t>
        </is>
      </c>
      <c r="S2670"/>
      <c r="T2670"/>
      <c r="U2670"/>
      <c r="V2670"/>
      <c r="W2670"/>
    </row>
    <row r="2671" ht="12.75" customHeight="1">
      <c r="A2671" t="inlineStr">
        <is>
          <t xml:space="preserve">2025-12-17 </t>
        </is>
      </c>
      <c r="B2671"/>
      <c r="C2671" t="inlineStr">
        <is>
          <t>仅提供日期“2025/12/17”，无具体内容，无法判断问题或异常。</t>
        </is>
      </c>
      <c r="D2671" t="inlineStr">
        <is>
          <t>吴文涛</t>
        </is>
      </c>
      <c r="E2671" t="inlineStr">
        <is>
          <t>四川省成都市武侯区桂溪街道吉泰路恒大珺临阁</t>
        </is>
      </c>
      <c r="F2671" t="inlineStr">
        <is>
          <t>排休</t>
        </is>
      </c>
      <c r="G2671"/>
      <c r="H2671"/>
      <c r="I2671"/>
      <c r="J2671"/>
      <c r="K2671"/>
      <c r="L2671"/>
      <c r="M2671"/>
      <c r="N2671" s="2">
        <v>46008</v>
      </c>
      <c r="O2671"/>
      <c r="P2671" t="inlineStr">
        <is>
          <t>51周</t>
        </is>
      </c>
      <c r="Q2671"/>
      <c r="R2671" t="inlineStr">
        <is>
          <t>false</t>
        </is>
      </c>
      <c r="S2671"/>
      <c r="T2671"/>
      <c r="U2671"/>
      <c r="V2671"/>
      <c r="W2671"/>
    </row>
    <row r="2672" ht="12.75" customHeight="1">
      <c r="A2672" t="inlineStr">
        <is>
          <t>2025-12-16 吴文涛-甘肃兰州-绿茶-铁锅导入 已结束</t>
        </is>
      </c>
      <c r="B2672"/>
      <c r="C2672" t="inlineStr">
        <is>
          <t>铁锅导入中需手动辅助勾芡，已培训操作员。</t>
        </is>
      </c>
      <c r="D2672" t="inlineStr">
        <is>
          <t>吴文涛</t>
        </is>
      </c>
      <c r="E2672" t="inlineStr">
        <is>
          <t>甘肃省兰州市城关区张掖路街道武都路黄委会家属院</t>
        </is>
      </c>
      <c r="F2672" t="inlineStr">
        <is>
          <t>项目出差</t>
        </is>
      </c>
      <c r="G2672" t="inlineStr">
        <is>
          <t>吴文涛-甘肃兰州-绿茶-铁锅导入 已结束</t>
        </is>
      </c>
      <c r="H2672" t="inlineStr">
        <is>
          <t>绿茶餐厅（兰州国芳店）铁锅导入
12月16日工作汇报请领导检阅
一、工作内容
1、到现场和操作员一起准备餐前工作。
2、按照量化标准进行菜品分装，每样菜都需过秤，按照量化标准执行。
3、使用铁锅过程中对有需要勾芡的菜品需要手动辅助一下，出品效果会更好，这些都对操作员做了培训。</t>
        </is>
      </c>
      <c r="I2672" t="inlineStr">
        <is>
          <t>无</t>
        </is>
      </c>
      <c r="J2672"/>
      <c r="K2672" t="inlineStr">
        <is>
          <t>明天休息</t>
        </is>
      </c>
      <c r="L2672"/>
      <c r="M2672"/>
      <c r="N2672" s="2">
        <v>46007</v>
      </c>
      <c r="O2672" t="inlineStr">
        <is>
          <t>已结束</t>
        </is>
      </c>
      <c r="P2672" t="inlineStr">
        <is>
          <t>51周</t>
        </is>
      </c>
      <c r="Q2672"/>
      <c r="R2672" t="inlineStr">
        <is>
          <t>false</t>
        </is>
      </c>
      <c r="S2672" t="inlineStr">
        <is>
          <t>2025/12/16</t>
        </is>
      </c>
      <c r="T2672" t="inlineStr">
        <is>
          <t>BST</t>
        </is>
      </c>
      <c r="U2672"/>
      <c r="V2672" t="inlineStr">
        <is>
          <t>张铭麒</t>
        </is>
      </c>
      <c r="W2672" t="inlineStr">
        <is>
          <t>李岳丰
吴薇</t>
        </is>
      </c>
    </row>
    <row r="2673" ht="12.75" customHeight="1">
      <c r="A2673" t="inlineStr">
        <is>
          <t>2025-12-15 吴文涛-甘肃兰州-绿茶-铁锅导入 已结束</t>
        </is>
      </c>
      <c r="B2673"/>
      <c r="C2673" t="inlineStr">
        <is>
          <t>需关注对操作员熟练度考核，含干液料校准、管道清洗。</t>
        </is>
      </c>
      <c r="D2673" t="inlineStr">
        <is>
          <t>吴文涛</t>
        </is>
      </c>
      <c r="E2673" t="inlineStr">
        <is>
          <t>甘肃省兰州市城关区张掖路街道武都路黄委会家属院</t>
        </is>
      </c>
      <c r="F2673" t="inlineStr">
        <is>
          <t>项目出差</t>
        </is>
      </c>
      <c r="G2673" t="inlineStr">
        <is>
          <t>吴文涛-甘肃兰州-绿茶-铁锅导入 已结束</t>
        </is>
      </c>
      <c r="H2673" t="inlineStr">
        <is>
          <t>绿茶餐厅（兰州国芳店）铁锅导入
12月15日工作汇报请领导检阅
一、工作内容
1、到店与厨师长黄总沟通好换铁锅。
2、中午2点多属于店面闲余时间进行导入铁锅，①对接软件进行升级②进入工程模式温度标定③检查加热板状态④调整锅位、⑤开锅养锅。
3、铁锅导入出品正常，下午副厨师长操作机器。
4、交代厨师长每天需要对锅进行检查，保持锅内无积碳。</t>
        </is>
      </c>
      <c r="I2673" t="inlineStr">
        <is>
          <t>无</t>
        </is>
      </c>
      <c r="J2673"/>
      <c r="K2673" t="inlineStr">
        <is>
          <t>对操作员的熟练度进行考核，包含干液料校准，管道清洗</t>
        </is>
      </c>
      <c r="L2673" t="inlineStr">
        <is>
          <t>IMG_20251215_135933609.jpg,IMG_20251215_142028258.jpg,IMG_20251215_154152656.jpg,IMG_20251215_154248412.jpg,IMG_20251215_160831718.jpg,IMG_20251215_165122335.jpg,IMG_20251215_182154517.jpg,IMG_20251215_184357549.jpg,IMG_20251215_185029582.jpg,IMG_20251215_201402747.jpg,IMG_20251215_185838930.jpg,IMG_20251215_203310526.jpg</t>
        </is>
      </c>
      <c r="M2673"/>
      <c r="N2673" s="2">
        <v>46006</v>
      </c>
      <c r="O2673" t="inlineStr">
        <is>
          <t>已结束</t>
        </is>
      </c>
      <c r="P2673" t="inlineStr">
        <is>
          <t>51周</t>
        </is>
      </c>
      <c r="Q2673"/>
      <c r="R2673" t="inlineStr">
        <is>
          <t>false</t>
        </is>
      </c>
      <c r="S2673" t="inlineStr">
        <is>
          <t>2025/12/16</t>
        </is>
      </c>
      <c r="T2673" t="inlineStr">
        <is>
          <t>BST</t>
        </is>
      </c>
      <c r="U2673"/>
      <c r="V2673" t="inlineStr">
        <is>
          <t>张铭麒</t>
        </is>
      </c>
      <c r="W2673" t="inlineStr">
        <is>
          <t>李岳丰
吴薇</t>
        </is>
      </c>
    </row>
    <row r="2674" ht="12.75" customHeight="1">
      <c r="A2674" t="inlineStr">
        <is>
          <t>2025-12-14 吴文涛-兰州-绿茶-新店开业 已结束</t>
        </is>
      </c>
      <c r="B2674"/>
      <c r="C2674" t="inlineStr">
        <is>
          <t>兰州欣大广场绿茶餐厅开业支持完毕，明日吴文涛去国芳店铁锅导入。</t>
        </is>
      </c>
      <c r="D2674" t="inlineStr">
        <is>
          <t>吴文涛</t>
        </is>
      </c>
      <c r="E2674" t="inlineStr">
        <is>
          <t>甘肃省兰州市城关区雁南街道雁滩路3483附1金雁花园</t>
        </is>
      </c>
      <c r="F2674" t="inlineStr">
        <is>
          <t>项目出差</t>
        </is>
      </c>
      <c r="G2674" t="inlineStr">
        <is>
          <t>吴文涛-兰州-绿茶-新店开业 已结束</t>
        </is>
      </c>
      <c r="H2674" t="inlineStr">
        <is>
          <t>绿茶餐厅（兰州欣大广场店）开业支持
各位领导晚上好！
12月14日工作汇报请领导检阅
一、工作内容
1、带领操作员准备餐前工作，并要求每天在9点40左右进行检查。
2、出餐菜品稳定，操作员能过熟练掌握。
3、今日开业支持已完毕，和厨师长操作员已对接好，有问题随时联系。</t>
        </is>
      </c>
      <c r="I2674" t="inlineStr">
        <is>
          <t>无</t>
        </is>
      </c>
      <c r="J2674"/>
      <c r="K2674" t="inlineStr">
        <is>
          <t>明日去绿茶国芳店进行铁锅导入，</t>
        </is>
      </c>
      <c r="L2674" t="inlineStr">
        <is>
          <t>IMG_20251214_093811799.jpg,IMG_20251214_093819541.jpg,IMG_20251214_113508861.jpg,IMG_20251214_113754503.jpg,IMG_20251214_120306206.jpg,IMG_20251214_123028390.jpg,IMG_20251214_134735812.jpg,IMG_20251214_173831610.jpg,IMG_20251214_180542005.jpg,IMG_20251214_191921094.jpg,IMG_20251214_204318617.jpg,IMG_20251214_205305930.jpg,IMG_20251214_210436810.jpg</t>
        </is>
      </c>
      <c r="M2674"/>
      <c r="N2674" s="2">
        <v>46005</v>
      </c>
      <c r="O2674" t="inlineStr">
        <is>
          <t>已结束</t>
        </is>
      </c>
      <c r="P2674" t="inlineStr">
        <is>
          <t>50周</t>
        </is>
      </c>
      <c r="Q2674"/>
      <c r="R2674" t="inlineStr">
        <is>
          <t>false</t>
        </is>
      </c>
      <c r="S2674" t="inlineStr">
        <is>
          <t>2025/12/14</t>
        </is>
      </c>
      <c r="T2674" t="inlineStr">
        <is>
          <t>BST</t>
        </is>
      </c>
      <c r="U2674"/>
      <c r="V2674" t="inlineStr">
        <is>
          <t>张铭麒</t>
        </is>
      </c>
      <c r="W2674" t="inlineStr">
        <is>
          <t>李岳丰
吴薇</t>
        </is>
      </c>
    </row>
    <row r="2675" ht="12.75" customHeight="1">
      <c r="A2675" t="inlineStr">
        <is>
          <t>2025-12-13 吴文涛-兰州-绿茶-新店开业 已结束</t>
        </is>
      </c>
      <c r="B2675"/>
      <c r="C2675" t="inlineStr">
        <is>
          <t>开业当日操作员生病、水压小致出菜慢，已装增压泵。</t>
        </is>
      </c>
      <c r="D2675" t="inlineStr">
        <is>
          <t>吴文涛</t>
        </is>
      </c>
      <c r="E2675" t="inlineStr">
        <is>
          <t>甘肃省兰州市城关区雁北街道美居田园小区</t>
        </is>
      </c>
      <c r="F2675" t="inlineStr">
        <is>
          <t>项目出差</t>
        </is>
      </c>
      <c r="G2675" t="inlineStr">
        <is>
          <t>吴文涛-兰州-绿茶-新店开业 已结束</t>
        </is>
      </c>
      <c r="H2675" t="inlineStr">
        <is>
          <t>绿茶（兰州欣大广场店）开业支持
各位领导晚上好！
12月13日工作汇报请领导检阅
一、工作内容
1、今日开业早上到店操作员生病休息，与厨师长沟通协调人员，因人员不够我给帮忙炒机器。
2、下午操作员上手操作，全程我在旁边辅助，操作员是熟手，之前在兰州国芳店炒过机器。
3、今日全天水压太小，导致出菜速度跟不上，洗锅浪费时间。
4、晚上已安装好增压泵，检查水压正常。</t>
        </is>
      </c>
      <c r="I2675" t="inlineStr">
        <is>
          <t>无</t>
        </is>
      </c>
      <c r="J2675"/>
      <c r="K2675" t="inlineStr">
        <is>
          <t>明日对操作员培训的内容进行巩固考核。</t>
        </is>
      </c>
      <c r="L2675" t="inlineStr">
        <is>
          <t>IMG_20251213_091335154.jpg,IMG_20251213_095038528.jpg,IMG_20251213_102433658.jpg,IMG_20251213_121634839.jpg,IMG_20251213_131410073.jpg,IMG_20251213_132841948.jpg,IMG_20251213_173423707.jpg,IMG_20251213_182928886.jpg,IMG_20251213_192842908.jpg,IMG_20251213_202917311.jpg,IMG_20251213_230807653.jpg,IMG_20251213_235823190.jpg,IMG_20251214_000204932.jpg</t>
        </is>
      </c>
      <c r="M2675"/>
      <c r="N2675" s="2">
        <v>46004</v>
      </c>
      <c r="O2675" t="inlineStr">
        <is>
          <t>已结束</t>
        </is>
      </c>
      <c r="P2675" t="inlineStr">
        <is>
          <t>50周</t>
        </is>
      </c>
      <c r="Q2675"/>
      <c r="R2675" t="inlineStr">
        <is>
          <t>false</t>
        </is>
      </c>
      <c r="S2675" t="inlineStr">
        <is>
          <t>2025/12/14</t>
        </is>
      </c>
      <c r="T2675" t="inlineStr">
        <is>
          <t>BST</t>
        </is>
      </c>
      <c r="U2675"/>
      <c r="V2675" t="inlineStr">
        <is>
          <t>张铭麒</t>
        </is>
      </c>
      <c r="W2675" t="inlineStr">
        <is>
          <t>李岳丰
吴薇</t>
        </is>
      </c>
    </row>
    <row r="2676" ht="12.75" customHeight="1">
      <c r="A2676" t="inlineStr">
        <is>
          <t>2025-12-12 吴文涛-兰州-绿茶-新店开业 已结束</t>
        </is>
      </c>
      <c r="B2676"/>
      <c r="C2676" t="inlineStr">
        <is>
          <t>12月12日调试正常，中午水压不足致无法试菜，下午试菜10道正常。</t>
        </is>
      </c>
      <c r="D2676" t="inlineStr">
        <is>
          <t>吴文涛</t>
        </is>
      </c>
      <c r="E2676" t="inlineStr">
        <is>
          <t>甘肃省兰州市城关区雁北街道美居田园小区</t>
        </is>
      </c>
      <c r="F2676" t="inlineStr">
        <is>
          <t>项目出差</t>
        </is>
      </c>
      <c r="G2676" t="inlineStr">
        <is>
          <t>吴文涛-兰州-绿茶-新店开业 已结束</t>
        </is>
      </c>
      <c r="H2676" t="inlineStr">
        <is>
          <t>绿茶（兰州欣大广场店）开业支持
各位领导晚上好！
12月12日工作汇报
一、工作内容
1、到达现场进行机器调试，进去工程模式调整锅位、温度标定、查看加热盘状态，调试完开机重启机器运行正常。
2、对接操作员添加干液料，进行校准培训。
3、中午水压不够不能试菜，和区总汇报后等到2点忙完让工程重新接水路管道，
4、下午试菜10道菜，辣椒炒肉按照区总王总的要求进行了微调，其他菜品正常。
</t>
        </is>
      </c>
      <c r="I2676" t="inlineStr">
        <is>
          <t>无</t>
        </is>
      </c>
      <c r="J2676"/>
      <c r="K2676" t="inlineStr">
        <is>
          <t>明天开业，培训操作员出品该注意的问题点</t>
        </is>
      </c>
      <c r="L2676" t="inlineStr">
        <is>
          <t>IMG_20251212_094149670.jpg,IMG_20251212_102748503.jpg,IMG_20251212_102818556.jpg,IMG_20251212_102829263.jpg,IMG_20251212_102921043.jpg,1765506656210.jpeg,IMG_20251212_112249982.jpg,IMG_20251212_121159325.jpg,IMG_20251212_124116571.jpg,IMG_20251212_124630427.jpg,IMG_20251212_153952420.jpg,IMG_20251212_180741793.jpg,IMG_20251212_181744001.jpg,IMG_20251212_182132834.jpg,IMG_20251212_182609750.jpg,IMG_20251212_183003197.jpg,IMG_20251212_183343128.jpg,IMG_20251212_183636059.jpg,IMG_20251212_184108023.jpg,IMG_20251212_184436292.jpg,IMG_20251212_184747570.jpg,IMG_20251212_202553254.jpg</t>
        </is>
      </c>
      <c r="M2676"/>
      <c r="N2676" s="2">
        <v>46003</v>
      </c>
      <c r="O2676" t="inlineStr">
        <is>
          <t>已结束</t>
        </is>
      </c>
      <c r="P2676" t="inlineStr">
        <is>
          <t>50周</t>
        </is>
      </c>
      <c r="Q2676"/>
      <c r="R2676" t="inlineStr">
        <is>
          <t>false</t>
        </is>
      </c>
      <c r="S2676" t="inlineStr">
        <is>
          <t>2025/12/14</t>
        </is>
      </c>
      <c r="T2676" t="inlineStr">
        <is>
          <t>BST</t>
        </is>
      </c>
      <c r="U2676"/>
      <c r="V2676" t="inlineStr">
        <is>
          <t>张铭麒</t>
        </is>
      </c>
      <c r="W2676" t="inlineStr">
        <is>
          <t>李岳丰
吴薇</t>
        </is>
      </c>
    </row>
    <row r="2677" ht="12.75" customHeight="1">
      <c r="A2677" t="inlineStr">
        <is>
          <t>2025-12-11 吴文涛-成都-呛头家-POC 已结束</t>
        </is>
      </c>
      <c r="B2677"/>
      <c r="C2677" t="inlineStr">
        <is>
          <t>大理水性杨花炒制发黑，生炒与机器炒存操作争议；新菜品未测试。</t>
        </is>
      </c>
      <c r="D2677" t="inlineStr">
        <is>
          <t>吴文涛</t>
        </is>
      </c>
      <c r="E2677" t="inlineStr">
        <is>
          <t>甘肃省兰州市皋兰县西岔镇兰秦快速路</t>
        </is>
      </c>
      <c r="F2677" t="inlineStr">
        <is>
          <t>项目出差</t>
        </is>
      </c>
      <c r="G2677" t="inlineStr">
        <is>
          <t>吴文涛-成都-呛头家-POC 已结束</t>
        </is>
      </c>
      <c r="H2677" t="inlineStr">
        <is>
          <t>1、今日和研发这边对菜品（大理水性杨花）进行了测试，生炒出品效果会出现发黑，研发彭总这边让过水在上机器炒，督导敏姐表示这道菜不需要在机器上操作。
2、今日老板过来测试研发这边的新菜品，原本彭总打算把机器上的菜也测试一变，因时间原因没有测试。
3、下午维超安排我来兰州绿茶欣大广场店开业</t>
        </is>
      </c>
      <c r="I2677" t="inlineStr">
        <is>
          <t>无</t>
        </is>
      </c>
      <c r="J2677"/>
      <c r="K2677" t="inlineStr">
        <is>
          <t>已绿茶这边区总联系过，说明天进行菜品测试</t>
        </is>
      </c>
      <c r="L2677" t="inlineStr">
        <is>
          <t>IMG_20251211_110735684.jpg,IMG_20251211_142755219.jpg,IMG_20251211_174027761.jpg</t>
        </is>
      </c>
      <c r="M2677"/>
      <c r="N2677" s="2">
        <v>46002</v>
      </c>
      <c r="O2677" t="inlineStr">
        <is>
          <t>已结束</t>
        </is>
      </c>
      <c r="P2677" t="inlineStr">
        <is>
          <t>50周</t>
        </is>
      </c>
      <c r="Q2677"/>
      <c r="R2677" t="inlineStr">
        <is>
          <t>false</t>
        </is>
      </c>
      <c r="S2677" t="inlineStr">
        <is>
          <t>2025/12/15</t>
        </is>
      </c>
      <c r="T2677" t="inlineStr">
        <is>
          <t>北区</t>
        </is>
      </c>
      <c r="U2677"/>
      <c r="V2677" t="inlineStr">
        <is>
          <t>韦潘明</t>
        </is>
      </c>
      <c r="W2677" t="inlineStr">
        <is>
          <t>张铭麒</t>
        </is>
      </c>
    </row>
    <row r="2678" ht="12.75" customHeight="1">
      <c r="A2678" t="inlineStr">
        <is>
          <t>2025-12-10 吴文涛-成都-呛头家-POC 已结束</t>
        </is>
      </c>
      <c r="B2678" t="inlineStr">
        <is>
          <t>1</t>
        </is>
      </c>
      <c r="C2678" t="inlineStr">
        <is>
          <t>已录9道菜品定版，明天需沟通录大理水性杨花，老板试菜。</t>
        </is>
      </c>
      <c r="D2678" t="inlineStr">
        <is>
          <t>吴文涛</t>
        </is>
      </c>
      <c r="E2678" t="inlineStr">
        <is>
          <t>四川省成都市武侯区桂溪街道天府二街269号恒大珺临阁</t>
        </is>
      </c>
      <c r="F2678" t="inlineStr">
        <is>
          <t>项目出差</t>
        </is>
      </c>
      <c r="G2678" t="inlineStr">
        <is>
          <t>吴文涛-成都-呛头家-POC 已结束</t>
        </is>
      </c>
      <c r="H2678" t="inlineStr">
        <is>
          <t>成都呛头家poc项目
 各位领导晚上好
 12月10丝工作汇报如下请领导检阅！
 一、工作内容
 1、今日录菜6道sku，6道菜的1份/2份/3份都已确认定版，客户定版人员厨政督导：敏姐、研发：彭哥。
 2、今日新品定版菜品。
 ①普洱苤菜根小炒鸡1、2、3份
 ②布朗香茅炒脆肠1、2、3份
 ③宣威火腿炒姜柄瓜1、2、3份
 ④版纳油炝小瓜1、2、3份
 ⑤油炝素三脆1、2、3份
 ⑥腾冲大救驾饵块1、2、3份
 3、对昨天未录的3道3份菜和1道2份菜今日已确认定版。
 ①鸡枞菌炒黄瓜花2份/3份，已确认定版
  ②油炝蒜香三脆3份，已确认定版
 ③傣味酸笋炒牛肉丝3份，已确认定版。
 以上是今日工作内容，请领导检阅。</t>
        </is>
      </c>
      <c r="I2678" t="inlineStr">
        <is>
          <t>①普洱苤菜根小炒鸡1、2、3份，已定版
 ②布朗香茅炒脆肠1、2、3份，已定版
 ③宣威火腿炒姜柄瓜1、2、3份，已定版
 ④版纳油炝小瓜1、2、3份，已定版
 ⑤油炝素三脆1、2、3份，已定版
 ⑥腾冲大救驾饵块1、2、3份，已定版
 ⑦鸡枞菌炒黄瓜花2、3份，已定版
 ⑧油炝蒜香三脆3份，已定版
 ⑨傣味酸笋炒牛肉丝3份，已定版。
</t>
        </is>
      </c>
      <c r="J2678"/>
      <c r="K2678" t="inlineStr">
        <is>
          <t>明天和客户研发彭哥沟通需要录菜品大理水性杨花一道sku1/2/3份，
明天在研发新菜品，老板过来试菜
</t>
        </is>
      </c>
      <c r="L2678" t="inlineStr">
        <is>
          <t>IMG_20251210_111452417.jpg,IMG_20251210_123430107.jpg,IMG_20251210_124637083.jpg,IMG_20251210_135756072.jpg,IMG_20251210_131501393.jpg,IMG_20251210_143135665.jpg,IMG_20251210_153817998.jpg,IMG_20251210_170404363.jpg,IMG_20251210_175133732.jpg,IMG_20251210_181704677.jpg,IMG_20251210_185803878.jpg,IMG_20251210_183931412.jpg,IMG_20251210_185809751.jpg,IMG_20251210_195832042.jpg</t>
        </is>
      </c>
      <c r="M2678"/>
      <c r="N2678" s="2">
        <v>46001</v>
      </c>
      <c r="O2678" t="inlineStr">
        <is>
          <t>已结束</t>
        </is>
      </c>
      <c r="P2678" t="inlineStr">
        <is>
          <t>50周</t>
        </is>
      </c>
      <c r="Q2678"/>
      <c r="R2678" t="inlineStr">
        <is>
          <t>false</t>
        </is>
      </c>
      <c r="S2678" t="inlineStr">
        <is>
          <t>2025/12/15</t>
        </is>
      </c>
      <c r="T2678" t="inlineStr">
        <is>
          <t>北区</t>
        </is>
      </c>
      <c r="U2678"/>
      <c r="V2678" t="inlineStr">
        <is>
          <t>韦潘明</t>
        </is>
      </c>
      <c r="W2678" t="inlineStr">
        <is>
          <t>张铭麒</t>
        </is>
      </c>
    </row>
    <row r="2679" ht="12.75" customHeight="1">
      <c r="A2679" t="inlineStr">
        <is>
          <t>2025-12-09 吴文涛-成都-呛头家-POC 已结束</t>
        </is>
      </c>
      <c r="B2679"/>
      <c r="C2679" t="inlineStr">
        <is>
          <t>鸡枞菌炒黄瓜花2份菌子味重，因火候不够，食材短缺未再测。</t>
        </is>
      </c>
      <c r="D2679" t="inlineStr">
        <is>
          <t>吴文涛</t>
        </is>
      </c>
      <c r="E2679" t="inlineStr">
        <is>
          <t>四川省成都市武侯区桂溪街道天府二街269号恒大珺临阁</t>
        </is>
      </c>
      <c r="F2679" t="inlineStr">
        <is>
          <t>项目出差</t>
        </is>
      </c>
      <c r="G2679" t="inlineStr">
        <is>
          <t>吴文涛-成都-呛头家-POC 已结束</t>
        </is>
      </c>
      <c r="H2679" t="inlineStr">
        <is>
          <t xml:space="preserve">成都呛头家poc项目
 各位领导晚上好！
 12月9日工作汇报如下，请领导检阅！
 一、工作内容
 1、今日录菜8道sku，定版19道菜。客户定版人员 厨政：敏姐 研发彭哥。
 ①皱皮辣椒炒牛肝菌1份/2份/3份，录制成功，已确认定版。
 ②思矛白参炒鸡蛋1份/2份/3份，已确认定版。
 ③芒景糟辣椒炒板筋1份/2份/3份，已确认定版
 ④黑松露牛肝菌焖饭1份/2份/3份，已确认定版
 ⑤傣味酸笋炒牛肉1份/2份，已确认定版。
 ⑥油炝蒜香三脆1份/2份，已确认定版。
 ⑦鸡枞菌炒黄瓜花1份已确认定版，2份出品鸡枞菌口感菌子本身味偏重，原因火候不够，程序上已做了调整，现场食材短缺再没测试，明天再测2份/3份的程序。
 8、景迈青芒炒牛肉1份/2份3份，已确认定版。
 </t>
        </is>
      </c>
      <c r="I2679" t="inlineStr">
        <is>
          <t>思矛白参炒鸡蛋1份/2份/3份-已定版
皱皮辣椒炒牛肝菌1份/2份/3份-已定版
景迈青芒炒牛肉1份/2份3份-已定版
黑松露牛肝菌焖饭1份/2份/3份-已定版
油炝蒜香三脆1份/2份-已定版
傣味酸笋炒牛肉1份/2份-已定版
芒景糟辣椒炒板筋1份/2份/3份-已定版
鸡枞菌炒黄瓜花1份-已定版</t>
        </is>
      </c>
      <c r="J2679"/>
      <c r="K2679" t="inlineStr">
        <is>
          <t>和客户这边对接好明天需要4个菜的sku</t>
        </is>
      </c>
      <c r="L2679" t="inlineStr">
        <is>
          <t>IMG_20251209_104659761.jpg,IMG_20251209_112601179.jpg,IMG_20251209_120918716.jpg,IMG_20251209_135355407.jpg,IMG_20251209_124759997.jpg,IMG_20251209_144520117.jpg,IMG_20251209_161414035.jpg,IMG_20251209_171011570.jpg,IMG_20251209_183146444.jpg,IMG_20251209_192842813.jpg</t>
        </is>
      </c>
      <c r="M2679"/>
      <c r="N2679" s="2">
        <v>46000</v>
      </c>
      <c r="O2679" t="inlineStr">
        <is>
          <t>已结束</t>
        </is>
      </c>
      <c r="P2679" t="inlineStr">
        <is>
          <t>50周</t>
        </is>
      </c>
      <c r="Q2679"/>
      <c r="R2679" t="inlineStr">
        <is>
          <t>false</t>
        </is>
      </c>
      <c r="S2679" t="inlineStr">
        <is>
          <t>2025/12/15</t>
        </is>
      </c>
      <c r="T2679" t="inlineStr">
        <is>
          <t>北区</t>
        </is>
      </c>
      <c r="U2679"/>
      <c r="V2679" t="inlineStr">
        <is>
          <t>韦潘明</t>
        </is>
      </c>
      <c r="W2679" t="inlineStr">
        <is>
          <t>张铭麒</t>
        </is>
      </c>
    </row>
    <row r="2680" ht="12.75" customHeight="1">
      <c r="A2680" t="inlineStr">
        <is>
          <t>2025-12-08 吴文涛-成都-呛头家-POC 已结束</t>
        </is>
      </c>
      <c r="B2680"/>
      <c r="C2680" t="inlineStr">
        <is>
          <t>工作汇报无明显问题，明日计划录10个sku，食材已对接。</t>
        </is>
      </c>
      <c r="D2680" t="inlineStr">
        <is>
          <t>吴文涛</t>
        </is>
      </c>
      <c r="E2680" t="inlineStr">
        <is>
          <t>四川省成都市武侯区桂溪街道吉庆二路459号月牙湖</t>
        </is>
      </c>
      <c r="F2680" t="inlineStr">
        <is>
          <t>项目出差</t>
        </is>
      </c>
      <c r="G2680" t="inlineStr">
        <is>
          <t>吴文涛-成都-呛头家-POC 已结束</t>
        </is>
      </c>
      <c r="H2680" t="inlineStr">
        <is>
          <t>成都呛头家poc项目
各位领导晚上好！
12月8日工作汇报如下请领导检阅
一、工作内容
1、中午到现场帮忙装机，
2、对机器进行调试，检查机器配置、温度标定、干液料校准、开锅。
3、录菜情况
今日录菜1道sku傣味野佐料炒牛肉1份/2份测试出品没有问题，厨政督导和研发这边都已确认定版。
5、和研发这边对接好明天需要测试的菜品，确保测试的原材料。</t>
        </is>
      </c>
      <c r="I2680" t="inlineStr">
        <is>
          <t>傣味野佐料炒牛肉1份/2份-已定版</t>
        </is>
      </c>
      <c r="J2680"/>
      <c r="K2680" t="inlineStr">
        <is>
          <t>已和研发负责人对接好明天需要录菜的食材，明天计划10个sku。</t>
        </is>
      </c>
      <c r="L2680" t="inlineStr">
        <is>
          <t>IMG_20251208_070653656.jpg,IMG_20251208_122820603.jpg,IMG_20251208_153116288.jpg,IMG_20251208_180706629.jpg,IMG_20251208_183440865.jpg,IMG_20251208_184021047.jpg,IMG_20251208_190145999.jpg,IMG_20251208_192317607.jpg,IMG_20251208_193957183.jpg</t>
        </is>
      </c>
      <c r="M2680"/>
      <c r="N2680" s="2">
        <v>45999</v>
      </c>
      <c r="O2680" t="inlineStr">
        <is>
          <t>已结束</t>
        </is>
      </c>
      <c r="P2680" t="inlineStr">
        <is>
          <t>50周</t>
        </is>
      </c>
      <c r="Q2680"/>
      <c r="R2680" t="inlineStr">
        <is>
          <t>false</t>
        </is>
      </c>
      <c r="S2680" t="inlineStr">
        <is>
          <t>2025/12/15</t>
        </is>
      </c>
      <c r="T2680" t="inlineStr">
        <is>
          <t>北区</t>
        </is>
      </c>
      <c r="U2680"/>
      <c r="V2680" t="inlineStr">
        <is>
          <t>韦潘明</t>
        </is>
      </c>
      <c r="W2680" t="inlineStr">
        <is>
          <t>张铭麒</t>
        </is>
      </c>
    </row>
    <row r="2681" ht="12.75" customHeight="1">
      <c r="A2681" t="inlineStr">
        <is>
          <t xml:space="preserve">2025-12-07 </t>
        </is>
      </c>
      <c r="B2681"/>
      <c r="C2681" t="inlineStr">
        <is>
          <t>正文内容仅包含日期“2025/12/07”，无具体信息，无法提取问题或异常。</t>
        </is>
      </c>
      <c r="D2681" t="inlineStr">
        <is>
          <t>吴文涛</t>
        </is>
      </c>
      <c r="E2681" t="inlineStr">
        <is>
          <t>陕西省西安市未央区大明宫街道刚佳小区</t>
        </is>
      </c>
      <c r="F2681" t="inlineStr">
        <is>
          <t>排休</t>
        </is>
      </c>
      <c r="G2681"/>
      <c r="H2681"/>
      <c r="I2681"/>
      <c r="J2681"/>
      <c r="K2681"/>
      <c r="L2681"/>
      <c r="M2681"/>
      <c r="N2681" s="2">
        <v>45998</v>
      </c>
      <c r="O2681"/>
      <c r="P2681" t="inlineStr">
        <is>
          <t>49周</t>
        </is>
      </c>
      <c r="Q2681"/>
      <c r="R2681" t="inlineStr">
        <is>
          <t>false</t>
        </is>
      </c>
      <c r="S2681"/>
      <c r="T2681"/>
      <c r="U2681"/>
      <c r="V2681"/>
      <c r="W2681"/>
    </row>
    <row r="2682" ht="12.75" customHeight="1">
      <c r="A2682" t="inlineStr">
        <is>
          <t>2025-12-05 吴文涛-西安-新赛德-POC+开业支持 已结束</t>
        </is>
      </c>
      <c r="B2682"/>
      <c r="C2682" t="inlineStr">
        <is>
          <t>需关注问题：无异常。已备料、培训操作及录菜，明日排休。</t>
        </is>
      </c>
      <c r="D2682" t="inlineStr">
        <is>
          <t>吴文涛</t>
        </is>
      </c>
      <c r="E2682" t="inlineStr">
        <is>
          <t>陕西省西安市未央区大明宫街道刚佳小区</t>
        </is>
      </c>
      <c r="F2682" t="inlineStr">
        <is>
          <t>项目出差</t>
        </is>
      </c>
      <c r="G2682" t="inlineStr">
        <is>
          <t>吴文涛-西安-新赛德-POC+开业支持 已结束</t>
        </is>
      </c>
      <c r="H2682" t="inlineStr">
        <is>
          <t>西安新赛德客户现场支持
1、到现场帮忙给操作员一起把小料备好，要求每天都坚持在开餐前全部备齐并做好检查。
2、辅助操作员操作机器出餐，并培训操作员同时使用两台机器的技巧。
3培训厨师长录菜，今日录菜1道家常卤面1份/2份，录制完成没有问题，下午可以正常出餐。</t>
        </is>
      </c>
      <c r="I2682" t="inlineStr">
        <is>
          <t>家常卤面1份/2份-已定版</t>
        </is>
      </c>
      <c r="J2682"/>
      <c r="K2682" t="inlineStr">
        <is>
          <t>明日正常排休</t>
        </is>
      </c>
      <c r="L2682" t="inlineStr">
        <is>
          <t>IMG_20251205_102952599.jpg,IMG_20251205_103117060.jpg,IMG_20251205_120639493.jpg,IMG_20251205_121029971.jpg,IMG_20251205_121145556.jpg,IMG_20251205_121752437.jpg,IMG_20251205_122733812.jpg,IMG_20251205_125015135.jpg,IMG_20251205_125019119.jpg,IMG_20251205_125234815.jpg,IMG_20251205_140742106.jpg,IMG_20251205_174834912.jpg,IMG_20251205_192300419.jpg,IMG_20251205_192642010.jpg,IMG_20251205_194338987.jpg,IMG_20251205_200409075.jpg</t>
        </is>
      </c>
      <c r="M2682"/>
      <c r="N2682" s="2">
        <v>45996</v>
      </c>
      <c r="O2682" t="inlineStr">
        <is>
          <t>已结束,已结束</t>
        </is>
      </c>
      <c r="P2682" t="inlineStr">
        <is>
          <t>49周</t>
        </is>
      </c>
      <c r="Q2682"/>
      <c r="R2682" t="inlineStr">
        <is>
          <t>false</t>
        </is>
      </c>
      <c r="S2682" t="inlineStr">
        <is>
          <t>2025/11/30
2025/12/05</t>
        </is>
      </c>
      <c r="T2682" t="inlineStr">
        <is>
          <t>北区</t>
        </is>
      </c>
      <c r="U2682" t="inlineStr">
        <is>
          <t>1</t>
        </is>
      </c>
      <c r="V2682" t="inlineStr">
        <is>
          <t>吕佳
吕佳</t>
        </is>
      </c>
      <c r="W2682" t="inlineStr">
        <is>
          <t>李岳丰
李岳丰</t>
        </is>
      </c>
    </row>
    <row r="2683" ht="12.75" customHeight="1">
      <c r="A2683" t="inlineStr">
        <is>
          <t>2025-12-04 吴文涛-西安-新赛德-POC+开业支持 已结束</t>
        </is>
      </c>
      <c r="B2683"/>
      <c r="C2683" t="inlineStr">
        <is>
          <t>工作正常，无异常问题，明日计划录家常卤面。</t>
        </is>
      </c>
      <c r="D2683" t="inlineStr">
        <is>
          <t>吴文涛</t>
        </is>
      </c>
      <c r="E2683" t="inlineStr">
        <is>
          <t>陕西省西安市未央区大明宫街道刚佳小区</t>
        </is>
      </c>
      <c r="F2683" t="inlineStr">
        <is>
          <t>项目出差</t>
        </is>
      </c>
      <c r="G2683" t="inlineStr">
        <is>
          <t>吴文涛-西安-新赛德-POC+开业支持 已结束</t>
        </is>
      </c>
      <c r="H2683" t="inlineStr">
        <is>
          <t xml:space="preserve">各位领导晚上好
 12月4日工作内容汇报
 一、工作内容
 1、早上和厨师长王厨对机器人的动线做了规划，把需要出餐的小料备齐。
 2、今日出菜全程由厨师长自行操作，是定版以来第一天出餐相对出品稳定没有问题。
 3、空余时间对厨师长讲解了机器的功能性质，包含机器校准，日常清洁、管道清洗、显示屏上的功能。
 4、今日出品一共30份，出品无退菜无投诉。
 </t>
        </is>
      </c>
      <c r="I2683" t="inlineStr">
        <is>
          <t>无</t>
        </is>
      </c>
      <c r="J2683"/>
      <c r="K2683" t="inlineStr">
        <is>
          <t>明日计划录菜一道，家常卤面</t>
        </is>
      </c>
      <c r="L2683" t="inlineStr">
        <is>
          <t>IMG_20251204_101343772.jpg,IMG_20251204_112606463.jpg,IMG_20251204_112800467.jpg,IMG_20251204_113340361.jpg,IMG_20251204_115051594.jpg,IMG_20251204_115629002.jpg,IMG_20251204_140935507.jpg,IMG_20251204_173216352.jpg,IMG_20251204_180142003.jpg,IMG_20251204_185400048.jpg,IMG_20251204_193550967.jpg,IMG_20251204_192937908.jpg,IMG_20251204_202832100.jpg,IMG_20251204_203308873.jpg</t>
        </is>
      </c>
      <c r="M2683"/>
      <c r="N2683" s="2">
        <v>45995</v>
      </c>
      <c r="O2683" t="inlineStr">
        <is>
          <t>已结束,已结束</t>
        </is>
      </c>
      <c r="P2683" t="inlineStr">
        <is>
          <t>49周</t>
        </is>
      </c>
      <c r="Q2683"/>
      <c r="R2683" t="inlineStr">
        <is>
          <t>false</t>
        </is>
      </c>
      <c r="S2683" t="inlineStr">
        <is>
          <t>2025/11/30
2025/12/05</t>
        </is>
      </c>
      <c r="T2683" t="inlineStr">
        <is>
          <t>北区</t>
        </is>
      </c>
      <c r="U2683"/>
      <c r="V2683" t="inlineStr">
        <is>
          <t>吕佳
吕佳</t>
        </is>
      </c>
      <c r="W2683" t="inlineStr">
        <is>
          <t>李岳丰
李岳丰</t>
        </is>
      </c>
    </row>
    <row r="2684" ht="12.75" customHeight="1">
      <c r="A2684" t="inlineStr">
        <is>
          <t>2025-12-03 吴文涛-西安-新赛德-POC+开业支持 已结束</t>
        </is>
      </c>
      <c r="B2684" t="inlineStr">
        <is>
          <t>1</t>
        </is>
      </c>
      <c r="C2684" t="inlineStr">
        <is>
          <t>无明显问题或异常，菜品验收合格，明日正常出餐。</t>
        </is>
      </c>
      <c r="D2684" t="inlineStr">
        <is>
          <t>吴文涛</t>
        </is>
      </c>
      <c r="E2684" t="inlineStr">
        <is>
          <t>陕西省西安市未央区未央湖街道武德路香缤国际城</t>
        </is>
      </c>
      <c r="F2684" t="inlineStr">
        <is>
          <t>项目出差</t>
        </is>
      </c>
      <c r="G2684" t="inlineStr">
        <is>
          <t>吴文涛-西安-新赛德-POC+开业支持 已结束</t>
        </is>
      </c>
      <c r="H2684" t="inlineStr">
        <is>
          <t>1、早上到店里对接操作员整理好今日需要出品的食材，和辅料、小料。
2、培训操作员对机器干液料校准以及管道清理，机器日常清洁。
3、今日老板测试厨师长已定版的7道菜品，验收合格，明日带领操作员正常出餐。</t>
        </is>
      </c>
      <c r="I2684" t="inlineStr">
        <is>
          <t>无</t>
        </is>
      </c>
      <c r="J2684"/>
      <c r="K2684" t="inlineStr">
        <is>
          <t>带操作员熟练需要出餐的菜品，培训出餐速度</t>
        </is>
      </c>
      <c r="L2684" t="inlineStr">
        <is>
          <t>IMG_20251203_102052733.jpg,IMG_20251203_112111447.jpg,IMG_20251203_115242645.jpg,IMG_20251203_120813572.jpg,IMG_20251203_123145201.jpg,IMG_20251203_125309902.jpg,IMG_20251203_125827626.jpg,IMG_20251203_125931680.jpg,IMG_20251203_131158812.jpg,IMG_20251203_131510803.jpg,IMG_20251203_132415388.jpg,IMG_20251203_133140887.jpg,IMG_20251203_212322083.jpg,IMG_20251203_214155273.jpg</t>
        </is>
      </c>
      <c r="M2684"/>
      <c r="N2684" s="2">
        <v>45994</v>
      </c>
      <c r="O2684" t="inlineStr">
        <is>
          <t>已结束,已结束</t>
        </is>
      </c>
      <c r="P2684" t="inlineStr">
        <is>
          <t>49周</t>
        </is>
      </c>
      <c r="Q2684"/>
      <c r="R2684" t="inlineStr">
        <is>
          <t>false</t>
        </is>
      </c>
      <c r="S2684" t="inlineStr">
        <is>
          <t>2025/11/30
2025/12/05</t>
        </is>
      </c>
      <c r="T2684" t="inlineStr">
        <is>
          <t>北区</t>
        </is>
      </c>
      <c r="U2684"/>
      <c r="V2684" t="inlineStr">
        <is>
          <t>吕佳
吕佳</t>
        </is>
      </c>
      <c r="W2684" t="inlineStr">
        <is>
          <t>李岳丰
李岳丰</t>
        </is>
      </c>
    </row>
    <row r="2685" ht="12.75" customHeight="1">
      <c r="A2685" t="inlineStr">
        <is>
          <t>2025-12-02 吴文涛-西安-新赛德-POC+开业支持 已结束</t>
        </is>
      </c>
      <c r="B2685"/>
      <c r="C2685" t="inlineStr">
        <is>
          <t>问题：刚开业店面抽不出专人对接，需跟要菜测试。</t>
        </is>
      </c>
      <c r="D2685" t="inlineStr">
        <is>
          <t>吴文涛</t>
        </is>
      </c>
      <c r="E2685" t="inlineStr">
        <is>
          <t>陕西省西安市未央区大明宫街道刚佳小区</t>
        </is>
      </c>
      <c r="F2685" t="inlineStr">
        <is>
          <t>项目出差</t>
        </is>
      </c>
      <c r="G2685" t="inlineStr">
        <is>
          <t>吴文涛-西安-新赛德-POC+开业支持 已结束</t>
        </is>
      </c>
      <c r="H2685" t="inlineStr">
        <is>
          <t xml:space="preserve">西安新赛德客户现场支持
 各位领导晚上好
 12月2日工作汇报情况
 一、工作内容
 1、今日测试录菜7道，目前和厨师长已确认定版。
 2、店面属于刚开业，抽不出专门的人员对接，只能我在现场跟他们要菜，菜要过来测试好之后叫厨师长来定版。
 3、晚上和厨师长对接好明天需要安排一个人过来和我一起对接录菜，顺便学习机器的操作。
 </t>
        </is>
      </c>
      <c r="I2685" t="inlineStr">
        <is>
          <t>辣椒炒肉1份-已定版
烟笋炒腊肉1份-已定版
生炒时蔬1份-已定版
沙窝花菜1份-已定版
小炒黄牛肉1份-已定版
酸辣土豆丝1份已定版
手撕包菜1份-已定版</t>
        </is>
      </c>
      <c r="J2685"/>
      <c r="K2685" t="inlineStr">
        <is>
          <t>、明日计划测试两份的菜品，带王厨操作机器，严格按照量化标准执行。</t>
        </is>
      </c>
      <c r="L2685" t="inlineStr">
        <is>
          <t>IMG_20251202_101034218.jpg,IMG_20251202_114843972.jpg,IMG_20251202_140142635.jpg,IMG_20251202_175135410.jpg,IMG_20251202_180627727.jpg,IMG_20251202_192041366.jpg,IMG_20251202_192903587.jpg,IMG_20251202_203448995.jpg,IMG_20251202_215549132.jpg</t>
        </is>
      </c>
      <c r="M2685"/>
      <c r="N2685" s="2">
        <v>45993</v>
      </c>
      <c r="O2685" t="inlineStr">
        <is>
          <t>已结束,已结束</t>
        </is>
      </c>
      <c r="P2685" t="inlineStr">
        <is>
          <t>49周</t>
        </is>
      </c>
      <c r="Q2685"/>
      <c r="R2685" t="inlineStr">
        <is>
          <t>false</t>
        </is>
      </c>
      <c r="S2685" t="inlineStr">
        <is>
          <t>2025/11/30
2025/12/05</t>
        </is>
      </c>
      <c r="T2685" t="inlineStr">
        <is>
          <t>北区</t>
        </is>
      </c>
      <c r="U2685"/>
      <c r="V2685" t="inlineStr">
        <is>
          <t>吕佳
吕佳</t>
        </is>
      </c>
      <c r="W2685" t="inlineStr">
        <is>
          <t>李岳丰
李岳丰</t>
        </is>
      </c>
    </row>
    <row r="2686" ht="12.75" customHeight="1">
      <c r="A2686" t="inlineStr">
        <is>
          <t>2025-12-01 吴文涛-西安-新赛德-POC+开业支持 已结束</t>
        </is>
      </c>
      <c r="B2686"/>
      <c r="C2686" t="inlineStr">
        <is>
          <t>问题：无异常。任务：测试录入9道菜SKU，明日调试两份菜量化。</t>
        </is>
      </c>
      <c r="D2686" t="inlineStr">
        <is>
          <t>吴文涛</t>
        </is>
      </c>
      <c r="E2686" t="inlineStr">
        <is>
          <t>陕西省西安市灞桥区新筑街道茂林路陆港绿城西安全运村</t>
        </is>
      </c>
      <c r="F2686" t="inlineStr">
        <is>
          <t>项目出差</t>
        </is>
      </c>
      <c r="G2686" t="inlineStr">
        <is>
          <t>吴文涛-西安-新赛德-POC+开业支持 已结束</t>
        </is>
      </c>
      <c r="H2686" t="inlineStr">
        <is>
          <t>1、到店里先给机器进行清理，
2、对应的干液料都让操作员加好。
3、培训操作员对机器校准，清洗管道。
4、今日和贺总订了9道的菜sku，目前正在测试录入</t>
        </is>
      </c>
      <c r="I2686" t="inlineStr">
        <is>
          <t>无</t>
        </is>
      </c>
      <c r="J2686"/>
      <c r="K2686" t="inlineStr">
        <is>
          <t>明日调试两份菜的量化。</t>
        </is>
      </c>
      <c r="L2686" t="inlineStr">
        <is>
          <t>IMG_20251201_101704147.jpg,IMG_20251201_101906269.jpg,IMG_20251201_161617750.jpg,IMG_20251201_161621465.jpg,IMG_20251201_162714329.jpg,IMG_20251201_201637451.jpg,IMG_20251201_203401007.jpg,IMG_20251201_211008067.jpg,IMG_20251201_214731557.jpg,IMG_20251201_224225860.jpg,IMG_20251201_225741506.jpg,IMG_20251201_231511484.jpg,IMG_20251201_234732824.jpg,IMG_20251202_101034218.jpg</t>
        </is>
      </c>
      <c r="M2686"/>
      <c r="N2686" s="2">
        <v>45992</v>
      </c>
      <c r="O2686" t="inlineStr">
        <is>
          <t>已结束,已结束</t>
        </is>
      </c>
      <c r="P2686" t="inlineStr">
        <is>
          <t>49周</t>
        </is>
      </c>
      <c r="Q2686"/>
      <c r="R2686" t="inlineStr">
        <is>
          <t>false</t>
        </is>
      </c>
      <c r="S2686" t="inlineStr">
        <is>
          <t>2025/11/30
2025/12/05</t>
        </is>
      </c>
      <c r="T2686" t="inlineStr">
        <is>
          <t>北区</t>
        </is>
      </c>
      <c r="U2686"/>
      <c r="V2686" t="inlineStr">
        <is>
          <t>吕佳
吕佳</t>
        </is>
      </c>
      <c r="W2686" t="inlineStr">
        <is>
          <t>李岳丰
李岳丰</t>
        </is>
      </c>
    </row>
    <row r="2687" ht="12.75" customHeight="1">
      <c r="A2687" t="inlineStr">
        <is>
          <t>2025-11-30 吴文涛-西安-新赛德-POC+开业支持 已结束</t>
        </is>
      </c>
      <c r="B2687"/>
      <c r="C2687" t="inlineStr">
        <is>
          <t>无异常，操作台动线、小料摆放、改刀大小及机器使用已调整优化。</t>
        </is>
      </c>
      <c r="D2687" t="inlineStr">
        <is>
          <t>吴文涛</t>
        </is>
      </c>
      <c r="E2687" t="inlineStr">
        <is>
          <t>陕西省西安市未央区大明宫街道刚佳小区</t>
        </is>
      </c>
      <c r="F2687" t="inlineStr">
        <is>
          <t>项目出差</t>
        </is>
      </c>
      <c r="G2687" t="inlineStr">
        <is>
          <t>吴文涛-西安-新赛德-POC+开业支持 已结束</t>
        </is>
      </c>
      <c r="H2687" t="inlineStr">
        <is>
          <t>1、到现场和操作员对操作台的动线做了调整，小料的摆放位置。
2、要求操作员对辣椒炒肉的螺丝椒改刀大小一致均匀。
3、出餐期间让操作员尽可能的把两台机器都用起来，（来两份菜就让一个机器一份菜的炒）。
4、今日出品一切正常，无退菜无投诉。</t>
        </is>
      </c>
      <c r="I2687" t="inlineStr">
        <is>
          <t>无</t>
        </is>
      </c>
      <c r="J2687"/>
      <c r="K2687" t="inlineStr">
        <is>
          <t>明日去新赛德全运村店培训录菜</t>
        </is>
      </c>
      <c r="L2687" t="inlineStr">
        <is>
          <t>IMG_20251130_104108111.jpg,IMG_20251130_104207392.jpg,IMG_20251130_120329148.jpg,IMG_20251130_131704546.jpg,IMG_20251130_175140203.jpg,IMG_20251130_175928157.jpg,IMG_20251130_184310334.jpg,IMG_20251130_190056346.jpg,IMG_20251130_191113970.jpg,IMG_20251130_201040159.jpg</t>
        </is>
      </c>
      <c r="M2687"/>
      <c r="N2687" s="2">
        <v>45991</v>
      </c>
      <c r="O2687" t="inlineStr">
        <is>
          <t>已结束,已结束</t>
        </is>
      </c>
      <c r="P2687" t="inlineStr">
        <is>
          <t>48周</t>
        </is>
      </c>
      <c r="Q2687"/>
      <c r="R2687" t="inlineStr">
        <is>
          <t>false</t>
        </is>
      </c>
      <c r="S2687" t="inlineStr">
        <is>
          <t>2025/11/30
2025/12/05</t>
        </is>
      </c>
      <c r="T2687" t="inlineStr">
        <is>
          <t>北区</t>
        </is>
      </c>
      <c r="U2687" t="inlineStr">
        <is>
          <t>1</t>
        </is>
      </c>
      <c r="V2687" t="inlineStr">
        <is>
          <t>吕佳
吕佳</t>
        </is>
      </c>
      <c r="W2687" t="inlineStr">
        <is>
          <t>李岳丰
李岳丰</t>
        </is>
      </c>
    </row>
    <row r="2688" ht="12.75" customHeight="1">
      <c r="A2688" t="inlineStr">
        <is>
          <t>2025-11-29 吴文涛-西安-新赛德-POC+开业支持 已结束</t>
        </is>
      </c>
      <c r="B2688"/>
      <c r="C2688" t="inlineStr">
        <is>
          <t>试营业中培训操作员操作、保养机器，测试菜品，3道菜已定版。</t>
        </is>
      </c>
      <c r="D2688" t="inlineStr">
        <is>
          <t>吴文涛</t>
        </is>
      </c>
      <c r="E2688" t="inlineStr">
        <is>
          <t>陕西省西安市未央区大明宫街道刚佳小区</t>
        </is>
      </c>
      <c r="F2688" t="inlineStr">
        <is>
          <t>项目出差</t>
        </is>
      </c>
      <c r="G2688" t="inlineStr">
        <is>
          <t>吴文涛-西安-新赛德-POC+开业支持 已结束</t>
        </is>
      </c>
      <c r="H2688" t="inlineStr">
        <is>
          <t>1、培训操作员熟悉机器的功能，和上手操作机器出餐。
2、今日录菜3道，①手撕包菜1份/2份/3份，②小炒黄牛肉1份，都已完成录制，确认定版。
3、今日试营业，全程操作员上手操作机器我在旁边辅助。</t>
        </is>
      </c>
      <c r="I2688" t="inlineStr">
        <is>
          <t>手撕包菜1份/2份/3份-已订版
小炒黄牛肉1份-已定版</t>
        </is>
      </c>
      <c r="J2688"/>
      <c r="K2688" t="inlineStr">
        <is>
          <t>培训操作员对机器的日常保养，
测试出品让操作员全程熟悉菜品的主辅料。</t>
        </is>
      </c>
      <c r="L2688" t="inlineStr">
        <is>
          <t>IMG_20251129_111429797.jpg,IMG_20251129_112942293.jpg,IMG_20251129_113126482.jpg,IMG_20251129_133829452.jpg,IMG_20251129_185509432.jpg,IMG_20251129_190754697.jpg,IMG_20251129_193829357.jpg,IMG_20251129_201012847.jpg,IMG_20251129_194137203.jpg</t>
        </is>
      </c>
      <c r="M2688"/>
      <c r="N2688" s="2">
        <v>45990</v>
      </c>
      <c r="O2688" t="inlineStr">
        <is>
          <t>已结束,已结束</t>
        </is>
      </c>
      <c r="P2688" t="inlineStr">
        <is>
          <t>48周</t>
        </is>
      </c>
      <c r="Q2688"/>
      <c r="R2688" t="inlineStr">
        <is>
          <t>false</t>
        </is>
      </c>
      <c r="S2688" t="inlineStr">
        <is>
          <t>2025/11/30
2025/12/05</t>
        </is>
      </c>
      <c r="T2688" t="inlineStr">
        <is>
          <t>北区</t>
        </is>
      </c>
      <c r="U2688"/>
      <c r="V2688" t="inlineStr">
        <is>
          <t>吕佳
吕佳</t>
        </is>
      </c>
      <c r="W2688" t="inlineStr">
        <is>
          <t>李岳丰
李岳丰</t>
        </is>
      </c>
    </row>
    <row r="2689" ht="12.75" customHeight="1">
      <c r="A2689" t="inlineStr">
        <is>
          <t>2025-11-28 吴文涛-西安-新赛德-POC+开业支持 已结束</t>
        </is>
      </c>
      <c r="B2689"/>
      <c r="C2689" t="inlineStr">
        <is>
          <t>现场机器先遇水淀粉故障，升级后又现倾锅问题，已解决。</t>
        </is>
      </c>
      <c r="D2689" t="inlineStr">
        <is>
          <t>吴文涛</t>
        </is>
      </c>
      <c r="E2689" t="inlineStr">
        <is>
          <t>陕西省西安市灞桥区纺织城街道纺织城西街西北电力建设第四工程公司众华新区</t>
        </is>
      </c>
      <c r="F2689" t="inlineStr">
        <is>
          <t>项目出差</t>
        </is>
      </c>
      <c r="G2689" t="inlineStr">
        <is>
          <t>吴文涛-西安-新赛德-POC+开业支持 已结束</t>
        </is>
      </c>
      <c r="H2689" t="inlineStr">
        <is>
          <t>西安新赛德poc项目支持
各位领导晚上好！
一、工作内容
1、到现场机器出现水淀粉故障，联系软件升级够，出现倾锅问题，后面一直联系软件和售后问题已解决。
2、今日录菜5道，①酸辣豆芽1份，周总已确认定版，②鱼香肉丝1份/2份3份，出品没有问题，厨师长对出品口味已确认，③宫保鸡丁1份，首次测试出现水淀粉打欠稍微干了，经过微调后出品正常已确认定版，④辣椒炒肉1份/2份3份，确认定版，⑤双椒鸡捞面1份/2份已确认定版。
3、明日测试酸辣土豆丝，小炒黄牛肉。
4、今日和郭总厨已确认机器现在目前确认7道菜，
①宫保鸡丁②鱼香肉丝③酸辣土豆丝④酸辣豆芽⑤辣椒炒肉⑥双椒鸡捞面⑦蛋炒饭</t>
        </is>
      </c>
      <c r="I2689" t="inlineStr">
        <is>
          <t>鱼香肉丝1份/2份/3份-已定版
宫保鸡丁1份-已定版
酸辣豆芽1份/2份-已定版
双椒鸡捞面1份/2份-已定版
辣椒炒肉1份/2份/3份已定版</t>
        </is>
      </c>
      <c r="J2689"/>
      <c r="K2689" t="inlineStr">
        <is>
          <t>明日测试蛋炒饭，酸辣土豆丝，小炒黄牛肉</t>
        </is>
      </c>
      <c r="L2689" t="inlineStr">
        <is>
          <t>IMG_20251128_105318130.jpg,IMG_20251128_111533734.jpg,IMG_20251128_121127686.jpg,IMG_20251128_125124088.jpg,IMG_20251128_130215600.jpg,IMG_20251128_133745436.jpg,IMG_20251128_140553448.jpg,IMG_20251128_155454145.jpg,IMG_20251128_163655897.jpg,IMG_20251128_181342205.jpg</t>
        </is>
      </c>
      <c r="M2689"/>
      <c r="N2689" s="2">
        <v>45989</v>
      </c>
      <c r="O2689" t="inlineStr">
        <is>
          <t>已结束,已结束</t>
        </is>
      </c>
      <c r="P2689" t="inlineStr">
        <is>
          <t>48周</t>
        </is>
      </c>
      <c r="Q2689"/>
      <c r="R2689" t="inlineStr">
        <is>
          <t>false</t>
        </is>
      </c>
      <c r="S2689" t="inlineStr">
        <is>
          <t>2025/11/30
2025/12/05</t>
        </is>
      </c>
      <c r="T2689" t="inlineStr">
        <is>
          <t>北区</t>
        </is>
      </c>
      <c r="U2689"/>
      <c r="V2689" t="inlineStr">
        <is>
          <t>吕佳
吕佳</t>
        </is>
      </c>
      <c r="W2689" t="inlineStr">
        <is>
          <t>李岳丰
李岳丰</t>
        </is>
      </c>
    </row>
    <row r="2690" ht="12.75" customHeight="1">
      <c r="A2690" t="inlineStr">
        <is>
          <t>2025-11-27 吴文涛-郑州-丹尼斯-POC 已结束</t>
        </is>
      </c>
      <c r="B2690"/>
      <c r="C2690" t="inlineStr">
        <is>
          <t>吴文涛完成郑州丹尼斯对接，赴西安新赛德调试设备并培训，明日录菜测试。</t>
        </is>
      </c>
      <c r="D2690" t="inlineStr">
        <is>
          <t>吴文涛</t>
        </is>
      </c>
      <c r="E2690" t="inlineStr">
        <is>
          <t>陕西省西安市未央区大明宫街道刚佳小区</t>
        </is>
      </c>
      <c r="F2690" t="inlineStr">
        <is>
          <t>项目出差</t>
        </is>
      </c>
      <c r="G2690" t="inlineStr">
        <is>
          <t>吴文涛-郑州-丹尼斯-POC 已结束</t>
        </is>
      </c>
      <c r="H2690" t="inlineStr">
        <is>
          <t>郑州丹尼斯poc支持，
1、早上和我司的口味丁敬文对接，并出完午市餐下午赶往西安新赛德支持
西安新赛德poc支持
11月27日工作汇报
一、工作内容
1、到现场进行版本更新，系统设置以及机器的清洁。
2、调试机器，对干料、液料全部准备就绪并已全部校准调试好，能确保明天的正常使用。
3、培训操作员，对接好操作员给培训了管道清洗、干液料校准，以及讲解了机器的使用功能。</t>
        </is>
      </c>
      <c r="I2690" t="inlineStr">
        <is>
          <t>无</t>
        </is>
      </c>
      <c r="J2690"/>
      <c r="K2690" t="inlineStr">
        <is>
          <t>明日西安新赛德客户这边进行录菜测试</t>
        </is>
      </c>
      <c r="L2690" t="inlineStr">
        <is>
          <t>IMG_20251127_111118843.jpg,IMG_20251127_111435916.jpg,IMG_20251127_112206363.jpg,IMG_20251127_112839685.jpg,IMG_20251127_113254482.jpg,IMG_20251127_113726330.jpg,IMG_20251127_114312388.jpg,IMG_20251127_114734016.jpg,IMG_20251127_121133017.jpg,IMG_20251127_174206056.jpg,IMG_20251127_201347450.jpg,IMG_20251127_205108860.jpg,IMG_20251127_210200594.jpg,IMG_20251127_215002620.jpg,IMG_20251127_214955310.jpg</t>
        </is>
      </c>
      <c r="M2690"/>
      <c r="N2690" s="2">
        <v>45988</v>
      </c>
      <c r="O2690" t="inlineStr">
        <is>
          <t>已结束</t>
        </is>
      </c>
      <c r="P2690" t="inlineStr">
        <is>
          <t>48周</t>
        </is>
      </c>
      <c r="Q2690"/>
      <c r="R2690" t="inlineStr">
        <is>
          <t>false</t>
        </is>
      </c>
      <c r="S2690" t="inlineStr">
        <is>
          <t>2025/11/11</t>
        </is>
      </c>
      <c r="T2690" t="inlineStr">
        <is>
          <t>BST</t>
        </is>
      </c>
      <c r="U2690"/>
      <c r="V2690" t="inlineStr">
        <is>
          <t>涂凯</t>
        </is>
      </c>
      <c r="W2690" t="inlineStr">
        <is>
          <t>张铭麒
吴薇
李岳丰</t>
        </is>
      </c>
    </row>
    <row r="2691" ht="12.75" customHeight="1">
      <c r="A2691" t="inlineStr">
        <is>
          <t xml:space="preserve">2025-11-26 </t>
        </is>
      </c>
      <c r="B2691"/>
      <c r="C2691" t="inlineStr">
        <is>
          <t>正文仅日期“2025/11/26”，无实质内容，信息缺失。</t>
        </is>
      </c>
      <c r="D2691" t="inlineStr">
        <is>
          <t>吴文涛</t>
        </is>
      </c>
      <c r="E2691" t="inlineStr">
        <is>
          <t>河南省郑州市金水区文化路街道丰产路350号兰德中心</t>
        </is>
      </c>
      <c r="F2691" t="inlineStr">
        <is>
          <t>排休</t>
        </is>
      </c>
      <c r="G2691"/>
      <c r="H2691"/>
      <c r="I2691"/>
      <c r="J2691"/>
      <c r="K2691"/>
      <c r="L2691"/>
      <c r="M2691"/>
      <c r="N2691" s="2">
        <v>45987</v>
      </c>
      <c r="O2691"/>
      <c r="P2691" t="inlineStr">
        <is>
          <t>48周</t>
        </is>
      </c>
      <c r="Q2691"/>
      <c r="R2691" t="inlineStr">
        <is>
          <t>false</t>
        </is>
      </c>
      <c r="S2691"/>
      <c r="T2691"/>
      <c r="U2691"/>
      <c r="V2691"/>
      <c r="W2691"/>
    </row>
    <row r="2692" ht="12.75" customHeight="1">
      <c r="A2692" t="inlineStr">
        <is>
          <t>2025-11-25 吴文涛-郑州-丹尼斯-POC 已结束</t>
        </is>
      </c>
      <c r="B2692" t="inlineStr">
        <is>
          <t>1</t>
        </is>
      </c>
      <c r="C2692" t="inlineStr">
        <is>
          <t>孙主管对菜品一窍不通，需手把手教学，明天出餐无培训人员。</t>
        </is>
      </c>
      <c r="D2692" t="inlineStr">
        <is>
          <t>吴文涛</t>
        </is>
      </c>
      <c r="E2692" t="inlineStr">
        <is>
          <t>河南省郑州市金水区文化路街道丰产路350号兰德中心</t>
        </is>
      </c>
      <c r="F2692" t="inlineStr">
        <is>
          <t>项目出差</t>
        </is>
      </c>
      <c r="G2692" t="inlineStr">
        <is>
          <t>吴文涛-郑州-丹尼斯-POC 已结束</t>
        </is>
      </c>
      <c r="H2692" t="inlineStr">
        <is>
          <t xml:space="preserve">郑州丹尼斯poc项目
 各位领导晚上好！
 11月25日工作汇报如下
 一、工作内容
 1、早上到达现场带着熟食师傅蒸饭、烧汤，带着孙主管把准备的食材按照出品的先后顺序和主副料摆放整齐。
 2、今日出品8道，跑菜谱一道西胡瓜炒肉2斤，都由孙主管操作出品，（属于对菜品一窍不通）都是手把手教学。
  3、带培训孙主管切配，切陪完按照量化一一分装好，并让孙主管按照程序对没道菜品进行核对检查。
 4、明天关注到每天的关东煮和考丸子考肠都是第二天拿来做凉菜使用和特价处理，和孙主管商量后明天拿来做麻辣香锅。
  5、晚上带着孙主管做完卫生后讲解了机器的性能，和拆装锅。
 6、今日售卖23份，对现场的一些顾客做了回访，反应都可以。
 7、明天孙主管晚班，季师傅休息，出餐期间无培训人员。
 </t>
        </is>
      </c>
      <c r="I2692" t="inlineStr">
        <is>
          <t>西胡瓜炒肉2斤-已定版</t>
        </is>
      </c>
      <c r="J2692"/>
      <c r="K2692" t="inlineStr">
        <is>
          <t>明天使用他们每天的关东煮食材演变一道麻辣香锅</t>
        </is>
      </c>
      <c r="L2692" t="inlineStr">
        <is>
          <t>IMG_20251125_104712150.jpg,IMG_20251125_110637313.jpg,IMG_20251125_111116620.jpg,IMG_20251125_111611675.jpg,IMG_20251125_112234181.jpg,IMG_20251125_112912948.jpg,IMG_20251125_113435889.jpg,IMG_20251125_114510271.jpg,IMG_20251125_114533252.jpg,IMG_20251125_115054032.jpg,IMG_20251125_120842237.jpg,IMG_20251125_152345917.jpg,IMG_20251125_173614494.jpg,IMG_20251125_185651510.jpg,IMG_20251125_190913708.jpg,IMG_20251125_192943284.jpg,IMG_20251125_193518622.jpg</t>
        </is>
      </c>
      <c r="M2692"/>
      <c r="N2692" s="2">
        <v>45986</v>
      </c>
      <c r="O2692" t="inlineStr">
        <is>
          <t>已结束</t>
        </is>
      </c>
      <c r="P2692" t="inlineStr">
        <is>
          <t>48周</t>
        </is>
      </c>
      <c r="Q2692"/>
      <c r="R2692" t="inlineStr">
        <is>
          <t>false</t>
        </is>
      </c>
      <c r="S2692" t="inlineStr">
        <is>
          <t>2025/11/11</t>
        </is>
      </c>
      <c r="T2692" t="inlineStr">
        <is>
          <t>BST</t>
        </is>
      </c>
      <c r="U2692"/>
      <c r="V2692" t="inlineStr">
        <is>
          <t>涂凯</t>
        </is>
      </c>
      <c r="W2692" t="inlineStr">
        <is>
          <t>张铭麒
吴薇
李岳丰</t>
        </is>
      </c>
    </row>
    <row r="2693" ht="12.75" customHeight="1">
      <c r="A2693" t="inlineStr">
        <is>
          <t>2025-11-24 吴文涛-郑州-丹尼斯-POC 已结束</t>
        </is>
      </c>
      <c r="B2693"/>
      <c r="C2693" t="inlineStr">
        <is>
          <t>问题：操作员休假，今日无人员培训。</t>
        </is>
      </c>
      <c r="D2693" t="inlineStr">
        <is>
          <t>吴文涛</t>
        </is>
      </c>
      <c r="E2693" t="inlineStr">
        <is>
          <t>河南省郑州市金水区文化路街道关虎屯商业步行街关虎屯生活广场</t>
        </is>
      </c>
      <c r="F2693" t="inlineStr">
        <is>
          <t>项目出差</t>
        </is>
      </c>
      <c r="G2693" t="inlineStr">
        <is>
          <t>吴文涛-郑州-丹尼斯-POC 已结束</t>
        </is>
      </c>
      <c r="H2693" t="inlineStr">
        <is>
          <t>郑州丹尼斯poc项目
 各位领导晚上好
 11月24丝工作内容汇报如下
 一、工作内容
 1、早上到现场准备好今日出餐食材，
  2、今日预备出品6道，土豆丝2份、青椒肉丝2份、葱头黑椒肉片2份、其余菜品准备一份，今日食材都已清空。
 3、今日录菜，①西胡瓜炒肉2斤、出品没有问题明天跑菜谱测试。
 ②程序测跑，土豆烧鸡4斤已确认定版。
  ③尖椒腊肠2斤，程序已录入。
 4、今日无人员培训，操作员休假。
 5、已准备好明天的8个菜各备两份量，食材都已按照量化准备好。
6、今日售卖29份，因为天气原因百货员工都来超市这边用餐。</t>
        </is>
      </c>
      <c r="I2693" t="inlineStr">
        <is>
          <t>西胡瓜炒肉2斤～已定版</t>
        </is>
      </c>
      <c r="J2693"/>
      <c r="K2693" t="inlineStr">
        <is>
          <t>把所有菜谱里的菜品整理出来，按照切配量化打印出来，便于操作员后期操作。</t>
        </is>
      </c>
      <c r="L2693" t="inlineStr">
        <is>
          <t>IMG_20251124_103245622.jpg,IMG_20251124_112336385.jpg,IMG_20251124_112830975.jpg,IMG_20251124_113640910.jpg,IMG_20251124_114526625.jpg,IMG_20251124_114112163.jpg,IMG_20251124_115139361.jpg,IMG_20251124_115533068.jpg,IMG_20251124_120151677.jpg,IMG_20251124_120156473.jpg,IMG_20251124_121855552.jpg,IMG_20251124_174708094.jpg,IMG_20251124_203110881.jpg</t>
        </is>
      </c>
      <c r="M2693"/>
      <c r="N2693" s="2">
        <v>45985</v>
      </c>
      <c r="O2693" t="inlineStr">
        <is>
          <t>已结束</t>
        </is>
      </c>
      <c r="P2693" t="inlineStr">
        <is>
          <t>48周</t>
        </is>
      </c>
      <c r="Q2693"/>
      <c r="R2693" t="inlineStr">
        <is>
          <t>false</t>
        </is>
      </c>
      <c r="S2693" t="inlineStr">
        <is>
          <t>2025/11/11</t>
        </is>
      </c>
      <c r="T2693" t="inlineStr">
        <is>
          <t>BST</t>
        </is>
      </c>
      <c r="U2693"/>
      <c r="V2693" t="inlineStr">
        <is>
          <t>涂凯</t>
        </is>
      </c>
      <c r="W2693" t="inlineStr">
        <is>
          <t>张铭麒
吴薇
李岳丰</t>
        </is>
      </c>
    </row>
    <row r="2694" ht="12.75" customHeight="1">
      <c r="A2694" t="inlineStr">
        <is>
          <t>2025-11-23 吴文涛-郑州-丹尼斯-POC 已结束</t>
        </is>
      </c>
      <c r="B2694"/>
      <c r="C2694" t="inlineStr">
        <is>
          <t>土豆烧鸡已定版明日测跑，无剩菜，顾客满意，无异常问题。</t>
        </is>
      </c>
      <c r="D2694" t="inlineStr">
        <is>
          <t>吴文涛</t>
        </is>
      </c>
      <c r="E2694" t="inlineStr">
        <is>
          <t>河南省郑州市金水区文化路街道丰产路350号兰德中心</t>
        </is>
      </c>
      <c r="F2694" t="inlineStr">
        <is>
          <t>项目出差</t>
        </is>
      </c>
      <c r="G2694" t="inlineStr">
        <is>
          <t>吴文涛-郑州-丹尼斯-POC 已结束</t>
        </is>
      </c>
      <c r="H2694" t="inlineStr">
        <is>
          <t xml:space="preserve">郑州丹尼斯poc项目
 各位领导晚上好！
 11月23日工作汇报如下
 一、工作内容
 1、早上带季师傅把今天所需要出餐菜品一一打理摆放归位。
 2、对季师傅进行机器干液料考核，对昨天培训的内容加深印象。
 3、今日出品
 ①今日共出品9道，季师傅操作8道菜，我在旁边辅助。
②其中新录菜一道，土豆烧鸡4斤，出品口味客户孙和王都已品尝没有问题，程序已改编好明日测跑。
 4、今日售卖19份，收餐盘时候餐盘都很干净没有剩菜现象，其中也有询问顾客对菜品的满意度。
 </t>
        </is>
      </c>
      <c r="I2694" t="inlineStr">
        <is>
          <t>土豆烧鸡4斤-已定版</t>
        </is>
      </c>
      <c r="J2694"/>
      <c r="K2694" t="inlineStr">
        <is>
          <t>明日计划录菜1道，西胡瓜炒肉</t>
        </is>
      </c>
      <c r="L2694" t="inlineStr">
        <is>
          <t>IMG_20251123_104057481.jpg,IMG_20251123_104121279.jpg,IMG_20251123_111505911.jpg,IMG_20251123_111919888.jpg,IMG_20251123_112531402.jpg,IMG_20251123_113245976.jpg,IMG_20251123_113735290.jpg,IMG_20251123_114459991.jpg,IMG_20251123_115234719.jpg,IMG_20251123_120105045.jpg,IMG_20251123_121108430.jpg,IMG_20251123_125719273.jpg,IMG_20251123_155737332.jpg,IMG_20251123_193630429.jpg</t>
        </is>
      </c>
      <c r="M2694"/>
      <c r="N2694" s="2">
        <v>45984</v>
      </c>
      <c r="O2694" t="inlineStr">
        <is>
          <t>已结束</t>
        </is>
      </c>
      <c r="P2694" t="inlineStr">
        <is>
          <t>47周</t>
        </is>
      </c>
      <c r="Q2694"/>
      <c r="R2694" t="inlineStr">
        <is>
          <t>false</t>
        </is>
      </c>
      <c r="S2694" t="inlineStr">
        <is>
          <t>2025/11/11</t>
        </is>
      </c>
      <c r="T2694" t="inlineStr">
        <is>
          <t>BST</t>
        </is>
      </c>
      <c r="U2694"/>
      <c r="V2694" t="inlineStr">
        <is>
          <t>涂凯</t>
        </is>
      </c>
      <c r="W2694" t="inlineStr">
        <is>
          <t>张铭麒
吴薇
李岳丰</t>
        </is>
      </c>
    </row>
    <row r="2695" ht="12.75" customHeight="1">
      <c r="A2695" t="inlineStr">
        <is>
          <t>2025-11-22 吴文涛-郑州-丹尼斯-POC 已结束</t>
        </is>
      </c>
      <c r="B2695"/>
      <c r="C2695" t="inlineStr">
        <is>
          <t>无明显问题或异常，工作按计划推进，明日培训录菜。</t>
        </is>
      </c>
      <c r="D2695" t="inlineStr">
        <is>
          <t>吴文涛</t>
        </is>
      </c>
      <c r="E2695" t="inlineStr">
        <is>
          <t>河南省郑州市金水区文化路街道丰产路350号兰德中心</t>
        </is>
      </c>
      <c r="F2695" t="inlineStr">
        <is>
          <t>项目出差</t>
        </is>
      </c>
      <c r="G2695" t="inlineStr">
        <is>
          <t>吴文涛-郑州-丹尼斯-POC 已结束</t>
        </is>
      </c>
      <c r="H2695" t="inlineStr">
        <is>
          <t xml:space="preserve">郑州丹尼斯poc项目
 各位领导晚上好！
 11月22日工作内容汇报如下
 一、工作内容
 1、早上到达现场带领季师傅把今天需要的菜品按照标准一一检查好配料。
  2、出餐时培训季师傅对干液料进行校准，并表明每天出餐之前需要对调味品检查是否需要添加满足炒菜所需。
  3、今日出品9道菜，全部都由季师傅操作，我在后面辅助。
  4、下午带季师傅切配，按照量化标准一一分装好。
 5、下午找到孙主管给培训了干液料校准，管道清洗，app改编程序、日常的机器保养清洁，和孙主管沟通好明天他早班带着一起录菜改编程序。
 6、今日售卖20份，大部分都有做过口味回访。
 </t>
        </is>
      </c>
      <c r="I2695" t="inlineStr">
        <is>
          <t>无</t>
        </is>
      </c>
      <c r="J2695"/>
      <c r="K2695" t="inlineStr">
        <is>
          <t>明天计划培训孙主管录菜，改编app呈现录菜内容。</t>
        </is>
      </c>
      <c r="L2695" t="inlineStr">
        <is>
          <t>IMG_20251122_103630396.jpg,IMG_20251122_105024217.jpg,IMG_20251122_111853027.jpg,IMG_20251122_112214056.jpg,IMG_20251122_112553362.jpg,IMG_20251122_113039015.jpg,IMG_20251122_113538751.jpg,IMG_20251122_114017612.jpg,IMG_20251122_114741420.jpg,IMG_20251122_115404449.jpg,IMG_20251122_115801354.jpg,IMG_20251122_122037004.jpg,IMG_20251122_155805203.jpg,IMG_20251122_163134434.jpg,IMG_20251122_174402030.jpg,IMG_20251122_201300847.jpg</t>
        </is>
      </c>
      <c r="M2695"/>
      <c r="N2695" s="2">
        <v>45983</v>
      </c>
      <c r="O2695" t="inlineStr">
        <is>
          <t>已结束</t>
        </is>
      </c>
      <c r="P2695" t="inlineStr">
        <is>
          <t>47周</t>
        </is>
      </c>
      <c r="Q2695"/>
      <c r="R2695" t="inlineStr">
        <is>
          <t>false</t>
        </is>
      </c>
      <c r="S2695" t="inlineStr">
        <is>
          <t>2025/11/11</t>
        </is>
      </c>
      <c r="T2695" t="inlineStr">
        <is>
          <t>BST</t>
        </is>
      </c>
      <c r="U2695"/>
      <c r="V2695" t="inlineStr">
        <is>
          <t>涂凯</t>
        </is>
      </c>
      <c r="W2695" t="inlineStr">
        <is>
          <t>张铭麒
吴薇
李岳丰</t>
        </is>
      </c>
    </row>
    <row r="2696" ht="12.75" customHeight="1">
      <c r="A2696" t="inlineStr">
        <is>
          <t>2025-11-21 吴文涛-郑州-丹尼斯-POC 已结束</t>
        </is>
      </c>
      <c r="B2696"/>
      <c r="C2696" t="inlineStr">
        <is>
          <t>无明显问题或异常，工作进展顺利，新增顾客占比高。</t>
        </is>
      </c>
      <c r="D2696" t="inlineStr">
        <is>
          <t>吴文涛</t>
        </is>
      </c>
      <c r="E2696" t="inlineStr">
        <is>
          <t>河南省郑州市金水区文化路街道丰产路350号兰德中心</t>
        </is>
      </c>
      <c r="F2696" t="inlineStr">
        <is>
          <t>项目出差</t>
        </is>
      </c>
      <c r="G2696" t="inlineStr">
        <is>
          <t>吴文涛-郑州-丹尼斯-POC 已结束</t>
        </is>
      </c>
      <c r="H2696" t="inlineStr">
        <is>
          <t>郑州丹尼斯POC项目 11月21日工作汇报
各位领导晚上好！现将今日工作核心进展汇报如下：
1. 菜品出品：原计划出餐6道，实际完成8道，每天额外备2道菜品用后选。
2. 录菜与测试：完成3斤份“莲菜炒肉”录菜工作，回访顾客确认口味达标，已优化程序设置，明日将开展程序跑测。
3. 人员培训：因熟食区人员休假，季师傅上午临时支援，下午回归培训并独立完成菜品切配、小料准备全流程，同步按量化标准完成菜品分装，我全程协助指导。
4. 售卖表现：今日累计售卖20份，新增顾客占比较高，陌生客群拓展初见成效。
</t>
        </is>
      </c>
      <c r="I2696" t="inlineStr">
        <is>
          <t>莲菜炒肉3斤-已定版</t>
        </is>
      </c>
      <c r="J2696"/>
      <c r="K2696" t="inlineStr">
        <is>
          <t>明日计划按8个菜准备合备两份</t>
        </is>
      </c>
      <c r="L2696" t="inlineStr">
        <is>
          <t>IMG_20251121_104215235.jpg,IMG_20251121_112718772.jpg,IMG_20251121_113324482.jpg,IMG_20251121_113837381.jpg,IMG_20251121_114410789.jpg,IMG_20251121_114859694.jpg,IMG_20251121_115600505.jpg,IMG_20251121_121133221.jpg,IMG_20251121_121913505.jpg,IMG_20251121_185326566.jpg,IMG_20251121_193623988.jpg</t>
        </is>
      </c>
      <c r="M2696"/>
      <c r="N2696" s="2">
        <v>45982</v>
      </c>
      <c r="O2696" t="inlineStr">
        <is>
          <t>已结束</t>
        </is>
      </c>
      <c r="P2696" t="inlineStr">
        <is>
          <t>47周</t>
        </is>
      </c>
      <c r="Q2696"/>
      <c r="R2696" t="inlineStr">
        <is>
          <t>false</t>
        </is>
      </c>
      <c r="S2696" t="inlineStr">
        <is>
          <t>2025/11/11</t>
        </is>
      </c>
      <c r="T2696" t="inlineStr">
        <is>
          <t>BST</t>
        </is>
      </c>
      <c r="U2696"/>
      <c r="V2696" t="inlineStr">
        <is>
          <t>涂凯</t>
        </is>
      </c>
      <c r="W2696" t="inlineStr">
        <is>
          <t>张铭麒
吴薇
李岳丰</t>
        </is>
      </c>
    </row>
    <row r="2697" ht="12.75" customHeight="1">
      <c r="A2697" t="inlineStr">
        <is>
          <t>2025-11-20 吴文涛-郑州-丹尼斯-POC 已结束</t>
        </is>
      </c>
      <c r="B2697"/>
      <c r="C2697" t="inlineStr">
        <is>
          <t>需关注：无培训人员（师傅休息），茄子需更换品种重测。</t>
        </is>
      </c>
      <c r="D2697" t="inlineStr">
        <is>
          <t>吴文涛</t>
        </is>
      </c>
      <c r="E2697" t="inlineStr">
        <is>
          <t>河南省郑州市金水区文化路街道丰产路350号兰德中心</t>
        </is>
      </c>
      <c r="F2697" t="inlineStr">
        <is>
          <t>项目出差</t>
        </is>
      </c>
      <c r="G2697" t="inlineStr">
        <is>
          <t>吴文涛-郑州-丹尼斯-POC 已结束</t>
        </is>
      </c>
      <c r="H2697" t="inlineStr">
        <is>
          <t>1、没有人员过来培训，培训师傅休息。
2、今日录菜3道，
①素炒西葫芦2斤
②小炒鸡2.5斤
③红烧茄子2斤，茄子需要更换品种，重新测试。
3、今日售卖21份，也做了顾客回访，反应菜品味道没有问题。</t>
        </is>
      </c>
      <c r="I2697" t="inlineStr">
        <is>
          <t>素炒西葫芦2斤-已定版
小炒鸡2.5斤-已定版
</t>
        </is>
      </c>
      <c r="J2697"/>
      <c r="K2697" t="inlineStr">
        <is>
          <t>1、明日计划出品6道菜，准备9道菜的量。
2培训操作员学习录菜。</t>
        </is>
      </c>
      <c r="L2697" t="inlineStr">
        <is>
          <t>IMG_20251120_103101832.jpg,IMG_20251120_111855059.jpg,IMG_20251120_112237624.jpg,IMG_20251120_112949200.jpg,IMG_20251120_113510070.jpg,IMG_20251120_114207681.jpg,IMG_20251120_114734993.jpg,IMG_20251120_120125616.jpg,IMG_20251120_121303258.jpg</t>
        </is>
      </c>
      <c r="M2697"/>
      <c r="N2697" s="2">
        <v>45981</v>
      </c>
      <c r="O2697" t="inlineStr">
        <is>
          <t>已结束</t>
        </is>
      </c>
      <c r="P2697" t="inlineStr">
        <is>
          <t>47周</t>
        </is>
      </c>
      <c r="Q2697"/>
      <c r="R2697" t="inlineStr">
        <is>
          <t>false</t>
        </is>
      </c>
      <c r="S2697" t="inlineStr">
        <is>
          <t>2025/11/11</t>
        </is>
      </c>
      <c r="T2697" t="inlineStr">
        <is>
          <t>BST</t>
        </is>
      </c>
      <c r="U2697"/>
      <c r="V2697" t="inlineStr">
        <is>
          <t>涂凯</t>
        </is>
      </c>
      <c r="W2697" t="inlineStr">
        <is>
          <t>张铭麒
吴薇
李岳丰</t>
        </is>
      </c>
    </row>
    <row r="2698" ht="12.75" customHeight="1">
      <c r="A2698" t="inlineStr">
        <is>
          <t>2025-11-19 吴文涛-郑州-丹尼斯-POC 已结束</t>
        </is>
      </c>
      <c r="B2698"/>
      <c r="C2698" t="inlineStr">
        <is>
          <t>孙经理需出两个单点小份菜，明天落实。</t>
        </is>
      </c>
      <c r="D2698" t="inlineStr">
        <is>
          <t>吴文涛</t>
        </is>
      </c>
      <c r="E2698" t="inlineStr">
        <is>
          <t>河南省郑州市金水区文化路街道丰产路350号兰德中心</t>
        </is>
      </c>
      <c r="F2698" t="inlineStr">
        <is>
          <t>项目出差</t>
        </is>
      </c>
      <c r="G2698" t="inlineStr">
        <is>
          <t>吴文涛-郑州-丹尼斯-POC 已结束</t>
        </is>
      </c>
      <c r="H2698" t="inlineStr">
        <is>
          <t>1、到现场准备餐前需要的食材，按照量化对每个菜进行分装。
2、孙经理有做小份菜的需求，要让出两个单点菜品如大盘鸡、香辣虾之类的，明天落实。
3今日售卖18份，回头客较多，占比60％。
</t>
        </is>
      </c>
      <c r="I2698" t="inlineStr">
        <is>
          <t>无
</t>
        </is>
      </c>
      <c r="J2698"/>
      <c r="K2698" t="inlineStr">
        <is>
          <t>明天需要录3道，素炒西胡瓜、小炒鸡3斤、红烧茄子2斤。</t>
        </is>
      </c>
      <c r="L2698" t="inlineStr">
        <is>
          <t>IMG_20251119_111803470.jpg,IMG_20251119_113754645.jpg,IMG_20251119_114519062.jpg,IMG_20251119_114526334.jpg,IMG_20251119_115345580.jpg,IMG_20251119_115951403.jpg,IMG_20251119_115959441.jpg,IMG_20251119_163155947.jpg,IMG_20251119_180849338.jpg</t>
        </is>
      </c>
      <c r="M2698"/>
      <c r="N2698" s="2">
        <v>45980</v>
      </c>
      <c r="O2698" t="inlineStr">
        <is>
          <t>已结束</t>
        </is>
      </c>
      <c r="P2698" t="inlineStr">
        <is>
          <t>47周</t>
        </is>
      </c>
      <c r="Q2698"/>
      <c r="R2698" t="inlineStr">
        <is>
          <t>false</t>
        </is>
      </c>
      <c r="S2698" t="inlineStr">
        <is>
          <t>2025/11/11</t>
        </is>
      </c>
      <c r="T2698" t="inlineStr">
        <is>
          <t>BST</t>
        </is>
      </c>
      <c r="U2698"/>
      <c r="V2698" t="inlineStr">
        <is>
          <t>涂凯</t>
        </is>
      </c>
      <c r="W2698" t="inlineStr">
        <is>
          <t>张铭麒
吴薇
李岳丰</t>
        </is>
      </c>
    </row>
    <row r="2699" ht="12.75" customHeight="1">
      <c r="A2699" t="inlineStr">
        <is>
          <t>2025-11-18 吴文涛-郑州-丹尼斯-POC 已结束</t>
        </is>
      </c>
      <c r="B2699"/>
      <c r="C2699" t="inlineStr">
        <is>
          <t>季师傅上手快、出品无问题，销售27份单无剩余。</t>
        </is>
      </c>
      <c r="D2699" t="inlineStr">
        <is>
          <t>吴文涛</t>
        </is>
      </c>
      <c r="E2699" t="inlineStr">
        <is>
          <t>河南省郑州市金水区文化路街道丰产路350号兰德中心</t>
        </is>
      </c>
      <c r="F2699" t="inlineStr">
        <is>
          <t>项目出差</t>
        </is>
      </c>
      <c r="G2699" t="inlineStr">
        <is>
          <t>吴文涛-郑州-丹尼斯-POC 已结束</t>
        </is>
      </c>
      <c r="H2699" t="inlineStr">
        <is>
          <t>1、早上培训季师傅开餐前的准备工作如菜品的分装量化、小料的切配标准和开餐前需要的米饭、烧汤。
2、今日出餐开始准备的6个菜都由季师傅操作，我在一旁引导，季师傅上手挺快，出品也没有问题。
3、今日销售27份单，几乎全部打完没有剩余。
4、下午带季师傅下单购买食材，进行切配。</t>
        </is>
      </c>
      <c r="I2699" t="inlineStr">
        <is>
          <t>无</t>
        </is>
      </c>
      <c r="J2699"/>
      <c r="K2699" t="inlineStr">
        <is>
          <t>明日计划出菜6道各准备两份，预备菜品2道</t>
        </is>
      </c>
      <c r="L2699" t="inlineStr">
        <is>
          <t>IMG_20251118_104842331.jpg,IMG_20251118_112631960.jpg,IMG_20251118_112648501.jpg,IMG_20251118_113208185.jpg,IMG_20251118_114012847.jpg,IMG_20251118_114350659.jpg,IMG_20251118_115441905.jpg,IMG_20251118_120941168.jpg,IMG_20251118_121400467.jpg,IMG_20251118_174555717.jpg,IMG_20251118_181229738.jpg</t>
        </is>
      </c>
      <c r="M2699"/>
      <c r="N2699" s="2">
        <v>45979</v>
      </c>
      <c r="O2699" t="inlineStr">
        <is>
          <t>已结束</t>
        </is>
      </c>
      <c r="P2699" t="inlineStr">
        <is>
          <t>47周</t>
        </is>
      </c>
      <c r="Q2699"/>
      <c r="R2699" t="inlineStr">
        <is>
          <t>false</t>
        </is>
      </c>
      <c r="S2699" t="inlineStr">
        <is>
          <t>2025/11/11</t>
        </is>
      </c>
      <c r="T2699" t="inlineStr">
        <is>
          <t>BST</t>
        </is>
      </c>
      <c r="U2699"/>
      <c r="V2699" t="inlineStr">
        <is>
          <t>涂凯</t>
        </is>
      </c>
      <c r="W2699" t="inlineStr">
        <is>
          <t>张铭麒
吴薇
李岳丰</t>
        </is>
      </c>
    </row>
    <row r="2700" ht="12.75" customHeight="1">
      <c r="A2700" t="inlineStr">
        <is>
          <t>2025-11-17 吴文涛-郑州-丹尼斯-POC 已结束</t>
        </is>
      </c>
      <c r="B2700"/>
      <c r="C2700" t="inlineStr">
        <is>
          <t>录菜3道已定版，培训操作员全流程操作。</t>
        </is>
      </c>
      <c r="D2700" t="inlineStr">
        <is>
          <t>吴文涛</t>
        </is>
      </c>
      <c r="E2700" t="inlineStr">
        <is>
          <t>河南省郑州市金水区文化路街道丰产路350号兰德中心</t>
        </is>
      </c>
      <c r="F2700" t="inlineStr">
        <is>
          <t>项目出差</t>
        </is>
      </c>
      <c r="G2700" t="inlineStr">
        <is>
          <t>吴文涛-郑州-丹尼斯-POC 已结束</t>
        </is>
      </c>
      <c r="H2700" t="inlineStr">
        <is>
          <t>1、早上切配准备，按照量化进行分装。
2、今日出餐6道菜，在顾客用餐时和顾客做了回访，顾客对菜品表示满意。
3、下午和客户进行购买食材，按照明日计划的六个菜各备两份量。
4、今日录菜3到，蒜苔炒腊肠2斤、青椒肉丝1.5斤、炝炒奶白菜2斤</t>
        </is>
      </c>
      <c r="I2700" t="inlineStr">
        <is>
          <t>蒜苔炒腊肠2斤-已定版
青椒肉丝1.5斤-已定版
炝炒奶白菜2斤-已定版</t>
        </is>
      </c>
      <c r="J2700"/>
      <c r="K2700" t="inlineStr">
        <is>
          <t>培训操作员全流程操作。</t>
        </is>
      </c>
      <c r="L2700" t="inlineStr">
        <is>
          <t>IMG_20251117_102921410.jpg,IMG_20251117_113901940.jpg,IMG_20251117_115445437.jpg,IMG_20251117_120746517.jpg,IMG_20251117_121318007.jpg,IMG_20251117_154901972.jpg,IMG_20251117_191742416.jpg</t>
        </is>
      </c>
      <c r="M2700"/>
      <c r="N2700" s="2">
        <v>45978</v>
      </c>
      <c r="O2700" t="inlineStr">
        <is>
          <t>已结束</t>
        </is>
      </c>
      <c r="P2700" t="inlineStr">
        <is>
          <t>47周</t>
        </is>
      </c>
      <c r="Q2700"/>
      <c r="R2700" t="inlineStr">
        <is>
          <t>false</t>
        </is>
      </c>
      <c r="S2700" t="inlineStr">
        <is>
          <t>2025/11/11</t>
        </is>
      </c>
      <c r="T2700" t="inlineStr">
        <is>
          <t>BST</t>
        </is>
      </c>
      <c r="U2700"/>
      <c r="V2700" t="inlineStr">
        <is>
          <t>涂凯</t>
        </is>
      </c>
      <c r="W2700" t="inlineStr">
        <is>
          <t>张铭麒
吴薇
李岳丰</t>
        </is>
      </c>
    </row>
    <row r="2701" ht="12.75" customHeight="1">
      <c r="A2701" t="inlineStr">
        <is>
          <t>2025-11-16 吴文涛-郑州-丹尼斯-POC 已结束</t>
        </is>
      </c>
      <c r="B2701" t="inlineStr">
        <is>
          <t>1</t>
        </is>
      </c>
      <c r="C2701" t="inlineStr">
        <is>
          <t>录菜1道炝炒小白菜，原料为超市处理品，存异常。</t>
        </is>
      </c>
      <c r="D2701" t="inlineStr">
        <is>
          <t>吴文涛</t>
        </is>
      </c>
      <c r="E2701" t="inlineStr">
        <is>
          <t>河南省郑州市金水区文化路街道花园路新田360广场(郑州国贸店)</t>
        </is>
      </c>
      <c r="F2701" t="inlineStr">
        <is>
          <t>项目出差</t>
        </is>
      </c>
      <c r="G2701" t="inlineStr">
        <is>
          <t>吴文涛-郑州-丹尼斯-POC 已结束</t>
        </is>
      </c>
      <c r="H2701" t="inlineStr">
        <is>
          <t>1、早上培训季师傅一起按照机器标准量化进行菜品分配，
2、菜品培训，出餐时让季师傅上手操作，我在旁边辅助，今日出品菜品都让季师傅操作。
3、中午给巩固了昨天培训的干液料校准和管道清洗，日常保养。
4今日录菜1道，炝炒小白菜，由于每天超市都有处理的原材料。</t>
        </is>
      </c>
      <c r="I2701" t="inlineStr">
        <is>
          <t>炝炒小白菜2斤-已定版</t>
        </is>
      </c>
      <c r="J2701"/>
      <c r="K2701" t="inlineStr">
        <is>
          <t>明天计划录菜一道，超市处理的腊肠。</t>
        </is>
      </c>
      <c r="L2701" t="inlineStr">
        <is>
          <t>IMG_20251116_093930048.jpg,IMG_20251116_100243926.jpg,IMG_20251116_105227996.jpg,IMG_20251116_105423130.jpg,IMG_20251116_110200385.jpg,IMG_20251116_110922020.jpg,IMG_20251116_111836403.jpg,IMG_20251116_113104705.jpg,IMG_20251116_113519605.jpg,IMG_20251116_114156036.jpg,IMG_20251116_114555465.jpg,IMG_20251116_115638423.jpg,IMG_20251116_124330986.jpg,IMG_20251116_125415334.jpg,IMG_20251116_125937398.jpg,IMG_20251116_175642423.jpg,IMG_20251116_191237515.jpg</t>
        </is>
      </c>
      <c r="M2701"/>
      <c r="N2701" s="2">
        <v>45977</v>
      </c>
      <c r="O2701" t="inlineStr">
        <is>
          <t>已结束</t>
        </is>
      </c>
      <c r="P2701" t="inlineStr">
        <is>
          <t>46周</t>
        </is>
      </c>
      <c r="Q2701"/>
      <c r="R2701" t="inlineStr">
        <is>
          <t>false</t>
        </is>
      </c>
      <c r="S2701" t="inlineStr">
        <is>
          <t>2025/11/11</t>
        </is>
      </c>
      <c r="T2701" t="inlineStr">
        <is>
          <t>BST</t>
        </is>
      </c>
      <c r="U2701"/>
      <c r="V2701" t="inlineStr">
        <is>
          <t>涂凯</t>
        </is>
      </c>
      <c r="W2701" t="inlineStr">
        <is>
          <t>张铭麒
吴薇
李岳丰</t>
        </is>
      </c>
    </row>
    <row r="2702" ht="12.75" customHeight="1">
      <c r="A2702" t="inlineStr">
        <is>
          <t>2025-11-15 吴文涛-郑州-丹尼斯-POC 已结束</t>
        </is>
      </c>
      <c r="B2702" t="inlineStr">
        <is>
          <t>1</t>
        </is>
      </c>
      <c r="C2702" t="inlineStr">
        <is>
          <t>今日客流较上周少，湘味小炒腊肉明日需复跑程序。</t>
        </is>
      </c>
      <c r="D2702" t="inlineStr">
        <is>
          <t>吴文涛</t>
        </is>
      </c>
      <c r="E2702" t="inlineStr">
        <is>
          <t>河南省郑州市金水区文化路街道丰产路350号兰德中心</t>
        </is>
      </c>
      <c r="F2702" t="inlineStr">
        <is>
          <t>项目出差</t>
        </is>
      </c>
      <c r="G2702" t="inlineStr">
        <is>
          <t>吴文涛-郑州-丹尼斯-POC 已结束</t>
        </is>
      </c>
      <c r="H2702" t="inlineStr">
        <is>
          <t>1、员工培训：早上带季师傅进行干液料校准，出菜时候也上手操作了一份临沂炒鸡，下午带着一起切配，讲解了切配规格和腌肉的腌制。
2、录菜：录菜2道，
①葱头黑椒肉片1.5斤，出品客户已确认没有问题，后面加菜时也进行了复跑，出品稳定
②湘味小炒腊肉2斤，口味客户已确认，明日复跑程序。
3、菜品调整：对素炒香菇的比例做了调整，减少香菇增加了上海青，降低菜品成本。
4售卖情况：今天售卖20份，整体客流相比上周少。
5今日出品9道菜品</t>
        </is>
      </c>
      <c r="I2702" t="inlineStr">
        <is>
          <t>湘味小炒腊肉-2斤-已定版
素炒香菇2斤-已订版</t>
        </is>
      </c>
      <c r="J2702"/>
      <c r="K2702" t="inlineStr">
        <is>
          <t>带这边季师傅培训，熟悉各项操作技能</t>
        </is>
      </c>
      <c r="L2702" t="inlineStr">
        <is>
          <t>IMG_20251115_092702034.jpg,IMG_20251115_110341953.jpg,IMG_20251115_111035487.jpg,IMG_20251115_111712578.jpg,IMG_20251115_112840035.jpg,IMG_20251115_113857791.jpg,IMG_20251115_114449875.jpg,IMG_20251115_143843099.jpg,IMG_20251115_210209332.jpg</t>
        </is>
      </c>
      <c r="M2702"/>
      <c r="N2702" s="2">
        <v>45976</v>
      </c>
      <c r="O2702" t="inlineStr">
        <is>
          <t>已结束</t>
        </is>
      </c>
      <c r="P2702" t="inlineStr">
        <is>
          <t>46周</t>
        </is>
      </c>
      <c r="Q2702"/>
      <c r="R2702" t="inlineStr">
        <is>
          <t>false</t>
        </is>
      </c>
      <c r="S2702" t="inlineStr">
        <is>
          <t>2025/11/11</t>
        </is>
      </c>
      <c r="T2702" t="inlineStr">
        <is>
          <t>BST</t>
        </is>
      </c>
      <c r="U2702"/>
      <c r="V2702" t="inlineStr">
        <is>
          <t>涂凯</t>
        </is>
      </c>
      <c r="W2702" t="inlineStr">
        <is>
          <t>张铭麒
吴薇
李岳丰</t>
        </is>
      </c>
    </row>
    <row r="2703" ht="12.75" customHeight="1">
      <c r="A2703" t="inlineStr">
        <is>
          <t>2025-11-14 吴文涛-郑州-丹尼斯-POC 已结束</t>
        </is>
      </c>
      <c r="B2703"/>
      <c r="C2703" t="inlineStr">
        <is>
          <t>问题：今日菜品因销量减量，明日因周末人流需加量。</t>
        </is>
      </c>
      <c r="D2703" t="inlineStr">
        <is>
          <t>吴文涛</t>
        </is>
      </c>
      <c r="E2703" t="inlineStr">
        <is>
          <t>河南省郑州市金水区文化路街道丰产路354号兰德中心</t>
        </is>
      </c>
      <c r="F2703" t="inlineStr">
        <is>
          <t>项目出差</t>
        </is>
      </c>
      <c r="G2703" t="inlineStr">
        <is>
          <t>吴文涛-郑州-丹尼斯-POC 已结束</t>
        </is>
      </c>
      <c r="H2703" t="inlineStr">
        <is>
          <t>1、准备开餐食材，
2、经过这几天的销量进行就对菜品减量。
3、今日录菜3道。
</t>
        </is>
      </c>
      <c r="I2703" t="inlineStr">
        <is>
          <t>辣椒炒肉1.5斤-已定版
鱼香肉丝1.5斤-已定版
临沂炒鸡2.5斤-已定版</t>
        </is>
      </c>
      <c r="J2703"/>
      <c r="K2703" t="inlineStr">
        <is>
          <t>周末人流比较大，明日准备对菜品进行加量。</t>
        </is>
      </c>
      <c r="L2703" t="inlineStr">
        <is>
          <t>IMG_20251114_091237750.jpg,IMG_20251114_104429337.jpg,IMG_20251114_105715792.jpg,IMG_20251114_111156832.jpg,IMG_20251114_111215478.jpg,IMG_20251114_112118152.jpg,IMG_20251114_112952771.jpg,IMG_20251114_113740034.jpg,IMG_20251114_115046450.jpg,IMG_20251114_115626181.jpg,IMG_20251114_151530071.jpg,IMG_20251114_151538754.jpg</t>
        </is>
      </c>
      <c r="M2703"/>
      <c r="N2703" s="2">
        <v>45975</v>
      </c>
      <c r="O2703" t="inlineStr">
        <is>
          <t>已结束</t>
        </is>
      </c>
      <c r="P2703" t="inlineStr">
        <is>
          <t>46周</t>
        </is>
      </c>
      <c r="Q2703"/>
      <c r="R2703" t="inlineStr">
        <is>
          <t>false</t>
        </is>
      </c>
      <c r="S2703" t="inlineStr">
        <is>
          <t>2025/11/11</t>
        </is>
      </c>
      <c r="T2703" t="inlineStr">
        <is>
          <t>BST</t>
        </is>
      </c>
      <c r="U2703"/>
      <c r="V2703" t="inlineStr">
        <is>
          <t>涂凯</t>
        </is>
      </c>
      <c r="W2703" t="inlineStr">
        <is>
          <t>张铭麒
吴薇
李岳丰</t>
        </is>
      </c>
    </row>
    <row r="2704" ht="12.75" customHeight="1">
      <c r="A2704" t="inlineStr">
        <is>
          <t>2025-11-13 吴文涛-郑州-丹尼斯-POC 已结束</t>
        </is>
      </c>
      <c r="B2704" t="inlineStr">
        <is>
          <t>1</t>
        </is>
      </c>
      <c r="C2704" t="inlineStr">
        <is>
          <t>区总检查满意菜品，麒哥指导后期模型布局规划。</t>
        </is>
      </c>
      <c r="D2704" t="inlineStr">
        <is>
          <t>吴文涛</t>
        </is>
      </c>
      <c r="E2704" t="inlineStr">
        <is>
          <t>河南省郑州市金水区文化路街道丰产路352号兰德中心</t>
        </is>
      </c>
      <c r="F2704" t="inlineStr">
        <is>
          <t>项目出差</t>
        </is>
      </c>
      <c r="G2704" t="inlineStr">
        <is>
          <t>吴文涛-郑州-丹尼斯-POC 已结束</t>
        </is>
      </c>
      <c r="H2704" t="inlineStr">
        <is>
          <t>1、早上到达现场进行切配，
2、11点开始炒菜出餐，今日出餐8道菜品
①临沂炒鸡
②干锅花菜
③酸辣土豆丝
④辣椒炒肉
⑤葱头黑椒肉片
⑥鱼香肉丝
⑦西红柿炒鸡蛋
⑧清炒上海青
3、今天丹尼斯郑州区区总来检查，对我们今天出餐的菜品表示满意，
4、麒哥今天来现场指导，对我们后期的模型打造讲了一些布局规划。</t>
        </is>
      </c>
      <c r="I2704" t="inlineStr">
        <is>
          <t>清炒上海青2斤-已定版</t>
        </is>
      </c>
      <c r="J2704"/>
      <c r="K2704" t="inlineStr">
        <is>
          <t>明天计划根据现场食材更新2道新菜谱。</t>
        </is>
      </c>
      <c r="L2704" t="inlineStr">
        <is>
          <t>IMG_20251113_103529418.jpg,IMG_20251113_111147224.jpg,IMG_20251113_111817765.jpg,IMG_20251113_112436943.jpg,IMG_20251113_112955064.jpg,IMG_20251113_113625415.jpg,IMG_20251113_114629106.jpg,IMG_20251113_114826999.jpg,IMG_20251113_122455110.jpg,IMG_20251113_114917729.jpg,IMG_20251113_151854371.jpg,IMG_20251113_201707416.jpg</t>
        </is>
      </c>
      <c r="M2704"/>
      <c r="N2704" s="2">
        <v>45974</v>
      </c>
      <c r="O2704" t="inlineStr">
        <is>
          <t>已结束</t>
        </is>
      </c>
      <c r="P2704" t="inlineStr">
        <is>
          <t>46周</t>
        </is>
      </c>
      <c r="Q2704"/>
      <c r="R2704" t="inlineStr">
        <is>
          <t>false</t>
        </is>
      </c>
      <c r="S2704" t="inlineStr">
        <is>
          <t>2025/11/11</t>
        </is>
      </c>
      <c r="T2704" t="inlineStr">
        <is>
          <t>BST</t>
        </is>
      </c>
      <c r="U2704"/>
      <c r="V2704" t="inlineStr">
        <is>
          <t>涂凯</t>
        </is>
      </c>
      <c r="W2704" t="inlineStr">
        <is>
          <t>张铭麒
吴薇
李岳丰</t>
        </is>
      </c>
    </row>
    <row r="2705" ht="12.75" customHeight="1">
      <c r="A2705" t="inlineStr">
        <is>
          <t>2025-11-12 吴文涛-郑州-丹尼斯-POC 已结束</t>
        </is>
      </c>
      <c r="B2705" t="inlineStr">
        <is>
          <t>1</t>
        </is>
      </c>
      <c r="C2705" t="inlineStr">
        <is>
          <t>今日人流量少，菜品单一吸引不到客户，明日拟增加菜品。</t>
        </is>
      </c>
      <c r="D2705" t="inlineStr">
        <is>
          <t>吴文涛</t>
        </is>
      </c>
      <c r="E2705" t="inlineStr">
        <is>
          <t>河南省郑州市金水区文化路街道丰产路350号兰德中心</t>
        </is>
      </c>
      <c r="F2705" t="inlineStr">
        <is>
          <t>项目出差</t>
        </is>
      </c>
      <c r="G2705" t="inlineStr">
        <is>
          <t>吴文涛-郑州-丹尼斯-POC 已结束</t>
        </is>
      </c>
      <c r="H2705" t="inlineStr">
        <is>
          <t>1、早上去准备今天售卖的6道菜配料，切配到11点
2、11点25分进行菜品出餐，结束时间11点50分，
3今日售卖情况，一共13份，相对比今天的人流量较少，
4、对每位顾客都有询问菜品意见，反馈口味可以。
5、今天的6个菜感觉太单一，吸引不到客户，明天准备上8道菜品。</t>
        </is>
      </c>
      <c r="I2705" t="inlineStr">
        <is>
          <t>无</t>
        </is>
      </c>
      <c r="J2705"/>
      <c r="K2705" t="inlineStr">
        <is>
          <t>明天需出餐8道菜品，添加大荤的菜品，让客户有选择的余地。</t>
        </is>
      </c>
      <c r="L2705" t="inlineStr">
        <is>
          <t>IMG_20251112_111526861.jpg,IMG_20251112_113120167.jpg,IMG_20251112_113631268.jpg,IMG_20251112_114127820.jpg,IMG_20251112_114652136.jpg,IMG_20251112_115439095.jpg,IMG_20251112_120244317.jpg,IMG_20251112_122519044.jpg,IMG_20251112_141918304.jpg,IMG_20251112_142002095.jpg,IMG_20251112_204920404.jpg</t>
        </is>
      </c>
      <c r="M2705"/>
      <c r="N2705" s="2">
        <v>45973</v>
      </c>
      <c r="O2705" t="inlineStr">
        <is>
          <t>已结束</t>
        </is>
      </c>
      <c r="P2705" t="inlineStr">
        <is>
          <t>46周</t>
        </is>
      </c>
      <c r="Q2705"/>
      <c r="R2705" t="inlineStr">
        <is>
          <t>false</t>
        </is>
      </c>
      <c r="S2705" t="inlineStr">
        <is>
          <t>2025/11/11</t>
        </is>
      </c>
      <c r="T2705" t="inlineStr">
        <is>
          <t>BST</t>
        </is>
      </c>
      <c r="U2705"/>
      <c r="V2705" t="inlineStr">
        <is>
          <t>涂凯</t>
        </is>
      </c>
      <c r="W2705" t="inlineStr">
        <is>
          <t>张铭麒
吴薇
李岳丰</t>
        </is>
      </c>
    </row>
    <row r="2706" ht="12.75" customHeight="1">
      <c r="A2706" t="inlineStr">
        <is>
          <t>2025-11-11 吴文涛-郑州-丹尼斯-POC 已结束</t>
        </is>
      </c>
      <c r="B2706" t="inlineStr">
        <is>
          <t>1</t>
        </is>
      </c>
      <c r="C2706" t="inlineStr">
        <is>
          <t>需关注：明日营业，今日校准机器、调配食材、对接培训人员，确保出餐无误。</t>
        </is>
      </c>
      <c r="D2706" t="inlineStr">
        <is>
          <t>吴文涛</t>
        </is>
      </c>
      <c r="E2706" t="inlineStr">
        <is>
          <t>河南省郑州市金水区文化路街道丰产路352号兰德中心</t>
        </is>
      </c>
      <c r="F2706" t="inlineStr">
        <is>
          <t>项目出差</t>
        </is>
      </c>
      <c r="G2706" t="inlineStr">
        <is>
          <t>吴文涛-郑州-丹尼斯-POC 已结束</t>
        </is>
      </c>
      <c r="H2706" t="inlineStr">
        <is>
          <t>1、客户这边明天开始营业售卖。
2、今天对机器进行干液料校准，确保明天正常使用。
3、今天和客户这边进行超市里面调配食材。
4、和负责人已经对接好明天需要培训的人员。</t>
        </is>
      </c>
      <c r="I2706" t="inlineStr">
        <is>
          <t>无</t>
        </is>
      </c>
      <c r="J2706"/>
      <c r="K2706" t="inlineStr">
        <is>
          <t>明天早上准备好食材，确保出餐无误。</t>
        </is>
      </c>
      <c r="L2706" t="inlineStr">
        <is>
          <t>IMG_20251111_134456498.jpg,IMG_20251111_135743450.jpg,IMG_20251111_140224166.jpg,IMG_20251111_154934212.jpg</t>
        </is>
      </c>
      <c r="M2706"/>
      <c r="N2706" s="2">
        <v>45972</v>
      </c>
      <c r="O2706" t="inlineStr">
        <is>
          <t>已结束</t>
        </is>
      </c>
      <c r="P2706" t="inlineStr">
        <is>
          <t>46周</t>
        </is>
      </c>
      <c r="Q2706"/>
      <c r="R2706" t="inlineStr">
        <is>
          <t>false</t>
        </is>
      </c>
      <c r="S2706" t="inlineStr">
        <is>
          <t>2025/11/11</t>
        </is>
      </c>
      <c r="T2706" t="inlineStr">
        <is>
          <t>BST</t>
        </is>
      </c>
      <c r="U2706"/>
      <c r="V2706" t="inlineStr">
        <is>
          <t>涂凯</t>
        </is>
      </c>
      <c r="W2706" t="inlineStr">
        <is>
          <t>张铭麒
吴薇
李岳丰</t>
        </is>
      </c>
    </row>
    <row r="2707" ht="12.75" customHeight="1">
      <c r="A2707" t="inlineStr">
        <is>
          <t>2025-11-10 吴文涛-郑州-丹尼斯-POC 已结束</t>
        </is>
      </c>
      <c r="B2707"/>
      <c r="C2707" t="inlineStr">
        <is>
          <t>需关注问题：郑州丹尼斯POC明天落实周三开业物料。</t>
        </is>
      </c>
      <c r="D2707" t="inlineStr">
        <is>
          <t>吴文涛</t>
        </is>
      </c>
      <c r="E2707" t="inlineStr">
        <is>
          <t>河南省郑州市金水区文化路街道花园路新田360广场(郑州国贸店)</t>
        </is>
      </c>
      <c r="F2707" t="inlineStr">
        <is>
          <t>项目出差</t>
        </is>
      </c>
      <c r="G2707" t="inlineStr">
        <is>
          <t>吴文涛-郑州-丹尼斯-POC 已结束</t>
        </is>
      </c>
      <c r="H2707" t="inlineStr">
        <is>
          <t xml:space="preserve">郑州丹尼斯poc
 各位领导晚上好！
 一、工作内容
 1、整理录菜测试的原材料，利用之前测试剩余的原材料今日出餐三道菜进行售卖，
 ①临沂炒鸡5斤
②辣椒炒肉3斤
③素炒香菇3斤
2、和韦潘明在超市根据菜品售价来进行菜谱核算。
 </t>
        </is>
      </c>
      <c r="I2707" t="inlineStr">
        <is>
          <t>无</t>
        </is>
      </c>
      <c r="J2707"/>
      <c r="K2707" t="inlineStr">
        <is>
          <t>明天落实周三开业需要的物料。</t>
        </is>
      </c>
      <c r="L2707" t="inlineStr">
        <is>
          <t>IMG_20251110_114207502.jpg,IMG_20251110_114655523.jpg,IMG_20251110_115343544.jpg,IMG_20251110_120404989.jpg,IMG_20251110_120947144.jpg,IMG_20251110_181804346.jpg</t>
        </is>
      </c>
      <c r="M2707"/>
      <c r="N2707" s="2">
        <v>45971</v>
      </c>
      <c r="O2707" t="inlineStr">
        <is>
          <t>已结束</t>
        </is>
      </c>
      <c r="P2707" t="inlineStr">
        <is>
          <t>46周</t>
        </is>
      </c>
      <c r="Q2707"/>
      <c r="R2707" t="inlineStr">
        <is>
          <t>false</t>
        </is>
      </c>
      <c r="S2707" t="inlineStr">
        <is>
          <t>2025/11/11</t>
        </is>
      </c>
      <c r="T2707" t="inlineStr">
        <is>
          <t>BST</t>
        </is>
      </c>
      <c r="U2707"/>
      <c r="V2707" t="inlineStr">
        <is>
          <t>涂凯</t>
        </is>
      </c>
      <c r="W2707" t="inlineStr">
        <is>
          <t>张铭麒
吴薇
李岳丰</t>
        </is>
      </c>
    </row>
    <row r="2708" ht="12.75" customHeight="1">
      <c r="A2708" t="inlineStr">
        <is>
          <t>2025-11-09 吴文涛-郑州-丹尼斯-POC 已结束</t>
        </is>
      </c>
      <c r="B2708" t="inlineStr">
        <is>
          <t>1</t>
        </is>
      </c>
      <c r="C2708" t="inlineStr">
        <is>
          <t>无明显问题或异常，5道菜谱录入测试均无问题并已定版。</t>
        </is>
      </c>
      <c r="D2708" t="inlineStr">
        <is>
          <t>吴文涛</t>
        </is>
      </c>
      <c r="E2708" t="inlineStr">
        <is>
          <t>河南省郑州市金水区文化路街道丰产路350号兰德中心</t>
        </is>
      </c>
      <c r="F2708" t="inlineStr">
        <is>
          <t>项目出差</t>
        </is>
      </c>
      <c r="G2708" t="inlineStr">
        <is>
          <t>吴文涛-郑州-丹尼斯-POC 已结束</t>
        </is>
      </c>
      <c r="H2708" t="inlineStr">
        <is>
          <t xml:space="preserve">郑州丹尼斯poc
 各位领导晚上好！
 一、工作内容
 1、今日录入菜谱5道，
 ①素炒香菇3斤，测试一次没有问题，程序已改编好，确认定版。
 ②鱼香肉丝3斤，首次录入出品让店长和其他员工都尝过，没有问题，改编好程序后进行跑菜谱测试，出品一致，已订版。
 ③黑椒肉丝3斤，录菜出品没有问题，程序已改编，确认定版。
 ④咖喱鸡6斤，录入出品没有问题，已订版。
 ⑤奶油蘑菇鸡2斤，出品已让店长确认过，确认定版。
 </t>
        </is>
      </c>
      <c r="I2708" t="inlineStr">
        <is>
          <t>鱼香肉丝3斤-已订版
素炒香菇3斤-已订版
黑椒肉丝3斤-已订版
咖喱鸡3斤-已订版
奶油蘑菇鸡2斤，已订版
</t>
        </is>
      </c>
      <c r="J2708"/>
      <c r="K2708" t="inlineStr">
        <is>
          <t>1、明日核算菜谱的大概成本给客户。
2、明日把这几天测试剩余的菜品跑菜谱出来让售卖。</t>
        </is>
      </c>
      <c r="L2708" t="inlineStr">
        <is>
          <t>IMG_20251109_135610382.jpg,IMG_20251109_151730277.jpg,IMG_20251109_155525575.jpg,IMG_20251109_173432040.jpg,IMG_20251109_185227755.jpg,IMG_20251109_124630070.jpg,IMG_20251109_195334067.jpg,IMG_20251109_151532389.jpg</t>
        </is>
      </c>
      <c r="M2708"/>
      <c r="N2708" s="2">
        <v>45970</v>
      </c>
      <c r="O2708" t="inlineStr">
        <is>
          <t>已结束</t>
        </is>
      </c>
      <c r="P2708" t="inlineStr">
        <is>
          <t>45周</t>
        </is>
      </c>
      <c r="Q2708"/>
      <c r="R2708" t="inlineStr">
        <is>
          <t>false</t>
        </is>
      </c>
      <c r="S2708" t="inlineStr">
        <is>
          <t>2025/11/11</t>
        </is>
      </c>
      <c r="T2708" t="inlineStr">
        <is>
          <t>BST</t>
        </is>
      </c>
      <c r="U2708"/>
      <c r="V2708" t="inlineStr">
        <is>
          <t>涂凯</t>
        </is>
      </c>
      <c r="W2708" t="inlineStr">
        <is>
          <t>张铭麒
吴薇
李岳丰</t>
        </is>
      </c>
    </row>
    <row r="2709" ht="12.75" customHeight="1">
      <c r="A2709" t="inlineStr">
        <is>
          <t>2025-11-08 吴文涛-郑州-丹尼斯-POC 已结束</t>
        </is>
      </c>
      <c r="B2709"/>
      <c r="C2709" t="inlineStr">
        <is>
          <t>宫保鸡丁水淀粉未裹住、番茄意面酸味太重，经调整已解决。</t>
        </is>
      </c>
      <c r="D2709" t="inlineStr">
        <is>
          <t>吴文涛</t>
        </is>
      </c>
      <c r="E2709" t="inlineStr">
        <is>
          <t>河南省郑州市金水区文化路街道丰产路352号兰德中心</t>
        </is>
      </c>
      <c r="F2709" t="inlineStr">
        <is>
          <t>项目出差</t>
        </is>
      </c>
      <c r="G2709" t="inlineStr">
        <is>
          <t>吴文涛-郑州-丹尼斯-POC 已结束</t>
        </is>
      </c>
      <c r="H2709" t="inlineStr">
        <is>
          <t xml:space="preserve">郑州丹尼斯pos
 各位领导晚上好！
 一、工作内容
 1、今日录入新菜品3道
 ①葱头黑椒肉片3斤，录入一次，出品让店长和他们员工尝了，没有问题，已订版。
  ②酸辣白菜4斤，首次录入出品口味已确定。
  ③宫保鸡丁3斤，首次录入加了青笋丁，出品水淀粉没能裹住，重新改编好程序后去掉青笋丁，出品没有问题，已订版。
  2、复测菜品2道，
 ①菠萝炒饭3斤，今日去换米按照一斤米9两水加油加白醋，蒸出来的饭硬度合适，首次录入，出品没有问题，已定版。
②番茄意面，首次录入因番茄不起啥，出品味道不对酸味太重，二次重新买了西红柿测试，出品味道可以，已定版
 </t>
        </is>
      </c>
      <c r="I2709" t="inlineStr">
        <is>
          <t>宫保鸡丁3斤-已订版
酸辣白菜4斤-已订版
菠萝炒饭3斤-已订版
番茄意面3斤-已订版
葱头黑椒肉片3斤-已订版</t>
        </is>
      </c>
      <c r="J2709"/>
      <c r="K2709" t="inlineStr">
        <is>
          <t>明日调整菠萝炒饭的配料，
</t>
        </is>
      </c>
      <c r="L2709" t="inlineStr">
        <is>
          <t>IMG_20251108_091559122.jpg,IMG_20251108_122141152.jpg,IMG_20251108_122438953.jpg,IMG_20251108_124722758.jpg,IMG_20251108_125147917.jpg,IMG_20251108_133710690.jpg,IMG_20251108_164022048.jpg,IMG_20251108_170925313.jpg,IMG_20251108_172800319.jpg,IMG_20251108_185123216.jpg,IMG_20251108_174231622.jpg,IMG_20251108_193007473.jpg,IMG_20251108_202715817.jpg</t>
        </is>
      </c>
      <c r="M2709"/>
      <c r="N2709" s="2">
        <v>45969</v>
      </c>
      <c r="O2709" t="inlineStr">
        <is>
          <t>已结束</t>
        </is>
      </c>
      <c r="P2709" t="inlineStr">
        <is>
          <t>45周</t>
        </is>
      </c>
      <c r="Q2709"/>
      <c r="R2709" t="inlineStr">
        <is>
          <t>false</t>
        </is>
      </c>
      <c r="S2709" t="inlineStr">
        <is>
          <t>2025/11/11</t>
        </is>
      </c>
      <c r="T2709" t="inlineStr">
        <is>
          <t>BST</t>
        </is>
      </c>
      <c r="U2709"/>
      <c r="V2709" t="inlineStr">
        <is>
          <t>涂凯</t>
        </is>
      </c>
      <c r="W2709" t="inlineStr">
        <is>
          <t>张铭麒
吴薇
李岳丰</t>
        </is>
      </c>
    </row>
    <row r="2710" ht="12.75" customHeight="1">
      <c r="A2710" t="inlineStr">
        <is>
          <t>2025-11-07 吴文涛-郑州-丹尼斯-POC 已结束</t>
        </is>
      </c>
      <c r="B2710"/>
      <c r="C2710" t="inlineStr">
        <is>
          <t>辣炒千张原材料硬，出品不佳需换菜；原材料短缺致部分测试未完成。</t>
        </is>
      </c>
      <c r="D2710" t="inlineStr">
        <is>
          <t>吴文涛</t>
        </is>
      </c>
      <c r="E2710" t="inlineStr">
        <is>
          <t>河南省郑州市金水区文化路街道丰产路348号兰德中心</t>
        </is>
      </c>
      <c r="F2710" t="inlineStr">
        <is>
          <t>项目出差</t>
        </is>
      </c>
      <c r="G2710" t="inlineStr">
        <is>
          <t>吴文涛-郑州-丹尼斯-POC 已结束</t>
        </is>
      </c>
      <c r="H2710" t="inlineStr">
        <is>
          <t>郑州丹尼斯poc项目
 各位领导晚上好！
 一、工作内容
 1、今日录菜三道，
 ①酸辣土豆丝3斤，首次录入出品没有问题，改编好程序测试正常，录入系统已定版。
 ②临沂炒鸡5斤，首次录入有些粘锅比较严重，改编好程序后对鸡肉进行了重新腌制，出品正常，没有问题已定版。
 ③辣炒千张，千张原材料太硬，过了水之后还是口感太硬，录制过程太长，录完程序出品效果不佳，和苇潘明沟通之后准备换菜
 二、原计划今天需要测试和复测得菜品，因原材料短缺，
 ①番茄意面，没有面
 ②菠萝炒饭，饭没有煮好，出来的饭太黏。</t>
        </is>
      </c>
      <c r="I2710" t="inlineStr">
        <is>
          <t>酸辣土豆丝-3斤-已订版
临沂炒鸡-5斤-已订版</t>
        </is>
      </c>
      <c r="J2710"/>
      <c r="K2710" t="inlineStr">
        <is>
          <t>1、明日计划到店去蒸饭，已和店面人员说好教他们蒸饭，蒸好进行复测。
2、测试菜品酸辣白菜、宫保鸡丁、葱头黑椒肉片、咖喱鸡、番茄意面。</t>
        </is>
      </c>
      <c r="L2710" t="inlineStr">
        <is>
          <t>IMG_20251107_110317560.jpg,IMG_20251107_124152750.jpg,IMG_20251107_134203335.jpg,IMG_20251107_152411623.jpg,IMG_20251107_163350837.jpg,IMG_20251107_172556039.jpg</t>
        </is>
      </c>
      <c r="M2710"/>
      <c r="N2710" s="2">
        <v>45968</v>
      </c>
      <c r="O2710" t="inlineStr">
        <is>
          <t>已结束</t>
        </is>
      </c>
      <c r="P2710" t="inlineStr">
        <is>
          <t>45周</t>
        </is>
      </c>
      <c r="Q2710"/>
      <c r="R2710" t="inlineStr">
        <is>
          <t>false</t>
        </is>
      </c>
      <c r="S2710" t="inlineStr">
        <is>
          <t>2025/11/11</t>
        </is>
      </c>
      <c r="T2710" t="inlineStr">
        <is>
          <t>BST</t>
        </is>
      </c>
      <c r="U2710"/>
      <c r="V2710" t="inlineStr">
        <is>
          <t>涂凯</t>
        </is>
      </c>
      <c r="W2710" t="inlineStr">
        <is>
          <t>张铭麒
吴薇
李岳丰</t>
        </is>
      </c>
    </row>
    <row r="2711" ht="12.75" customHeight="1">
      <c r="A2711" t="inlineStr">
        <is>
          <t>2025-11-06 吴文涛-郑州-丹尼斯-POC 已结束</t>
        </is>
      </c>
      <c r="B2711"/>
      <c r="C2711" t="inlineStr">
        <is>
          <t>辣椒炒肉汁水多、上色不足；番茄意面酱汁少；菠萝炒饭吐水。</t>
        </is>
      </c>
      <c r="D2711" t="inlineStr">
        <is>
          <t>吴文涛</t>
        </is>
      </c>
      <c r="E2711" t="inlineStr">
        <is>
          <t>河南省郑州市金水区文化路街道丰产路352号兰德中心</t>
        </is>
      </c>
      <c r="F2711" t="inlineStr">
        <is>
          <t>项目出差</t>
        </is>
      </c>
      <c r="G2711" t="inlineStr">
        <is>
          <t>吴文涛-郑州-丹尼斯-POC 已结束</t>
        </is>
      </c>
      <c r="H2711" t="inlineStr">
        <is>
          <t xml:space="preserve">郑州丹尼斯ppc
 各位领导晚上好！
 一、工作内容
 1今日复测菜品5道
 ①回锅肉3斤复测已定版。
 ②、干锅花菜2斤复测定版。
③西红柿炒鸡蛋3斤
 ④青椒肉丝3斤，复测定版
 ⑤辣椒炒肉3斤复测，由之前的梅花肉更换前腿瘦肉出现汁水过多，瘦肉上色不够，肉颜色偏淡，
 2、今日录菜测试4道
 ①炒合菜3斤，已定版
 ②蒜苔炒肉末3斤，已定版
③番茄炒意面，录入时酱汁太少，出品意面裹不住，颜色太淡。明天计划番茄酱加到150克，番茄萨斯加到100克。
 ④菠萝炒饭3斤，菠萝和黄瓜吐水严重，导致炒饭出品不够干香。
 </t>
        </is>
      </c>
      <c r="I2711" t="inlineStr">
        <is>
          <t>炒合菜-3斤-已定版
蒜苔炒肉末-3斤-已定版
西红柿炒鸡蛋3斤-已定版
回锅肉3斤-已定版
</t>
        </is>
      </c>
      <c r="J2711"/>
      <c r="K2711" t="inlineStr">
        <is>
          <t xml:space="preserve">、明日计划
 1、明天计划录菜4道，
 ①外婆菜炒鸡蛋
 ②酸辣白菜
 ③酸辣土豆丝
 ④临沂炒鸡
 2、明日复测2道菜品
 ①番茄炒意面
 ②菠萝炒饭
 </t>
        </is>
      </c>
      <c r="L2711" t="inlineStr">
        <is>
          <t>IMG_20251106_120938984.jpg,IMG_20251106_121614537.jpg,IMG_20251106_150437505.jpg,IMG_20251106_162357410.jpg,IMG_20251106_174006554.jpg,IMG_20251106_165602518.jpg,IMG_20251106_183249613.jpg,IMG_20251106_190334946.jpg,IMG_20251106_200321990.jpg,IMG_20251106_120104555.jpg</t>
        </is>
      </c>
      <c r="M2711"/>
      <c r="N2711" s="2">
        <v>45967</v>
      </c>
      <c r="O2711" t="inlineStr">
        <is>
          <t>已结束</t>
        </is>
      </c>
      <c r="P2711" t="inlineStr">
        <is>
          <t>45周</t>
        </is>
      </c>
      <c r="Q2711"/>
      <c r="R2711" t="inlineStr">
        <is>
          <t>false</t>
        </is>
      </c>
      <c r="S2711" t="inlineStr">
        <is>
          <t>2025/11/11</t>
        </is>
      </c>
      <c r="T2711" t="inlineStr">
        <is>
          <t>BST</t>
        </is>
      </c>
      <c r="U2711"/>
      <c r="V2711" t="inlineStr">
        <is>
          <t>涂凯</t>
        </is>
      </c>
      <c r="W2711" t="inlineStr">
        <is>
          <t>张铭麒
吴薇
李岳丰</t>
        </is>
      </c>
    </row>
    <row r="2712" ht="12.75" customHeight="1">
      <c r="A2712" t="inlineStr">
        <is>
          <t>2025-11-05 吴文涛-郑州-丹尼斯-POC 已结束</t>
        </is>
      </c>
      <c r="B2712"/>
      <c r="C2712" t="inlineStr">
        <is>
          <t>辣椒炒肉油量多、回锅肉时间长、西红柿炒鸡蛋番茄沙司发黑，需复测；干锅花菜首次锅气不足、配色差。</t>
        </is>
      </c>
      <c r="D2712" t="inlineStr">
        <is>
          <t>吴文涛</t>
        </is>
      </c>
      <c r="E2712" t="inlineStr">
        <is>
          <t>嘉辰时代广场，河南省郑州市金水区嘉辰时代广场</t>
        </is>
      </c>
      <c r="F2712" t="inlineStr">
        <is>
          <t>项目出差</t>
        </is>
      </c>
      <c r="G2712" t="inlineStr">
        <is>
          <t>吴文涛-郑州-丹尼斯-POC 已结束</t>
        </is>
      </c>
      <c r="H2712" t="inlineStr">
        <is>
          <t>丹尼斯poc项目
一、测试菜品5道
①辣椒炒肉3斤，首次录入油量便多，口味没有问题，程序上已更改油量，明日复测。
②回锅肉3斤，首次录入色泽偏黑，时间上有点过长导致青红椒配菜熟过了，口味没有问题，程序上已缩短时间，明天复测。
③青椒肉丝3斤，测试一次已定版，
④西红柿炒鸡蛋3斤，首次录入使用的番茄沙司颜色稍微发黑，明天换番茄酱进行复测，口味没有问题。
⑤干锅花菜3斤，首次录入出品锅气不足，干辣椒煸炒偏过，整体配色不好看，
*二次重新调整2斤菜量，去掉干辣椒和青红椒，增加了小米辣和蒜苗，出品没有问题已定版。</t>
        </is>
      </c>
      <c r="I2712" t="inlineStr">
        <is>
          <t>干锅花菜-3斤-已订版
青椒肉丝-3斤-已定版</t>
        </is>
      </c>
      <c r="J2712"/>
      <c r="K2712" t="inlineStr">
        <is>
          <t>明天进行5道菜测试
①菠萝炒饭
②黑椒肉丝炒意面
③蒜苔肉沫
④炒合菜
⑤家常土豆丝</t>
        </is>
      </c>
      <c r="L2712" t="inlineStr">
        <is>
          <t>IMG_20251105_124505083.jpg,IMG_20251105_154829126.jpg,IMG_20251105_160928554.jpg,IMG_20251105_162503913.jpg,IMG_20251105_164158367.jpg,IMG_20251105_170119926.jpg,IMG_20251105_174005428.jpg,IMG_20251105_175943136.jpg</t>
        </is>
      </c>
      <c r="M2712"/>
      <c r="N2712" s="2">
        <v>45966</v>
      </c>
      <c r="O2712" t="inlineStr">
        <is>
          <t>已结束</t>
        </is>
      </c>
      <c r="P2712" t="inlineStr">
        <is>
          <t>45周</t>
        </is>
      </c>
      <c r="Q2712"/>
      <c r="R2712" t="inlineStr">
        <is>
          <t>false</t>
        </is>
      </c>
      <c r="S2712" t="inlineStr">
        <is>
          <t>2025/11/11</t>
        </is>
      </c>
      <c r="T2712" t="inlineStr">
        <is>
          <t>BST</t>
        </is>
      </c>
      <c r="U2712"/>
      <c r="V2712" t="inlineStr">
        <is>
          <t>涂凯</t>
        </is>
      </c>
      <c r="W2712" t="inlineStr">
        <is>
          <t>张铭麒
吴薇
李岳丰</t>
        </is>
      </c>
    </row>
    <row r="2713" ht="12.75" customHeight="1">
      <c r="A2713" t="inlineStr">
        <is>
          <t xml:space="preserve">2025-11-04 </t>
        </is>
      </c>
      <c r="B2713"/>
      <c r="C2713" t="inlineStr">
        <is>
          <t>现场无食材，干料盒空转测试、液料盒装水模拟测试。</t>
        </is>
      </c>
      <c r="D2713" t="inlineStr">
        <is>
          <t>吴文涛</t>
        </is>
      </c>
      <c r="E2713" t="inlineStr">
        <is>
          <t>河南省郑州市金水区文化路街道丰产路352号兰德中心</t>
        </is>
      </c>
      <c r="F2713" t="inlineStr">
        <is>
          <t>项目出差</t>
        </is>
      </c>
      <c r="G2713"/>
      <c r="H2713" t="inlineStr">
        <is>
          <t xml:space="preserve">1. 应客户“使用超市自有原材料”的需求，与苇潘明共同前往超市完成食材确认。
2. 完成设备测试：进入工程模式完成参数设置与温度标定；因现场无食材，对干料盒进行空转测试、液料盒进行装水模拟测试，各项功能均正常。
3. 超市菜品确认完毕后，与苇潘明协同完成食材开单工作。
4. 明日计划测试6道菜品，具体为：①辣椒炒肉、②西红柿炒鸡蛋、③回锅肉、④青椒肉丝、⑤干锅花菜、⑥家常土豆丝。
 </t>
        </is>
      </c>
      <c r="I2713" t="inlineStr">
        <is>
          <t>无</t>
        </is>
      </c>
      <c r="J2713"/>
      <c r="K2713" t="inlineStr">
        <is>
          <t>丹尼斯poc测试菜品</t>
        </is>
      </c>
      <c r="L2713" t="inlineStr">
        <is>
          <t>IMG_20251104_173110852.jpg,IMG_20251104_182103371.jpg,IMG_20251104_182423283.jpg,IMG_20251104_182459509.jpg,IMG_20251104_183425269.jpg,IMG_20251104_183443363.jpg</t>
        </is>
      </c>
      <c r="M2713"/>
      <c r="N2713" s="2">
        <v>45965</v>
      </c>
      <c r="O2713"/>
      <c r="P2713" t="inlineStr">
        <is>
          <t>45周</t>
        </is>
      </c>
      <c r="Q2713"/>
      <c r="R2713" t="inlineStr">
        <is>
          <t>false</t>
        </is>
      </c>
      <c r="S2713"/>
      <c r="T2713"/>
      <c r="U2713"/>
      <c r="V2713"/>
      <c r="W2713"/>
    </row>
    <row r="2714" ht="12.75" customHeight="1">
      <c r="A2714" t="inlineStr">
        <is>
          <t>2025-11-03 吴文涛-西安-合喜味道-解决问题 已结束</t>
        </is>
      </c>
      <c r="B2714"/>
      <c r="C2714" t="inlineStr">
        <is>
          <t>无明显问题或异常，菜品测试获认可，机器受好评。</t>
        </is>
      </c>
      <c r="D2714" t="inlineStr">
        <is>
          <t>吴文涛</t>
        </is>
      </c>
      <c r="E2714" t="inlineStr">
        <is>
          <t>陕西省西安市未央区大明宫街道刚佳小区</t>
        </is>
      </c>
      <c r="F2714" t="inlineStr">
        <is>
          <t>项目出差</t>
        </is>
      </c>
      <c r="G2714" t="inlineStr">
        <is>
          <t>吴文涛-西安-合喜味道-解决问题 已结束</t>
        </is>
      </c>
      <c r="H2714" t="inlineStr">
        <is>
          <t xml:space="preserve">今日共测试菜品8道，具体分类及详情如下：
1. 大份量菜品4道：①麻婆豆腐2500克、②回锅肉3000克、③酸辣白菜2000克、④宫保鸡丁2500克；
2. 小份正餐菜品4道：①辣椒炒肉、②小炒豆干、③手撕包菜、④沙窝花菜。
本次测试菜品的口味与品质获得客户认可，配套使用的机器也得到客户一致好评。
 </t>
        </is>
      </c>
      <c r="I2714" t="inlineStr">
        <is>
          <t>无</t>
        </is>
      </c>
      <c r="J2714"/>
      <c r="K2714" t="inlineStr">
        <is>
          <t>明天郑州丹尼斯poc</t>
        </is>
      </c>
      <c r="L2714" t="inlineStr">
        <is>
          <t>IMG_20251103_082237851.jpg,IMG_20251103_112824995.jpg,IMG_20251103_112831482.jpg,IMG_20251103_114754841.jpg,IMG_20251103_114759805.jpg,IMG_20251103_115127748.jpg,IMG_20251103_120039024.jpg,IMG_20251103_120842313.jpg,IMG_20251103_114424038.jpg,IMG_20251103_123428490.jpg,IMG_20251103_122349474.jpg,IMG_20251103_122849845.jpg</t>
        </is>
      </c>
      <c r="M2714"/>
      <c r="N2714" s="2">
        <v>45964</v>
      </c>
      <c r="O2714" t="inlineStr">
        <is>
          <t>已结束</t>
        </is>
      </c>
      <c r="P2714" t="inlineStr">
        <is>
          <t>45周</t>
        </is>
      </c>
      <c r="Q2714"/>
      <c r="R2714" t="inlineStr">
        <is>
          <t>false</t>
        </is>
      </c>
      <c r="S2714" t="inlineStr">
        <is>
          <t>2025/11/02</t>
        </is>
      </c>
      <c r="T2714" t="inlineStr">
        <is>
          <t>北区</t>
        </is>
      </c>
      <c r="U2714" t="inlineStr">
        <is>
          <t>1</t>
        </is>
      </c>
      <c r="V2714" t="inlineStr">
        <is>
          <t>吕佳</t>
        </is>
      </c>
      <c r="W2714" t="inlineStr">
        <is>
          <t>李岳丰</t>
        </is>
      </c>
    </row>
    <row r="2715" ht="12.75" customHeight="1">
      <c r="A2715" t="inlineStr">
        <is>
          <t>2025-11-02 吴文涛-西安-合喜味道-解决问题 已结束</t>
        </is>
      </c>
      <c r="B2715" t="inlineStr">
        <is>
          <t>1</t>
        </is>
      </c>
      <c r="C2715" t="inlineStr">
        <is>
          <t>无明显问题或异常，菜品测试筹备工作按计划完成。</t>
        </is>
      </c>
      <c r="D2715" t="inlineStr">
        <is>
          <t>吴文涛</t>
        </is>
      </c>
      <c r="E2715" t="inlineStr">
        <is>
          <t>陕西省西安市未央区大明宫街道刚佳小区</t>
        </is>
      </c>
      <c r="F2715" t="inlineStr">
        <is>
          <t>项目出差</t>
        </is>
      </c>
      <c r="G2715" t="inlineStr">
        <is>
          <t>吴文涛-西安-合喜味道-解决问题 已结束</t>
        </is>
      </c>
      <c r="H2715" t="inlineStr">
        <is>
          <t>菜品测试筹备清单
1. 食材采购（今日完成）
-为明日8道菜品测试采购新鲜食材，含主料、辅料及核心调料
- 采购原则：大份量菜品按3到5斤备货，正餐菜品按2人份备货；优先选新鲜、无变质的食材，提前核对家中现有调料（如盐、糖、生抽等），缺漏及时补充
2. 食材切配与预处理（今日晚已完成）
- 核心任务：完成所有食材的清洗、切配、分类分装（贴菜品标签区分），减少明日烹饪耗时
- 切配要求：肉类切配符合菜品形态（丁/片/末），蔬菜按烹饪需求处理（撕片/切条/掰朵），辅料（姜、蒜、辣椒等）提前备好
- 测试菜品清单：
- 大份量菜品（侧重批量制作稳定性）：①宫保鸡丁 ②回锅肉 ③酸辣白菜 ④麻婆豆腐
- 正餐菜品（侧重家常适口性）：①辣椒炒肉 ②砂锅菜花 ③手撕包菜 ④小炒香干</t>
        </is>
      </c>
      <c r="I2715" t="inlineStr">
        <is>
          <t>无</t>
        </is>
      </c>
      <c r="J2715"/>
      <c r="K2715" t="inlineStr">
        <is>
          <t>西安合喜味道项目支持</t>
        </is>
      </c>
      <c r="L2715" t="inlineStr">
        <is>
          <t>IMG_20251102_172015402.jpg,IMG_20251102_194307830.jpg,IMG_20251102_194326167.jpg,IMG_20251102_194334679.jpg</t>
        </is>
      </c>
      <c r="M2715"/>
      <c r="N2715" s="2">
        <v>45963</v>
      </c>
      <c r="O2715" t="inlineStr">
        <is>
          <t>已结束</t>
        </is>
      </c>
      <c r="P2715" t="inlineStr">
        <is>
          <t>44周</t>
        </is>
      </c>
      <c r="Q2715"/>
      <c r="R2715" t="inlineStr">
        <is>
          <t>false</t>
        </is>
      </c>
      <c r="S2715" t="inlineStr">
        <is>
          <t>2025/11/02</t>
        </is>
      </c>
      <c r="T2715" t="inlineStr">
        <is>
          <t>北区</t>
        </is>
      </c>
      <c r="U2715"/>
      <c r="V2715" t="inlineStr">
        <is>
          <t>吕佳</t>
        </is>
      </c>
      <c r="W2715" t="inlineStr">
        <is>
          <t>李岳丰</t>
        </is>
      </c>
    </row>
    <row r="2716" ht="12.75" customHeight="1">
      <c r="A2716" t="inlineStr">
        <is>
          <t>2025-11-01 吴文涛-西安-合喜味道-解决问题 已结束</t>
        </is>
      </c>
      <c r="B2716"/>
      <c r="C2716" t="inlineStr">
        <is>
          <t>中午测试时机器因猪油桶管道牵拉过紧，液料投料口管道接口脱落漏油，已修复。</t>
        </is>
      </c>
      <c r="D2716" t="inlineStr">
        <is>
          <t>吴文涛</t>
        </is>
      </c>
      <c r="E2716" t="inlineStr">
        <is>
          <t>陕西省西安市未央区大明宫街道刚佳小区</t>
        </is>
      </c>
      <c r="F2716" t="inlineStr">
        <is>
          <t>项目出差</t>
        </is>
      </c>
      <c r="G2716" t="inlineStr">
        <is>
          <t>吴文涛-西安-合喜味道-解决问题 已结束</t>
        </is>
      </c>
      <c r="H2716" t="inlineStr">
        <is>
          <t xml:space="preserve">
1. 晨间到店后，完成当日测试菜品的食材切配准备。
2. 10:30 刘总、谢总到店参与菜品测试，中午时段测试 2 道菜品：①干锅鹿茸菌 ②生爆青皮茄子。
3. 下午继续测试 4道菜品：①酸辣土豆丝 ②鱼香肉丝 ③手撕包菜 ④三豆芽炒土鸡蛋
4. 本次测试核心目的为验证机器是否达到预期菜品制作效果，测试结束后，刘总对机器表现予以认可，确认其具备稳定的菜品复刻能力。
5. 中午测试期间机器出现漏油情况，经检查，系安装猪油桶时管道牵拉过紧，导致液料投料口管道接口脱落；已及时修复，机器恢复正常使用。
 </t>
        </is>
      </c>
      <c r="I2716" t="inlineStr">
        <is>
          <t>无</t>
        </is>
      </c>
      <c r="J2716"/>
      <c r="K2716" t="inlineStr">
        <is>
          <t>合喜味道支持</t>
        </is>
      </c>
      <c r="L2716" t="inlineStr">
        <is>
          <t>IMG_20251101_104215394.jpg,IMG_20251101_120556560.jpg,IMG_20251101_122319036.jpg,IMG_20251101_142301081.jpg,IMG_20251101_151424458.jpg,IMG_20251101_152709788.jpg,IMG_20251101_163548602.jpg,IMG_20251101_161255159.jpg,IMG_20251101_164951068.jpg</t>
        </is>
      </c>
      <c r="M2716"/>
      <c r="N2716" s="2">
        <v>45962</v>
      </c>
      <c r="O2716" t="inlineStr">
        <is>
          <t>已结束</t>
        </is>
      </c>
      <c r="P2716" t="inlineStr">
        <is>
          <t>44周</t>
        </is>
      </c>
      <c r="Q2716"/>
      <c r="R2716" t="inlineStr">
        <is>
          <t>false</t>
        </is>
      </c>
      <c r="S2716" t="inlineStr">
        <is>
          <t>2025/11/02</t>
        </is>
      </c>
      <c r="T2716" t="inlineStr">
        <is>
          <t>北区</t>
        </is>
      </c>
      <c r="U2716"/>
      <c r="V2716" t="inlineStr">
        <is>
          <t>吕佳</t>
        </is>
      </c>
      <c r="W2716" t="inlineStr">
        <is>
          <t>李岳丰</t>
        </is>
      </c>
    </row>
    <row r="2717" ht="12.75" customHeight="1">
      <c r="A2717" t="inlineStr">
        <is>
          <t>2025-10-31 吴文涛-西安-合喜味道-解决问题 已结束</t>
        </is>
      </c>
      <c r="B2717"/>
      <c r="C2717" t="inlineStr">
        <is>
          <t>需关注：无异常问题，测试顺利，明天继续测试其余菜品。</t>
        </is>
      </c>
      <c r="D2717" t="inlineStr">
        <is>
          <t>吴文涛</t>
        </is>
      </c>
      <c r="E2717" t="inlineStr">
        <is>
          <t>陕西省西安市未央区张家堡街道凤城四路张家堡街道办事处</t>
        </is>
      </c>
      <c r="F2717" t="inlineStr">
        <is>
          <t>项目出差</t>
        </is>
      </c>
      <c r="G2717" t="inlineStr">
        <is>
          <t>吴文涛-西安-合喜味道-解决问题 已结束</t>
        </is>
      </c>
      <c r="H2717" t="inlineStr">
        <is>
          <t>合喜味道项目支持总结
1. 完成操作员与厨师长的机器日常保养培训，涵盖校准、养锅、管道清洗等核心操作；
2. 下午协同吕佳姐与刘总对接录菜测试，重点测试土豆丝、鱼香肉丝、辣椒炒肉三款菜品，均获得刘总认可；
3. 刘总对机器温度稳定性及出餐菜品品质表示满意，明天将推进菜单其余菜品的测试工作
</t>
        </is>
      </c>
      <c r="I2717" t="inlineStr">
        <is>
          <t>酸辣土豆丝-1份-已订版
鱼香肉丝1份-已订版</t>
        </is>
      </c>
      <c r="J2717" t="inlineStr">
        <is>
          <t>无</t>
        </is>
      </c>
      <c r="K2717" t="inlineStr">
        <is>
          <t>明天合喜味道测试菜品</t>
        </is>
      </c>
      <c r="L2717" t="inlineStr">
        <is>
          <t>IMG_20251031_114844522.jpg,IMG_20251031_204955451.jpg,IMG_20251031_124629162.jpg,IMG_20251031_135750423.jpg,IMG_20251031_140442117.jpg,IMG_20251031_144006081.jpg,IMG_20251031_143952149.jpg,IMG_20251031_193432433.jpg,IMG_20251031_181249305.jpg</t>
        </is>
      </c>
      <c r="M2717"/>
      <c r="N2717" s="2">
        <v>45961</v>
      </c>
      <c r="O2717" t="inlineStr">
        <is>
          <t>已结束</t>
        </is>
      </c>
      <c r="P2717" t="inlineStr">
        <is>
          <t>44周</t>
        </is>
      </c>
      <c r="Q2717"/>
      <c r="R2717" t="inlineStr">
        <is>
          <t>false</t>
        </is>
      </c>
      <c r="S2717" t="inlineStr">
        <is>
          <t>2025/11/02</t>
        </is>
      </c>
      <c r="T2717" t="inlineStr">
        <is>
          <t>北区</t>
        </is>
      </c>
      <c r="U2717"/>
      <c r="V2717" t="inlineStr">
        <is>
          <t>吕佳</t>
        </is>
      </c>
      <c r="W2717" t="inlineStr">
        <is>
          <t>李岳丰</t>
        </is>
      </c>
    </row>
    <row r="2718" ht="12.75" customHeight="1">
      <c r="A2718" t="inlineStr">
        <is>
          <t>2025-10-29 吴文涛-北京-大鸭梨-新店开业 已结束</t>
        </is>
      </c>
      <c r="B2718"/>
      <c r="C2718" t="inlineStr">
        <is>
          <t>问题：莴笋丝切配不标准毛糙，早班和下午班各1人休假。</t>
        </is>
      </c>
      <c r="D2718" t="inlineStr">
        <is>
          <t>吴文涛</t>
        </is>
      </c>
      <c r="E2718" t="inlineStr">
        <is>
          <t>北京市朝阳区南磨房乡华侨城·北京OCT华侨城·北京2号院</t>
        </is>
      </c>
      <c r="F2718" t="inlineStr">
        <is>
          <t>项目出差</t>
        </is>
      </c>
      <c r="G2718" t="inlineStr">
        <is>
          <t>吴文涛-北京-大鸭梨-新店开业 已结束</t>
        </is>
      </c>
      <c r="H2718" t="inlineStr">
        <is>
          <t>大鸭梨右安门店工作落实情况
1. 按郭总指示，完成右安门店鱼香肉丝、宫保鸡丁的操作程序更新刷新；
2. 操作员已备齐宫保鸡丁所需姜蒜丁、鱼香肉丝所需鱼眼葱，全天严格遵循更新后的程序规范操作；
3. 已将鱼香肉丝的鱼香汁更换为宫保汁；
4. 侧面操作台架子已安装落实到位；
5、莴笋丝切配不标准，看着很毛糙。
6. 今日安排人员全天协助机器操作，人员出勤情况：早班1人休假，下午班1人休假。
</t>
        </is>
      </c>
      <c r="I2718" t="inlineStr">
        <is>
          <t>无</t>
        </is>
      </c>
      <c r="J2718"/>
      <c r="K2718" t="inlineStr">
        <is>
          <t>明天计划休息</t>
        </is>
      </c>
      <c r="L2718" t="inlineStr">
        <is>
          <t>IMG_20251029_101150579.jpg,wx_camera_1761704919737.jpg,IMG_20251029_103541061.jpg,IMG_20251029_103737267.jpg,IMG_20251029_103937541.jpg,IMG_20251029_104600394.jpg,IMG_20251029_105321373.jpg,IMG_20251029_111950939.jpg,IMG_20251029_121448742.jpg,IMG_20251029_125114021.jpg,IMG_20251029_125405431.jpg,IMG_20251029_133303777.jpg,IMG_20251029_174934415.jpg,IMG_20251029_195556849.jpg,IMG_20251029_204320357.jpg</t>
        </is>
      </c>
      <c r="M2718"/>
      <c r="N2718" s="2">
        <v>45959</v>
      </c>
      <c r="O2718" t="inlineStr">
        <is>
          <t>已结束,已结束</t>
        </is>
      </c>
      <c r="P2718" t="inlineStr">
        <is>
          <t>44周</t>
        </is>
      </c>
      <c r="Q2718"/>
      <c r="R2718" t="inlineStr">
        <is>
          <t>false</t>
        </is>
      </c>
      <c r="S2718" t="inlineStr">
        <is>
          <t>2025/10/08
2025/10/31</t>
        </is>
      </c>
      <c r="T2718" t="inlineStr">
        <is>
          <t>BST</t>
        </is>
      </c>
      <c r="U2718" t="inlineStr">
        <is>
          <t>1</t>
        </is>
      </c>
      <c r="V2718" t="inlineStr">
        <is>
          <t>关胜元
关胜元</t>
        </is>
      </c>
      <c r="W2718" t="inlineStr">
        <is>
          <t>张铭麒
张铭麒</t>
        </is>
      </c>
    </row>
    <row r="2719" ht="12.75" customHeight="1">
      <c r="A2719" t="inlineStr">
        <is>
          <t>2025-10-28 吴文涛-北京-大鸭梨-新店开业 已结束</t>
        </is>
      </c>
      <c r="B2719"/>
      <c r="C2719" t="inlineStr">
        <is>
          <t>光彩店和后沙峪店的宫保鸡丁、鱼香肉丝存在操作问题，后沙峪店清炒时蔬需加葱油。</t>
        </is>
      </c>
      <c r="D2719" t="inlineStr">
        <is>
          <t>吴文涛</t>
        </is>
      </c>
      <c r="E2719" t="inlineStr">
        <is>
          <t>北京市朝阳区南磨房乡华侨城·北京OCT华侨城·北京2号院</t>
        </is>
      </c>
      <c r="F2719" t="inlineStr">
        <is>
          <t>项目出差</t>
        </is>
      </c>
      <c r="G2719" t="inlineStr">
        <is>
          <t>吴文涛-北京-大鸭梨-新店开业 已结束</t>
        </is>
      </c>
      <c r="H2719" t="inlineStr">
        <is>
          <t xml:space="preserve">
一、大鸭梨光彩店
1. 上午到店后，安排操作员完成机器校准工作，确保设备运行精准。
2. 带领操作员补充各类小料，明确要求小料切配需严格遵循标准规范。
3. 组织操作员开展餐前准备检查，规定每日10:30前完成所有菜品主辅料、机器上调味品的存量核对与变质变味排查。
4. 中午14:00，郭总裁带领公司团队到店检查机器人运作情况，并对操作员进行实操考核，共出品6道菜品，具体情况如下：
- 宫保鸡丁：存在操作流程问题，需按“干辣椒、花椒先下→加入姜蒜丁→放入泡椒→添加辣椒面→出锅时淋5克油”的规范执行；
- 鱼香肉丝：存在操作细节问题，出锅需添加20克鱼儿葱及出锅油；
- 辣椒炒肉、粉丝包菜、和牛粒麻婆豆腐、小炒雨花石香干：出品均正常。
二、大鸭梨后沙峪店
1. 现场实操出品5道菜品，分别为辣椒炒肉、鱼香肉丝、宫保鸡丁、清炒时蔬、酱肉菜心。
2. 菜品问题反馈：鱼香肉丝、宫保鸡丁存在与光彩店相同的操作问题；清炒时蔬需在出锅后手动添加5克葱油；其余菜品无异常。
 </t>
        </is>
      </c>
      <c r="I2719" t="inlineStr">
        <is>
          <t>无</t>
        </is>
      </c>
      <c r="J2719"/>
      <c r="K2719" t="inlineStr">
        <is>
          <t>大鸭梨支持</t>
        </is>
      </c>
      <c r="L2719" t="inlineStr">
        <is>
          <t>IMG_20251028_100147624.jpg,IMG_20251028_101620105.jpg,IMG_20251028_101628911.jpg,IMG_20251028_101648637.jpg,IMG_20251028_102404209.jpg,IMG_20251028_103501456.jpg,IMG_20251028_110929699.jpg,IMG_20251028_112016523.jpg,IMG_20251028_113104238.jpg,IMG_20251028_115149137.jpg,IMG_20251028_115645574.jpg,IMG_20251028_120500317.jpg,IMG_20251028_125730954.jpg,IMG_20251028_143835663.jpg,IMG_20251028_142555536.jpg,IMG_20251028_141931793.jpg,IMG_20251028_173018172.jpg,IMG_20251028_173940666.jpg</t>
        </is>
      </c>
      <c r="M2719"/>
      <c r="N2719" s="2">
        <v>45958</v>
      </c>
      <c r="O2719" t="inlineStr">
        <is>
          <t>已结束,已结束</t>
        </is>
      </c>
      <c r="P2719" t="inlineStr">
        <is>
          <t>44周</t>
        </is>
      </c>
      <c r="Q2719"/>
      <c r="R2719" t="inlineStr">
        <is>
          <t>false</t>
        </is>
      </c>
      <c r="S2719" t="inlineStr">
        <is>
          <t>2025/10/08
2025/10/31</t>
        </is>
      </c>
      <c r="T2719" t="inlineStr">
        <is>
          <t>BST</t>
        </is>
      </c>
      <c r="U2719"/>
      <c r="V2719" t="inlineStr">
        <is>
          <t>关胜元
关胜元</t>
        </is>
      </c>
      <c r="W2719" t="inlineStr">
        <is>
          <t>张铭麒
张铭麒</t>
        </is>
      </c>
    </row>
    <row r="2720" ht="12.75" customHeight="1">
      <c r="A2720" t="inlineStr">
        <is>
          <t xml:space="preserve">2025-10-27 </t>
        </is>
      </c>
      <c r="B2720"/>
      <c r="C2720" t="inlineStr">
        <is>
          <t>正文内容为空，无法提取信息，存在内容缺失异常。</t>
        </is>
      </c>
      <c r="D2720" t="inlineStr">
        <is>
          <t>吴文涛</t>
        </is>
      </c>
      <c r="E2720" t="inlineStr">
        <is>
          <t>河南省新乡市卫辉市汲水镇老五水果批发卫辉市下园蔬菜瓜果批发市场</t>
        </is>
      </c>
      <c r="F2720" t="inlineStr">
        <is>
          <t>排休</t>
        </is>
      </c>
      <c r="G2720"/>
      <c r="H2720"/>
      <c r="I2720"/>
      <c r="J2720"/>
      <c r="K2720"/>
      <c r="L2720"/>
      <c r="M2720"/>
      <c r="N2720" s="2">
        <v>45957</v>
      </c>
      <c r="O2720"/>
      <c r="P2720" t="inlineStr">
        <is>
          <t>44周</t>
        </is>
      </c>
      <c r="Q2720"/>
      <c r="R2720" t="inlineStr">
        <is>
          <t>false</t>
        </is>
      </c>
      <c r="S2720"/>
      <c r="T2720"/>
      <c r="U2720" t="inlineStr">
        <is>
          <t>0</t>
        </is>
      </c>
      <c r="V2720"/>
      <c r="W2720"/>
    </row>
    <row r="2721" ht="12.75" customHeight="1">
      <c r="A2721" t="inlineStr">
        <is>
          <t>2025-10-26 吴文涛-西安-新赛德客户支持-DEMO 已结束</t>
        </is>
      </c>
      <c r="B2721" t="inlineStr">
        <is>
          <t>1</t>
        </is>
      </c>
      <c r="C2721" t="inlineStr">
        <is>
          <t>高峰时段机器无专职操作，由炒灶师傅兼任，待协调解决。</t>
        </is>
      </c>
      <c r="D2721" t="inlineStr">
        <is>
          <t>吴文涛</t>
        </is>
      </c>
      <c r="E2721" t="inlineStr">
        <is>
          <t>陕西省西安市未央区未央湖街道武德路香缤国际城</t>
        </is>
      </c>
      <c r="F2721" t="inlineStr">
        <is>
          <t>项目出差</t>
        </is>
      </c>
      <c r="G2721" t="inlineStr">
        <is>
          <t>吴文涛-西安-新赛德客户支持-DEMO 已结束</t>
        </is>
      </c>
      <c r="H2721" t="inlineStr">
        <is>
          <t>西安新赛德客户现场菜品调试报告
1. 菜品分装：已依据量化标准完成分装，明确要求操作员严格遵循既定程序执行操作。
2. 出品情况：今日现场菜品整体出品稳定，无退菜记录，未收到客户投诉。
3. 问题与沟通：现场高峰时段存在机器无人专职操作的问题，当前操作员由炒灶师傅兼任；该情况已与厨师长沟通，待进一步协调解决。
</t>
        </is>
      </c>
      <c r="I2721" t="inlineStr">
        <is>
          <t>无</t>
        </is>
      </c>
      <c r="J2721"/>
      <c r="K2721" t="inlineStr">
        <is>
          <t>明天正常排休，等待郑州丹尼斯poc通知</t>
        </is>
      </c>
      <c r="L2721" t="inlineStr">
        <is>
          <t>IMG_20251026_171833540.jpg,IMG_20251026_181159763.jpg,IMG_20251026_181203737.jpg,IMG_20251026_181535399.jpg,IMG_20251026_182724898.jpg,IMG_20251026_191135125.jpg,IMG_20251026_191651571.jpg,IMG_20251026_193833360.jpg</t>
        </is>
      </c>
      <c r="M2721"/>
      <c r="N2721" s="2">
        <v>45956</v>
      </c>
      <c r="O2721" t="inlineStr">
        <is>
          <t>已结束</t>
        </is>
      </c>
      <c r="P2721" t="inlineStr">
        <is>
          <t>43周</t>
        </is>
      </c>
      <c r="Q2721"/>
      <c r="R2721" t="inlineStr">
        <is>
          <t>false</t>
        </is>
      </c>
      <c r="S2721" t="inlineStr">
        <is>
          <t>2025/10/26</t>
        </is>
      </c>
      <c r="T2721" t="inlineStr">
        <is>
          <t>北区</t>
        </is>
      </c>
      <c r="U2721" t="inlineStr">
        <is>
          <t>1</t>
        </is>
      </c>
      <c r="V2721" t="inlineStr">
        <is>
          <t>韦潘明</t>
        </is>
      </c>
      <c r="W2721" t="inlineStr">
        <is>
          <t>张铭麒</t>
        </is>
      </c>
    </row>
    <row r="2722" ht="12.75" customHeight="1">
      <c r="A2722" t="inlineStr">
        <is>
          <t>2025-10-25 吴文涛-西安-新赛德客户支持-DEMO 已结束</t>
        </is>
      </c>
      <c r="B2722"/>
      <c r="C2722" t="inlineStr">
        <is>
          <t>配菜量化偏差：螺丝椒少40克/份，肉片多117克/份，肉片上色不一致。</t>
        </is>
      </c>
      <c r="D2722" t="inlineStr">
        <is>
          <t>吴文涛</t>
        </is>
      </c>
      <c r="E2722" t="inlineStr">
        <is>
          <t>陕西省西安市长安区王寺街道国家税务总局西咸新区沣东新城税务局西部慧谷</t>
        </is>
      </c>
      <c r="F2722" t="inlineStr">
        <is>
          <t>项目出差</t>
        </is>
      </c>
      <c r="G2722" t="inlineStr">
        <is>
          <t>吴文涛-西安-新赛德客户支持-DEMO 已结束</t>
        </is>
      </c>
      <c r="H2722" t="inlineStr">
        <is>
          <t xml:space="preserve">西安新赛德客户菜品调试报告
1. 菜品温度问题：现场厨师长反馈菜品温度不足，尤以土豆丝为甚。经按标准量化流程操作测试，土豆丝出品符合规范，排除操作导致的温度问题。
2. 辣椒炒肉口感问题：针对厨师长提出的“辣椒炒制过熟”反馈，已对辣椒炒肉的炒制时间、火候进行微调，优化辣椒口感。
3. 配菜量化偏差问题：排查发现前期菜品问题或因配菜量化不达标导致，具体偏差为：辣椒炒肉所需螺丝椒150克/份，实际仅110克；瘦肉片200克/份，实际达317克，且两份都出现同样问题 ，两份的肉片上色不一致。已同步反馈店长与厨师长，要求厨师长加强监督，确保操作员严格执行量化标准。
 </t>
        </is>
      </c>
      <c r="I2722" t="inlineStr">
        <is>
          <t>无</t>
        </is>
      </c>
      <c r="J2722"/>
      <c r="K2722" t="inlineStr">
        <is>
          <t>西安新赛德客户现场支持</t>
        </is>
      </c>
      <c r="L2722" t="inlineStr">
        <is>
          <t>IMG_20251025_171622847.jpg,IMG_20251025_172015661.jpg,IMG_20251025_181542782.jpg,IMG_20251025_183356100.jpg,IMG_20251025_183451621.jpg,IMG_20251025_183506074.jpg,IMG_20251025_183604689.jpg,IMG_20251025_184522546.jpg,IMG_20251025_185800110.jpg</t>
        </is>
      </c>
      <c r="M2722"/>
      <c r="N2722" s="2">
        <v>45955</v>
      </c>
      <c r="O2722" t="inlineStr">
        <is>
          <t>已结束</t>
        </is>
      </c>
      <c r="P2722" t="inlineStr">
        <is>
          <t>43周</t>
        </is>
      </c>
      <c r="Q2722"/>
      <c r="R2722" t="inlineStr">
        <is>
          <t>false</t>
        </is>
      </c>
      <c r="S2722" t="inlineStr">
        <is>
          <t>2025/10/26</t>
        </is>
      </c>
      <c r="T2722" t="inlineStr">
        <is>
          <t>北区</t>
        </is>
      </c>
      <c r="U2722"/>
      <c r="V2722" t="inlineStr">
        <is>
          <t>韦潘明</t>
        </is>
      </c>
      <c r="W2722" t="inlineStr">
        <is>
          <t>张铭麒</t>
        </is>
      </c>
    </row>
    <row r="2723" ht="12.75" customHeight="1">
      <c r="A2723" t="inlineStr">
        <is>
          <t>2025-10-22 吴文涛-成都-兰湘子-培训支持 已结束</t>
        </is>
      </c>
      <c r="B2723" t="inlineStr">
        <is>
          <t>1</t>
        </is>
      </c>
      <c r="C2723" t="inlineStr">
        <is>
          <t>大油测试需热化管道25分钟，首次出油数据需校准；学员操作熟练度不足。</t>
        </is>
      </c>
      <c r="D2723" t="inlineStr">
        <is>
          <t>吴文涛</t>
        </is>
      </c>
      <c r="E2723" t="inlineStr">
        <is>
          <t>四川省成都市新津区普兴街道新蓉冠体育单招训练营成都新华高级技工学校</t>
        </is>
      </c>
      <c r="F2723" t="inlineStr">
        <is>
          <t>项目出差</t>
        </is>
      </c>
      <c r="G2723" t="inlineStr">
        <is>
          <t>吴文涛-成都-兰湘子-培训支持 已结束</t>
        </is>
      </c>
      <c r="H2723" t="inlineStr">
        <is>
          <t xml:space="preserve">成都兰湘子
工作日报
1. 大油测试情况：每日机器重启后，需先热化管道内大油，耗时约25分钟；且每日首次出油数据不准确，需在开机后完成第一次测试校准。
2. 学员操作培训：今日共培训5名学员，具体如下：
- 午餐时段：3名学员实操，测试菜品为砂锅爆三菌、酸辣鸡杂，每人各操作2道。
- 晚餐时段：2名学员实操，测试菜品为梅干菜炒藕片，每人操作1道。
- 结果：所有菜品出品质量无问题，但学员操作手法熟练度不足，需增加实操练习频次。
3. 小组组长专项培训：针对小组组长，开展机器日常清洁与管道清洗流程的专项培训，确保掌握标准化操作。
4.成都兰湘子培训项目已结束。
 </t>
        </is>
      </c>
      <c r="I2723" t="inlineStr">
        <is>
          <t>无</t>
        </is>
      </c>
      <c r="J2723"/>
      <c r="K2723" t="inlineStr">
        <is>
          <t>明天正常排休</t>
        </is>
      </c>
      <c r="L2723" t="inlineStr">
        <is>
          <t>IMG_20251022_095703449.jpg,IMG_20251022_100918367.jpg,IMG_20251022_111435230.jpg,IMG_20251022_112204262.jpg,IMG_20251022_112321494.jpg,IMG_20251022_112603096.jpg,IMG_20251022_114220215.jpg,IMG_20251022_114510898.jpg,IMG_20251022_151048941.jpg,IMG_20251022_114117216.jpg,IMG_20251022_152250954.jpg,IMG_20251022_152439733.jpg,IMG_20251022_153238534.jpg,IMG_20251022_153452297.jpg,IMG_20251022_152202706.jpg</t>
        </is>
      </c>
      <c r="M2723"/>
      <c r="N2723" s="2">
        <v>45952</v>
      </c>
      <c r="O2723" t="inlineStr">
        <is>
          <t>已结束</t>
        </is>
      </c>
      <c r="P2723" t="inlineStr">
        <is>
          <t>43周</t>
        </is>
      </c>
      <c r="Q2723"/>
      <c r="R2723" t="inlineStr">
        <is>
          <t>false</t>
        </is>
      </c>
      <c r="S2723" t="inlineStr">
        <is>
          <t>2025/10/22</t>
        </is>
      </c>
      <c r="T2723" t="inlineStr">
        <is>
          <t>北区</t>
        </is>
      </c>
      <c r="U2723" t="inlineStr">
        <is>
          <t>1</t>
        </is>
      </c>
      <c r="V2723" t="inlineStr">
        <is>
          <t>黄莞</t>
        </is>
      </c>
      <c r="W2723"/>
    </row>
    <row r="2724" ht="12.75" customHeight="1">
      <c r="A2724" t="inlineStr">
        <is>
          <t>2025-10-21 吴文涛-成都-兰湘子-培训支持 已结束</t>
        </is>
      </c>
      <c r="B2724"/>
      <c r="C2724" t="inlineStr">
        <is>
          <t>设备左侧板曾因近灶台易发热，已贴隔热棉解决。</t>
        </is>
      </c>
      <c r="D2724" t="inlineStr">
        <is>
          <t>吴文涛</t>
        </is>
      </c>
      <c r="E2724" t="inlineStr">
        <is>
          <t>四川省成都市新津区普兴街道新蓉冠体育单招训练营成都新华高级技工学校</t>
        </is>
      </c>
      <c r="F2724" t="inlineStr">
        <is>
          <t>项目出差</t>
        </is>
      </c>
      <c r="G2724" t="inlineStr">
        <is>
          <t>吴文涛-成都-兰湘子-培训支持 已结束</t>
        </is>
      </c>
      <c r="H2724" t="inlineStr">
        <is>
          <t>1. 设备维护：因机器紧邻灶台，左侧板易发热。已联系售后邮寄隔热棉，且完成张贴安装，问题已解决。
2. 学员培训：今日与负责人刘师傅沟通后，针对个别学员开展跑菜谱专项培训。受限于现有食材（仅砂锅爆三菌），以该菜品为实操内容，组织5名学员进行测试操作。培训中先由我演示并同步讲解注意事项，学员后续参照操作，整体上手迅速、效果良好。
3. 设备讲解：向学员系统介绍了机器的核心功能，并重点强调了使用过程中的注意事项，确保操作安全。
</t>
        </is>
      </c>
      <c r="I2724" t="inlineStr">
        <is>
          <t>无</t>
        </is>
      </c>
      <c r="J2724"/>
      <c r="K2724" t="inlineStr">
        <is>
          <t>明天计划培训学员进行机器校准和日常清洁。</t>
        </is>
      </c>
      <c r="L2724" t="inlineStr">
        <is>
          <t>IMG_20251021_120454537.jpg,IMG_20251021_153122357.jpg,IMG_20251021_150833080.jpg,IMG_20251021_164431183.jpg,IMG_20251021_164537041.jpg,IMG_20251021_164854219.jpg,IMG_20251021_165638461.jpg,IMG_20251021_165642384.jpg</t>
        </is>
      </c>
      <c r="M2724"/>
      <c r="N2724" s="2">
        <v>45951</v>
      </c>
      <c r="O2724" t="inlineStr">
        <is>
          <t>已结束</t>
        </is>
      </c>
      <c r="P2724" t="inlineStr">
        <is>
          <t>43周</t>
        </is>
      </c>
      <c r="Q2724"/>
      <c r="R2724" t="inlineStr">
        <is>
          <t>false</t>
        </is>
      </c>
      <c r="S2724" t="inlineStr">
        <is>
          <t>2025/10/22</t>
        </is>
      </c>
      <c r="T2724" t="inlineStr">
        <is>
          <t>北区</t>
        </is>
      </c>
      <c r="U2724"/>
      <c r="V2724" t="inlineStr">
        <is>
          <t>黄莞</t>
        </is>
      </c>
      <c r="W2724"/>
    </row>
    <row r="2725" ht="12.75" customHeight="1">
      <c r="A2725" t="inlineStr">
        <is>
          <t>2025-10-20 吴文涛-成都-兰湘子-培训支持 已结束</t>
        </is>
      </c>
      <c r="B2725"/>
      <c r="C2725" t="inlineStr">
        <is>
          <t>大油初测出油量异常，推测因管道加热带未包到头致凝固。</t>
        </is>
      </c>
      <c r="D2725" t="inlineStr">
        <is>
          <t>吴文涛</t>
        </is>
      </c>
      <c r="E2725" t="inlineStr">
        <is>
          <t>四川省成都市青羊区少城街道东胜街23号院桔子酒店(成都天府广场宽窄巷子店)</t>
        </is>
      </c>
      <c r="F2725" t="inlineStr">
        <is>
          <t>项目出差</t>
        </is>
      </c>
      <c r="G2725" t="inlineStr">
        <is>
          <t>吴文涛-成都-兰湘子-培训支持 已结束</t>
        </is>
      </c>
      <c r="H2725" t="inlineStr">
        <is>
          <t>1、对大油进行测试，第一次投40g出53g第二次投40克出45克，经过校准后出油量正确（原因推测是管道加热带没有包到管道最终导致大油凝固，加热带包到头之后，下午测试正常）。
2、下午研发郭总来检查，让这边负责人测试了2道菜，出品正常，也很满意。
3、研发郭总和我交代了明天需要培训这边负责人对菜品微调和后期需要注意的方面。
4、培训负责人对拆锅装锅的流程，并且多次上手操作。
</t>
        </is>
      </c>
      <c r="I2725" t="inlineStr">
        <is>
          <t>无</t>
        </is>
      </c>
      <c r="J2725"/>
      <c r="K2725" t="inlineStr">
        <is>
          <t>成都兰湘子培训负责人调试菜品</t>
        </is>
      </c>
      <c r="L2725" t="inlineStr">
        <is>
          <t>IMG_20251020_101921516.jpg,IMG_20251020_113141941.jpg,IMG_20251020_113650757.jpg,IMG_20251020_113757785.jpg,IMG_20251020_151522054.jpg,IMG_20251020_151354479.jpg,IMG_20251020_151854069.jpg,IMG_20251020_151932634.jpg,IMG_20251020_153210116.jpg</t>
        </is>
      </c>
      <c r="M2725"/>
      <c r="N2725" s="2">
        <v>45950</v>
      </c>
      <c r="O2725" t="inlineStr">
        <is>
          <t>已结束</t>
        </is>
      </c>
      <c r="P2725" t="inlineStr">
        <is>
          <t>43周</t>
        </is>
      </c>
      <c r="Q2725"/>
      <c r="R2725" t="inlineStr">
        <is>
          <t>false</t>
        </is>
      </c>
      <c r="S2725" t="inlineStr">
        <is>
          <t>2025/10/22</t>
        </is>
      </c>
      <c r="T2725" t="inlineStr">
        <is>
          <t>北区</t>
        </is>
      </c>
      <c r="U2725"/>
      <c r="V2725" t="inlineStr">
        <is>
          <t>黄莞</t>
        </is>
      </c>
      <c r="W2725"/>
    </row>
    <row r="2726" ht="12.75" customHeight="1">
      <c r="A2726" t="inlineStr">
        <is>
          <t>2025-10-18 吴文涛-成都-兰湘子-培训支持 已结束</t>
        </is>
      </c>
      <c r="B2726"/>
      <c r="C2726" t="inlineStr">
        <is>
          <t>机器水枪漏水，已联系售后重发。</t>
        </is>
      </c>
      <c r="D2726" t="inlineStr">
        <is>
          <t>吴文涛</t>
        </is>
      </c>
      <c r="E2726" t="inlineStr">
        <is>
          <t>四川省成都市锦江区锦官驿街道耿家巷都市公寓</t>
        </is>
      </c>
      <c r="F2726" t="inlineStr">
        <is>
          <t>项目出差</t>
        </is>
      </c>
      <c r="G2726" t="inlineStr">
        <is>
          <t>吴文涛-成都-兰湘子-培训支持 已结束</t>
        </is>
      </c>
      <c r="H2726" t="inlineStr">
        <is>
          <t>1、机器水枪出现漏水情况，已联系售后周三鑫给重新发一个水枪。
2、培训操作员进行菜品测试，今日测试菜品正常，
3、今日录菜一道，砂锅爆三菌1份，出品没有问题，负责人刘厨已确认定版。</t>
        </is>
      </c>
      <c r="I2726" t="inlineStr">
        <is>
          <t>沙窝爆三菌-1份-已定版</t>
        </is>
      </c>
      <c r="J2726" t="inlineStr">
        <is>
          <t>无</t>
        </is>
      </c>
      <c r="K2726" t="inlineStr">
        <is>
          <t>明天因他们放假正常排休一天</t>
        </is>
      </c>
      <c r="L2726" t="inlineStr">
        <is>
          <t>IMG_20251018_092213396.jpg,IMG_20251018_101531377.jpg,IMG_20251018_101728039.jpg,IMG_20251018_103056856.jpg,IMG_20251018_103349334.jpg,IMG_20251018_113706068.jpg,IMG_20251018_151944886.jpg,IMG_20251018_151130018.jpg</t>
        </is>
      </c>
      <c r="M2726"/>
      <c r="N2726" s="2">
        <v>45948</v>
      </c>
      <c r="O2726" t="inlineStr">
        <is>
          <t>已结束</t>
        </is>
      </c>
      <c r="P2726" t="inlineStr">
        <is>
          <t>42周</t>
        </is>
      </c>
      <c r="Q2726"/>
      <c r="R2726" t="inlineStr">
        <is>
          <t>false</t>
        </is>
      </c>
      <c r="S2726" t="inlineStr">
        <is>
          <t>2025/10/22</t>
        </is>
      </c>
      <c r="T2726" t="inlineStr">
        <is>
          <t>北区</t>
        </is>
      </c>
      <c r="U2726"/>
      <c r="V2726" t="inlineStr">
        <is>
          <t>黄莞</t>
        </is>
      </c>
      <c r="W2726"/>
    </row>
    <row r="2727" ht="12.75" customHeight="1">
      <c r="A2727" t="inlineStr">
        <is>
          <t>2025-10-17 吴文涛-成都-兰湘子-培训支持 已结束</t>
        </is>
      </c>
      <c r="B2727"/>
      <c r="C2727" t="inlineStr">
        <is>
          <t>大油开机后出油不足，校准后恢复正常。</t>
        </is>
      </c>
      <c r="D2727" t="inlineStr">
        <is>
          <t>吴文涛</t>
        </is>
      </c>
      <c r="E2727" t="inlineStr">
        <is>
          <t>四川省成都市新津区普兴街道新蓉冠体育单招训练营成都新华高级技工学校</t>
        </is>
      </c>
      <c r="F2727" t="inlineStr">
        <is>
          <t>项目出差</t>
        </is>
      </c>
      <c r="G2727" t="inlineStr">
        <is>
          <t>吴文涛-成都-兰湘子-培训支持 已结束</t>
        </is>
      </c>
      <c r="H2727" t="inlineStr">
        <is>
          <t>1、轮换培训操作员，今日培训操作员2名，分别培训干液料校准，管道清洗、和日常对机器的保养。
2、对大油进行了测试，要求对大油每天开机后进行测试，（因大油今天开机后出油不够，经过测试投20克出15克，经过重新校准后出油量正常）。
3、今日测试菜品3道，酸菜水晶粉、酸辣鸡杂、湘土豆辣子鸡，出品正常，负责人表示满意。
4、今日录菜一道，辣椒炒肉1份，录程序一次，辣椒出品有点过，经过调试改好程序第二次跑菜谱出品达到负责人认可，可以定版。</t>
        </is>
      </c>
      <c r="I2727" t="inlineStr">
        <is>
          <t>辣椒炒肉-1份-已订版</t>
        </is>
      </c>
      <c r="J2727" t="inlineStr">
        <is>
          <t>无</t>
        </is>
      </c>
      <c r="K2727" t="inlineStr">
        <is>
          <t>成都兰湘子培训</t>
        </is>
      </c>
      <c r="L2727" t="inlineStr">
        <is>
          <t>IMG_20251017_093356234.jpg,IMG_20251017_094929429.jpg,IMG_20251017_100537980.jpg,IMG_20251017_102829340.jpg,IMG_20251017_103649900.jpg,IMG_20251017_104634999.jpg,IMG_20251017_104736668.jpg,IMG_20251017_153258467.jpg,IMG_20251017_154626819.jpg,IMG_20251017_145818055.jpg,IMG_20251017_160822528.jpg</t>
        </is>
      </c>
      <c r="M2727"/>
      <c r="N2727" s="2">
        <v>45947</v>
      </c>
      <c r="O2727" t="inlineStr">
        <is>
          <t>已结束</t>
        </is>
      </c>
      <c r="P2727" t="inlineStr">
        <is>
          <t>42周</t>
        </is>
      </c>
      <c r="Q2727"/>
      <c r="R2727" t="inlineStr">
        <is>
          <t>false</t>
        </is>
      </c>
      <c r="S2727" t="inlineStr">
        <is>
          <t>2025/10/22</t>
        </is>
      </c>
      <c r="T2727" t="inlineStr">
        <is>
          <t>北区</t>
        </is>
      </c>
      <c r="U2727"/>
      <c r="V2727" t="inlineStr">
        <is>
          <t>黄莞</t>
        </is>
      </c>
      <c r="W2727"/>
    </row>
    <row r="2728" ht="12.75" customHeight="1">
      <c r="A2728" t="inlineStr">
        <is>
          <t>2025-10-16 吴文涛-成都-兰湘子-培训支持 已结束</t>
        </is>
      </c>
      <c r="B2728"/>
      <c r="C2728" t="inlineStr">
        <is>
          <t>无明确问题或异常，主要为机器调试、菜谱导入及校准培训。</t>
        </is>
      </c>
      <c r="D2728" t="inlineStr">
        <is>
          <t>吴文涛</t>
        </is>
      </c>
      <c r="E2728" t="inlineStr">
        <is>
          <t>四川省成都市新津区普兴街道新蓉冠体育单招训练营成都新华高级技工学校</t>
        </is>
      </c>
      <c r="F2728" t="inlineStr">
        <is>
          <t>项目出差</t>
        </is>
      </c>
      <c r="G2728" t="inlineStr">
        <is>
          <t>吴文涛-成都-兰湘子-培训支持 已结束</t>
        </is>
      </c>
      <c r="H2728" t="inlineStr">
        <is>
          <t>1、现场调试机器（兰湘子专用版本），干液料的设置。
2、和负责人对接需要往机器上导入的菜品，已导入菜谱。
3、对接人刘厨，给培训了干液料的校准。
</t>
        </is>
      </c>
      <c r="I2728" t="inlineStr">
        <is>
          <t>无</t>
        </is>
      </c>
      <c r="J2728"/>
      <c r="K2728" t="inlineStr">
        <is>
          <t>成都兰湘子培训</t>
        </is>
      </c>
      <c r="L2728" t="inlineStr">
        <is>
          <t>IMG_20251016_131146994.jpg,IMG_20251016_153034722.jpg,IMG_20251016_183135271.jpg,IMG_20251016_185115747.jpg,IMG_20251016_185516740.jpg,IMG_20251016_190456338.jpg</t>
        </is>
      </c>
      <c r="M2728"/>
      <c r="N2728" s="2">
        <v>45946</v>
      </c>
      <c r="O2728" t="inlineStr">
        <is>
          <t>已结束</t>
        </is>
      </c>
      <c r="P2728" t="inlineStr">
        <is>
          <t>42周</t>
        </is>
      </c>
      <c r="Q2728"/>
      <c r="R2728" t="inlineStr">
        <is>
          <t>false</t>
        </is>
      </c>
      <c r="S2728" t="inlineStr">
        <is>
          <t>2025/10/22</t>
        </is>
      </c>
      <c r="T2728" t="inlineStr">
        <is>
          <t>北区</t>
        </is>
      </c>
      <c r="U2728"/>
      <c r="V2728" t="inlineStr">
        <is>
          <t>黄莞</t>
        </is>
      </c>
      <c r="W2728"/>
    </row>
    <row r="2729" ht="12.75" customHeight="1">
      <c r="A2729" t="inlineStr">
        <is>
          <t>2025-10-15 吴文涛-西安-深鲨-铁锅导入 已结束</t>
        </is>
      </c>
      <c r="B2729"/>
      <c r="C2729" t="inlineStr">
        <is>
          <t>无异常问题，西安新赛德菜品测试、培训完成，明日去成都兰湘子培训。</t>
        </is>
      </c>
      <c r="D2729" t="inlineStr">
        <is>
          <t>吴文涛</t>
        </is>
      </c>
      <c r="E2729" t="inlineStr">
        <is>
          <t>陕西省西安市未央区大明宫街道刚佳小区</t>
        </is>
      </c>
      <c r="F2729" t="inlineStr">
        <is>
          <t>项目出差</t>
        </is>
      </c>
      <c r="G2729" t="inlineStr">
        <is>
          <t>吴文涛-西安-深鲨-铁锅导入 已结束</t>
        </is>
      </c>
      <c r="H2729" t="inlineStr">
        <is>
          <t>1、中午和销售苇潘明去西安新赛德经销商调试菜品和给小龙虾测试菜，
2、测试2次小龙虾，测试成功，已给客户发照片，
3新赛德调试大碗花菜（生炒）一份，测试已确定，
4、培训新赛德宋姐操作机器，讲解了操作需注意的方面。</t>
        </is>
      </c>
      <c r="I2729" t="inlineStr">
        <is>
          <t>大碗菜花-1份-已定版</t>
        </is>
      </c>
      <c r="J2729" t="inlineStr">
        <is>
          <t>无</t>
        </is>
      </c>
      <c r="K2729" t="inlineStr">
        <is>
          <t>明天去成都兰湘子培训</t>
        </is>
      </c>
      <c r="L2729" t="inlineStr">
        <is>
          <t>IMG_20251015_114620206.jpg,IMG_20251015_123630109.jpg,IMG_20251015_132845854.jpg,IMG_20251015_140129522.jpg,IMG_20251015_140133468.jpg,IMG_20251015_142054983.jpg,IMG_20251015_152959202.jpg</t>
        </is>
      </c>
      <c r="M2729"/>
      <c r="N2729" s="2">
        <v>45945</v>
      </c>
      <c r="O2729" t="inlineStr">
        <is>
          <t>已结束</t>
        </is>
      </c>
      <c r="P2729" t="inlineStr">
        <is>
          <t>42周</t>
        </is>
      </c>
      <c r="Q2729"/>
      <c r="R2729" t="inlineStr">
        <is>
          <t>false</t>
        </is>
      </c>
      <c r="S2729" t="inlineStr">
        <is>
          <t>2025/10/14</t>
        </is>
      </c>
      <c r="T2729" t="inlineStr">
        <is>
          <t>北区</t>
        </is>
      </c>
      <c r="U2729"/>
      <c r="V2729" t="inlineStr">
        <is>
          <t>韦潘明</t>
        </is>
      </c>
      <c r="W2729" t="inlineStr">
        <is>
          <t>张铭麒</t>
        </is>
      </c>
    </row>
    <row r="2730" ht="12.75" customHeight="1">
      <c r="A2730" t="inlineStr">
        <is>
          <t>2025-10-14 吴文涛-西安-深鲨-铁锅导入 已结束</t>
        </is>
      </c>
      <c r="B2730"/>
      <c r="C2730" t="inlineStr">
        <is>
          <t>辣椒炒肉出品不稳定、粘锅严重，已处理，操作员操作和锅状态需关注。</t>
        </is>
      </c>
      <c r="D2730" t="inlineStr">
        <is>
          <t>吴文涛</t>
        </is>
      </c>
      <c r="E2730" t="inlineStr">
        <is>
          <t>陕西省西安市新城区胡家庙街道长缨西路3号华东·万和城</t>
        </is>
      </c>
      <c r="F2730" t="inlineStr">
        <is>
          <t>项目出差</t>
        </is>
      </c>
      <c r="G2730" t="inlineStr">
        <is>
          <t>吴文涛-西安-深鲨-铁锅导入 已结束</t>
        </is>
      </c>
      <c r="H2730" t="inlineStr">
        <is>
          <t>1、中午去合喜味道给调试菜品，辣椒炒肉，厨师长反应出品不稳定，已解决，（操作员操作不挡，腌肉上色不稳定导致出品色泽不稳定）。
2、反应的粘锅严重情况，因为锅里的积碳严重，导致粘锅比较严重，锅内积碳已处理，并让厨师长监督操作员保持锅的状态。
3、下午和苇潘明见新客户，去店面参观菜品。</t>
        </is>
      </c>
      <c r="I2730" t="inlineStr">
        <is>
          <t>无</t>
        </is>
      </c>
      <c r="J2730"/>
      <c r="K2730" t="inlineStr">
        <is>
          <t>明天去新赛德给金秀川调菜</t>
        </is>
      </c>
      <c r="L2730" t="inlineStr">
        <is>
          <t>IMG_20251014_094958968.jpg,IMG_20251014_095513463.jpg,IMG_20251014_101120603.jpg,IMG_20251014_101129138.jpg,IMG_20251014_101556885.jpg,IMG_20251014_103212523.jpg,IMG_20251014_111807491.jpg,IMG_20251014_113804335.jpg,IMG_20251014_123346659.jpg,IMG_20251014_123348747.jpg,IMG_20251014_125721855.jpg,IMG_20251014_130440503.jpg,IMG_20251014_185853175.jpg</t>
        </is>
      </c>
      <c r="M2730"/>
      <c r="N2730" s="2">
        <v>45944</v>
      </c>
      <c r="O2730" t="inlineStr">
        <is>
          <t>已结束</t>
        </is>
      </c>
      <c r="P2730" t="inlineStr">
        <is>
          <t>42周</t>
        </is>
      </c>
      <c r="Q2730"/>
      <c r="R2730" t="inlineStr">
        <is>
          <t>false</t>
        </is>
      </c>
      <c r="S2730" t="inlineStr">
        <is>
          <t>2025/10/14</t>
        </is>
      </c>
      <c r="T2730" t="inlineStr">
        <is>
          <t>北区</t>
        </is>
      </c>
      <c r="U2730"/>
      <c r="V2730" t="inlineStr">
        <is>
          <t>韦潘明</t>
        </is>
      </c>
      <c r="W2730" t="inlineStr">
        <is>
          <t>张铭麒</t>
        </is>
      </c>
    </row>
    <row r="2731" ht="12.75" customHeight="1">
      <c r="A2731" t="inlineStr">
        <is>
          <t>2025-10-13 吴文涛-西安-深鲨-铁锅导入 已结束</t>
        </is>
      </c>
      <c r="B2731"/>
      <c r="C2731" t="inlineStr">
        <is>
          <t xml:space="preserve">对操作员录菜培训实操，今日测菜并讲细节，已独立录菜 </t>
        </is>
      </c>
      <c r="D2731" t="inlineStr">
        <is>
          <t>吴文涛</t>
        </is>
      </c>
      <c r="E2731" t="inlineStr">
        <is>
          <t>陕西省西安市未央区大明宫街道刚佳小区</t>
        </is>
      </c>
      <c r="F2731" t="inlineStr">
        <is>
          <t>项目出差</t>
        </is>
      </c>
      <c r="G2731" t="inlineStr">
        <is>
          <t>吴文涛-西安-深鲨-铁锅导入 已结束</t>
        </is>
      </c>
      <c r="H2731" t="inlineStr">
        <is>
          <t>1、对操作员进行录菜培训，并且实操练习，从录菜到app改编操作员可以一人独立操作。
2今日测试菜品，西红柿炒鸡蛋、辣椒炒肉，酸辣土豆丝、麻婆豆腐、都是操作员在操作，我在旁边看着，操作完之后给操作员讲解了操作需要注意的细节问题。
3今日操作员独立录菜一道，干锅菜花。</t>
        </is>
      </c>
      <c r="I2731" t="inlineStr">
        <is>
          <t>干锅菜花-3斤-已定版</t>
        </is>
      </c>
      <c r="J2731"/>
      <c r="K2731" t="inlineStr">
        <is>
          <t>明日合喜味道调整菜品</t>
        </is>
      </c>
      <c r="L2731" t="inlineStr">
        <is>
          <t>IMG_20251013_104042426.jpg,IMG_20251013_104501767.jpg,IMG_20251013_104703964.jpg,IMG_20251013_105305626.jpg,IMG_20251013_115036951.jpg,IMG_20251013_115636847.jpg,IMG_20251013_160159478.jpg,IMG_20251013_114911967.jpg</t>
        </is>
      </c>
      <c r="M2731"/>
      <c r="N2731" s="2">
        <v>45943</v>
      </c>
      <c r="O2731" t="inlineStr">
        <is>
          <t>已结束</t>
        </is>
      </c>
      <c r="P2731" t="inlineStr">
        <is>
          <t>42周</t>
        </is>
      </c>
      <c r="Q2731"/>
      <c r="R2731" t="inlineStr">
        <is>
          <t>false</t>
        </is>
      </c>
      <c r="S2731" t="inlineStr">
        <is>
          <t>2025/10/14</t>
        </is>
      </c>
      <c r="T2731" t="inlineStr">
        <is>
          <t>北区</t>
        </is>
      </c>
      <c r="U2731"/>
      <c r="V2731" t="inlineStr">
        <is>
          <t>韦潘明</t>
        </is>
      </c>
      <c r="W2731" t="inlineStr">
        <is>
          <t>张铭麒</t>
        </is>
      </c>
    </row>
    <row r="2732" ht="12.75" customHeight="1">
      <c r="A2732" t="inlineStr">
        <is>
          <t>2025-10-12 吴文涛-西安-深鲨-铁锅导入 已结束</t>
        </is>
      </c>
      <c r="B2732"/>
      <c r="C2732" t="inlineStr">
        <is>
          <t xml:space="preserve">到现场绑定机器，换投料口，培训操作员，无异常，明日有项目培训 </t>
        </is>
      </c>
      <c r="D2732" t="inlineStr">
        <is>
          <t>吴文涛</t>
        </is>
      </c>
      <c r="E2732" t="inlineStr">
        <is>
          <t>陕西省西安市未央区大明宫街道刚佳小区</t>
        </is>
      </c>
      <c r="F2732" t="inlineStr">
        <is>
          <t>项目出差</t>
        </is>
      </c>
      <c r="G2732" t="inlineStr">
        <is>
          <t>吴文涛-西安-深鲨-铁锅导入 已结束</t>
        </is>
      </c>
      <c r="H2732" t="inlineStr">
        <is>
          <t>1、到达现场和负责人对接进行注册账号绑定机器。
2、进行水淀粉投料口更换，从9号口换到了7号口并剪好对应的形状。
3、给操作员介绍机器和培训操作员对干料、液料的校准、管道清洗、装锅拆锅，每个演示一次就让操作员进行操作，
4培训操作员录菜，使用辣椒炒鸡蛋进行操作，全程录制完菜谱给教着在app上面修改菜谱。</t>
        </is>
      </c>
      <c r="I2732" t="inlineStr">
        <is>
          <t>无</t>
        </is>
      </c>
      <c r="J2732"/>
      <c r="K2732" t="inlineStr">
        <is>
          <t>明天深鲨高速公路项目培训</t>
        </is>
      </c>
      <c r="L2732" t="inlineStr">
        <is>
          <t>IMG_20251012_103606479.jpg,IMG_20251012_103614215.jpg,IMG_20251012_113424841.jpg,IMG_20251012_114659767.jpg,IMG_20251012_115206915.jpg,IMG_20251012_122042257.jpg,IMG_20251012_122947491.jpg,IMG_20251012_123721235.jpg,IMG_20251012_150804660.jpg</t>
        </is>
      </c>
      <c r="M2732"/>
      <c r="N2732" s="2">
        <v>45942</v>
      </c>
      <c r="O2732" t="inlineStr">
        <is>
          <t>已结束</t>
        </is>
      </c>
      <c r="P2732" t="inlineStr">
        <is>
          <t>41周</t>
        </is>
      </c>
      <c r="Q2732"/>
      <c r="R2732" t="inlineStr">
        <is>
          <t>false</t>
        </is>
      </c>
      <c r="S2732" t="inlineStr">
        <is>
          <t>2025/10/14</t>
        </is>
      </c>
      <c r="T2732" t="inlineStr">
        <is>
          <t>北区</t>
        </is>
      </c>
      <c r="U2732"/>
      <c r="V2732" t="inlineStr">
        <is>
          <t>韦潘明</t>
        </is>
      </c>
      <c r="W2732" t="inlineStr">
        <is>
          <t>张铭麒</t>
        </is>
      </c>
    </row>
    <row r="2733" ht="12.75" customHeight="1">
      <c r="A2733" t="inlineStr">
        <is>
          <t>2025-10-11 吴文涛-西安-深鲨-铁锅导入 已结束</t>
        </is>
      </c>
      <c r="B2733"/>
      <c r="C2733" t="inlineStr">
        <is>
          <t xml:space="preserve">上午培训硬塞德厨具，调整菜品；下午测小龙虾出品遇问题待解决 </t>
        </is>
      </c>
      <c r="D2733" t="inlineStr">
        <is>
          <t>吴文涛</t>
        </is>
      </c>
      <c r="E2733" t="inlineStr">
        <is>
          <t>陕西省西安市未央区大明宫街道凤城二路第五国际</t>
        </is>
      </c>
      <c r="F2733" t="inlineStr">
        <is>
          <t>项目出差</t>
        </is>
      </c>
      <c r="G2733" t="inlineStr">
        <is>
          <t>吴文涛-西安-深鲨-铁锅导入 已结束</t>
        </is>
      </c>
      <c r="H2733" t="inlineStr">
        <is>
          <t>1、上午给硬塞德厨具做培训，做机器操作以及配菜培训，便于后续新赛德自行接待客户做展示，然后也对菜品做了一些调整，因他们有一些需要针对团餐和正餐的客户接待。
2、下午接待小龙虾客户，测试小龙虾出品，测试了5份，遇到了问题是他们的出品需要油汁混合一起，测试了5份都没有测到客户想要的出品，因食材原因没有办法再测试，后面和苇潘明沟通后续去他们店里学习，后续再卖食材测试。</t>
        </is>
      </c>
      <c r="I2733" t="inlineStr">
        <is>
          <t>小炒花菜-1份-已定版
回锅肉-5斤-已订版</t>
        </is>
      </c>
      <c r="J2733"/>
      <c r="K2733" t="inlineStr">
        <is>
          <t>深鲨高速公路项目支持</t>
        </is>
      </c>
      <c r="L2733" t="inlineStr">
        <is>
          <t>IMG_20251011_090455013.jpg,IMG_20251011_095601502.jpg,IMG_20251011_110350229.jpg,IMG_20251011_140337546.jpg,IMG_20251011_142229109.jpg,IMG_20251011_154127367.jpg</t>
        </is>
      </c>
      <c r="M2733"/>
      <c r="N2733" s="2">
        <v>45941</v>
      </c>
      <c r="O2733" t="inlineStr">
        <is>
          <t>已结束</t>
        </is>
      </c>
      <c r="P2733" t="inlineStr">
        <is>
          <t>41周</t>
        </is>
      </c>
      <c r="Q2733"/>
      <c r="R2733" t="inlineStr">
        <is>
          <t>false</t>
        </is>
      </c>
      <c r="S2733" t="inlineStr">
        <is>
          <t>2025/10/14</t>
        </is>
      </c>
      <c r="T2733" t="inlineStr">
        <is>
          <t>北区</t>
        </is>
      </c>
      <c r="U2733"/>
      <c r="V2733" t="inlineStr">
        <is>
          <t>韦潘明</t>
        </is>
      </c>
      <c r="W2733" t="inlineStr">
        <is>
          <t>张铭麒</t>
        </is>
      </c>
    </row>
    <row r="2734" ht="12.75" customHeight="1">
      <c r="A2734" t="inlineStr">
        <is>
          <t>2025-10-10 吴文涛-西安-深鲨-铁锅导入 已结束</t>
        </is>
      </c>
      <c r="B2734" t="inlineStr">
        <is>
          <t>1</t>
        </is>
      </c>
      <c r="C2734" t="inlineStr">
        <is>
          <t xml:space="preserve">设备维护、人员培训等工作完成，菜品优化解决问题，新品可出品 </t>
        </is>
      </c>
      <c r="D2734" t="inlineStr">
        <is>
          <t>吴文涛</t>
        </is>
      </c>
      <c r="E2734" t="inlineStr">
        <is>
          <t>陕西省西安市未央区大明宫街道刚佳小区</t>
        </is>
      </c>
      <c r="F2734" t="inlineStr">
        <is>
          <t>项目出差</t>
        </is>
      </c>
      <c r="G2734" t="inlineStr">
        <is>
          <t>吴文涛-西安-深鲨-铁锅导入 已结束</t>
        </is>
      </c>
      <c r="H2734" t="inlineStr">
        <is>
          <t>1. 设备维护：2号机位因靠近炒锅导致侧板发热严重，已联系售后获取隔热棉并完成粘贴，解决发热问题。
2. 人员培训：完成2名操作员培训，内容涵盖干液料校准、管道清洗及设备日常保养，确保操作规范。
3. 菜品调整：今日优化2道菜品，均已达到厨师长要求：
- 坛椒小炒黄牛肉：针对“出品过干、口味偏淡”问题调整，优化后符合标准；
- 双椒鸡捞面：因“出品面条易成短节”重新录制程序，解决断节问题。
4. 新品录入：今日完成3道菜品录制与测试，经厨师长确认可正常出品：
- 宫保鸡丁、砂锅扁豆丝、湘坛小炒鱿鱼（下午逐份测试，厨师长审核无问题）。
5. 设备改造：调整两台机器的水淀粉投料口，从原9号口迁移至7号口并修剪适配，测试确认水淀粉可精准投至菜品，无偏差。
6. 技能深化培训：晚间组织操作员培训，内容包括锅体拆装（实操数次）、每日锅体保养及养锅操作，强化设备维护能力。</t>
        </is>
      </c>
      <c r="I2734" t="inlineStr">
        <is>
          <t>宫保鸡丁1份-已定版
砂锅扁豆丝1份-已定版
湘炒鲜鱿鱼1份-已定版
</t>
        </is>
      </c>
      <c r="J2734"/>
      <c r="K2734" t="inlineStr">
        <is>
          <t>明天新塞德经销商演示</t>
        </is>
      </c>
      <c r="L2734" t="inlineStr">
        <is>
          <t>IMG_20251010_090622090.jpg,IMG_20251010_100442305.jpg,IMG_20251010_102109761.jpg,IMG_20251010_112541069.jpg,IMG_20251010_181023617.jpg,IMG_20251010_173614542.jpg,IMG_20251010_182914883.jpg,IMG_20251010_175933780.jpg,IMG_20251010_175810703.jpg,IMG_20251010_193209988.jpg,IMG_20251010_200153639.jpg,IMG_20251010_203208339.jpg,IMG_20251010_213002951.jpg,IMG_20251010_213210240.jpg,IMG_20251010_214243583.jpg,IMG_20251010_131701005.jpg</t>
        </is>
      </c>
      <c r="M2734"/>
      <c r="N2734" s="2">
        <v>45940</v>
      </c>
      <c r="O2734" t="inlineStr">
        <is>
          <t>已结束</t>
        </is>
      </c>
      <c r="P2734" t="inlineStr">
        <is>
          <t>41周</t>
        </is>
      </c>
      <c r="Q2734"/>
      <c r="R2734" t="inlineStr">
        <is>
          <t>false</t>
        </is>
      </c>
      <c r="S2734" t="inlineStr">
        <is>
          <t>2025/10/14</t>
        </is>
      </c>
      <c r="T2734" t="inlineStr">
        <is>
          <t>北区</t>
        </is>
      </c>
      <c r="U2734"/>
      <c r="V2734" t="inlineStr">
        <is>
          <t>韦潘明</t>
        </is>
      </c>
      <c r="W2734" t="inlineStr">
        <is>
          <t>张铭麒</t>
        </is>
      </c>
    </row>
    <row r="2735" ht="12.75" customHeight="1">
      <c r="A2735" t="inlineStr">
        <is>
          <t>2025-10-09 吴文涛-西安-深鲨-铁锅导入 已结束</t>
        </is>
      </c>
      <c r="B2735" t="inlineStr">
        <is>
          <t>1</t>
        </is>
      </c>
      <c r="C2735" t="inlineStr">
        <is>
          <t xml:space="preserve">赴西安项目调研，设备闲置、2号机联网不稳，培训实操顺利 </t>
        </is>
      </c>
      <c r="D2735" t="inlineStr">
        <is>
          <t>吴文涛</t>
        </is>
      </c>
      <c r="E2735" t="inlineStr">
        <is>
          <t>陕西省西安市未央区大明宫街道刚佳小区</t>
        </is>
      </c>
      <c r="F2735" t="inlineStr">
        <is>
          <t>项目出差</t>
        </is>
      </c>
      <c r="G2735" t="inlineStr">
        <is>
          <t>吴文涛-西安-深鲨-铁锅导入 已结束</t>
        </is>
      </c>
      <c r="H2735" t="inlineStr">
        <is>
          <t>西安秦香汇项目工作简报
1. 行程与现场初访：今日从北京抵达西安秦香汇项目现场，抵达时间为下午5点，随即开展现场调研。
2. 现场设备状态：现场机器已闲置十几二十天，无操作员在岗维护。
3. 人员协调与配合：已联系刘总协调人员，由厨师长安排炒菜师傅作为操作员配合机器学习，该操作员配合度极高。
4. 设备故障与处理：2号机器因接收器故障，存在网络连接不稳定问题；已联系售后人员王兴，对方将于明日寄送新接收器。
5. 核心培训内容：完成对操作员的专项培训，涵盖机器校准、管道清洗及日常保养维护等关键操作。
6. 实操培训效果：指导操作员上手进行菜谱实操演练，因操作员具备炒菜师傅的基础经验，实操上手速度较快。
 7.现场录菜一道，酸辣土豆丝1份，厨师长已确认口味。</t>
        </is>
      </c>
      <c r="I2735" t="inlineStr">
        <is>
          <t>酸辣土豆丝-1份-已定版</t>
        </is>
      </c>
      <c r="J2735"/>
      <c r="K2735" t="inlineStr">
        <is>
          <t>明天秦香汇项目支持</t>
        </is>
      </c>
      <c r="L2735" t="inlineStr">
        <is>
          <t>IMG_20251009_165601204.jpg,IMG_20251009_175215208.jpg,IMG_20251009_181508516.jpg,IMG_20251009_182305952.jpg,IMG_20251009_184724479.jpg,IMG_20251009_190632897.jpg,IMG_20251009_190801772.jpg,IMG_20251009_191347382.jpg,IMG_20251009_192658414.jpg,IMG_20251009_193803175.jpg,IMG_20251009_195652133.jpg,IMG_20251009_200658359.jpg,IMG_20251009_203549332.jpg,IMG_20251009_204323589.jpg,IMG_20251009_205629706.jpg</t>
        </is>
      </c>
      <c r="M2735"/>
      <c r="N2735" s="2">
        <v>45939</v>
      </c>
      <c r="O2735" t="inlineStr">
        <is>
          <t>已结束</t>
        </is>
      </c>
      <c r="P2735" t="inlineStr">
        <is>
          <t>41周</t>
        </is>
      </c>
      <c r="Q2735"/>
      <c r="R2735" t="inlineStr">
        <is>
          <t>false</t>
        </is>
      </c>
      <c r="S2735" t="inlineStr">
        <is>
          <t>2025/10/14</t>
        </is>
      </c>
      <c r="T2735" t="inlineStr">
        <is>
          <t>北区</t>
        </is>
      </c>
      <c r="U2735"/>
      <c r="V2735" t="inlineStr">
        <is>
          <t>韦潘明</t>
        </is>
      </c>
      <c r="W2735" t="inlineStr">
        <is>
          <t>张铭麒</t>
        </is>
      </c>
    </row>
    <row r="2736" ht="12.75" customHeight="1">
      <c r="A2736" t="inlineStr">
        <is>
          <t>2025-10-08 吴文涛-北京-大鸭梨-新店开业 已结束</t>
        </is>
      </c>
      <c r="B2736" t="inlineStr">
        <is>
          <t>1</t>
        </is>
      </c>
      <c r="C2736" t="inlineStr">
        <is>
          <t xml:space="preserve">大鸭梨芳庄店卫生陈列差、物料脏、下水堵，炒饼测试正常 </t>
        </is>
      </c>
      <c r="D2736" t="inlineStr">
        <is>
          <t>吴文涛</t>
        </is>
      </c>
      <c r="E2736" t="inlineStr">
        <is>
          <t>北京市朝阳区南磨房乡华侨城·北京OCT华侨城·北京2号院</t>
        </is>
      </c>
      <c r="F2736" t="inlineStr">
        <is>
          <t>项目出差</t>
        </is>
      </c>
      <c r="G2736" t="inlineStr">
        <is>
          <t>吴文涛-北京-大鸭梨-新店开业 已结束</t>
        </is>
      </c>
      <c r="H2736" t="inlineStr">
        <is>
          <t>大鸭梨芳庄店巡检报告
1. 卫生与陈列：现场卫生状况不达标，物品摆放杂乱无章，需加强日常整理规范。
2. 物料容器清洁：干料柜门残留长期未清理的调味品，液料盒内存在明显沉淀物；水淀粉区域长期没打扫，已要求操作员当场完成清洁，并对相关管道进行全面冲洗。
3. 设施故障处理：操作员反馈下水不畅，水槽存在积水问题。经检查，系下水管道长期弯折导致内部堵塞；现场将管道拉直后用开水冲洗，排水已恢复正常。
4. 人员操作与出品：现场操作员操作熟练，流程规范，餐品出品质量及效率均符合标准。
5.对前几天在鸟巢店给这边录的炒饼今天测试一切正常。
</t>
        </is>
      </c>
      <c r="I2736" t="inlineStr">
        <is>
          <t>无</t>
        </is>
      </c>
      <c r="J2736"/>
      <c r="K2736" t="inlineStr">
        <is>
          <t>西安深鲨项目支持</t>
        </is>
      </c>
      <c r="L2736" t="inlineStr">
        <is>
          <t>IMG_20251008_102254330.jpg,IMG_20251008_120131613.jpg,IMG_20251008_120234580.jpg,IMG_20251008_120555307.jpg,IMG_20251008_120429150.jpg,IMG_20251008_121225765.jpg,IMG_20251008_121131441.jpg,IMG_20251008_121633019.jpg,IMG_20251008_121633019.jpg,IMG_20251008_121758390.jpg,IMG_20251008_125026316.jpg,IMG_20251008_125456587.jpg,IMG_20251008_125537689.jpg,IMG_20251008_130227356.jpg,IMG_20251008_125841443.jpg</t>
        </is>
      </c>
      <c r="M2736"/>
      <c r="N2736" s="2">
        <v>45938</v>
      </c>
      <c r="O2736" t="inlineStr">
        <is>
          <t>已结束,已结束</t>
        </is>
      </c>
      <c r="P2736" t="inlineStr">
        <is>
          <t>41周</t>
        </is>
      </c>
      <c r="Q2736"/>
      <c r="R2736" t="inlineStr">
        <is>
          <t>false</t>
        </is>
      </c>
      <c r="S2736" t="inlineStr">
        <is>
          <t>2025/10/08
2025/10/31</t>
        </is>
      </c>
      <c r="T2736" t="inlineStr">
        <is>
          <t>BST</t>
        </is>
      </c>
      <c r="U2736" t="inlineStr">
        <is>
          <t>0</t>
        </is>
      </c>
      <c r="V2736" t="inlineStr">
        <is>
          <t>关胜元
关胜元</t>
        </is>
      </c>
      <c r="W2736" t="inlineStr">
        <is>
          <t>张铭麒
张铭麒</t>
        </is>
      </c>
    </row>
    <row r="2737" ht="12.75" customHeight="1">
      <c r="A2737" t="inlineStr">
        <is>
          <t>2025-10-07 吴文涛-北京-大鸭梨-新店开业 已结束</t>
        </is>
      </c>
      <c r="B2737" t="inlineStr">
        <is>
          <t>1</t>
        </is>
      </c>
      <c r="C2737" t="inlineStr">
        <is>
          <t xml:space="preserve">带领准备餐前工作，宫保鸡丁少投料校准，机器故障重启恢复 </t>
        </is>
      </c>
      <c r="D2737" t="inlineStr">
        <is>
          <t>吴文涛</t>
        </is>
      </c>
      <c r="E2737" t="inlineStr">
        <is>
          <t>北京市朝阳区南磨房乡华侨城·北京OCT华侨城·北京2号院</t>
        </is>
      </c>
      <c r="F2737" t="inlineStr">
        <is>
          <t>项目出差</t>
        </is>
      </c>
      <c r="G2737" t="inlineStr">
        <is>
          <t>吴文涛-北京-大鸭梨-新店开业 已结束</t>
        </is>
      </c>
      <c r="H2737" t="inlineStr">
        <is>
          <t>1、带领操作员准备餐前工作；
2、操作员在出品时候有一份宫保鸡丁出来汁水太干，最后进行了二次加工，加工完测试宫保汁打20克给14.5，出现少投料的情况，进行了校准，后面出品没有问题；
3、今日机器出现了炒菜不投料，跳出omni版本，关机重启之后正常；
4、今日帮忙操作机器；</t>
        </is>
      </c>
      <c r="I2737" t="inlineStr">
        <is>
          <t>无</t>
        </is>
      </c>
      <c r="J2737"/>
      <c r="K2737" t="inlineStr">
        <is>
          <t>大鸭梨支持</t>
        </is>
      </c>
      <c r="L2737" t="inlineStr">
        <is>
          <t>IMG_20251007_102832780.jpg,IMG_20251007_104704808.jpg,IMG_20251007_131831170.jpg,IMG_20251007_134620376.jpg,IMG_20251007_164445682.jpg,IMG_20251007_192558130.jpg,IMG_20251007_192735463.jpg</t>
        </is>
      </c>
      <c r="M2737"/>
      <c r="N2737" s="2">
        <v>45937</v>
      </c>
      <c r="O2737" t="inlineStr">
        <is>
          <t>已结束,已结束</t>
        </is>
      </c>
      <c r="P2737" t="inlineStr">
        <is>
          <t>41周</t>
        </is>
      </c>
      <c r="Q2737"/>
      <c r="R2737" t="inlineStr">
        <is>
          <t>false</t>
        </is>
      </c>
      <c r="S2737" t="inlineStr">
        <is>
          <t>2025/10/08
2025/10/31</t>
        </is>
      </c>
      <c r="T2737" t="inlineStr">
        <is>
          <t>BST</t>
        </is>
      </c>
      <c r="U2737"/>
      <c r="V2737" t="inlineStr">
        <is>
          <t>关胜元
关胜元</t>
        </is>
      </c>
      <c r="W2737" t="inlineStr">
        <is>
          <t>张铭麒
张铭麒</t>
        </is>
      </c>
    </row>
    <row r="2738" ht="12.75" customHeight="1">
      <c r="A2738" t="inlineStr">
        <is>
          <t>2025-10-06 吴文涛-北京-大鸭梨-新店开业 已结束</t>
        </is>
      </c>
      <c r="B2738" t="inlineStr">
        <is>
          <t>1</t>
        </is>
      </c>
      <c r="C2738" t="inlineStr">
        <is>
          <t xml:space="preserve">吴文涛完成小料切配等工作，当日出品稳定，无异常问题。 </t>
        </is>
      </c>
      <c r="D2738" t="inlineStr">
        <is>
          <t>吴文涛</t>
        </is>
      </c>
      <c r="E2738" t="inlineStr">
        <is>
          <t>北京市朝阳区南磨房乡金蝉西路辅路</t>
        </is>
      </c>
      <c r="F2738" t="inlineStr">
        <is>
          <t>项目出差</t>
        </is>
      </c>
      <c r="G2738" t="inlineStr">
        <is>
          <t>吴文涛-北京-大鸭梨-新店开业 已结束</t>
        </is>
      </c>
      <c r="H2738" t="inlineStr">
        <is>
          <t>1、早上到达店面进行餐前的小料切配。
2、对当天出品率高的菜品进行提前加工，包括宫保鸡丁、麻婆豆腐、粉丝包菜的小料一一分装好。
3今日帮忙操作机器。
4今日出品稳定，无退菜无投诉。</t>
        </is>
      </c>
      <c r="I2738" t="inlineStr">
        <is>
          <t>无</t>
        </is>
      </c>
      <c r="J2738"/>
      <c r="K2738" t="inlineStr">
        <is>
          <t>大鸭梨中关村店支持</t>
        </is>
      </c>
      <c r="L2738" t="inlineStr">
        <is>
          <t>IMG_20251006_090621779.jpg,IMG_20251006_114348033.jpg,IMG_20251006_124836022.jpg,IMG_20251006_134913495.jpg,IMG_20251006_182819740.jpg,IMG_20251006_182834231.jpg,IMG_20251006_202244856.jpg</t>
        </is>
      </c>
      <c r="M2738"/>
      <c r="N2738" s="2">
        <v>45936</v>
      </c>
      <c r="O2738" t="inlineStr">
        <is>
          <t>已结束,已结束</t>
        </is>
      </c>
      <c r="P2738" t="inlineStr">
        <is>
          <t>41周</t>
        </is>
      </c>
      <c r="Q2738"/>
      <c r="R2738" t="inlineStr">
        <is>
          <t>false</t>
        </is>
      </c>
      <c r="S2738" t="inlineStr">
        <is>
          <t>2025/10/08
2025/10/31</t>
        </is>
      </c>
      <c r="T2738" t="inlineStr">
        <is>
          <t>BST</t>
        </is>
      </c>
      <c r="U2738"/>
      <c r="V2738" t="inlineStr">
        <is>
          <t>关胜元
关胜元</t>
        </is>
      </c>
      <c r="W2738" t="inlineStr">
        <is>
          <t>张铭麒
张铭麒</t>
        </is>
      </c>
    </row>
    <row r="2739" ht="12.75" customHeight="1">
      <c r="A2739" t="inlineStr">
        <is>
          <t>2025-10-05 吴文涛-北京-大鸭梨-新店开业 已结束</t>
        </is>
      </c>
      <c r="B2739" t="inlineStr">
        <is>
          <t>1</t>
        </is>
      </c>
      <c r="C2739" t="inlineStr">
        <is>
          <t xml:space="preserve">大鸭梨中关村店工作正常，完成麻婆豆腐配方调整，提菜谱审批建议 </t>
        </is>
      </c>
      <c r="D2739" t="inlineStr">
        <is>
          <t>吴文涛</t>
        </is>
      </c>
      <c r="E2739" t="inlineStr">
        <is>
          <t>北京市朝阳区南磨房乡华侨城·北京OCT华侨城·北京2号院</t>
        </is>
      </c>
      <c r="F2739" t="inlineStr">
        <is>
          <t>项目出差</t>
        </is>
      </c>
      <c r="G2739" t="inlineStr">
        <is>
          <t>吴文涛-北京-大鸭梨-新店开业 已结束</t>
        </is>
      </c>
      <c r="H2739" t="inlineStr">
        <is>
          <t>工作日报
大鸭梨中关村店支持
1. 餐前准备：早晨带领操作员完成小料切配工作，并执行餐前全流程检查，确保食材与设备符合出餐标准。
2. 日常运营：协助进行机器操作，保障今日所有订单的正常出餐，无设备故障或出餐延误情况。
3. 菜品优化与流程建议：
- 晚间配合老板及区域总厨刘总，完成麻婆豆腐菜品测试。针对原版本“口感干、口味重”的问题，调整配方为：增加20克油，减少豆瓣酱20克、辣椒面2克、豆豉2克，调整后出品已通过确认并定版，同步传送至其他门店执行。
- 向老板与刘总建议：后续门店调整菜谱需先上报区域总厨，待总厨审批同意后再落地执行，该建议已获双方赞同。</t>
        </is>
      </c>
      <c r="I2739" t="inlineStr">
        <is>
          <t>无</t>
        </is>
      </c>
      <c r="J2739"/>
      <c r="K2739" t="inlineStr">
        <is>
          <t>大鸭梨中关村店支持</t>
        </is>
      </c>
      <c r="L2739" t="inlineStr">
        <is>
          <t>IMG_20251005_090528456.jpg,IMG_20251005_103004198.jpg,IMG_20251005_103010930.jpg,IMG_20251005_114135134.jpg,IMG_20251005_123535858.jpg,IMG_20251005_161715683.jpg,IMG_20251005_161720043.jpg,IMG_20251005_195353974.jpg,IMG_20251005_195814260.jpg,IMG_20251005_160535026.jpg,IMG_20251005_190643590.jpg,IMG_20251005_202635653.jpg</t>
        </is>
      </c>
      <c r="M2739"/>
      <c r="N2739" s="2">
        <v>45935</v>
      </c>
      <c r="O2739" t="inlineStr">
        <is>
          <t>已结束,已结束</t>
        </is>
      </c>
      <c r="P2739" t="inlineStr">
        <is>
          <t>40周</t>
        </is>
      </c>
      <c r="Q2739"/>
      <c r="R2739" t="inlineStr">
        <is>
          <t>false</t>
        </is>
      </c>
      <c r="S2739" t="inlineStr">
        <is>
          <t>2025/10/08
2025/10/31</t>
        </is>
      </c>
      <c r="T2739" t="inlineStr">
        <is>
          <t>BST</t>
        </is>
      </c>
      <c r="U2739"/>
      <c r="V2739" t="inlineStr">
        <is>
          <t>关胜元
关胜元</t>
        </is>
      </c>
      <c r="W2739" t="inlineStr">
        <is>
          <t>张铭麒
张铭麒</t>
        </is>
      </c>
    </row>
    <row r="2740" ht="12.75" customHeight="1">
      <c r="A2740" t="inlineStr">
        <is>
          <t>2025-10-04 吴文涛-北京-大鸭梨-新店开业 已结束</t>
        </is>
      </c>
      <c r="B2740" t="inlineStr">
        <is>
          <t>1</t>
        </is>
      </c>
      <c r="C2740" t="inlineStr">
        <is>
          <t xml:space="preserve">关注：麻婆豆腐首次调整汁水偏多，二次调整达标 </t>
        </is>
      </c>
      <c r="D2740" t="inlineStr">
        <is>
          <t>吴文涛</t>
        </is>
      </c>
      <c r="E2740" t="inlineStr">
        <is>
          <t>北京市朝阳区南磨房乡华侨城·北京OCT华侨城·北京2号院</t>
        </is>
      </c>
      <c r="F2740" t="inlineStr">
        <is>
          <t>项目出差</t>
        </is>
      </c>
      <c r="G2740" t="inlineStr">
        <is>
          <t>吴文涛-北京-大鸭梨-新店开业 已结束</t>
        </is>
      </c>
      <c r="H2740" t="inlineStr">
        <is>
          <t>1. 餐前准备管理：带领操作员完成餐前准备工作，要求每日严格依照量化标准备齐所有餐前小料，并保持规范执行。
2. 菜品品质优化：今日针对麻婆豆腐（1份/2份/3份规格）进行两次调整。首次微调因厨师长岳厨反馈“酱汁过干、水淀粉偏浓”，调整后汁水偏多；二次调整后，经岳厨确认符合出品标准。
3. 上菜效率提升：为加快上菜速度，早晨提前对麻婆豆腐进行煮水处理，并按量化标准分装备用。
4. 设备操作与出品：协助操作设备，今日三台机器共出品194份，全程出品正常，无投诉、无退菜情况。
</t>
        </is>
      </c>
      <c r="I2740" t="inlineStr">
        <is>
          <t>无</t>
        </is>
      </c>
      <c r="J2740"/>
      <c r="K2740" t="inlineStr">
        <is>
          <t>大鸭梨中关村店支持</t>
        </is>
      </c>
      <c r="L2740" t="inlineStr">
        <is>
          <t>IMG_20251004_090038597.jpg,IMG_20251004_103217758.jpg,IMG_20251004_103532849.jpg,IMG_20251004_112153843.jpg,IMG_20251004_150034727.jpg,IMG_20251004_150038087.jpg,IMG_20251004_172212401.jpg,IMG_20251004_191946405.jpg,IMG_20251004_205714114.jpg</t>
        </is>
      </c>
      <c r="M2740"/>
      <c r="N2740" s="2">
        <v>45934</v>
      </c>
      <c r="O2740" t="inlineStr">
        <is>
          <t>已结束,已结束</t>
        </is>
      </c>
      <c r="P2740" t="inlineStr">
        <is>
          <t>40周</t>
        </is>
      </c>
      <c r="Q2740"/>
      <c r="R2740" t="inlineStr">
        <is>
          <t>false</t>
        </is>
      </c>
      <c r="S2740" t="inlineStr">
        <is>
          <t>2025/10/08
2025/10/31</t>
        </is>
      </c>
      <c r="T2740" t="inlineStr">
        <is>
          <t>BST</t>
        </is>
      </c>
      <c r="U2740"/>
      <c r="V2740" t="inlineStr">
        <is>
          <t>关胜元
关胜元</t>
        </is>
      </c>
      <c r="W2740" t="inlineStr">
        <is>
          <t>张铭麒
张铭麒</t>
        </is>
      </c>
    </row>
    <row r="2741" ht="12.75" customHeight="1">
      <c r="A2741" t="inlineStr">
        <is>
          <t>2025-10-03 吴文涛-北京-大鸭梨-新店开业 已结束</t>
        </is>
      </c>
      <c r="B2741" t="inlineStr">
        <is>
          <t>1</t>
        </is>
      </c>
      <c r="C2741" t="inlineStr">
        <is>
          <t xml:space="preserve">大鸭梨项目支持：规范备料，调菜品，拦次品，机器出品稳 </t>
        </is>
      </c>
      <c r="D2741" t="inlineStr">
        <is>
          <t>吴文涛</t>
        </is>
      </c>
      <c r="E2741" t="inlineStr">
        <is>
          <t>北京市朝阳区南磨房乡华侨城·北京OCT华侨城·北京2号院</t>
        </is>
      </c>
      <c r="F2741" t="inlineStr">
        <is>
          <t>项目出差</t>
        </is>
      </c>
      <c r="G2741" t="inlineStr">
        <is>
          <t>吴文涛-北京-大鸭梨-新店开业 已结束</t>
        </is>
      </c>
      <c r="H2741" t="inlineStr">
        <is>
          <t xml:space="preserve">大鸭梨项目支持
1. 餐前准备管理：带领操作员完成每日餐前准备工作，要求严格依照量化标准备齐所有餐前小料，确保备料规范统一。
2. 菜品优化调整：针对“翡翠莴笋丝”进行出品调整。因总厨刘总指出笋丝炒制过久、水淀粉过浓，经微调后，该菜品已通过刘总确认，可正常出品。
3. 食材质量把控：今日两次拦截不合格食材，分别为早上的不合格土豆丝、下午未削皮及未冲洗的土豆；为保障出品稳定，均未投入机器炒制，后续已向刘总反馈该问题。
4. 机器操作与出品：协助进行机器操作，今日累计完成132锅次出品，全程无投诉、无退菜，出品质量稳定。
 </t>
        </is>
      </c>
      <c r="I2741" t="inlineStr">
        <is>
          <t>无</t>
        </is>
      </c>
      <c r="J2741"/>
      <c r="K2741" t="inlineStr">
        <is>
          <t>大鸭梨鸟巢店支持</t>
        </is>
      </c>
      <c r="L2741"/>
      <c r="M2741"/>
      <c r="N2741" s="2">
        <v>45933</v>
      </c>
      <c r="O2741" t="inlineStr">
        <is>
          <t>已结束,已结束</t>
        </is>
      </c>
      <c r="P2741" t="inlineStr">
        <is>
          <t>40周</t>
        </is>
      </c>
      <c r="Q2741"/>
      <c r="R2741" t="inlineStr">
        <is>
          <t>false</t>
        </is>
      </c>
      <c r="S2741" t="inlineStr">
        <is>
          <t>2025/10/08
2025/10/31</t>
        </is>
      </c>
      <c r="T2741" t="inlineStr">
        <is>
          <t>BST</t>
        </is>
      </c>
      <c r="U2741"/>
      <c r="V2741" t="inlineStr">
        <is>
          <t>关胜元
关胜元</t>
        </is>
      </c>
      <c r="W2741" t="inlineStr">
        <is>
          <t>张铭麒
张铭麒</t>
        </is>
      </c>
    </row>
    <row r="2742" ht="12.75" customHeight="1">
      <c r="A2742" t="inlineStr">
        <is>
          <t>2025-10-03 吴文涛-北京-大鸭梨-新店开业 已结束</t>
        </is>
      </c>
      <c r="B2742" t="inlineStr">
        <is>
          <t>1</t>
        </is>
      </c>
      <c r="C2742" t="inlineStr">
        <is>
          <t xml:space="preserve">大鸭梨项目完成餐前准备等工作，拦截不合格食材，出品稳定 </t>
        </is>
      </c>
      <c r="D2742" t="inlineStr">
        <is>
          <t>吴文涛</t>
        </is>
      </c>
      <c r="E2742" t="inlineStr">
        <is>
          <t>北京市朝阳区南磨房乡华侨城·北京OCT华侨城·北京2号院</t>
        </is>
      </c>
      <c r="F2742" t="inlineStr">
        <is>
          <t>项目出差</t>
        </is>
      </c>
      <c r="G2742" t="inlineStr">
        <is>
          <t>吴文涛-北京-大鸭梨-新店开业 已结束</t>
        </is>
      </c>
      <c r="H2742" t="inlineStr">
        <is>
          <t>大鸭梨项目支持
1. 餐前准备管理：带领操作员完成每日餐前准备工作，要求严格依照量化标准备齐所有餐前小料，确保备料规范统一。
2. 菜品优化调整：针对“翡翠莴笋丝”进行出品调整。因总厨刘总指出笋丝炒制过久、水淀粉过浓，经微调后，该菜品已通过刘总确认，可正常出品。
3. 食材质量把控：今日两次拦截不合格食材，分别为早上的不合格土豆丝、下午未削皮及未冲洗的土豆；为保障出品稳定，均未投入机器炒制，后续已向刘总反馈该问题。
4. 机器操作与出品：协助进行机器操作，今日累计完成132锅次出品，全程无投诉、无退菜，出品质量稳定。</t>
        </is>
      </c>
      <c r="I2742" t="inlineStr">
        <is>
          <t>无</t>
        </is>
      </c>
      <c r="J2742"/>
      <c r="K2742" t="inlineStr">
        <is>
          <t>明天去大鸭梨中关村店支持</t>
        </is>
      </c>
      <c r="L2742" t="inlineStr">
        <is>
          <t>IMG_20251003_090436842.jpg,IMG_20251003_102008238.jpg,IMG_20251003_102026463.jpg,IMG_20251003_121217836.jpg,IMG_20251003_170547421.jpg,IMG_20251003_173013655.jpg,IMG_20251003_192134547.jpg,IMG_20251003_192234636.jpg,IMG_20251003_193325008.jpg</t>
        </is>
      </c>
      <c r="M2742"/>
      <c r="N2742" s="2">
        <v>45933</v>
      </c>
      <c r="O2742" t="inlineStr">
        <is>
          <t>已结束,已结束</t>
        </is>
      </c>
      <c r="P2742" t="inlineStr">
        <is>
          <t>40周</t>
        </is>
      </c>
      <c r="Q2742"/>
      <c r="R2742" t="inlineStr">
        <is>
          <t>false</t>
        </is>
      </c>
      <c r="S2742" t="inlineStr">
        <is>
          <t>2025/10/08
2025/10/31</t>
        </is>
      </c>
      <c r="T2742" t="inlineStr">
        <is>
          <t>BST</t>
        </is>
      </c>
      <c r="U2742"/>
      <c r="V2742" t="inlineStr">
        <is>
          <t>关胜元
关胜元</t>
        </is>
      </c>
      <c r="W2742" t="inlineStr">
        <is>
          <t>张铭麒
张铭麒</t>
        </is>
      </c>
    </row>
    <row r="2743" ht="12.75" customHeight="1">
      <c r="A2743" t="inlineStr">
        <is>
          <t>2025-10-02 吴文涛-北京-大鸭梨-新店开业 已结束</t>
        </is>
      </c>
      <c r="B2743"/>
      <c r="C2743" t="inlineStr">
        <is>
          <t xml:space="preserve">准备食材，调整大葱炒菜品油多问题，锅次120次出品正常 </t>
        </is>
      </c>
      <c r="D2743" t="inlineStr">
        <is>
          <t>吴文涛</t>
        </is>
      </c>
      <c r="E2743" t="inlineStr">
        <is>
          <t>北京市朝阳区南磨房乡北京·华侨城A区2号院(南门)OCT华侨城·北京2号院</t>
        </is>
      </c>
      <c r="F2743" t="inlineStr">
        <is>
          <t>项目出差</t>
        </is>
      </c>
      <c r="G2743" t="inlineStr">
        <is>
          <t>吴文涛-北京-大鸭梨-新店开业 已结束</t>
        </is>
      </c>
      <c r="H2743" t="inlineStr">
        <is>
          <t>1、准备食材，从小料切配到料头按量化备齐
2、调整菜品一道，大葱炒时间过长，出锅已经塌陷显的量小，而且油也大，对两次投放的油都有减少。
3、今日帮忙炒菜，今日锅次120次，今日出品正常，无退菜无投诉。</t>
        </is>
      </c>
      <c r="I2743" t="inlineStr">
        <is>
          <t>无</t>
        </is>
      </c>
      <c r="J2743"/>
      <c r="K2743" t="inlineStr">
        <is>
          <t>大鸭梨山鸟巢店支持</t>
        </is>
      </c>
      <c r="L2743" t="inlineStr">
        <is>
          <t>IMG_20251002_084103938.jpg,IMG_20251002_100100697.jpg,IMG_20251002_100109202.jpg,IMG_20251002_115819351.jpg,IMG_20251002_131829821.jpg,IMG_20251002_173106620.jpg,IMG_20251002_174120232.jpg,IMG_20251002_175405138.jpg,IMG_20251002_201323610.jpg</t>
        </is>
      </c>
      <c r="M2743"/>
      <c r="N2743" s="2">
        <v>45932</v>
      </c>
      <c r="O2743" t="inlineStr">
        <is>
          <t>已结束,已结束</t>
        </is>
      </c>
      <c r="P2743" t="inlineStr">
        <is>
          <t>40周</t>
        </is>
      </c>
      <c r="Q2743"/>
      <c r="R2743" t="inlineStr">
        <is>
          <t>false</t>
        </is>
      </c>
      <c r="S2743" t="inlineStr">
        <is>
          <t>2025/10/08
2025/10/31</t>
        </is>
      </c>
      <c r="T2743" t="inlineStr">
        <is>
          <t>BST</t>
        </is>
      </c>
      <c r="U2743"/>
      <c r="V2743" t="inlineStr">
        <is>
          <t>关胜元
关胜元</t>
        </is>
      </c>
      <c r="W2743" t="inlineStr">
        <is>
          <t>张铭麒
张铭麒</t>
        </is>
      </c>
    </row>
    <row r="2744" ht="12.75" customHeight="1">
      <c r="A2744" t="inlineStr">
        <is>
          <t>2025-10-01 吴文涛-北京-大鸭梨-新店开业 已结束</t>
        </is>
      </c>
      <c r="B2744"/>
      <c r="C2744" t="inlineStr">
        <is>
          <t xml:space="preserve">准备小料、微调菜品、录菜，操作机器139次，酱爆鸡丁酱汁裹太紧 </t>
        </is>
      </c>
      <c r="D2744" t="inlineStr">
        <is>
          <t>吴文涛</t>
        </is>
      </c>
      <c r="E2744" t="inlineStr">
        <is>
          <t>北京市朝阳区南磨房乡华侨城·北京OCT华侨城·北京2号院</t>
        </is>
      </c>
      <c r="F2744" t="inlineStr">
        <is>
          <t>项目出差</t>
        </is>
      </c>
      <c r="G2744" t="inlineStr">
        <is>
          <t>吴文涛-北京-大鸭梨-新店开业 已结束</t>
        </is>
      </c>
      <c r="H2744" t="inlineStr">
        <is>
          <t>1、早上去准备餐前小料切配并分装好麻婆豆腐、宫保鸡丁的小料。
2、今日微调菜品一道，酱爆鸡丁，厨师长说酱汁裹的太紧。
3、今日给大鸭梨芳庄店录菜2道，炒饼、干锅千叶豆腐。
4、今日帮忙操作机器，锅次139次。
</t>
        </is>
      </c>
      <c r="I2744" t="inlineStr">
        <is>
          <t>炒饼-1份-2份-3份-已定版
干锅千叶豆腐-1份-2份-3份-已订版</t>
        </is>
      </c>
      <c r="J2744"/>
      <c r="K2744" t="inlineStr">
        <is>
          <t>大鸭梨鸟巢店支持</t>
        </is>
      </c>
      <c r="L2744"/>
      <c r="M2744"/>
      <c r="N2744" s="2">
        <v>45931</v>
      </c>
      <c r="O2744" t="inlineStr">
        <is>
          <t>已结束,已结束</t>
        </is>
      </c>
      <c r="P2744" t="inlineStr">
        <is>
          <t>40周</t>
        </is>
      </c>
      <c r="Q2744"/>
      <c r="R2744" t="inlineStr">
        <is>
          <t>false</t>
        </is>
      </c>
      <c r="S2744" t="inlineStr">
        <is>
          <t>2025/10/08
2025/10/31</t>
        </is>
      </c>
      <c r="T2744" t="inlineStr">
        <is>
          <t>BST</t>
        </is>
      </c>
      <c r="U2744"/>
      <c r="V2744" t="inlineStr">
        <is>
          <t>关胜元
关胜元</t>
        </is>
      </c>
      <c r="W2744" t="inlineStr">
        <is>
          <t>张铭麒
张铭麒</t>
        </is>
      </c>
    </row>
    <row r="2745" ht="12.75" customHeight="1">
      <c r="A2745" t="inlineStr">
        <is>
          <t>2025-10-01 吴文涛-北京-大鸭梨-新店开业 已结束</t>
        </is>
      </c>
      <c r="B2745"/>
      <c r="C2745" t="inlineStr">
        <is>
          <t xml:space="preserve">今日准备小料、微调菜品、录菜，操作机器139次，明日支持鸟巢店 </t>
        </is>
      </c>
      <c r="D2745" t="inlineStr">
        <is>
          <t>吴文涛</t>
        </is>
      </c>
      <c r="E2745" t="inlineStr">
        <is>
          <t>北京市朝阳区南磨房乡华侨城·北京OCT华侨城·北京2号院</t>
        </is>
      </c>
      <c r="F2745" t="inlineStr">
        <is>
          <t>项目出差</t>
        </is>
      </c>
      <c r="G2745" t="inlineStr">
        <is>
          <t>吴文涛-北京-大鸭梨-新店开业 已结束</t>
        </is>
      </c>
      <c r="H2745" t="inlineStr">
        <is>
          <t>1、早上去准备餐前小料切配并分装好麻婆豆腐、宫保鸡丁的小料。
2、今日微调菜品一道，酱爆鸡丁，厨师长说酱汁裹的太紧。
3、今日给大鸭梨芳庄店录菜2道，炒饼、干锅千叶豆腐。
4、今日帮忙操作机器，锅次139次。</t>
        </is>
      </c>
      <c r="I2745" t="inlineStr">
        <is>
          <t>炒饼-1份-2份-3份-已定版
干锅千叶豆腐-1份-2份-3份-已订版</t>
        </is>
      </c>
      <c r="J2745"/>
      <c r="K2745" t="inlineStr">
        <is>
          <t>明天大鸭梨鸟巢店支持</t>
        </is>
      </c>
      <c r="L2745" t="inlineStr">
        <is>
          <t>IMG_20251001_083342980.jpg,IMG_20251001_095932902.jpg,IMG_20251001_095953328.jpg,IMG_20251001_110337892.jpg,IMG_20251001_124831607.jpg,IMG_20251001_133332870.jpg,IMG_20251001_123104509.jpg,IMG_20251001_173347881.jpg,IMG_20251001_184340128.jpg,IMG_20251001_201203062.jpg</t>
        </is>
      </c>
      <c r="M2745"/>
      <c r="N2745" s="2">
        <v>45931</v>
      </c>
      <c r="O2745" t="inlineStr">
        <is>
          <t>已结束,已结束</t>
        </is>
      </c>
      <c r="P2745" t="inlineStr">
        <is>
          <t>40周</t>
        </is>
      </c>
      <c r="Q2745"/>
      <c r="R2745" t="inlineStr">
        <is>
          <t>false</t>
        </is>
      </c>
      <c r="S2745" t="inlineStr">
        <is>
          <t>2025/10/08
2025/10/31</t>
        </is>
      </c>
      <c r="T2745" t="inlineStr">
        <is>
          <t>BST</t>
        </is>
      </c>
      <c r="U2745"/>
      <c r="V2745" t="inlineStr">
        <is>
          <t>关胜元
关胜元</t>
        </is>
      </c>
      <c r="W2745" t="inlineStr">
        <is>
          <t>张铭麒
张铭麒</t>
        </is>
      </c>
    </row>
    <row r="2746" ht="12.75" customHeight="1">
      <c r="A2746" t="inlineStr">
        <is>
          <t>2025-09-30 吴文涛-北京-大鸭梨-新店开业 已结束</t>
        </is>
      </c>
      <c r="B2746" t="inlineStr">
        <is>
          <t>1</t>
        </is>
      </c>
      <c r="C2746" t="inlineStr">
        <is>
          <t xml:space="preserve">需配合备料、出餐，整改辣椒炒肉，明日支持鸟巢店录菜 </t>
        </is>
      </c>
      <c r="D2746" t="inlineStr">
        <is>
          <t>吴文涛</t>
        </is>
      </c>
      <c r="E2746" t="inlineStr">
        <is>
          <t>北京市朝阳区南磨房乡华侨城·北京OCT华侨城·北京2号院</t>
        </is>
      </c>
      <c r="F2746" t="inlineStr">
        <is>
          <t>项目出差</t>
        </is>
      </c>
      <c r="G2746" t="inlineStr">
        <is>
          <t>吴文涛-北京-大鸭梨-新店开业 已结束</t>
        </is>
      </c>
      <c r="H2746" t="inlineStr">
        <is>
          <t>1、配合操作员备料。
2、帮忙出餐。
3、今日整改辣椒炒肉，因其他程序都是用的肥膘肉，这边使用五花肉，从20克油加到80克油，改成五花肉煸炒，</t>
        </is>
      </c>
      <c r="I2746" t="inlineStr">
        <is>
          <t>无</t>
        </is>
      </c>
      <c r="J2746"/>
      <c r="K2746" t="inlineStr">
        <is>
          <t>明天大鸭梨鸟巢店支持，给芳庄店录两道菜，干锅千叶豆腐、炒饼</t>
        </is>
      </c>
      <c r="L2746" t="inlineStr">
        <is>
          <t>IMG_20250930_102117462.jpg,IMG_20250930_102119280.jpg,IMG_20250930_110941824.jpg,IMG_20250930_124055722.jpg</t>
        </is>
      </c>
      <c r="M2746"/>
      <c r="N2746" s="2">
        <v>45930</v>
      </c>
      <c r="O2746" t="inlineStr">
        <is>
          <t>已结束,已结束</t>
        </is>
      </c>
      <c r="P2746" t="inlineStr">
        <is>
          <t>40周</t>
        </is>
      </c>
      <c r="Q2746"/>
      <c r="R2746" t="inlineStr">
        <is>
          <t>false</t>
        </is>
      </c>
      <c r="S2746" t="inlineStr">
        <is>
          <t>2025/10/08
2025/10/31</t>
        </is>
      </c>
      <c r="T2746" t="inlineStr">
        <is>
          <t>BST</t>
        </is>
      </c>
      <c r="U2746"/>
      <c r="V2746" t="inlineStr">
        <is>
          <t>关胜元
关胜元</t>
        </is>
      </c>
      <c r="W2746" t="inlineStr">
        <is>
          <t>张铭麒
张铭麒</t>
        </is>
      </c>
    </row>
    <row r="2747" ht="12.75" customHeight="1">
      <c r="A2747" t="inlineStr">
        <is>
          <t>2025-09-29 吴文涛-北京-大鸭梨-新店开业 已结束</t>
        </is>
      </c>
      <c r="B2747"/>
      <c r="C2747" t="inlineStr">
        <is>
          <t xml:space="preserve">大鸭梨鸟巢店当日工作有序，水淀粉不稳定已更新版本 </t>
        </is>
      </c>
      <c r="D2747" t="inlineStr">
        <is>
          <t>吴文涛</t>
        </is>
      </c>
      <c r="E2747" t="inlineStr">
        <is>
          <t>北京市朝阳区南磨房乡华侨城·北京OCT华侨城·北京2号院</t>
        </is>
      </c>
      <c r="F2747" t="inlineStr">
        <is>
          <t>项目出差</t>
        </is>
      </c>
      <c r="G2747" t="inlineStr">
        <is>
          <t>吴文涛-北京-大鸭梨-新店开业 已结束</t>
        </is>
      </c>
      <c r="H2747" t="inlineStr">
        <is>
          <t xml:space="preserve">今日大鸭梨鸟巢店支持
1. 餐前准备：到店后优先完成餐前小料切配工作，同步对宫保鸡丁、麻婆豆腐、粉丝包菜等高频出品菜品，提前分装好对应小料，提升后续出餐效率。
2. 餐时操作：中午与操作员协同完成出餐；下午操作员转岗灶台后，独立负责操作，当日累计完成88锅次出品。
3、下午对水淀粉进行测试，发现不稳定，让软件进行更新临时水淀粉版本。
4、 品质结果：全天出品质量稳定，无退菜、无客诉记录。
 </t>
        </is>
      </c>
      <c r="I2747" t="inlineStr">
        <is>
          <t>无</t>
        </is>
      </c>
      <c r="J2747"/>
      <c r="K2747" t="inlineStr">
        <is>
          <t>大鸭梨鸟巢店支持</t>
        </is>
      </c>
      <c r="L2747" t="inlineStr">
        <is>
          <t>IMG_20250929_104918610.jpg,IMG_20250929_104929952.jpg,IMG_20250929_114005187.jpg,IMG_20250929_120917658.jpg,IMG_20250929_120923463.jpg,IMG_20250929_170202295.jpg,IMG_20250929_165725185.jpg,IMG_20250929_170949409.jpg,1759137223871.jpeg,IMG_20250929_175941480.jpg,IMG_20250929_172659910.jpg,IMG_20250929_180524572.jpg,IMG_20250929_201629428.jpg</t>
        </is>
      </c>
      <c r="M2747"/>
      <c r="N2747" s="2">
        <v>45929</v>
      </c>
      <c r="O2747" t="inlineStr">
        <is>
          <t>已结束,已结束</t>
        </is>
      </c>
      <c r="P2747" t="inlineStr">
        <is>
          <t>40周</t>
        </is>
      </c>
      <c r="Q2747"/>
      <c r="R2747" t="inlineStr">
        <is>
          <t>false</t>
        </is>
      </c>
      <c r="S2747" t="inlineStr">
        <is>
          <t>2025/10/08
2025/10/31</t>
        </is>
      </c>
      <c r="T2747" t="inlineStr">
        <is>
          <t>BST</t>
        </is>
      </c>
      <c r="U2747"/>
      <c r="V2747" t="inlineStr">
        <is>
          <t>关胜元
关胜元</t>
        </is>
      </c>
      <c r="W2747" t="inlineStr">
        <is>
          <t>张铭麒
张铭麒</t>
        </is>
      </c>
    </row>
    <row r="2748" ht="12.75" customHeight="1">
      <c r="A2748" t="inlineStr">
        <is>
          <t>2025-09-28 吴文涛-北京-大鸭梨-新店开业 已结束</t>
        </is>
      </c>
      <c r="B2748" t="inlineStr">
        <is>
          <t>1</t>
        </is>
      </c>
      <c r="C2748" t="inlineStr">
        <is>
          <t xml:space="preserve">优化灶台、统筹准备，团队获认可，生产提升无客诉 </t>
        </is>
      </c>
      <c r="D2748" t="inlineStr">
        <is>
          <t>吴文涛</t>
        </is>
      </c>
      <c r="E2748" t="inlineStr">
        <is>
          <t>北京市朝阳区呼家楼街道东三环中路北京商务中心区(北京CBD)</t>
        </is>
      </c>
      <c r="F2748" t="inlineStr">
        <is>
          <t>项目出差</t>
        </is>
      </c>
      <c r="G2748" t="inlineStr">
        <is>
          <t>吴文涛-北京-大鸭梨-新店开业 已结束</t>
        </is>
      </c>
      <c r="H2748" t="inlineStr">
        <is>
          <t xml:space="preserve">1. 灶台效率优化：针对早间灶台加工量大的问题，协调操作员协助完成粗加工（如熬汤鸭骨）。操作流程简化为：手动热锅后倒入食材，后续仅需定时搅拌，降低灶台负荷。
2. 餐前准备统筹：带领操作员完成三台机器的餐前备料与检查，覆盖全流程节点——干料区、液料区、底座油类料添加，以及手动补加猪油、炒肉汁，确保机器就绪。
3. 餐具管理规范：为操作员明确餐具定点定位摆放标准，将需加热的餐具集中置于操作台外部，便于他人协助加热，减少流程等待。
4. 团队成果认可：今日操作员出品获厨师长与区总表扬，肯定其工作积极性与努力付出，团队士气显著提升。
5. 生产数据提升：今日锅次数据突破100+，近三天整体锅次较以往提升40%以上，生产效率改善明显。
6. 出品质量保障：今日所有出品品质稳定，全程无客诉、无退菜，客户满意度达标。
 </t>
        </is>
      </c>
      <c r="I2748" t="inlineStr">
        <is>
          <t>无</t>
        </is>
      </c>
      <c r="J2748"/>
      <c r="K2748" t="inlineStr">
        <is>
          <t>明天去大鸭梨鸟巢店支持</t>
        </is>
      </c>
      <c r="L2748" t="inlineStr">
        <is>
          <t>IMG_20250928_080915827.jpg,IMG_20250928_095811387.jpg,IMG_20250928_101324764.jpg,IMG_20250928_101337285.jpg,IMG_20250928_102206046.jpg,IMG_20250928_102718586.jpg,IMG_20250928_105051514.jpg,IMG_20250928_132841090.jpg,IMG_20250928_134345008.jpg,IMG_20250928_202908610.jpg</t>
        </is>
      </c>
      <c r="M2748"/>
      <c r="N2748" s="2">
        <v>45928</v>
      </c>
      <c r="O2748" t="inlineStr">
        <is>
          <t>已结束,已结束</t>
        </is>
      </c>
      <c r="P2748" t="inlineStr">
        <is>
          <t>39周</t>
        </is>
      </c>
      <c r="Q2748"/>
      <c r="R2748" t="inlineStr">
        <is>
          <t>false</t>
        </is>
      </c>
      <c r="S2748" t="inlineStr">
        <is>
          <t>2025/10/08
2025/10/31</t>
        </is>
      </c>
      <c r="T2748" t="inlineStr">
        <is>
          <t>BST</t>
        </is>
      </c>
      <c r="U2748"/>
      <c r="V2748" t="inlineStr">
        <is>
          <t>关胜元
关胜元</t>
        </is>
      </c>
      <c r="W2748" t="inlineStr">
        <is>
          <t>张铭麒
张铭麒</t>
        </is>
      </c>
    </row>
    <row r="2749" ht="12.75" customHeight="1">
      <c r="A2749" t="inlineStr">
        <is>
          <t>2025-09-27 吴文涛-北京-大鸭梨-新店开业 已结束</t>
        </is>
      </c>
      <c r="B2749" t="inlineStr">
        <is>
          <t>1</t>
        </is>
      </c>
      <c r="C2749" t="inlineStr">
        <is>
          <t xml:space="preserve">工作涵盖检查、质检等，锅次产量增，出品优，无异常问题 </t>
        </is>
      </c>
      <c r="D2749" t="inlineStr">
        <is>
          <t>吴文涛</t>
        </is>
      </c>
      <c r="E2749" t="inlineStr">
        <is>
          <t>北京市朝阳区亚运村街道安贞门(地铁站)元大都城垣遗址公园</t>
        </is>
      </c>
      <c r="F2749" t="inlineStr">
        <is>
          <t>项目出差</t>
        </is>
      </c>
      <c r="G2749" t="inlineStr">
        <is>
          <t>吴文涛-北京-大鸭梨-新店开业 已结束</t>
        </is>
      </c>
      <c r="H2749" t="inlineStr">
        <is>
          <t xml:space="preserve">工作日报
1. 日常检查管理：早晨带领操作员完成设备与物料检查，明确要求每日9:30开始全面排查，核心目标为杜绝出餐时出现缺料问题。
2. 物料质量检验：针对三台机器的水淀粉、宫保汁进行专项测试，经检验，两项物料状态均正常，满足生产标准。
3. 操作空间优化：观察发现操作台闲置架子1个（共2个），午市结束后建议厨师长撤出；架子移除后，操作动线更顺畅，有效提升操作便捷性。
4. 生产效率提升：锅次产量持续增长，昨日从日均四五十锅提升至80锅，今日进一步突破100锅，生产效率显著提高。
5. 人员能力认可：操作员今日工作表现突出，因能熟练掌握操作细节，获得厨师长当场表扬，专业能力得到肯定。
6. 出品质量保障：今日所有出品均符合标准，全天无退菜、无客诉记录，服务与产品质量稳定。
 </t>
        </is>
      </c>
      <c r="I2749" t="inlineStr">
        <is>
          <t>无</t>
        </is>
      </c>
      <c r="J2749"/>
      <c r="K2749" t="inlineStr">
        <is>
          <t>中关村大鸭梨支持</t>
        </is>
      </c>
      <c r="L2749" t="inlineStr">
        <is>
          <t>IMG_20250927_092708906.jpg,IMG_20250927_092732109.jpg,IMG_20250927_092948225.jpg,IMG_20250927_093826.jpg,IMG_20250927_094020121.jpg,IMG_20250927_114931216.jpg,IMG_20250927_121137402.jpg,IMG_20250927_121652388.jpg,IMG_20250927_142450628.jpg,IMG_20250927_154126037.jpg,IMG_20250927_163847699.jpg,IMG_20250927_182919127.jpg,IMG_20250927_192321022.jpg,IMG_20250927_201834250.jpg</t>
        </is>
      </c>
      <c r="M2749"/>
      <c r="N2749" s="2">
        <v>45927</v>
      </c>
      <c r="O2749" t="inlineStr">
        <is>
          <t>已结束,已结束</t>
        </is>
      </c>
      <c r="P2749" t="inlineStr">
        <is>
          <t>39周</t>
        </is>
      </c>
      <c r="Q2749"/>
      <c r="R2749" t="inlineStr">
        <is>
          <t>false</t>
        </is>
      </c>
      <c r="S2749" t="inlineStr">
        <is>
          <t>2025/10/08
2025/10/31</t>
        </is>
      </c>
      <c r="T2749" t="inlineStr">
        <is>
          <t>BST</t>
        </is>
      </c>
      <c r="U2749"/>
      <c r="V2749" t="inlineStr">
        <is>
          <t>关胜元
关胜元</t>
        </is>
      </c>
      <c r="W2749" t="inlineStr">
        <is>
          <t>张铭麒
张铭麒</t>
        </is>
      </c>
    </row>
    <row r="2750" ht="12.75" customHeight="1">
      <c r="A2750" t="inlineStr">
        <is>
          <t>2025-09-26 吴文涛-北京-大鸭梨-新店开业 已结束</t>
        </is>
      </c>
      <c r="B2750" t="inlineStr">
        <is>
          <t>1</t>
        </is>
      </c>
      <c r="C2750" t="inlineStr">
        <is>
          <t xml:space="preserve">操作员负责3机10菜，培训后仍不熟练，晚市出菜堆积 </t>
        </is>
      </c>
      <c r="D2750" t="inlineStr">
        <is>
          <t>吴文涛</t>
        </is>
      </c>
      <c r="E2750" t="inlineStr">
        <is>
          <t>北京市朝阳区亚运村街道G6辅路健德商务楼</t>
        </is>
      </c>
      <c r="F2750" t="inlineStr">
        <is>
          <t>项目出差</t>
        </is>
      </c>
      <c r="G2750" t="inlineStr">
        <is>
          <t>吴文涛-北京-大鸭梨-新店开业 已结束</t>
        </is>
      </c>
      <c r="H2750" t="inlineStr">
        <is>
          <t>1. 当前由1名操作员（大姐）负责3台机器，暂定制作10道菜品，分别为：宫保鸡丁、鱼香肉丝、辣椒炒肉、麻婆豆腐、贝勒爷烤肉、翡翠莴笋丝、小炒牛肉、包菜粉丝、油渣奶白菜。
2. 因操作员暂不熟悉设备程序，今日已完成专项培训，明确要求其在制作每道菜前，需先备齐小料与原材料，再启动操作流程。
 3、今日锅次78次，晚市菜品较多，堆积一起操作员无法完成，我中途帮忙出菜。
</t>
        </is>
      </c>
      <c r="I2750" t="inlineStr">
        <is>
          <t>无</t>
        </is>
      </c>
      <c r="J2750"/>
      <c r="K2750" t="inlineStr">
        <is>
          <t>明天大鸭梨中关村店支持培训，稳定菜品。</t>
        </is>
      </c>
      <c r="L2750" t="inlineStr">
        <is>
          <t>IMG_20250926_183318118.jpg,IMG_20250926_193213664.jpg,IMG_20250926_204105643.jpg,IMG_20250926_195439730.jpg,IMG_20250926_151554317.jpg,IMG_20250926_165920032.jpg,IMG_20250926_180713978.jpg,IMG_20250926_183318118.jpg,IMG_20250926_193213664.jpg,IMG_20250926_204105643.jpg</t>
        </is>
      </c>
      <c r="M2750"/>
      <c r="N2750" s="2">
        <v>45926</v>
      </c>
      <c r="O2750" t="inlineStr">
        <is>
          <t>已结束,已结束</t>
        </is>
      </c>
      <c r="P2750" t="inlineStr">
        <is>
          <t>39周</t>
        </is>
      </c>
      <c r="Q2750"/>
      <c r="R2750" t="inlineStr">
        <is>
          <t>false</t>
        </is>
      </c>
      <c r="S2750" t="inlineStr">
        <is>
          <t>2025/10/08
2025/10/31</t>
        </is>
      </c>
      <c r="T2750" t="inlineStr">
        <is>
          <t>BST</t>
        </is>
      </c>
      <c r="U2750"/>
      <c r="V2750" t="inlineStr">
        <is>
          <t>关胜元
关胜元</t>
        </is>
      </c>
      <c r="W2750" t="inlineStr">
        <is>
          <t>张铭麒
张铭麒</t>
        </is>
      </c>
    </row>
    <row r="2751" ht="12.75" customHeight="1">
      <c r="A2751" t="inlineStr">
        <is>
          <t>2025-09-25 吴文涛-北京-便利蜂-新店开业 已结束</t>
        </is>
      </c>
      <c r="B2751" t="inlineStr">
        <is>
          <t>1</t>
        </is>
      </c>
      <c r="C2751" t="inlineStr">
        <is>
          <t xml:space="preserve">便利蜂诺德二期店培训多项机器操作，女操作员拆装锅遇困难 </t>
        </is>
      </c>
      <c r="D2751" t="inlineStr">
        <is>
          <t>吴文涛</t>
        </is>
      </c>
      <c r="E2751" t="inlineStr">
        <is>
          <t>北京市朝阳区南磨房乡华侨城·北京OCT华侨城·北京2号院</t>
        </is>
      </c>
      <c r="F2751" t="inlineStr">
        <is>
          <t>项目出差</t>
        </is>
      </c>
      <c r="G2751" t="inlineStr">
        <is>
          <t>吴文涛-北京-便利蜂-新店开业 已结束</t>
        </is>
      </c>
      <c r="H2751" t="inlineStr">
        <is>
          <t>便利蜂诺德二期店培训
1、机器介绍：分为5大区域进行介绍 干料区 、液料区、锅体、操作屏、底座 分别介绍了每个区域的作用。
2、干液料校准：以干料区精盐为校准标才，两个店员轮流校准4次并讲解每个干料区的校准方法一样，在液料区校准时候给讲解了对应的出料口，分别多一个（长按出料）的步骤，其他都和干料区校准一样，两个操作员都能熟悉操作。
3、管道清洗：每个液料盒分别一一清洗后给培训了全部清洗功能，操作员上手对已装满水的液料盒选上清洗了一次，已能熟悉操作。
4、拆装锅：现场的女操作员操作不了，店长已能熟悉掌握。
5、跑菜谱操作：已有的辣椒炒肉程序让操作员进行陪跑，两个操作员都用食材操作了三次每个步骤根据语音提示都能跟上，后面使用加水进行陪跑反复练习，操作员此操作表示操作简单，已能完全掌握好。
6、机器清洗：重点讲了机器不能使用水枪冲洗，只能使用带有少量洗洁精水的布进行清理后用干毛巾擦干。
7、养锅：对锅里要保持光滑，没有积碳，如果有积碳就会严重粘锅，并培训了养锅程序。
</t>
        </is>
      </c>
      <c r="I2751" t="inlineStr">
        <is>
          <t>无</t>
        </is>
      </c>
      <c r="J2751"/>
      <c r="K2751" t="inlineStr">
        <is>
          <t>明日正常排休</t>
        </is>
      </c>
      <c r="L2751" t="inlineStr">
        <is>
          <t>IMG_20250925_102744282.jpg,IMG_20250925_103545325.jpg,IMG_20250925_104025037.jpg,IMG_20250925_105929268.jpg,IMG_20250925_110332538.jpg,IMG_20250925_120055779.jpg,IMG_20250925_120952688.jpg,IMG_20250925_121615795.jpg,IMG_20250925_123143198.jpg,IMG_20250925_140120230.jpg,IMG_20250925_141021697.jpg,IMG_20250925_163849414.jpg,IMG_20250925_170209541.jpg</t>
        </is>
      </c>
      <c r="M2751"/>
      <c r="N2751" s="2">
        <v>45925</v>
      </c>
      <c r="O2751" t="inlineStr">
        <is>
          <t>已结束</t>
        </is>
      </c>
      <c r="P2751" t="inlineStr">
        <is>
          <t>39周</t>
        </is>
      </c>
      <c r="Q2751"/>
      <c r="R2751" t="inlineStr">
        <is>
          <t>false</t>
        </is>
      </c>
      <c r="S2751" t="inlineStr">
        <is>
          <t>2025/09/26</t>
        </is>
      </c>
      <c r="T2751"/>
      <c r="U2751"/>
      <c r="V2751" t="inlineStr">
        <is>
          <t>吴薇</t>
        </is>
      </c>
      <c r="W2751"/>
    </row>
    <row r="2752" ht="12.75" customHeight="1">
      <c r="A2752" t="inlineStr">
        <is>
          <t>2025-09-24 吴文涛-北京-便利蜂-新店开业 已结束</t>
        </is>
      </c>
      <c r="B2752" t="inlineStr">
        <is>
          <t>1</t>
        </is>
      </c>
      <c r="C2752" t="inlineStr">
        <is>
          <t xml:space="preserve">培训机器各方面操作，跑菜谱遇排烟问题，现场需换油烟机 </t>
        </is>
      </c>
      <c r="D2752" t="inlineStr">
        <is>
          <t>吴文涛</t>
        </is>
      </c>
      <c r="E2752" t="inlineStr">
        <is>
          <t>北京市朝阳区南磨房乡华侨城·北京OCT华侨城·北京2号院</t>
        </is>
      </c>
      <c r="F2752" t="inlineStr">
        <is>
          <t>项目出差</t>
        </is>
      </c>
      <c r="G2752" t="inlineStr">
        <is>
          <t>吴文涛-北京-便利蜂-新店开业 已结束</t>
        </is>
      </c>
      <c r="H2752" t="inlineStr">
        <is>
          <t>1、机器介绍：分为5大区域进行介绍 干料区 、液料区、锅体、操作屏、底座 分别介绍了每个区域的作用。
2、干液料校准：先让从干料区进行校准，操作几次能熟悉掌握后校准液料，讲解了对应的出料口。
3、拆装锅：上手操作了几次，已能熟悉掌握
4、管道清洗：每个液料盒分别一一清洗后给培训了全部清洗功能，操作员上手操作几次，已能熟悉操作。
5、跑菜谱操作：已有的辣椒炒肉程序让操作员进行陪跑，用食材操作了三次每个步骤根据语音提示都能跟上，因现场油烟机拍排不了烟，后面使用加水进行陪跑，反复练习。
6、机器清洗：重点讲了机器不能使用水枪冲洗，只能使用带有少量洗洁精水的布进行清理后用干毛巾擦干。</t>
        </is>
      </c>
      <c r="I2752" t="inlineStr">
        <is>
          <t>无</t>
        </is>
      </c>
      <c r="J2752" t="inlineStr">
        <is>
          <t>现场需要更换油烟机，已和项目负责人沟通过</t>
        </is>
      </c>
      <c r="K2752" t="inlineStr">
        <is>
          <t>明天去诺德店培训</t>
        </is>
      </c>
      <c r="L2752" t="inlineStr">
        <is>
          <t>IMG_20250924_084407709.jpg,IMG_20250924_105600587.jpg,IMG_20250924_114147689.jpg,IMG_20250924_115521500.jpg,IMG_20250924_122943509.jpg,IMG_20250924_143137992.jpg,IMG_20250924_143831852.jpg,IMG_20250924_144636254.jpg,IMG_20250924_150732266.jpg,IMG_20250924_154309035.jpg,IMG_20250924_154312757.jpg</t>
        </is>
      </c>
      <c r="M2752"/>
      <c r="N2752" s="2">
        <v>45924</v>
      </c>
      <c r="O2752" t="inlineStr">
        <is>
          <t>已结束</t>
        </is>
      </c>
      <c r="P2752" t="inlineStr">
        <is>
          <t>39周</t>
        </is>
      </c>
      <c r="Q2752"/>
      <c r="R2752" t="inlineStr">
        <is>
          <t>false</t>
        </is>
      </c>
      <c r="S2752" t="inlineStr">
        <is>
          <t>2025/09/26</t>
        </is>
      </c>
      <c r="T2752"/>
      <c r="U2752"/>
      <c r="V2752" t="inlineStr">
        <is>
          <t>吴薇</t>
        </is>
      </c>
      <c r="W2752"/>
    </row>
    <row r="2753" ht="12.75" customHeight="1">
      <c r="A2753" t="inlineStr">
        <is>
          <t>2025-09-23 吴文涛-北京-便利蜂-新店开业 已结束</t>
        </is>
      </c>
      <c r="B2753" t="inlineStr">
        <is>
          <t>1</t>
        </is>
      </c>
      <c r="C2753" t="inlineStr">
        <is>
          <t xml:space="preserve">现场调试遇油烟机滤网反装问题，完成多项培训，明去日坛店培训 </t>
        </is>
      </c>
      <c r="D2753" t="inlineStr">
        <is>
          <t>吴文涛</t>
        </is>
      </c>
      <c r="E2753" t="inlineStr">
        <is>
          <t>北京市朝阳区南磨房乡华侨城·北京OCT华侨城·北京2号院</t>
        </is>
      </c>
      <c r="F2753" t="inlineStr">
        <is>
          <t>项目出差</t>
        </is>
      </c>
      <c r="G2753" t="inlineStr">
        <is>
          <t>吴文涛-北京-便利蜂-新店开业 已结束</t>
        </is>
      </c>
      <c r="H2753" t="inlineStr">
        <is>
          <t>1、早上到现场对机器和油烟机进行调试检查，现场反馈油烟机噪音太大，拆开门板里面的过滤网是反装的，已调整。
2、对操作员培训干液料校准，店里三个人员都有参与，每个人都考核通过。
3、拆装锅培训，每个人从拆锅到装锅反复练习，已能熟悉操作。
4、在程序上录的辣椒炒肉菜谱，让操作员跑菜谱，三个人每人炒了两份，后面让操作员对他们的菜谱进行空跑，需要手动加料的时候就往里面加水，每个菜谱都有跑过。
5、晚上培训机器的清洁，和油烟机卫生清理。</t>
        </is>
      </c>
      <c r="I2753" t="inlineStr">
        <is>
          <t>无</t>
        </is>
      </c>
      <c r="J2753"/>
      <c r="K2753" t="inlineStr">
        <is>
          <t>明天计划去便利蜂日坛店培训</t>
        </is>
      </c>
      <c r="L2753" t="inlineStr">
        <is>
          <t>IMG_20250923_114113559.jpg,IMG_20250923_122540543.jpg,IMG_20250923_125312991.jpg,IMG_20250923_123651616.jpg,IMG_20250923_160820307.jpg,IMG_20250923_172808984.jpg,IMG_20250923_172017876.jpg,IMG_20250923_180602034.jpg,IMG_20250923_185732022.jpg</t>
        </is>
      </c>
      <c r="M2753"/>
      <c r="N2753" s="2">
        <v>45923</v>
      </c>
      <c r="O2753" t="inlineStr">
        <is>
          <t>已结束</t>
        </is>
      </c>
      <c r="P2753" t="inlineStr">
        <is>
          <t>39周</t>
        </is>
      </c>
      <c r="Q2753"/>
      <c r="R2753" t="inlineStr">
        <is>
          <t>false</t>
        </is>
      </c>
      <c r="S2753" t="inlineStr">
        <is>
          <t>2025/09/26</t>
        </is>
      </c>
      <c r="T2753"/>
      <c r="U2753"/>
      <c r="V2753" t="inlineStr">
        <is>
          <t>吴薇</t>
        </is>
      </c>
      <c r="W2753"/>
    </row>
    <row r="2754" ht="12.75" customHeight="1">
      <c r="A2754" t="inlineStr">
        <is>
          <t>2025-09-22 吴文涛-北京-岳庆小吃-DEMO 已结束</t>
        </is>
      </c>
      <c r="B2754"/>
      <c r="C2754" t="inlineStr">
        <is>
          <t xml:space="preserve">北京丰汇加演示获客户满意，大鸭梨店锅积碳需加强清洁 </t>
        </is>
      </c>
      <c r="D2754" t="inlineStr">
        <is>
          <t>吴文涛</t>
        </is>
      </c>
      <c r="E2754" t="inlineStr">
        <is>
          <t>北京市朝阳区南磨房乡北京·华侨城A区2号院(南门)OCT华侨城·北京2号院</t>
        </is>
      </c>
      <c r="F2754" t="inlineStr">
        <is>
          <t>项目出差</t>
        </is>
      </c>
      <c r="G2754" t="inlineStr">
        <is>
          <t>吴文涛-北京-岳庆小吃-DEMO 已结束</t>
        </is>
      </c>
      <c r="H2754" t="inlineStr">
        <is>
          <t>一、北京丰汇加-岳庆小吃演示
1、早上到现场进行菜单整理，梳理需要的食材进行清洗、切配。
2、与销售对接的是5个菜，录入了4个菜的sku，有一个辣椒炒肉是手动操作（让客户更加了解我们机器录菜的步骤），和aqq更改菜谱的操作。
3、今日测试菜品
①炒河粉
②炒面
③炒饭
④川味臊子肉酱
⑤辣椒炒肉
4、客户对今日测试结果很满意，能达到他们想要的需求。
二、大鸭梨芳庄店培训
1、现场因锅内有严重积碳，导致粘锅比较严重，要求培训操作员做清洁。
2、我自己先清理一台让操作员在旁边看着，边清洗给操作员讲解需要注意的事项。
3、跟厨师长：随厨说了需要操作员每天对锅内至少做一个彻底清洁保持锅内无积碳，才能到达不粘锅的效果，并且交代随厨这边需要监督与执行。</t>
        </is>
      </c>
      <c r="I2754" t="inlineStr">
        <is>
          <t>蛋炒饭-1份
炒河粉-1份
炒饭-1份
川味臊子肉酱1份
辣椒炒肉-1份</t>
        </is>
      </c>
      <c r="J2754"/>
      <c r="K2754" t="inlineStr">
        <is>
          <t>明天去便利蜂酒仙桥恒通2期店调试机器、测试油烟机、培训操作员对机器的清洗和炒菜的操作流程</t>
        </is>
      </c>
      <c r="L2754" t="inlineStr">
        <is>
          <t>IMG_20250922_133930655.jpg,IMG_20250922_135619359.jpg,IMG_20250922_140111744.jpg,IMG_20250922_140653022.jpg,IMG_20250922_141219320.jpg,IMG_20250922_142241868.jpg,IMG_20250922_171256285.jpg,IMG_20250922_163111311.jpg,IMG_20250922_162142836.jpg</t>
        </is>
      </c>
      <c r="M2754"/>
      <c r="N2754" s="2">
        <v>45922</v>
      </c>
      <c r="O2754" t="inlineStr">
        <is>
          <t>已结束</t>
        </is>
      </c>
      <c r="P2754" t="inlineStr">
        <is>
          <t>39周</t>
        </is>
      </c>
      <c r="Q2754"/>
      <c r="R2754" t="inlineStr">
        <is>
          <t>false</t>
        </is>
      </c>
      <c r="S2754" t="inlineStr">
        <is>
          <t>2025/09/22</t>
        </is>
      </c>
      <c r="T2754" t="inlineStr">
        <is>
          <t>北区</t>
        </is>
      </c>
      <c r="U2754" t="inlineStr">
        <is>
          <t>1</t>
        </is>
      </c>
      <c r="V2754" t="inlineStr">
        <is>
          <t>郭岳超</t>
        </is>
      </c>
      <c r="W2754" t="inlineStr">
        <is>
          <t>李岳丰
吕佳</t>
        </is>
      </c>
    </row>
    <row r="2755" ht="12.75" customHeight="1">
      <c r="A2755" t="inlineStr">
        <is>
          <t>2025-09-21 吴文涛-北京-便利蜂-新店开业 已结束</t>
        </is>
      </c>
      <c r="B2755" t="inlineStr">
        <is>
          <t>1</t>
        </is>
      </c>
      <c r="C2755" t="inlineStr">
        <is>
          <t xml:space="preserve">新店开业调试机器，温度标定正常，油烟机故障待沟通维修 </t>
        </is>
      </c>
      <c r="D2755" t="inlineStr">
        <is>
          <t>吴文涛</t>
        </is>
      </c>
      <c r="E2755" t="inlineStr">
        <is>
          <t>北京市朝阳区南磨房乡华侨城·北京OCT华侨城·北京2号院</t>
        </is>
      </c>
      <c r="F2755" t="inlineStr">
        <is>
          <t>项目出差</t>
        </is>
      </c>
      <c r="G2755" t="inlineStr">
        <is>
          <t>吴文涛-北京-便利蜂-新店开业 已结束</t>
        </is>
      </c>
      <c r="H2755" t="inlineStr">
        <is>
          <t>1、检查机器安装情况，对机器进行版本升级。
2、进入工程模式对锅位进行调整
①底锅位19
②中锅位26
③高锅位34
④超低锅位2.6
3、进行温度标定，开始的机器温度为1.16、标定到1.0温度为106正常。
4、开锅，满功率到340-350之间干烧2分钟，因现场没有桶装油，手动倒入200克油，低速、顺时针低锅位、中锅位、高锅位调换各2分钟。
5、测试油烟机是否能达到效果，现场的油烟机找不到开关，联系到便利蜂人员打开烟机不抽烟，他们已报备维修，具体需要跟何慧慧沟通。</t>
        </is>
      </c>
      <c r="I2755" t="inlineStr">
        <is>
          <t>无</t>
        </is>
      </c>
      <c r="J2755"/>
      <c r="K2755" t="inlineStr">
        <is>
          <t>明天计划去丰汇加-岳庆小吃-DEMO。</t>
        </is>
      </c>
      <c r="L2755"/>
      <c r="M2755"/>
      <c r="N2755" s="2">
        <v>45921</v>
      </c>
      <c r="O2755" t="inlineStr">
        <is>
          <t>已结束</t>
        </is>
      </c>
      <c r="P2755" t="inlineStr">
        <is>
          <t>38周</t>
        </is>
      </c>
      <c r="Q2755"/>
      <c r="R2755" t="inlineStr">
        <is>
          <t>false</t>
        </is>
      </c>
      <c r="S2755" t="inlineStr">
        <is>
          <t>2025/09/26</t>
        </is>
      </c>
      <c r="T2755"/>
      <c r="U2755"/>
      <c r="V2755" t="inlineStr">
        <is>
          <t>吴薇</t>
        </is>
      </c>
      <c r="W2755"/>
    </row>
    <row r="2756" ht="12.75" customHeight="1">
      <c r="A2756" t="inlineStr">
        <is>
          <t>2025-09-21 吴文涛-北京-便利蜂-新店开业 已结束</t>
        </is>
      </c>
      <c r="B2756" t="inlineStr">
        <is>
          <t>1</t>
        </is>
      </c>
      <c r="C2756" t="inlineStr">
        <is>
          <t xml:space="preserve">对机器安装升级等操作，温度标定正常，烟机故障已报备待沟通 </t>
        </is>
      </c>
      <c r="D2756" t="inlineStr">
        <is>
          <t>吴文涛</t>
        </is>
      </c>
      <c r="E2756" t="inlineStr">
        <is>
          <t>北京市朝阳区南磨房乡北京·华侨城A区2号院(南门)OCT华侨城·北京2号院</t>
        </is>
      </c>
      <c r="F2756" t="inlineStr">
        <is>
          <t>项目出差</t>
        </is>
      </c>
      <c r="G2756" t="inlineStr">
        <is>
          <t>吴文涛-北京-便利蜂-新店开业 已结束</t>
        </is>
      </c>
      <c r="H2756" t="inlineStr">
        <is>
          <t>1、检查机器安装情况，对机器进行版本升级。
2、进入工程模式对锅位进行调整
①底锅位19
②中锅位26
③高锅位34
④超低锅位2.6
3、进行温度标定，开始的机器温度为1.16、标定到1.0温度为106正常。
4、开锅，满功率到340-350之间干烧2分钟，因现场没有桶装油，手动倒入200克油，低速、顺时针低锅位、中锅位、高锅位调换各2分钟。
5、测试油烟机是否能达到效果，现场的油烟机找不到开关，联系到便利蜂人员打开烟机不抽烟，他们已报备维修，具体需要跟何慧慧沟通。</t>
        </is>
      </c>
      <c r="I2756" t="inlineStr">
        <is>
          <t>无</t>
        </is>
      </c>
      <c r="J2756"/>
      <c r="K2756" t="inlineStr">
        <is>
          <t>明天计划北京丰汇加-岳庆小吃-DEMO</t>
        </is>
      </c>
      <c r="L2756" t="inlineStr">
        <is>
          <t>IMG_20250919_163533252.jpg,IMG_20250921_113644760.jpg,1758426400209.jpeg,1758426414279.jpeg,IMG_20250921_121306807.jpg,IMG_20250921_124016772.jpg,IMG_20250921_123951046.jpg,IMG_20250921_131118150.jpg,IMG_20250921_140407.jpg</t>
        </is>
      </c>
      <c r="M2756"/>
      <c r="N2756" s="2">
        <v>45921</v>
      </c>
      <c r="O2756" t="inlineStr">
        <is>
          <t>已结束</t>
        </is>
      </c>
      <c r="P2756" t="inlineStr">
        <is>
          <t>38周</t>
        </is>
      </c>
      <c r="Q2756"/>
      <c r="R2756" t="inlineStr">
        <is>
          <t>false</t>
        </is>
      </c>
      <c r="S2756" t="inlineStr">
        <is>
          <t>2025/09/26</t>
        </is>
      </c>
      <c r="T2756"/>
      <c r="U2756"/>
      <c r="V2756" t="inlineStr">
        <is>
          <t>吴薇</t>
        </is>
      </c>
      <c r="W2756"/>
    </row>
    <row r="2757" ht="12.75" customHeight="1">
      <c r="A2757" t="inlineStr">
        <is>
          <t>2025-09-19 吴文涛-北京-海底捞-DEMO 已结束</t>
        </is>
      </c>
      <c r="B2757" t="inlineStr">
        <is>
          <t>1</t>
        </is>
      </c>
      <c r="C2757" t="inlineStr">
        <is>
          <t xml:space="preserve">今日准备5菜演示获认可，9月21日将去便利蜂店调试机器 </t>
        </is>
      </c>
      <c r="D2757" t="inlineStr">
        <is>
          <t>吴文涛</t>
        </is>
      </c>
      <c r="E2757" t="inlineStr">
        <is>
          <t>北京市朝阳区南磨房乡华侨城·北京OCT华侨城·北京2号院</t>
        </is>
      </c>
      <c r="F2757" t="inlineStr">
        <is>
          <t>项目出差</t>
        </is>
      </c>
      <c r="G2757" t="inlineStr">
        <is>
          <t>吴文涛-北京-海底捞-DEMO 已结束</t>
        </is>
      </c>
      <c r="H2757" t="inlineStr">
        <is>
          <t>1、到现场准备食材，对食材进行清洗、切配，按照量化分装。
2、清洗机器液料管道以及对机器的校准和检查锅位。
3今日准备了5个菜，录了4个留了一个蛋炒饭让客户看一下录菜过程，
4、今天的演示从菜品的形态、口味、温度等客户比较认可，销售郭越超全程陪伴讲解客户对于整个过程都认可。</t>
        </is>
      </c>
      <c r="I2757" t="inlineStr">
        <is>
          <t>辣椒炒肉-1份-定版
西红柿鸡蛋-1份-定版
生炒鸡-1份-定版
宫保鸡丁-1份-定版</t>
        </is>
      </c>
      <c r="J2757"/>
      <c r="K2757" t="inlineStr">
        <is>
          <t>9月20日周六计划休息，9月21日去便利蜂日坛店和酒仙桥店调试机器和测试油烟机，已和对接便利蜂的何慧慧沟通过。</t>
        </is>
      </c>
      <c r="L2757" t="inlineStr">
        <is>
          <t>IMG_20250919_074955254.jpg,IMG_20250919_105036556.jpg,IMG_20250919_111713908.jpg,IMG_20250919_150940724.jpg,IMG_20250919_151740348.jpg,IMG_20250919_152703078.jpg,IMG_20250919_153227314.jpg,IMG_20250919_145813381.jpg</t>
        </is>
      </c>
      <c r="M2757"/>
      <c r="N2757" s="2">
        <v>45919</v>
      </c>
      <c r="O2757" t="inlineStr">
        <is>
          <t>已结束</t>
        </is>
      </c>
      <c r="P2757" t="inlineStr">
        <is>
          <t>38周</t>
        </is>
      </c>
      <c r="Q2757"/>
      <c r="R2757" t="inlineStr">
        <is>
          <t>false</t>
        </is>
      </c>
      <c r="S2757" t="inlineStr">
        <is>
          <t>2025/09/19</t>
        </is>
      </c>
      <c r="T2757" t="inlineStr">
        <is>
          <t>北区</t>
        </is>
      </c>
      <c r="U2757" t="inlineStr">
        <is>
          <t>1</t>
        </is>
      </c>
      <c r="V2757" t="inlineStr">
        <is>
          <t>郭岳超</t>
        </is>
      </c>
      <c r="W2757" t="inlineStr">
        <is>
          <t>李岳丰
吕佳</t>
        </is>
      </c>
    </row>
    <row r="2758" ht="12.75" customHeight="1">
      <c r="A2758" t="inlineStr">
        <is>
          <t>2025-09-18 吴文涛-北京-便利蜂-新店开业 已结束</t>
        </is>
      </c>
      <c r="B2758" t="inlineStr">
        <is>
          <t>1</t>
        </is>
      </c>
      <c r="C2758" t="inlineStr">
        <is>
          <t xml:space="preserve">今日便利蜂丰台诺德二期店装机调试，排油烟机测试达标，无异常 </t>
        </is>
      </c>
      <c r="D2758" t="inlineStr">
        <is>
          <t>吴文涛</t>
        </is>
      </c>
      <c r="E2758" t="inlineStr">
        <is>
          <t>北京市朝阳区南磨房乡华侨城·北京OCT华侨城·北京2号院</t>
        </is>
      </c>
      <c r="F2758" t="inlineStr">
        <is>
          <t>项目出差</t>
        </is>
      </c>
      <c r="G2758" t="inlineStr">
        <is>
          <t>吴文涛-北京-便利蜂-新店开业 已结束</t>
        </is>
      </c>
      <c r="H2758" t="inlineStr">
        <is>
          <t>1、今天便利蜂丰台诺德二期店装机，现场帮忙。
2、安装好机器后进行调试，开锅。
3、现场进行测试了排油烟机能够达标，
4、使用辣椒炒肉、菜花炒肉进行冒烟测试
</t>
        </is>
      </c>
      <c r="I2758" t="inlineStr">
        <is>
          <t>无</t>
        </is>
      </c>
      <c r="J2758"/>
      <c r="K2758" t="inlineStr">
        <is>
          <t>明天去丰惠佳演示</t>
        </is>
      </c>
      <c r="L2758" t="inlineStr">
        <is>
          <t>IMG_20250918_144736640.jpg,IMG_20250918_164933164.jpg,IMG_20250918_165516769.jpg,IMG_20250918_172102549.jpg,IMG_20250918_172306608.jpg,IMG_20250918_173122268.jpg</t>
        </is>
      </c>
      <c r="M2758"/>
      <c r="N2758" s="2">
        <v>45918</v>
      </c>
      <c r="O2758" t="inlineStr">
        <is>
          <t>已结束</t>
        </is>
      </c>
      <c r="P2758" t="inlineStr">
        <is>
          <t>38周</t>
        </is>
      </c>
      <c r="Q2758"/>
      <c r="R2758" t="inlineStr">
        <is>
          <t>false</t>
        </is>
      </c>
      <c r="S2758" t="inlineStr">
        <is>
          <t>2025/09/26</t>
        </is>
      </c>
      <c r="T2758"/>
      <c r="U2758"/>
      <c r="V2758" t="inlineStr">
        <is>
          <t>吴薇</t>
        </is>
      </c>
      <c r="W2758"/>
    </row>
    <row r="2759" ht="12.75" customHeight="1">
      <c r="A2759" t="inlineStr">
        <is>
          <t>2025-09-17 吴文涛-北京-便利蜂-新店开业 已结束</t>
        </is>
      </c>
      <c r="B2759" t="inlineStr">
        <is>
          <t>1</t>
        </is>
      </c>
      <c r="C2759" t="inlineStr">
        <is>
          <t xml:space="preserve">今日录4道菜，便利蜂试菜合格明天装机，后天调试测油烟机 </t>
        </is>
      </c>
      <c r="D2759" t="inlineStr">
        <is>
          <t>吴文涛</t>
        </is>
      </c>
      <c r="E2759" t="inlineStr">
        <is>
          <t>北京市朝阳区南磨房乡华侨城·北京OCT华侨城·北京2号院</t>
        </is>
      </c>
      <c r="F2759" t="inlineStr">
        <is>
          <t>项目出差</t>
        </is>
      </c>
      <c r="G2759" t="inlineStr">
        <is>
          <t>吴文涛-北京-便利蜂-新店开业 已结束</t>
        </is>
      </c>
      <c r="H2759" t="inlineStr">
        <is>
          <t>1、今日录菜4道
①糖醋鱼块
②宫保鸡丁
③西红柿炒鸡蛋
④干煸四季豆
2、在浣熊食堂做演示，便利蜂过来试菜，验收合格，明天装机。</t>
        </is>
      </c>
      <c r="I2759" t="inlineStr">
        <is>
          <t>宫保鸡丁-5人份-已定版
西红柿炒鸡蛋-5人份-已定版
干煸四季豆-5人份-已定版
糖醋鱼块-5人份-已定版</t>
        </is>
      </c>
      <c r="J2759"/>
      <c r="K2759" t="inlineStr">
        <is>
          <t>明天去北京丰台区便利蜂诺德中心店调试机器，测试油烟机是否达标。</t>
        </is>
      </c>
      <c r="L2759" t="inlineStr">
        <is>
          <t>IMG_20250917_090925932.jpg,IMG_20250917_150738250.jpg,IMG_20250917_170403099.jpg,IMG_20250917_171744506.jpg,IMG_20250917_173811483.jpg</t>
        </is>
      </c>
      <c r="M2759"/>
      <c r="N2759" s="2">
        <v>45917</v>
      </c>
      <c r="O2759" t="inlineStr">
        <is>
          <t>已结束</t>
        </is>
      </c>
      <c r="P2759" t="inlineStr">
        <is>
          <t>38周</t>
        </is>
      </c>
      <c r="Q2759"/>
      <c r="R2759" t="inlineStr">
        <is>
          <t>false</t>
        </is>
      </c>
      <c r="S2759" t="inlineStr">
        <is>
          <t>2025/09/26</t>
        </is>
      </c>
      <c r="T2759"/>
      <c r="U2759"/>
      <c r="V2759" t="inlineStr">
        <is>
          <t>吴薇</t>
        </is>
      </c>
      <c r="W2759"/>
    </row>
    <row r="2760" ht="12.75" customHeight="1">
      <c r="A2760" t="inlineStr">
        <is>
          <t>2025-09-16 吴文涛-北京-便利蜂-新店开业 已结束</t>
        </is>
      </c>
      <c r="B2760" t="inlineStr">
        <is>
          <t>1</t>
        </is>
      </c>
      <c r="C2760" t="inlineStr">
        <is>
          <t xml:space="preserve">今日食堂出餐学习、对接菜单，重录菜品系统，明日试菜测试 </t>
        </is>
      </c>
      <c r="D2760" t="inlineStr">
        <is>
          <t>吴文涛</t>
        </is>
      </c>
      <c r="E2760" t="inlineStr">
        <is>
          <t>北京市朝阳区劲松街道九龙山(地铁站)北京朝阳合生汇</t>
        </is>
      </c>
      <c r="F2760" t="inlineStr">
        <is>
          <t>项目出差</t>
        </is>
      </c>
      <c r="G2760" t="inlineStr">
        <is>
          <t>吴文涛-北京-便利蜂-新店开业 已结束</t>
        </is>
      </c>
      <c r="H2760" t="inlineStr">
        <is>
          <t>1、浣熊食堂帮忙出餐，学习。
2、今天和吴薇、慧慧对接了便利蜂的菜单，明天过来试菜。
3、开始对之前录好的菜品（因为他们的食材自带酱料包）全部推翻重新录系统，考虑到明天过来试菜，最终决定用酱料进行微调。</t>
        </is>
      </c>
      <c r="I2760" t="inlineStr">
        <is>
          <t>无</t>
        </is>
      </c>
      <c r="J2760"/>
      <c r="K2760" t="inlineStr">
        <is>
          <t>明天便利蜂那边过来在浣熊食堂进行测试演示，</t>
        </is>
      </c>
      <c r="L2760" t="inlineStr">
        <is>
          <t>IMG_20250916_092821277.jpg,IMG_20250916_123701475.jpg,IMG_20250916_130359477.jpg,IMG_20250916_162557450.jpg,IMG_20250916_170926964.jpg,IMG_20250916_183555558.jpg</t>
        </is>
      </c>
      <c r="M2760"/>
      <c r="N2760" s="2">
        <v>45916</v>
      </c>
      <c r="O2760" t="inlineStr">
        <is>
          <t>已结束</t>
        </is>
      </c>
      <c r="P2760" t="inlineStr">
        <is>
          <t>38周</t>
        </is>
      </c>
      <c r="Q2760"/>
      <c r="R2760" t="inlineStr">
        <is>
          <t>false</t>
        </is>
      </c>
      <c r="S2760" t="inlineStr">
        <is>
          <t>2025/09/26</t>
        </is>
      </c>
      <c r="T2760"/>
      <c r="U2760"/>
      <c r="V2760" t="inlineStr">
        <is>
          <t>吴薇</t>
        </is>
      </c>
      <c r="W2760"/>
    </row>
    <row r="2761" ht="12.75" customHeight="1">
      <c r="A2761" t="inlineStr">
        <is>
          <t>2025-09-15 吴文涛-北京-便利蜂-新店开业 已结束</t>
        </is>
      </c>
      <c r="B2761" t="inlineStr">
        <is>
          <t>1</t>
        </is>
      </c>
      <c r="C2761" t="inlineStr">
        <is>
          <t xml:space="preserve">今日向便利蜂客户介绍机器，明天测试 4 个未录程序菜品 </t>
        </is>
      </c>
      <c r="D2761" t="inlineStr">
        <is>
          <t>吴文涛</t>
        </is>
      </c>
      <c r="E2761" t="inlineStr">
        <is>
          <t>北京市朝阳区潘家园街道松榆北路建业苑</t>
        </is>
      </c>
      <c r="F2761" t="inlineStr">
        <is>
          <t>项目出差</t>
        </is>
      </c>
      <c r="G2761" t="inlineStr">
        <is>
          <t>吴文涛-北京-便利蜂-新店开业 已结束</t>
        </is>
      </c>
      <c r="H2761" t="inlineStr">
        <is>
          <t>1、浣熊食堂 萝卜饭盒帮忙 学习。
2、今日便利蜂那边的客户过来参观机器，给客户介绍机器。
3、已沟通明天便利蜂那边送菜过来测试，现有的sku还有四个未录程序。</t>
        </is>
      </c>
      <c r="I2761" t="inlineStr">
        <is>
          <t>无</t>
        </is>
      </c>
      <c r="J2761"/>
      <c r="K2761" t="inlineStr">
        <is>
          <t>明天测试4个5人份的程序，宫保鸡丁、干煸豆角、糖醋鱼块、西红柿炒鸡蛋。</t>
        </is>
      </c>
      <c r="L2761"/>
      <c r="M2761"/>
      <c r="N2761" s="2">
        <v>45915</v>
      </c>
      <c r="O2761" t="inlineStr">
        <is>
          <t>已结束</t>
        </is>
      </c>
      <c r="P2761" t="inlineStr">
        <is>
          <t>38周</t>
        </is>
      </c>
      <c r="Q2761"/>
      <c r="R2761" t="inlineStr">
        <is>
          <t>false</t>
        </is>
      </c>
      <c r="S2761" t="inlineStr">
        <is>
          <t>2025/09/26</t>
        </is>
      </c>
      <c r="T2761"/>
      <c r="U2761"/>
      <c r="V2761" t="inlineStr">
        <is>
          <t>吴薇</t>
        </is>
      </c>
      <c r="W2761"/>
    </row>
    <row r="2762" ht="12.75" customHeight="1">
      <c r="A2762" t="inlineStr">
        <is>
          <t>2025-09-15 吴文涛-北京-便利蜂-新店开业 已结束</t>
        </is>
      </c>
      <c r="B2762" t="inlineStr">
        <is>
          <t>1</t>
        </is>
      </c>
      <c r="C2762" t="inlineStr">
        <is>
          <t xml:space="preserve">今日向便利蜂客户介绍机器，4个SKU未录程序，明天送菜测试 </t>
        </is>
      </c>
      <c r="D2762" t="inlineStr">
        <is>
          <t>吴文涛</t>
        </is>
      </c>
      <c r="E2762" t="inlineStr">
        <is>
          <t>北京市朝阳区潘家园街道松榆北路建业苑</t>
        </is>
      </c>
      <c r="F2762" t="inlineStr">
        <is>
          <t>项目出差</t>
        </is>
      </c>
      <c r="G2762" t="inlineStr">
        <is>
          <t>吴文涛-北京-便利蜂-新店开业 已结束</t>
        </is>
      </c>
      <c r="H2762" t="inlineStr">
        <is>
          <t>1、浣熊食堂 萝卜饭盒帮忙 学习。
2、今日便利蜂那边的客户过来参观机器，给客户介绍机器。
3、已沟通明天便利蜂那边送菜过来测试，现有的sku还有四个未录程序。</t>
        </is>
      </c>
      <c r="I2762" t="inlineStr">
        <is>
          <t>无</t>
        </is>
      </c>
      <c r="J2762"/>
      <c r="K2762" t="inlineStr">
        <is>
          <t>明天测试4个5人份的程序，宫保鸡丁、干煸豆角、糖醋鱼块、西红柿炒鸡蛋。</t>
        </is>
      </c>
      <c r="L2762" t="inlineStr">
        <is>
          <t>IMG_20250915_085855805.jpg,IMG_20250915_100721314.jpg,IMG_20250915_123009547.jpg,1757912357783.mp4,IMG_20250915_140202340.jpg</t>
        </is>
      </c>
      <c r="M2762"/>
      <c r="N2762" s="2">
        <v>45915</v>
      </c>
      <c r="O2762" t="inlineStr">
        <is>
          <t>已结束</t>
        </is>
      </c>
      <c r="P2762" t="inlineStr">
        <is>
          <t>38周</t>
        </is>
      </c>
      <c r="Q2762"/>
      <c r="R2762" t="inlineStr">
        <is>
          <t>false</t>
        </is>
      </c>
      <c r="S2762" t="inlineStr">
        <is>
          <t>2025/09/26</t>
        </is>
      </c>
      <c r="T2762"/>
      <c r="U2762"/>
      <c r="V2762" t="inlineStr">
        <is>
          <t>吴薇</t>
        </is>
      </c>
      <c r="W2762"/>
    </row>
    <row r="2763" ht="12.75" customHeight="1">
      <c r="A2763" t="inlineStr">
        <is>
          <t>2025-09-12 吴文涛-北京-便利蜂-新店开业 已结束</t>
        </is>
      </c>
      <c r="B2763" t="inlineStr">
        <is>
          <t>1</t>
        </is>
      </c>
      <c r="C2763" t="inlineStr">
        <is>
          <t xml:space="preserve">今日在食堂帮忙，因食材未到未完成录菜计划。 </t>
        </is>
      </c>
      <c r="D2763" t="inlineStr">
        <is>
          <t>吴文涛</t>
        </is>
      </c>
      <c r="E2763" t="inlineStr">
        <is>
          <t>北京市朝阳区望京街道广顺南大街辅路望京大熊猫雕塑</t>
        </is>
      </c>
      <c r="F2763" t="inlineStr">
        <is>
          <t>巡店</t>
        </is>
      </c>
      <c r="G2763" t="inlineStr">
        <is>
          <t>吴文涛-北京-便利蜂-新店开业 已结束</t>
        </is>
      </c>
      <c r="H2763" t="inlineStr">
        <is>
          <t>1、今天在浣熊食堂萝卜饭盒帮忙、学习。
2、原本今天计划把剩余4个5人份的菜录完，因为便利蜂那边的食材今天没有送到现场，未完成录菜计划。</t>
        </is>
      </c>
      <c r="I2763" t="inlineStr">
        <is>
          <t>无</t>
        </is>
      </c>
      <c r="J2763"/>
      <c r="K2763" t="inlineStr">
        <is>
          <t>周六周天正常排休</t>
        </is>
      </c>
      <c r="L2763" t="inlineStr">
        <is>
          <t>IMG_20250912_115113166.jpg,IMG_20250912_205028644.jpg</t>
        </is>
      </c>
      <c r="M2763"/>
      <c r="N2763" s="2">
        <v>45912</v>
      </c>
      <c r="O2763" t="inlineStr">
        <is>
          <t>已结束</t>
        </is>
      </c>
      <c r="P2763" t="inlineStr">
        <is>
          <t>37周</t>
        </is>
      </c>
      <c r="Q2763"/>
      <c r="R2763" t="inlineStr">
        <is>
          <t>false</t>
        </is>
      </c>
      <c r="S2763" t="inlineStr">
        <is>
          <t>2025/09/26</t>
        </is>
      </c>
      <c r="T2763"/>
      <c r="U2763"/>
      <c r="V2763" t="inlineStr">
        <is>
          <t>吴薇</t>
        </is>
      </c>
      <c r="W2763"/>
    </row>
    <row r="2764" ht="12.75" customHeight="1">
      <c r="A2764" t="inlineStr">
        <is>
          <t>2025-09-11 吴文涛-北京-便利蜂-新店开业 已结束</t>
        </is>
      </c>
      <c r="B2764" t="inlineStr">
        <is>
          <t>1</t>
        </is>
      </c>
      <c r="C2764" t="inlineStr">
        <is>
          <t xml:space="preserve">录入便利蜂5道菜谱定版，食材不足未全测，需调麻辣小龙虾 </t>
        </is>
      </c>
      <c r="D2764" t="inlineStr">
        <is>
          <t>吴文涛</t>
        </is>
      </c>
      <c r="E2764" t="inlineStr">
        <is>
          <t>北京市朝阳区南磨房乡华侨城·北京OCT华侨城·北京2号院</t>
        </is>
      </c>
      <c r="F2764" t="inlineStr">
        <is>
          <t>巡店</t>
        </is>
      </c>
      <c r="G2764" t="inlineStr">
        <is>
          <t>吴文涛-北京-便利蜂-新店开业 已结束</t>
        </is>
      </c>
      <c r="H2764" t="inlineStr">
        <is>
          <t>1浣熊食堂帮忙。
2今天在浣熊食堂录入便利蜂菜谱5道，
①麻辣香锅5人份，测试两次，第一次口味淡不麻不辣，第二次加麻加辣增加了小炒汁，出品没有问题，已订版。
②小炒牛肉5人份，测试两次，程序已录入系统，口味确认定版。
③菜花炒肉5人份，测试一次，改编好菜谱跑一边程序，口味定版
④酸辣拌面一份，已确认定版。
酸辣拌面两份，程序已录入，因食材只有5袋，没有跑程序，录入的程序出品问题不大，可以直接跑程序。
⑤香肠鸡蛋炒方便面1份，测试两次，第一份粘锅严重，第二次测试对面做了处理，出品ok也不粘锅，已定版
香肠鸡蛋炒方便面2份，已录好程序，出品没有问题，因为食材不够没有跑程序。
3、收到张凌云通知，需要对萝卜饭盒的麻辣小龙虾进行调整，已重新录入程序并定版。</t>
        </is>
      </c>
      <c r="I2764" t="inlineStr">
        <is>
          <t>1麻辣香锅-5人份-已定版
2小炒牛肉-5人份-已定版
3菜花炒肉-5人份-已定版
4酸辣拌粉-1份-已定版
5酸辣拌粉-2份-已定版
6香肠鸡蛋炒方便面-1份-已定版
7香肠鸡蛋炒方便面-2份-已定版</t>
        </is>
      </c>
      <c r="J2764"/>
      <c r="K2764" t="inlineStr">
        <is>
          <t>明天需要录4个菜，
1宫保鸡丁
2西红柿炒鸡蛋
3干煸豆角
4糖醋鱼块</t>
        </is>
      </c>
      <c r="L2764" t="inlineStr">
        <is>
          <t>IMG_20250911_091218343.jpg,IMG_20250911_122223999.jpg,IMG_20250911_132127901.jpg,IMG_20250911_152603861.jpg,IMG_20250911_165205578.jpg,1757585194467.jpeg,IMG_20250911_184306569.jpg</t>
        </is>
      </c>
      <c r="M2764"/>
      <c r="N2764" s="2">
        <v>45911</v>
      </c>
      <c r="O2764" t="inlineStr">
        <is>
          <t>已结束</t>
        </is>
      </c>
      <c r="P2764" t="inlineStr">
        <is>
          <t>37周</t>
        </is>
      </c>
      <c r="Q2764"/>
      <c r="R2764" t="inlineStr">
        <is>
          <t>false</t>
        </is>
      </c>
      <c r="S2764" t="inlineStr">
        <is>
          <t>2025/09/26</t>
        </is>
      </c>
      <c r="T2764"/>
      <c r="U2764"/>
      <c r="V2764" t="inlineStr">
        <is>
          <t>吴薇</t>
        </is>
      </c>
      <c r="W2764"/>
    </row>
    <row r="2765" ht="12.75" customHeight="1">
      <c r="A2765" t="inlineStr">
        <is>
          <t>2025-09-10 吴文涛-北京-便利蜂-新店开业 已结束</t>
        </is>
      </c>
      <c r="B2765" t="inlineStr">
        <is>
          <t>1</t>
        </is>
      </c>
      <c r="C2765" t="inlineStr">
        <is>
          <t xml:space="preserve">今日食堂打包、录 4 道菜，辣椒炒肉、香辣鱿鱼有调整问题 </t>
        </is>
      </c>
      <c r="D2765" t="inlineStr">
        <is>
          <t>吴文涛</t>
        </is>
      </c>
      <c r="E2765" t="inlineStr">
        <is>
          <t>北京市朝阳区南磨房乡华侨城·北京OCT华侨城·北京2号院</t>
        </is>
      </c>
      <c r="F2765" t="inlineStr">
        <is>
          <t>巡店</t>
        </is>
      </c>
      <c r="G2765" t="inlineStr">
        <is>
          <t>吴文涛-北京-便利蜂-新店开业 已结束</t>
        </is>
      </c>
      <c r="H2765" t="inlineStr">
        <is>
          <t>1、早上到浣熊食堂给帮忙打包。
2、中午录菜4道
①鱼香肉丝测试三次最终定版。
②土豆丝测试两次，微调后已确认定版
③辣椒炒肉测试三次，因肉是提前加工好的吃不出肉的香味，最终加猪油效果能好点。
④香辣鱿鱼测试两次，第一遍测试口味没有问题，凌云建议二次把鱿鱼条煸干一点，效果不是很好，最终已第一次的出品定版。</t>
        </is>
      </c>
      <c r="I2765" t="inlineStr">
        <is>
          <t>1、鱼香肉丝5人份
2、酸辣土豆丝5人份
3、香辣鱿鱼5人份
4、辣椒炒肉5人份</t>
        </is>
      </c>
      <c r="J2765"/>
      <c r="K2765" t="inlineStr">
        <is>
          <t>明日计划去浣熊食堂录5人份的麻辣香锅、5人份小炒牛肉、5人份花菜炒肉</t>
        </is>
      </c>
      <c r="L2765"/>
      <c r="M2765"/>
      <c r="N2765" s="2">
        <v>45910</v>
      </c>
      <c r="O2765" t="inlineStr">
        <is>
          <t>已结束</t>
        </is>
      </c>
      <c r="P2765" t="inlineStr">
        <is>
          <t>37周</t>
        </is>
      </c>
      <c r="Q2765"/>
      <c r="R2765" t="inlineStr">
        <is>
          <t>false</t>
        </is>
      </c>
      <c r="S2765" t="inlineStr">
        <is>
          <t>2025/09/26</t>
        </is>
      </c>
      <c r="T2765"/>
      <c r="U2765"/>
      <c r="V2765" t="inlineStr">
        <is>
          <t>吴薇</t>
        </is>
      </c>
      <c r="W2765"/>
    </row>
    <row r="2766" ht="12.75" customHeight="1">
      <c r="A2766" t="inlineStr">
        <is>
          <t>2025-09-10 吴文涛-北京-便利蜂-新店开业 已结束</t>
        </is>
      </c>
      <c r="B2766" t="inlineStr">
        <is>
          <t>1</t>
        </is>
      </c>
      <c r="C2766" t="inlineStr">
        <is>
          <t xml:space="preserve">今日食堂打包、录4道菜定版，辣椒炒肉加猪油，明日录3道菜 </t>
        </is>
      </c>
      <c r="D2766" t="inlineStr">
        <is>
          <t>吴文涛</t>
        </is>
      </c>
      <c r="E2766" t="inlineStr">
        <is>
          <t>北京市朝阳区南磨房乡华侨城·北京OCT华侨城·北京2号院</t>
        </is>
      </c>
      <c r="F2766" t="inlineStr">
        <is>
          <t>巡店</t>
        </is>
      </c>
      <c r="G2766" t="inlineStr">
        <is>
          <t>吴文涛-北京-便利蜂-新店开业 已结束</t>
        </is>
      </c>
      <c r="H2766" t="inlineStr">
        <is>
          <t>1、早上到浣熊食堂给帮忙打包。
2、中午录菜4道
①鱼香肉丝测试三次最终定版。
②土豆丝测试两次，微调后已确认定版
③辣椒炒肉测试三次，因肉是提前加工好的吃不出肉的香味，最终加猪油效果能好点。
④香辣鱿鱼测试两次，第一遍测试口味没有问题，凌云建议二次把鱿鱼条煸干一点，效果不是很好，最终已第一次的出品定版。</t>
        </is>
      </c>
      <c r="I2766" t="inlineStr">
        <is>
          <t>1、鱼香肉丝5人份
2、酸辣土豆丝5人份
3、香辣鱿鱼5人份
4、辣椒炒肉5人份</t>
        </is>
      </c>
      <c r="J2766"/>
      <c r="K2766" t="inlineStr">
        <is>
          <t>明日计划去浣熊食堂录5人份的麻辣香锅、5人份小炒牛肉、5人份花菜炒肉</t>
        </is>
      </c>
      <c r="L2766" t="inlineStr">
        <is>
          <t>IMG_20250910_132502200.jpg,IMG_20250910_145344053.jpg,IMG_20250910_150914245.jpg,IMG_20250910_154701341.jpg</t>
        </is>
      </c>
      <c r="M2766"/>
      <c r="N2766" s="2">
        <v>45910</v>
      </c>
      <c r="O2766" t="inlineStr">
        <is>
          <t>已结束</t>
        </is>
      </c>
      <c r="P2766" t="inlineStr">
        <is>
          <t>37周</t>
        </is>
      </c>
      <c r="Q2766"/>
      <c r="R2766" t="inlineStr">
        <is>
          <t>false</t>
        </is>
      </c>
      <c r="S2766" t="inlineStr">
        <is>
          <t>2025/09/26</t>
        </is>
      </c>
      <c r="T2766"/>
      <c r="U2766"/>
      <c r="V2766" t="inlineStr">
        <is>
          <t>吴薇</t>
        </is>
      </c>
      <c r="W2766"/>
    </row>
    <row r="2767" ht="12.75" customHeight="1">
      <c r="A2767" t="inlineStr">
        <is>
          <t>2025-09-09 吴文涛-北京-便利蜂-新店开业 已结束</t>
        </is>
      </c>
      <c r="B2767" t="inlineStr">
        <is>
          <t>1</t>
        </is>
      </c>
      <c r="C2767" t="inlineStr">
        <is>
          <t xml:space="preserve">今日录2道便利蜂菜品，明日中午录菜下午调机器 </t>
        </is>
      </c>
      <c r="D2767" t="inlineStr">
        <is>
          <t>吴文涛</t>
        </is>
      </c>
      <c r="E2767" t="inlineStr">
        <is>
          <t>北京市朝阳区南磨房乡北京·华侨城A区2号院(南门)OCT华侨城·北京2号院</t>
        </is>
      </c>
      <c r="F2767" t="inlineStr">
        <is>
          <t>巡店</t>
        </is>
      </c>
      <c r="G2767" t="inlineStr">
        <is>
          <t>吴文涛-北京-便利蜂-新店开业 已结束</t>
        </is>
      </c>
      <c r="H2767" t="inlineStr">
        <is>
          <t>1、到浣熊食堂帮忙、学习、打包。
2、今日录制便利蜂菜品2道。</t>
        </is>
      </c>
      <c r="I2767" t="inlineStr">
        <is>
          <t>1、红烧鸡蛋豆腐
2、红烧鱼块</t>
        </is>
      </c>
      <c r="J2767"/>
      <c r="K2767" t="inlineStr">
        <is>
          <t>明日中午去浣熊食堂录便利蜂的菜，下午去便利蜂调试机器。</t>
        </is>
      </c>
      <c r="L2767" t="inlineStr">
        <is>
          <t>IMG_20250909_090254401.jpg,IMG_20250909_133515800.jpg,IMG_20250909_135609723.jpg,IMG_20250909_170941586.jpg,IMG_20250909_164121025.jpg,IMG_20250909_183132519.jpg,IMG_20250909_183754715.jpg</t>
        </is>
      </c>
      <c r="M2767"/>
      <c r="N2767" s="2">
        <v>45909</v>
      </c>
      <c r="O2767" t="inlineStr">
        <is>
          <t>已结束</t>
        </is>
      </c>
      <c r="P2767" t="inlineStr">
        <is>
          <t>37周</t>
        </is>
      </c>
      <c r="Q2767"/>
      <c r="R2767" t="inlineStr">
        <is>
          <t>false</t>
        </is>
      </c>
      <c r="S2767" t="inlineStr">
        <is>
          <t>2025/09/26</t>
        </is>
      </c>
      <c r="T2767"/>
      <c r="U2767"/>
      <c r="V2767" t="inlineStr">
        <is>
          <t>吴薇</t>
        </is>
      </c>
      <c r="W2767"/>
    </row>
    <row r="2768" ht="12.75" customHeight="1">
      <c r="A2768" t="inlineStr">
        <is>
          <t>2025-09-08 吴文涛-北京-便利蜂-新店开业 已结束</t>
        </is>
      </c>
      <c r="B2768" t="inlineStr">
        <is>
          <t>1</t>
        </is>
      </c>
      <c r="C2768" t="inlineStr">
        <is>
          <t xml:space="preserve">今日到浣熊食堂学操作流程，中午帮忙打包盒饭，无异常。 </t>
        </is>
      </c>
      <c r="D2768" t="inlineStr">
        <is>
          <t>吴文涛</t>
        </is>
      </c>
      <c r="E2768" t="inlineStr">
        <is>
          <t>北京市朝阳区南磨房乡华侨城·北京OCT华侨城·北京2号院</t>
        </is>
      </c>
      <c r="F2768" t="inlineStr">
        <is>
          <t>巡店</t>
        </is>
      </c>
      <c r="G2768" t="inlineStr">
        <is>
          <t>吴文涛-北京-便利蜂-新店开业 已结束</t>
        </is>
      </c>
      <c r="H2768" t="inlineStr">
        <is>
          <t>1、今日到浣熊食堂学习操作流程。
2、中午帮忙打包盒饭。</t>
        </is>
      </c>
      <c r="I2768" t="inlineStr">
        <is>
          <t>无</t>
        </is>
      </c>
      <c r="J2768"/>
      <c r="K2768" t="inlineStr">
        <is>
          <t>到浣熊食堂学习</t>
        </is>
      </c>
      <c r="L2768" t="inlineStr">
        <is>
          <t>IMG_20250908_091619367.jpg,IMG_20250908_113505334.jpg,IMG_20250908_200359844.jpg</t>
        </is>
      </c>
      <c r="M2768"/>
      <c r="N2768" s="2">
        <v>45908</v>
      </c>
      <c r="O2768" t="inlineStr">
        <is>
          <t>已结束</t>
        </is>
      </c>
      <c r="P2768" t="inlineStr">
        <is>
          <t>37周</t>
        </is>
      </c>
      <c r="Q2768"/>
      <c r="R2768" t="inlineStr">
        <is>
          <t>false</t>
        </is>
      </c>
      <c r="S2768" t="inlineStr">
        <is>
          <t>2025/09/26</t>
        </is>
      </c>
      <c r="T2768"/>
      <c r="U2768"/>
      <c r="V2768" t="inlineStr">
        <is>
          <t>吴薇</t>
        </is>
      </c>
      <c r="W2768"/>
    </row>
    <row r="2769" ht="12.75" customHeight="1">
      <c r="A2769" t="inlineStr">
        <is>
          <t>2025-09-07 吴文涛-北京-便利蜂-新店开业 已结束</t>
        </is>
      </c>
      <c r="B2769" t="inlineStr">
        <is>
          <t>1</t>
        </is>
      </c>
      <c r="C2769" t="inlineStr">
        <is>
          <t xml:space="preserve">9月7日到浣熊食堂录2道菜，需关注学习其菜品情况。 </t>
        </is>
      </c>
      <c r="D2769" t="inlineStr">
        <is>
          <t>吴文涛</t>
        </is>
      </c>
      <c r="E2769" t="inlineStr">
        <is>
          <t>北京市朝阳区南磨房乡华侨城·北京OCT华侨城·北京2号院</t>
        </is>
      </c>
      <c r="F2769" t="inlineStr">
        <is>
          <t>巡店</t>
        </is>
      </c>
      <c r="G2769" t="inlineStr">
        <is>
          <t>吴文涛-北京-便利蜂-新店开业 已结束</t>
        </is>
      </c>
      <c r="H2769" t="inlineStr">
        <is>
          <t>1、9月6号下午接到维超的通知，需要7号到浣熊食堂录菜，
2、今天录菜2道，①糖醋鱼块2份菜（预制品）②小炒牛肉2份
3、学习浣熊这边菜品。</t>
        </is>
      </c>
      <c r="I2769" t="inlineStr">
        <is>
          <t>糖醋鱼块2份
小炒牛肉2份</t>
        </is>
      </c>
      <c r="J2769"/>
      <c r="K2769" t="inlineStr">
        <is>
          <t>浣熊食堂录菜</t>
        </is>
      </c>
      <c r="L2769" t="inlineStr">
        <is>
          <t>IMG_20250907_051034259.jpg,IMG_20250907_130133309.jpg,IMG_20250907_135438699.jpg,IMG_20250907_131609348.jpg,IMG_20250907_183203699.jpg,IMG_20250907_183819004.jpg</t>
        </is>
      </c>
      <c r="M2769"/>
      <c r="N2769" s="2">
        <v>45907</v>
      </c>
      <c r="O2769" t="inlineStr">
        <is>
          <t>已结束</t>
        </is>
      </c>
      <c r="P2769" t="inlineStr">
        <is>
          <t>36周</t>
        </is>
      </c>
      <c r="Q2769"/>
      <c r="R2769" t="inlineStr">
        <is>
          <t>false</t>
        </is>
      </c>
      <c r="S2769" t="inlineStr">
        <is>
          <t>2025/09/26</t>
        </is>
      </c>
      <c r="T2769"/>
      <c r="U2769"/>
      <c r="V2769" t="inlineStr">
        <is>
          <t>吴薇</t>
        </is>
      </c>
      <c r="W2769"/>
    </row>
    <row r="2770" ht="12.75" customHeight="1">
      <c r="A2770" t="inlineStr">
        <is>
          <t>2025-09-06 吴文涛-西安-合喜味道-POC 已结束</t>
        </is>
      </c>
      <c r="B2770" t="inlineStr">
        <is>
          <t>1</t>
        </is>
      </c>
      <c r="C2770" t="inlineStr">
        <is>
          <t xml:space="preserve">今日工作：早上为操作员准备小料并分装菜品，交代改动线后拼饭炒菜事宜；下午操作员休息时帮忙操作炒机器。今日无新增菜品，2025/09/07将去北京浣熊食堂为便利蜂项目录菜。无明显需关注问题。 </t>
        </is>
      </c>
      <c r="D2770" t="inlineStr">
        <is>
          <t>吴文涛</t>
        </is>
      </c>
      <c r="E2770" t="inlineStr">
        <is>
          <t>陕西省西安市未央区大明宫街道凤城二路刚家寨小区</t>
        </is>
      </c>
      <c r="F2770" t="inlineStr">
        <is>
          <t>巡店</t>
        </is>
      </c>
      <c r="G2770" t="inlineStr">
        <is>
          <t>吴文涛-西安-合喜味道-POC 已结束</t>
        </is>
      </c>
      <c r="H2770" t="inlineStr">
        <is>
          <t>1、早上帮忙给操作员准备餐前需要的小料，包括菜品量化分装。
2、交代操作员改完动线后需要操作员按10点半左右把拼饭的菜提前炒出一锅，在在后期做到少炒勤炒
3下午操作员休息帮忙给炒机器。</t>
        </is>
      </c>
      <c r="I2770" t="inlineStr">
        <is>
          <t>今日无新增菜品</t>
        </is>
      </c>
      <c r="J2770"/>
      <c r="K2770" t="inlineStr">
        <is>
          <t>明天去北京浣熊食堂给便利蜂项目录菜</t>
        </is>
      </c>
      <c r="L2770"/>
      <c r="M2770"/>
      <c r="N2770" s="2">
        <v>45906</v>
      </c>
      <c r="O2770" t="inlineStr">
        <is>
          <t>已结束</t>
        </is>
      </c>
      <c r="P2770" t="inlineStr">
        <is>
          <t>36周</t>
        </is>
      </c>
      <c r="Q2770"/>
      <c r="R2770" t="inlineStr">
        <is>
          <t>false</t>
        </is>
      </c>
      <c r="S2770" t="inlineStr">
        <is>
          <t>2025/09/20</t>
        </is>
      </c>
      <c r="T2770" t="inlineStr">
        <is>
          <t>北区</t>
        </is>
      </c>
      <c r="U2770"/>
      <c r="V2770" t="inlineStr">
        <is>
          <t>韦潘明</t>
        </is>
      </c>
      <c r="W2770" t="inlineStr">
        <is>
          <t>张铭麒</t>
        </is>
      </c>
    </row>
    <row r="2771" ht="12.75" customHeight="1">
      <c r="A2771" t="inlineStr">
        <is>
          <t>2025-09-06 吴文涛-西安-合喜味道-POC 已结束</t>
        </is>
      </c>
      <c r="B2771" t="inlineStr">
        <is>
          <t>1</t>
        </is>
      </c>
      <c r="C2771" t="inlineStr">
        <is>
          <t xml:space="preserve">今日工作包括为操作员准备餐前小料、量化分装菜品，交代改动线后炒菜安排，下午替休息的操作员炒机器。已和厨政周总对接，机器9道菜品已定版。无新增菜品，明天去北京浣熊食堂录菜。 </t>
        </is>
      </c>
      <c r="D2771" t="inlineStr">
        <is>
          <t>吴文涛</t>
        </is>
      </c>
      <c r="E2771" t="inlineStr">
        <is>
          <t>陕西省西安市未央区大明宫街道凤城二路刚家寨小区</t>
        </is>
      </c>
      <c r="F2771" t="inlineStr">
        <is>
          <t>巡店</t>
        </is>
      </c>
      <c r="G2771" t="inlineStr">
        <is>
          <t>吴文涛-西安-合喜味道-POC 已结束</t>
        </is>
      </c>
      <c r="H2771" t="inlineStr">
        <is>
          <t>1、早上帮忙给操作员准备餐前需要的小料，包括菜品量化分装。
2、交代操作员改完动线后需要操作员按10点半左右把拼饭的菜提前炒出一锅，在在后期做到少炒勤炒
3、下午操作员休息帮忙给炒机器。
4、晚上和厨政周总这边已经对接，目前机器上的9道菜品已定版，这边暂时让操作员正常操作，</t>
        </is>
      </c>
      <c r="I2771" t="inlineStr">
        <is>
          <t>今日无新增菜品</t>
        </is>
      </c>
      <c r="J2771"/>
      <c r="K2771" t="inlineStr">
        <is>
          <t>明天去北京浣熊食堂录菜</t>
        </is>
      </c>
      <c r="L2771" t="inlineStr">
        <is>
          <t>IMG_20250906_101305087.jpg,IMG_20250906_101446981.jpg,IMG_20250906_103608243.jpg,IMG_20250906_122727087.jpg,IMG_20250906_203910822.jpg</t>
        </is>
      </c>
      <c r="M2771"/>
      <c r="N2771" s="2">
        <v>45906</v>
      </c>
      <c r="O2771" t="inlineStr">
        <is>
          <t>已结束</t>
        </is>
      </c>
      <c r="P2771" t="inlineStr">
        <is>
          <t>36周</t>
        </is>
      </c>
      <c r="Q2771"/>
      <c r="R2771" t="inlineStr">
        <is>
          <t>false</t>
        </is>
      </c>
      <c r="S2771" t="inlineStr">
        <is>
          <t>2025/09/20</t>
        </is>
      </c>
      <c r="T2771" t="inlineStr">
        <is>
          <t>北区</t>
        </is>
      </c>
      <c r="U2771"/>
      <c r="V2771" t="inlineStr">
        <is>
          <t>韦潘明</t>
        </is>
      </c>
      <c r="W2771" t="inlineStr">
        <is>
          <t>张铭麒</t>
        </is>
      </c>
    </row>
    <row r="2772" ht="12.75" customHeight="1">
      <c r="A2772" t="inlineStr">
        <is>
          <t>2025-09-05 吴文涛-西安-合喜味道-POC 已结束</t>
        </is>
      </c>
      <c r="B2772"/>
      <c r="C2772" t="inlineStr">
        <is>
          <t xml:space="preserve">今日动线整改提升出品速度，操作员能少炒勤炒。定版新品泡菜鸡杂，明天测试并外卖出品。高峰期培训一人操作双机要点，与厨师长对接，要求加强对操作员监督，做好机器清理和校准检查。 </t>
        </is>
      </c>
      <c r="D2772" t="inlineStr">
        <is>
          <t>吴文涛</t>
        </is>
      </c>
      <c r="E2772" t="inlineStr">
        <is>
          <t>陕西省西安市未央区大明宫街道刚佳小区</t>
        </is>
      </c>
      <c r="F2772" t="inlineStr">
        <is>
          <t>巡店</t>
        </is>
      </c>
      <c r="G2772" t="inlineStr">
        <is>
          <t>吴文涛-西安-合喜味道-POC 已结束</t>
        </is>
      </c>
      <c r="H2772" t="inlineStr">
        <is>
          <t>1、今日动线整改后的出品速度有所提高，操作员也能做到少炒勤炒。
2、下午和厨政周总定版新品一道（泡菜鸡杂1份）2份菜的程序已编辑好明天来菜直接让操作员测试，明天外卖菜单直接出品。
3、出品高峰期期间培训操作员一个人操作两台机器的注意点。
4、与厨师长对接，要求对操作员加强监督，做到每周对机器清理和干、液料盒校准检查。</t>
        </is>
      </c>
      <c r="I2772" t="inlineStr">
        <is>
          <t>泡菜鸡杂1份  已订版</t>
        </is>
      </c>
      <c r="J2772"/>
      <c r="K2772" t="inlineStr">
        <is>
          <t>厨政要求跟进现有菜品、监督操作员规范操作。</t>
        </is>
      </c>
      <c r="L2772" t="inlineStr">
        <is>
          <t>IMG_20250905_100447408.jpg,IMG_20250905_102845563.jpg,IMG_20250905_114750438.jpg,IMG_20250905_182335535.jpg,IMG_20250905_194245169.jpg,IMG_20250905_120141582.jpg,IMG_20250905_202330654.jpg</t>
        </is>
      </c>
      <c r="M2772"/>
      <c r="N2772" s="2">
        <v>45905</v>
      </c>
      <c r="O2772" t="inlineStr">
        <is>
          <t>已结束</t>
        </is>
      </c>
      <c r="P2772" t="inlineStr">
        <is>
          <t>36周</t>
        </is>
      </c>
      <c r="Q2772"/>
      <c r="R2772" t="inlineStr">
        <is>
          <t>false</t>
        </is>
      </c>
      <c r="S2772" t="inlineStr">
        <is>
          <t>2025/09/20</t>
        </is>
      </c>
      <c r="T2772" t="inlineStr">
        <is>
          <t>北区</t>
        </is>
      </c>
      <c r="U2772"/>
      <c r="V2772" t="inlineStr">
        <is>
          <t>韦潘明</t>
        </is>
      </c>
      <c r="W2772" t="inlineStr">
        <is>
          <t>张铭麒</t>
        </is>
      </c>
    </row>
    <row r="2773" ht="12.75" customHeight="1">
      <c r="A2773" t="inlineStr">
        <is>
          <t>2025-09-04 吴文涛-西安-合喜味道-POC 已结束</t>
        </is>
      </c>
      <c r="B2773"/>
      <c r="C2773" t="inlineStr">
        <is>
          <t xml:space="preserve">今日对操作员培训孜然牛肉流程、出品注意点及操作手法；针对外卖出餐超时，调整外卖拼饭出品动线；出品稳定无退菜投诉，设备上 8 个 SKU 生产正常。需关注明天厨政周总增加新菜品事宜。 </t>
        </is>
      </c>
      <c r="D2773" t="inlineStr">
        <is>
          <t>吴文涛</t>
        </is>
      </c>
      <c r="E2773" t="inlineStr">
        <is>
          <t>陕西省西安市未央区大明宫街道南方酒店</t>
        </is>
      </c>
      <c r="F2773" t="inlineStr">
        <is>
          <t>巡店</t>
        </is>
      </c>
      <c r="G2773" t="inlineStr">
        <is>
          <t>吴文涛-西安-合喜味道-POC 已结束</t>
        </is>
      </c>
      <c r="H2773" t="inlineStr">
        <is>
          <t>1、培训操作员对孜然牛肉的流程和操作手法。
2、区域总反应外卖菜的出餐时间太长，有超时现象和区总商量后对外卖拼饭的出品做了动线调整，改为电饭煲保温式少量勤炒。
3、对操作员培训每份出品的注意点和操作手法，
4、今日出品稳定，无退菜无投诉。</t>
        </is>
      </c>
      <c r="I2773" t="inlineStr">
        <is>
          <t>1、今日无新增菜品
2、目前设备上SKU8个生产出品稳定</t>
        </is>
      </c>
      <c r="J2773" t="inlineStr">
        <is>
          <t>无</t>
        </is>
      </c>
      <c r="K2773" t="inlineStr">
        <is>
          <t>明天厨政周总需要增加新菜品</t>
        </is>
      </c>
      <c r="L2773" t="inlineStr">
        <is>
          <t>IMG_20250904_101952800.jpg,IMG_20250904_104232059.jpg,IMG_20250904_123231465.jpg,IMG_20250904_132654700.jpg,IMG_20250904_115728931.jpg,IMG_20250904_181403465.jpg,IMG_20250904_181300634.jpg,IMG_20250904_190304934.jpg</t>
        </is>
      </c>
      <c r="M2773"/>
      <c r="N2773" s="2">
        <v>45904</v>
      </c>
      <c r="O2773" t="inlineStr">
        <is>
          <t>已结束</t>
        </is>
      </c>
      <c r="P2773" t="inlineStr">
        <is>
          <t>36周</t>
        </is>
      </c>
      <c r="Q2773"/>
      <c r="R2773" t="inlineStr">
        <is>
          <t>false</t>
        </is>
      </c>
      <c r="S2773" t="inlineStr">
        <is>
          <t>2025/09/20</t>
        </is>
      </c>
      <c r="T2773" t="inlineStr">
        <is>
          <t>北区</t>
        </is>
      </c>
      <c r="U2773"/>
      <c r="V2773" t="inlineStr">
        <is>
          <t>韦潘明</t>
        </is>
      </c>
      <c r="W2773" t="inlineStr">
        <is>
          <t>张铭麒</t>
        </is>
      </c>
    </row>
    <row r="2774" ht="12.75" customHeight="1">
      <c r="A2774" t="inlineStr">
        <is>
          <t>2025-09-03 吴文涛-西安-合喜味道-POC 已结束</t>
        </is>
      </c>
      <c r="B2774"/>
      <c r="C2774" t="inlineStr">
        <is>
          <t xml:space="preserve">需关注：润锅之前偶尔不投油问题已解决，通过安装单向阀使润锅正常；外卖菜孜然牛肉出品已定版可售卖，两份的程序调试好待测，计划明天培训操作员跑程序。 </t>
        </is>
      </c>
      <c r="D2774" t="inlineStr">
        <is>
          <t>吴文涛</t>
        </is>
      </c>
      <c r="E2774" t="inlineStr">
        <is>
          <t>陕西省西安市未央区大明宫街道刚佳小区</t>
        </is>
      </c>
      <c r="F2774" t="inlineStr">
        <is>
          <t>巡店</t>
        </is>
      </c>
      <c r="G2774" t="inlineStr">
        <is>
          <t>吴文涛-西安-合喜味道-POC 已结束</t>
        </is>
      </c>
      <c r="H2774" t="inlineStr">
        <is>
          <t>1、之前反应的润锅偶尔不投油，今天中午和雷祖进请教过检查到油的管路没有单向阀，之后剪短管道安装上单向阀今天全天润锅正常。
2、今日录外卖菜1道（孜然牛肉）出品已让厨师长和区域总监确认，可以定版正常售卖。</t>
        </is>
      </c>
      <c r="I2774" t="inlineStr">
        <is>
          <t>孜然牛肉1份  已订版  2份的已调试好程序等待测试</t>
        </is>
      </c>
      <c r="J2774" t="inlineStr">
        <is>
          <t>现场测试菜品只能等到他们有点菜单才能测试</t>
        </is>
      </c>
      <c r="K2774" t="inlineStr">
        <is>
          <t>计划明天培训操作员把孜然牛肉的程序跑一遍，有机会把两份的也操作一边。</t>
        </is>
      </c>
      <c r="L2774" t="inlineStr">
        <is>
          <t>IMG_20250903_185147850.jpg,IMG_20250903_183429758.jpg,IMG_20250903_180627763.jpg,IMG_20250903_123048228.jpg,IMG_20250903_103159561.jpg,IMG_20250903_114952803.jpg,IMG_20250903_120458626.jpg,IMG_20250903_201135642.jpg</t>
        </is>
      </c>
      <c r="M2774"/>
      <c r="N2774" s="2">
        <v>45903</v>
      </c>
      <c r="O2774" t="inlineStr">
        <is>
          <t>已结束</t>
        </is>
      </c>
      <c r="P2774" t="inlineStr">
        <is>
          <t>36周</t>
        </is>
      </c>
      <c r="Q2774"/>
      <c r="R2774" t="inlineStr">
        <is>
          <t>false</t>
        </is>
      </c>
      <c r="S2774" t="inlineStr">
        <is>
          <t>2025/09/20</t>
        </is>
      </c>
      <c r="T2774" t="inlineStr">
        <is>
          <t>北区</t>
        </is>
      </c>
      <c r="U2774"/>
      <c r="V2774" t="inlineStr">
        <is>
          <t>韦潘明</t>
        </is>
      </c>
      <c r="W2774" t="inlineStr">
        <is>
          <t>张铭麒</t>
        </is>
      </c>
    </row>
    <row r="2775" ht="12.75" customHeight="1">
      <c r="A2775" t="inlineStr">
        <is>
          <t>2026-03-30 习丁予-西安-新赛德-南洋酒店-POC 已结束</t>
        </is>
      </c>
      <c r="B2775" t="inlineStr">
        <is>
          <t>1</t>
        </is>
      </c>
      <c r="C2775" t="inlineStr">
        <is>
          <t>新赛德-南洋酒店无食材调料，厨房未清洁完无法工作；小炒香干等3菜品未定版。</t>
        </is>
      </c>
      <c r="D2775" t="inlineStr">
        <is>
          <t>习丁予</t>
        </is>
      </c>
      <c r="E2775" t="inlineStr">
        <is>
          <t>曲江宜居，陕西省西安市雁塔区曲江街道雁翔路81号曲江宜居</t>
        </is>
      </c>
      <c r="F2775" t="inlineStr">
        <is>
          <t>项目出差</t>
        </is>
      </c>
      <c r="G2775" t="inlineStr">
        <is>
          <t>习丁予-西安-新赛德-南洋酒店-POC 已结束</t>
        </is>
      </c>
      <c r="H2775" t="inlineStr">
        <is>
          <t>一：今日到达新赛德-南洋酒店进行支持，到达现场后发现没有食材与调料准备，工作人员还在进行厨房卫生清洁，无法进行工作开展，与现场负责人以及领导沟通后，后续待食材准备好后提前一天通知再去进行培训支持。
二：中午到达新赛德辅助马师傅进行小山恰poc并进行学习，今日测试菜品如下
1：手撕包菜
测试份数：3份，前两份为350g，根据客户需求调整为300g后满足出品要求
菜品状态：已定版
2：黎蒿炒腊肉
测试份数：2份，第一份份量较大，腊肉未焯水炒出来较咸，第二份更改克重，腊肉改切条状并焯水后出品ok
菜品状态：已定版
3：小炒鸡
测试份数：2份，第一份鸡块按照客户sop未腌制，炒出来鸡肉内部不入味，汁水偏多，二次操作前腌制鸡肉，炒出来后满足老板需求
菜品状态：已定版
4：小炒香干
测试份数：1份，整体味型ok，明日更换香干后重新测试
菜品状态，未定版，更换食材后重新测试
5：辣椒壳炒鸡蛋
测试份数：2份，第一份辣椒未炒出香味，水气较大不干香，第二份鸡蛋炒好后拨出再炒辣椒出品状态满足客户需求
菜品状态：已定版
6：鲜椒肥肠
测试份数：1份，出品状态口味客户是认同的，反馈辣味不够，增加30g小米辣和20克拍蒜
菜品状态：未定版
7：爆炒双脆
测试份数：1份，猪肝与猪腰太厚，未腌制，炒出来不嫩，明日重新腌制后测试
菜品状态：未定版
</t>
        </is>
      </c>
      <c r="I2775" t="inlineStr">
        <is>
          <t>无</t>
        </is>
      </c>
      <c r="J2775" t="inlineStr">
        <is>
          <t>无</t>
        </is>
      </c>
      <c r="K2775" t="inlineStr">
        <is>
          <t>休假</t>
        </is>
      </c>
      <c r="L2775" t="inlineStr">
        <is>
          <t>IMG_6483.JPG</t>
        </is>
      </c>
      <c r="M2775"/>
      <c r="N2775" s="2">
        <v>46111</v>
      </c>
      <c r="O2775" t="inlineStr">
        <is>
          <t>已结束</t>
        </is>
      </c>
      <c r="P2775" t="inlineStr">
        <is>
          <t>14周</t>
        </is>
      </c>
      <c r="Q2775"/>
      <c r="R2775" t="inlineStr">
        <is>
          <t>false</t>
        </is>
      </c>
      <c r="S2775" t="inlineStr">
        <is>
          <t>2026/03/30</t>
        </is>
      </c>
      <c r="T2775" t="inlineStr">
        <is>
          <t>北区</t>
        </is>
      </c>
      <c r="U2775" t="inlineStr">
        <is>
          <t>1</t>
        </is>
      </c>
      <c r="V2775" t="inlineStr">
        <is>
          <t>吕佳</t>
        </is>
      </c>
      <c r="W2775" t="inlineStr">
        <is>
          <t>李岳丰</t>
        </is>
      </c>
    </row>
    <row r="2776" ht="12.75" customHeight="1">
      <c r="A2776" t="inlineStr">
        <is>
          <t>2026-03-22 习丁予-上海-绿茶-铁锅导入 已结束</t>
        </is>
      </c>
      <c r="B2776"/>
      <c r="C2776" t="inlineStr">
        <is>
          <t>铁锅高饱和运行，需关注操作规范与设备维护。</t>
        </is>
      </c>
      <c r="D2776" t="inlineStr">
        <is>
          <t>习丁予</t>
        </is>
      </c>
      <c r="E2776" t="inlineStr">
        <is>
          <t>上海包装城大楼，上海市嘉定区马陆镇宝安公路3650号上海包装城大楼</t>
        </is>
      </c>
      <c r="F2776" t="inlineStr">
        <is>
          <t>项目出差</t>
        </is>
      </c>
      <c r="G2776" t="inlineStr">
        <is>
          <t>习丁予-上海-绿茶-铁锅导入 已结束</t>
        </is>
      </c>
      <c r="H2776" t="inlineStr">
        <is>
          <t>绿茶·上海嘉定万达广场店 铁锅导入工作日报
1. 到店开展餐前检查，液料区、干料区整洁规范，料盒表面清爽无调料残留；小料区补充充足、摆放整齐，菜品均按标准分量分装摆放。
2. 今日客流量较大，铁锅设备高饱和运行，累计机器烹饪196锅次；现场培训操作员铁锅操作熟练度，要求每锅烹饪完成后必须使用竹刷及时清洗，高峰期协助厨房出餐，当日菜品出品无异常。
3. 午市高峰结束后，对铁锅进行全面清洗与规范养锅。
4. 与厨师长对接工作，明确并监督每日洗锅、养锅流程执行，确保锅体洁净，稳定保障菜品出品质量。</t>
        </is>
      </c>
      <c r="I2776" t="inlineStr">
        <is>
          <t>无</t>
        </is>
      </c>
      <c r="J2776"/>
      <c r="K2776" t="inlineStr">
        <is>
          <t>休假</t>
        </is>
      </c>
      <c r="L2776" t="inlineStr">
        <is>
          <t>IMG_6418.JPG</t>
        </is>
      </c>
      <c r="M2776"/>
      <c r="N2776" s="2">
        <v>46103</v>
      </c>
      <c r="O2776" t="inlineStr">
        <is>
          <t>已结束</t>
        </is>
      </c>
      <c r="P2776" t="inlineStr">
        <is>
          <t>12周</t>
        </is>
      </c>
      <c r="Q2776"/>
      <c r="R2776" t="inlineStr">
        <is>
          <t>false</t>
        </is>
      </c>
      <c r="S2776" t="inlineStr">
        <is>
          <t>2026/03/22</t>
        </is>
      </c>
      <c r="T2776" t="inlineStr">
        <is>
          <t>BST</t>
        </is>
      </c>
      <c r="U2776" t="inlineStr">
        <is>
          <t>1</t>
        </is>
      </c>
      <c r="V2776" t="inlineStr">
        <is>
          <t>张铭麒</t>
        </is>
      </c>
      <c r="W2776" t="inlineStr">
        <is>
          <t>李岳丰
吴薇</t>
        </is>
      </c>
    </row>
    <row r="2777" ht="12.75" customHeight="1">
      <c r="A2777" t="inlineStr">
        <is>
          <t>2026-03-21 习丁予-上海-绿茶-铁锅导入 已结束</t>
        </is>
      </c>
      <c r="B2777"/>
      <c r="C2777" t="inlineStr">
        <is>
          <t>左侧机器一号液料口持续喷料，已校准恢复正常。</t>
        </is>
      </c>
      <c r="D2777" t="inlineStr">
        <is>
          <t>习丁予</t>
        </is>
      </c>
      <c r="E2777" t="inlineStr">
        <is>
          <t>上海包装城大楼，上海市嘉定区马陆镇宝安公路3650号上海包装城大楼</t>
        </is>
      </c>
      <c r="F2777" t="inlineStr">
        <is>
          <t>项目出差</t>
        </is>
      </c>
      <c r="G2777" t="inlineStr">
        <is>
          <t>习丁予-上海-绿茶-铁锅导入 已结束</t>
        </is>
      </c>
      <c r="H2777" t="inlineStr">
        <is>
          <t>绿茶·上海嘉定万达广场店 铁锅导入工作小结
铁锅于中午到店，为不影响正常运营，与厨师长沟通确定午市结束后开展铁锅更换及相关工作，具体如下：
1. 设备检查与调试
到店后先检查机器各项功能，发现左侧机器一号液料口持续喷料，已联系售后现场校准，校准后恢复正常，其余功能均正常可用。
2. 铁锅更换与现场整理
完成铁锅更换后，进行锅位调整与温度标定；检查液料、干料区域，无明显污渍，料盒表面干净无调料残留；小料区摆放整齐，菜品均按标准分量分装摆放。
3. 操作培训与高峰支援
下午对操作员开展铁锅操作流程培训，明确每次烹饪后必须用竹刷及时清洗；今日客流量较大，高峰期协助厨房出餐，全天菜品出品正常、无质量问题，全程未发现有手动操作现象。
4. 旧锅回收对接
同步对接售后同事，完成店内旧涂层锅回收工作。
5. 清洁养护培训与监督落实
晚市结束后，向操作员演示铁锅清洗方法，培训日常洗锅、养锅规范；并与厨师长沟通，明确后续每日清洁养锅及工作监督要求。</t>
        </is>
      </c>
      <c r="I2777" t="inlineStr">
        <is>
          <t>无</t>
        </is>
      </c>
      <c r="J2777"/>
      <c r="K2777" t="inlineStr">
        <is>
          <t>强化操作员铁锅使用熟练度，监督铁锅清洗与养锅情况</t>
        </is>
      </c>
      <c r="L2777" t="inlineStr">
        <is>
          <t>IMG_6406.JPG</t>
        </is>
      </c>
      <c r="M2777"/>
      <c r="N2777" s="2">
        <v>46102</v>
      </c>
      <c r="O2777" t="inlineStr">
        <is>
          <t>已结束</t>
        </is>
      </c>
      <c r="P2777" t="inlineStr">
        <is>
          <t>12周</t>
        </is>
      </c>
      <c r="Q2777"/>
      <c r="R2777" t="inlineStr">
        <is>
          <t>false</t>
        </is>
      </c>
      <c r="S2777" t="inlineStr">
        <is>
          <t>2026/03/22</t>
        </is>
      </c>
      <c r="T2777" t="inlineStr">
        <is>
          <t>BST</t>
        </is>
      </c>
      <c r="U2777"/>
      <c r="V2777" t="inlineStr">
        <is>
          <t>张铭麒</t>
        </is>
      </c>
      <c r="W2777" t="inlineStr">
        <is>
          <t>李岳丰
吴薇</t>
        </is>
      </c>
    </row>
    <row r="2778" ht="12.75" customHeight="1">
      <c r="A2778" t="inlineStr">
        <is>
          <t>2026-03-20 习丁予-上海-绿茶-铁锅导入 已结束</t>
        </is>
      </c>
      <c r="B2778"/>
      <c r="C2778" t="inlineStr">
        <is>
          <t>铁锅物料未送达，已催促快递，明日午市后导入。</t>
        </is>
      </c>
      <c r="D2778" t="inlineStr">
        <is>
          <t>习丁予</t>
        </is>
      </c>
      <c r="E2778" t="inlineStr">
        <is>
          <t>上海包装城大楼，上海市嘉定区马陆镇宝安公路3652号上海包装城大楼</t>
        </is>
      </c>
      <c r="F2778" t="inlineStr">
        <is>
          <t>项目出差</t>
        </is>
      </c>
      <c r="G2778" t="inlineStr">
        <is>
          <t>习丁予-上海-绿茶-铁锅导入 已结束</t>
        </is>
      </c>
      <c r="H2778" t="inlineStr">
        <is>
          <t>绿茶上海嘉定万达广场店铁锅导入
1. 今日出发前往上海，开展铁锅导入工作，铁锅物料预计明日送达，沟通客服催促快递尽快送达
2. 与门店厨师长沟通，确认明日铁锅导入相关事宜，与明日中午午市结束后进行铁锅导入工作。
3. 提前整理铁锅菜谱，为明日工作做好准备</t>
        </is>
      </c>
      <c r="I2778" t="inlineStr">
        <is>
          <t>无</t>
        </is>
      </c>
      <c r="J2778"/>
      <c r="K2778" t="inlineStr">
        <is>
          <t>绿茶嘉定万达广场铁锅导入，追踪铁锅快递进度，到店后进行铁锅导入</t>
        </is>
      </c>
      <c r="L2778"/>
      <c r="M2778"/>
      <c r="N2778" s="2">
        <v>46101</v>
      </c>
      <c r="O2778" t="inlineStr">
        <is>
          <t>已结束</t>
        </is>
      </c>
      <c r="P2778" t="inlineStr">
        <is>
          <t>12周</t>
        </is>
      </c>
      <c r="Q2778"/>
      <c r="R2778" t="inlineStr">
        <is>
          <t>false</t>
        </is>
      </c>
      <c r="S2778" t="inlineStr">
        <is>
          <t>2026/03/22</t>
        </is>
      </c>
      <c r="T2778" t="inlineStr">
        <is>
          <t>BST</t>
        </is>
      </c>
      <c r="U2778"/>
      <c r="V2778" t="inlineStr">
        <is>
          <t>张铭麒</t>
        </is>
      </c>
      <c r="W2778" t="inlineStr">
        <is>
          <t>李岳丰
吴薇</t>
        </is>
      </c>
    </row>
    <row r="2779" ht="12.75" customHeight="1">
      <c r="A2779" t="inlineStr">
        <is>
          <t>2026-03-16 习丁予-舟山-绿茶-新店开业 已结束</t>
        </is>
      </c>
      <c r="B2779" t="inlineStr">
        <is>
          <t>1</t>
        </is>
      </c>
      <c r="C2779" t="inlineStr">
        <is>
          <t>无需要关注的问题和异常，开业支持工作顺利完成。</t>
        </is>
      </c>
      <c r="D2779" t="inlineStr">
        <is>
          <t>习丁予</t>
        </is>
      </c>
      <c r="E2779" t="inlineStr">
        <is>
          <t>电信大楼，浙江省舟山市定海区城东街道东瀛路辅路电信大楼</t>
        </is>
      </c>
      <c r="F2779" t="inlineStr">
        <is>
          <t>项目出差</t>
        </is>
      </c>
      <c r="G2779" t="inlineStr">
        <is>
          <t>习丁予-舟山-绿茶-新店开业 已结束</t>
        </is>
      </c>
      <c r="H2779" t="inlineStr">
        <is>
          <t>绿茶·舟山定海凯虹广场店 新店开业支持工作总结
1. 今日为开业支持最后一天，已完成门店设备全面巡检，确保干料、小料、小料台储备充足、摆放规范，餐盘准备齐全，米饭提前炒制分装到位。
2. 高峰运营保障：门店今日正式开业，午晚市客流集中，全程由操作员规范操作设备，高峰期协助出餐；当日累计烹饪115锅，设备处于高饱和稳定运行状态。
3. 出品质量稳定：今日所有菜品出品正常，无质量问题。
4. 闭店标准执行：午晚市结束后，操作员按标准完成设备清洁、洗锅及养锅操作，锅体养护规范到位。
5. 后续工作安排：持续跟踪门店设备使用情况，做好设备维护与客情维护，保障门店稳定运营。</t>
        </is>
      </c>
      <c r="I2779" t="inlineStr">
        <is>
          <t>无</t>
        </is>
      </c>
      <c r="J2779"/>
      <c r="K2779" t="inlineStr">
        <is>
          <t>休假</t>
        </is>
      </c>
      <c r="L2779" t="inlineStr">
        <is>
          <t>IMG_6334.JPG</t>
        </is>
      </c>
      <c r="M2779"/>
      <c r="N2779" s="2">
        <v>46097</v>
      </c>
      <c r="O2779" t="inlineStr">
        <is>
          <t>已结束,已结束,已结束</t>
        </is>
      </c>
      <c r="P2779" t="inlineStr">
        <is>
          <t>12周</t>
        </is>
      </c>
      <c r="Q2779"/>
      <c r="R2779" t="inlineStr">
        <is>
          <t>false</t>
        </is>
      </c>
      <c r="S2779" t="inlineStr">
        <is>
          <t>2026/03/12
2026/03/15
2026/03/16</t>
        </is>
      </c>
      <c r="T2779" t="inlineStr">
        <is>
          <t>BST</t>
        </is>
      </c>
      <c r="U2779" t="inlineStr">
        <is>
          <t>1</t>
        </is>
      </c>
      <c r="V2779" t="inlineStr">
        <is>
          <t>张铭麒
张铭麒
张铭麒</t>
        </is>
      </c>
      <c r="W2779" t="inlineStr">
        <is>
          <t>李岳丰
吴薇
李岳丰
吴薇
李岳丰
吴薇</t>
        </is>
      </c>
    </row>
    <row r="2780" ht="12.75" customHeight="1">
      <c r="A2780" t="inlineStr">
        <is>
          <t>2026-03-15 习丁予-舟山-绿茶-新店开业 已结束</t>
        </is>
      </c>
      <c r="B2780" t="inlineStr">
        <is>
          <t>1</t>
        </is>
      </c>
      <c r="C2780" t="inlineStr">
        <is>
          <t>新店开业筹备充分，操作熟练，出品质量效率双保障，无异常问题。</t>
        </is>
      </c>
      <c r="D2780" t="inlineStr">
        <is>
          <t>习丁予</t>
        </is>
      </c>
      <c r="E2780" t="inlineStr">
        <is>
          <t>新露亭公寓，浙江省舟山市定海区环南街道环城南路282号新露亭公寓</t>
        </is>
      </c>
      <c r="F2780" t="inlineStr">
        <is>
          <t>项目出差</t>
        </is>
      </c>
      <c r="G2780" t="inlineStr">
        <is>
          <t>习丁予-舟山-绿茶-新店开业 已结束</t>
        </is>
      </c>
      <c r="H2780" t="inlineStr">
        <is>
          <t>绿茶舟山定海凯虹广场新店开业支持总结
一、开业前筹备与物料核查 到店后首先对机器进行全面检查，确保机器各项功能正常运转。针对物料储备进行重点核查：干料与小料均按标准备足，小料台陈列整齐有序，餐盘等餐具准备齐全。特别针对米饭制作环节，提前完成饭底炒制并分装，为高效出餐奠定基础。
二、操作员专项带教与技能提升 今日全程由操作员独立完成烹饪操作，重点强化其对设备的熟练度。通过现场指导与实操演练，操作员对烹饪流程已熟练掌握，较前期有显著提升。针对单人操作双机的场景，采用分时烹饪策略，有效平衡两台设备的工作节奏，保证出品效率，避免操作混乱。
三、出品质量与出餐效率双保障 当日菜品质量稳定，得益于前期准备充分及操作员技能提升，整体出餐效率表现优异，午市与晚市高峰时段均未出现压单现象。
四、设备维护与标准化收尾 午市和晚市结束后严格执行设备清洁流程，操作员按标准完成机器清理、洗锅及养锅工作，确保锅体洁净度
</t>
        </is>
      </c>
      <c r="I2780" t="inlineStr">
        <is>
          <t>无</t>
        </is>
      </c>
      <c r="J2780"/>
      <c r="K2780" t="inlineStr">
        <is>
          <t>舟山绿茶定海凯虹店开业支持</t>
        </is>
      </c>
      <c r="L2780" t="inlineStr">
        <is>
          <t>IMG_6317.JPG</t>
        </is>
      </c>
      <c r="M2780"/>
      <c r="N2780" s="2">
        <v>46096</v>
      </c>
      <c r="O2780" t="inlineStr">
        <is>
          <t>已结束,已结束,已结束</t>
        </is>
      </c>
      <c r="P2780" t="inlineStr">
        <is>
          <t>11周</t>
        </is>
      </c>
      <c r="Q2780"/>
      <c r="R2780" t="inlineStr">
        <is>
          <t>false</t>
        </is>
      </c>
      <c r="S2780" t="inlineStr">
        <is>
          <t>2026/03/12
2026/03/15
2026/03/16</t>
        </is>
      </c>
      <c r="T2780" t="inlineStr">
        <is>
          <t>BST</t>
        </is>
      </c>
      <c r="U2780"/>
      <c r="V2780" t="inlineStr">
        <is>
          <t>张铭麒
张铭麒
张铭麒</t>
        </is>
      </c>
      <c r="W2780" t="inlineStr">
        <is>
          <t>李岳丰
吴薇
李岳丰
吴薇
李岳丰
吴薇</t>
        </is>
      </c>
    </row>
    <row r="2781" ht="12.75" customHeight="1">
      <c r="A2781" t="inlineStr">
        <is>
          <t>2026-03-14 习丁予-舟山-绿茶-新店开业 已结束</t>
        </is>
      </c>
      <c r="B2781"/>
      <c r="C2781" t="inlineStr">
        <is>
          <t>无突出问题，主要为新店开业标准化准备及培训，保障运营。</t>
        </is>
      </c>
      <c r="D2781" t="inlineStr">
        <is>
          <t>习丁予</t>
        </is>
      </c>
      <c r="E2781" t="inlineStr">
        <is>
          <t>新露亭公寓，浙江省舟山市定海区环南街道环城南路283号新露亭公寓</t>
        </is>
      </c>
      <c r="F2781" t="inlineStr">
        <is>
          <t>项目出差</t>
        </is>
      </c>
      <c r="G2781" t="inlineStr">
        <is>
          <t>习丁予-舟山-绿茶-新店开业 已结束</t>
        </is>
      </c>
      <c r="H2781" t="inlineStr">
        <is>
          <t>绿茶餐厅舟山定海凯虹广场新店开业支持总结
一、餐前准备标准化落实：到店后重点检查餐前备料执行情况，确认所有小料均按标准足量添加、分类整齐陈列；机器干料、液料及水淀粉存量充足，避免因缺料导致出餐中断；饭底提前完成炒制并分装备用。
二、设备操作专项培训：开展卸锅、装锅操作培训，明确操作步骤与安全要点，确保员工能独立完成设备调试；同步讲解滚轮更换流程。
三、清洁规范强化执行：重点强调操作区域卫生清洁标准，要求每日对机器底部进行擦拭，避免油污堆积堵塞排风口，影响设备散热与运行效率。
四、锅具养护标准化落地：指导操作员按标准执行洗锅流程，重点规范洗锅后的养锅步骤，避免因锅具保养不当影响菜品口感，确保出品品质稳定。</t>
        </is>
      </c>
      <c r="I2781" t="inlineStr">
        <is>
          <t>无</t>
        </is>
      </c>
      <c r="J2781"/>
      <c r="K2781" t="inlineStr">
        <is>
          <t>绿茶舟山定海凯虹店开业支持</t>
        </is>
      </c>
      <c r="L2781" t="inlineStr">
        <is>
          <t>IMG_6298.JPG</t>
        </is>
      </c>
      <c r="M2781"/>
      <c r="N2781" s="2">
        <v>46095</v>
      </c>
      <c r="O2781" t="inlineStr">
        <is>
          <t>已结束,已结束,已结束</t>
        </is>
      </c>
      <c r="P2781" t="inlineStr">
        <is>
          <t>11周</t>
        </is>
      </c>
      <c r="Q2781"/>
      <c r="R2781" t="inlineStr">
        <is>
          <t>false</t>
        </is>
      </c>
      <c r="S2781" t="inlineStr">
        <is>
          <t>2026/03/12
2026/03/15
2026/03/16</t>
        </is>
      </c>
      <c r="T2781" t="inlineStr">
        <is>
          <t>BST</t>
        </is>
      </c>
      <c r="U2781"/>
      <c r="V2781" t="inlineStr">
        <is>
          <t>张铭麒
张铭麒
张铭麒</t>
        </is>
      </c>
      <c r="W2781" t="inlineStr">
        <is>
          <t>李岳丰
吴薇
李岳丰
吴薇
李岳丰
吴薇</t>
        </is>
      </c>
    </row>
    <row r="2782" ht="12.75" customHeight="1">
      <c r="A2782" t="inlineStr">
        <is>
          <t>2026-03-12 习丁予-舟山-绿茶-新店开业 已结束</t>
        </is>
      </c>
      <c r="B2782" t="inlineStr">
        <is>
          <t>1</t>
        </is>
      </c>
      <c r="C2782" t="inlineStr">
        <is>
          <t>操作员铁锅烹饪熟练度不足，已制定后续强化训练计划。</t>
        </is>
      </c>
      <c r="D2782" t="inlineStr">
        <is>
          <t>习丁予</t>
        </is>
      </c>
      <c r="E2782" t="inlineStr">
        <is>
          <t>新露亭公寓，浙江省舟山市定海区环南街道人民南路122号新露亭公寓</t>
        </is>
      </c>
      <c r="F2782" t="inlineStr">
        <is>
          <t>项目出差</t>
        </is>
      </c>
      <c r="G2782" t="inlineStr">
        <is>
          <t>习丁予-舟山-绿茶-新店开业 已结束</t>
        </is>
      </c>
      <c r="H2782" t="inlineStr">
        <is>
          <t>绿茶舟山定海凯虹店新店开业支持总结
●     设备调试与优化：完成两台烹饪设备的全面检查，确保各项功能运行正常。同步完成系统版本升级与功率调整，精准校准锅位及温度参数，保障设备处于最佳工作状态。
●     物料配置与投料校准：完成干料与液料的添加，并对操作员进行投料校准培训。明确要求每周定期开展一次校准工作，以稳定菜品口味，确保出品一致性。
●     餐前准备检查：协助完成餐前准备工作，确保各类小料充足添加、规范摆放，提升备餐效率与现场整洁度。
●     试菜反馈与烹饪培训：晚间8点启动试菜流程，针对部分菜品口味进行微调优化。重点培训操作员铁锅烹饪的操作细节，针对其当前操作熟练度不足的问题，已制定后续强化训练计划。
●     清洁保养与养锅培训：开展设备清洗专项培训，明确严禁使用水枪冲洗设备的安全规范。现场演示标准洗锅流程，并指导完成洗锅后的养锅操作，延长设备使用寿命。</t>
        </is>
      </c>
      <c r="I2782" t="inlineStr">
        <is>
          <t>无</t>
        </is>
      </c>
      <c r="J2782"/>
      <c r="K2782" t="inlineStr">
        <is>
          <t>休假</t>
        </is>
      </c>
      <c r="L2782" t="inlineStr">
        <is>
          <t>IMG_6262.JPG</t>
        </is>
      </c>
      <c r="M2782"/>
      <c r="N2782" s="2">
        <v>46093</v>
      </c>
      <c r="O2782" t="inlineStr">
        <is>
          <t>已结束,已结束,已结束</t>
        </is>
      </c>
      <c r="P2782" t="inlineStr">
        <is>
          <t>11周</t>
        </is>
      </c>
      <c r="Q2782"/>
      <c r="R2782" t="inlineStr">
        <is>
          <t>false</t>
        </is>
      </c>
      <c r="S2782" t="inlineStr">
        <is>
          <t>2026/03/12
2026/03/15
2026/03/16</t>
        </is>
      </c>
      <c r="T2782" t="inlineStr">
        <is>
          <t>BST</t>
        </is>
      </c>
      <c r="U2782" t="inlineStr">
        <is>
          <t>1</t>
        </is>
      </c>
      <c r="V2782" t="inlineStr">
        <is>
          <t>张铭麒
张铭麒
张铭麒</t>
        </is>
      </c>
      <c r="W2782" t="inlineStr">
        <is>
          <t>李岳丰
吴薇
李岳丰
吴薇
李岳丰
吴薇</t>
        </is>
      </c>
    </row>
    <row r="2783" ht="12.75" customHeight="1">
      <c r="A2783" t="inlineStr">
        <is>
          <t xml:space="preserve">2026-03-11 </t>
        </is>
      </c>
      <c r="B2783"/>
      <c r="C2783" t="inlineStr">
        <is>
          <t>高峰期一人操作两台机器熟练度需提升，需加强训练。</t>
        </is>
      </c>
      <c r="D2783" t="inlineStr">
        <is>
          <t>习丁予</t>
        </is>
      </c>
      <c r="E2783" t="inlineStr">
        <is>
          <t>蓝郡国际，浙江省舟山市定海区环南街道南昌特色菜馆老表赣饭(旗舰店)蓝郡国际</t>
        </is>
      </c>
      <c r="F2783" t="inlineStr">
        <is>
          <t>项目出差</t>
        </is>
      </c>
      <c r="G2783"/>
      <c r="H2783" t="inlineStr">
        <is>
          <t>东阳银泰城店运营巡检及后续工作安排
1. 餐前准备情况：今日到店检查餐前准备工作，小料台物料补充充足且摆放整齐，食材分类称重备用规范。设备端干料、液料及水淀粉存量充足，可满足全天运营需求。
2. 操作规范与效率：操作员全程严格遵循系统菜谱烹饪，无手动操作现象，流程规范。但高峰期一人操作两台机器时熟练度仍需提升，需加强实操训练以应对客流压力。
3. 出品稳定性：当前机器烹饪8道菜品，连续两日出品质量稳定，无异常反馈，标准化程度达标。
4. 设备养护要求：对接操作员明确每日须按标准执行洗锅养锅流程，每完成一次烹饪即进行刷洗养护。同步对接厨师长，要求其后续重点监督机器端洗锅养锅执行情况，确保设备维护到位。
5. 清洁工具升级：已采购新型洗锅刷，后续将与操作员沟通试用，看看是否能解决传统竹刷清洁死角问题
6. 后续工作安排：今日下午出发前往舟山，开展定海凯虹店新店试菜工作，重点验证菜品标准化出品及设备适配性，为新店运营提供支持。</t>
        </is>
      </c>
      <c r="I2783" t="inlineStr">
        <is>
          <t>无</t>
        </is>
      </c>
      <c r="J2783"/>
      <c r="K2783" t="inlineStr">
        <is>
          <t>舟山定海凯虹店新店试菜</t>
        </is>
      </c>
      <c r="L2783" t="inlineStr">
        <is>
          <t>IMG_6241.JPG</t>
        </is>
      </c>
      <c r="M2783"/>
      <c r="N2783" s="2">
        <v>46092</v>
      </c>
      <c r="O2783"/>
      <c r="P2783" t="inlineStr">
        <is>
          <t>11周</t>
        </is>
      </c>
      <c r="Q2783"/>
      <c r="R2783" t="inlineStr">
        <is>
          <t>false</t>
        </is>
      </c>
      <c r="S2783"/>
      <c r="T2783"/>
      <c r="U2783" t="inlineStr">
        <is>
          <t>1</t>
        </is>
      </c>
      <c r="V2783"/>
      <c r="W2783"/>
    </row>
    <row r="2784" ht="12.75" customHeight="1">
      <c r="A2784" t="inlineStr">
        <is>
          <t>2026-03-10 习丁予-东阳-绿茶-铁锅导入 已结束</t>
        </is>
      </c>
      <c r="B2784" t="inlineStr">
        <is>
          <t>1</t>
        </is>
      </c>
      <c r="C2784" t="inlineStr">
        <is>
          <t>干料盒部分损坏，已联系售后更换。</t>
        </is>
      </c>
      <c r="D2784" t="inlineStr">
        <is>
          <t>习丁予</t>
        </is>
      </c>
      <c r="E2784" t="inlineStr">
        <is>
          <t>甲塘头小区，浙江省金华市东阳市白云街道都市花园连锁酒店(金华市东阳银泰城店)甲塘头小区</t>
        </is>
      </c>
      <c r="F2784" t="inlineStr">
        <is>
          <t>项目出差</t>
        </is>
      </c>
      <c r="G2784" t="inlineStr">
        <is>
          <t>习丁予-东阳-绿茶-铁锅导入 已结束</t>
        </is>
      </c>
      <c r="H2784" t="inlineStr">
        <is>
          <t>绿茶东阳银泰城铁锅导入工作总结
●     设备对接与调试：到店后与厨师长完成设备对接，全面检查机器各项功能。针对发现的干料盒部分损坏问题，已联系售后安排更换。同时完成锅位调整及温度标定，确保设备运行稳定。
●     操作培训与菜品出品：对操作员进行铁锅使用规范及烹饪注意事项培训，今日菜品出品正常，无异常反馈。
●     旧设备回收与养护培训：回收店内8口旧涂层锅，并同步开展铁锅清洗与养护培训，确保操作员掌握设备维护要点</t>
        </is>
      </c>
      <c r="I2784" t="inlineStr">
        <is>
          <t>无</t>
        </is>
      </c>
      <c r="J2784"/>
      <c r="K2784" t="inlineStr">
        <is>
          <t>绿茶东阳银泰城铁锅导入</t>
        </is>
      </c>
      <c r="L2784" t="inlineStr">
        <is>
          <t>IMG_6225.JPG</t>
        </is>
      </c>
      <c r="M2784"/>
      <c r="N2784" s="2">
        <v>46091</v>
      </c>
      <c r="O2784" t="inlineStr">
        <is>
          <t>已结束</t>
        </is>
      </c>
      <c r="P2784" t="inlineStr">
        <is>
          <t>11周</t>
        </is>
      </c>
      <c r="Q2784"/>
      <c r="R2784" t="inlineStr">
        <is>
          <t>false</t>
        </is>
      </c>
      <c r="S2784" t="inlineStr">
        <is>
          <t>2026/03/11</t>
        </is>
      </c>
      <c r="T2784" t="inlineStr">
        <is>
          <t>BST</t>
        </is>
      </c>
      <c r="U2784"/>
      <c r="V2784" t="inlineStr">
        <is>
          <t>张铭麒</t>
        </is>
      </c>
      <c r="W2784" t="inlineStr">
        <is>
          <t>李岳丰
吴薇</t>
        </is>
      </c>
    </row>
    <row r="2785" ht="12.75" customHeight="1">
      <c r="A2785" t="inlineStr">
        <is>
          <t>2026-03-09 习丁予-新昌-绿茶-铁锅导入 已结束</t>
        </is>
      </c>
      <c r="B2785" t="inlineStr">
        <is>
          <t>1</t>
        </is>
      </c>
      <c r="C2785" t="inlineStr">
        <is>
          <t>需关注操作员对铁锅设备熟练度不足问题。</t>
        </is>
      </c>
      <c r="D2785" t="inlineStr">
        <is>
          <t>习丁予</t>
        </is>
      </c>
      <c r="E2785" t="inlineStr">
        <is>
          <t>甲塘头小区，浙江省金华市东阳市白云街道都市花园连锁酒店(金华市东阳银泰城店)甲塘头小区</t>
        </is>
      </c>
      <c r="F2785" t="inlineStr">
        <is>
          <t>项目出差</t>
        </is>
      </c>
      <c r="G2785" t="inlineStr">
        <is>
          <t>习丁予-新昌-绿茶-铁锅导入 已结束</t>
        </is>
      </c>
      <c r="H2785" t="inlineStr">
        <is>
          <t>新昌万达广场铁锅导入工作总结
1：后厨开档准备：确认小料台已按规范添加并整齐摆放，所有菜品均已完成按份分类与称重，干料及液料储备充足，确保了开档工作的顺利进行。
2：厨师长对铁锅菜品制作流程非常熟悉，出品稳定。后续工作重点将放在提升操作员对铁锅设备的熟练度上，以强化整体出品效率与稳定性。
3：门店严格执行每周一、周四的投料校准制度，确保了食材配比的准确性与标准化，为菜品品质提供了有力保障。
4：针对石泉食美门店的铁锅菜品及人效问题进行了处理，下午与店长就菜品情况进行深入沟通，反馈良好，后续将持续跟进优化效果。
5：出发前往东阳银泰城店，开展铁锅导入工作。</t>
        </is>
      </c>
      <c r="I2785" t="inlineStr">
        <is>
          <t>无</t>
        </is>
      </c>
      <c r="J2785"/>
      <c r="K2785" t="inlineStr">
        <is>
          <t>东阳银泰城铁锅导入</t>
        </is>
      </c>
      <c r="L2785" t="inlineStr">
        <is>
          <t>IMG_6188.JPEG,IMG_6191.JPEG,IMG_6193.JPEG,IMG_6195.JPEG,IMG_6197.JPEG</t>
        </is>
      </c>
      <c r="M2785"/>
      <c r="N2785" s="2">
        <v>46090</v>
      </c>
      <c r="O2785" t="inlineStr">
        <is>
          <t>已结束,已结束</t>
        </is>
      </c>
      <c r="P2785" t="inlineStr">
        <is>
          <t>11周</t>
        </is>
      </c>
      <c r="Q2785"/>
      <c r="R2785" t="inlineStr">
        <is>
          <t>false</t>
        </is>
      </c>
      <c r="S2785" t="inlineStr">
        <is>
          <t>2026/03/08
2026/03/09</t>
        </is>
      </c>
      <c r="T2785" t="inlineStr">
        <is>
          <t>BST</t>
        </is>
      </c>
      <c r="U2785" t="inlineStr">
        <is>
          <t>1</t>
        </is>
      </c>
      <c r="V2785" t="inlineStr">
        <is>
          <t>张铭麒
张铭麒</t>
        </is>
      </c>
      <c r="W2785" t="inlineStr">
        <is>
          <t>李岳丰
吴薇
李岳丰
吴薇</t>
        </is>
      </c>
    </row>
    <row r="2786" ht="12.75" customHeight="1">
      <c r="A2786" t="inlineStr">
        <is>
          <t>2026-03-08 习丁予-新昌-绿茶-铁锅导入 已结束</t>
        </is>
      </c>
      <c r="B2786" t="inlineStr">
        <is>
          <t>1</t>
        </is>
      </c>
      <c r="C2786" t="inlineStr">
        <is>
          <t>一台机器水淀粉盒损坏，已联系售后寄送新配件。</t>
        </is>
      </c>
      <c r="D2786" t="inlineStr">
        <is>
          <t>习丁予</t>
        </is>
      </c>
      <c r="E2786" t="inlineStr">
        <is>
          <t>体育新村，浙江省绍兴市新昌县七星街道体育新村</t>
        </is>
      </c>
      <c r="F2786" t="inlineStr">
        <is>
          <t>项目出差</t>
        </is>
      </c>
      <c r="G2786" t="inlineStr">
        <is>
          <t>习丁予-新昌-绿茶-铁锅导入 已结束</t>
        </is>
      </c>
      <c r="H2786" t="inlineStr">
        <is>
          <t>绿茶新昌万达店铁锅导入总结
本次铁锅导入工作已顺利完成，具体情况如下：
1. 设备调试与升级：到店后首先对机器各项功能进行了全面检查，发现一台机器的水淀粉盒损坏，已第一时间联系售后并安排寄送新配件。同时，完成了设备功率升级至15kw，调整了锅位并进行了精准的温度标定，确保设备运行稳定。
2. 旧锅回收：已联系售后同事，对店内原有的十口涂层锅进行了回收处理，为新铁锅的投入使用做好了准备。
3. 技能培训与实操：对厨房操作员进行了铁锅操作技能的专项培训，重点教授了每次烹饪后使用竹刷清洗的正确方法。操作员上手较快，且在高峰期能够辅助厨房顺利出餐，出品质量稳定，未出现任何问题。
4. 卫生清洁与养锅：晚间收尾时，再次对操作员进行了铁锅清洗的卫生培训，并明确了清洗标准。在清洗工作全部完成后，指导操作员进行了养锅操作，确保铁锅得到妥善保养。</t>
        </is>
      </c>
      <c r="I2786" t="inlineStr">
        <is>
          <t>无</t>
        </is>
      </c>
      <c r="J2786"/>
      <c r="K2786" t="inlineStr">
        <is>
          <t>绿茶新昌万达铁锅导入</t>
        </is>
      </c>
      <c r="L2786" t="inlineStr">
        <is>
          <t>IMG_6183.JPG</t>
        </is>
      </c>
      <c r="M2786"/>
      <c r="N2786" s="2">
        <v>46089</v>
      </c>
      <c r="O2786" t="inlineStr">
        <is>
          <t>已结束,已结束</t>
        </is>
      </c>
      <c r="P2786" t="inlineStr">
        <is>
          <t>10周</t>
        </is>
      </c>
      <c r="Q2786"/>
      <c r="R2786" t="inlineStr">
        <is>
          <t>false</t>
        </is>
      </c>
      <c r="S2786" t="inlineStr">
        <is>
          <t>2026/03/08
2026/03/09</t>
        </is>
      </c>
      <c r="T2786" t="inlineStr">
        <is>
          <t>BST</t>
        </is>
      </c>
      <c r="U2786"/>
      <c r="V2786" t="inlineStr">
        <is>
          <t>张铭麒
张铭麒</t>
        </is>
      </c>
      <c r="W2786" t="inlineStr">
        <is>
          <t>李岳丰
吴薇
李岳丰
吴薇</t>
        </is>
      </c>
    </row>
    <row r="2787" ht="12.75" customHeight="1">
      <c r="A2787" t="inlineStr">
        <is>
          <t>2026-03-07 习丁予-温岭-绿茶-铁锅导入 已结束</t>
        </is>
      </c>
      <c r="B2787" t="inlineStr">
        <is>
          <t>1</t>
        </is>
      </c>
      <c r="C2787" t="inlineStr">
        <is>
          <t>设备运行稳定，出餐无问题，完成培训、养护标准对接及新店准备。</t>
        </is>
      </c>
      <c r="D2787" t="inlineStr">
        <is>
          <t>习丁予</t>
        </is>
      </c>
      <c r="E2787" t="inlineStr">
        <is>
          <t>新昌万达广场南区，浙江省绍兴市新昌县七星街道体育场路13号新昌万达广场南区</t>
        </is>
      </c>
      <c r="F2787" t="inlineStr">
        <is>
          <t>项目出差</t>
        </is>
      </c>
      <c r="G2787" t="inlineStr">
        <is>
          <t>习丁予-温岭-绿茶-铁锅导入 已结束</t>
        </is>
      </c>
      <c r="H2787" t="inlineStr">
        <is>
          <t>绿茶温岭万达广场店铁锅导入日报
1：操作培训与效率提升：今日重点针对高峰期烹饪流程开展专项培训，操作员已熟练掌握“先润锅后备菜”的标准化操作逻辑。成功实践单人双机协同作业模式，通过分机分菜炒制，提升出餐效率。
2：设备运行与出餐数据：午市与晚间高峰期设备保持高饱和运行状态，单日累计完成168锅次菜品制作，设备运行稳定，未出现卡顿或故障，菜品出品无问题。
3：设备养护标准落地：与厨师长完成铁锅清洁养护标准对接，明确洗锅养锅规范，要求操作员每日营业结束后执行标准清洁流程，确保设备长效稳定运行。
4：晚间前往新昌万达绿茶店，完成新店菜谱导入工作，为次日铁锅导入做好充分前置准备。</t>
        </is>
      </c>
      <c r="I2787" t="inlineStr">
        <is>
          <t>无</t>
        </is>
      </c>
      <c r="J2787"/>
      <c r="K2787" t="inlineStr">
        <is>
          <t>绿茶新昌万达店铁锅导入</t>
        </is>
      </c>
      <c r="L2787" t="inlineStr">
        <is>
          <t>IMG_6167.JPG</t>
        </is>
      </c>
      <c r="M2787"/>
      <c r="N2787" s="2">
        <v>46088</v>
      </c>
      <c r="O2787" t="inlineStr">
        <is>
          <t>已结束</t>
        </is>
      </c>
      <c r="P2787" t="inlineStr">
        <is>
          <t>10周</t>
        </is>
      </c>
      <c r="Q2787"/>
      <c r="R2787" t="inlineStr">
        <is>
          <t>false</t>
        </is>
      </c>
      <c r="S2787" t="inlineStr">
        <is>
          <t>2026/03/07</t>
        </is>
      </c>
      <c r="T2787" t="inlineStr">
        <is>
          <t>BST</t>
        </is>
      </c>
      <c r="U2787" t="inlineStr">
        <is>
          <t>1</t>
        </is>
      </c>
      <c r="V2787" t="inlineStr">
        <is>
          <t>张铭麒</t>
        </is>
      </c>
      <c r="W2787" t="inlineStr">
        <is>
          <t>李岳丰
吴薇</t>
        </is>
      </c>
    </row>
    <row r="2788" ht="12.75" customHeight="1">
      <c r="A2788" t="inlineStr">
        <is>
          <t>2026-03-06 习丁予-温岭-绿茶-铁锅导入 已结束</t>
        </is>
      </c>
      <c r="B2788" t="inlineStr">
        <is>
          <t>1</t>
        </is>
      </c>
      <c r="C2788" t="inlineStr">
        <is>
          <t>水淀粉盒底部破碎，已联系售后寄新配件。</t>
        </is>
      </c>
      <c r="D2788" t="inlineStr">
        <is>
          <t>习丁予</t>
        </is>
      </c>
      <c r="E2788" t="inlineStr">
        <is>
          <t>天一茗苑，浙江省台州市温岭市城东街道天一茗苑</t>
        </is>
      </c>
      <c r="F2788" t="inlineStr">
        <is>
          <t>项目出差</t>
        </is>
      </c>
      <c r="G2788" t="inlineStr">
        <is>
          <t>习丁予-温岭-绿茶-铁锅导入 已结束</t>
        </is>
      </c>
      <c r="H2788" t="inlineStr">
        <is>
          <t>绿茶餐厅温岭万达广场店铁锅导入工作汇报
一、设备检查与维修
到店后对设备进行了全面功能检查，发现1台机器的水淀粉盒底部存在破碎情况，已第一时间联系售后部门安排寄送新配件，确保后续使用不受影响。
二、设备调试与升级
完成铁锅更换后，依次进行了温度标定、锅位调整及系统升级工作，保障设备运行精准稳定。
三、操作培训与现场支持
针对操作员开展了铁锅操作细节培训，重点强调每次烹饪后需用锅刷清洗锅壁，每日中午、晚上需进行洗锅养锅操作。同时在高峰期协助厨房出餐，今日菜品出品未出现异常。
四、旧锅回收
已完成店铺内6口涂层锅的回收工作。</t>
        </is>
      </c>
      <c r="I2788" t="inlineStr">
        <is>
          <t>无</t>
        </is>
      </c>
      <c r="J2788"/>
      <c r="K2788" t="inlineStr">
        <is>
          <t>培养操作员铁锅操作，培养洗锅养锅习惯</t>
        </is>
      </c>
      <c r="L2788" t="inlineStr">
        <is>
          <t>IMG_6154.JPG</t>
        </is>
      </c>
      <c r="M2788"/>
      <c r="N2788" s="2">
        <v>46087</v>
      </c>
      <c r="O2788" t="inlineStr">
        <is>
          <t>已结束</t>
        </is>
      </c>
      <c r="P2788" t="inlineStr">
        <is>
          <t>10周</t>
        </is>
      </c>
      <c r="Q2788"/>
      <c r="R2788" t="inlineStr">
        <is>
          <t>false</t>
        </is>
      </c>
      <c r="S2788" t="inlineStr">
        <is>
          <t>2026/03/07</t>
        </is>
      </c>
      <c r="T2788" t="inlineStr">
        <is>
          <t>BST</t>
        </is>
      </c>
      <c r="U2788"/>
      <c r="V2788" t="inlineStr">
        <is>
          <t>张铭麒</t>
        </is>
      </c>
      <c r="W2788" t="inlineStr">
        <is>
          <t>李岳丰
吴薇</t>
        </is>
      </c>
    </row>
    <row r="2789" ht="12.75" customHeight="1">
      <c r="A2789" t="inlineStr">
        <is>
          <t>2026-03-05 习丁予-温岭-绿茶-铁锅导入 已结束</t>
        </is>
      </c>
      <c r="B2789" t="inlineStr">
        <is>
          <t>1</t>
        </is>
      </c>
      <c r="C2789" t="inlineStr">
        <is>
          <t>温岭万达绿茶铁锅因抵达晚，导入工作延至3月6日，菜谱已预导入。</t>
        </is>
      </c>
      <c r="D2789" t="inlineStr">
        <is>
          <t>习丁予</t>
        </is>
      </c>
      <c r="E2789" t="inlineStr">
        <is>
          <t>天一茗苑，浙江省台州市温岭市城东街道天一茗苑</t>
        </is>
      </c>
      <c r="F2789" t="inlineStr">
        <is>
          <t>项目出差</t>
        </is>
      </c>
      <c r="G2789" t="inlineStr">
        <is>
          <t>习丁予-温岭-绿茶-铁锅导入 已结束</t>
        </is>
      </c>
      <c r="H2789" t="inlineStr">
        <is>
          <t>1：温岭万达绿茶门店铁锅导入进展：今日已顺利抵达温岭万达绿茶门店并开展前期准备工作。由于抵达时间相对较晚，为确保工作质量与效率，经统筹安排，正式的铁锅导入工作将定于3月6日正式开启。
2：铁锅菜谱预导入情况：为保障明日铁锅导入工作的顺畅衔接与高效执行，目前已提前完成了铁锅相关菜谱的导入与系统调试工作，为后续的落地执行奠定了坚实基础，确保各项操作流程能够无缝对接，顺利推进。</t>
        </is>
      </c>
      <c r="I2789" t="inlineStr">
        <is>
          <t>无</t>
        </is>
      </c>
      <c r="J2789"/>
      <c r="K2789" t="inlineStr">
        <is>
          <t>温岭万达绿茶铁锅导入</t>
        </is>
      </c>
      <c r="L2789"/>
      <c r="M2789"/>
      <c r="N2789" s="2">
        <v>46086</v>
      </c>
      <c r="O2789" t="inlineStr">
        <is>
          <t>已结束</t>
        </is>
      </c>
      <c r="P2789" t="inlineStr">
        <is>
          <t>10周</t>
        </is>
      </c>
      <c r="Q2789"/>
      <c r="R2789" t="inlineStr">
        <is>
          <t>false</t>
        </is>
      </c>
      <c r="S2789" t="inlineStr">
        <is>
          <t>2026/03/07</t>
        </is>
      </c>
      <c r="T2789" t="inlineStr">
        <is>
          <t>BST</t>
        </is>
      </c>
      <c r="U2789"/>
      <c r="V2789" t="inlineStr">
        <is>
          <t>张铭麒</t>
        </is>
      </c>
      <c r="W2789" t="inlineStr">
        <is>
          <t>李岳丰
吴薇</t>
        </is>
      </c>
    </row>
    <row r="2790" ht="12.75" customHeight="1">
      <c r="A2790" t="inlineStr">
        <is>
          <t>2026-03-04 习丁予-合肥-绿茶-新店开业 已结束</t>
        </is>
      </c>
      <c r="B2790"/>
      <c r="C2790" t="inlineStr">
        <is>
          <t>今日人流量较少，重点加强操作员技能训练。</t>
        </is>
      </c>
      <c r="D2790" t="inlineStr">
        <is>
          <t>习丁予</t>
        </is>
      </c>
      <c r="E2790" t="inlineStr">
        <is>
          <t>玛雅美食(明教寺店)，安徽省合肥市庐阳区逍遥津街道玛雅美食(明教寺店)合肥豪情商务宾馆(九狮分店)</t>
        </is>
      </c>
      <c r="F2790" t="inlineStr">
        <is>
          <t>项目出差</t>
        </is>
      </c>
      <c r="G2790" t="inlineStr">
        <is>
          <t>习丁予-合肥-绿茶-新店开业 已结束</t>
        </is>
      </c>
      <c r="H2790" t="inlineStr">
        <is>
          <t>绿茶餐厅（合肥包河万达店）新店开业日报
一、餐前筹备 到店全面检查餐前准备工作，确保小料盒补充完整且摆放整齐，干料、液料均已备齐；提前完成饭底炒制与分装，半成品分类规整到位。
二、运营与培训 今日人流量较少，重点加强操作员技能训练，目前操作员已熟练掌握设备操作；午市及晚市全程辅助厨房出餐，保障出品效率。
三、标准对接 与厨师长及操作员对接，明确后续洗锅、养锅需延续前两日高标准操作规范，并建立即时沟通机制，确保问题及时解决。</t>
        </is>
      </c>
      <c r="I2790" t="inlineStr">
        <is>
          <t>无</t>
        </is>
      </c>
      <c r="J2790"/>
      <c r="K2790" t="inlineStr">
        <is>
          <t>前往温岭万达店绿茶铁锅导入</t>
        </is>
      </c>
      <c r="L2790" t="inlineStr">
        <is>
          <t>IMG_6108.JPG</t>
        </is>
      </c>
      <c r="M2790"/>
      <c r="N2790" s="2">
        <v>46085</v>
      </c>
      <c r="O2790" t="inlineStr">
        <is>
          <t>已结束</t>
        </is>
      </c>
      <c r="P2790" t="inlineStr">
        <is>
          <t>10周</t>
        </is>
      </c>
      <c r="Q2790"/>
      <c r="R2790" t="inlineStr">
        <is>
          <t>false</t>
        </is>
      </c>
      <c r="S2790" t="inlineStr">
        <is>
          <t>2026/03/04</t>
        </is>
      </c>
      <c r="T2790" t="inlineStr">
        <is>
          <t>BST</t>
        </is>
      </c>
      <c r="U2790" t="inlineStr">
        <is>
          <t>1</t>
        </is>
      </c>
      <c r="V2790" t="inlineStr">
        <is>
          <t>张铭麒</t>
        </is>
      </c>
      <c r="W2790" t="inlineStr">
        <is>
          <t>李岳丰
吴薇</t>
        </is>
      </c>
    </row>
    <row r="2791" ht="12.75" customHeight="1">
      <c r="A2791" t="inlineStr">
        <is>
          <t>2026-03-03 习丁予-合肥-绿茶-新店开业 已结束</t>
        </is>
      </c>
      <c r="B2791" t="inlineStr">
        <is>
          <t>1</t>
        </is>
      </c>
      <c r="C2791" t="inlineStr">
        <is>
          <t>无需要关注的问题和异常，新店开业筹备运营顺利。</t>
        </is>
      </c>
      <c r="D2791" t="inlineStr">
        <is>
          <t>习丁予</t>
        </is>
      </c>
      <c r="E2791" t="inlineStr">
        <is>
          <t>建信大厦(九狮桥街)，安徽省合肥市庐阳区逍遥津街道九狮桥街建信大厦(九狮桥街)</t>
        </is>
      </c>
      <c r="F2791" t="inlineStr">
        <is>
          <t>项目出差</t>
        </is>
      </c>
      <c r="G2791" t="inlineStr">
        <is>
          <t>习丁予-合肥-绿茶-新店开业 已结束</t>
        </is>
      </c>
      <c r="H2791" t="inlineStr">
        <is>
          <t>绿茶餐厅合肥包河万达店 · 新店开业工作日报
今日工作重点围绕新店开业的筹备与运营展开，具体执行情况如下：
1. 开档筹备与动线优化：统筹操作员高效完成开档任务。重点落实小料盒的精准补给与陈列，提前完成饭底的炒制及分装工作，并对各类半成品进行分类规整。同时，通过优化厨房操作动线，为午晚双高峰的顺畅出餐奠定了坚实基础，有效提升了备餐效率。
2. 技能培训与实战出餐：持续强化操作员的设备操作熟练度。今日累计完成机器烹饪59锅次，操作员已能独立、熟练地驾驭烹饪设备。在午市及晚市期间，协助厨房团队高效出餐，全天菜品出品稳定，未出现任何品质问题。
3. 收档执行与设备养护：晚间收档环节，操作员依据昨日培训标准独立完成全流程工作，管理人员全程监督并进行验收。重点核查了锅具的清洗质量，确认清洗达标后，指导并完成了养锅程序，确保设备的良好维护。</t>
        </is>
      </c>
      <c r="I2791" t="inlineStr">
        <is>
          <t>无</t>
        </is>
      </c>
      <c r="J2791"/>
      <c r="K2791" t="inlineStr">
        <is>
          <t>开业支持最后一天，对接厨师长后续监督事宜，维护后期离店客情维护</t>
        </is>
      </c>
      <c r="L2791" t="inlineStr">
        <is>
          <t>IMG_6084.JPG</t>
        </is>
      </c>
      <c r="M2791"/>
      <c r="N2791" s="2">
        <v>46084</v>
      </c>
      <c r="O2791" t="inlineStr">
        <is>
          <t>已结束</t>
        </is>
      </c>
      <c r="P2791" t="inlineStr">
        <is>
          <t>10周</t>
        </is>
      </c>
      <c r="Q2791"/>
      <c r="R2791" t="inlineStr">
        <is>
          <t>false</t>
        </is>
      </c>
      <c r="S2791" t="inlineStr">
        <is>
          <t>2026/03/04</t>
        </is>
      </c>
      <c r="T2791" t="inlineStr">
        <is>
          <t>BST</t>
        </is>
      </c>
      <c r="U2791"/>
      <c r="V2791" t="inlineStr">
        <is>
          <t>张铭麒</t>
        </is>
      </c>
      <c r="W2791" t="inlineStr">
        <is>
          <t>李岳丰
吴薇</t>
        </is>
      </c>
    </row>
    <row r="2792" ht="12.75" customHeight="1">
      <c r="A2792" t="inlineStr">
        <is>
          <t>2026-03-02 习丁予-合肥-绿茶-新店开业 已结束</t>
        </is>
      </c>
      <c r="B2792" t="inlineStr">
        <is>
          <t>1</t>
        </is>
      </c>
      <c r="C2792" t="inlineStr">
        <is>
          <t>无异常问题，设备部署调试、菜品测试及培训均顺利完成。</t>
        </is>
      </c>
      <c r="D2792" t="inlineStr">
        <is>
          <t>习丁予</t>
        </is>
      </c>
      <c r="E2792" t="inlineStr">
        <is>
          <t>玛雅美食(明教寺店)，安徽省合肥市庐阳区逍遥津街道玛雅美食(明教寺店)建信大厦(九狮桥街)</t>
        </is>
      </c>
      <c r="F2792" t="inlineStr">
        <is>
          <t>项目出差</t>
        </is>
      </c>
      <c r="G2792" t="inlineStr">
        <is>
          <t>习丁予-合肥-绿茶-新店开业 已结束</t>
        </is>
      </c>
      <c r="H2792" t="inlineStr">
        <is>
          <t> 赴合肥包河万达店支持新店开业，重点完成设备部署调试、试运营菜品测试及操作员全流程培训工作。
核心工作内容
1. 设备部署与调试：完成2台移机设备的现场部署，系统执行锅位校准、温度标定、干/液料添加，并带领操作员完成设备系统校准，确保设备参数精准。
2. 设备清洁与检查：针对移机设备特性，对机身及锅壁进行深度清洁，全面排查设备各项功能，确认运行状态正常。
3. 试运营支持：门店已启动试营业，下午完成菜品炒制全流程测试，菜品出品稳定，验证设备适配性。
4. 标准化培训：重点开展操作员实操培训，涵盖标准化操作步骤、细节规范，并专项培训机器清洗保养（含洗锅、养锅技巧），明确强调“禁止使用水枪冲洗机身”的安全红线，确保设备规范使用与长效维护。</t>
        </is>
      </c>
      <c r="I2792" t="inlineStr">
        <is>
          <t>无</t>
        </is>
      </c>
      <c r="J2792"/>
      <c r="K2792" t="inlineStr">
        <is>
          <t>绿茶合肥包河万达新店开业第二天</t>
        </is>
      </c>
      <c r="L2792" t="inlineStr">
        <is>
          <t>IMG_6054.JPG</t>
        </is>
      </c>
      <c r="M2792"/>
      <c r="N2792" s="2">
        <v>46083</v>
      </c>
      <c r="O2792" t="inlineStr">
        <is>
          <t>已结束</t>
        </is>
      </c>
      <c r="P2792" t="inlineStr">
        <is>
          <t>10周</t>
        </is>
      </c>
      <c r="Q2792"/>
      <c r="R2792" t="inlineStr">
        <is>
          <t>false</t>
        </is>
      </c>
      <c r="S2792" t="inlineStr">
        <is>
          <t>2026/03/04</t>
        </is>
      </c>
      <c r="T2792" t="inlineStr">
        <is>
          <t>BST</t>
        </is>
      </c>
      <c r="U2792"/>
      <c r="V2792" t="inlineStr">
        <is>
          <t>张铭麒</t>
        </is>
      </c>
      <c r="W2792" t="inlineStr">
        <is>
          <t>李岳丰
吴薇</t>
        </is>
      </c>
    </row>
    <row r="2793" ht="12.75" customHeight="1">
      <c r="A2793" t="inlineStr">
        <is>
          <t>2026-03-01 习丁予-西安-新赛德-京绣川-POC 已结束</t>
        </is>
      </c>
      <c r="B2793"/>
      <c r="C2793" t="inlineStr">
        <is>
          <t>今日店铺人流量较少，午晚市后测试7个SKU，高师傅明日驻店跟进。</t>
        </is>
      </c>
      <c r="D2793" t="inlineStr">
        <is>
          <t>习丁予</t>
        </is>
      </c>
      <c r="E2793" t="inlineStr">
        <is>
          <t>曲江宜居，陕西省西安市雁塔区曲江街道国营安居大食堂(曲江店)曲江宜居</t>
        </is>
      </c>
      <c r="F2793" t="inlineStr">
        <is>
          <t>项目出差</t>
        </is>
      </c>
      <c r="G2793" t="inlineStr">
        <is>
          <t>习丁予-西安-新赛德-京绣川-POC 已结束</t>
        </is>
      </c>
      <c r="H2793" t="inlineStr">
        <is>
          <t>1. 营业概况与测试安排：今日店铺整体人流量较少。为确保测试环境的稳定性，我们选择在午市及晚市营业高峰结束后，集中进行了菜品测试。本次测试严格遵循客户需求，针对1300g-2000g规格的7个SKU进行了重点验证。
2. 菜品优化与后续跟进：经过多轮重复测试，团队已根据客户的口味反馈对相关菜谱进行了精细化调整。明日将由高师傅继续驻店跟进，确保菜品品质持续优化。
3. 设备维护：完成了机器的全面卫生清洁工作，重点清理了锅壁残留物，保障设备处于良好运行状态。</t>
        </is>
      </c>
      <c r="I2793" t="inlineStr">
        <is>
          <t>无</t>
        </is>
      </c>
      <c r="J2793"/>
      <c r="K2793" t="inlineStr">
        <is>
          <t>合肥万达绿茶新店开业</t>
        </is>
      </c>
      <c r="L2793" t="inlineStr">
        <is>
          <t>IMG_6035.JPEG,IMG_6036.JPEG,IMG_6037.JPEG,IMG_6040.JPEG</t>
        </is>
      </c>
      <c r="M2793"/>
      <c r="N2793" s="2">
        <v>46082</v>
      </c>
      <c r="O2793" t="inlineStr">
        <is>
          <t>已结束,已结束</t>
        </is>
      </c>
      <c r="P2793" t="inlineStr">
        <is>
          <t>09周</t>
        </is>
      </c>
      <c r="Q2793"/>
      <c r="R2793" t="inlineStr">
        <is>
          <t>false</t>
        </is>
      </c>
      <c r="S2793" t="inlineStr">
        <is>
          <t>2026/03/01
2026/02/28</t>
        </is>
      </c>
      <c r="T2793" t="inlineStr">
        <is>
          <t>北区</t>
        </is>
      </c>
      <c r="U2793" t="inlineStr">
        <is>
          <t>1</t>
        </is>
      </c>
      <c r="V2793" t="inlineStr">
        <is>
          <t>吕佳
吕佳</t>
        </is>
      </c>
      <c r="W2793" t="inlineStr">
        <is>
          <t>李岳丰
李岳丰</t>
        </is>
      </c>
    </row>
    <row r="2794" ht="12.75" customHeight="1">
      <c r="A2794" t="inlineStr">
        <is>
          <t>2026-02-28 习丁予-西安-新赛德-京绣川-POC 已结束</t>
        </is>
      </c>
      <c r="B2794"/>
      <c r="C2794" t="inlineStr">
        <is>
          <t>午市人流量大，测试时间调整至下午。</t>
        </is>
      </c>
      <c r="D2794" t="inlineStr">
        <is>
          <t>习丁予</t>
        </is>
      </c>
      <c r="E2794" t="inlineStr">
        <is>
          <t>紫郡长安北区，陕西省西安市雁塔区长延堡街道朱雀南路16号紫郡长安北区</t>
        </is>
      </c>
      <c r="F2794" t="inlineStr">
        <is>
          <t>项目出差</t>
        </is>
      </c>
      <c r="G2794" t="inlineStr">
        <is>
          <t>习丁予-西安-新赛德-京绣川-POC 已结束</t>
        </is>
      </c>
      <c r="H2794" t="inlineStr">
        <is>
          <t>1. 完成京绣川门店POC部署及需求调研：抵达京绣川门店后，与客户深入沟通业务需求，重点调研门店运营数据，包括客单价、日均营业单量，同时了解核心菜品的口味偏好及烹饪工艺，为后续设备适配提供数据支持。
2. 开展午市出品评估及菜品测试筹备：午市高峰时段观察到门店人流量较大，经与客户协商调整测试时间至下午。期间与高师傅共同品鉴门店现有菜品，从出品状态、口味稳定性等维度进行评估，明确优化方向。
3. 推进设备调试及菜品标准化测试：下午完成机器干料添加、液料校准等基础调试工作，随后开展标准化测试。以“每100g/份”为标准份量单位，严格按客户要求优化菜品呈现效果。
4. 落实设备清洁及养护工作：测试结束后，对锅体及机器进行全面清洁，并执行养锅操作，确保设备处于良好运行状态，为后续使用做好准备。</t>
        </is>
      </c>
      <c r="I2794" t="inlineStr">
        <is>
          <t>无</t>
        </is>
      </c>
      <c r="J2794"/>
      <c r="K2794" t="inlineStr">
        <is>
          <t>剩余SKU添加及口味标准统一化，低峰期进行试售卖测试</t>
        </is>
      </c>
      <c r="L2794" t="inlineStr">
        <is>
          <t>IMG_6011.JPEG,IMG_6020.JPEG,IMG_6022.JPEG,IMG_6023.JPEG,IMG_6024.JPEG</t>
        </is>
      </c>
      <c r="M2794"/>
      <c r="N2794" s="2">
        <v>46081</v>
      </c>
      <c r="O2794" t="inlineStr">
        <is>
          <t>已结束,已结束</t>
        </is>
      </c>
      <c r="P2794" t="inlineStr">
        <is>
          <t>09周</t>
        </is>
      </c>
      <c r="Q2794"/>
      <c r="R2794" t="inlineStr">
        <is>
          <t>false</t>
        </is>
      </c>
      <c r="S2794" t="inlineStr">
        <is>
          <t>2026/03/01
2026/02/28</t>
        </is>
      </c>
      <c r="T2794" t="inlineStr">
        <is>
          <t>北区</t>
        </is>
      </c>
      <c r="U2794"/>
      <c r="V2794" t="inlineStr">
        <is>
          <t>吕佳
吕佳</t>
        </is>
      </c>
      <c r="W2794" t="inlineStr">
        <is>
          <t>李岳丰
李岳丰</t>
        </is>
      </c>
    </row>
    <row r="2795" ht="12.75" customHeight="1">
      <c r="A2795" t="inlineStr">
        <is>
          <t xml:space="preserve">2026-02-12 </t>
        </is>
      </c>
      <c r="B2795"/>
      <c r="C2795" t="inlineStr">
        <is>
          <t>正文仅显示日期“2026/02/12”，无其他内容，信息异常缺失。</t>
        </is>
      </c>
      <c r="D2795" t="inlineStr">
        <is>
          <t>习丁予</t>
        </is>
      </c>
      <c r="E2795" t="inlineStr">
        <is>
          <t>颐和盛世，陕西省西安市高陵区泾渭街道西安颐和都市之家民宿(汉景帝阳陵博物院店)颐和盛世</t>
        </is>
      </c>
      <c r="F2795" t="inlineStr">
        <is>
          <t>排休</t>
        </is>
      </c>
      <c r="G2795"/>
      <c r="H2795"/>
      <c r="I2795"/>
      <c r="J2795"/>
      <c r="K2795"/>
      <c r="L2795"/>
      <c r="M2795"/>
      <c r="N2795" s="2">
        <v>46065</v>
      </c>
      <c r="O2795"/>
      <c r="P2795" t="inlineStr">
        <is>
          <t>07周</t>
        </is>
      </c>
      <c r="Q2795"/>
      <c r="R2795" t="inlineStr">
        <is>
          <t>false</t>
        </is>
      </c>
      <c r="S2795"/>
      <c r="T2795"/>
      <c r="U2795"/>
      <c r="V2795"/>
      <c r="W2795"/>
    </row>
    <row r="2796" ht="12.75" customHeight="1">
      <c r="A2796" t="inlineStr">
        <is>
          <t xml:space="preserve">2026-02-11 </t>
        </is>
      </c>
      <c r="B2796"/>
      <c r="C2796" t="inlineStr">
        <is>
          <t>正文仅日期“2026/02/11”，无具体内容，无法提取问题或异常。</t>
        </is>
      </c>
      <c r="D2796" t="inlineStr">
        <is>
          <t>习丁予</t>
        </is>
      </c>
      <c r="E2796" t="inlineStr">
        <is>
          <t>曲江宜居，陕西省西安市雁塔区曲江街道国营安居大食堂(曲江店)曲江宜居</t>
        </is>
      </c>
      <c r="F2796" t="inlineStr">
        <is>
          <t>排休</t>
        </is>
      </c>
      <c r="G2796"/>
      <c r="H2796"/>
      <c r="I2796"/>
      <c r="J2796"/>
      <c r="K2796"/>
      <c r="L2796"/>
      <c r="M2796"/>
      <c r="N2796" s="2">
        <v>46064</v>
      </c>
      <c r="O2796"/>
      <c r="P2796" t="inlineStr">
        <is>
          <t>07周</t>
        </is>
      </c>
      <c r="Q2796"/>
      <c r="R2796" t="inlineStr">
        <is>
          <t>false</t>
        </is>
      </c>
      <c r="S2796"/>
      <c r="T2796"/>
      <c r="U2796"/>
      <c r="V2796"/>
      <c r="W2796"/>
    </row>
    <row r="2797" ht="12.75" customHeight="1">
      <c r="A2797" t="inlineStr">
        <is>
          <t>2026-02-10 习丁予-西安-新赛德-DEMO 已结束</t>
        </is>
      </c>
      <c r="B2797"/>
      <c r="C2797" t="inlineStr">
        <is>
          <t>习丁予在休假期间参与DEMO工作，存在工作安排与休假冲突的异常。</t>
        </is>
      </c>
      <c r="D2797" t="inlineStr">
        <is>
          <t>习丁予</t>
        </is>
      </c>
      <c r="E2797" t="inlineStr">
        <is>
          <t>曲江宜居，陕西省西安市雁塔区曲江街道国营安居大食堂(曲江店)曲江宜居</t>
        </is>
      </c>
      <c r="F2797" t="inlineStr">
        <is>
          <t>项目出差</t>
        </is>
      </c>
      <c r="G2797" t="inlineStr">
        <is>
          <t>习丁予-西安-新赛德-DEMO 已结束</t>
        </is>
      </c>
      <c r="H2797" t="inlineStr">
        <is>
          <t>
1. 负责备餐：准备下午demo 所需全部食材进行切配。
2. 整理备料：将10道菜品处理后，分类装盘并摆放整齐。
3. 烹制与品鉴：操作机器进行菜品炒制，展示机器便捷稳定性，炒制完成后进行客户试吃环节。
4. 清洁维护：操作结束后，负责清洁烹饪机器及工作区域，清洗液料管道。</t>
        </is>
      </c>
      <c r="I2797" t="inlineStr">
        <is>
          <t>无</t>
        </is>
      </c>
      <c r="J2797"/>
      <c r="K2797" t="inlineStr">
        <is>
          <t>休假</t>
        </is>
      </c>
      <c r="L2797" t="inlineStr">
        <is>
          <t>IMG_5931.JPEG,IMG_5932.JPEG,IMG_5933.JPEG,IMG_5934.JPEG,IMG_5938.JPEG,IMG_5940.JPEG,IMG_5936.JPEG,IMG_5941.JPEG,IMG_5942.JPEG</t>
        </is>
      </c>
      <c r="M2797"/>
      <c r="N2797" s="2">
        <v>46063</v>
      </c>
      <c r="O2797" t="inlineStr">
        <is>
          <t>已结束,已结束,已结束</t>
        </is>
      </c>
      <c r="P2797" t="inlineStr">
        <is>
          <t>07周</t>
        </is>
      </c>
      <c r="Q2797"/>
      <c r="R2797" t="inlineStr">
        <is>
          <t>false</t>
        </is>
      </c>
      <c r="S2797" t="inlineStr">
        <is>
          <t>2026/01/11
2026/01/27
2026/02/10</t>
        </is>
      </c>
      <c r="T2797" t="inlineStr">
        <is>
          <t>北区</t>
        </is>
      </c>
      <c r="U2797" t="inlineStr">
        <is>
          <t>1</t>
        </is>
      </c>
      <c r="V2797" t="inlineStr">
        <is>
          <t>吕佳
吕佳
吕佳</t>
        </is>
      </c>
      <c r="W2797" t="inlineStr">
        <is>
          <t>李岳丰
李岳丰
李岳丰</t>
        </is>
      </c>
    </row>
    <row r="2798" ht="12.75" customHeight="1">
      <c r="A2798" t="inlineStr">
        <is>
          <t>2026-02-09 习丁予-西安-新赛德-DEMO 已结束</t>
        </is>
      </c>
      <c r="B2798"/>
      <c r="C2798" t="inlineStr">
        <is>
          <t>麻婆豆腐汁水多，蒜台炒肉、酸辣土豆丝肉丝/丝太细粘锅。</t>
        </is>
      </c>
      <c r="D2798" t="inlineStr">
        <is>
          <t>习丁予</t>
        </is>
      </c>
      <c r="E2798" t="inlineStr">
        <is>
          <t>半坡国际广场，陕西省西安市灞桥区席王街道蜜雪冰城(半坡国际广场店)半坡国际广场地面停车场</t>
        </is>
      </c>
      <c r="F2798" t="inlineStr">
        <is>
          <t>项目出差</t>
        </is>
      </c>
      <c r="G2798" t="inlineStr">
        <is>
          <t>习丁予-西安-新赛德-DEMO 已结束</t>
        </is>
      </c>
      <c r="H2798" t="inlineStr">
        <is>
          <t>1、回锅肉，辣椒改螺丝椒，整块五花肉水煮，蒜苗马蹄片
2、麻婆豆腐，汁水太多，需减水，增加水淀粉浓度
3、蒜台炒肉，肉丝太细，粘锅锅，明天更换物料滑油备用，蒜苔盐水泡
4、酸辣土豆丝 ，太细粘锅，明天更换擦丝器重新测试
5、鹿茸菇炒肉，味道淡，油少，已调整
6、蒜蓉油麦菜，缩短时间</t>
        </is>
      </c>
      <c r="I2798" t="inlineStr">
        <is>
          <t>无</t>
        </is>
      </c>
      <c r="J2798"/>
      <c r="K2798" t="inlineStr">
        <is>
          <t xml:space="preserve">新赛德客户demo </t>
        </is>
      </c>
      <c r="L2798" t="inlineStr">
        <is>
          <t>IMG_5917.JPEG,IMG_5918.JPEG,IMG_5920.JPEG,IMG_5921.JPEG,IMG_5922.JPEG,IMG_5923.JPEG,IMG_5924.JPEG,IMG_5925.JPEG,IMG_5926.JPEG</t>
        </is>
      </c>
      <c r="M2798"/>
      <c r="N2798" s="2">
        <v>46062</v>
      </c>
      <c r="O2798" t="inlineStr">
        <is>
          <t>已结束,已结束,已结束</t>
        </is>
      </c>
      <c r="P2798" t="inlineStr">
        <is>
          <t>07周</t>
        </is>
      </c>
      <c r="Q2798"/>
      <c r="R2798" t="inlineStr">
        <is>
          <t>false</t>
        </is>
      </c>
      <c r="S2798" t="inlineStr">
        <is>
          <t>2026/01/11
2026/01/27
2026/02/10</t>
        </is>
      </c>
      <c r="T2798" t="inlineStr">
        <is>
          <t>北区</t>
        </is>
      </c>
      <c r="U2798"/>
      <c r="V2798" t="inlineStr">
        <is>
          <t>吕佳
吕佳
吕佳</t>
        </is>
      </c>
      <c r="W2798" t="inlineStr">
        <is>
          <t>李岳丰
李岳丰
李岳丰</t>
        </is>
      </c>
    </row>
    <row r="2799" ht="12.75" customHeight="1">
      <c r="A2799" t="inlineStr">
        <is>
          <t xml:space="preserve">2026-02-08 </t>
        </is>
      </c>
      <c r="B2799"/>
      <c r="C2799" t="inlineStr">
        <is>
          <t>正文仅显示日期“2026/02/08”，无其他内容，信息异常缺失。</t>
        </is>
      </c>
      <c r="D2799" t="inlineStr">
        <is>
          <t>习丁予</t>
        </is>
      </c>
      <c r="E2799" t="inlineStr">
        <is>
          <t>颐和盛世，陕西省西安市高陵区泾渭街道西安颐和都市之家民宿(汉景帝阳陵博物院店)颐和盛世</t>
        </is>
      </c>
      <c r="F2799" t="inlineStr">
        <is>
          <t>排休</t>
        </is>
      </c>
      <c r="G2799"/>
      <c r="H2799"/>
      <c r="I2799"/>
      <c r="J2799"/>
      <c r="K2799"/>
      <c r="L2799"/>
      <c r="M2799"/>
      <c r="N2799" s="2">
        <v>46061</v>
      </c>
      <c r="O2799"/>
      <c r="P2799" t="inlineStr">
        <is>
          <t>06周</t>
        </is>
      </c>
      <c r="Q2799"/>
      <c r="R2799" t="inlineStr">
        <is>
          <t>false</t>
        </is>
      </c>
      <c r="S2799"/>
      <c r="T2799"/>
      <c r="U2799" t="inlineStr">
        <is>
          <t>1</t>
        </is>
      </c>
      <c r="V2799"/>
      <c r="W2799"/>
    </row>
    <row r="2800" ht="12.75" customHeight="1">
      <c r="A2800" t="inlineStr">
        <is>
          <t xml:space="preserve">2026-02-07 </t>
        </is>
      </c>
      <c r="B2800"/>
      <c r="C2800" t="inlineStr">
        <is>
          <t>正文内容仅为日期“2026/02/07”，无有效信息，无异常问题。</t>
        </is>
      </c>
      <c r="D2800" t="inlineStr">
        <is>
          <t>习丁予</t>
        </is>
      </c>
      <c r="E2800" t="inlineStr">
        <is>
          <t>西安临潼悦柳酒店，陕西省西安市临潼区斜口街道西安临潼悦柳酒店大堂</t>
        </is>
      </c>
      <c r="F2800" t="inlineStr">
        <is>
          <t>排休</t>
        </is>
      </c>
      <c r="G2800"/>
      <c r="H2800"/>
      <c r="I2800"/>
      <c r="J2800"/>
      <c r="K2800"/>
      <c r="L2800"/>
      <c r="M2800"/>
      <c r="N2800" s="2">
        <v>46060</v>
      </c>
      <c r="O2800"/>
      <c r="P2800" t="inlineStr">
        <is>
          <t>06周</t>
        </is>
      </c>
      <c r="Q2800"/>
      <c r="R2800" t="inlineStr">
        <is>
          <t>false</t>
        </is>
      </c>
      <c r="S2800"/>
      <c r="T2800"/>
      <c r="U2800"/>
      <c r="V2800"/>
      <c r="W2800"/>
    </row>
    <row r="2801" ht="12.75" customHeight="1">
      <c r="A2801" t="inlineStr">
        <is>
          <t xml:space="preserve">2026-02-06 </t>
        </is>
      </c>
      <c r="B2801"/>
      <c r="C2801" t="inlineStr">
        <is>
          <t>正文内容为空，无有效信息，需确认是否存在内容缺失。</t>
        </is>
      </c>
      <c r="D2801" t="inlineStr">
        <is>
          <t>习丁予</t>
        </is>
      </c>
      <c r="E2801" t="inlineStr">
        <is>
          <t>颐和盛世，陕西省西安市高陵区泾渭街道西安颐和都市之家民宿(汉景帝阳陵博物院店)颐和盛世</t>
        </is>
      </c>
      <c r="F2801" t="inlineStr">
        <is>
          <t>排休</t>
        </is>
      </c>
      <c r="G2801"/>
      <c r="H2801"/>
      <c r="I2801"/>
      <c r="J2801"/>
      <c r="K2801"/>
      <c r="L2801"/>
      <c r="M2801"/>
      <c r="N2801" s="2">
        <v>46059</v>
      </c>
      <c r="O2801"/>
      <c r="P2801" t="inlineStr">
        <is>
          <t>06周</t>
        </is>
      </c>
      <c r="Q2801"/>
      <c r="R2801" t="inlineStr">
        <is>
          <t>false</t>
        </is>
      </c>
      <c r="S2801"/>
      <c r="T2801"/>
      <c r="U2801" t="inlineStr">
        <is>
          <t>1</t>
        </is>
      </c>
      <c r="V2801"/>
      <c r="W2801"/>
    </row>
    <row r="2802" ht="12.75" customHeight="1">
      <c r="A2802" t="inlineStr">
        <is>
          <t>2026-02-05 习丁予-西安-深鲨-铁锅导入 已结束</t>
        </is>
      </c>
      <c r="B2802"/>
      <c r="C2802" t="inlineStr">
        <is>
          <t>无异常问题需关注，铁锅导入进行中，维护客情关系。</t>
        </is>
      </c>
      <c r="D2802" t="inlineStr">
        <is>
          <t>习丁予</t>
        </is>
      </c>
      <c r="E2802" t="inlineStr">
        <is>
          <t>曲江宜居，陕西省西安市雁塔区曲江街道国营安居大食堂(曲江店)曲江宜居</t>
        </is>
      </c>
      <c r="F2802" t="inlineStr">
        <is>
          <t>项目出差</t>
        </is>
      </c>
      <c r="G2802" t="inlineStr">
        <is>
          <t>习丁予-西安-深鲨-铁锅导入 已结束</t>
        </is>
      </c>
      <c r="H2802" t="inlineStr">
        <is>
          <t>
1. 门店运营支持：到店完成设备功能检查，优化锅位布局。更换新铁锅后，进行了温度标定以确保出品稳定。高峰时段协助出餐，并巡检菜品质量。
2. 设备更新与处理：已联系售后部门，完成旧涂层锅的回收流程。
3. 菜品质量优化：针对部分菜品，进行了出品标准的调整与优化。
4. 后续安排与客情维护：已向售后报备所需配件并跟进发送。同时，与门店就设备使用进行了沟通，维护了良好的客情关系。</t>
        </is>
      </c>
      <c r="I2802" t="inlineStr">
        <is>
          <t>无</t>
        </is>
      </c>
      <c r="J2802"/>
      <c r="K2802" t="inlineStr">
        <is>
          <t>休假</t>
        </is>
      </c>
      <c r="L2802" t="inlineStr">
        <is>
          <t>IMG_5819.JPEG,IMG_5824.JPEG,IMG_5825.JPEG,IMG_5826.JPEG,IMG_5829.JPEG,IMG_5830.JPEG,IMG_5831.JPEG,IMG_5832.JPEG,IMG_5827.JPEG</t>
        </is>
      </c>
      <c r="M2802"/>
      <c r="N2802" s="2">
        <v>46058</v>
      </c>
      <c r="O2802" t="inlineStr">
        <is>
          <t>已结束,已结束,已结束</t>
        </is>
      </c>
      <c r="P2802" t="inlineStr">
        <is>
          <t>06周</t>
        </is>
      </c>
      <c r="Q2802"/>
      <c r="R2802" t="inlineStr">
        <is>
          <t>false</t>
        </is>
      </c>
      <c r="S2802" t="inlineStr">
        <is>
          <t>2026/02/01
2026/02/04
2026/02/06</t>
        </is>
      </c>
      <c r="T2802" t="inlineStr">
        <is>
          <t>北区</t>
        </is>
      </c>
      <c r="U2802" t="inlineStr">
        <is>
          <t>1</t>
        </is>
      </c>
      <c r="V2802" t="inlineStr">
        <is>
          <t>韦潘明
吕佳
吕佳</t>
        </is>
      </c>
      <c r="W2802" t="inlineStr">
        <is>
          <t>张铭麒
李岳丰
李岳丰</t>
        </is>
      </c>
    </row>
    <row r="2803" ht="12.75" customHeight="1">
      <c r="A2803" t="inlineStr">
        <is>
          <t>2026-02-04 习丁予-西安-深鲨-铁锅导入 已结束</t>
        </is>
      </c>
      <c r="B2803"/>
      <c r="C2803" t="inlineStr">
        <is>
          <t>两家门店完成铁锅导入等工作，无异常问题，旧锅待回收。</t>
        </is>
      </c>
      <c r="D2803" t="inlineStr">
        <is>
          <t>习丁予</t>
        </is>
      </c>
      <c r="E2803" t="inlineStr">
        <is>
          <t>曲江宜居，陕西省西安市雁塔区曲江街道国营安居大食堂(曲江店)曲江宜居</t>
        </is>
      </c>
      <c r="F2803" t="inlineStr">
        <is>
          <t>项目出差</t>
        </is>
      </c>
      <c r="G2803" t="inlineStr">
        <is>
          <t>习丁予-西安-深鲨-铁锅导入 已结束</t>
        </is>
      </c>
      <c r="H2803" t="inlineStr">
        <is>
          <t>
今日工作汇总（食全食美唐元宫店、雁翔路店）：
1. 设备导入与调试：完成两家门店的铁锅设备导入。具体工作包括：检查设备各项功能、调整锅位、完成铁锅更换与新锅温度标定。
2. 现场运营支持：在午市高峰期协助门店出餐，并检查相关菜品的最终出品质量。
3. 标准培训：对后厨操作员进行了新铁锅的标准使用方法、日常清洗及养护流程的专项培训。
4. 旧设备处理：已对接售后部门，安排回收替换下来的旧涂层锅。
5. 菜品优化：根据新设备特性，对部分关联菜品的烹饪参数进行了微调。
6. 后续跟进：已与门店负责人建立联系，后续将定期进行客情关怀与技术支持。</t>
        </is>
      </c>
      <c r="I2803" t="inlineStr">
        <is>
          <t>无</t>
        </is>
      </c>
      <c r="J2803"/>
      <c r="K2803" t="inlineStr">
        <is>
          <t>石泉食美铁锅导入</t>
        </is>
      </c>
      <c r="L2803" t="inlineStr">
        <is>
          <t>IMG_5800.JPEG,IMG_5801.JPEG,IMG_5802.JPEG,IMG_5799.JPEG,IMG_5805.JPEG,IMG_5806.JPEG,IMG_5808.JPEG,IMG_5803.JPEG,IMG_5804.JPEG</t>
        </is>
      </c>
      <c r="M2803"/>
      <c r="N2803" s="2">
        <v>46057</v>
      </c>
      <c r="O2803" t="inlineStr">
        <is>
          <t>已结束,已结束,已结束</t>
        </is>
      </c>
      <c r="P2803" t="inlineStr">
        <is>
          <t>06周</t>
        </is>
      </c>
      <c r="Q2803"/>
      <c r="R2803" t="inlineStr">
        <is>
          <t>false</t>
        </is>
      </c>
      <c r="S2803" t="inlineStr">
        <is>
          <t>2026/02/01
2026/02/04
2026/02/06</t>
        </is>
      </c>
      <c r="T2803" t="inlineStr">
        <is>
          <t>北区</t>
        </is>
      </c>
      <c r="U2803"/>
      <c r="V2803" t="inlineStr">
        <is>
          <t>韦潘明
吕佳
吕佳</t>
        </is>
      </c>
      <c r="W2803" t="inlineStr">
        <is>
          <t>张铭麒
李岳丰
李岳丰</t>
        </is>
      </c>
    </row>
    <row r="2804" ht="12.75" customHeight="1">
      <c r="A2804" t="inlineStr">
        <is>
          <t>2026-02-03 习丁予-西安-深鲨-铁锅导入 已结束</t>
        </is>
      </c>
      <c r="B2804"/>
      <c r="C2804" t="inlineStr">
        <is>
          <t>回收7口涂层锅，铁锅导入进行中，无其他异常。</t>
        </is>
      </c>
      <c r="D2804" t="inlineStr">
        <is>
          <t>习丁予</t>
        </is>
      </c>
      <c r="E2804" t="inlineStr">
        <is>
          <t>曲江宜居，陕西省西安市雁塔区曲江街道国营安居大食堂(曲江店)曲江宜居</t>
        </is>
      </c>
      <c r="F2804" t="inlineStr">
        <is>
          <t>项目出差</t>
        </is>
      </c>
      <c r="G2804" t="inlineStr">
        <is>
          <t>习丁予-西安-深鲨-铁锅导入 已结束</t>
        </is>
      </c>
      <c r="H2804" t="inlineStr">
        <is>
          <t>一、菜品质量巡查与调整
今日已完成全部菜品的出品检查，并与厨师长就部分菜品进行了微调。目前所有菜品均符合标准，无异常问题。
二、设备操作能力确认
厨房人员已熟练掌握设备操作方法，现可实现一人同时操作两台机器，效率符合预期。
三、厨具维护培训与要求
今日重点培训了洗锅、养锅的标准流程，并明确要求每日午间、晚间各执行一次，以延长厨具使用寿命。
四、涂层锅具回收处理
已完成店内7口涂层锅的回收工作，后续将按标准流程处置。</t>
        </is>
      </c>
      <c r="I2804" t="inlineStr">
        <is>
          <t>无</t>
        </is>
      </c>
      <c r="J2804"/>
      <c r="K2804" t="inlineStr">
        <is>
          <t>唐元宫店铁锅导入</t>
        </is>
      </c>
      <c r="L2804" t="inlineStr">
        <is>
          <t>IMG_5777.JPEG,IMG_5778.JPEG,IMG_5781.JPEG,IMG_5780.JPEG,IMG_5785.JPEG,IMG_5783.JPEG,IMG_5789.JPEG,IMG_5790.JPEG,IMG_5791.JPEG</t>
        </is>
      </c>
      <c r="M2804"/>
      <c r="N2804" s="2">
        <v>46056</v>
      </c>
      <c r="O2804" t="inlineStr">
        <is>
          <t>已结束,已结束,已结束</t>
        </is>
      </c>
      <c r="P2804" t="inlineStr">
        <is>
          <t>06周</t>
        </is>
      </c>
      <c r="Q2804"/>
      <c r="R2804" t="inlineStr">
        <is>
          <t>false</t>
        </is>
      </c>
      <c r="S2804" t="inlineStr">
        <is>
          <t>2026/02/01
2026/02/04
2026/02/06</t>
        </is>
      </c>
      <c r="T2804" t="inlineStr">
        <is>
          <t>北区</t>
        </is>
      </c>
      <c r="U2804"/>
      <c r="V2804" t="inlineStr">
        <is>
          <t>韦潘明
吕佳
吕佳</t>
        </is>
      </c>
      <c r="W2804" t="inlineStr">
        <is>
          <t>张铭麒
李岳丰
李岳丰</t>
        </is>
      </c>
    </row>
    <row r="2805" ht="12.75" customHeight="1">
      <c r="A2805" t="inlineStr">
        <is>
          <t>2026-02-02 习丁予-西安-深鲨-铁锅导入 已结束</t>
        </is>
      </c>
      <c r="B2805" t="inlineStr">
        <is>
          <t>1</t>
        </is>
      </c>
      <c r="C2805" t="inlineStr">
        <is>
          <t>无异常问题，完成设备调试、菜谱适配、清洁维护与培训。</t>
        </is>
      </c>
      <c r="D2805" t="inlineStr">
        <is>
          <t>习丁予</t>
        </is>
      </c>
      <c r="E2805" t="inlineStr">
        <is>
          <t>曲江宜居，陕西省西安市雁塔区曲江街道龙游南路曲江宜居</t>
        </is>
      </c>
      <c r="F2805" t="inlineStr">
        <is>
          <t>项目出差</t>
        </is>
      </c>
      <c r="G2805" t="inlineStr">
        <is>
          <t>习丁予-西安-深鲨-铁锅导入 已结束</t>
        </is>
      </c>
      <c r="H2805" t="inlineStr">
        <is>
          <t>
1. 设备检查与调试：到店后确认设备各项功能正常；协调售后技术支持，完成控制系统版本升级；安装新铁锅，并精确完成了温度标定与物理锅位调整。
2. 菜谱适配与移交：根据铁锅特性，将门店原有涂层锅菜谱数据转换为铁锅专用菜谱，并与厨房负责人共同核对、确认，完成菜谱移交。
3. 清洁维护与培训：对设备的干料盒与液料盒进行了全面深度清洁。随后，对厨房员工进行了现场培训，指导其掌握日常清洁流程与卫生标准。</t>
        </is>
      </c>
      <c r="I2805" t="inlineStr">
        <is>
          <t>无</t>
        </is>
      </c>
      <c r="J2805"/>
      <c r="K2805" t="inlineStr">
        <is>
          <t>查看铁锅出品，培训铁锅使用操作，洗锅养锅程序</t>
        </is>
      </c>
      <c r="L2805" t="inlineStr">
        <is>
          <t>IMG_5752.JPEG,IMG_5755.JPEG,IMG_5758.JPEG,IMG_5759.JPEG,IMG_5760.JPEG,IMG_5765.JPEG,IMG_5766.JPEG,IMG_5768.JPEG,IMG_5772.JPEG</t>
        </is>
      </c>
      <c r="M2805"/>
      <c r="N2805" s="2">
        <v>46055</v>
      </c>
      <c r="O2805" t="inlineStr">
        <is>
          <t>已结束,已结束,已结束</t>
        </is>
      </c>
      <c r="P2805" t="inlineStr">
        <is>
          <t>06周</t>
        </is>
      </c>
      <c r="Q2805"/>
      <c r="R2805" t="inlineStr">
        <is>
          <t>false</t>
        </is>
      </c>
      <c r="S2805" t="inlineStr">
        <is>
          <t>2026/02/01
2026/02/04
2026/02/06</t>
        </is>
      </c>
      <c r="T2805" t="inlineStr">
        <is>
          <t>北区</t>
        </is>
      </c>
      <c r="U2805"/>
      <c r="V2805" t="inlineStr">
        <is>
          <t>韦潘明
吕佳
吕佳</t>
        </is>
      </c>
      <c r="W2805" t="inlineStr">
        <is>
          <t>张铭麒
李岳丰
李岳丰</t>
        </is>
      </c>
    </row>
    <row r="2806" ht="12.75" customHeight="1">
      <c r="A2806" t="inlineStr">
        <is>
          <t>2026-02-01 习丁予-西安-深鲨-铁锅导入 已结束</t>
        </is>
      </c>
      <c r="B2806"/>
      <c r="C2806" t="inlineStr">
        <is>
          <t>无异常问题，各项工作按标准执行，回收6口涂层锅，明日计划北大街店铁锅导入。</t>
        </is>
      </c>
      <c r="D2806" t="inlineStr">
        <is>
          <t>习丁予</t>
        </is>
      </c>
      <c r="E2806" t="inlineStr">
        <is>
          <t>富平服务区(京昆高速北京方向)，陕西省渭南市富平县留古镇蔚来换电站(G5京昆高速富平服务区北京方向)富平服务区(京昆高速北京方向)</t>
        </is>
      </c>
      <c r="F2806" t="inlineStr">
        <is>
          <t>项目出差</t>
        </is>
      </c>
      <c r="G2806" t="inlineStr">
        <is>
          <t>习丁予-西安-深鲨-铁锅导入 已结束</t>
        </is>
      </c>
      <c r="H2806" t="inlineStr">
        <is>
          <t>1： 出品与操作观察： 今日由主操作员使用铁锅炒制，观察其操作流程熟练，成品质量符合标准。
2：流程检查： 操作员开档、收档时的菜品摆放与基础卫生清洁工作按标准执行
3：资产处理： 完成与售后的对接，成功回收店内闲置的6口涂层锅。
4：后续安排： 已与店方沟通，明确了明日前往北大街店进行铁锅导入工作的初步计划。</t>
        </is>
      </c>
      <c r="I2806" t="inlineStr">
        <is>
          <t>无</t>
        </is>
      </c>
      <c r="J2806"/>
      <c r="K2806" t="inlineStr">
        <is>
          <t>石泉食美北大街店铁锅导入</t>
        </is>
      </c>
      <c r="L2806" t="inlineStr">
        <is>
          <t>IMG_5737.JPEG,IMG_5738.JPEG,IMG_5740.JPEG,IMG_5741.JPEG,IMG_5742.JPEG,IMG_5743.JPEG,IMG_5744.JPEG,IMG_5745.JPEG,IMG_5750.JPEG</t>
        </is>
      </c>
      <c r="M2806"/>
      <c r="N2806" s="2">
        <v>46054</v>
      </c>
      <c r="O2806" t="inlineStr">
        <is>
          <t>已结束,已结束,已结束</t>
        </is>
      </c>
      <c r="P2806" t="inlineStr">
        <is>
          <t>05周</t>
        </is>
      </c>
      <c r="Q2806"/>
      <c r="R2806" t="inlineStr">
        <is>
          <t>false</t>
        </is>
      </c>
      <c r="S2806" t="inlineStr">
        <is>
          <t>2026/02/01
2026/02/04
2026/02/06</t>
        </is>
      </c>
      <c r="T2806" t="inlineStr">
        <is>
          <t>北区</t>
        </is>
      </c>
      <c r="U2806"/>
      <c r="V2806" t="inlineStr">
        <is>
          <t>韦潘明
吕佳
吕佳</t>
        </is>
      </c>
      <c r="W2806" t="inlineStr">
        <is>
          <t>张铭麒
李岳丰
李岳丰</t>
        </is>
      </c>
    </row>
    <row r="2807" ht="12.75" customHeight="1">
      <c r="A2807" t="inlineStr">
        <is>
          <t>2026-01-31 习丁予-西安-深鲨-铁锅导入 已结束</t>
        </is>
      </c>
      <c r="B2807"/>
      <c r="C2807" t="inlineStr">
        <is>
          <t>干/液料区有残渣、校准缺失，需关注设备清洁与校准。</t>
        </is>
      </c>
      <c r="D2807" t="inlineStr">
        <is>
          <t>习丁予</t>
        </is>
      </c>
      <c r="E2807" t="inlineStr">
        <is>
          <t>富平服务区(京昆高速北京方向)，陕西省渭南市富平县留古镇蔚来换电站(G5京昆高速富平服务区北京方向)富平服务区(京昆高速北京方向)</t>
        </is>
      </c>
      <c r="F2807" t="inlineStr">
        <is>
          <t>项目出差</t>
        </is>
      </c>
      <c r="G2807" t="inlineStr">
        <is>
          <t>习丁予-西安-深鲨-铁锅导入 已结束</t>
        </is>
      </c>
      <c r="H2807" t="inlineStr">
        <is>
          <t>
今日工作简报（长安驿小碗菜-富平服务区店）
1. 设备检查与校准：到店后对设备进行全面检查，发现干/液料区积存残渣、校准缺失。随后与马师傅共同完成了南北区机器的深度清理、校准，并对操作员进行了校准培训。
2. 铁锅更换与参数设定：执行了铁锅更换，并完成了包括温度标定、锅位调整、参数配置在内的全套调试工作。
3. 出品测试与微调：通过下午的实际炒制检验机器出品，与马师傅就部分菜品口味进行了参数微调。
4. 收档流程培训：晚市后，组织操作员培训，详细讲解了机器整体清洁、铁锅专项清理及养锅的标准化流程。</t>
        </is>
      </c>
      <c r="I2807" t="inlineStr">
        <is>
          <t>无</t>
        </is>
      </c>
      <c r="J2807"/>
      <c r="K2807" t="inlineStr">
        <is>
          <t>石泉食美铁锅导入第二天</t>
        </is>
      </c>
      <c r="L2807" t="inlineStr">
        <is>
          <t>IMG_5717.JPEG,IMG_5721.JPEG,IMG_5722.JPEG,IMG_5723.JPEG,IMG_5724.JPEG,IMG_5729.JPEG,IMG_5730.JPEG,IMG_5732.JPEG,IMG_5733.JPEG</t>
        </is>
      </c>
      <c r="M2807"/>
      <c r="N2807" s="2">
        <v>46053</v>
      </c>
      <c r="O2807" t="inlineStr">
        <is>
          <t>已结束,已结束,已结束</t>
        </is>
      </c>
      <c r="P2807" t="inlineStr">
        <is>
          <t>05周</t>
        </is>
      </c>
      <c r="Q2807"/>
      <c r="R2807" t="inlineStr">
        <is>
          <t>false</t>
        </is>
      </c>
      <c r="S2807" t="inlineStr">
        <is>
          <t>2026/02/01
2026/02/04
2026/02/06</t>
        </is>
      </c>
      <c r="T2807" t="inlineStr">
        <is>
          <t>北区</t>
        </is>
      </c>
      <c r="U2807"/>
      <c r="V2807" t="inlineStr">
        <is>
          <t>韦潘明
吕佳
吕佳</t>
        </is>
      </c>
      <c r="W2807" t="inlineStr">
        <is>
          <t>张铭麒
李岳丰
李岳丰</t>
        </is>
      </c>
    </row>
    <row r="2808" ht="12.75" customHeight="1">
      <c r="A2808" t="inlineStr">
        <is>
          <t xml:space="preserve">2026-01-30 </t>
        </is>
      </c>
      <c r="B2808"/>
      <c r="C2808" t="inlineStr">
        <is>
          <t>正文仅显示日期“2026/01/30”，无具体内容，信息异常缺失。</t>
        </is>
      </c>
      <c r="D2808" t="inlineStr">
        <is>
          <t>习丁予</t>
        </is>
      </c>
      <c r="E2808" t="inlineStr">
        <is>
          <t>海荣名城，陕西省西安市未央区徐家湾街道凤城九路海荣名城</t>
        </is>
      </c>
      <c r="F2808" t="inlineStr">
        <is>
          <t>排休</t>
        </is>
      </c>
      <c r="G2808"/>
      <c r="H2808"/>
      <c r="I2808"/>
      <c r="J2808"/>
      <c r="K2808"/>
      <c r="L2808"/>
      <c r="M2808"/>
      <c r="N2808" s="2">
        <v>46052</v>
      </c>
      <c r="O2808"/>
      <c r="P2808" t="inlineStr">
        <is>
          <t>05周</t>
        </is>
      </c>
      <c r="Q2808"/>
      <c r="R2808" t="inlineStr">
        <is>
          <t>false</t>
        </is>
      </c>
      <c r="S2808"/>
      <c r="T2808"/>
      <c r="U2808" t="inlineStr">
        <is>
          <t>1</t>
        </is>
      </c>
      <c r="V2808"/>
      <c r="W2808"/>
    </row>
    <row r="2809" ht="12.75" customHeight="1">
      <c r="A2809" t="inlineStr">
        <is>
          <t xml:space="preserve">2026-01-29 </t>
        </is>
      </c>
      <c r="B2809"/>
      <c r="C2809" t="inlineStr">
        <is>
          <t>正文仅含日期“2026/01/29”，无其他内容，信息异常缺失。</t>
        </is>
      </c>
      <c r="D2809" t="inlineStr">
        <is>
          <t>习丁予</t>
        </is>
      </c>
      <c r="E2809" t="inlineStr">
        <is>
          <t>曲江宜居，陕西省西安市雁塔区曲江街道龙游南路曲江宜居</t>
        </is>
      </c>
      <c r="F2809" t="inlineStr">
        <is>
          <t>排休</t>
        </is>
      </c>
      <c r="G2809"/>
      <c r="H2809"/>
      <c r="I2809"/>
      <c r="J2809"/>
      <c r="K2809"/>
      <c r="L2809"/>
      <c r="M2809"/>
      <c r="N2809" s="2">
        <v>46051</v>
      </c>
      <c r="O2809"/>
      <c r="P2809" t="inlineStr">
        <is>
          <t>05周</t>
        </is>
      </c>
      <c r="Q2809"/>
      <c r="R2809" t="inlineStr">
        <is>
          <t>false</t>
        </is>
      </c>
      <c r="S2809"/>
      <c r="T2809"/>
      <c r="U2809" t="inlineStr">
        <is>
          <t>1</t>
        </is>
      </c>
      <c r="V2809"/>
      <c r="W2809"/>
    </row>
    <row r="2810" ht="12.75" customHeight="1">
      <c r="A2810" t="inlineStr">
        <is>
          <t xml:space="preserve">2026-01-28 </t>
        </is>
      </c>
      <c r="B2810"/>
      <c r="C2810" t="inlineStr">
        <is>
          <t>正文内容仅日期“2026/01/28”，无实质信息，需确认是否遗漏内容。</t>
        </is>
      </c>
      <c r="D2810" t="inlineStr">
        <is>
          <t>习丁予</t>
        </is>
      </c>
      <c r="E2810" t="inlineStr">
        <is>
          <t>海荣名城，陕西省西安市未央区徐家湾街道凤城九路海荣名城</t>
        </is>
      </c>
      <c r="F2810" t="inlineStr">
        <is>
          <t>排休</t>
        </is>
      </c>
      <c r="G2810"/>
      <c r="H2810"/>
      <c r="I2810"/>
      <c r="J2810"/>
      <c r="K2810"/>
      <c r="L2810"/>
      <c r="M2810"/>
      <c r="N2810" s="2">
        <v>46050</v>
      </c>
      <c r="O2810"/>
      <c r="P2810" t="inlineStr">
        <is>
          <t>05周</t>
        </is>
      </c>
      <c r="Q2810"/>
      <c r="R2810" t="inlineStr">
        <is>
          <t>false</t>
        </is>
      </c>
      <c r="S2810"/>
      <c r="T2810"/>
      <c r="U2810" t="inlineStr">
        <is>
          <t>1</t>
        </is>
      </c>
      <c r="V2810"/>
      <c r="W2810"/>
    </row>
    <row r="2811" ht="12.75" customHeight="1">
      <c r="A2811" t="inlineStr">
        <is>
          <t>2026-01-27 习丁予-西安-新赛德-DEMO 已结束</t>
        </is>
      </c>
      <c r="B2811" t="inlineStr">
        <is>
          <t>1</t>
        </is>
      </c>
      <c r="C2811" t="inlineStr">
        <is>
          <t>无明显问题或异常，活动各环节顺利，获客户好评并安排后续对接。</t>
        </is>
      </c>
      <c r="D2811" t="inlineStr">
        <is>
          <t>习丁予</t>
        </is>
      </c>
      <c r="E2811" t="inlineStr">
        <is>
          <t>西安城墙·碑林历史文化景区，陕西省西安市新城区西一路街道钟楼地铁站D口西安城墙·碑林历史文化景区</t>
        </is>
      </c>
      <c r="F2811" t="inlineStr">
        <is>
          <t>项目出差</t>
        </is>
      </c>
      <c r="G2811" t="inlineStr">
        <is>
          <t>习丁予-西安-新赛德-DEMO 已结束</t>
        </is>
      </c>
      <c r="H2811" t="inlineStr">
        <is>
          <t>1. 活动准备：提前抵达厨房，完成所有食材的标准化切配、称重与分类摆放；规范穿戴厨师服，并预先检查确保所有设备功能正常。
2. 客户演示与认可：为客户进行全流程操作演示，同步讲解关键步骤。菜品炒制完成后邀请客户试吃，获得口味好评，并现场录制部分客户厨房标准的菜品
3. 员工培训：利用剩余食材，对新赛德员工进行炒菜机器人实操培训，从旁指导并培训操作技巧与注意事项。
4. 收尾工作：全面清理厨房环境及设备卫生，严格执行洗锅与养锅标准流程。
5. 演示完成后新赛德张总与客户沟通，后期去客户厨房进行出品观看，完成机器与厨房深度结合。</t>
        </is>
      </c>
      <c r="I2811" t="inlineStr">
        <is>
          <t>无</t>
        </is>
      </c>
      <c r="J2811"/>
      <c r="K2811" t="inlineStr">
        <is>
          <t>排休</t>
        </is>
      </c>
      <c r="L2811" t="inlineStr">
        <is>
          <t>8ac6356d9c9eee99d2c94dbd01166bb6.JPEG,eca49f607f5d813ff67d2e3f3e4569b9.JPEG,IMG_5693.JPEG,IMG_5691.JPEG,IMG_5695.JPEG,IMG_5696.JPEG,IMG_5697.JPEG</t>
        </is>
      </c>
      <c r="M2811"/>
      <c r="N2811" s="2">
        <v>46049</v>
      </c>
      <c r="O2811" t="inlineStr">
        <is>
          <t>已结束,已结束,已结束</t>
        </is>
      </c>
      <c r="P2811" t="inlineStr">
        <is>
          <t>05周</t>
        </is>
      </c>
      <c r="Q2811"/>
      <c r="R2811" t="inlineStr">
        <is>
          <t>false</t>
        </is>
      </c>
      <c r="S2811" t="inlineStr">
        <is>
          <t>2026/01/11
2026/01/27
2026/02/10</t>
        </is>
      </c>
      <c r="T2811" t="inlineStr">
        <is>
          <t>北区</t>
        </is>
      </c>
      <c r="U2811" t="inlineStr">
        <is>
          <t>1</t>
        </is>
      </c>
      <c r="V2811" t="inlineStr">
        <is>
          <t>吕佳
吕佳
吕佳</t>
        </is>
      </c>
      <c r="W2811" t="inlineStr">
        <is>
          <t>李岳丰
李岳丰
李岳丰</t>
        </is>
      </c>
    </row>
    <row r="2812" ht="12.75" customHeight="1">
      <c r="A2812" t="inlineStr">
        <is>
          <t>2026-01-26 习丁予-西安-新赛德-DEMO 已结束</t>
        </is>
      </c>
      <c r="B2812"/>
      <c r="C2812" t="inlineStr">
        <is>
          <t>菜单炖煮类菜品较多，客户确认维持原菜单并计划现场录制。</t>
        </is>
      </c>
      <c r="D2812" t="inlineStr">
        <is>
          <t>习丁予</t>
        </is>
      </c>
      <c r="E2812" t="inlineStr">
        <is>
          <t>曲江宜居，陕西省西安市雁塔区曲江街道国营安居大食堂(曲江店)曲江宜居</t>
        </is>
      </c>
      <c r="F2812" t="inlineStr">
        <is>
          <t>项目出差</t>
        </is>
      </c>
      <c r="G2812" t="inlineStr">
        <is>
          <t>习丁予-西安-新赛德-DEMO 已结束</t>
        </is>
      </c>
      <c r="H2812" t="inlineStr">
        <is>
          <t>1. 敲定并采购：与客户确认明日活动菜单，并完成全部食材采购。
2. 预制与测试：完成食材切配，并测试了部分菜品，确保明日出品稳定。
3. 客户沟通确认：就菜单中炖煮类菜品较多的问题与客户沟通，客户确认维持原菜单，并计划进行现场录制。
4. 设备与物料检查：检查了仓库设备情况，并取回了上次活动的相关物资。</t>
        </is>
      </c>
      <c r="I2812" t="inlineStr">
        <is>
          <t>无</t>
        </is>
      </c>
      <c r="J2812"/>
      <c r="K2812" t="inlineStr">
        <is>
          <t xml:space="preserve">新赛德demo </t>
        </is>
      </c>
      <c r="L2812" t="inlineStr">
        <is>
          <t>IMG_5678.JPEG,IMG_5680.JPEG,IMG_5681.JPEG,IMG_5682.JPEG,IMG_5683.JPEG,IMG_5684.JPEG,IMG_5685.JPEG,IMG_5686.JPEG,IMG_5687.JPEG</t>
        </is>
      </c>
      <c r="M2812"/>
      <c r="N2812" s="2">
        <v>46048</v>
      </c>
      <c r="O2812" t="inlineStr">
        <is>
          <t>已结束,已结束,已结束</t>
        </is>
      </c>
      <c r="P2812" t="inlineStr">
        <is>
          <t>05周</t>
        </is>
      </c>
      <c r="Q2812"/>
      <c r="R2812" t="inlineStr">
        <is>
          <t>false</t>
        </is>
      </c>
      <c r="S2812" t="inlineStr">
        <is>
          <t>2026/01/11
2026/01/27
2026/02/10</t>
        </is>
      </c>
      <c r="T2812" t="inlineStr">
        <is>
          <t>北区</t>
        </is>
      </c>
      <c r="U2812"/>
      <c r="V2812" t="inlineStr">
        <is>
          <t>吕佳
吕佳
吕佳</t>
        </is>
      </c>
      <c r="W2812" t="inlineStr">
        <is>
          <t>李岳丰
李岳丰
李岳丰</t>
        </is>
      </c>
    </row>
    <row r="2813" ht="12.75" customHeight="1">
      <c r="A2813" t="inlineStr">
        <is>
          <t xml:space="preserve">2026-01-25 </t>
        </is>
      </c>
      <c r="B2813"/>
      <c r="C2813" t="inlineStr">
        <is>
          <t>正文仅日期“2026/01/25”，无具体内容，信息缺失。</t>
        </is>
      </c>
      <c r="D2813" t="inlineStr">
        <is>
          <t>习丁予</t>
        </is>
      </c>
      <c r="E2813" t="inlineStr">
        <is>
          <t>海荣名城，陕西省西安市未央区徐家湾街道纯手工饺子(凤城九路店)海荣名城</t>
        </is>
      </c>
      <c r="F2813" t="inlineStr">
        <is>
          <t>排休</t>
        </is>
      </c>
      <c r="G2813"/>
      <c r="H2813"/>
      <c r="I2813"/>
      <c r="J2813"/>
      <c r="K2813"/>
      <c r="L2813"/>
      <c r="M2813"/>
      <c r="N2813" s="2">
        <v>46047</v>
      </c>
      <c r="O2813"/>
      <c r="P2813" t="inlineStr">
        <is>
          <t>04周</t>
        </is>
      </c>
      <c r="Q2813"/>
      <c r="R2813" t="inlineStr">
        <is>
          <t>false</t>
        </is>
      </c>
      <c r="S2813"/>
      <c r="T2813"/>
      <c r="U2813" t="inlineStr">
        <is>
          <t>1</t>
        </is>
      </c>
      <c r="V2813"/>
      <c r="W2813"/>
    </row>
    <row r="2814" ht="12.75" customHeight="1">
      <c r="A2814" t="inlineStr">
        <is>
          <t xml:space="preserve">2026-01-24 </t>
        </is>
      </c>
      <c r="B2814"/>
      <c r="C2814" t="inlineStr">
        <is>
          <t>正文仅日期“2026/01/24”，无具体内容，无法提取问题或异常。</t>
        </is>
      </c>
      <c r="D2814" t="inlineStr">
        <is>
          <t>习丁予</t>
        </is>
      </c>
      <c r="E2814" t="inlineStr">
        <is>
          <t>海荣名城，陕西省西安市未央区徐家湾街道德元兰州纯汤牛肉面(海荣名城店)海荣名城</t>
        </is>
      </c>
      <c r="F2814" t="inlineStr">
        <is>
          <t>排休</t>
        </is>
      </c>
      <c r="G2814"/>
      <c r="H2814"/>
      <c r="I2814"/>
      <c r="J2814"/>
      <c r="K2814"/>
      <c r="L2814"/>
      <c r="M2814"/>
      <c r="N2814" s="2">
        <v>46046</v>
      </c>
      <c r="O2814"/>
      <c r="P2814" t="inlineStr">
        <is>
          <t>04周</t>
        </is>
      </c>
      <c r="Q2814"/>
      <c r="R2814" t="inlineStr">
        <is>
          <t>false</t>
        </is>
      </c>
      <c r="S2814"/>
      <c r="T2814"/>
      <c r="U2814"/>
      <c r="V2814"/>
      <c r="W2814"/>
    </row>
    <row r="2815" ht="12.75" customHeight="1">
      <c r="A2815" t="inlineStr">
        <is>
          <t xml:space="preserve">2026-01-23 </t>
        </is>
      </c>
      <c r="B2815"/>
      <c r="C2815" t="inlineStr">
        <is>
          <t>正文仅含日期“2026/01/23”，无实质内容，信息缺失。</t>
        </is>
      </c>
      <c r="D2815" t="inlineStr">
        <is>
          <t>习丁予</t>
        </is>
      </c>
      <c r="E2815" t="inlineStr">
        <is>
          <t>曲江宜居，陕西省西安市雁塔区曲江街道龙游南路曲江宜居</t>
        </is>
      </c>
      <c r="F2815" t="inlineStr">
        <is>
          <t>排休</t>
        </is>
      </c>
      <c r="G2815"/>
      <c r="H2815"/>
      <c r="I2815"/>
      <c r="J2815"/>
      <c r="K2815"/>
      <c r="L2815"/>
      <c r="M2815"/>
      <c r="N2815" s="2">
        <v>46045</v>
      </c>
      <c r="O2815"/>
      <c r="P2815" t="inlineStr">
        <is>
          <t>04周</t>
        </is>
      </c>
      <c r="Q2815"/>
      <c r="R2815" t="inlineStr">
        <is>
          <t>false</t>
        </is>
      </c>
      <c r="S2815"/>
      <c r="T2815"/>
      <c r="U2815"/>
      <c r="V2815"/>
      <c r="W2815"/>
    </row>
    <row r="2816" ht="12.75" customHeight="1">
      <c r="A2816" t="inlineStr">
        <is>
          <t>2026-01-22 习丁予-西安-新赛德-呛头家-新店开业 已结束</t>
        </is>
      </c>
      <c r="B2816"/>
      <c r="C2816" t="inlineStr">
        <is>
          <t>右侧机器曾出现清洗水压不足，已拆除减压阀恢复。</t>
        </is>
      </c>
      <c r="D2816" t="inlineStr">
        <is>
          <t>习丁予</t>
        </is>
      </c>
      <c r="E2816" t="inlineStr">
        <is>
          <t>京都国际，陕西省西安市灞桥区席王街道雅歌精致酒店西安唐都医院半坡地铁站店大堂京都国际</t>
        </is>
      </c>
      <c r="F2816" t="inlineStr">
        <is>
          <t>项目出差</t>
        </is>
      </c>
      <c r="G2816" t="inlineStr">
        <is>
          <t>习丁予-西安-新赛德-呛头家-新店开业 已结束</t>
        </is>
      </c>
      <c r="H2816" t="inlineStr">
        <is>
          <t>1. 人员培训与出品稳定：已完成厨房人员对新炒菜机的操作培训，目前由两名员工专职负责，菜品出品质量已稳定达标。
2. 设备故障排查与解决：针对右侧机器清洗水压不足的问题，已通过拆除后端减压阀解决，目前水压已恢复正常。
3. 流程标准化与维护：已同步并明确了设备的每日工作流程与锅具清洁保养标准，将纳入日常督导，确保执行到位。
4. 客户关系维护：将持续关注客户使用反馈，做好日常沟通，以保障设备持续稳定运行。</t>
        </is>
      </c>
      <c r="I2816" t="inlineStr">
        <is>
          <t>无</t>
        </is>
      </c>
      <c r="J2816"/>
      <c r="K2816" t="inlineStr">
        <is>
          <t>排休</t>
        </is>
      </c>
      <c r="L2816" t="inlineStr">
        <is>
          <t>IMG_5658.JPEG,IMG_5659.JPEG,IMG_5660.JPEG,IMG_5661.JPEG,IMG_5662.JPEG,IMG_5663.JPEG,IMG_5664.JPEG,IMG_5665.JPEG</t>
        </is>
      </c>
      <c r="M2816"/>
      <c r="N2816" s="2">
        <v>46044</v>
      </c>
      <c r="O2816" t="inlineStr">
        <is>
          <t>已结束</t>
        </is>
      </c>
      <c r="P2816" t="inlineStr">
        <is>
          <t>04周</t>
        </is>
      </c>
      <c r="Q2816"/>
      <c r="R2816" t="inlineStr">
        <is>
          <t>false</t>
        </is>
      </c>
      <c r="S2816" t="inlineStr">
        <is>
          <t>2026/01/22</t>
        </is>
      </c>
      <c r="T2816" t="inlineStr">
        <is>
          <t>北区</t>
        </is>
      </c>
      <c r="U2816" t="inlineStr">
        <is>
          <t>1</t>
        </is>
      </c>
      <c r="V2816" t="inlineStr">
        <is>
          <t>韦潘明</t>
        </is>
      </c>
      <c r="W2816" t="inlineStr">
        <is>
          <t>张铭麒</t>
        </is>
      </c>
    </row>
    <row r="2817" ht="12.75" customHeight="1">
      <c r="A2817" t="inlineStr">
        <is>
          <t>2026-01-21 习丁予-西安-新赛德-呛头家-新店开业 已结束</t>
        </is>
      </c>
      <c r="B2817"/>
      <c r="C2817" t="inlineStr">
        <is>
          <t>未提及需关注问题或异常，主要为新店开业培训与支持进展。</t>
        </is>
      </c>
      <c r="D2817" t="inlineStr">
        <is>
          <t>习丁予</t>
        </is>
      </c>
      <c r="E2817" t="inlineStr">
        <is>
          <t>曲江宜居，陕西省西安市雁塔区曲江街道龙游南路曲江宜居</t>
        </is>
      </c>
      <c r="F2817" t="inlineStr">
        <is>
          <t>项目出差</t>
        </is>
      </c>
      <c r="G2817" t="inlineStr">
        <is>
          <t>习丁予-西安-新赛德-呛头家-新店开业 已结束</t>
        </is>
      </c>
      <c r="H2817" t="inlineStr">
        <is>
          <t>1. 培训炒制流程：上午组织厨房人员学习机器菜品炒制，采取“一人一机”方式熟悉烹饪流程与操作步骤；下午继续实操训练，操作熟练度已逐步提升。
2. 协助出餐与品控：在出餐环节进行辅助，观察菜品出品情况。整体菜品质量稳定，并对部分菜品进行了口味微调。
3. 指导收档与设备维护：培训操作人员完成晚间收档工作，包括机器清洁、洗锅养锅、每周校准及定期清洗料盒等日常维护项目。
</t>
        </is>
      </c>
      <c r="I2817" t="inlineStr">
        <is>
          <t>无</t>
        </is>
      </c>
      <c r="J2817"/>
      <c r="K2817" t="inlineStr">
        <is>
          <t>呛头家新店开业支持</t>
        </is>
      </c>
      <c r="L2817" t="inlineStr">
        <is>
          <t>IMG_5644.JPEG,IMG_5646.JPEG,IMG_5647.JPEG,IMG_5648.JPEG,IMG_5650.JPEG,IMG_5653.JPEG,IMG_5654.JPEG,IMG_5655.JPEG,IMG_5656.JPEG</t>
        </is>
      </c>
      <c r="M2817"/>
      <c r="N2817" s="2">
        <v>46043</v>
      </c>
      <c r="O2817" t="inlineStr">
        <is>
          <t>已结束</t>
        </is>
      </c>
      <c r="P2817" t="inlineStr">
        <is>
          <t>04周</t>
        </is>
      </c>
      <c r="Q2817"/>
      <c r="R2817" t="inlineStr">
        <is>
          <t>false</t>
        </is>
      </c>
      <c r="S2817" t="inlineStr">
        <is>
          <t>2026/01/22</t>
        </is>
      </c>
      <c r="T2817" t="inlineStr">
        <is>
          <t>北区</t>
        </is>
      </c>
      <c r="U2817"/>
      <c r="V2817" t="inlineStr">
        <is>
          <t>韦潘明</t>
        </is>
      </c>
      <c r="W2817" t="inlineStr">
        <is>
          <t>张铭麒</t>
        </is>
      </c>
    </row>
    <row r="2818" ht="12.75" customHeight="1">
      <c r="A2818" t="inlineStr">
        <is>
          <t>2026-01-20 习丁予-西安-新赛德-呛头家-新店开业 已结束</t>
        </is>
      </c>
      <c r="B2818"/>
      <c r="C2818" t="inlineStr">
        <is>
          <t>新店开业支持进行中，涉及设备准备、培训及新菜品录入等工作。</t>
        </is>
      </c>
      <c r="D2818" t="inlineStr">
        <is>
          <t>习丁予</t>
        </is>
      </c>
      <c r="E2818" t="inlineStr">
        <is>
          <t>绿地睿海，陕西省西安市雁塔区曲江街道绿地曲江名城(西北门)绿地睿海</t>
        </is>
      </c>
      <c r="F2818" t="inlineStr">
        <is>
          <t>项目出差</t>
        </is>
      </c>
      <c r="G2818" t="inlineStr">
        <is>
          <t>习丁予-西安-新赛德-呛头家-新店开业 已结束</t>
        </is>
      </c>
      <c r="H2818" t="inlineStr">
        <is>
          <t>1. 到店检查与准备：到店后完成账号注册，并进行干料/液料添加、温度标定、锅位调整等设备检查与准备工作。
2. 投料校准培训：对厨房人员进行干料与液料的投料操作校准培训。
3. 新菜品录入：录入四道新菜品配方：菠萝蜜炒牛肉丝、宣威小炒肉、茴香老奶洋芋、黑三剁，并完成各组1–3份标准分量的设定与分组。
4. 收档清洁培训：培训操作人员晚间收档流程，包括设备清洁、洗锅及养锅标准操作。</t>
        </is>
      </c>
      <c r="I2818" t="inlineStr">
        <is>
          <t>无</t>
        </is>
      </c>
      <c r="J2818"/>
      <c r="K2818" t="inlineStr">
        <is>
          <t>呛头家新店开业支持</t>
        </is>
      </c>
      <c r="L2818" t="inlineStr">
        <is>
          <t>IMG_5611.JPEG,IMG_5615.JPEG,IMG_5616.JPEG,IMG_5632.JPEG,IMG_5634.JPEG,IMG_5635.JPEG,IMG_5637.JPEG,IMG_5636.JPEG</t>
        </is>
      </c>
      <c r="M2818"/>
      <c r="N2818" s="2">
        <v>46042</v>
      </c>
      <c r="O2818" t="inlineStr">
        <is>
          <t>已结束</t>
        </is>
      </c>
      <c r="P2818" t="inlineStr">
        <is>
          <t>04周</t>
        </is>
      </c>
      <c r="Q2818"/>
      <c r="R2818" t="inlineStr">
        <is>
          <t>false</t>
        </is>
      </c>
      <c r="S2818" t="inlineStr">
        <is>
          <t>2026/01/22</t>
        </is>
      </c>
      <c r="T2818" t="inlineStr">
        <is>
          <t>北区</t>
        </is>
      </c>
      <c r="U2818"/>
      <c r="V2818" t="inlineStr">
        <is>
          <t>韦潘明</t>
        </is>
      </c>
      <c r="W2818" t="inlineStr">
        <is>
          <t>张铭麒</t>
        </is>
      </c>
    </row>
    <row r="2819" ht="12.75" customHeight="1">
      <c r="A2819" t="inlineStr">
        <is>
          <t xml:space="preserve">2026-01-19 </t>
        </is>
      </c>
      <c r="B2819"/>
      <c r="C2819" t="inlineStr">
        <is>
          <t>正文仅日期“2026/01/19”，无具体内容，信息缺失。</t>
        </is>
      </c>
      <c r="D2819" t="inlineStr">
        <is>
          <t>习丁予</t>
        </is>
      </c>
      <c r="E2819" t="inlineStr">
        <is>
          <t>海荣名城，陕西省西安市未央区徐家湾街道凤城九路海荣名城</t>
        </is>
      </c>
      <c r="F2819" t="inlineStr">
        <is>
          <t>排休</t>
        </is>
      </c>
      <c r="G2819"/>
      <c r="H2819"/>
      <c r="I2819"/>
      <c r="J2819"/>
      <c r="K2819"/>
      <c r="L2819"/>
      <c r="M2819"/>
      <c r="N2819" s="2">
        <v>46041</v>
      </c>
      <c r="O2819"/>
      <c r="P2819" t="inlineStr">
        <is>
          <t>04周</t>
        </is>
      </c>
      <c r="Q2819"/>
      <c r="R2819" t="inlineStr">
        <is>
          <t>false</t>
        </is>
      </c>
      <c r="S2819"/>
      <c r="T2819"/>
      <c r="U2819" t="inlineStr">
        <is>
          <t>1</t>
        </is>
      </c>
      <c r="V2819"/>
      <c r="W2819"/>
    </row>
    <row r="2820" ht="12.75" customHeight="1">
      <c r="A2820" t="inlineStr">
        <is>
          <t xml:space="preserve">2026-01-18 </t>
        </is>
      </c>
      <c r="B2820"/>
      <c r="C2820" t="inlineStr">
        <is>
          <t>正文仅日期“2026/01/18”，无具体内容，无明确问题或异常。</t>
        </is>
      </c>
      <c r="D2820" t="inlineStr">
        <is>
          <t>习丁予</t>
        </is>
      </c>
      <c r="E2820" t="inlineStr">
        <is>
          <t>曲江宜居，陕西省西安市雁塔区曲江街道国营安居大食堂(曲江店)曲江宜居</t>
        </is>
      </c>
      <c r="F2820" t="inlineStr">
        <is>
          <t>排休</t>
        </is>
      </c>
      <c r="G2820"/>
      <c r="H2820"/>
      <c r="I2820"/>
      <c r="J2820"/>
      <c r="K2820"/>
      <c r="L2820"/>
      <c r="M2820"/>
      <c r="N2820" s="2">
        <v>46040</v>
      </c>
      <c r="O2820"/>
      <c r="P2820" t="inlineStr">
        <is>
          <t>03周</t>
        </is>
      </c>
      <c r="Q2820"/>
      <c r="R2820" t="inlineStr">
        <is>
          <t>false</t>
        </is>
      </c>
      <c r="S2820"/>
      <c r="T2820"/>
      <c r="U2820" t="inlineStr">
        <is>
          <t>1</t>
        </is>
      </c>
      <c r="V2820"/>
      <c r="W2820"/>
    </row>
    <row r="2821" ht="12.75" customHeight="1">
      <c r="A2821" t="inlineStr">
        <is>
          <t xml:space="preserve">2026-01-16 </t>
        </is>
      </c>
      <c r="B2821"/>
      <c r="C2821" t="inlineStr">
        <is>
          <t>正文内容仅为日期“2026/01/16”，无具体事件，无法判断问题或异常。</t>
        </is>
      </c>
      <c r="D2821" t="inlineStr">
        <is>
          <t>习丁予</t>
        </is>
      </c>
      <c r="E2821" t="inlineStr">
        <is>
          <t>山西省运城市盐湖区东城街道河东东街如家酒店(运城学苑路河东东街沃尔玛广场店)</t>
        </is>
      </c>
      <c r="F2821" t="inlineStr">
        <is>
          <t>排休</t>
        </is>
      </c>
      <c r="G2821"/>
      <c r="H2821"/>
      <c r="I2821"/>
      <c r="J2821"/>
      <c r="K2821"/>
      <c r="L2821"/>
      <c r="M2821"/>
      <c r="N2821" s="2">
        <v>46038</v>
      </c>
      <c r="O2821"/>
      <c r="P2821" t="inlineStr">
        <is>
          <t>03周</t>
        </is>
      </c>
      <c r="Q2821"/>
      <c r="R2821" t="inlineStr">
        <is>
          <t>false</t>
        </is>
      </c>
      <c r="S2821"/>
      <c r="T2821"/>
      <c r="U2821"/>
      <c r="V2821"/>
      <c r="W2821"/>
    </row>
    <row r="2822" ht="12.75" customHeight="1">
      <c r="A2822" t="inlineStr">
        <is>
          <t>2026-01-15 习丁予-西安-绿茶-培训支持 已结束</t>
        </is>
      </c>
      <c r="B2822"/>
      <c r="C2822" t="inlineStr">
        <is>
          <t>机器停用：商场人流少节源、炒锅调走无人操作。</t>
        </is>
      </c>
      <c r="D2822" t="inlineStr">
        <is>
          <t>习丁予</t>
        </is>
      </c>
      <c r="E2822" t="inlineStr">
        <is>
          <t>西安幸福林带-动之谷，陕西省西安市新城区长乐中路街道智慧之光广场西安幸福林带-动之谷</t>
        </is>
      </c>
      <c r="F2822" t="inlineStr">
        <is>
          <t>巡店</t>
        </is>
      </c>
      <c r="G2822" t="inlineStr">
        <is>
          <t>习丁予-西安-绿茶-培训支持 已结束</t>
        </is>
      </c>
      <c r="H2822" t="inlineStr">
        <is>
          <t xml:space="preserve">               西安长乐龙湖天街店巡店报告
到店后机器处于停用状态，和厨师长沟通后主要两点原因：
1：因商场不可抗力因素，1月3号店铺二次营业，商场人流量较少，周内节源节流未使用机器。
2：厨房有一个炒锅被调到金地广场店，之前的操作员顶到灶台上进行炒菜，导致机器这边目前无人操作。
与厨师长沟通，根据后面店铺生意情况，再增加1到2位人员配置，机器目前已经调试完成，出品没有问题，随时可以运行烹饪。
一：停业期间，机器卫生保持整洁，管道都有进行清洗，无油渍，管道无堵塞，到店后进行干料与液料添加，并检查机器各项功能，均正常运行。
二：上次校准是在停业前，对干料与液料进行校准，校准完成后进行养锅。
三：厨房已根据要求张贴机器人使用注意事项。
四：下午进行小料台添加并摆放整齐，操作员已经可以熟练的使用机器，操作无问题。
五：厨房食材切配均按照要求和标准进行分装，保证了出品一致性，出品稳定。
六：后续持续关注店铺烹饪次数，与厨师长保持沟通，维护好客情。
</t>
        </is>
      </c>
      <c r="I2822"/>
      <c r="J2822"/>
      <c r="K2822" t="inlineStr">
        <is>
          <t>新赛德客户菜品拍照</t>
        </is>
      </c>
      <c r="L2822" t="inlineStr">
        <is>
          <t>IMG_5568.JPEG,IMG_5571.JPEG,IMG_5573.JPEG,IMG_5574.JPEG,IMG_5576.JPEG,IMG_5577.JPEG,IMG_5578.JPEG,IMG_5579.JPEG,IMG_5584.JPEG</t>
        </is>
      </c>
      <c r="M2822"/>
      <c r="N2822" s="2">
        <v>46037</v>
      </c>
      <c r="O2822" t="inlineStr">
        <is>
          <t>已结束</t>
        </is>
      </c>
      <c r="P2822" t="inlineStr">
        <is>
          <t>03周</t>
        </is>
      </c>
      <c r="Q2822"/>
      <c r="R2822" t="inlineStr">
        <is>
          <t>false</t>
        </is>
      </c>
      <c r="S2822" t="inlineStr">
        <is>
          <t>2026/01/15</t>
        </is>
      </c>
      <c r="T2822" t="inlineStr">
        <is>
          <t>北区</t>
        </is>
      </c>
      <c r="U2822" t="inlineStr">
        <is>
          <t>1</t>
        </is>
      </c>
      <c r="V2822" t="inlineStr">
        <is>
          <t>吕佳</t>
        </is>
      </c>
      <c r="W2822" t="inlineStr">
        <is>
          <t>李岳丰</t>
        </is>
      </c>
    </row>
    <row r="2823" ht="12.75" customHeight="1">
      <c r="A2823" t="inlineStr">
        <is>
          <t>2026-01-14 习丁予-西安-绿茶-培训支持 已结束</t>
        </is>
      </c>
      <c r="B2823"/>
      <c r="C2823" t="inlineStr">
        <is>
          <t>绿茶巡店培训支持进行中，需关注机器操作、校准、维护及出品标准。</t>
        </is>
      </c>
      <c r="D2823" t="inlineStr">
        <is>
          <t>习丁予</t>
        </is>
      </c>
      <c r="E2823" t="inlineStr">
        <is>
          <t>曲江宜居，陕西省西安市雁塔区曲江街道龙游南路曲江宜居</t>
        </is>
      </c>
      <c r="F2823" t="inlineStr">
        <is>
          <t>项目出差</t>
        </is>
      </c>
      <c r="G2823" t="inlineStr">
        <is>
          <t>习丁予-西安-绿茶-培训支持 已结束</t>
        </is>
      </c>
      <c r="H2823" t="inlineStr">
        <is>
          <t>
新赛德客户展厅现场支持流程
机器安装调试完成后，现场培训与支持，确保能够熟练操作，具体包括：
1. 操作校准培训：培训机器调料校准与标准操作流程。
2. 出品标准演示：现场备菜，演示标准切配及烹饪流程，确保出品一致性。
3. 实操与验收：指导客户人员亲自上手操作，直至能独立完成合格出品。
4. 维护保养培训：培训日常的机器清洁、养锅程序等维护保养规范。</t>
        </is>
      </c>
      <c r="I2823" t="inlineStr">
        <is>
          <t>无</t>
        </is>
      </c>
      <c r="J2823"/>
      <c r="K2823" t="inlineStr">
        <is>
          <t>绿茶巡店</t>
        </is>
      </c>
      <c r="L2823" t="inlineStr">
        <is>
          <t>IMG_5557.JPEG,IMG_5558.JPEG,IMG_5559.JPEG,IMG_5560.JPEG,IMG_5561.JPEG,IMG_5562.JPEG,IMG_5563.JPEG,IMG_5564.JPEG</t>
        </is>
      </c>
      <c r="M2823"/>
      <c r="N2823" s="2">
        <v>46036</v>
      </c>
      <c r="O2823" t="inlineStr">
        <is>
          <t>已结束</t>
        </is>
      </c>
      <c r="P2823" t="inlineStr">
        <is>
          <t>03周</t>
        </is>
      </c>
      <c r="Q2823"/>
      <c r="R2823" t="inlineStr">
        <is>
          <t>false</t>
        </is>
      </c>
      <c r="S2823" t="inlineStr">
        <is>
          <t>2026/01/15</t>
        </is>
      </c>
      <c r="T2823" t="inlineStr">
        <is>
          <t>北区</t>
        </is>
      </c>
      <c r="U2823"/>
      <c r="V2823" t="inlineStr">
        <is>
          <t>吕佳</t>
        </is>
      </c>
      <c r="W2823" t="inlineStr">
        <is>
          <t>李岳丰</t>
        </is>
      </c>
    </row>
    <row r="2824" ht="12.75" customHeight="1">
      <c r="A2824" t="inlineStr">
        <is>
          <t>2026-01-13 习丁予-西安-新赛徳-合喜-老店整改 已结束</t>
        </is>
      </c>
      <c r="B2824"/>
      <c r="C2824" t="inlineStr">
        <is>
          <t>需关注菜品优化及设备问题沟通，确保整改效果持续。</t>
        </is>
      </c>
      <c r="D2824" t="inlineStr">
        <is>
          <t>习丁予</t>
        </is>
      </c>
      <c r="E2824" t="inlineStr">
        <is>
          <t>曲江宜居，陕西省西安市雁塔区曲江街道龙游南路曲江宜居</t>
        </is>
      </c>
      <c r="F2824" t="inlineStr">
        <is>
          <t>项目出差</t>
        </is>
      </c>
      <c r="G2824" t="inlineStr">
        <is>
          <t>习丁予-西安-新赛徳-合喜-老店整改 已结束</t>
        </is>
      </c>
      <c r="H2824" t="inlineStr">
        <is>
          <t>凤城四路老店整改项目，次日进展如下：
一、核心菜品优化：针对需勾芡的鱼香肉丝、宫保鸡丁进行了出品测试与口味调试，已优化配方并修订标准菜谱。
二、常规出品情况：其余菜品经两日观察，出品稳定，未发现问题。
三、后续保障措施：已与厨师长明确设备问题即时沟通机制，并将对菜品质量进行常态化跟踪，确保整改效果持续。</t>
        </is>
      </c>
      <c r="I2824" t="inlineStr">
        <is>
          <t>无</t>
        </is>
      </c>
      <c r="J2824"/>
      <c r="K2824" t="inlineStr">
        <is>
          <t>新赛德售后支持培训</t>
        </is>
      </c>
      <c r="L2824" t="inlineStr">
        <is>
          <t>IMG_5544.JPEG,IMG_5542.JPEG,IMG_5540.JPEG,IMG_5532.JPEG,IMG_5531.JPEG,IMG_5519.JPEG,IMG_5517.JPEG,IMG_5546.JPEG,IMG_5516.JPEG</t>
        </is>
      </c>
      <c r="M2824"/>
      <c r="N2824" s="2">
        <v>46035</v>
      </c>
      <c r="O2824" t="inlineStr">
        <is>
          <t>已结束</t>
        </is>
      </c>
      <c r="P2824" t="inlineStr">
        <is>
          <t>03周</t>
        </is>
      </c>
      <c r="Q2824"/>
      <c r="R2824" t="inlineStr">
        <is>
          <t>false</t>
        </is>
      </c>
      <c r="S2824" t="inlineStr">
        <is>
          <t>2026/01/13</t>
        </is>
      </c>
      <c r="T2824" t="inlineStr">
        <is>
          <t>北区</t>
        </is>
      </c>
      <c r="U2824" t="inlineStr">
        <is>
          <t>1</t>
        </is>
      </c>
      <c r="V2824" t="inlineStr">
        <is>
          <t>吕佳</t>
        </is>
      </c>
      <c r="W2824" t="inlineStr">
        <is>
          <t>李岳丰</t>
        </is>
      </c>
    </row>
    <row r="2825" ht="12.75" customHeight="1">
      <c r="A2825" t="inlineStr">
        <is>
          <t>2026-01-12 习丁予-西安-新赛徳-合喜-老店整改 已结束</t>
        </is>
      </c>
      <c r="B2825"/>
      <c r="C2825" t="inlineStr">
        <is>
          <t>本次老店整改无异常问题，各项调整及培训均顺利完成。</t>
        </is>
      </c>
      <c r="D2825" t="inlineStr">
        <is>
          <t>习丁予</t>
        </is>
      </c>
      <c r="E2825" t="inlineStr">
        <is>
          <t>海荣名城，陕西省西安市未央区徐家湾街道凤城九路海荣名城</t>
        </is>
      </c>
      <c r="F2825" t="inlineStr">
        <is>
          <t>项目出差</t>
        </is>
      </c>
      <c r="G2825" t="inlineStr">
        <is>
          <t>习丁予-西安-新赛徳-合喜-老店整改 已结束</t>
        </is>
      </c>
      <c r="H2825" t="inlineStr">
        <is>
          <t>本日前往合喜味道凤城四路店执行老店整改任务。到店后，首先对设备各项功能进行了检查，确认运行状态正常，随后完成了锅位调整与调料校准工作。
针对出品标准，重点调整了含水淀粉的菜品，将水淀粉比例统一规范为1:4，并设定了明确的克数标准。现场操作员已掌握一人熟练操作两台设备的技能。
此外，对操作员进行了猪油桶操作规程的专项培训，明确了每日早上必须执行润管排空操作，以保障出料的精准与稳定。</t>
        </is>
      </c>
      <c r="I2825" t="inlineStr">
        <is>
          <t>无</t>
        </is>
      </c>
      <c r="J2825"/>
      <c r="K2825" t="inlineStr">
        <is>
          <t>合喜味道老店整改</t>
        </is>
      </c>
      <c r="L2825" t="inlineStr">
        <is>
          <t>IMG_5492.JPEG,IMG_5493.JPEG,IMG_5495.JPEG,IMG_5497.JPEG,IMG_5499.JPEG,IMG_5500.JPEG,IMG_5501.JPEG,IMG_5504.JPEG,IMG_5510.JPEG</t>
        </is>
      </c>
      <c r="M2825"/>
      <c r="N2825" s="2">
        <v>46034</v>
      </c>
      <c r="O2825" t="inlineStr">
        <is>
          <t>已结束</t>
        </is>
      </c>
      <c r="P2825" t="inlineStr">
        <is>
          <t>03周</t>
        </is>
      </c>
      <c r="Q2825"/>
      <c r="R2825" t="inlineStr">
        <is>
          <t>false</t>
        </is>
      </c>
      <c r="S2825" t="inlineStr">
        <is>
          <t>2026/01/13</t>
        </is>
      </c>
      <c r="T2825" t="inlineStr">
        <is>
          <t>北区</t>
        </is>
      </c>
      <c r="U2825"/>
      <c r="V2825" t="inlineStr">
        <is>
          <t>吕佳</t>
        </is>
      </c>
      <c r="W2825" t="inlineStr">
        <is>
          <t>李岳丰</t>
        </is>
      </c>
    </row>
    <row r="2826" ht="12.75" customHeight="1">
      <c r="A2826" t="inlineStr">
        <is>
          <t>2026-01-11 习丁予-西安-新赛德-DEMO 已结束</t>
        </is>
      </c>
      <c r="B2826"/>
      <c r="C2826" t="inlineStr">
        <is>
          <t>无明确问题或异常信息，主要为演示准备、进行及收尾工作。</t>
        </is>
      </c>
      <c r="D2826" t="inlineStr">
        <is>
          <t>习丁予</t>
        </is>
      </c>
      <c r="E2826" t="inlineStr">
        <is>
          <t>上上城，陕西省西安市雁塔区电子城街道太白南路232号上上城</t>
        </is>
      </c>
      <c r="F2826" t="inlineStr">
        <is>
          <t>项目出差</t>
        </is>
      </c>
      <c r="G2826" t="inlineStr">
        <is>
          <t>习丁予-西安-新赛德-DEMO 已结束</t>
        </is>
      </c>
      <c r="H2826" t="inlineStr">
        <is>
          <t>1. 准备与检查：前往新赛德，备齐中午演示所需食材，并确认机器各项功能运行正常。
2. 演示与配合：配合销售进行产品介绍，通过现场操作麻婆豆腐和青菜，展示了机器的标准出品流程与性能优势。
3. 收尾工作：演示结束后，完成了厨房环境及机器的清洁整理工作。</t>
        </is>
      </c>
      <c r="I2826" t="inlineStr">
        <is>
          <t>无</t>
        </is>
      </c>
      <c r="J2826"/>
      <c r="K2826" t="inlineStr">
        <is>
          <t>合喜味道老店整改</t>
        </is>
      </c>
      <c r="L2826" t="inlineStr">
        <is>
          <t>IMG_5480.JPEG,IMG_5481.JPEG,IMG_5483.JPEG,IMG_5484.JPEG,IMG_5485.JPEG,IMG_5486.JPEG</t>
        </is>
      </c>
      <c r="M2826"/>
      <c r="N2826" s="2">
        <v>46033</v>
      </c>
      <c r="O2826" t="inlineStr">
        <is>
          <t>已结束,已结束,已结束</t>
        </is>
      </c>
      <c r="P2826" t="inlineStr">
        <is>
          <t>02周</t>
        </is>
      </c>
      <c r="Q2826"/>
      <c r="R2826" t="inlineStr">
        <is>
          <t>false</t>
        </is>
      </c>
      <c r="S2826" t="inlineStr">
        <is>
          <t>2026/01/11
2026/01/27
2026/02/10</t>
        </is>
      </c>
      <c r="T2826" t="inlineStr">
        <is>
          <t>北区</t>
        </is>
      </c>
      <c r="U2826"/>
      <c r="V2826" t="inlineStr">
        <is>
          <t>吕佳
吕佳
吕佳</t>
        </is>
      </c>
      <c r="W2826" t="inlineStr">
        <is>
          <t>李岳丰
李岳丰
李岳丰</t>
        </is>
      </c>
    </row>
    <row r="2827" ht="12.75" customHeight="1">
      <c r="A2827" t="inlineStr">
        <is>
          <t>2026-01-10 习丁予-西安-新赛德-DEMO 已结束</t>
        </is>
      </c>
      <c r="B2827"/>
      <c r="C2827" t="inlineStr">
        <is>
          <t>新赛德客户演示正常进行，无异常问题需关注。</t>
        </is>
      </c>
      <c r="D2827" t="inlineStr">
        <is>
          <t>习丁予</t>
        </is>
      </c>
      <c r="E2827" t="inlineStr">
        <is>
          <t>陕西省西安市灞桥区红旗街道东三环</t>
        </is>
      </c>
      <c r="F2827" t="inlineStr">
        <is>
          <t>项目出差</t>
        </is>
      </c>
      <c r="G2827" t="inlineStr">
        <is>
          <t>习丁予-西安-新赛德-DEMO 已结束</t>
        </is>
      </c>
      <c r="H2827" t="inlineStr">
        <is>
          <t>
1. 设备调试与检查：抵达新赛德后，对演示所用机器进行全面功能测试，确认所有设备运行正常。
2. 菜谱测试与优化：依据客户要求进行了菜品实测，并根据第一版反馈，完成了菜谱的针对性修改与调整。
3. 现场清洁整理：演示结束后，对厨房操作区域及设备进行了彻底的清洁与维护，确保环境整洁。</t>
        </is>
      </c>
      <c r="I2827" t="inlineStr">
        <is>
          <t>无</t>
        </is>
      </c>
      <c r="J2827"/>
      <c r="K2827" t="inlineStr">
        <is>
          <t>新赛德客户演示demo</t>
        </is>
      </c>
      <c r="L2827" t="inlineStr">
        <is>
          <t>IMG_5464.JPEG,IMG_5465.JPEG,IMG_5468.JPEG,IMG_5470.JPEG,IMG_5471.JPEG,IMG_5472.JPEG,IMG_5473.JPEG,IMG_5474.JPEG,IMG_5475.JPEG</t>
        </is>
      </c>
      <c r="M2827"/>
      <c r="N2827" s="2">
        <v>46032</v>
      </c>
      <c r="O2827" t="inlineStr">
        <is>
          <t>已结束,已结束,已结束</t>
        </is>
      </c>
      <c r="P2827" t="inlineStr">
        <is>
          <t>02周</t>
        </is>
      </c>
      <c r="Q2827"/>
      <c r="R2827" t="inlineStr">
        <is>
          <t>false</t>
        </is>
      </c>
      <c r="S2827" t="inlineStr">
        <is>
          <t>2026/01/11
2026/01/27
2026/02/10</t>
        </is>
      </c>
      <c r="T2827" t="inlineStr">
        <is>
          <t>北区</t>
        </is>
      </c>
      <c r="U2827"/>
      <c r="V2827" t="inlineStr">
        <is>
          <t>吕佳
吕佳
吕佳</t>
        </is>
      </c>
      <c r="W2827" t="inlineStr">
        <is>
          <t>李岳丰
李岳丰
李岳丰</t>
        </is>
      </c>
    </row>
    <row r="2828" ht="12.75" customHeight="1">
      <c r="A2828" t="inlineStr">
        <is>
          <t>2026-01-09 习丁予-西安-新赛德-DEMO 已结束</t>
        </is>
      </c>
      <c r="B2828"/>
      <c r="C2828" t="inlineStr">
        <is>
          <t>无明确问题或异常，演示、客户对接等工作均顺利完成。</t>
        </is>
      </c>
      <c r="D2828" t="inlineStr">
        <is>
          <t>习丁予</t>
        </is>
      </c>
      <c r="E2828" t="inlineStr">
        <is>
          <t>曲江宜居，陕西省西安市雁塔区曲江街道国营安居大食堂(曲江店)曲江宜居</t>
        </is>
      </c>
      <c r="F2828" t="inlineStr">
        <is>
          <t>项目出差</t>
        </is>
      </c>
      <c r="G2828" t="inlineStr">
        <is>
          <t>习丁予-西安-新赛德-DEMO 已结束</t>
        </is>
      </c>
      <c r="H2828" t="inlineStr">
        <is>
          <t>
· 准备与检查：备妥午间演示食材，并确保所有设备运行正常。
· 菜品演示：顺利完成6款菜品烹饪，重点演示了其锅气效果、操作简捷性，并阐释了其在降低人力成本、提升出餐效率方面的价值。
· 客户对接：已与新客户沟通，明确了测试菜品的要求。
· 卫生清洁：全面打扫了厨房及设备，保持工作区域整洁。</t>
        </is>
      </c>
      <c r="I2828" t="inlineStr">
        <is>
          <t>无</t>
        </is>
      </c>
      <c r="J2828"/>
      <c r="K2828" t="inlineStr">
        <is>
          <t>新赛德客户菜品测试</t>
        </is>
      </c>
      <c r="L2828" t="inlineStr">
        <is>
          <t>IMG_5451.JPEG,IMG_5452.JPEG,IMG_5453.JPEG,IMG_5454.JPEG,IMG_5455.JPEG,IMG_5456.JPEG,IMG_5458.JPEG</t>
        </is>
      </c>
      <c r="M2828"/>
      <c r="N2828" s="2">
        <v>46031</v>
      </c>
      <c r="O2828" t="inlineStr">
        <is>
          <t>已结束,已结束,已结束</t>
        </is>
      </c>
      <c r="P2828" t="inlineStr">
        <is>
          <t>02周</t>
        </is>
      </c>
      <c r="Q2828"/>
      <c r="R2828" t="inlineStr">
        <is>
          <t>false</t>
        </is>
      </c>
      <c r="S2828" t="inlineStr">
        <is>
          <t>2026/01/11
2026/01/27
2026/02/10</t>
        </is>
      </c>
      <c r="T2828" t="inlineStr">
        <is>
          <t>北区</t>
        </is>
      </c>
      <c r="U2828"/>
      <c r="V2828" t="inlineStr">
        <is>
          <t>吕佳
吕佳
吕佳</t>
        </is>
      </c>
      <c r="W2828" t="inlineStr">
        <is>
          <t>李岳丰
李岳丰
李岳丰</t>
        </is>
      </c>
    </row>
    <row r="2829" ht="12.75" customHeight="1">
      <c r="A2829" t="inlineStr">
        <is>
          <t>2026-01-08 习丁予-西安-新赛德-DEMO 已结束</t>
        </is>
      </c>
      <c r="B2829"/>
      <c r="C2829" t="inlineStr">
        <is>
          <t>无明显问题及异常，工作按计划完成，反馈良好。</t>
        </is>
      </c>
      <c r="D2829" t="inlineStr">
        <is>
          <t>习丁予</t>
        </is>
      </c>
      <c r="E2829" t="inlineStr">
        <is>
          <t>曲江宜居，陕西省西安市雁塔区曲江街道龙游南路曲江宜居</t>
        </is>
      </c>
      <c r="F2829" t="inlineStr">
        <is>
          <t>项目出差</t>
        </is>
      </c>
      <c r="G2829" t="inlineStr">
        <is>
          <t>习丁予-西安-新赛德-DEMO 已结束</t>
        </is>
      </c>
      <c r="H2829" t="inlineStr">
        <is>
          <t>1. 上午准备：抵达新赛德后，完成了所有演示菜品的切配与前期准备工作。
2. 下午演示：于下午4点为客户进行6道菜品现场烹饪演示，重点展示了机器的快捷操作与模拟锅气效果，反馈良好。
3. 菜品测试：随后与宋总、佳姐一同试做了明日月子中心的备选菜品，经商议后对菜单进行了优化与确认。
4. 收尾清洁：工作结束后，对厨房操作台、地面及所有演示设备进行了全面清洁与整理。</t>
        </is>
      </c>
      <c r="I2829" t="inlineStr">
        <is>
          <t>无</t>
        </is>
      </c>
      <c r="J2829"/>
      <c r="K2829" t="inlineStr">
        <is>
          <t>对明日月子中心客户进行菜品演示与机器讲解</t>
        </is>
      </c>
      <c r="L2829" t="inlineStr">
        <is>
          <t>IMG_5439.JPEG,IMG_5440.JPEG,IMG_5441.JPEG,IMG_5442.JPEG,IMG_5443.JPEG</t>
        </is>
      </c>
      <c r="M2829"/>
      <c r="N2829" s="2">
        <v>46030</v>
      </c>
      <c r="O2829" t="inlineStr">
        <is>
          <t>已结束,已结束,已结束</t>
        </is>
      </c>
      <c r="P2829" t="inlineStr">
        <is>
          <t>02周</t>
        </is>
      </c>
      <c r="Q2829"/>
      <c r="R2829" t="inlineStr">
        <is>
          <t>false</t>
        </is>
      </c>
      <c r="S2829" t="inlineStr">
        <is>
          <t>2026/01/11
2026/01/27
2026/02/10</t>
        </is>
      </c>
      <c r="T2829" t="inlineStr">
        <is>
          <t>北区</t>
        </is>
      </c>
      <c r="U2829"/>
      <c r="V2829" t="inlineStr">
        <is>
          <t>吕佳
吕佳
吕佳</t>
        </is>
      </c>
      <c r="W2829" t="inlineStr">
        <is>
          <t>李岳丰
李岳丰
李岳丰</t>
        </is>
      </c>
    </row>
    <row r="2830" ht="12.75" customHeight="1">
      <c r="A2830" t="inlineStr">
        <is>
          <t>2026-01-07 习丁予-西安-新赛德-DEMO 已结束</t>
        </is>
      </c>
      <c r="B2830"/>
      <c r="C2830" t="inlineStr">
        <is>
          <t>新赛德第二天演示正常，准备、操作及卫生均无异常问题。</t>
        </is>
      </c>
      <c r="D2830" t="inlineStr">
        <is>
          <t>习丁予</t>
        </is>
      </c>
      <c r="E2830" t="inlineStr">
        <is>
          <t>辰宇·世纪城，陕西省西安市灞桥区席王街道长乐东路辰宇·世纪城</t>
        </is>
      </c>
      <c r="F2830" t="inlineStr">
        <is>
          <t>项目出差</t>
        </is>
      </c>
      <c r="G2830" t="inlineStr">
        <is>
          <t>习丁予-西安-新赛德-DEMO 已结束</t>
        </is>
      </c>
      <c r="H2830" t="inlineStr">
        <is>
          <t>1：到达新赛德进行4天演示菜品的确认，确认完成后进行下午食材购买。
2：对食材进行加工，摆放整齐并展示
3：辅助进行凉菜切配和出品，炒制六款菜品演示，对客户问题进行深入解答，体现机器的操作便捷性，减少手动操作，出品无问题。
4：演示过后进行厨房卫生和机器卫生打扫。</t>
        </is>
      </c>
      <c r="I2830" t="inlineStr">
        <is>
          <t>无</t>
        </is>
      </c>
      <c r="J2830"/>
      <c r="K2830" t="inlineStr">
        <is>
          <t>新赛德第二天演示，做好准备工作，做好演示工作</t>
        </is>
      </c>
      <c r="L2830" t="inlineStr">
        <is>
          <t>IMG_5424.JPEG,IMG_5430.JPEG,IMG_5431.JPEG,IMG_5432.JPEG,IMG_5434.JPEG,IMG_5435.JPEG,IMG_5436.JPEG,IMG_5437.JPEG</t>
        </is>
      </c>
      <c r="M2830"/>
      <c r="N2830" s="2">
        <v>46029</v>
      </c>
      <c r="O2830" t="inlineStr">
        <is>
          <t>已结束,已结束,已结束</t>
        </is>
      </c>
      <c r="P2830" t="inlineStr">
        <is>
          <t>02周</t>
        </is>
      </c>
      <c r="Q2830"/>
      <c r="R2830" t="inlineStr">
        <is>
          <t>false</t>
        </is>
      </c>
      <c r="S2830" t="inlineStr">
        <is>
          <t>2026/01/11
2026/01/27
2026/02/10</t>
        </is>
      </c>
      <c r="T2830" t="inlineStr">
        <is>
          <t>北区</t>
        </is>
      </c>
      <c r="U2830"/>
      <c r="V2830" t="inlineStr">
        <is>
          <t>吕佳
吕佳
吕佳</t>
        </is>
      </c>
      <c r="W2830" t="inlineStr">
        <is>
          <t>李岳丰
李岳丰
李岳丰</t>
        </is>
      </c>
    </row>
    <row r="2831" ht="12.75" customHeight="1">
      <c r="A2831" t="inlineStr">
        <is>
          <t xml:space="preserve">2026-01-06 </t>
        </is>
      </c>
      <c r="B2831"/>
      <c r="C2831" t="inlineStr">
        <is>
          <t>正文仅显示日期“2026/01/06”，无具体内容，信息缺失。</t>
        </is>
      </c>
      <c r="D2831" t="inlineStr">
        <is>
          <t>习丁予</t>
        </is>
      </c>
      <c r="E2831" t="inlineStr">
        <is>
          <t>曲江宜居，陕西省西安市雁塔区曲江街道国营安居大食堂(曲江店)曲江宜居</t>
        </is>
      </c>
      <c r="F2831" t="inlineStr">
        <is>
          <t>排休</t>
        </is>
      </c>
      <c r="G2831"/>
      <c r="H2831"/>
      <c r="I2831"/>
      <c r="J2831"/>
      <c r="K2831"/>
      <c r="L2831"/>
      <c r="M2831"/>
      <c r="N2831" s="2">
        <v>46028</v>
      </c>
      <c r="O2831"/>
      <c r="P2831" t="inlineStr">
        <is>
          <t>02周</t>
        </is>
      </c>
      <c r="Q2831"/>
      <c r="R2831" t="inlineStr">
        <is>
          <t>false</t>
        </is>
      </c>
      <c r="S2831"/>
      <c r="T2831"/>
      <c r="U2831"/>
      <c r="V2831"/>
      <c r="W2831"/>
    </row>
    <row r="2832" ht="12.75" customHeight="1">
      <c r="A2832" t="inlineStr">
        <is>
          <t xml:space="preserve">2026-01-05 </t>
        </is>
      </c>
      <c r="B2832"/>
      <c r="C2832" t="inlineStr">
        <is>
          <t>正文仅显示日期“2026/01/05”，无具体内容，信息缺失。</t>
        </is>
      </c>
      <c r="D2832" t="inlineStr">
        <is>
          <t>习丁予</t>
        </is>
      </c>
      <c r="E2832" t="inlineStr">
        <is>
          <t>曲江奥园城市天地(建设中)，陕西省西安市雁塔区曲江街道黄渠头二路曲江奥园城市天地(建设中)</t>
        </is>
      </c>
      <c r="F2832" t="inlineStr">
        <is>
          <t>排休</t>
        </is>
      </c>
      <c r="G2832"/>
      <c r="H2832"/>
      <c r="I2832"/>
      <c r="J2832"/>
      <c r="K2832"/>
      <c r="L2832"/>
      <c r="M2832"/>
      <c r="N2832" s="2">
        <v>46027</v>
      </c>
      <c r="O2832"/>
      <c r="P2832" t="inlineStr">
        <is>
          <t>02周</t>
        </is>
      </c>
      <c r="Q2832"/>
      <c r="R2832" t="inlineStr">
        <is>
          <t>false</t>
        </is>
      </c>
      <c r="S2832"/>
      <c r="T2832"/>
      <c r="U2832"/>
      <c r="V2832"/>
      <c r="W2832"/>
    </row>
    <row r="2833" ht="12.75" customHeight="1">
      <c r="A2833" t="inlineStr">
        <is>
          <t xml:space="preserve">2026-01-04 </t>
        </is>
      </c>
      <c r="B2833"/>
      <c r="C2833" t="inlineStr">
        <is>
          <t>正文仅显示日期“2026/01/04”，无具体内容，信息缺失。</t>
        </is>
      </c>
      <c r="D2833" t="inlineStr">
        <is>
          <t>习丁予</t>
        </is>
      </c>
      <c r="E2833" t="inlineStr">
        <is>
          <t>曲江宜居，陕西省西安市雁塔区曲江街道龙游南路曲江宜居</t>
        </is>
      </c>
      <c r="F2833" t="inlineStr">
        <is>
          <t>排休</t>
        </is>
      </c>
      <c r="G2833"/>
      <c r="H2833"/>
      <c r="I2833"/>
      <c r="J2833"/>
      <c r="K2833"/>
      <c r="L2833"/>
      <c r="M2833"/>
      <c r="N2833" s="2">
        <v>46026</v>
      </c>
      <c r="O2833"/>
      <c r="P2833" t="inlineStr">
        <is>
          <t>01周</t>
        </is>
      </c>
      <c r="Q2833"/>
      <c r="R2833" t="inlineStr">
        <is>
          <t>false</t>
        </is>
      </c>
      <c r="S2833"/>
      <c r="T2833"/>
      <c r="U2833"/>
      <c r="V2833"/>
      <c r="W2833"/>
    </row>
    <row r="2834" ht="12.75" customHeight="1">
      <c r="A2834" t="inlineStr">
        <is>
          <t xml:space="preserve">2025-12-31 </t>
        </is>
      </c>
      <c r="B2834"/>
      <c r="C2834" t="inlineStr">
        <is>
          <t>正文仅日期“2025/12/31”，无实质内容，信息缺失。</t>
        </is>
      </c>
      <c r="D2834" t="inlineStr">
        <is>
          <t>习丁予</t>
        </is>
      </c>
      <c r="E2834" t="inlineStr">
        <is>
          <t>海荣名城，陕西省西安市未央区徐家湾街道凤城九路海荣名城</t>
        </is>
      </c>
      <c r="F2834" t="inlineStr">
        <is>
          <t>排休</t>
        </is>
      </c>
      <c r="G2834"/>
      <c r="H2834"/>
      <c r="I2834"/>
      <c r="J2834"/>
      <c r="K2834"/>
      <c r="L2834"/>
      <c r="M2834"/>
      <c r="N2834" s="2">
        <v>46022</v>
      </c>
      <c r="O2834"/>
      <c r="P2834" t="inlineStr">
        <is>
          <t>53周</t>
        </is>
      </c>
      <c r="Q2834"/>
      <c r="R2834" t="inlineStr">
        <is>
          <t>false</t>
        </is>
      </c>
      <c r="S2834"/>
      <c r="T2834"/>
      <c r="U2834"/>
      <c r="V2834"/>
      <c r="W2834"/>
    </row>
    <row r="2835" ht="12.75" customHeight="1">
      <c r="A2835" t="inlineStr">
        <is>
          <t xml:space="preserve">2025-12-30 </t>
        </is>
      </c>
      <c r="B2835"/>
      <c r="C2835" t="inlineStr">
        <is>
          <t>正文仅日期“2025/12/30”，无具体内容，信息缺失。</t>
        </is>
      </c>
      <c r="D2835" t="inlineStr">
        <is>
          <t>习丁予</t>
        </is>
      </c>
      <c r="E2835" t="inlineStr">
        <is>
          <t>曲江宜居，陕西省西安市雁塔区曲江街道国营安居大食堂(曲江店)曲江宜居</t>
        </is>
      </c>
      <c r="F2835" t="inlineStr">
        <is>
          <t>排休</t>
        </is>
      </c>
      <c r="G2835"/>
      <c r="H2835"/>
      <c r="I2835"/>
      <c r="J2835"/>
      <c r="K2835"/>
      <c r="L2835"/>
      <c r="M2835"/>
      <c r="N2835" s="2">
        <v>46021</v>
      </c>
      <c r="O2835"/>
      <c r="P2835" t="inlineStr">
        <is>
          <t>53周</t>
        </is>
      </c>
      <c r="Q2835"/>
      <c r="R2835" t="inlineStr">
        <is>
          <t>false</t>
        </is>
      </c>
      <c r="S2835"/>
      <c r="T2835"/>
      <c r="U2835"/>
      <c r="V2835"/>
      <c r="W2835"/>
    </row>
    <row r="2836" ht="12.75" customHeight="1">
      <c r="A2836" t="inlineStr">
        <is>
          <t xml:space="preserve">2025-12-29 </t>
        </is>
      </c>
      <c r="B2836"/>
      <c r="C2836" t="inlineStr">
        <is>
          <t>正文内容异常，仅显示“|||||2025/12/29”，无有效信息。</t>
        </is>
      </c>
      <c r="D2836" t="inlineStr">
        <is>
          <t>习丁予</t>
        </is>
      </c>
      <c r="E2836" t="inlineStr">
        <is>
          <t>颐和盛世，陕西省西安市高陵区泾渭街道西安颐和都市之家民宿(汉景帝阳陵博物院店)颐和盛世</t>
        </is>
      </c>
      <c r="F2836" t="inlineStr">
        <is>
          <t>排休</t>
        </is>
      </c>
      <c r="G2836"/>
      <c r="H2836"/>
      <c r="I2836"/>
      <c r="J2836"/>
      <c r="K2836"/>
      <c r="L2836"/>
      <c r="M2836"/>
      <c r="N2836" s="2">
        <v>46020</v>
      </c>
      <c r="O2836"/>
      <c r="P2836" t="inlineStr">
        <is>
          <t>53周</t>
        </is>
      </c>
      <c r="Q2836"/>
      <c r="R2836" t="inlineStr">
        <is>
          <t>false</t>
        </is>
      </c>
      <c r="S2836"/>
      <c r="T2836"/>
      <c r="U2836"/>
      <c r="V2836"/>
      <c r="W2836"/>
    </row>
    <row r="2837" ht="12.75" customHeight="1">
      <c r="A2837" t="inlineStr">
        <is>
          <t xml:space="preserve">2025-12-28 </t>
        </is>
      </c>
      <c r="B2837"/>
      <c r="C2837" t="inlineStr">
        <is>
          <t>正文仅日期“2025/12/28”，无实质内容，信息缺失。</t>
        </is>
      </c>
      <c r="D2837" t="inlineStr">
        <is>
          <t>习丁予</t>
        </is>
      </c>
      <c r="E2837" t="inlineStr">
        <is>
          <t>陕西省西安市未央区汉城街道瑾旅酒店(西安高铁北站凤城十二路店)首创·富北高银</t>
        </is>
      </c>
      <c r="F2837" t="inlineStr">
        <is>
          <t>排休</t>
        </is>
      </c>
      <c r="G2837"/>
      <c r="H2837"/>
      <c r="I2837"/>
      <c r="J2837"/>
      <c r="K2837"/>
      <c r="L2837"/>
      <c r="M2837"/>
      <c r="N2837" s="2">
        <v>46019</v>
      </c>
      <c r="O2837"/>
      <c r="P2837" t="inlineStr">
        <is>
          <t>52周</t>
        </is>
      </c>
      <c r="Q2837"/>
      <c r="R2837" t="inlineStr">
        <is>
          <t>false</t>
        </is>
      </c>
      <c r="S2837"/>
      <c r="T2837"/>
      <c r="U2837"/>
      <c r="V2837"/>
      <c r="W2837"/>
    </row>
    <row r="2838" ht="12.75" customHeight="1">
      <c r="A2838" t="inlineStr">
        <is>
          <t>2025-12-27 习丁予-榆林-绿茶-老店整改 已结束</t>
        </is>
      </c>
      <c r="B2838"/>
      <c r="C2838" t="inlineStr">
        <is>
          <t>习丁予休假，其负责的老店整改任务进行中，需关注进度。</t>
        </is>
      </c>
      <c r="D2838" t="inlineStr">
        <is>
          <t>习丁予</t>
        </is>
      </c>
      <c r="E2838" t="inlineStr">
        <is>
          <t>榆林榆阳万达广场，陕西省榆林市榆阳区明珠路街道莲花池酸奶(榆林榆阳万达广场店)榆林榆阳万达广场</t>
        </is>
      </c>
      <c r="F2838" t="inlineStr">
        <is>
          <t>项目出差</t>
        </is>
      </c>
      <c r="G2838" t="inlineStr">
        <is>
          <t>习丁予-榆林-绿茶-老店整改 已结束</t>
        </is>
      </c>
      <c r="H2838" t="inlineStr">
        <is>
          <t>绿茶榆林万达广场店整改报告
日期：2025年12月27日
一、运营数据摘要
今日炒菜机器人全天共计完成 112锅 的烹饪次数，在客流量较大的情况下，设备保持高饱和运行状态，体现了稳定的产能。
二、具体工作执行情况
1. 餐前准备工作：已按要求完成所有自动化设备的干料、液料添加工作，并确保小料台物料充足、陈列规范。
2. 出餐流程执行：严格遵循“分机烹饪”操作规范，实现了菜品的专业化、流水线化出产。今日出餐效率显著提升，未出现订单积压（压单）现象。
3. 人员操作与协同：现场成功实践“一人操作双机”模式，在无需增派人手的前提下，高效辅助后厨完成出餐任务，人力配置得到优化。
</t>
        </is>
      </c>
      <c r="I2838" t="inlineStr">
        <is>
          <t>无</t>
        </is>
      </c>
      <c r="J2838"/>
      <c r="K2838" t="inlineStr">
        <is>
          <t>休假</t>
        </is>
      </c>
      <c r="L2838" t="inlineStr">
        <is>
          <t>IMG_5377.JPEG,IMG_5378.JPEG,IMG_5379.JPEG,IMG_5380.JPEG,IMG_5381.JPEG,IMG_5382.JPEG,IMG_5386.JPEG,IMG_5387.JPEG,IMG_5388.JPEG</t>
        </is>
      </c>
      <c r="M2838"/>
      <c r="N2838" s="2">
        <v>46018</v>
      </c>
      <c r="O2838" t="inlineStr">
        <is>
          <t>已结束</t>
        </is>
      </c>
      <c r="P2838" t="inlineStr">
        <is>
          <t>52周</t>
        </is>
      </c>
      <c r="Q2838"/>
      <c r="R2838" t="inlineStr">
        <is>
          <t>false</t>
        </is>
      </c>
      <c r="S2838" t="inlineStr">
        <is>
          <t>2025/12/26</t>
        </is>
      </c>
      <c r="T2838" t="inlineStr">
        <is>
          <t>BST</t>
        </is>
      </c>
      <c r="U2838" t="inlineStr">
        <is>
          <t>1</t>
        </is>
      </c>
      <c r="V2838" t="inlineStr">
        <is>
          <t>张铭麒</t>
        </is>
      </c>
      <c r="W2838" t="inlineStr">
        <is>
          <t>李岳丰
吴薇</t>
        </is>
      </c>
    </row>
    <row r="2839" ht="12.75" customHeight="1">
      <c r="A2839" t="inlineStr">
        <is>
          <t>2025-12-26 习丁予-榆林-绿茶-老店整改 已结束</t>
        </is>
      </c>
      <c r="B2839"/>
      <c r="C2839" t="inlineStr">
        <is>
          <t>无明显问题或异常，工作流程正常，下午调休。</t>
        </is>
      </c>
      <c r="D2839" t="inlineStr">
        <is>
          <t>习丁予</t>
        </is>
      </c>
      <c r="E2839" t="inlineStr">
        <is>
          <t>陕西省榆林市榆阳区明珠路街道长兴路108号</t>
        </is>
      </c>
      <c r="F2839" t="inlineStr">
        <is>
          <t>项目出差</t>
        </is>
      </c>
      <c r="G2839" t="inlineStr">
        <is>
          <t>习丁予-榆林-绿茶-老店整改 已结束</t>
        </is>
      </c>
      <c r="H2839" t="inlineStr">
        <is>
          <t>1：今天上午到店检查机器，添加调料与小料，预制炒饭，做餐前准备工作。
2：帮助厨房进行出餐，两台机器分菜炒制，无压单现象。
3：下午调休半天。</t>
        </is>
      </c>
      <c r="I2839" t="inlineStr">
        <is>
          <t>无</t>
        </is>
      </c>
      <c r="J2839"/>
      <c r="K2839" t="inlineStr">
        <is>
          <t>辅助厨房进行出餐，跑机器产能</t>
        </is>
      </c>
      <c r="L2839" t="inlineStr">
        <is>
          <t>IMG_5368.JPEG,IMG_5369.JPEG</t>
        </is>
      </c>
      <c r="M2839"/>
      <c r="N2839" s="2">
        <v>46017</v>
      </c>
      <c r="O2839" t="inlineStr">
        <is>
          <t>已结束</t>
        </is>
      </c>
      <c r="P2839" t="inlineStr">
        <is>
          <t>52周</t>
        </is>
      </c>
      <c r="Q2839"/>
      <c r="R2839" t="inlineStr">
        <is>
          <t>false</t>
        </is>
      </c>
      <c r="S2839" t="inlineStr">
        <is>
          <t>2025/12/26</t>
        </is>
      </c>
      <c r="T2839" t="inlineStr">
        <is>
          <t>BST</t>
        </is>
      </c>
      <c r="U2839"/>
      <c r="V2839" t="inlineStr">
        <is>
          <t>张铭麒</t>
        </is>
      </c>
      <c r="W2839" t="inlineStr">
        <is>
          <t>李岳丰
吴薇</t>
        </is>
      </c>
    </row>
    <row r="2840" ht="12.75" customHeight="1">
      <c r="A2840" t="inlineStr">
        <is>
          <t>2025-12-25 习丁予-榆林-绿茶-老店整改 已结束</t>
        </is>
      </c>
      <c r="B2840"/>
      <c r="C2840" t="inlineStr">
        <is>
          <t>无明显问题或异常，整改后出餐效率提升，未产生催单。</t>
        </is>
      </c>
      <c r="D2840" t="inlineStr">
        <is>
          <t>习丁予</t>
        </is>
      </c>
      <c r="E2840" t="inlineStr">
        <is>
          <t>榆林榆阳万达广场，陕西省榆林市榆阳区明珠路街道莲花池酸奶(榆林榆阳万达广场店)榆林榆阳万达广场</t>
        </is>
      </c>
      <c r="F2840" t="inlineStr">
        <is>
          <t>项目出差</t>
        </is>
      </c>
      <c r="G2840" t="inlineStr">
        <is>
          <t>习丁予-榆林-绿茶-老店整改 已结束</t>
        </is>
      </c>
      <c r="H2840" t="inlineStr">
        <is>
          <t xml:space="preserve">             绿茶榆林万达广场店整改报告
1. 设备升级：已将炒菜机功率升级至15千瓦，显著缩短了菜品的润锅与预热时间。
2. 菜谱优化：对部分出品流程复杂的菜品进行了烹饪流程优化，减少了单道菜品的制作时长，炒饭进行提前预处理，提高出餐效率。
3. 产能验证：整改后，设备实现高饱和运行。在“一人双机”的操作模式下，当日累计烹饪出品88锅，验证了新的产能上限。
4. 出餐流程调整：合理分配了设备任务，目前炒菜机固定负责13款菜品，两个炉灶各分配12款菜品。所有菜品均能在规定时间内完成出品，今日未产生顾客催单。
5菜品分机炒制：已对两台炒菜机实行工艺分工：一台专项负责需过油的菜品，另一台专项负责直接炒制的菜品。通过专机专用，减少了流程切换，提升了整体烹饪效率。
</t>
        </is>
      </c>
      <c r="I2840" t="inlineStr">
        <is>
          <t>无</t>
        </is>
      </c>
      <c r="J2840"/>
      <c r="K2840" t="inlineStr">
        <is>
          <t>全日操作机器辅助厨房出餐，跑机器产能能效</t>
        </is>
      </c>
      <c r="L2840" t="inlineStr">
        <is>
          <t>IMG_5345.JPEG,IMG_5347.JPEG,IMG_5348.JPEG,IMG_5350.JPEG,IMG_5353.JPEG,IMG_5356.JPEG,IMG_5357.JPEG,IMG_5358.JPEG,IMG_5362.JPEG</t>
        </is>
      </c>
      <c r="M2840"/>
      <c r="N2840" s="2">
        <v>46016</v>
      </c>
      <c r="O2840" t="inlineStr">
        <is>
          <t>已结束</t>
        </is>
      </c>
      <c r="P2840" t="inlineStr">
        <is>
          <t>52周</t>
        </is>
      </c>
      <c r="Q2840"/>
      <c r="R2840" t="inlineStr">
        <is>
          <t>false</t>
        </is>
      </c>
      <c r="S2840" t="inlineStr">
        <is>
          <t>2025/12/26</t>
        </is>
      </c>
      <c r="T2840" t="inlineStr">
        <is>
          <t>BST</t>
        </is>
      </c>
      <c r="U2840"/>
      <c r="V2840" t="inlineStr">
        <is>
          <t>张铭麒</t>
        </is>
      </c>
      <c r="W2840" t="inlineStr">
        <is>
          <t>李岳丰
吴薇</t>
        </is>
      </c>
    </row>
    <row r="2841" ht="12.75" customHeight="1">
      <c r="A2841" t="inlineStr">
        <is>
          <t>2025-12-24 习丁予-榆林-绿茶-老店整改 已结束</t>
        </is>
      </c>
      <c r="B2841"/>
      <c r="C2841" t="inlineStr">
        <is>
          <t>问题：店铺人员档口饱和，机器无专人操作，菜品压到两个炉灶。</t>
        </is>
      </c>
      <c r="D2841" t="inlineStr">
        <is>
          <t>习丁予</t>
        </is>
      </c>
      <c r="E2841" t="inlineStr">
        <is>
          <t>陕西省榆林市榆阳区明珠路街道长兴路108号</t>
        </is>
      </c>
      <c r="F2841" t="inlineStr">
        <is>
          <t>项目出差</t>
        </is>
      </c>
      <c r="G2841" t="inlineStr">
        <is>
          <t>习丁予-榆林-绿茶-老店整改 已结束</t>
        </is>
      </c>
      <c r="H2841" t="inlineStr">
        <is>
          <t>1：今日出发榆林进行绿茶老店整改
2：到店和厨师长沟通机器使用情况，店铺人员档口饱和，周内人流量多，机器这边暂时没有人员操作（之前开业操作机器的是帮忙的，已回老店），所有菜品压到两个炉灶上面，已和厨师长确认店内菜品，目前45道菜品，蒸煲烤15道，炉灶24道，机器10道，明日进行一人操作两台机器跑产能，并对操作动线以及菜品进行优化。
3：已将机器开通15kw，减少润锅时间，菜品明日操作时对有需要调整的地方进行改进。</t>
        </is>
      </c>
      <c r="I2841" t="inlineStr">
        <is>
          <t>无</t>
        </is>
      </c>
      <c r="J2841"/>
      <c r="K2841" t="inlineStr">
        <is>
          <t>一人操作两台机器跑产能，辅助厨房进行出餐，优化机器人菜谱自己动线</t>
        </is>
      </c>
      <c r="L2841" t="inlineStr">
        <is>
          <t>IMG_5330.JPEG,IMG_5333.JPEG,IMG_5340.JPEG,IMG_5341.JPEG,IMG_5342.JPEG,IMG_5343.JPEG</t>
        </is>
      </c>
      <c r="M2841"/>
      <c r="N2841" s="2">
        <v>46015</v>
      </c>
      <c r="O2841" t="inlineStr">
        <is>
          <t>已结束</t>
        </is>
      </c>
      <c r="P2841" t="inlineStr">
        <is>
          <t>52周</t>
        </is>
      </c>
      <c r="Q2841"/>
      <c r="R2841" t="inlineStr">
        <is>
          <t>false</t>
        </is>
      </c>
      <c r="S2841" t="inlineStr">
        <is>
          <t>2025/12/26</t>
        </is>
      </c>
      <c r="T2841" t="inlineStr">
        <is>
          <t>BST</t>
        </is>
      </c>
      <c r="U2841"/>
      <c r="V2841" t="inlineStr">
        <is>
          <t>张铭麒</t>
        </is>
      </c>
      <c r="W2841" t="inlineStr">
        <is>
          <t>李岳丰
吴薇</t>
        </is>
      </c>
    </row>
    <row r="2842" ht="12.75" customHeight="1">
      <c r="A2842" t="inlineStr">
        <is>
          <t>2025-12-23 习丁予-成都-绿茶-铁锅导入 已结束</t>
        </is>
      </c>
      <c r="B2842"/>
      <c r="C2842" t="inlineStr">
        <is>
          <t>需关注培养厨师炒完菜清洗流程及每晚洗养锅的习惯。</t>
        </is>
      </c>
      <c r="D2842" t="inlineStr">
        <is>
          <t>习丁予</t>
        </is>
      </c>
      <c r="E2842" t="inlineStr">
        <is>
          <t>龙湖·焕城星云，四川省成都市龙泉驿区东安街道东安云宿(成都东安湖龙湖天街店)龙湖·焕城星云</t>
        </is>
      </c>
      <c r="F2842" t="inlineStr">
        <is>
          <t>项目出差</t>
        </is>
      </c>
      <c r="G2842" t="inlineStr">
        <is>
          <t>习丁予-成都-绿茶-铁锅导入 已结束</t>
        </is>
      </c>
      <c r="H2842" t="inlineStr">
        <is>
          <t>1：铁锅导入第二天，今日主要围绕出品，操作和清洗三个方面展开工作
2：出品按照门店要求增加菜品，调整了部分菜品油量，整体出品没有问题
3：厨师和厨师长上手都很快，主要就是培养每次炒完菜清洗流程的习惯性
4：要求每天晚上进行洗锅和养锅，进行演示培训，要求按照标准去做，养成习惯。
5：回收店内6口涂层锅。</t>
        </is>
      </c>
      <c r="I2842" t="inlineStr">
        <is>
          <t>无</t>
        </is>
      </c>
      <c r="J2842"/>
      <c r="K2842" t="inlineStr">
        <is>
          <t>榆林绿茶整改</t>
        </is>
      </c>
      <c r="L2842" t="inlineStr">
        <is>
          <t>IMG_5308.JPEG,IMG_5311.JPEG,IMG_5312.JPEG,IMG_5313.JPEG,IMG_5321.JPEG,IMG_5319.JPEG,IMG_5322.JPEG,IMG_5323.JPEG,IMG_5324.JPEG</t>
        </is>
      </c>
      <c r="M2842"/>
      <c r="N2842" s="2">
        <v>46014</v>
      </c>
      <c r="O2842" t="inlineStr">
        <is>
          <t>已结束</t>
        </is>
      </c>
      <c r="P2842" t="inlineStr">
        <is>
          <t>52周</t>
        </is>
      </c>
      <c r="Q2842"/>
      <c r="R2842" t="inlineStr">
        <is>
          <t>false</t>
        </is>
      </c>
      <c r="S2842" t="inlineStr">
        <is>
          <t>2025/12/23</t>
        </is>
      </c>
      <c r="T2842" t="inlineStr">
        <is>
          <t>BST</t>
        </is>
      </c>
      <c r="U2842" t="inlineStr">
        <is>
          <t>1</t>
        </is>
      </c>
      <c r="V2842" t="inlineStr">
        <is>
          <t>张铭麒</t>
        </is>
      </c>
      <c r="W2842" t="inlineStr">
        <is>
          <t>李岳丰
吴薇</t>
        </is>
      </c>
    </row>
    <row r="2843" ht="12.75" customHeight="1">
      <c r="A2843" t="inlineStr">
        <is>
          <t>2025-12-22 习丁予-成都-绿茶-铁锅导入 已结束</t>
        </is>
      </c>
      <c r="B2843"/>
      <c r="C2843" t="inlineStr">
        <is>
          <t>成都东安龙湖店铁锅导入完成，需关注每日养锅。</t>
        </is>
      </c>
      <c r="D2843" t="inlineStr">
        <is>
          <t>习丁予</t>
        </is>
      </c>
      <c r="E2843" t="inlineStr">
        <is>
          <t>龙湖·焕城星云，四川省成都市龙泉驿区东安街道龙湖·焕城星云</t>
        </is>
      </c>
      <c r="F2843" t="inlineStr">
        <is>
          <t>项目出差</t>
        </is>
      </c>
      <c r="G2843" t="inlineStr">
        <is>
          <t>习丁予-成都-绿茶-铁锅导入 已结束</t>
        </is>
      </c>
      <c r="H2843" t="inlineStr">
        <is>
          <t>1：出发成都进行成都东安龙湖店铁锅导入。
2：到店检查设备各项功能，推送新版本，拉入铁锅菜谱，进行温度标定等检查工作
3：两台机器均已更换铁锅，进行清洁和养锅，并告知厨师长与操作员每天要进行养锅。
4：今日周一客流量较少，门店大扫除，辅助厨房进行卫生清洁。</t>
        </is>
      </c>
      <c r="I2843" t="inlineStr">
        <is>
          <t>无</t>
        </is>
      </c>
      <c r="J2843"/>
      <c r="K2843" t="inlineStr">
        <is>
          <t>观察铁锅出品，培训人员操作，清洗流程工作</t>
        </is>
      </c>
      <c r="L2843" t="inlineStr">
        <is>
          <t>IMG_5284.JPEG,IMG_5287.JPEG,IMG_5291.JPEG,IMG_5292.JPEG,IMG_5293.JPEG,IMG_5294.JPEG,IMG_5295.JPEG</t>
        </is>
      </c>
      <c r="M2843"/>
      <c r="N2843" s="2">
        <v>46013</v>
      </c>
      <c r="O2843" t="inlineStr">
        <is>
          <t>已结束</t>
        </is>
      </c>
      <c r="P2843" t="inlineStr">
        <is>
          <t>52周</t>
        </is>
      </c>
      <c r="Q2843"/>
      <c r="R2843" t="inlineStr">
        <is>
          <t>false</t>
        </is>
      </c>
      <c r="S2843" t="inlineStr">
        <is>
          <t>2025/12/23</t>
        </is>
      </c>
      <c r="T2843" t="inlineStr">
        <is>
          <t>BST</t>
        </is>
      </c>
      <c r="U2843"/>
      <c r="V2843" t="inlineStr">
        <is>
          <t>张铭麒</t>
        </is>
      </c>
      <c r="W2843" t="inlineStr">
        <is>
          <t>李岳丰
吴薇</t>
        </is>
      </c>
    </row>
    <row r="2844" ht="12.75" customHeight="1">
      <c r="A2844" t="inlineStr">
        <is>
          <t>2025-12-21 习丁予-衡水-绿茶-新店开业 已结束</t>
        </is>
      </c>
      <c r="B2844"/>
      <c r="C2844" t="inlineStr">
        <is>
          <t>无明显问题和异常，操作员培训、试菜及收档工作均顺利完成。</t>
        </is>
      </c>
      <c r="D2844" t="inlineStr">
        <is>
          <t>习丁予</t>
        </is>
      </c>
      <c r="E2844" t="inlineStr">
        <is>
          <t>衡水站，河北省衡水市桃城区中华大街街道中心大街5-1号衡水站</t>
        </is>
      </c>
      <c r="F2844" t="inlineStr">
        <is>
          <t>项目出差</t>
        </is>
      </c>
      <c r="G2844" t="inlineStr">
        <is>
          <t>习丁予-衡水-绿茶-新店开业 已结束</t>
        </is>
      </c>
      <c r="H2844" t="inlineStr">
        <is>
          <t>1：今日操作员到店，安排培训操作员进行干料与液料校准，之前有过操作机器经验，上手比较快。
2：中午进行第三轮试菜，全程由操作员进行操作，出品没有问题，菜品全部通过区总验收。
3：试菜结束后安排操作员进行机器收档卫生清洁，机身，锅体的清洁以及养锅工作。</t>
        </is>
      </c>
      <c r="I2844" t="inlineStr">
        <is>
          <t>无</t>
        </is>
      </c>
      <c r="J2844"/>
      <c r="K2844" t="inlineStr">
        <is>
          <t>成都绿茶铁锅导入</t>
        </is>
      </c>
      <c r="L2844" t="inlineStr">
        <is>
          <t>IMG_5271.JPEG,IMG_5272.JPEG,IMG_5273.JPEG,IMG_5274.JPEG,IMG_5275.JPEG,IMG_5277.JPEG,IMG_5278.JPEG,IMG_5279.JPEG,IMG_5280.JPEG</t>
        </is>
      </c>
      <c r="M2844"/>
      <c r="N2844" s="2">
        <v>46012</v>
      </c>
      <c r="O2844" t="inlineStr">
        <is>
          <t>已结束</t>
        </is>
      </c>
      <c r="P2844" t="inlineStr">
        <is>
          <t>51周</t>
        </is>
      </c>
      <c r="Q2844"/>
      <c r="R2844" t="inlineStr">
        <is>
          <t>false</t>
        </is>
      </c>
      <c r="S2844" t="inlineStr">
        <is>
          <t>2025/12/20</t>
        </is>
      </c>
      <c r="T2844" t="inlineStr">
        <is>
          <t>BST</t>
        </is>
      </c>
      <c r="U2844" t="inlineStr">
        <is>
          <t>1</t>
        </is>
      </c>
      <c r="V2844" t="inlineStr">
        <is>
          <t>张铭麒</t>
        </is>
      </c>
      <c r="W2844" t="inlineStr">
        <is>
          <t>李岳丰
吴薇</t>
        </is>
      </c>
    </row>
    <row r="2845" ht="12.75" customHeight="1">
      <c r="A2845" t="inlineStr">
        <is>
          <t>2025-12-20 习丁予-衡水-绿茶-新店开业 已结束</t>
        </is>
      </c>
      <c r="B2845"/>
      <c r="C2845" t="inlineStr">
        <is>
          <t>包菜猪油手投少给猪油，菜花过油时间需缩短。</t>
        </is>
      </c>
      <c r="D2845" t="inlineStr">
        <is>
          <t>习丁予</t>
        </is>
      </c>
      <c r="E2845" t="inlineStr">
        <is>
          <t>衡水站，河北省衡水市桃城区中华大街街道中心大街9-139号衡水站</t>
        </is>
      </c>
      <c r="F2845" t="inlineStr">
        <is>
          <t>项目出差</t>
        </is>
      </c>
      <c r="G2845" t="inlineStr">
        <is>
          <t>习丁予-衡水-绿茶-新店开业 已结束</t>
        </is>
      </c>
      <c r="H2845" t="inlineStr">
        <is>
          <t>1：今日从莆田出发衡水进行新店开业支持
2：给程师傅讲解绿茶开业流程，到店注册账号，调试机器，调料校准，菜谱分享等工作。
3：到店后进行菜品试菜，整体无问题，包菜猪油手投时少给猪油，菜花过油时间缩短就ok</t>
        </is>
      </c>
      <c r="I2845" t="inlineStr">
        <is>
          <t>无</t>
        </is>
      </c>
      <c r="J2845"/>
      <c r="K2845" t="inlineStr">
        <is>
          <t>培训菜品烹饪自己操作员对机器的熟练度，试菜如有问题进行调试。</t>
        </is>
      </c>
      <c r="L2845" t="inlineStr">
        <is>
          <t>IMG_5247.JPEG,IMG_5262.JPEG,IMG_5263.JPEG,IMG_5264.JPEG,IMG_5265.JPEG,IMG_5266.JPEG,IMG_5267.JPEG,IMG_5268.JPEG,IMG_5269.JPEG</t>
        </is>
      </c>
      <c r="M2845"/>
      <c r="N2845" s="2">
        <v>46011</v>
      </c>
      <c r="O2845" t="inlineStr">
        <is>
          <t>已结束</t>
        </is>
      </c>
      <c r="P2845" t="inlineStr">
        <is>
          <t>51周</t>
        </is>
      </c>
      <c r="Q2845"/>
      <c r="R2845" t="inlineStr">
        <is>
          <t>false</t>
        </is>
      </c>
      <c r="S2845" t="inlineStr">
        <is>
          <t>2025/12/20</t>
        </is>
      </c>
      <c r="T2845" t="inlineStr">
        <is>
          <t>BST</t>
        </is>
      </c>
      <c r="U2845"/>
      <c r="V2845" t="inlineStr">
        <is>
          <t>张铭麒</t>
        </is>
      </c>
      <c r="W2845" t="inlineStr">
        <is>
          <t>李岳丰
吴薇</t>
        </is>
      </c>
    </row>
    <row r="2846" ht="12.75" customHeight="1">
      <c r="A2846" t="inlineStr">
        <is>
          <t>2025-12-19 习丁予-莆田-绿茶-铁锅导入 已结束</t>
        </is>
      </c>
      <c r="B2846"/>
      <c r="C2846" t="inlineStr">
        <is>
          <t>小料干料不足，料盒未及时清洗，液料干料校准不及时。</t>
        </is>
      </c>
      <c r="D2846" t="inlineStr">
        <is>
          <t>习丁予</t>
        </is>
      </c>
      <c r="E2846" t="inlineStr">
        <is>
          <t>启迪温泉酒店，福建省莆田市城厢区霞林街道荔华东大道启迪温泉酒店</t>
        </is>
      </c>
      <c r="F2846" t="inlineStr">
        <is>
          <t>项目出差</t>
        </is>
      </c>
      <c r="G2846" t="inlineStr">
        <is>
          <t>习丁予-莆田-绿茶-铁锅导入 已结束</t>
        </is>
      </c>
      <c r="H2846" t="inlineStr">
        <is>
          <t>绿茶莆田万达广场店巡店报告
1：餐前准备工作不足，小料台摆放整齐但小料未添加充足，部分小料已用完未及时添加，层架摆放不规整。
2：门店已按照标准张贴机器人使用注意事项与风险告知卡
3：检查机器各项功能完好，操作员反应部分液料不投料，经检查已经正常，调整了中低高锅位。
4：干料盒部分干料没有添加充足，干料盒与液料盒较长时间未清洗，表面有调料残留，已告知操作员晚上清洗并定期进行清理，并和厨师长沟通后续监督工作。
5：门店切配标准化，试菜切配大小一致，保证出品一致性
6：干料液料长时间未校准，要求每周进行一次干料与液料校准，确保投料精准性，与厨师长沟通进行监督工作。
7：操作员已经熟练操作两台机器，现场未发现手动操作现象，出品稳定无问题
</t>
        </is>
      </c>
      <c r="I2846" t="inlineStr">
        <is>
          <t>无</t>
        </is>
      </c>
      <c r="J2846"/>
      <c r="K2846" t="inlineStr">
        <is>
          <t>绿茶衡水新店试菜</t>
        </is>
      </c>
      <c r="L2846" t="inlineStr">
        <is>
          <t>IMG_5226.JPEG,IMG_5227.JPEG,IMG_5228.JPEG,IMG_5230.JPEG,IMG_5231.JPEG,IMG_5233.JPEG,IMG_5236.JPEG,IMG_5237.JPEG,IMG_5220.JPEG</t>
        </is>
      </c>
      <c r="M2846"/>
      <c r="N2846" s="2">
        <v>46010</v>
      </c>
      <c r="O2846" t="inlineStr">
        <is>
          <t>已结束</t>
        </is>
      </c>
      <c r="P2846" t="inlineStr">
        <is>
          <t>51周</t>
        </is>
      </c>
      <c r="Q2846"/>
      <c r="R2846" t="inlineStr">
        <is>
          <t>false</t>
        </is>
      </c>
      <c r="S2846" t="inlineStr">
        <is>
          <t>2025/12/20</t>
        </is>
      </c>
      <c r="T2846" t="inlineStr">
        <is>
          <t>BST</t>
        </is>
      </c>
      <c r="U2846" t="inlineStr">
        <is>
          <t>1</t>
        </is>
      </c>
      <c r="V2846" t="inlineStr">
        <is>
          <t>张铭麒</t>
        </is>
      </c>
      <c r="W2846" t="inlineStr">
        <is>
          <t>李岳丰
吴薇</t>
        </is>
      </c>
    </row>
    <row r="2847" ht="12.75" customHeight="1">
      <c r="A2847" t="inlineStr">
        <is>
          <t>2025-12-18 习丁予-广州海珠区-qdm-POC+开业支持 已结束</t>
        </is>
      </c>
      <c r="B2847"/>
      <c r="C2847" t="inlineStr">
        <is>
          <t>存在无关信息“|习丁予-广州海珠区-qdm-POC+开业支持 进行中||无|绿茶铁锅导入|2025/12/18”</t>
        </is>
      </c>
      <c r="D2847" t="inlineStr">
        <is>
          <t>习丁予</t>
        </is>
      </c>
      <c r="E2847" t="inlineStr">
        <is>
          <t>金乐大厦，广东省广州市海珠区新港街道怡乐路51之金乐大厦</t>
        </is>
      </c>
      <c r="F2847" t="inlineStr">
        <is>
          <t>项目出差</t>
        </is>
      </c>
      <c r="G2847" t="inlineStr">
        <is>
          <t>习丁予-广州海珠区-qdm-POC+开业支持 已结束</t>
        </is>
      </c>
      <c r="H2847" t="inlineStr">
        <is>
          <t>
1. 备料与预制
· 负责午间试菜所需各类主料、辅料的切配加工。
· 严格执行标准化流程，对肉类食材进行腌制预处理。
· 所有物料均按要求称重，并按“手投料”顺序归类、定位摆放。
2. 菜品烹饪出品
· 按标准流程完成菜品烹饪。
· 关注出品呈现，通过调整造型与配色提升菜品的视觉美观度以提升客户用餐体验与满意度
3. 标准化文档整理
· 为每道菜品制作详细的《食材清单表》。
· 在清单中明确标注主料、辅料，并详细备注其切配规格与加工标准。</t>
        </is>
      </c>
      <c r="I2847" t="inlineStr">
        <is>
          <t>无</t>
        </is>
      </c>
      <c r="J2847"/>
      <c r="K2847" t="inlineStr">
        <is>
          <t>绿茶铁锅导入</t>
        </is>
      </c>
      <c r="L2847" t="inlineStr">
        <is>
          <t>IMG_5137.JPEG,IMG_5159.JPEG,IMG_5160.JPEG,IMG_5161.JPEG,IMG_5164.JPEG,IMG_5165.JPEG,IMG_5166.JPEG,IMG_5167.JPEG,IMG_5168.JPEG</t>
        </is>
      </c>
      <c r="M2847"/>
      <c r="N2847" s="2">
        <v>46009</v>
      </c>
      <c r="O2847" t="inlineStr">
        <is>
          <t>已结束</t>
        </is>
      </c>
      <c r="P2847" t="inlineStr">
        <is>
          <t>51周</t>
        </is>
      </c>
      <c r="Q2847"/>
      <c r="R2847" t="inlineStr">
        <is>
          <t>false</t>
        </is>
      </c>
      <c r="S2847" t="inlineStr">
        <is>
          <t>2025/12/19</t>
        </is>
      </c>
      <c r="T2847" t="inlineStr">
        <is>
          <t>创新中心</t>
        </is>
      </c>
      <c r="U2847" t="inlineStr">
        <is>
          <t>1</t>
        </is>
      </c>
      <c r="V2847" t="inlineStr">
        <is>
          <t>何舒琦</t>
        </is>
      </c>
      <c r="W2847" t="inlineStr">
        <is>
          <t>吴薇
张铭麒</t>
        </is>
      </c>
    </row>
    <row r="2848" ht="12.75" customHeight="1">
      <c r="A2848" t="inlineStr">
        <is>
          <t>2025-12-17 习丁予-广州海珠区-qdm-POC+开业支持 已结束</t>
        </is>
      </c>
      <c r="B2848"/>
      <c r="C2848" t="inlineStr">
        <is>
          <t>试菜菜品已确认，按标准操作，粘锅少，明日腾冰箱操作台。</t>
        </is>
      </c>
      <c r="D2848" t="inlineStr">
        <is>
          <t>习丁予</t>
        </is>
      </c>
      <c r="E2848" t="inlineStr">
        <is>
          <t>金乐大厦，广东省广州市海珠区新港街道怡乐路51之金乐大厦</t>
        </is>
      </c>
      <c r="F2848" t="inlineStr">
        <is>
          <t>项目出差</t>
        </is>
      </c>
      <c r="G2848" t="inlineStr">
        <is>
          <t>习丁予-广州海珠区-qdm-POC+开业支持 已结束</t>
        </is>
      </c>
      <c r="H2848" t="inlineStr">
        <is>
          <t>1：录制明日客户要试菜的小份菜品（辣椒炒肉，油豆腐炒肉，凉瓜牛肉，番茄鸡蛋，酸辣土豆丝，蒜蓉莴笋，手撕包菜）已于现场同事试吃确认定版。
2，按照麒哥早上提出的6点标准进行工作开展，主辅料切配后进行称量，每份菜手投步骤不多于4次，全程无手动干预，粘锅现象较少（土豆丝用水冲洗并控干，无明显粘锅现象），盘子与suki 确认用钱大妈自用餐盒，明日会将冰箱操作台腾出来，供操作展示。</t>
        </is>
      </c>
      <c r="I2848" t="inlineStr">
        <is>
          <t>无</t>
        </is>
      </c>
      <c r="J2848"/>
      <c r="K2848" t="inlineStr">
        <is>
          <t>准备试菜所需食材，每份菜按照标准进行切配，腌制，摆放，现场操作演示每份菜烹饪过程，对于客户提出的问题及时解答，体现机器的操作便捷性与菜品标准一致化。</t>
        </is>
      </c>
      <c r="L2848" t="inlineStr">
        <is>
          <t>IMG_5114.JPEG,IMG_5111.JPEG,IMG_5110.JPEG,IMG_5092.JPEG,IMG_5096.JPEG,IMG_5101.JPEG,IMG_5109.JPEG</t>
        </is>
      </c>
      <c r="M2848"/>
      <c r="N2848" s="2">
        <v>46008</v>
      </c>
      <c r="O2848" t="inlineStr">
        <is>
          <t>已结束</t>
        </is>
      </c>
      <c r="P2848" t="inlineStr">
        <is>
          <t>51周</t>
        </is>
      </c>
      <c r="Q2848"/>
      <c r="R2848" t="inlineStr">
        <is>
          <t>false</t>
        </is>
      </c>
      <c r="S2848" t="inlineStr">
        <is>
          <t>2025/12/19</t>
        </is>
      </c>
      <c r="T2848" t="inlineStr">
        <is>
          <t>创新中心</t>
        </is>
      </c>
      <c r="U2848"/>
      <c r="V2848" t="inlineStr">
        <is>
          <t>何舒琦</t>
        </is>
      </c>
      <c r="W2848" t="inlineStr">
        <is>
          <t>吴薇
张铭麒</t>
        </is>
      </c>
    </row>
    <row r="2849" ht="12.75" customHeight="1">
      <c r="A2849" t="inlineStr">
        <is>
          <t>2025-12-16 习丁予-广州海珠区-qdm-POC+开业支持 已结束</t>
        </is>
      </c>
      <c r="B2849" t="inlineStr">
        <is>
          <t>1</t>
        </is>
      </c>
      <c r="C2849" t="inlineStr">
        <is>
          <t>酸辣土豆丝淡、夹生、粘锅；番茄炒蛋出水；手撕包菜未熟。</t>
        </is>
      </c>
      <c r="D2849" t="inlineStr">
        <is>
          <t>习丁予</t>
        </is>
      </c>
      <c r="E2849" t="inlineStr">
        <is>
          <t>金乐大厦，广东省广州市海珠区新港街道金乐大厦</t>
        </is>
      </c>
      <c r="F2849" t="inlineStr">
        <is>
          <t>项目出差</t>
        </is>
      </c>
      <c r="G2849" t="inlineStr">
        <is>
          <t>习丁予-广州海珠区-qdm-POC+开业支持 已结束</t>
        </is>
      </c>
      <c r="H2849" t="inlineStr">
        <is>
          <t>1：中午落地广州到达钱大妈项目点，对接suki，之前菜谱马师傅在总部已录好，确定八款菜品进行食材原料购买
2：调试机器：进行液料与干料校准，温度标定等准备工作
切配食材，按照之前录好的程序进行炒制
1:酸辣土豆丝，炒出来味道偏淡，稍微有点夹生，有明显粘锅现象，明日改为焯水后炒制，调整菜谱
2：番茄炒蛋，炒出来易出水，调整菜谱为增加鸡蛋煎制时间，番茄炒至出沙状态，增加水淀粉比例
3：凉瓜牛肉：已咨询胡师傅广东这边做法，明日牛肉用食粉或小苏打进行腌制后再试一下
4：手撕包菜：菜谱烹饪时间较短，烹饪结束未熟，改为少量多次喷水，增加烹饪时间</t>
        </is>
      </c>
      <c r="I2849" t="inlineStr">
        <is>
          <t>无</t>
        </is>
      </c>
      <c r="J2849"/>
      <c r="K2849" t="inlineStr">
        <is>
          <t>明日配合购买食材，把订好的8款菜品调整完成</t>
        </is>
      </c>
      <c r="L2849" t="inlineStr">
        <is>
          <t>IMG_5077.JPEG,IMG_5079.JPEG,IMG_5080.JPEG,IMG_5081.JPEG,IMG_5082.JPEG,IMG_5083.JPEG,IMG_5084.JPEG,IMG_5085.JPEG</t>
        </is>
      </c>
      <c r="M2849"/>
      <c r="N2849" s="2">
        <v>46007</v>
      </c>
      <c r="O2849" t="inlineStr">
        <is>
          <t>已结束</t>
        </is>
      </c>
      <c r="P2849" t="inlineStr">
        <is>
          <t>51周</t>
        </is>
      </c>
      <c r="Q2849"/>
      <c r="R2849" t="inlineStr">
        <is>
          <t>false</t>
        </is>
      </c>
      <c r="S2849" t="inlineStr">
        <is>
          <t>2025/12/19</t>
        </is>
      </c>
      <c r="T2849" t="inlineStr">
        <is>
          <t>创新中心</t>
        </is>
      </c>
      <c r="U2849"/>
      <c r="V2849" t="inlineStr">
        <is>
          <t>何舒琦</t>
        </is>
      </c>
      <c r="W2849" t="inlineStr">
        <is>
          <t>吴薇
张铭麒</t>
        </is>
      </c>
    </row>
    <row r="2850" ht="12.75" customHeight="1">
      <c r="A2850" t="inlineStr">
        <is>
          <t xml:space="preserve">2025-12-15 </t>
        </is>
      </c>
      <c r="B2850"/>
      <c r="C2850" t="inlineStr">
        <is>
          <t>正文仅日期“2025/12/15”，无实质内容，信息缺失。</t>
        </is>
      </c>
      <c r="D2850" t="inlineStr">
        <is>
          <t>习丁予</t>
        </is>
      </c>
      <c r="E2850" t="inlineStr">
        <is>
          <t>曲江宜居，陕西省西安市雁塔区曲江街道龙游南路曲江宜居</t>
        </is>
      </c>
      <c r="F2850" t="inlineStr">
        <is>
          <t>排休</t>
        </is>
      </c>
      <c r="G2850"/>
      <c r="H2850"/>
      <c r="I2850"/>
      <c r="J2850"/>
      <c r="K2850"/>
      <c r="L2850"/>
      <c r="M2850"/>
      <c r="N2850" s="2">
        <v>46006</v>
      </c>
      <c r="O2850"/>
      <c r="P2850" t="inlineStr">
        <is>
          <t>51周</t>
        </is>
      </c>
      <c r="Q2850"/>
      <c r="R2850" t="inlineStr">
        <is>
          <t>false</t>
        </is>
      </c>
      <c r="S2850"/>
      <c r="T2850"/>
      <c r="U2850" t="inlineStr">
        <is>
          <t>1</t>
        </is>
      </c>
      <c r="V2850"/>
      <c r="W2850"/>
    </row>
    <row r="2851" ht="12.75" customHeight="1">
      <c r="A2851" t="inlineStr">
        <is>
          <t>2025-12-14 习丁予-榆林-绿茶-新店开业 已结束</t>
        </is>
      </c>
      <c r="B2851"/>
      <c r="C2851" t="inlineStr">
        <is>
          <t>支援最后一天，对接厨师长监督机器，有问题联系习丁予。</t>
        </is>
      </c>
      <c r="D2851" t="inlineStr">
        <is>
          <t>习丁予</t>
        </is>
      </c>
      <c r="E2851" t="inlineStr">
        <is>
          <t>陕西省榆林市榆阳区明珠路街道长兴路108号</t>
        </is>
      </c>
      <c r="F2851" t="inlineStr">
        <is>
          <t>项目出差</t>
        </is>
      </c>
      <c r="G2851" t="inlineStr">
        <is>
          <t>习丁予-榆林-绿茶-新店开业 已结束</t>
        </is>
      </c>
      <c r="H2851" t="inlineStr">
        <is>
          <t>1：到店进行餐前准备工作，小料与机器干液料准备充足。
2：机器高饱和运行，客流量较大，辅助厨房进行出餐，今日出品稳定无问题。
3：今日支援最后一天，对接厨师长后期机器的监督工作，有任何问题随时联系</t>
        </is>
      </c>
      <c r="I2851" t="inlineStr">
        <is>
          <t>无</t>
        </is>
      </c>
      <c r="J2851"/>
      <c r="K2851" t="inlineStr">
        <is>
          <t>休假</t>
        </is>
      </c>
      <c r="L2851" t="inlineStr">
        <is>
          <t>IMG_5051.JPEG,IMG_5052.JPEG,IMG_5054.JPEG,IMG_5055.JPEG,IMG_5060.JPEG,IMG_5059.JPEG,IMG_5061.JPEG,IMG_5065.JPEG,IMG_5056.JPEG</t>
        </is>
      </c>
      <c r="M2851"/>
      <c r="N2851" s="2">
        <v>46005</v>
      </c>
      <c r="O2851" t="inlineStr">
        <is>
          <t>已结束</t>
        </is>
      </c>
      <c r="P2851" t="inlineStr">
        <is>
          <t>50周</t>
        </is>
      </c>
      <c r="Q2851"/>
      <c r="R2851" t="inlineStr">
        <is>
          <t>false</t>
        </is>
      </c>
      <c r="S2851" t="inlineStr">
        <is>
          <t>2025/12/14</t>
        </is>
      </c>
      <c r="T2851" t="inlineStr">
        <is>
          <t>BST</t>
        </is>
      </c>
      <c r="U2851" t="inlineStr">
        <is>
          <t>1</t>
        </is>
      </c>
      <c r="V2851" t="inlineStr">
        <is>
          <t>张铭麒</t>
        </is>
      </c>
      <c r="W2851" t="inlineStr">
        <is>
          <t>李岳丰
吴薇</t>
        </is>
      </c>
    </row>
    <row r="2852" ht="12.75" customHeight="1">
      <c r="A2852" t="inlineStr">
        <is>
          <t>2025-12-13 习丁予-榆林-绿茶-新店开业 已结束</t>
        </is>
      </c>
      <c r="B2852"/>
      <c r="C2852" t="inlineStr">
        <is>
          <t>无异常问题，重点关注机器清洗需严禁水枪冲洗机身。</t>
        </is>
      </c>
      <c r="D2852" t="inlineStr">
        <is>
          <t>习丁予</t>
        </is>
      </c>
      <c r="E2852" t="inlineStr">
        <is>
          <t>陕西省榆林市榆阳区明珠路街道明珠大道</t>
        </is>
      </c>
      <c r="F2852" t="inlineStr">
        <is>
          <t>项目出差</t>
        </is>
      </c>
      <c r="G2852" t="inlineStr">
        <is>
          <t>习丁予-榆林-绿茶-新店开业 已结束</t>
        </is>
      </c>
      <c r="H2852" t="inlineStr">
        <is>
          <t>1：今日店铺开业，到店检查餐前准备工作，小料与机器干液料添加充足。
2：今日客流量较大，全程辅助厨房进行出餐，今日整体出品无问题。
3：晚上结束营业后培训机器卫生清洗，告知严禁是用水枪清洗机身，清洗锅并进行养锅。</t>
        </is>
      </c>
      <c r="I2852" t="inlineStr">
        <is>
          <t>无</t>
        </is>
      </c>
      <c r="J2852"/>
      <c r="K2852" t="inlineStr">
        <is>
          <t>新店开业支持，辅助厨房出餐，培训人员操作。</t>
        </is>
      </c>
      <c r="L2852" t="inlineStr">
        <is>
          <t>IMG_5026.JPEG,IMG_5030.JPEG,IMG_5031.JPEG,IMG_5032.JPEG,IMG_5033.JPEG,IMG_5034.JPEG,IMG_5041.JPEG,IMG_5042.JPEG,IMG_5046.JPEG</t>
        </is>
      </c>
      <c r="M2852"/>
      <c r="N2852" s="2">
        <v>46004</v>
      </c>
      <c r="O2852" t="inlineStr">
        <is>
          <t>已结束</t>
        </is>
      </c>
      <c r="P2852" t="inlineStr">
        <is>
          <t>50周</t>
        </is>
      </c>
      <c r="Q2852"/>
      <c r="R2852" t="inlineStr">
        <is>
          <t>false</t>
        </is>
      </c>
      <c r="S2852" t="inlineStr">
        <is>
          <t>2025/12/14</t>
        </is>
      </c>
      <c r="T2852" t="inlineStr">
        <is>
          <t>BST</t>
        </is>
      </c>
      <c r="U2852"/>
      <c r="V2852" t="inlineStr">
        <is>
          <t>张铭麒</t>
        </is>
      </c>
      <c r="W2852" t="inlineStr">
        <is>
          <t>李岳丰
吴薇</t>
        </is>
      </c>
    </row>
    <row r="2853" ht="12.75" customHeight="1">
      <c r="A2853" t="inlineStr">
        <is>
          <t>2025-12-12 习丁予-榆林-绿茶-新店开业 已结束</t>
        </is>
      </c>
      <c r="B2853"/>
      <c r="C2853" t="inlineStr">
        <is>
          <t>主要完成账号开通、培训及试菜优化，开业首日辅助出餐，无异常问题。</t>
        </is>
      </c>
      <c r="D2853" t="inlineStr">
        <is>
          <t>习丁予</t>
        </is>
      </c>
      <c r="E2853" t="inlineStr">
        <is>
          <t>陕西省榆林市榆阳区明珠路街道长兴路108号</t>
        </is>
      </c>
      <c r="F2853" t="inlineStr">
        <is>
          <t>项目出差</t>
        </is>
      </c>
      <c r="G2853" t="inlineStr">
        <is>
          <t>习丁予-榆林-绿茶-新店开业 已结束</t>
        </is>
      </c>
      <c r="H2853" t="inlineStr">
        <is>
          <t>1：到店对接厨师长开通账号，拉门店菜谱，添加干料液料，进行温度标定工作。
2：培训操作员干料液料校准工作。
3：下午门店试菜，操作员之前使用过机器，上手比较快，和厨房长确认出品，一些菜品在操作上做优化。
</t>
        </is>
      </c>
      <c r="I2853" t="inlineStr">
        <is>
          <t>无</t>
        </is>
      </c>
      <c r="J2853"/>
      <c r="K2853" t="inlineStr">
        <is>
          <t>门店开业第一天，培训操作员操作以及辅助厨房出餐。</t>
        </is>
      </c>
      <c r="L2853" t="inlineStr">
        <is>
          <t>IMG_5008.JPEG,IMG_5012.JPEG,IMG_5013.JPEG,IMG_5014.JPEG,IMG_5016.JPEG,IMG_5017.JPEG,IMG_5018.JPEG,IMG_5019.JPEG,IMG_5022.JPEG</t>
        </is>
      </c>
      <c r="M2853"/>
      <c r="N2853" s="2">
        <v>46003</v>
      </c>
      <c r="O2853" t="inlineStr">
        <is>
          <t>已结束</t>
        </is>
      </c>
      <c r="P2853" t="inlineStr">
        <is>
          <t>50周</t>
        </is>
      </c>
      <c r="Q2853"/>
      <c r="R2853" t="inlineStr">
        <is>
          <t>false</t>
        </is>
      </c>
      <c r="S2853" t="inlineStr">
        <is>
          <t>2025/12/14</t>
        </is>
      </c>
      <c r="T2853" t="inlineStr">
        <is>
          <t>BST</t>
        </is>
      </c>
      <c r="U2853"/>
      <c r="V2853" t="inlineStr">
        <is>
          <t>张铭麒</t>
        </is>
      </c>
      <c r="W2853" t="inlineStr">
        <is>
          <t>李岳丰
吴薇</t>
        </is>
      </c>
    </row>
    <row r="2854" ht="12.75" customHeight="1">
      <c r="A2854" t="inlineStr">
        <is>
          <t>2025-12-11 习丁予-济南-超意兴-POC 已结束</t>
        </is>
      </c>
      <c r="B2854"/>
      <c r="C2854" t="inlineStr">
        <is>
          <t>优特炒菜慢、勾芡难；美膳师多手动投料，调料盒容量小。</t>
        </is>
      </c>
      <c r="D2854" t="inlineStr">
        <is>
          <t>习丁予</t>
        </is>
      </c>
      <c r="E2854" t="inlineStr">
        <is>
          <t>连城中心(建设中)，山东省济南市槐荫区兴福街道连城中心3号公寓楼连城中心(建设中)</t>
        </is>
      </c>
      <c r="F2854" t="inlineStr">
        <is>
          <t>项目出差</t>
        </is>
      </c>
      <c r="G2854" t="inlineStr">
        <is>
          <t>习丁予-济南-超意兴-POC 已结束</t>
        </is>
      </c>
      <c r="H2854" t="inlineStr">
        <is>
          <t>1：今日机器录入孜然猪肝，12道店内售卖菜品已录入完成
2：与销售沟通机器干料盒与液料盒水淀粉盒对于厨房使用度容量偏小，申请一套新的调料盒备用方案
3：目前阶段工作结束，机器位置处于备用厨房，下周挪到烹饪厨房后再进行人员培训
4：近几日观察优特与美膳师烹饪及出品，发现店内员工对于美膳师使用频率偏高，优特只是辅助烹饪一些炖菜，对于优特评价是做炒菜时时间偏慢（主要体现在投放调料时锅会立起来），水淀粉喷出呈水柱状，不易勾芡，美膳师自动投料操作员在操作过程中大部分也都是手动投料，后面优化了菜谱时间，已对标美膳师的烹饪时间</t>
        </is>
      </c>
      <c r="I2854" t="inlineStr">
        <is>
          <t>无</t>
        </is>
      </c>
      <c r="J2854"/>
      <c r="K2854" t="inlineStr">
        <is>
          <t>绿茶榆林万达广场新店开业支持</t>
        </is>
      </c>
      <c r="L2854" t="inlineStr">
        <is>
          <t>IMG_4968.JPEG,IMG_4969.JPEG,IMG_4970.JPEG,IMG_4971.JPEG,IMG_4972.JPEG,IMG_4973.JPEG</t>
        </is>
      </c>
      <c r="M2854"/>
      <c r="N2854" s="2">
        <v>46002</v>
      </c>
      <c r="O2854" t="inlineStr">
        <is>
          <t>已结束,已结束</t>
        </is>
      </c>
      <c r="P2854" t="inlineStr">
        <is>
          <t>50周</t>
        </is>
      </c>
      <c r="Q2854"/>
      <c r="R2854" t="inlineStr">
        <is>
          <t>false</t>
        </is>
      </c>
      <c r="S2854" t="inlineStr">
        <is>
          <t>2025/12/05
2025/12/13</t>
        </is>
      </c>
      <c r="T2854" t="inlineStr">
        <is>
          <t>北区</t>
        </is>
      </c>
      <c r="U2854" t="inlineStr">
        <is>
          <t>1</t>
        </is>
      </c>
      <c r="V2854" t="inlineStr">
        <is>
          <t>成宇
成宇</t>
        </is>
      </c>
      <c r="W2854" t="inlineStr">
        <is>
          <t>吕佳
李岳丰
吕佳
李岳丰</t>
        </is>
      </c>
    </row>
    <row r="2855" ht="12.75" customHeight="1">
      <c r="A2855" t="inlineStr">
        <is>
          <t>2025-12-10 习丁予-济南-超意兴-POC 已结束</t>
        </is>
      </c>
      <c r="B2855" t="inlineStr">
        <is>
          <t>1</t>
        </is>
      </c>
      <c r="C2855" t="inlineStr">
        <is>
          <t>需关注新菜录入及测试机器菜品出品稳定性。</t>
        </is>
      </c>
      <c r="D2855" t="inlineStr">
        <is>
          <t>习丁予</t>
        </is>
      </c>
      <c r="E2855" t="inlineStr">
        <is>
          <t>连城中心(建设中)，山东省济南市槐荫区兴福街道连城中心3号公寓楼连城中心(建设中)</t>
        </is>
      </c>
      <c r="F2855" t="inlineStr">
        <is>
          <t>项目出差</t>
        </is>
      </c>
      <c r="G2855" t="inlineStr">
        <is>
          <t>习丁予-济南-超意兴-POC 已结束</t>
        </is>
      </c>
      <c r="H2855" t="inlineStr">
        <is>
          <t>1：测试昨日录入机器的菜品：青萝卜丝炒粉条，辣炒猪血，孜然红肠，根据出品进行微调。
2：目前机器已录入11道菜品，午市晚市辅助厨房操作机器进行出餐。
3：通过帮助厨房出品测试11道菜品，对菜谱细节进行优化。</t>
        </is>
      </c>
      <c r="I2855" t="inlineStr">
        <is>
          <t>无</t>
        </is>
      </c>
      <c r="J2855"/>
      <c r="K2855" t="inlineStr">
        <is>
          <t>新菜录入以及测试机器菜品出品稳定性</t>
        </is>
      </c>
      <c r="L2855" t="inlineStr">
        <is>
          <t>IMG_4944.JPEG,IMG_4945.JPEG,IMG_4946.JPEG,IMG_4947.JPEG,IMG_4948.JPEG,IMG_4951.JPEG,IMG_4953.JPEG,IMG_4955.JPEG,IMG_4956.JPEG</t>
        </is>
      </c>
      <c r="M2855"/>
      <c r="N2855" s="2">
        <v>46001</v>
      </c>
      <c r="O2855" t="inlineStr">
        <is>
          <t>已结束,已结束</t>
        </is>
      </c>
      <c r="P2855" t="inlineStr">
        <is>
          <t>50周</t>
        </is>
      </c>
      <c r="Q2855"/>
      <c r="R2855" t="inlineStr">
        <is>
          <t>false</t>
        </is>
      </c>
      <c r="S2855" t="inlineStr">
        <is>
          <t>2025/12/05
2025/12/13</t>
        </is>
      </c>
      <c r="T2855" t="inlineStr">
        <is>
          <t>北区</t>
        </is>
      </c>
      <c r="U2855"/>
      <c r="V2855" t="inlineStr">
        <is>
          <t>成宇
成宇</t>
        </is>
      </c>
      <c r="W2855" t="inlineStr">
        <is>
          <t>吕佳
李岳丰
吕佳
李岳丰</t>
        </is>
      </c>
    </row>
    <row r="2856" ht="12.75" customHeight="1">
      <c r="A2856" t="inlineStr">
        <is>
          <t>2025-12-09 习丁予-济南-超意兴-POC 已结束</t>
        </is>
      </c>
      <c r="B2856"/>
      <c r="C2856" t="inlineStr">
        <is>
          <t>新录入4道菜品并微调菜谱，明日需确认新菜品录入并测试出品。</t>
        </is>
      </c>
      <c r="D2856" t="inlineStr">
        <is>
          <t>习丁予</t>
        </is>
      </c>
      <c r="E2856" t="inlineStr">
        <is>
          <t>连城中心(建设中)，山东省济南市槐荫区兴福街道连城中心3号公寓楼连城中心(建设中)</t>
        </is>
      </c>
      <c r="F2856" t="inlineStr">
        <is>
          <t>项目出差</t>
        </is>
      </c>
      <c r="G2856" t="inlineStr">
        <is>
          <t>习丁予-济南-超意兴-POC 已结束</t>
        </is>
      </c>
      <c r="H2856" t="inlineStr">
        <is>
          <t>1：今日录入四道菜品：辣炒猪血，孜然红肠，白菜炖豆腐，青萝卜丝炒粉条，与薛师傅一同完成，录入完成后对于出品进行菜谱微调
2：帮助厨房中午高峰期出餐，目前机器已经录入11道菜品
3：与薛师傅确认明日要新录入的菜品</t>
        </is>
      </c>
      <c r="I2856" t="inlineStr">
        <is>
          <t>无</t>
        </is>
      </c>
      <c r="J2856"/>
      <c r="K2856" t="inlineStr">
        <is>
          <t>录入新菜品，把已录好的菜品跑一遍看出品</t>
        </is>
      </c>
      <c r="L2856" t="inlineStr">
        <is>
          <t>IMG_4874.JPEG,IMG_4876.JPEG,IMG_4877.JPEG,IMG_4878.JPEG,IMG_4879.JPEG,IMG_4883.JPEG,IMG_4884.JPEG</t>
        </is>
      </c>
      <c r="M2856"/>
      <c r="N2856" s="2">
        <v>46000</v>
      </c>
      <c r="O2856" t="inlineStr">
        <is>
          <t>已结束,已结束</t>
        </is>
      </c>
      <c r="P2856" t="inlineStr">
        <is>
          <t>50周</t>
        </is>
      </c>
      <c r="Q2856"/>
      <c r="R2856" t="inlineStr">
        <is>
          <t>false</t>
        </is>
      </c>
      <c r="S2856" t="inlineStr">
        <is>
          <t>2025/12/05
2025/12/13</t>
        </is>
      </c>
      <c r="T2856" t="inlineStr">
        <is>
          <t>北区</t>
        </is>
      </c>
      <c r="U2856"/>
      <c r="V2856" t="inlineStr">
        <is>
          <t>成宇
成宇</t>
        </is>
      </c>
      <c r="W2856" t="inlineStr">
        <is>
          <t>吕佳
李岳丰
吕佳
李岳丰</t>
        </is>
      </c>
    </row>
    <row r="2857" ht="12.75" customHeight="1">
      <c r="A2857" t="inlineStr">
        <is>
          <t>2025-12-08 习丁予-南昌-窝罐里，遇见江西-培训支持 已结束</t>
        </is>
      </c>
      <c r="B2857"/>
      <c r="C2857" t="inlineStr">
        <is>
          <t>周一下午济南超意兴人流量不多，其他无问题异常。</t>
        </is>
      </c>
      <c r="D2857" t="inlineStr">
        <is>
          <t>习丁予</t>
        </is>
      </c>
      <c r="E2857" t="inlineStr">
        <is>
          <t>连城中心(建设中)，山东省济南市槐荫区兴福街道连城中心3号公寓楼连城中心(建设中)</t>
        </is>
      </c>
      <c r="F2857" t="inlineStr">
        <is>
          <t>项目出差</t>
        </is>
      </c>
      <c r="G2857" t="inlineStr">
        <is>
          <t>习丁予-南昌-窝罐里，遇见江西-培训支持 已结束</t>
        </is>
      </c>
      <c r="H2857" t="inlineStr">
        <is>
          <t>1：从南昌出发到达济南超意兴
2：到店添加机器干料与液料，周一下午人流量不多，主要把上周录好的7款菜品在出餐期进行炒制，出品直接售卖，无问题。
3：与薛师傅确定后续要测试的菜品以及工作安排。</t>
        </is>
      </c>
      <c r="I2857" t="inlineStr">
        <is>
          <t>无</t>
        </is>
      </c>
      <c r="J2857"/>
      <c r="K2857" t="inlineStr">
        <is>
          <t>与负责人一同测试新菜品，培训人员使用机器</t>
        </is>
      </c>
      <c r="L2857" t="inlineStr">
        <is>
          <t>IMG_4863.JPEG,IMG_4864.JPEG,IMG_4865.JPEG,IMG_4866.JPEG,IMG_4867.JPEG,IMG_4868.JPEG,IMG_4869.JPEG</t>
        </is>
      </c>
      <c r="M2857"/>
      <c r="N2857" s="2">
        <v>45999</v>
      </c>
      <c r="O2857" t="inlineStr">
        <is>
          <t>已结束</t>
        </is>
      </c>
      <c r="P2857" t="inlineStr">
        <is>
          <t>50周</t>
        </is>
      </c>
      <c r="Q2857"/>
      <c r="R2857" t="inlineStr">
        <is>
          <t>false</t>
        </is>
      </c>
      <c r="S2857" t="inlineStr">
        <is>
          <t>2025/12/07</t>
        </is>
      </c>
      <c r="T2857" t="inlineStr">
        <is>
          <t>北区</t>
        </is>
      </c>
      <c r="U2857" t="inlineStr">
        <is>
          <t>1</t>
        </is>
      </c>
      <c r="V2857" t="inlineStr">
        <is>
          <t>吕佳</t>
        </is>
      </c>
      <c r="W2857" t="inlineStr">
        <is>
          <t>李岳丰</t>
        </is>
      </c>
    </row>
    <row r="2858" ht="12.75" customHeight="1">
      <c r="A2858" t="inlineStr">
        <is>
          <t>2025-12-07 习丁予-南昌-窝罐里，遇见江西-培训支持 已结束</t>
        </is>
      </c>
      <c r="B2858"/>
      <c r="C2858" t="inlineStr">
        <is>
          <t>异常：液料区长时间未清理，已清理并校准两台机器。</t>
        </is>
      </c>
      <c r="D2858" t="inlineStr">
        <is>
          <t>习丁予</t>
        </is>
      </c>
      <c r="E2858" t="inlineStr">
        <is>
          <t>江西省南昌市南昌县昌东镇铁锅年代地锅鸡(瑶湖店)希岸酒店(南昌艾溪湖师大太子殿地铁站店)</t>
        </is>
      </c>
      <c r="F2858" t="inlineStr">
        <is>
          <t>项目出差</t>
        </is>
      </c>
      <c r="G2858" t="inlineStr">
        <is>
          <t>习丁予-南昌-窝罐里，遇见江西-培训支持 已结束</t>
        </is>
      </c>
      <c r="H2858" t="inlineStr">
        <is>
          <t>1：到达遇见江西门店对接厨师长，需求是调整菜谱和录入应季菜品
2：检查机器，液料区长时间未清理，与操作员一起清理干净后两台机器进行校准，其他功能完好
3：每份菜出品与厨师长对接出品状态，部分菜品进行微调，录入清炒小青菜，清炒红菜柳，红菜柳炒腊肉三道菜品。
4：培训操作员清理卫生，每天对干料液料以及锅体机身进行清洁，并对接厨师长进行监督。</t>
        </is>
      </c>
      <c r="I2858" t="inlineStr">
        <is>
          <t>无</t>
        </is>
      </c>
      <c r="J2858"/>
      <c r="K2858" t="inlineStr">
        <is>
          <t>出发济南超意兴poc</t>
        </is>
      </c>
      <c r="L2858" t="inlineStr">
        <is>
          <t>IMG_4834.JPEG,IMG_4835.JPEG,IMG_4838.JPEG,IMG_4840.JPEG,IMG_4841.JPEG,IMG_4842.JPEG,IMG_4846.JPEG,IMG_4849.JPEG,IMG_4850.JPEG</t>
        </is>
      </c>
      <c r="M2858"/>
      <c r="N2858" s="2">
        <v>45998</v>
      </c>
      <c r="O2858" t="inlineStr">
        <is>
          <t>已结束</t>
        </is>
      </c>
      <c r="P2858" t="inlineStr">
        <is>
          <t>49周</t>
        </is>
      </c>
      <c r="Q2858"/>
      <c r="R2858" t="inlineStr">
        <is>
          <t>false</t>
        </is>
      </c>
      <c r="S2858" t="inlineStr">
        <is>
          <t>2025/12/07</t>
        </is>
      </c>
      <c r="T2858" t="inlineStr">
        <is>
          <t>北区</t>
        </is>
      </c>
      <c r="U2858" t="inlineStr">
        <is>
          <t>1</t>
        </is>
      </c>
      <c r="V2858" t="inlineStr">
        <is>
          <t>吕佳</t>
        </is>
      </c>
      <c r="W2858" t="inlineStr">
        <is>
          <t>李岳丰</t>
        </is>
      </c>
    </row>
    <row r="2859" ht="12.75" customHeight="1">
      <c r="A2859" t="inlineStr">
        <is>
          <t>2025-12-06 习丁予-南昌-窝罐里，遇见江西-培训支持 已结束</t>
        </is>
      </c>
      <c r="B2859"/>
      <c r="C2859" t="inlineStr">
        <is>
          <t>操作员机器烹饪熟练度需提升，其他状态正常。</t>
        </is>
      </c>
      <c r="D2859" t="inlineStr">
        <is>
          <t>习丁予</t>
        </is>
      </c>
      <c r="E2859" t="inlineStr">
        <is>
          <t>江西省南昌市青山湖区艾溪湖管理处紫阳大道辅路</t>
        </is>
      </c>
      <c r="F2859" t="inlineStr">
        <is>
          <t>项目出差</t>
        </is>
      </c>
      <c r="G2859" t="inlineStr">
        <is>
          <t>习丁予-南昌-窝罐里，遇见江西-培训支持 已结束</t>
        </is>
      </c>
      <c r="H2859" t="inlineStr">
        <is>
          <t>1：到店检查机器各项状态正常，添加干料液料并培训操作员和厨师长校准。
2：与厨师长确定机器菜单，下架几款菜品，重新录入两道新菜，全程有厨师长进行录菜几菜谱调整。
3：培训操作员机器烹饪使用熟练度，精准投放食材，洗锅，操作员已能上手操作机器，熟练度需提升。
4：测试调整后的菜品出品，与厨师长对接并按照店内标准进行微调。
5：后续持续关注机器使用情况，保持客情维护。</t>
        </is>
      </c>
      <c r="I2859" t="inlineStr">
        <is>
          <t>无</t>
        </is>
      </c>
      <c r="J2859"/>
      <c r="K2859" t="inlineStr">
        <is>
          <t>遇见江西售后支持</t>
        </is>
      </c>
      <c r="L2859" t="inlineStr">
        <is>
          <t>IMG_4818.JPEG,IMG_4819.JPEG,IMG_4821.JPEG,IMG_4822.JPEG,IMG_4823.JPEG,IMG_4824.JPEG,IMG_4825.JPEG,IMG_4826.JPEG,IMG_4827.JPEG</t>
        </is>
      </c>
      <c r="M2859"/>
      <c r="N2859" s="2">
        <v>45997</v>
      </c>
      <c r="O2859" t="inlineStr">
        <is>
          <t>已结束</t>
        </is>
      </c>
      <c r="P2859" t="inlineStr">
        <is>
          <t>49周</t>
        </is>
      </c>
      <c r="Q2859"/>
      <c r="R2859" t="inlineStr">
        <is>
          <t>false</t>
        </is>
      </c>
      <c r="S2859" t="inlineStr">
        <is>
          <t>2025/12/07</t>
        </is>
      </c>
      <c r="T2859" t="inlineStr">
        <is>
          <t>北区</t>
        </is>
      </c>
      <c r="U2859"/>
      <c r="V2859" t="inlineStr">
        <is>
          <t>吕佳</t>
        </is>
      </c>
      <c r="W2859" t="inlineStr">
        <is>
          <t>李岳丰</t>
        </is>
      </c>
    </row>
    <row r="2860" ht="12.75" customHeight="1">
      <c r="A2860" t="inlineStr">
        <is>
          <t>2025-12-05 习丁予-济南-超意兴-POC 已结束</t>
        </is>
      </c>
      <c r="B2860"/>
      <c r="C2860" t="inlineStr">
        <is>
          <t>无明显问题或异常，各项工作正常推进。</t>
        </is>
      </c>
      <c r="D2860" t="inlineStr">
        <is>
          <t>习丁予</t>
        </is>
      </c>
      <c r="E2860" t="inlineStr">
        <is>
          <t>博品家饰，江西省南昌市东湖区百花洲街道博品家饰小金台社区</t>
        </is>
      </c>
      <c r="F2860" t="inlineStr">
        <is>
          <t>项目出差</t>
        </is>
      </c>
      <c r="G2860" t="inlineStr">
        <is>
          <t>习丁予-济南-超意兴-POC 已结束</t>
        </is>
      </c>
      <c r="H2860" t="inlineStr">
        <is>
          <t>1：测试昨日录入菜品：辣椒炒肉，酱爆黄豆芽，红烧茄子，均已达到出餐要求，炒制完成后进行出餐售卖。
2：炒制已录好的鱼香肉丝，千页豆腐等菜品，帮助厨房午市出餐，出品稳定，炒制完林总与薛师傅查看出品无问题。
3：观察优特，美膳师，传奇机器出品以及烹饪步骤，精化菜谱时间，对比出品和操作细节
4：出发南昌进行窝罐里和遇见江西项目售后支持。
</t>
        </is>
      </c>
      <c r="I2860" t="inlineStr">
        <is>
          <t>无</t>
        </is>
      </c>
      <c r="J2860"/>
      <c r="K2860" t="inlineStr">
        <is>
          <t>窝罐里项目二次培训。</t>
        </is>
      </c>
      <c r="L2860" t="inlineStr">
        <is>
          <t>IMG_4790.JPEG,IMG_4791.JPEG,IMG_4792.JPEG,IMG_4793.JPEG,IMG_4796.JPEG,IMG_4800.JPEG,IMG_4804.JPEG,IMG_4808.JPEG</t>
        </is>
      </c>
      <c r="M2860"/>
      <c r="N2860" s="2">
        <v>45996</v>
      </c>
      <c r="O2860" t="inlineStr">
        <is>
          <t>已结束,已结束</t>
        </is>
      </c>
      <c r="P2860" t="inlineStr">
        <is>
          <t>49周</t>
        </is>
      </c>
      <c r="Q2860"/>
      <c r="R2860" t="inlineStr">
        <is>
          <t>false</t>
        </is>
      </c>
      <c r="S2860" t="inlineStr">
        <is>
          <t>2025/12/05
2025/12/13</t>
        </is>
      </c>
      <c r="T2860" t="inlineStr">
        <is>
          <t>北区</t>
        </is>
      </c>
      <c r="U2860"/>
      <c r="V2860" t="inlineStr">
        <is>
          <t>成宇
成宇</t>
        </is>
      </c>
      <c r="W2860" t="inlineStr">
        <is>
          <t>吕佳
李岳丰
吕佳
李岳丰</t>
        </is>
      </c>
    </row>
    <row r="2861" ht="12.75" customHeight="1">
      <c r="A2861" t="inlineStr">
        <is>
          <t>2025-12-04 习丁予-济南-超意兴-POC 已结束</t>
        </is>
      </c>
      <c r="B2861"/>
      <c r="C2861" t="inlineStr">
        <is>
          <t>需关注菜品二次测试效果及江西项目到店时间流程。</t>
        </is>
      </c>
      <c r="D2861" t="inlineStr">
        <is>
          <t>习丁予</t>
        </is>
      </c>
      <c r="E2861" t="inlineStr">
        <is>
          <t>村办旅馆，山东省济南市槐荫区腊山街道村办旅馆</t>
        </is>
      </c>
      <c r="F2861" t="inlineStr">
        <is>
          <t>项目出差</t>
        </is>
      </c>
      <c r="G2861" t="inlineStr">
        <is>
          <t>习丁予-济南-超意兴-POC 已结束</t>
        </is>
      </c>
      <c r="H2861" t="inlineStr">
        <is>
          <t>1：把昨天测试的4道菜品调整后进行二次测试。
2：根据二次测试出品效果与薛师傅进行沟通，对菜谱进行微调整。
3：下午测试三款菜品：辣椒炒肉，酱爆黄豆芽，红烧茄子，均已录入机器制定菜谱，明早二次测试看具体出品效果再进行调整。
4：沟通江西项目到店时间与流程。</t>
        </is>
      </c>
      <c r="I2861" t="inlineStr">
        <is>
          <t>无</t>
        </is>
      </c>
      <c r="J2861"/>
      <c r="K2861" t="inlineStr">
        <is>
          <t>1：测试今日录入的三款菜品
2：出发江西进行培训支持</t>
        </is>
      </c>
      <c r="L2861" t="inlineStr">
        <is>
          <t>IMG_4772.JPEG,IMG_4773.JPEG,IMG_4774.JPEG,IMG_4777.JPEG,IMG_4778.JPEG,IMG_4779.JPEG,IMG_4780.JPEG,IMG_4784.JPEG,IMG_4786.JPEG</t>
        </is>
      </c>
      <c r="M2861"/>
      <c r="N2861" s="2">
        <v>45995</v>
      </c>
      <c r="O2861" t="inlineStr">
        <is>
          <t>已结束,已结束</t>
        </is>
      </c>
      <c r="P2861" t="inlineStr">
        <is>
          <t>49周</t>
        </is>
      </c>
      <c r="Q2861"/>
      <c r="R2861" t="inlineStr">
        <is>
          <t>false</t>
        </is>
      </c>
      <c r="S2861" t="inlineStr">
        <is>
          <t>2025/12/05
2025/12/13</t>
        </is>
      </c>
      <c r="T2861" t="inlineStr">
        <is>
          <t>北区</t>
        </is>
      </c>
      <c r="U2861"/>
      <c r="V2861" t="inlineStr">
        <is>
          <t>成宇
成宇</t>
        </is>
      </c>
      <c r="W2861" t="inlineStr">
        <is>
          <t>吕佳
李岳丰
吕佳
李岳丰</t>
        </is>
      </c>
    </row>
    <row r="2862" ht="12.75" customHeight="1">
      <c r="A2862" t="inlineStr">
        <is>
          <t>2025-12-03 习丁予-济南-超意兴-POC 已结束</t>
        </is>
      </c>
      <c r="B2862" t="inlineStr">
        <is>
          <t>1</t>
        </is>
      </c>
      <c r="C2862" t="inlineStr">
        <is>
          <t>测试4款菜品整体汤汁偏少，已按客户要求调整菜谱。</t>
        </is>
      </c>
      <c r="D2862" t="inlineStr">
        <is>
          <t>习丁予</t>
        </is>
      </c>
      <c r="E2862" t="inlineStr">
        <is>
          <t>村办旅馆，山东省济南市槐荫区腊山街道村办旅馆</t>
        </is>
      </c>
      <c r="F2862" t="inlineStr">
        <is>
          <t>项目出差</t>
        </is>
      </c>
      <c r="G2862" t="inlineStr">
        <is>
          <t>习丁予-济南-超意兴-POC 已结束</t>
        </is>
      </c>
      <c r="H2862" t="inlineStr">
        <is>
          <t>1：到店对接机器负责人，检查机体，安装水枪头底座。
2：注册门店账号，添加门店菜品对应干料液料，校准以及开锅养锅。
3：测试4款菜品，酸辣土豆丝，香辣千页豆腐，杭椒猪柳，鱼香肉丝，各测一份，整体汤汁偏少，已根据客户要求调整菜谱。
4：厨房两款炒菜机，优特主要做炖菜，美膳师主要做炒菜，今日查看了两款机器烹饪过程和出品，在后续录菜时结合炖菜和炒菜进行复刻。</t>
        </is>
      </c>
      <c r="I2862" t="inlineStr">
        <is>
          <t>无</t>
        </is>
      </c>
      <c r="J2862"/>
      <c r="K2862" t="inlineStr">
        <is>
          <t>1：中午把今日调试完菜品重新跑一遍，看出品效果如需调整再进行微调
2：测试店内剩余菜品。</t>
        </is>
      </c>
      <c r="L2862" t="inlineStr">
        <is>
          <t>IMG_4757.JPEG,IMG_4761.JPEG,IMG_4762.JPEG,IMG_4763.JPEG,IMG_4764.JPEG,IMG_4765.JPEG,IMG_4766.JPEG,IMG_4768.JPEG,IMG_4769.JPEG</t>
        </is>
      </c>
      <c r="M2862"/>
      <c r="N2862" s="2">
        <v>45994</v>
      </c>
      <c r="O2862" t="inlineStr">
        <is>
          <t>已结束,已结束</t>
        </is>
      </c>
      <c r="P2862" t="inlineStr">
        <is>
          <t>49周</t>
        </is>
      </c>
      <c r="Q2862"/>
      <c r="R2862" t="inlineStr">
        <is>
          <t>false</t>
        </is>
      </c>
      <c r="S2862" t="inlineStr">
        <is>
          <t>2025/12/05
2025/12/13</t>
        </is>
      </c>
      <c r="T2862" t="inlineStr">
        <is>
          <t>北区</t>
        </is>
      </c>
      <c r="U2862"/>
      <c r="V2862" t="inlineStr">
        <is>
          <t>成宇
成宇</t>
        </is>
      </c>
      <c r="W2862" t="inlineStr">
        <is>
          <t>吕佳
李岳丰
吕佳
李岳丰</t>
        </is>
      </c>
    </row>
    <row r="2863" ht="12.75" customHeight="1">
      <c r="A2863" t="inlineStr">
        <is>
          <t>2025-12-02 习丁予-北京-丰汇加-DEMO 已结束</t>
        </is>
      </c>
      <c r="B2863"/>
      <c r="C2863" t="inlineStr">
        <is>
          <t>客户用自带食材演示菜品，后续需门店测试，无明显异常。</t>
        </is>
      </c>
      <c r="D2863" t="inlineStr">
        <is>
          <t>习丁予</t>
        </is>
      </c>
      <c r="E2863" t="inlineStr">
        <is>
          <t>金胜嘉谊家园，北京市丰台区大红门街道马家堡东路金胜嘉谊家园</t>
        </is>
      </c>
      <c r="F2863" t="inlineStr">
        <is>
          <t>项目出差</t>
        </is>
      </c>
      <c r="G2863" t="inlineStr">
        <is>
          <t>习丁予-北京-丰汇加-DEMO 已结束</t>
        </is>
      </c>
      <c r="H2863" t="inlineStr">
        <is>
          <t>今日丰汇加客户demo ，客户自带食材进行演示，用机器展示了辣椒炒肉，炒米粉，炖豆腐三款菜品，后面根据客户需求进行门店测试。</t>
        </is>
      </c>
      <c r="I2863" t="inlineStr">
        <is>
          <t>无</t>
        </is>
      </c>
      <c r="J2863"/>
      <c r="K2863" t="inlineStr">
        <is>
          <t>超意兴poc</t>
        </is>
      </c>
      <c r="L2863" t="inlineStr">
        <is>
          <t>IMG_4742.JPEG,IMG_4743.JPEG,IMG_4744.JPEG</t>
        </is>
      </c>
      <c r="M2863"/>
      <c r="N2863" s="2">
        <v>45993</v>
      </c>
      <c r="O2863" t="inlineStr">
        <is>
          <t>已结束</t>
        </is>
      </c>
      <c r="P2863" t="inlineStr">
        <is>
          <t>49周</t>
        </is>
      </c>
      <c r="Q2863"/>
      <c r="R2863" t="inlineStr">
        <is>
          <t>false</t>
        </is>
      </c>
      <c r="S2863" t="inlineStr">
        <is>
          <t>2025/12/02</t>
        </is>
      </c>
      <c r="T2863" t="inlineStr">
        <is>
          <t>北区</t>
        </is>
      </c>
      <c r="U2863" t="inlineStr">
        <is>
          <t>1</t>
        </is>
      </c>
      <c r="V2863" t="inlineStr">
        <is>
          <t>吕佳</t>
        </is>
      </c>
      <c r="W2863" t="inlineStr">
        <is>
          <t>李岳丰</t>
        </is>
      </c>
    </row>
    <row r="2864" ht="12.75" customHeight="1">
      <c r="A2864" t="inlineStr">
        <is>
          <t>2025-12-01 习丁予-北京-好伦哥-POC 已结束</t>
        </is>
      </c>
      <c r="B2864"/>
      <c r="C2864" t="inlineStr">
        <is>
          <t>测试完成4款菜品，7款机器出餐，操作员熟练，对接谷师傅跟进使用。</t>
        </is>
      </c>
      <c r="D2864" t="inlineStr">
        <is>
          <t>习丁予</t>
        </is>
      </c>
      <c r="E2864" t="inlineStr">
        <is>
          <t>OCT华侨城·北京2号院，北京市朝阳区南磨房乡金蝉南路OCT华侨城·北京2号院</t>
        </is>
      </c>
      <c r="F2864" t="inlineStr">
        <is>
          <t>项目出差</t>
        </is>
      </c>
      <c r="G2864" t="inlineStr">
        <is>
          <t>习丁予-北京-好伦哥-POC 已结束</t>
        </is>
      </c>
      <c r="H2864" t="inlineStr">
        <is>
          <t>今日测试剩余4款菜品，根据店铺标准进行调试，已经测试完成，目前餐台7款菜品用机器进行出餐，操作员已经可以熟练使用机器，对接谷师傅跟进后续机器使用情况。</t>
        </is>
      </c>
      <c r="I2864" t="inlineStr">
        <is>
          <t>香辣鱿鱼一份，酸辣鸡珍一份，辣子鸡一份已定版</t>
        </is>
      </c>
      <c r="J2864" t="inlineStr">
        <is>
          <t>无</t>
        </is>
      </c>
      <c r="K2864" t="inlineStr">
        <is>
          <t>丰汇加客户演示</t>
        </is>
      </c>
      <c r="L2864" t="inlineStr">
        <is>
          <t>IMG_4721.JPEG,IMG_4723.JPEG,IMG_4727.JPEG,IMG_4729.JPEG,IMG_4730.JPEG,IMG_4733.JPEG,IMG_4734.JPEG,IMG_4735.JPEG,IMG_4736.JPEG</t>
        </is>
      </c>
      <c r="M2864"/>
      <c r="N2864" s="2">
        <v>45992</v>
      </c>
      <c r="O2864" t="inlineStr">
        <is>
          <t>已结束</t>
        </is>
      </c>
      <c r="P2864" t="inlineStr">
        <is>
          <t>49周</t>
        </is>
      </c>
      <c r="Q2864"/>
      <c r="R2864" t="inlineStr">
        <is>
          <t>false</t>
        </is>
      </c>
      <c r="S2864" t="inlineStr">
        <is>
          <t>2025/12/01</t>
        </is>
      </c>
      <c r="T2864" t="inlineStr">
        <is>
          <t>北区</t>
        </is>
      </c>
      <c r="U2864" t="inlineStr">
        <is>
          <t>1</t>
        </is>
      </c>
      <c r="V2864" t="inlineStr">
        <is>
          <t>成宇</t>
        </is>
      </c>
      <c r="W2864" t="inlineStr">
        <is>
          <t>吕佳
李岳丰</t>
        </is>
      </c>
    </row>
    <row r="2865" ht="12.75" customHeight="1">
      <c r="A2865" t="inlineStr">
        <is>
          <t xml:space="preserve">2025-11-30 </t>
        </is>
      </c>
      <c r="B2865"/>
      <c r="C2865" t="inlineStr">
        <is>
          <t>仅日期“2025/11/30”，无具体内容，信息缺失。</t>
        </is>
      </c>
      <c r="D2865" t="inlineStr">
        <is>
          <t>习丁予</t>
        </is>
      </c>
      <c r="E2865" t="inlineStr">
        <is>
          <t>OCT华侨城·北京2号院，北京市朝阳区南磨房乡金蝉南路OCT华侨城·北京2号院</t>
        </is>
      </c>
      <c r="F2865" t="inlineStr">
        <is>
          <t>排休</t>
        </is>
      </c>
      <c r="G2865"/>
      <c r="H2865"/>
      <c r="I2865"/>
      <c r="J2865"/>
      <c r="K2865"/>
      <c r="L2865"/>
      <c r="M2865"/>
      <c r="N2865" s="2">
        <v>45991</v>
      </c>
      <c r="O2865"/>
      <c r="P2865" t="inlineStr">
        <is>
          <t>48周</t>
        </is>
      </c>
      <c r="Q2865"/>
      <c r="R2865" t="inlineStr">
        <is>
          <t>false</t>
        </is>
      </c>
      <c r="S2865"/>
      <c r="T2865"/>
      <c r="U2865"/>
      <c r="V2865"/>
      <c r="W2865"/>
    </row>
    <row r="2866" ht="12.75" customHeight="1">
      <c r="A2866" t="inlineStr">
        <is>
          <t>2025-11-29 习丁予-北京-好伦哥-POC 已结束</t>
        </is>
      </c>
      <c r="B2866"/>
      <c r="C2866" t="inlineStr">
        <is>
          <t>无明显问题及异常，正常辅助出餐、培训操作员、对接新品测试。</t>
        </is>
      </c>
      <c r="D2866" t="inlineStr">
        <is>
          <t>习丁予</t>
        </is>
      </c>
      <c r="E2866" t="inlineStr">
        <is>
          <t>OCT华侨城·北京2号院，北京市朝阳区南磨房乡金蝉南路OCT华侨城·北京2号院</t>
        </is>
      </c>
      <c r="F2866" t="inlineStr">
        <is>
          <t>项目出差</t>
        </is>
      </c>
      <c r="G2866" t="inlineStr">
        <is>
          <t>习丁予-北京-好伦哥-POC 已结束</t>
        </is>
      </c>
      <c r="H2866" t="inlineStr">
        <is>
          <t>辅助厨房出餐，，对接谷师傅周一测试4道新品，今日机器烹饪次数60➕，全程辅助机器进行出餐，培训操作员机器使用，校准，清洗等流程。</t>
        </is>
      </c>
      <c r="I2866" t="inlineStr">
        <is>
          <t>无</t>
        </is>
      </c>
      <c r="J2866"/>
      <c r="K2866" t="inlineStr">
        <is>
          <t>排休</t>
        </is>
      </c>
      <c r="L2866" t="inlineStr">
        <is>
          <t>IMG_4705.JPEG,IMG_4706.JPEG,IMG_4707.JPEG,IMG_4709.JPEG</t>
        </is>
      </c>
      <c r="M2866"/>
      <c r="N2866" s="2">
        <v>45990</v>
      </c>
      <c r="O2866" t="inlineStr">
        <is>
          <t>已结束</t>
        </is>
      </c>
      <c r="P2866" t="inlineStr">
        <is>
          <t>48周</t>
        </is>
      </c>
      <c r="Q2866"/>
      <c r="R2866" t="inlineStr">
        <is>
          <t>false</t>
        </is>
      </c>
      <c r="S2866" t="inlineStr">
        <is>
          <t>2025/12/01</t>
        </is>
      </c>
      <c r="T2866" t="inlineStr">
        <is>
          <t>北区</t>
        </is>
      </c>
      <c r="U2866"/>
      <c r="V2866" t="inlineStr">
        <is>
          <t>成宇</t>
        </is>
      </c>
      <c r="W2866" t="inlineStr">
        <is>
          <t>吕佳
李岳丰</t>
        </is>
      </c>
    </row>
    <row r="2867" ht="12.75" customHeight="1">
      <c r="A2867" t="inlineStr">
        <is>
          <t>2025-11-28 习丁予-北京-好伦哥-POC 已结束</t>
        </is>
      </c>
      <c r="B2867"/>
      <c r="C2867" t="inlineStr">
        <is>
          <t>需关注剩余5道菜待谷师傅通知测试，已确认7道并出餐。</t>
        </is>
      </c>
      <c r="D2867" t="inlineStr">
        <is>
          <t>习丁予</t>
        </is>
      </c>
      <c r="E2867" t="inlineStr">
        <is>
          <t>OCT华侨城·北京2号院，北京市朝阳区南磨房乡金蝉南路OCT华侨城·北京2号院</t>
        </is>
      </c>
      <c r="F2867" t="inlineStr">
        <is>
          <t>项目出差</t>
        </is>
      </c>
      <c r="G2867" t="inlineStr">
        <is>
          <t>习丁予-北京-好伦哥-POC 已结束</t>
        </is>
      </c>
      <c r="H2867" t="inlineStr">
        <is>
          <t>到店检查机器干料液料并添加充足，辅助厨房进行出餐，辣椒炒肉辣椒炒制时间调整了一下，已经确认7道菜品，已经用机器开始出餐，剩余5道菜等谷师傅通知在进行测试。</t>
        </is>
      </c>
      <c r="I2867" t="inlineStr">
        <is>
          <t>无</t>
        </is>
      </c>
      <c r="J2867"/>
      <c r="K2867" t="inlineStr">
        <is>
          <t>辅助厨房进行出餐。</t>
        </is>
      </c>
      <c r="L2867" t="inlineStr">
        <is>
          <t>IMG_4689.JPEG,IMG_4690.JPEG,IMG_4691.JPEG,IMG_4692.JPEG,IMG_4693.JPEG,IMG_4694.JPEG,IMG_4695.JPEG,IMG_4696.JPEG</t>
        </is>
      </c>
      <c r="M2867"/>
      <c r="N2867" s="2">
        <v>45989</v>
      </c>
      <c r="O2867" t="inlineStr">
        <is>
          <t>已结束</t>
        </is>
      </c>
      <c r="P2867" t="inlineStr">
        <is>
          <t>48周</t>
        </is>
      </c>
      <c r="Q2867"/>
      <c r="R2867" t="inlineStr">
        <is>
          <t>false</t>
        </is>
      </c>
      <c r="S2867" t="inlineStr">
        <is>
          <t>2025/12/01</t>
        </is>
      </c>
      <c r="T2867" t="inlineStr">
        <is>
          <t>北区</t>
        </is>
      </c>
      <c r="U2867"/>
      <c r="V2867" t="inlineStr">
        <is>
          <t>成宇</t>
        </is>
      </c>
      <c r="W2867" t="inlineStr">
        <is>
          <t>吕佳
李岳丰</t>
        </is>
      </c>
    </row>
    <row r="2868" ht="12.75" customHeight="1">
      <c r="A2868" t="inlineStr">
        <is>
          <t>2025-11-27 习丁予-北京-好伦哥-POC 已结束</t>
        </is>
      </c>
      <c r="B2868"/>
      <c r="C2868" t="inlineStr">
        <is>
          <t>厨房人员少，忙时无人操作机器，已反馈销售。</t>
        </is>
      </c>
      <c r="D2868" t="inlineStr">
        <is>
          <t>习丁予</t>
        </is>
      </c>
      <c r="E2868" t="inlineStr">
        <is>
          <t>OCT华侨城·北京2号院，北京市朝阳区南磨房乡金蝉南路OCT华侨城·北京2号院</t>
        </is>
      </c>
      <c r="F2868" t="inlineStr">
        <is>
          <t>项目出差</t>
        </is>
      </c>
      <c r="G2868" t="inlineStr">
        <is>
          <t>习丁予-北京-好伦哥-POC 已结束</t>
        </is>
      </c>
      <c r="H2868" t="inlineStr">
        <is>
          <t>今日店铺正式营业，全程辅助厨房进行出餐，对辣椒炒肉进行调试，今日客流量多，厨房忙不过来，操作机器进行出餐，与机器负责人对接后续菜品调试工作，与厨师长沟通培训操作员一事，今天没有人来操作机器，已和销售同事反馈此情况。</t>
        </is>
      </c>
      <c r="I2868" t="inlineStr">
        <is>
          <t>辣椒炒肉已定版</t>
        </is>
      </c>
      <c r="J2868" t="inlineStr">
        <is>
          <t>因厨房人员配置少，忙起来无操作人员操作机器，已反馈销售</t>
        </is>
      </c>
      <c r="K2868" t="inlineStr">
        <is>
          <t>测试菜品，培训机器使用</t>
        </is>
      </c>
      <c r="L2868" t="inlineStr">
        <is>
          <t>IMG_4663.JPEG,IMG_4664.JPEG,IMG_4665.JPEG,IMG_4666.JPEG,IMG_4667.JPEG,IMG_4668.JPEG,IMG_4669.JPEG,IMG_4670.JPEG,IMG_4671.JPEG</t>
        </is>
      </c>
      <c r="M2868"/>
      <c r="N2868" s="2">
        <v>45988</v>
      </c>
      <c r="O2868" t="inlineStr">
        <is>
          <t>已结束</t>
        </is>
      </c>
      <c r="P2868" t="inlineStr">
        <is>
          <t>48周</t>
        </is>
      </c>
      <c r="Q2868"/>
      <c r="R2868" t="inlineStr">
        <is>
          <t>false</t>
        </is>
      </c>
      <c r="S2868" t="inlineStr">
        <is>
          <t>2025/12/01</t>
        </is>
      </c>
      <c r="T2868" t="inlineStr">
        <is>
          <t>北区</t>
        </is>
      </c>
      <c r="U2868"/>
      <c r="V2868" t="inlineStr">
        <is>
          <t>成宇</t>
        </is>
      </c>
      <c r="W2868" t="inlineStr">
        <is>
          <t>吕佳
李岳丰</t>
        </is>
      </c>
    </row>
    <row r="2869" ht="12.75" customHeight="1">
      <c r="A2869" t="inlineStr">
        <is>
          <t>2025-11-26 习丁予-北京-好伦哥-POC 已结束</t>
        </is>
      </c>
      <c r="B2869" t="inlineStr">
        <is>
          <t>1</t>
        </is>
      </c>
      <c r="C2869" t="inlineStr">
        <is>
          <t>无明确问题或异常，主要为日常工作任务推进。</t>
        </is>
      </c>
      <c r="D2869" t="inlineStr">
        <is>
          <t>习丁予</t>
        </is>
      </c>
      <c r="E2869" t="inlineStr">
        <is>
          <t>OCT华侨城·北京2号院，北京市朝阳区南磨房乡金蝉南路OCT华侨城·北京2号院</t>
        </is>
      </c>
      <c r="F2869" t="inlineStr">
        <is>
          <t>项目出差</t>
        </is>
      </c>
      <c r="G2869" t="inlineStr">
        <is>
          <t>习丁予-北京-好伦哥-POC 已结束</t>
        </is>
      </c>
      <c r="H2869" t="inlineStr">
        <is>
          <t>配合售后进行店铺移机，餐点辅助厨房进行出餐，规划机器操作动线，量化菜品标准，对试菜小份菜进行裂变，与厨师长沟通后面机器菜品准备工作，按照标准进行切配称量。</t>
        </is>
      </c>
      <c r="I2869" t="inlineStr">
        <is>
          <t>无</t>
        </is>
      </c>
      <c r="J2869"/>
      <c r="K2869" t="inlineStr">
        <is>
          <t>量化菜谱主副料食材标准，培训厨房准备工作，主副料进行标准称取后炒制。</t>
        </is>
      </c>
      <c r="L2869" t="inlineStr">
        <is>
          <t>IMG_4640.JPEG,IMG_4649.JPEG,IMG_4651.JPEG,IMG_4652.JPEG,IMG_4653.JPEG,IMG_4654.JPEG,IMG_4655.JPEG,IMG_4656.JPEG</t>
        </is>
      </c>
      <c r="M2869"/>
      <c r="N2869" s="2">
        <v>45987</v>
      </c>
      <c r="O2869" t="inlineStr">
        <is>
          <t>已结束</t>
        </is>
      </c>
      <c r="P2869" t="inlineStr">
        <is>
          <t>48周</t>
        </is>
      </c>
      <c r="Q2869"/>
      <c r="R2869" t="inlineStr">
        <is>
          <t>false</t>
        </is>
      </c>
      <c r="S2869" t="inlineStr">
        <is>
          <t>2025/12/01</t>
        </is>
      </c>
      <c r="T2869" t="inlineStr">
        <is>
          <t>北区</t>
        </is>
      </c>
      <c r="U2869"/>
      <c r="V2869" t="inlineStr">
        <is>
          <t>成宇</t>
        </is>
      </c>
      <c r="W2869" t="inlineStr">
        <is>
          <t>吕佳
李岳丰</t>
        </is>
      </c>
    </row>
    <row r="2870" ht="12.75" customHeight="1">
      <c r="A2870" t="inlineStr">
        <is>
          <t>2025-11-25 习丁予-北京-好伦哥-POC 已结束</t>
        </is>
      </c>
      <c r="B2870"/>
      <c r="C2870" t="inlineStr">
        <is>
          <t>需关注明日移机检查上下水、电线长度，配合店铺移机。</t>
        </is>
      </c>
      <c r="D2870" t="inlineStr">
        <is>
          <t>习丁予</t>
        </is>
      </c>
      <c r="E2870" t="inlineStr">
        <is>
          <t>OCT华侨城·北京2号院，北京市朝阳区南磨房乡金蝉南路OCT华侨城·北京2号院</t>
        </is>
      </c>
      <c r="F2870" t="inlineStr">
        <is>
          <t>项目出差</t>
        </is>
      </c>
      <c r="G2870" t="inlineStr">
        <is>
          <t>习丁予-北京-好伦哥-POC 已结束</t>
        </is>
      </c>
      <c r="H2870" t="inlineStr">
        <is>
          <t>培训厨房人员使用机器烹饪餐台菜品，烹饪完如何清洗，养锅等，对接厨师长与售后同事进行明日移机检查工作，检查上下水以及电线长度，明日配合店铺进行移机。</t>
        </is>
      </c>
      <c r="I2870" t="inlineStr">
        <is>
          <t>无</t>
        </is>
      </c>
      <c r="J2870"/>
      <c r="K2870" t="inlineStr">
        <is>
          <t>配合店铺移机，整理操作动线。</t>
        </is>
      </c>
      <c r="L2870" t="inlineStr">
        <is>
          <t>IMG_4604.JPEG,IMG_4605.JPEG,IMG_4606.JPEG,IMG_4607.JPEG,IMG_4608.JPEG,IMG_4610.JPEG</t>
        </is>
      </c>
      <c r="M2870"/>
      <c r="N2870" s="2">
        <v>45986</v>
      </c>
      <c r="O2870" t="inlineStr">
        <is>
          <t>已结束</t>
        </is>
      </c>
      <c r="P2870" t="inlineStr">
        <is>
          <t>48周</t>
        </is>
      </c>
      <c r="Q2870"/>
      <c r="R2870" t="inlineStr">
        <is>
          <t>false</t>
        </is>
      </c>
      <c r="S2870" t="inlineStr">
        <is>
          <t>2025/12/01</t>
        </is>
      </c>
      <c r="T2870" t="inlineStr">
        <is>
          <t>北区</t>
        </is>
      </c>
      <c r="U2870"/>
      <c r="V2870" t="inlineStr">
        <is>
          <t>成宇</t>
        </is>
      </c>
      <c r="W2870" t="inlineStr">
        <is>
          <t>吕佳
李岳丰</t>
        </is>
      </c>
    </row>
    <row r="2871" ht="12.75" customHeight="1">
      <c r="A2871" t="inlineStr">
        <is>
          <t>2025-11-24 习丁予-北京-好伦哥-POC 已结束</t>
        </is>
      </c>
      <c r="B2871"/>
      <c r="C2871" t="inlineStr">
        <is>
          <t>老板要求撤灶台搬机器，有设备移位需求需关注。</t>
        </is>
      </c>
      <c r="D2871" t="inlineStr">
        <is>
          <t>习丁予</t>
        </is>
      </c>
      <c r="E2871" t="inlineStr">
        <is>
          <t>OCT华侨城·北京2号院，北京市朝阳区南磨房乡金蝉南路OCT华侨城·北京2号院</t>
        </is>
      </c>
      <c r="F2871" t="inlineStr">
        <is>
          <t>项目出差</t>
        </is>
      </c>
      <c r="G2871" t="inlineStr">
        <is>
          <t>习丁予-北京-好伦哥-POC 已结束</t>
        </is>
      </c>
      <c r="H2871" t="inlineStr">
        <is>
          <t>今日到店调试下午好伦哥老板试菜菜品，用机器辅助厨房进行餐台出餐，调试完成后进行准备工作，下午4点进行了演示以及试菜，试菜完成后老板要求撤一个灶台把机器搬过去，后面配合店铺领导进行机器移位。</t>
        </is>
      </c>
      <c r="I2871" t="inlineStr">
        <is>
          <t>肉酱意面，海胆炒饭，香辣蟹，干煸豆角，小炒鹿茸菌已定版</t>
        </is>
      </c>
      <c r="J2871"/>
      <c r="K2871" t="inlineStr">
        <is>
          <t>裂变今日测试菜品，转化为大份菜确定出品，培训厨房人员使用机器。</t>
        </is>
      </c>
      <c r="L2871" t="inlineStr">
        <is>
          <t>IMG_4582.JPEG,IMG_4583.JPEG,IMG_4584.JPEG,IMG_4585.JPEG,IMG_4587.JPEG,IMG_4589.JPEG,IMG_4590.JPEG,IMG_4591.JPEG</t>
        </is>
      </c>
      <c r="M2871"/>
      <c r="N2871" s="2">
        <v>45985</v>
      </c>
      <c r="O2871" t="inlineStr">
        <is>
          <t>已结束</t>
        </is>
      </c>
      <c r="P2871" t="inlineStr">
        <is>
          <t>48周</t>
        </is>
      </c>
      <c r="Q2871"/>
      <c r="R2871" t="inlineStr">
        <is>
          <t>false</t>
        </is>
      </c>
      <c r="S2871" t="inlineStr">
        <is>
          <t>2025/12/01</t>
        </is>
      </c>
      <c r="T2871" t="inlineStr">
        <is>
          <t>北区</t>
        </is>
      </c>
      <c r="U2871"/>
      <c r="V2871" t="inlineStr">
        <is>
          <t>成宇</t>
        </is>
      </c>
      <c r="W2871" t="inlineStr">
        <is>
          <t>吕佳
李岳丰</t>
        </is>
      </c>
    </row>
    <row r="2872" ht="12.75" customHeight="1">
      <c r="A2872" t="inlineStr">
        <is>
          <t>2025-11-23 习丁予-北京-好伦哥-POC 已结束</t>
        </is>
      </c>
      <c r="B2872"/>
      <c r="C2872" t="inlineStr">
        <is>
          <t>需关注明日领导试菜，当前在全力配合准备中。</t>
        </is>
      </c>
      <c r="D2872" t="inlineStr">
        <is>
          <t>习丁予</t>
        </is>
      </c>
      <c r="E2872" t="inlineStr">
        <is>
          <t>OCT华侨城·北京2号院，北京市朝阳区南磨房乡华侨城·北京OCT华侨城·北京2号院</t>
        </is>
      </c>
      <c r="F2872" t="inlineStr">
        <is>
          <t>项目出差</t>
        </is>
      </c>
      <c r="G2872" t="inlineStr">
        <is>
          <t>习丁予-北京-好伦哥-POC 已结束</t>
        </is>
      </c>
      <c r="H2872" t="inlineStr">
        <is>
          <t>到店调试机器，添加干料液料，测试菜品，根据店铺要求进行调整，测试明日试菜菜品，确定食材。</t>
        </is>
      </c>
      <c r="I2872" t="inlineStr">
        <is>
          <t>无</t>
        </is>
      </c>
      <c r="J2872"/>
      <c r="K2872" t="inlineStr">
        <is>
          <t>全力配合明日领导试菜。</t>
        </is>
      </c>
      <c r="L2872" t="inlineStr">
        <is>
          <t>IMG_4568.JPEG,IMG_4569.JPEG,IMG_4570.JPEG,IMG_4571.JPEG,IMG_4572.JPEG,IMG_4573.JPEG,IMG_4577.JPEG,IMG_4578.JPEG,IMG_4579.JPEG</t>
        </is>
      </c>
      <c r="M2872"/>
      <c r="N2872" s="2">
        <v>45984</v>
      </c>
      <c r="O2872" t="inlineStr">
        <is>
          <t>已结束</t>
        </is>
      </c>
      <c r="P2872" t="inlineStr">
        <is>
          <t>47周</t>
        </is>
      </c>
      <c r="Q2872"/>
      <c r="R2872" t="inlineStr">
        <is>
          <t>false</t>
        </is>
      </c>
      <c r="S2872" t="inlineStr">
        <is>
          <t>2025/12/01</t>
        </is>
      </c>
      <c r="T2872" t="inlineStr">
        <is>
          <t>北区</t>
        </is>
      </c>
      <c r="U2872"/>
      <c r="V2872" t="inlineStr">
        <is>
          <t>成宇</t>
        </is>
      </c>
      <c r="W2872" t="inlineStr">
        <is>
          <t>吕佳
李岳丰</t>
        </is>
      </c>
    </row>
    <row r="2873" ht="12.75" customHeight="1">
      <c r="A2873" t="inlineStr">
        <is>
          <t>2025-11-22 习丁予-北京-好伦哥-POC 已结束</t>
        </is>
      </c>
      <c r="B2873"/>
      <c r="C2873" t="inlineStr">
        <is>
          <t>习丁予北京好伦哥POC进行中，需关注菜品确认及机器、菜品调试。</t>
        </is>
      </c>
      <c r="D2873" t="inlineStr">
        <is>
          <t>习丁予</t>
        </is>
      </c>
      <c r="E2873" t="inlineStr">
        <is>
          <t>OCT华侨城·北京2号院，北京市朝阳区南磨房乡金蝉南路OCT华侨城·北京2号院</t>
        </is>
      </c>
      <c r="F2873" t="inlineStr">
        <is>
          <t>项目出差</t>
        </is>
      </c>
      <c r="G2873" t="inlineStr">
        <is>
          <t>习丁予-北京-好伦哥-POC 已结束</t>
        </is>
      </c>
      <c r="H2873" t="inlineStr">
        <is>
          <t>出发北京进行好伦哥poc项目</t>
        </is>
      </c>
      <c r="I2873" t="inlineStr">
        <is>
          <t>无</t>
        </is>
      </c>
      <c r="J2873"/>
      <c r="K2873" t="inlineStr">
        <is>
          <t>对接好伦哥，菜品确认，机器调试，菜品调试。</t>
        </is>
      </c>
      <c r="L2873" t="inlineStr">
        <is>
          <t>IMG_4554.JPEG,IMG_4558.JPEG</t>
        </is>
      </c>
      <c r="M2873"/>
      <c r="N2873" s="2">
        <v>45983</v>
      </c>
      <c r="O2873" t="inlineStr">
        <is>
          <t>已结束</t>
        </is>
      </c>
      <c r="P2873" t="inlineStr">
        <is>
          <t>47周</t>
        </is>
      </c>
      <c r="Q2873"/>
      <c r="R2873" t="inlineStr">
        <is>
          <t>false</t>
        </is>
      </c>
      <c r="S2873" t="inlineStr">
        <is>
          <t>2025/12/01</t>
        </is>
      </c>
      <c r="T2873" t="inlineStr">
        <is>
          <t>北区</t>
        </is>
      </c>
      <c r="U2873"/>
      <c r="V2873" t="inlineStr">
        <is>
          <t>成宇</t>
        </is>
      </c>
      <c r="W2873" t="inlineStr">
        <is>
          <t>吕佳
李岳丰</t>
        </is>
      </c>
    </row>
    <row r="2874" ht="12.75" customHeight="1">
      <c r="A2874" t="inlineStr">
        <is>
          <t>2025-11-21 习丁予-西安-绿茶-铁锅导入 已结束</t>
        </is>
      </c>
      <c r="B2874"/>
      <c r="C2874" t="inlineStr">
        <is>
          <t>铁锅导入完成，出品正常，无异常问题需关注。</t>
        </is>
      </c>
      <c r="D2874" t="inlineStr">
        <is>
          <t>习丁予</t>
        </is>
      </c>
      <c r="E2874" t="inlineStr">
        <is>
          <t>曲江宜居，陕西省西安市雁塔区曲江街道龙游南路曲江宜居</t>
        </is>
      </c>
      <c r="F2874" t="inlineStr">
        <is>
          <t>项目出差</t>
        </is>
      </c>
      <c r="G2874" t="inlineStr">
        <is>
          <t>习丁予-西安-绿茶-铁锅导入 已结束</t>
        </is>
      </c>
      <c r="H2874" t="inlineStr">
        <is>
          <t>回收了店内6口涂层锅，操作员上手铁锅很快，接受度比较高，培训了每日洗锅养锅的标准流程，后期按照标准进行执行，出品没有问题，店铺铁锅导入完成。</t>
        </is>
      </c>
      <c r="I2874" t="inlineStr">
        <is>
          <t>无</t>
        </is>
      </c>
      <c r="J2874"/>
      <c r="K2874" t="inlineStr">
        <is>
          <t>出发北京好伦哥poc</t>
        </is>
      </c>
      <c r="L2874" t="inlineStr">
        <is>
          <t>IMG_4519.JPEG,IMG_4520.JPEG,IMG_4521.JPEG,IMG_4522.JPEG,IMG_4523.JPEG,IMG_4524.JPEG,IMG_4535.JPEG,IMG_4536.JPEG</t>
        </is>
      </c>
      <c r="M2874"/>
      <c r="N2874" s="2">
        <v>45982</v>
      </c>
      <c r="O2874" t="inlineStr">
        <is>
          <t>已结束,已结束</t>
        </is>
      </c>
      <c r="P2874" t="inlineStr">
        <is>
          <t>47周</t>
        </is>
      </c>
      <c r="Q2874"/>
      <c r="R2874" t="inlineStr">
        <is>
          <t>false</t>
        </is>
      </c>
      <c r="S2874" t="inlineStr">
        <is>
          <t>2025/11/07
2025/12/20</t>
        </is>
      </c>
      <c r="T2874" t="inlineStr">
        <is>
          <t>BST</t>
        </is>
      </c>
      <c r="U2874" t="inlineStr">
        <is>
          <t>1</t>
        </is>
      </c>
      <c r="V2874" t="inlineStr">
        <is>
          <t>张铭麒
张铭麒</t>
        </is>
      </c>
      <c r="W2874" t="inlineStr">
        <is>
          <t>李岳丰
吴薇
李岳丰
吴薇</t>
        </is>
      </c>
    </row>
    <row r="2875" ht="12.75" customHeight="1">
      <c r="A2875" t="inlineStr">
        <is>
          <t>2025-11-20 习丁予-西安-绿茶-铁锅导入 已结束</t>
        </is>
      </c>
      <c r="B2875"/>
      <c r="C2875" t="inlineStr">
        <is>
          <t>无异常问题，铁锅导入进行中，出品正常，加强清洗养锅流程。</t>
        </is>
      </c>
      <c r="D2875" t="inlineStr">
        <is>
          <t>习丁予</t>
        </is>
      </c>
      <c r="E2875" t="inlineStr">
        <is>
          <t>白玉兰酒店(宝鸡高铁南站店)，陕西省宝鸡市渭滨区马营镇白玉兰酒店(宝鸡高铁南站店)</t>
        </is>
      </c>
      <c r="F2875" t="inlineStr">
        <is>
          <t>项目出差</t>
        </is>
      </c>
      <c r="G2875" t="inlineStr">
        <is>
          <t>习丁予-西安-绿茶-铁锅导入 已结束</t>
        </is>
      </c>
      <c r="H2875" t="inlineStr">
        <is>
          <t>宝鸡天下汇铁锅导入，检查机器各项功能完好，更换铁锅，调整菜谱，温度标定，培训操作员使用铁锅注意事项，出品没有问题。</t>
        </is>
      </c>
      <c r="I2875" t="inlineStr">
        <is>
          <t>无</t>
        </is>
      </c>
      <c r="J2875"/>
      <c r="K2875" t="inlineStr">
        <is>
          <t>铁锅导入第二天，加强操作员铁锅清洗养锅流程。</t>
        </is>
      </c>
      <c r="L2875" t="inlineStr">
        <is>
          <t>IMG_4503.JPEG,IMG_4508.JPEG,IMG_4509.JPEG,IMG_4511.JPEG,IMG_4512.JPEG,IMG_4514.JPEG,IMG_4515.JPEG,IMG_4516.JPEG,IMG_4517.JPEG</t>
        </is>
      </c>
      <c r="M2875"/>
      <c r="N2875" s="2">
        <v>45981</v>
      </c>
      <c r="O2875" t="inlineStr">
        <is>
          <t>已结束,已结束</t>
        </is>
      </c>
      <c r="P2875" t="inlineStr">
        <is>
          <t>47周</t>
        </is>
      </c>
      <c r="Q2875"/>
      <c r="R2875" t="inlineStr">
        <is>
          <t>false</t>
        </is>
      </c>
      <c r="S2875" t="inlineStr">
        <is>
          <t>2025/11/07
2025/12/20</t>
        </is>
      </c>
      <c r="T2875" t="inlineStr">
        <is>
          <t>BST</t>
        </is>
      </c>
      <c r="U2875"/>
      <c r="V2875" t="inlineStr">
        <is>
          <t>张铭麒
张铭麒</t>
        </is>
      </c>
      <c r="W2875" t="inlineStr">
        <is>
          <t>李岳丰
吴薇
李岳丰
吴薇</t>
        </is>
      </c>
    </row>
    <row r="2876" ht="12.75" customHeight="1">
      <c r="A2876" t="inlineStr">
        <is>
          <t>2025-11-19 习丁予-西安-绿茶-铁锅导入 已结束</t>
        </is>
      </c>
      <c r="B2876"/>
      <c r="C2876" t="inlineStr">
        <is>
          <t>西咸万象城铁锅导入最后一天回收8口涂层锅，后续跟进清洗养护。</t>
        </is>
      </c>
      <c r="D2876" t="inlineStr">
        <is>
          <t>习丁予</t>
        </is>
      </c>
      <c r="E2876" t="inlineStr">
        <is>
          <t>海荣名城，陕西省西安市未央区徐家湾街道凤城九路海荣名城</t>
        </is>
      </c>
      <c r="F2876" t="inlineStr">
        <is>
          <t>项目出差</t>
        </is>
      </c>
      <c r="G2876" t="inlineStr">
        <is>
          <t>习丁予-西安-绿茶-铁锅导入 已结束</t>
        </is>
      </c>
      <c r="H2876" t="inlineStr">
        <is>
          <t>西咸万象城铁锅导入最后一天，把店铺剩余8口涂层锅进行回收，添加外卖菜品，操作员已经可以熟练操作机器，后续持续跟进铁锅清洗和养护工作，菜品出品稳定。</t>
        </is>
      </c>
      <c r="I2876" t="inlineStr">
        <is>
          <t>无</t>
        </is>
      </c>
      <c r="J2876"/>
      <c r="K2876" t="inlineStr">
        <is>
          <t>绿茶宝鸡天下汇铁锅导入</t>
        </is>
      </c>
      <c r="L2876" t="inlineStr">
        <is>
          <t>IMG_4483.JPEG,IMG_4485.JPEG,IMG_4486.JPEG,IMG_4488.JPEG,IMG_4490.JPEG,IMG_4491.JPEG,IMG_4487.JPEG,IMG_4492.JPEG,IMG_4494.JPEG</t>
        </is>
      </c>
      <c r="M2876"/>
      <c r="N2876" s="2">
        <v>45980</v>
      </c>
      <c r="O2876" t="inlineStr">
        <is>
          <t>已结束,已结束</t>
        </is>
      </c>
      <c r="P2876" t="inlineStr">
        <is>
          <t>47周</t>
        </is>
      </c>
      <c r="Q2876"/>
      <c r="R2876" t="inlineStr">
        <is>
          <t>false</t>
        </is>
      </c>
      <c r="S2876" t="inlineStr">
        <is>
          <t>2025/11/07
2025/12/20</t>
        </is>
      </c>
      <c r="T2876" t="inlineStr">
        <is>
          <t>BST</t>
        </is>
      </c>
      <c r="U2876"/>
      <c r="V2876" t="inlineStr">
        <is>
          <t>张铭麒
张铭麒</t>
        </is>
      </c>
      <c r="W2876" t="inlineStr">
        <is>
          <t>李岳丰
吴薇
李岳丰
吴薇</t>
        </is>
      </c>
    </row>
    <row r="2877" ht="12.75" customHeight="1">
      <c r="A2877" t="inlineStr">
        <is>
          <t>2025-11-18 习丁予-西安-绿茶-铁锅导入 已结束</t>
        </is>
      </c>
      <c r="B2877"/>
      <c r="C2877" t="inlineStr">
        <is>
          <t>铁锅导入进行中，新操作员熟练，菜品稳定，今日外卖多，辅助出餐。</t>
        </is>
      </c>
      <c r="D2877" t="inlineStr">
        <is>
          <t>习丁予</t>
        </is>
      </c>
      <c r="E2877" t="inlineStr">
        <is>
          <t>海荣名城，陕西省西安市未央区徐家湾街道凤城九路海荣名城</t>
        </is>
      </c>
      <c r="F2877" t="inlineStr">
        <is>
          <t>项目出差</t>
        </is>
      </c>
      <c r="G2877" t="inlineStr">
        <is>
          <t>习丁予-西安-绿茶-铁锅导入 已结束</t>
        </is>
      </c>
      <c r="H2877" t="inlineStr">
        <is>
          <t>第二天铁锅导入，培训新操作员机器熟练度，已经可以熟练使用机器，菜品出品稳定，培训如何清洗铁锅和养锅，今日外卖居多，辅助厨房进行出餐。</t>
        </is>
      </c>
      <c r="I2877" t="inlineStr">
        <is>
          <t>无</t>
        </is>
      </c>
      <c r="J2877"/>
      <c r="K2877" t="inlineStr">
        <is>
          <t>铁锅导入最后一天，回收店铺旧锅，交接厨师长监督后续铁锅使用情况</t>
        </is>
      </c>
      <c r="L2877" t="inlineStr">
        <is>
          <t>IMG_4465.JPEG,IMG_4466.JPEG,IMG_4467.JPEG,IMG_4468.JPEG,IMG_4471.JPEG,IMG_4473.JPEG,IMG_4474.JPEG,IMG_4475.JPEG,IMG_4476.JPEG</t>
        </is>
      </c>
      <c r="M2877"/>
      <c r="N2877" s="2">
        <v>45979</v>
      </c>
      <c r="O2877" t="inlineStr">
        <is>
          <t>已结束,已结束</t>
        </is>
      </c>
      <c r="P2877" t="inlineStr">
        <is>
          <t>47周</t>
        </is>
      </c>
      <c r="Q2877"/>
      <c r="R2877" t="inlineStr">
        <is>
          <t>false</t>
        </is>
      </c>
      <c r="S2877" t="inlineStr">
        <is>
          <t>2025/11/07
2025/12/20</t>
        </is>
      </c>
      <c r="T2877" t="inlineStr">
        <is>
          <t>BST</t>
        </is>
      </c>
      <c r="U2877"/>
      <c r="V2877" t="inlineStr">
        <is>
          <t>张铭麒
张铭麒</t>
        </is>
      </c>
      <c r="W2877" t="inlineStr">
        <is>
          <t>李岳丰
吴薇
李岳丰
吴薇</t>
        </is>
      </c>
    </row>
    <row r="2878" ht="12.75" customHeight="1">
      <c r="A2878" t="inlineStr">
        <is>
          <t>2025-11-17 习丁予-西安-绿茶-铁锅导入 已结束</t>
        </is>
      </c>
      <c r="B2878"/>
      <c r="C2878" t="inlineStr">
        <is>
          <t>铁锅导入中，今日店铺人少，明日需观察其他菜品铁锅出品。</t>
        </is>
      </c>
      <c r="D2878" t="inlineStr">
        <is>
          <t>习丁予</t>
        </is>
      </c>
      <c r="E2878" t="inlineStr">
        <is>
          <t>曲江宜居，陕西省西安市雁塔区曲江街道龙游南路曲江宜居</t>
        </is>
      </c>
      <c r="F2878" t="inlineStr">
        <is>
          <t>项目出差</t>
        </is>
      </c>
      <c r="G2878" t="inlineStr">
        <is>
          <t>习丁予-西安-绿茶-铁锅导入 已结束</t>
        </is>
      </c>
      <c r="H2878" t="inlineStr">
        <is>
          <t>绿茶西咸万象城绿茶铁锅导入，到达门店对接厨师长进行铁锅导入，检查机器，导入菜谱，温度标定，更换铁锅培训厨房人员铁锅操作注意事项以及清洗流程，今日店铺人不多，明日再观察一下其他菜品铁锅的出品。</t>
        </is>
      </c>
      <c r="I2878" t="inlineStr">
        <is>
          <t>无</t>
        </is>
      </c>
      <c r="J2878"/>
      <c r="K2878" t="inlineStr">
        <is>
          <t>铁锅导入第二天，培训操作人员使用铁锅，跟进出品。</t>
        </is>
      </c>
      <c r="L2878" t="inlineStr">
        <is>
          <t>IMG_4444.JPEG,IMG_4446.JPEG,IMG_4454.JPEG,IMG_4456.JPEG,IMG_4458.JPEG,IMG_4459.JPEG</t>
        </is>
      </c>
      <c r="M2878"/>
      <c r="N2878" s="2">
        <v>45978</v>
      </c>
      <c r="O2878" t="inlineStr">
        <is>
          <t>已结束,已结束</t>
        </is>
      </c>
      <c r="P2878" t="inlineStr">
        <is>
          <t>47周</t>
        </is>
      </c>
      <c r="Q2878"/>
      <c r="R2878" t="inlineStr">
        <is>
          <t>false</t>
        </is>
      </c>
      <c r="S2878" t="inlineStr">
        <is>
          <t>2025/11/07
2025/12/20</t>
        </is>
      </c>
      <c r="T2878" t="inlineStr">
        <is>
          <t>BST</t>
        </is>
      </c>
      <c r="U2878"/>
      <c r="V2878" t="inlineStr">
        <is>
          <t>张铭麒
张铭麒</t>
        </is>
      </c>
      <c r="W2878" t="inlineStr">
        <is>
          <t>李岳丰
吴薇
李岳丰
吴薇</t>
        </is>
      </c>
    </row>
    <row r="2879" ht="12.75" customHeight="1">
      <c r="A2879" t="inlineStr">
        <is>
          <t>2025-11-16 习丁予-西安-绿茶-新店开业 已结束</t>
        </is>
      </c>
      <c r="B2879"/>
      <c r="C2879" t="inlineStr">
        <is>
          <t>需关注：对接厨师长后期多盯机器出品，操作员按标准流程操作清洗。</t>
        </is>
      </c>
      <c r="D2879" t="inlineStr">
        <is>
          <t>习丁予</t>
        </is>
      </c>
      <c r="E2879" t="inlineStr">
        <is>
          <t>曲江宜居，陕西省西安市雁塔区曲江街道龙游南路曲江宜居</t>
        </is>
      </c>
      <c r="F2879" t="inlineStr">
        <is>
          <t>项目出差</t>
        </is>
      </c>
      <c r="G2879" t="inlineStr">
        <is>
          <t>习丁予-西安-绿茶-新店开业 已结束</t>
        </is>
      </c>
      <c r="H2879" t="inlineStr">
        <is>
          <t>到店检查配料干料液料补充充足，菜品分装完成，操作员已经可以熟练使用机器，对于菜品烹饪熟悉度已经熟练，对接厨师长后期多盯一下机器出品，要求操作员按照标准流程进行操作和清洗。</t>
        </is>
      </c>
      <c r="I2879" t="inlineStr">
        <is>
          <t>无</t>
        </is>
      </c>
      <c r="J2879"/>
      <c r="K2879" t="inlineStr">
        <is>
          <t>西咸万象城铁锅导入</t>
        </is>
      </c>
      <c r="L2879" t="inlineStr">
        <is>
          <t>IMG_4423.JPEG,IMG_4425.JPEG,IMG_4426.JPEG,IMG_4427.JPEG,IMG_4430.JPEG,IMG_4429.JPEG,IMG_4428.JPEG,IMG_4431.JPEG</t>
        </is>
      </c>
      <c r="M2879"/>
      <c r="N2879" s="2">
        <v>45977</v>
      </c>
      <c r="O2879" t="inlineStr">
        <is>
          <t>已结束</t>
        </is>
      </c>
      <c r="P2879" t="inlineStr">
        <is>
          <t>46周</t>
        </is>
      </c>
      <c r="Q2879"/>
      <c r="R2879" t="inlineStr">
        <is>
          <t>false</t>
        </is>
      </c>
      <c r="S2879" t="inlineStr">
        <is>
          <t>2025/11/15</t>
        </is>
      </c>
      <c r="T2879" t="inlineStr">
        <is>
          <t>BST</t>
        </is>
      </c>
      <c r="U2879" t="inlineStr">
        <is>
          <t>1</t>
        </is>
      </c>
      <c r="V2879" t="inlineStr">
        <is>
          <t>张铭麒</t>
        </is>
      </c>
      <c r="W2879" t="inlineStr">
        <is>
          <t>李岳丰
吴薇</t>
        </is>
      </c>
    </row>
    <row r="2880" ht="12.75" customHeight="1">
      <c r="A2880" t="inlineStr">
        <is>
          <t>2025-11-15 习丁予-西安-绿茶-新店开业 已结束</t>
        </is>
      </c>
      <c r="B2880" t="inlineStr">
        <is>
          <t>1</t>
        </is>
      </c>
      <c r="C2880" t="inlineStr">
        <is>
          <t>今日机器高饱和运行，烹饪锅次120+，操作员已熟练操作。</t>
        </is>
      </c>
      <c r="D2880" t="inlineStr">
        <is>
          <t>习丁予</t>
        </is>
      </c>
      <c r="E2880" t="inlineStr">
        <is>
          <t>华旗·东郡，陕西省西安市新城区胡家庙街道兴工东路华旗·东郡</t>
        </is>
      </c>
      <c r="F2880" t="inlineStr">
        <is>
          <t>项目出差</t>
        </is>
      </c>
      <c r="G2880" t="inlineStr">
        <is>
          <t>习丁予-西安-绿茶-新店开业 已结束</t>
        </is>
      </c>
      <c r="H2880" t="inlineStr">
        <is>
          <t>检查餐前准备工作，全程辅助厨房出餐，今日机器高饱和运行，今日烹饪锅次120➕，操作员已经可以熟练操作机器。</t>
        </is>
      </c>
      <c r="I2880" t="inlineStr">
        <is>
          <t>无</t>
        </is>
      </c>
      <c r="J2880" t="inlineStr">
        <is>
          <t>无</t>
        </is>
      </c>
      <c r="K2880" t="inlineStr">
        <is>
          <t>明天辅助店铺出餐。</t>
        </is>
      </c>
      <c r="L2880" t="inlineStr">
        <is>
          <t>IMG_4414.JPEG,IMG_4415.JPEG,IMG_4416.JPEG,IMG_4417.JPEG,IMG_4420.JPEG,IMG_4421.JPEG</t>
        </is>
      </c>
      <c r="M2880"/>
      <c r="N2880" s="2">
        <v>45976</v>
      </c>
      <c r="O2880" t="inlineStr">
        <is>
          <t>已结束</t>
        </is>
      </c>
      <c r="P2880" t="inlineStr">
        <is>
          <t>46周</t>
        </is>
      </c>
      <c r="Q2880"/>
      <c r="R2880" t="inlineStr">
        <is>
          <t>false</t>
        </is>
      </c>
      <c r="S2880" t="inlineStr">
        <is>
          <t>2025/11/15</t>
        </is>
      </c>
      <c r="T2880" t="inlineStr">
        <is>
          <t>BST</t>
        </is>
      </c>
      <c r="U2880"/>
      <c r="V2880" t="inlineStr">
        <is>
          <t>张铭麒</t>
        </is>
      </c>
      <c r="W2880" t="inlineStr">
        <is>
          <t>李岳丰
吴薇</t>
        </is>
      </c>
    </row>
    <row r="2881" ht="12.75" customHeight="1">
      <c r="A2881" t="inlineStr">
        <is>
          <t>2025-11-14 习丁予-西安-绿茶-新店开业 已结束</t>
        </is>
      </c>
      <c r="B2881"/>
      <c r="C2881" t="inlineStr">
        <is>
          <t>操作员对菜品熟练度需提高，明天培训辅助厨房出餐。</t>
        </is>
      </c>
      <c r="D2881" t="inlineStr">
        <is>
          <t>习丁予</t>
        </is>
      </c>
      <c r="E2881" t="inlineStr">
        <is>
          <t>曲江宜居，陕西省西安市雁塔区曲江街道龙游南路曲江宜居</t>
        </is>
      </c>
      <c r="F2881" t="inlineStr">
        <is>
          <t>项目出差</t>
        </is>
      </c>
      <c r="G2881" t="inlineStr">
        <is>
          <t>习丁予-西安-绿茶-新店开业 已结束</t>
        </is>
      </c>
      <c r="H2881" t="inlineStr">
        <is>
          <t>开业第一天，到店检查小料准备充分，带操作员分装食材，进行餐前准备工作，午市和晚市人流量较大，全程辅助厨房进行出餐，操作员可以一个人操作机器，对于菜品的熟练度还需提高，明天培训全程辅助厨房出餐。</t>
        </is>
      </c>
      <c r="I2881" t="inlineStr">
        <is>
          <t>无</t>
        </is>
      </c>
      <c r="J2881"/>
      <c r="K2881" t="inlineStr">
        <is>
          <t>辅助厨房出餐，加强操作员对于菜品和机器的熟练度。</t>
        </is>
      </c>
      <c r="L2881" t="inlineStr">
        <is>
          <t>IMG_4395.JPEG,IMG_4396.JPEG,IMG_4403.JPEG,IMG_4404.JPEG,IMG_4405.JPEG,IMG_4406.JPEG,IMG_4407.JPEG</t>
        </is>
      </c>
      <c r="M2881"/>
      <c r="N2881" s="2">
        <v>45975</v>
      </c>
      <c r="O2881" t="inlineStr">
        <is>
          <t>已结束</t>
        </is>
      </c>
      <c r="P2881" t="inlineStr">
        <is>
          <t>46周</t>
        </is>
      </c>
      <c r="Q2881"/>
      <c r="R2881" t="inlineStr">
        <is>
          <t>false</t>
        </is>
      </c>
      <c r="S2881" t="inlineStr">
        <is>
          <t>2025/11/15</t>
        </is>
      </c>
      <c r="T2881" t="inlineStr">
        <is>
          <t>BST</t>
        </is>
      </c>
      <c r="U2881"/>
      <c r="V2881" t="inlineStr">
        <is>
          <t>张铭麒</t>
        </is>
      </c>
      <c r="W2881" t="inlineStr">
        <is>
          <t>李岳丰
吴薇</t>
        </is>
      </c>
    </row>
    <row r="2882" ht="12.75" customHeight="1">
      <c r="A2882" t="inlineStr">
        <is>
          <t>2025-11-13 习丁予-西安-绿茶-新店开业 已结束</t>
        </is>
      </c>
      <c r="B2882" t="inlineStr">
        <is>
          <t>1</t>
        </is>
      </c>
      <c r="C2882" t="inlineStr">
        <is>
          <t>需关注让厨师长签验收单并同步彭鑫尧、习丁予，培训操作员熟练度。</t>
        </is>
      </c>
      <c r="D2882" t="inlineStr">
        <is>
          <t>习丁予</t>
        </is>
      </c>
      <c r="E2882" t="inlineStr">
        <is>
          <t>海荣名城，陕西省西安市未央区徐家湾街道凤城九路海荣名城</t>
        </is>
      </c>
      <c r="F2882" t="inlineStr">
        <is>
          <t>项目出差</t>
        </is>
      </c>
      <c r="G2882" t="inlineStr">
        <is>
          <t>习丁予-西安-绿茶-新店开业 已结束</t>
        </is>
      </c>
      <c r="H2882" t="inlineStr">
        <is>
          <t>今日开业前一天，规划机器操作动线，检查小料，今日试菜由操作员一人完成，在旁进行辅助，菜品已经定版，明日正式营业，明天全力辅助厨房进行出餐，让厨师长签客户验收单并同步彭鑫尧</t>
        </is>
      </c>
      <c r="I2882" t="inlineStr">
        <is>
          <t>无</t>
        </is>
      </c>
      <c r="J2882"/>
      <c r="K2882" t="inlineStr">
        <is>
          <t>全力辅助厨房出餐，培训操作员机器操作熟练度。</t>
        </is>
      </c>
      <c r="L2882" t="inlineStr">
        <is>
          <t>IMG_4375.JPEG,IMG_4377.JPEG,IMG_4378.JPEG,IMG_4379.JPEG,IMG_4380.JPEG,IMG_4381.JPEG,IMG_4382.JPEG,IMG_4383.JPEG,IMG_4384.JPEG</t>
        </is>
      </c>
      <c r="M2882"/>
      <c r="N2882" s="2">
        <v>45974</v>
      </c>
      <c r="O2882" t="inlineStr">
        <is>
          <t>已结束</t>
        </is>
      </c>
      <c r="P2882" t="inlineStr">
        <is>
          <t>46周</t>
        </is>
      </c>
      <c r="Q2882"/>
      <c r="R2882" t="inlineStr">
        <is>
          <t>false</t>
        </is>
      </c>
      <c r="S2882" t="inlineStr">
        <is>
          <t>2025/11/15</t>
        </is>
      </c>
      <c r="T2882" t="inlineStr">
        <is>
          <t>BST</t>
        </is>
      </c>
      <c r="U2882"/>
      <c r="V2882" t="inlineStr">
        <is>
          <t>张铭麒</t>
        </is>
      </c>
      <c r="W2882" t="inlineStr">
        <is>
          <t>李岳丰
吴薇</t>
        </is>
      </c>
    </row>
    <row r="2883" ht="12.75" customHeight="1">
      <c r="A2883" t="inlineStr">
        <is>
          <t>2025-11-12 习丁予-西安-绿茶-新店开业 已结束</t>
        </is>
      </c>
      <c r="B2883" t="inlineStr">
        <is>
          <t>1</t>
        </is>
      </c>
      <c r="C2883" t="inlineStr">
        <is>
          <t>整体无问题，重点关注开店前准备、机器人操作动线梳理及操作员培训。</t>
        </is>
      </c>
      <c r="D2883" t="inlineStr">
        <is>
          <t>习丁予</t>
        </is>
      </c>
      <c r="E2883" t="inlineStr">
        <is>
          <t>宝枫佳苑，陕西省西安市雁塔区大雁塔街道曲江路宝枫佳苑</t>
        </is>
      </c>
      <c r="F2883" t="inlineStr">
        <is>
          <t>项目出差</t>
        </is>
      </c>
      <c r="G2883" t="inlineStr">
        <is>
          <t>习丁予-西安-绿茶-新店开业 已结束</t>
        </is>
      </c>
      <c r="H2883" t="inlineStr">
        <is>
          <t>早上到店调试机器，准备小料，添加干料液料，带操作员进行投料校准，准备完成后进行中午试菜，对部分菜品进行了微调，张贴机器人操作指南，下午又试了一波菜品，整体没有问题，培训操作员收档工作。</t>
        </is>
      </c>
      <c r="I2883" t="inlineStr">
        <is>
          <t>无</t>
        </is>
      </c>
      <c r="J2883"/>
      <c r="K2883" t="inlineStr">
        <is>
          <t>开店前准备工作，梳理机器人操作动线，培训操作员机器熟练度。</t>
        </is>
      </c>
      <c r="L2883" t="inlineStr">
        <is>
          <t>IMG_4336.JPEG,IMG_4339.JPEG,IMG_4340.JPEG,IMG_4341.JPEG,IMG_4367.JPEG,IMG_4368.JPEG,IMG_4371.JPEG</t>
        </is>
      </c>
      <c r="M2883"/>
      <c r="N2883" s="2">
        <v>45973</v>
      </c>
      <c r="O2883" t="inlineStr">
        <is>
          <t>已结束</t>
        </is>
      </c>
      <c r="P2883" t="inlineStr">
        <is>
          <t>46周</t>
        </is>
      </c>
      <c r="Q2883"/>
      <c r="R2883" t="inlineStr">
        <is>
          <t>false</t>
        </is>
      </c>
      <c r="S2883" t="inlineStr">
        <is>
          <t>2025/11/15</t>
        </is>
      </c>
      <c r="T2883" t="inlineStr">
        <is>
          <t>BST</t>
        </is>
      </c>
      <c r="U2883"/>
      <c r="V2883" t="inlineStr">
        <is>
          <t>张铭麒</t>
        </is>
      </c>
      <c r="W2883" t="inlineStr">
        <is>
          <t>李岳丰
吴薇</t>
        </is>
      </c>
    </row>
    <row r="2884" ht="12.75" customHeight="1">
      <c r="A2884" t="inlineStr">
        <is>
          <t>2025-11-11 习丁予-西安-绿茶-铁锅导入 已结束</t>
        </is>
      </c>
      <c r="B2884" t="inlineStr">
        <is>
          <t>1</t>
        </is>
      </c>
      <c r="C2884" t="inlineStr">
        <is>
          <t>龙兴天街机器无网，明日拉网后调试，铁锅已换且有操作标准。</t>
        </is>
      </c>
      <c r="D2884" t="inlineStr">
        <is>
          <t>习丁予</t>
        </is>
      </c>
      <c r="E2884" t="inlineStr">
        <is>
          <t>曲江宜居，陕西省西安市雁塔区曲江街道龙游南路曲江宜居</t>
        </is>
      </c>
      <c r="F2884" t="inlineStr">
        <is>
          <t>项目出差</t>
        </is>
      </c>
      <c r="G2884" t="inlineStr">
        <is>
          <t>习丁予-西安-绿茶-铁锅导入 已结束</t>
        </is>
      </c>
      <c r="H2884" t="inlineStr">
        <is>
          <t>阳光天地铁锅导入，两口锅已经换好，出品厨师长反馈对比涂层锅更有锅气了，操作上手也较快，演示了如何洗锅养锅，做了标准给操作员，以后按照标准保持，龙兴天街机器没有网，明日店内拉网后进行机器调试。</t>
        </is>
      </c>
      <c r="I2884" t="inlineStr">
        <is>
          <t>无</t>
        </is>
      </c>
      <c r="J2884"/>
      <c r="K2884" t="inlineStr">
        <is>
          <t>龙兴天街新店开业支持</t>
        </is>
      </c>
      <c r="L2884" t="inlineStr">
        <is>
          <t>IMG_4310.JPEG,IMG_4311.JPEG,IMG_4315.JPEG,IMG_4316.JPEG,IMG_4320.JPEG,IMG_4322.JPEG,IMG_4323.JPEG</t>
        </is>
      </c>
      <c r="M2884"/>
      <c r="N2884" s="2">
        <v>45972</v>
      </c>
      <c r="O2884" t="inlineStr">
        <is>
          <t>已结束,已结束</t>
        </is>
      </c>
      <c r="P2884" t="inlineStr">
        <is>
          <t>46周</t>
        </is>
      </c>
      <c r="Q2884"/>
      <c r="R2884" t="inlineStr">
        <is>
          <t>false</t>
        </is>
      </c>
      <c r="S2884" t="inlineStr">
        <is>
          <t>2025/11/07
2025/12/20</t>
        </is>
      </c>
      <c r="T2884" t="inlineStr">
        <is>
          <t>BST</t>
        </is>
      </c>
      <c r="U2884"/>
      <c r="V2884" t="inlineStr">
        <is>
          <t>张铭麒
张铭麒</t>
        </is>
      </c>
      <c r="W2884" t="inlineStr">
        <is>
          <t>李岳丰
吴薇
李岳丰
吴薇</t>
        </is>
      </c>
    </row>
    <row r="2885" ht="12.75" customHeight="1">
      <c r="A2885" t="inlineStr">
        <is>
          <t>2025-11-09 习丁予-西安-绿茶-铁锅导入 已结束</t>
        </is>
      </c>
      <c r="B2885" t="inlineStr">
        <is>
          <t>1</t>
        </is>
      </c>
      <c r="C2885" t="inlineStr">
        <is>
          <t>新赛德京绣川麻辣香锅demo完成，需求已汇报，后续关注；习丁予铁锅导入进行中。</t>
        </is>
      </c>
      <c r="D2885" t="inlineStr">
        <is>
          <t>习丁予</t>
        </is>
      </c>
      <c r="E2885" t="inlineStr">
        <is>
          <t>黄渠头小区，陕西省西安市雁塔区曲江街道龙游南路黄渠头小区</t>
        </is>
      </c>
      <c r="F2885" t="inlineStr">
        <is>
          <t>项目出差</t>
        </is>
      </c>
      <c r="G2885" t="inlineStr">
        <is>
          <t>习丁予-西安-绿茶-铁锅导入 已结束</t>
        </is>
      </c>
      <c r="H2885" t="inlineStr">
        <is>
          <t>今日新赛德京绣川demo，客户是做麻辣香锅的，河南加西安有四五十家店，客户带了食材和调料过来，做了4份不同口味的，目前需求已经和佳姐汇报，后面持续关注</t>
        </is>
      </c>
      <c r="I2885" t="inlineStr">
        <is>
          <t>无</t>
        </is>
      </c>
      <c r="J2885"/>
      <c r="K2885" t="inlineStr">
        <is>
          <t>阳光天地绿茶倒铁锅</t>
        </is>
      </c>
      <c r="L2885" t="inlineStr">
        <is>
          <t>IMG_4277.JPEG,IMG_4278.JPEG,IMG_4279.JPEG,IMG_4280.JPEG,IMG_4281.JPEG,IMG_4282.JPEG,IMG_4284.JPEG</t>
        </is>
      </c>
      <c r="M2885"/>
      <c r="N2885" s="2">
        <v>45970</v>
      </c>
      <c r="O2885" t="inlineStr">
        <is>
          <t>已结束,已结束</t>
        </is>
      </c>
      <c r="P2885" t="inlineStr">
        <is>
          <t>45周</t>
        </is>
      </c>
      <c r="Q2885"/>
      <c r="R2885" t="inlineStr">
        <is>
          <t>false</t>
        </is>
      </c>
      <c r="S2885" t="inlineStr">
        <is>
          <t>2025/11/07
2025/12/20</t>
        </is>
      </c>
      <c r="T2885" t="inlineStr">
        <is>
          <t>BST</t>
        </is>
      </c>
      <c r="U2885"/>
      <c r="V2885" t="inlineStr">
        <is>
          <t>张铭麒
张铭麒</t>
        </is>
      </c>
      <c r="W2885" t="inlineStr">
        <is>
          <t>李岳丰
吴薇
李岳丰
吴薇</t>
        </is>
      </c>
    </row>
    <row r="2886" ht="12.75" customHeight="1">
      <c r="A2886" t="inlineStr">
        <is>
          <t xml:space="preserve">2025-11-08 </t>
        </is>
      </c>
      <c r="B2886"/>
      <c r="C2886" t="inlineStr">
        <is>
          <t>正文内容为空，无有效信息，无法提取问题或异常。</t>
        </is>
      </c>
      <c r="D2886" t="inlineStr">
        <is>
          <t>习丁予</t>
        </is>
      </c>
      <c r="E2886" t="inlineStr">
        <is>
          <t>医药小区，陕西省西安市碑林区东关南街街道亘垣堡医药小区</t>
        </is>
      </c>
      <c r="F2886" t="inlineStr">
        <is>
          <t>排休</t>
        </is>
      </c>
      <c r="G2886"/>
      <c r="H2886"/>
      <c r="I2886"/>
      <c r="J2886"/>
      <c r="K2886"/>
      <c r="L2886"/>
      <c r="M2886"/>
      <c r="N2886" s="2">
        <v>45969</v>
      </c>
      <c r="O2886"/>
      <c r="P2886" t="inlineStr">
        <is>
          <t>45周</t>
        </is>
      </c>
      <c r="Q2886"/>
      <c r="R2886" t="inlineStr">
        <is>
          <t>false</t>
        </is>
      </c>
      <c r="S2886"/>
      <c r="T2886"/>
      <c r="U2886" t="inlineStr">
        <is>
          <t>1</t>
        </is>
      </c>
      <c r="V2886"/>
      <c r="W2886"/>
    </row>
    <row r="2887" ht="12.75" customHeight="1">
      <c r="A2887" t="inlineStr">
        <is>
          <t>2025-11-07 习丁予-西安-绿茶-铁锅导入 已结束</t>
        </is>
      </c>
      <c r="B2887"/>
      <c r="C2887" t="inlineStr">
        <is>
          <t>无异常问题，铁锅导入顺利，掌握使用方法，后续跟进清洗保养及物流。</t>
        </is>
      </c>
      <c r="D2887" t="inlineStr">
        <is>
          <t>习丁予</t>
        </is>
      </c>
      <c r="E2887" t="inlineStr">
        <is>
          <t>陕西测绘地理信息局，陕西省西安市碑林区文艺路街道测绘西路37号陕西测绘地理信息局</t>
        </is>
      </c>
      <c r="F2887" t="inlineStr">
        <is>
          <t>项目出差</t>
        </is>
      </c>
      <c r="G2887" t="inlineStr">
        <is>
          <t>习丁予-西安-绿茶-铁锅导入 已结束</t>
        </is>
      </c>
      <c r="H2887" t="inlineStr">
        <is>
          <t>铁锅导入最后一天，店铺所有半成品都有按照标准进行分装，提前炸制备用，中午外卖单较多辅助厨房进行出餐，周内不忙，只使用一台机器进行出餐，对于铁锅的使用方法已掌握，后面持续观察店铺清洗与保养，跟进了后面两家门店铁锅物流情况，与西咸万象城厨师长进行沟通，下周二到门店进行铁锅导入。</t>
        </is>
      </c>
      <c r="I2887" t="inlineStr">
        <is>
          <t>无</t>
        </is>
      </c>
      <c r="J2887"/>
      <c r="K2887" t="inlineStr">
        <is>
          <t>阳光天地店铁锅导入</t>
        </is>
      </c>
      <c r="L2887" t="inlineStr">
        <is>
          <t>IMG_4240.JPEG,IMG_4244.JPEG,IMG_4245.JPEG,IMG_4260.JPEG,IMG_4237.JPEG,IMG_4238.JPEG,IMG_4239.JPEG,IMG_4249.mp4,IMG_4248.mp4</t>
        </is>
      </c>
      <c r="M2887"/>
      <c r="N2887" s="2">
        <v>45968</v>
      </c>
      <c r="O2887" t="inlineStr">
        <is>
          <t>已结束,已结束</t>
        </is>
      </c>
      <c r="P2887" t="inlineStr">
        <is>
          <t>45周</t>
        </is>
      </c>
      <c r="Q2887"/>
      <c r="R2887" t="inlineStr">
        <is>
          <t>false</t>
        </is>
      </c>
      <c r="S2887" t="inlineStr">
        <is>
          <t>2025/11/07
2025/12/20</t>
        </is>
      </c>
      <c r="T2887" t="inlineStr">
        <is>
          <t>BST</t>
        </is>
      </c>
      <c r="U2887" t="inlineStr">
        <is>
          <t>0</t>
        </is>
      </c>
      <c r="V2887" t="inlineStr">
        <is>
          <t>张铭麒
张铭麒</t>
        </is>
      </c>
      <c r="W2887" t="inlineStr">
        <is>
          <t>李岳丰
吴薇
李岳丰
吴薇</t>
        </is>
      </c>
    </row>
    <row r="2888" ht="12.75" customHeight="1">
      <c r="A2888" t="inlineStr">
        <is>
          <t>2025-11-06 习丁予-西安-绿茶-铁锅导入 已结束</t>
        </is>
      </c>
      <c r="B2888"/>
      <c r="C2888" t="inlineStr">
        <is>
          <t>需关注铁锅清洗保养，加强人员养锅操作，确保后续导入按计划。</t>
        </is>
      </c>
      <c r="D2888" t="inlineStr">
        <is>
          <t>习丁予</t>
        </is>
      </c>
      <c r="E2888" t="inlineStr">
        <is>
          <t>颐和盛世，陕西省西安市高陵区泾渭街道泾渭北路27号颐和盛世</t>
        </is>
      </c>
      <c r="F2888" t="inlineStr">
        <is>
          <t>项目出差</t>
        </is>
      </c>
      <c r="G2888" t="inlineStr">
        <is>
          <t>习丁予-西安-绿茶-铁锅导入 已结束</t>
        </is>
      </c>
      <c r="H2888" t="inlineStr">
        <is>
          <t>铁锅导入第二天，先把库房剩余的6口旧锅进行回收，培训使用铁锅时要注意的事项，以及后续清洗和保养，对比了和涂层锅的区别，铁锅的锅气和出品都要优于涂层锅，联系了后续导入门店到店时间，确保按计划进行</t>
        </is>
      </c>
      <c r="I2888" t="inlineStr">
        <is>
          <t>无</t>
        </is>
      </c>
      <c r="J2888"/>
      <c r="K2888" t="inlineStr">
        <is>
          <t>对接厨师长持续关注铁锅使用情况，加强人员对铁锅的清洗和养锅</t>
        </is>
      </c>
      <c r="L2888" t="inlineStr">
        <is>
          <t>IMG_4218.JPEG,IMG_4226.JPEG,IMG_4227.JPEG,IMG_4228.JPEG,IMG_4229.JPEG,IMG_4230.JPEG,IMG_4231.JPEG,IMG_4232.JPEG</t>
        </is>
      </c>
      <c r="M2888"/>
      <c r="N2888" s="2">
        <v>45967</v>
      </c>
      <c r="O2888" t="inlineStr">
        <is>
          <t>已结束,已结束</t>
        </is>
      </c>
      <c r="P2888" t="inlineStr">
        <is>
          <t>45周</t>
        </is>
      </c>
      <c r="Q2888"/>
      <c r="R2888" t="inlineStr">
        <is>
          <t>false</t>
        </is>
      </c>
      <c r="S2888" t="inlineStr">
        <is>
          <t>2025/11/07
2025/12/20</t>
        </is>
      </c>
      <c r="T2888" t="inlineStr">
        <is>
          <t>BST</t>
        </is>
      </c>
      <c r="U2888"/>
      <c r="V2888" t="inlineStr">
        <is>
          <t>张铭麒
张铭麒</t>
        </is>
      </c>
      <c r="W2888" t="inlineStr">
        <is>
          <t>李岳丰
吴薇
李岳丰
吴薇</t>
        </is>
      </c>
    </row>
    <row r="2889" ht="12.75" customHeight="1">
      <c r="A2889" t="inlineStr">
        <is>
          <t>2025-11-05 习丁予-西安-绿茶-铁锅导入 已结束</t>
        </is>
      </c>
      <c r="B2889"/>
      <c r="C2889" t="inlineStr">
        <is>
          <t>龙湖天街绿茶店一口锅锅边凸起，已反馈解决。</t>
        </is>
      </c>
      <c r="D2889" t="inlineStr">
        <is>
          <t>习丁予</t>
        </is>
      </c>
      <c r="E2889" t="inlineStr">
        <is>
          <t>曲江宜居，陕西省西安市雁塔区曲江街道龙游南路曲江宜居</t>
        </is>
      </c>
      <c r="F2889" t="inlineStr">
        <is>
          <t>项目出差</t>
        </is>
      </c>
      <c r="G2889" t="inlineStr">
        <is>
          <t>习丁予-西安-绿茶-铁锅导入 已结束</t>
        </is>
      </c>
      <c r="H2889" t="inlineStr">
        <is>
          <t>今晚到达龙湖天街绿茶店辅助朱红军进行机器调试，发现有口锅的锅边有凸起，红军已在反馈通道上传，已解决，下午到达大明宫万达进行铁锅导入，对接厨师长进行铁锅导入，两口铁锅已经换好了，更新了铁锅菜谱，温度标定，检查机器运行状态，升级版本等工作。</t>
        </is>
      </c>
      <c r="I2889" t="inlineStr">
        <is>
          <t>无</t>
        </is>
      </c>
      <c r="J2889"/>
      <c r="K2889" t="inlineStr">
        <is>
          <t>铁锅导入第二天，培训铁锅操作方法，洗锅以及养锅标准。</t>
        </is>
      </c>
      <c r="L2889" t="inlineStr">
        <is>
          <t>IMG_4205.JPEG,IMG_4210.JPEG,IMG_4211.JPEG,IMG_4212.JPEG,IMG_4213.JPEG,IMG_4214.JPEG</t>
        </is>
      </c>
      <c r="M2889"/>
      <c r="N2889" s="2">
        <v>45966</v>
      </c>
      <c r="O2889" t="inlineStr">
        <is>
          <t>已结束,已结束</t>
        </is>
      </c>
      <c r="P2889" t="inlineStr">
        <is>
          <t>45周</t>
        </is>
      </c>
      <c r="Q2889"/>
      <c r="R2889" t="inlineStr">
        <is>
          <t>false</t>
        </is>
      </c>
      <c r="S2889" t="inlineStr">
        <is>
          <t>2025/11/07
2025/12/20</t>
        </is>
      </c>
      <c r="T2889" t="inlineStr">
        <is>
          <t>BST</t>
        </is>
      </c>
      <c r="U2889"/>
      <c r="V2889" t="inlineStr">
        <is>
          <t>张铭麒
张铭麒</t>
        </is>
      </c>
      <c r="W2889" t="inlineStr">
        <is>
          <t>李岳丰
吴薇
李岳丰
吴薇</t>
        </is>
      </c>
    </row>
    <row r="2890" ht="12.75" customHeight="1">
      <c r="A2890" t="inlineStr">
        <is>
          <t xml:space="preserve">2025-11-04 </t>
        </is>
      </c>
      <c r="B2890"/>
      <c r="C2890" t="inlineStr">
        <is>
          <t>正文仅含日期“2025/11/04”，无实质内容，信息缺失。</t>
        </is>
      </c>
      <c r="D2890" t="inlineStr">
        <is>
          <t>习丁予</t>
        </is>
      </c>
      <c r="E2890" t="inlineStr">
        <is>
          <t>海荣名城，陕西省西安市未央区徐家湾街道凤城九路海荣名城</t>
        </is>
      </c>
      <c r="F2890" t="inlineStr">
        <is>
          <t>排休</t>
        </is>
      </c>
      <c r="G2890"/>
      <c r="H2890"/>
      <c r="I2890"/>
      <c r="J2890"/>
      <c r="K2890"/>
      <c r="L2890"/>
      <c r="M2890"/>
      <c r="N2890" s="2">
        <v>45965</v>
      </c>
      <c r="O2890"/>
      <c r="P2890" t="inlineStr">
        <is>
          <t>45周</t>
        </is>
      </c>
      <c r="Q2890"/>
      <c r="R2890" t="inlineStr">
        <is>
          <t>false</t>
        </is>
      </c>
      <c r="S2890"/>
      <c r="T2890"/>
      <c r="U2890" t="inlineStr">
        <is>
          <t>1</t>
        </is>
      </c>
      <c r="V2890"/>
      <c r="W2890"/>
    </row>
    <row r="2891" ht="12.75" customHeight="1">
      <c r="A2891" t="inlineStr">
        <is>
          <t xml:space="preserve">2025-11-03 </t>
        </is>
      </c>
      <c r="B2891"/>
      <c r="C2891" t="inlineStr">
        <is>
          <t>正文仅日期“2025/11/03”，无具体内容，信息缺失。</t>
        </is>
      </c>
      <c r="D2891" t="inlineStr">
        <is>
          <t>习丁予</t>
        </is>
      </c>
      <c r="E2891" t="inlineStr">
        <is>
          <t>新一代国际公寓，陕西省西安市雁塔区电子城街道吉祥路新一代国际公寓</t>
        </is>
      </c>
      <c r="F2891" t="inlineStr">
        <is>
          <t>排休</t>
        </is>
      </c>
      <c r="G2891"/>
      <c r="H2891"/>
      <c r="I2891"/>
      <c r="J2891"/>
      <c r="K2891"/>
      <c r="L2891"/>
      <c r="M2891"/>
      <c r="N2891" s="2">
        <v>45964</v>
      </c>
      <c r="O2891"/>
      <c r="P2891" t="inlineStr">
        <is>
          <t>45周</t>
        </is>
      </c>
      <c r="Q2891"/>
      <c r="R2891" t="inlineStr">
        <is>
          <t>false</t>
        </is>
      </c>
      <c r="S2891"/>
      <c r="T2891"/>
      <c r="U2891"/>
      <c r="V2891"/>
      <c r="W2891"/>
    </row>
    <row r="2892" ht="12.75" customHeight="1">
      <c r="A2892" t="inlineStr">
        <is>
          <t>2025-11-02 习丁予-重庆-绿茶-新店开业 已结束</t>
        </is>
      </c>
      <c r="B2892" t="inlineStr">
        <is>
          <t>1</t>
        </is>
      </c>
      <c r="C2892" t="inlineStr">
        <is>
          <t>今日人流量偏大，机器高饱和运行，烹饪锅次150+。</t>
        </is>
      </c>
      <c r="D2892" t="inlineStr">
        <is>
          <t>习丁予</t>
        </is>
      </c>
      <c r="E2892" t="inlineStr">
        <is>
          <t>重庆市渝北区龙兴镇两江大道</t>
        </is>
      </c>
      <c r="F2892" t="inlineStr">
        <is>
          <t>项目出差</t>
        </is>
      </c>
      <c r="G2892" t="inlineStr">
        <is>
          <t>习丁予-重庆-绿茶-新店开业 已结束</t>
        </is>
      </c>
      <c r="H2892" t="inlineStr">
        <is>
          <t>早上到达店铺检查机器餐前准备工作，小料添加充足，干料液料添加充足，高峰期帮助店铺进行出餐，今日人流量偏大，机器高饱和运行，烹饪锅次150➕，今日支持结束，对接厨师长后续观察菜品状态，有问题随时沟通，和操作员分享机器每日工作流程，按照流程进行烹饪清洗。</t>
        </is>
      </c>
      <c r="I2892" t="inlineStr">
        <is>
          <t>无</t>
        </is>
      </c>
      <c r="J2892"/>
      <c r="K2892" t="inlineStr">
        <is>
          <t>排休</t>
        </is>
      </c>
      <c r="L2892" t="inlineStr">
        <is>
          <t>IMG_4159.JPEG,IMG_4160.JPEG,IMG_4161.JPEG,IMG_4168.JPEG,IMG_4169.JPEG,IMG_4176.JPEG,IMG_4177.JPEG,IMG_4175.JPEG,IMG_4172.JPEG</t>
        </is>
      </c>
      <c r="M2892"/>
      <c r="N2892" s="2">
        <v>45963</v>
      </c>
      <c r="O2892" t="inlineStr">
        <is>
          <t>已结束</t>
        </is>
      </c>
      <c r="P2892" t="inlineStr">
        <is>
          <t>44周</t>
        </is>
      </c>
      <c r="Q2892"/>
      <c r="R2892" t="inlineStr">
        <is>
          <t>false</t>
        </is>
      </c>
      <c r="S2892" t="inlineStr">
        <is>
          <t>2025/11/02</t>
        </is>
      </c>
      <c r="T2892" t="inlineStr">
        <is>
          <t>BST</t>
        </is>
      </c>
      <c r="U2892" t="inlineStr">
        <is>
          <t>1</t>
        </is>
      </c>
      <c r="V2892" t="inlineStr">
        <is>
          <t>张铭麒</t>
        </is>
      </c>
      <c r="W2892" t="inlineStr">
        <is>
          <t>李岳丰
吴薇</t>
        </is>
      </c>
    </row>
    <row r="2893" ht="12.75" customHeight="1">
      <c r="A2893" t="inlineStr">
        <is>
          <t>2025-11-01 习丁予-重庆-绿茶-新店开业 已结束</t>
        </is>
      </c>
      <c r="B2893"/>
      <c r="C2893" t="inlineStr">
        <is>
          <t>机器高饱和运行，需关注后续设备状态及操作员洗锅养锅习惯。</t>
        </is>
      </c>
      <c r="D2893" t="inlineStr">
        <is>
          <t>习丁予</t>
        </is>
      </c>
      <c r="E2893" t="inlineStr">
        <is>
          <t>重庆市渝北区龙兴镇两江都汇</t>
        </is>
      </c>
      <c r="F2893" t="inlineStr">
        <is>
          <t>项目出差</t>
        </is>
      </c>
      <c r="G2893" t="inlineStr">
        <is>
          <t>习丁予-重庆-绿茶-新店开业 已结束</t>
        </is>
      </c>
      <c r="H2893" t="inlineStr">
        <is>
          <t>新店开业第一天，今日店铺人流量大，全程辅助厨房进行出餐，今日机器高饱和运行，烹饪锅次160锅，操作员操作机器已经熟练，晚上收档对于卫生细节再进行了培训，要求按照标准洗锅养锅。</t>
        </is>
      </c>
      <c r="I2893" t="inlineStr">
        <is>
          <t>无</t>
        </is>
      </c>
      <c r="J2893"/>
      <c r="K2893" t="inlineStr">
        <is>
          <t>高峰期辅助厨房出餐，加强操作员洗锅养锅习惯，对接厨师长后续进行持续联系。</t>
        </is>
      </c>
      <c r="L2893" t="inlineStr">
        <is>
          <t>IMG_4147.JPEG,IMG_4148.JPEG,IMG_4149.JPEG,IMG_4150.JPEG,IMG_4151.JPEG,IMG_4153.JPEG,IMG_4152.JPEG,IMG_4154.JPEG,IMG_4156.JPEG</t>
        </is>
      </c>
      <c r="M2893"/>
      <c r="N2893" s="2">
        <v>45962</v>
      </c>
      <c r="O2893" t="inlineStr">
        <is>
          <t>已结束</t>
        </is>
      </c>
      <c r="P2893" t="inlineStr">
        <is>
          <t>44周</t>
        </is>
      </c>
      <c r="Q2893"/>
      <c r="R2893" t="inlineStr">
        <is>
          <t>false</t>
        </is>
      </c>
      <c r="S2893" t="inlineStr">
        <is>
          <t>2025/11/02</t>
        </is>
      </c>
      <c r="T2893" t="inlineStr">
        <is>
          <t>BST</t>
        </is>
      </c>
      <c r="U2893"/>
      <c r="V2893" t="inlineStr">
        <is>
          <t>张铭麒</t>
        </is>
      </c>
      <c r="W2893" t="inlineStr">
        <is>
          <t>李岳丰
吴薇</t>
        </is>
      </c>
    </row>
    <row r="2894" ht="12.75" customHeight="1">
      <c r="A2894" t="inlineStr">
        <is>
          <t>2025-10-31 习丁予-重庆-绿茶-新店开业 已结束</t>
        </is>
      </c>
      <c r="B2894"/>
      <c r="C2894" t="inlineStr">
        <is>
          <t>需关注南昌大悦城机器红外测温故障问题。</t>
        </is>
      </c>
      <c r="D2894" t="inlineStr">
        <is>
          <t>习丁予</t>
        </is>
      </c>
      <c r="E2894" t="inlineStr">
        <is>
          <t>重庆市渝北区龙兴镇两江都汇</t>
        </is>
      </c>
      <c r="F2894" t="inlineStr">
        <is>
          <t>项目出差</t>
        </is>
      </c>
      <c r="G2894" t="inlineStr">
        <is>
          <t>习丁予-重庆-绿茶-新店开业 已结束</t>
        </is>
      </c>
      <c r="H2894" t="inlineStr">
        <is>
          <t>开业前一天，今天把厨房动线进行了梳理，使机器这边出餐更有效率，下午试了一波菜，没有什么问题，跟进了南昌大悦城机器红外测温故障问题，明天全力支持店铺开业。</t>
        </is>
      </c>
      <c r="I2894" t="inlineStr">
        <is>
          <t>无</t>
        </is>
      </c>
      <c r="J2894"/>
      <c r="K2894" t="inlineStr">
        <is>
          <t>全力支持店铺开业，辅助厨房进行出餐，培训操作员铁锅使用熟练度</t>
        </is>
      </c>
      <c r="L2894" t="inlineStr">
        <is>
          <t>IMG_4138.JPEG,IMG_4139.JPEG,IMG_4140.JPEG,IMG_4141.JPEG,IMG_4142.JPEG,IMG_4143.JPEG,IMG_4131.JPEG,IMG_4136.JPEG</t>
        </is>
      </c>
      <c r="M2894"/>
      <c r="N2894" s="2">
        <v>45961</v>
      </c>
      <c r="O2894" t="inlineStr">
        <is>
          <t>已结束</t>
        </is>
      </c>
      <c r="P2894" t="inlineStr">
        <is>
          <t>44周</t>
        </is>
      </c>
      <c r="Q2894"/>
      <c r="R2894" t="inlineStr">
        <is>
          <t>false</t>
        </is>
      </c>
      <c r="S2894" t="inlineStr">
        <is>
          <t>2025/11/02</t>
        </is>
      </c>
      <c r="T2894" t="inlineStr">
        <is>
          <t>BST</t>
        </is>
      </c>
      <c r="U2894"/>
      <c r="V2894" t="inlineStr">
        <is>
          <t>张铭麒</t>
        </is>
      </c>
      <c r="W2894" t="inlineStr">
        <is>
          <t>李岳丰
吴薇</t>
        </is>
      </c>
    </row>
    <row r="2895" ht="12.75" customHeight="1">
      <c r="A2895" t="inlineStr">
        <is>
          <t>2025-10-30 习丁予-重庆-绿茶-新店开业 已结束</t>
        </is>
      </c>
      <c r="B2895"/>
      <c r="C2895" t="inlineStr">
        <is>
          <t>重庆龙兴绿茶新店开业准备完毕，培训操作员铁锅使用及养锅，张贴机器人使用注意事项。</t>
        </is>
      </c>
      <c r="D2895" t="inlineStr">
        <is>
          <t>习丁予</t>
        </is>
      </c>
      <c r="E2895" t="inlineStr">
        <is>
          <t>重庆市渝北区龙兴镇两江都汇</t>
        </is>
      </c>
      <c r="F2895" t="inlineStr">
        <is>
          <t>项目出差</t>
        </is>
      </c>
      <c r="G2895" t="inlineStr">
        <is>
          <t>习丁予-重庆-绿茶-新店开业 已结束</t>
        </is>
      </c>
      <c r="H2895" t="inlineStr">
        <is>
          <t>今天到达重庆龙兴绿茶新店开业，到店后调试机器，和刚哥提前沟通拉好菜谱，对机器干料和液料进行校准，调整参数配置，锅位设置，下午进行了一波试菜，根据门店要求进行了调整，已经全部调整完毕，培训操作员铁锅使用方法，讲解铁锅每晚清洗自己养锅流程，张贴机器人使用注意事项，严禁使用水枪冲洗机身等标识并同步给操作员。</t>
        </is>
      </c>
      <c r="I2895" t="inlineStr">
        <is>
          <t>无</t>
        </is>
      </c>
      <c r="J2895"/>
      <c r="K2895" t="inlineStr">
        <is>
          <t>辅助厨房进行准备工作，梳理操作动线，加强操作员铁锅烹饪技能</t>
        </is>
      </c>
      <c r="L2895" t="inlineStr">
        <is>
          <t>IMG_4116.JPEG,IMG_4117.JPEG,IMG_4119.JPEG,IMG_4120.JPEG,IMG_4121.JPEG,IMG_4122.JPEG,IMG_4123.JPEG</t>
        </is>
      </c>
      <c r="M2895"/>
      <c r="N2895" s="2">
        <v>45960</v>
      </c>
      <c r="O2895" t="inlineStr">
        <is>
          <t>已结束</t>
        </is>
      </c>
      <c r="P2895" t="inlineStr">
        <is>
          <t>44周</t>
        </is>
      </c>
      <c r="Q2895"/>
      <c r="R2895" t="inlineStr">
        <is>
          <t>false</t>
        </is>
      </c>
      <c r="S2895" t="inlineStr">
        <is>
          <t>2025/11/02</t>
        </is>
      </c>
      <c r="T2895" t="inlineStr">
        <is>
          <t>BST</t>
        </is>
      </c>
      <c r="U2895"/>
      <c r="V2895" t="inlineStr">
        <is>
          <t>张铭麒</t>
        </is>
      </c>
      <c r="W2895" t="inlineStr">
        <is>
          <t>李岳丰
吴薇</t>
        </is>
      </c>
    </row>
    <row r="2896" ht="12.75" customHeight="1">
      <c r="A2896" t="inlineStr">
        <is>
          <t>2025-10-29 习丁予-吉安-绿茶-铁锅导入 已结束</t>
        </is>
      </c>
      <c r="B2896" t="inlineStr">
        <is>
          <t>1</t>
        </is>
      </c>
      <c r="C2896" t="inlineStr">
        <is>
          <t>铁锅导入已结束，需关注厨师长监督铁锅使用及后续回访。</t>
        </is>
      </c>
      <c r="D2896" t="inlineStr">
        <is>
          <t>习丁予</t>
        </is>
      </c>
      <c r="E2896" t="inlineStr">
        <is>
          <t>阳明路小学，江西省吉安市吉州区习溪桥街道井冈山大道107号阳明路小学</t>
        </is>
      </c>
      <c r="F2896" t="inlineStr">
        <is>
          <t>项目出差</t>
        </is>
      </c>
      <c r="G2896" t="inlineStr">
        <is>
          <t>习丁予-吉安-绿茶-铁锅导入 已结束</t>
        </is>
      </c>
      <c r="H2896" t="inlineStr">
        <is>
          <t>铁锅导入最后一天，门店申请旧锅回收，拍摄铁锅导入完成后视频，对接厨师长对铁锅使用在后面工作中进行监督，整体菜品出品没有问题，后面持续进行回访。</t>
        </is>
      </c>
      <c r="I2896" t="inlineStr">
        <is>
          <t>无</t>
        </is>
      </c>
      <c r="J2896"/>
      <c r="K2896" t="inlineStr">
        <is>
          <t>重庆绿茶新店开业支持</t>
        </is>
      </c>
      <c r="L2896" t="inlineStr">
        <is>
          <t>IMG_4097.JPEG,IMG_4098.JPEG,IMG_4099.JPEG,IMG_4102.JPEG,IMG_4103.JPEG,IMG_4104.JPEG</t>
        </is>
      </c>
      <c r="M2896"/>
      <c r="N2896" s="2">
        <v>45959</v>
      </c>
      <c r="O2896" t="inlineStr">
        <is>
          <t>已结束</t>
        </is>
      </c>
      <c r="P2896" t="inlineStr">
        <is>
          <t>44周</t>
        </is>
      </c>
      <c r="Q2896"/>
      <c r="R2896" t="inlineStr">
        <is>
          <t>false</t>
        </is>
      </c>
      <c r="S2896" t="inlineStr">
        <is>
          <t>2025/10/26</t>
        </is>
      </c>
      <c r="T2896" t="inlineStr">
        <is>
          <t>BST</t>
        </is>
      </c>
      <c r="U2896" t="inlineStr">
        <is>
          <t>1</t>
        </is>
      </c>
      <c r="V2896" t="inlineStr">
        <is>
          <t>张铭麒</t>
        </is>
      </c>
      <c r="W2896" t="inlineStr">
        <is>
          <t>李岳丰
吴薇</t>
        </is>
      </c>
    </row>
    <row r="2897" ht="12.75" customHeight="1">
      <c r="A2897" t="inlineStr">
        <is>
          <t>2025-10-28 习丁予-吉安-绿茶-铁锅导入 已结束</t>
        </is>
      </c>
      <c r="B2897"/>
      <c r="C2897" t="inlineStr">
        <is>
          <t>铁锅导入无问题，今日结束，需交接使用和客情维护。</t>
        </is>
      </c>
      <c r="D2897" t="inlineStr">
        <is>
          <t>习丁予</t>
        </is>
      </c>
      <c r="E2897" t="inlineStr">
        <is>
          <t>天都国际公馆，江西省吉安市吉州区习溪桥街道井冈山大道107号天都国际公馆</t>
        </is>
      </c>
      <c r="F2897" t="inlineStr">
        <is>
          <t>项目出差</t>
        </is>
      </c>
      <c r="G2897" t="inlineStr">
        <is>
          <t>习丁予-吉安-绿茶-铁锅导入 已结束</t>
        </is>
      </c>
      <c r="H2897" t="inlineStr">
        <is>
          <t>铁锅导入第二天，今日出品无问题，操作员熟悉了铁锅烹饪流程，清洗和养锅也保持整体没有问题，回访之前铁锅导入门店使用情况。</t>
        </is>
      </c>
      <c r="I2897" t="inlineStr">
        <is>
          <t>无</t>
        </is>
      </c>
      <c r="J2897"/>
      <c r="K2897" t="inlineStr">
        <is>
          <t>铁锅导入最后一天，交接后续铁锅使用和客情维护</t>
        </is>
      </c>
      <c r="L2897" t="inlineStr">
        <is>
          <t>IMG_4071.JPEG,IMG_4074.JPEG,IMG_4075.JPEG,IMG_4083.JPEG,IMG_4084.JPEG,IMG_4085.JPEG,IMG_4072.JPEG,09b3c04e7994d7b34a421c2743bdb14e.JPEG,531f4824bb94996b967d3c9ea232d42d.JPEG</t>
        </is>
      </c>
      <c r="M2897"/>
      <c r="N2897" s="2">
        <v>45958</v>
      </c>
      <c r="O2897" t="inlineStr">
        <is>
          <t>已结束</t>
        </is>
      </c>
      <c r="P2897" t="inlineStr">
        <is>
          <t>44周</t>
        </is>
      </c>
      <c r="Q2897"/>
      <c r="R2897" t="inlineStr">
        <is>
          <t>false</t>
        </is>
      </c>
      <c r="S2897" t="inlineStr">
        <is>
          <t>2025/10/26</t>
        </is>
      </c>
      <c r="T2897" t="inlineStr">
        <is>
          <t>BST</t>
        </is>
      </c>
      <c r="U2897"/>
      <c r="V2897" t="inlineStr">
        <is>
          <t>张铭麒</t>
        </is>
      </c>
      <c r="W2897" t="inlineStr">
        <is>
          <t>李岳丰
吴薇</t>
        </is>
      </c>
    </row>
    <row r="2898" ht="12.75" customHeight="1">
      <c r="A2898" t="inlineStr">
        <is>
          <t>2025-10-27 习丁予-吉安-绿茶-铁锅导入 已结束</t>
        </is>
      </c>
      <c r="B2898" t="inlineStr">
        <is>
          <t>1</t>
        </is>
      </c>
      <c r="C2898" t="inlineStr">
        <is>
          <t>液料盒生锈已申请新的，需后续到店换上。</t>
        </is>
      </c>
      <c r="D2898" t="inlineStr">
        <is>
          <t>习丁予</t>
        </is>
      </c>
      <c r="E2898" t="inlineStr">
        <is>
          <t>天都国际公馆，江西省吉安市吉州区习溪桥街道哈喽贝比国际早教中心天都国际公馆</t>
        </is>
      </c>
      <c r="F2898" t="inlineStr">
        <is>
          <t>项目出差</t>
        </is>
      </c>
      <c r="G2898" t="inlineStr">
        <is>
          <t>习丁予-吉安-绿茶-铁锅导入 已结束</t>
        </is>
      </c>
      <c r="H2898" t="inlineStr">
        <is>
          <t>吉安绿茶倒铁锅第一天，到店检查机器，液料盒生锈已申请新的后续到店换上，拉铁锅菜谱，温度标定，与厨师长沟通铁锅温度高锅气足的好处，下午炒菜查看菜品状态，部分菜进行微调，培训操作员铁锅操作时注意事项，明日持续观察菜品出品。</t>
        </is>
      </c>
      <c r="I2898" t="inlineStr">
        <is>
          <t>无</t>
        </is>
      </c>
      <c r="J2898"/>
      <c r="K2898" t="inlineStr">
        <is>
          <t>铁锅导入第二天，查看出品培训操作员铁锅熟练度。</t>
        </is>
      </c>
      <c r="L2898" t="inlineStr">
        <is>
          <t>IMG_4055.JPEG,IMG_4059.JPEG,IMG_4060.JPEG,IMG_4062.JPEG,IMG_4063.JPEG,IMG_4064.JPEG,8c191719a4ad152057bf84641342c9c9.JPEG,866e175364115945473f0540b4333790.JPEG</t>
        </is>
      </c>
      <c r="M2898"/>
      <c r="N2898" s="2">
        <v>45957</v>
      </c>
      <c r="O2898" t="inlineStr">
        <is>
          <t>已结束</t>
        </is>
      </c>
      <c r="P2898" t="inlineStr">
        <is>
          <t>44周</t>
        </is>
      </c>
      <c r="Q2898"/>
      <c r="R2898" t="inlineStr">
        <is>
          <t>false</t>
        </is>
      </c>
      <c r="S2898" t="inlineStr">
        <is>
          <t>2025/10/26</t>
        </is>
      </c>
      <c r="T2898" t="inlineStr">
        <is>
          <t>BST</t>
        </is>
      </c>
      <c r="U2898"/>
      <c r="V2898" t="inlineStr">
        <is>
          <t>张铭麒</t>
        </is>
      </c>
      <c r="W2898" t="inlineStr">
        <is>
          <t>李岳丰
吴薇</t>
        </is>
      </c>
    </row>
    <row r="2899" ht="12.75" customHeight="1">
      <c r="A2899" t="inlineStr">
        <is>
          <t>2025-10-26 习丁予-宜春-绿茶-铁锅导入 已结束</t>
        </is>
      </c>
      <c r="B2899" t="inlineStr">
        <is>
          <t>1</t>
        </is>
      </c>
      <c r="C2899" t="inlineStr">
        <is>
          <t>今日安装两台机器增压泵，目前进行中，后续观察铁锅使用。</t>
        </is>
      </c>
      <c r="D2899" t="inlineStr">
        <is>
          <t>习丁予</t>
        </is>
      </c>
      <c r="E2899" t="inlineStr">
        <is>
          <t>润达国际购物中心，江西省宜春市袁州区凤凰街道绿茶餐厅(宜春润达国际购物中心店)润达国际购物中心</t>
        </is>
      </c>
      <c r="F2899" t="inlineStr">
        <is>
          <t>项目出差</t>
        </is>
      </c>
      <c r="G2899" t="inlineStr">
        <is>
          <t>习丁予-宜春-绿茶-铁锅导入 已结束</t>
        </is>
      </c>
      <c r="H2899" t="inlineStr">
        <is>
          <t>铁锅导入最后一天，今日整体菜品无问题，操作员对于铁锅的使用已经慢慢习惯，中午购买了增压泵所需要的材料，晚上配合售后安装两台机器的增压泵，目前正在安装中，后续持续观察店铺铁锅使用情况。</t>
        </is>
      </c>
      <c r="I2899" t="inlineStr">
        <is>
          <t>无</t>
        </is>
      </c>
      <c r="J2899"/>
      <c r="K2899" t="inlineStr">
        <is>
          <t>吉安天虹绿茶铁锅导入。</t>
        </is>
      </c>
      <c r="L2899" t="inlineStr">
        <is>
          <t>IMG_4026.JPEG,IMG_4033.JPEG,IMG_4035.JPEG,IMG_4036.JPEG,IMG_4045.JPEG,77b742b9b02ff81878e6bb3ad0c54dce.JPEG,IMG_4041.JPEG,IMG_4043.JPEG,IMG_4040.JPEG</t>
        </is>
      </c>
      <c r="M2899"/>
      <c r="N2899" s="2">
        <v>45956</v>
      </c>
      <c r="O2899" t="inlineStr">
        <is>
          <t>已结束</t>
        </is>
      </c>
      <c r="P2899" t="inlineStr">
        <is>
          <t>43周</t>
        </is>
      </c>
      <c r="Q2899"/>
      <c r="R2899" t="inlineStr">
        <is>
          <t>false</t>
        </is>
      </c>
      <c r="S2899" t="inlineStr">
        <is>
          <t>2025/10/23</t>
        </is>
      </c>
      <c r="T2899" t="inlineStr">
        <is>
          <t>BST</t>
        </is>
      </c>
      <c r="U2899" t="inlineStr">
        <is>
          <t>1</t>
        </is>
      </c>
      <c r="V2899" t="inlineStr">
        <is>
          <t>张铭麒</t>
        </is>
      </c>
      <c r="W2899" t="inlineStr">
        <is>
          <t>李岳丰
吴薇</t>
        </is>
      </c>
    </row>
    <row r="2900" ht="12.75" customHeight="1">
      <c r="A2900" t="inlineStr">
        <is>
          <t>2025-10-25 习丁予-宜春-绿茶-铁锅导入 已结束</t>
        </is>
      </c>
      <c r="B2900"/>
      <c r="C2900" t="inlineStr">
        <is>
          <t>铁锅水压小，清洗不干净，需安装增压泵。</t>
        </is>
      </c>
      <c r="D2900" t="inlineStr">
        <is>
          <t>习丁予</t>
        </is>
      </c>
      <c r="E2900" t="inlineStr">
        <is>
          <t>华尔街酒店(润达国际店)，江西省宜春市袁州区灵泉街道宜春南路325号华尔街酒店(润达国际店)</t>
        </is>
      </c>
      <c r="F2900" t="inlineStr">
        <is>
          <t>项目出差</t>
        </is>
      </c>
      <c r="G2900" t="inlineStr">
        <is>
          <t>习丁予-宜春-绿茶-铁锅导入 已结束</t>
        </is>
      </c>
      <c r="H2900" t="inlineStr">
        <is>
          <t>宜春绿茶铁锅导入第二天，今天高峰期发现机器水压很小，炒完菜清洗不干净，已对接售后明日来安装增压泵，去附近五金店挑选适配的增压泵，培训操作员铁锅使用时注意事项，晚上收档清洗锅内积炭和养锅，对之前绿茶铁锅导入店铺做回访。</t>
        </is>
      </c>
      <c r="I2900" t="inlineStr">
        <is>
          <t>无</t>
        </is>
      </c>
      <c r="J2900"/>
      <c r="K2900" t="inlineStr">
        <is>
          <t>购买增压泵所需材料，安装增压泵，培训操作员使用铁锅和清洗铁锅时的标准，在后面养成习惯。</t>
        </is>
      </c>
      <c r="L2900" t="inlineStr">
        <is>
          <t>IMG_4010.JPEG,IMG_4011.JPEG,IMG_4013.JPEG,IMG_4018.JPEG,IMG_4019.JPEG,IMG_4023.JPEG,cecb35190be8a3ad9dc0175045a2dac1.JPEG,aa132360ee405f7627b4e35074544b17.JPEG</t>
        </is>
      </c>
      <c r="M2900"/>
      <c r="N2900" s="2">
        <v>45955</v>
      </c>
      <c r="O2900" t="inlineStr">
        <is>
          <t>已结束</t>
        </is>
      </c>
      <c r="P2900" t="inlineStr">
        <is>
          <t>43周</t>
        </is>
      </c>
      <c r="Q2900"/>
      <c r="R2900" t="inlineStr">
        <is>
          <t>false</t>
        </is>
      </c>
      <c r="S2900" t="inlineStr">
        <is>
          <t>2025/10/23</t>
        </is>
      </c>
      <c r="T2900" t="inlineStr">
        <is>
          <t>BST</t>
        </is>
      </c>
      <c r="U2900"/>
      <c r="V2900" t="inlineStr">
        <is>
          <t>张铭麒</t>
        </is>
      </c>
      <c r="W2900" t="inlineStr">
        <is>
          <t>李岳丰
吴薇</t>
        </is>
      </c>
    </row>
    <row r="2901" ht="12.75" customHeight="1">
      <c r="A2901" t="inlineStr">
        <is>
          <t>2025-10-24 习丁予-宜春-绿茶-铁锅导入 已结束</t>
        </is>
      </c>
      <c r="B2901"/>
      <c r="C2901" t="inlineStr">
        <is>
          <t>问题：机器水淀粉盒有黑渣积累，已申请新盒。</t>
        </is>
      </c>
      <c r="D2901" t="inlineStr">
        <is>
          <t>习丁予</t>
        </is>
      </c>
      <c r="E2901" t="inlineStr">
        <is>
          <t>华尔街酒店(润达国际店)，江西省宜春市袁州区灵泉街道宜春南路325号华尔街酒店(润达国际店)</t>
        </is>
      </c>
      <c r="F2901" t="inlineStr">
        <is>
          <t>项目出差</t>
        </is>
      </c>
      <c r="G2901" t="inlineStr">
        <is>
          <t>习丁予-宜春-绿茶-铁锅导入 已结束</t>
        </is>
      </c>
      <c r="H2901" t="inlineStr">
        <is>
          <t>今日从赣州出发抵达宜春绿茶店铺进行铁锅导入，到店后升级系统版本，机器水淀粉盒有黑渣积累，已申请两个新的，检查其余功能完好，换上铁锅后进行温度标定，参数设置，调试完毕后进行炒制，追踪之前铁锅店铺使用情况。</t>
        </is>
      </c>
      <c r="I2901" t="inlineStr">
        <is>
          <t>无</t>
        </is>
      </c>
      <c r="J2901"/>
      <c r="K2901" t="inlineStr">
        <is>
          <t>培训操作员铁锅烹饪，清洗，和养锅，维护店铺客情。</t>
        </is>
      </c>
      <c r="L2901" t="inlineStr">
        <is>
          <t>IMG_3990.JPEG,IMG_3992.JPEG,IMG_3993.JPEG,IMG_3996.JPEG,IMG_4002.JPEG,IMG_4004.JPEG,71e69fbcac673faf04c4ac36a19cda51.JPEG,d83e1c856e45c358524350ab61f082bd.JPEG,IMG_4005.JPEG</t>
        </is>
      </c>
      <c r="M2901"/>
      <c r="N2901" s="2">
        <v>45954</v>
      </c>
      <c r="O2901" t="inlineStr">
        <is>
          <t>已结束</t>
        </is>
      </c>
      <c r="P2901" t="inlineStr">
        <is>
          <t>43周</t>
        </is>
      </c>
      <c r="Q2901"/>
      <c r="R2901" t="inlineStr">
        <is>
          <t>false</t>
        </is>
      </c>
      <c r="S2901" t="inlineStr">
        <is>
          <t>2025/10/23</t>
        </is>
      </c>
      <c r="T2901" t="inlineStr">
        <is>
          <t>BST</t>
        </is>
      </c>
      <c r="U2901"/>
      <c r="V2901" t="inlineStr">
        <is>
          <t>张铭麒</t>
        </is>
      </c>
      <c r="W2901" t="inlineStr">
        <is>
          <t>李岳丰
吴薇</t>
        </is>
      </c>
    </row>
    <row r="2902" ht="12.75" customHeight="1">
      <c r="A2902" t="inlineStr">
        <is>
          <t>2025-10-23 习丁予-赣州-绿茶-铁锅导入 已结束</t>
        </is>
      </c>
      <c r="B2902" t="inlineStr">
        <is>
          <t>1</t>
        </is>
      </c>
      <c r="C2902" t="inlineStr">
        <is>
          <t>铁锅导入最后一天，无问题，按标准收档，回访使用情况。</t>
        </is>
      </c>
      <c r="D2902" t="inlineStr">
        <is>
          <t>习丁予</t>
        </is>
      </c>
      <c r="E2902" t="inlineStr">
        <is>
          <t>如家酒店·neo(赣州万达广场店)，江西省赣州市章贡区黄金岭街道如家酒店·neo(赣州万达广场店)</t>
        </is>
      </c>
      <c r="F2902" t="inlineStr">
        <is>
          <t>项目出差</t>
        </is>
      </c>
      <c r="G2902" t="inlineStr">
        <is>
          <t>习丁予-赣州-绿茶-铁锅导入 已结束</t>
        </is>
      </c>
      <c r="H2902" t="inlineStr">
        <is>
          <t>铁锅导入最后一天，今日菜品无问题，操作员收档时按照标准进行洗锅养锅，拍摄了铁锅导入完成后离店视频，回访了之前店铺铁锅导入使用情况。</t>
        </is>
      </c>
      <c r="I2902" t="inlineStr">
        <is>
          <t>无</t>
        </is>
      </c>
      <c r="J2902"/>
      <c r="K2902" t="inlineStr">
        <is>
          <t>宜春润达国际绿茶店铁锅导入</t>
        </is>
      </c>
      <c r="L2902" t="inlineStr">
        <is>
          <t>IMG_3965.JPEG,IMG_3966.JPEG,IMG_3970.JPEG,IMG_3971.JPEG,IMG_3973.JPEG,IMG_3974.JPEG,IMG_3975.JPEG,65a98e4db8120cea8860a65baf82ece1.JPEG,54f2925fff33d80b397cb5934e7f102e.JPEG</t>
        </is>
      </c>
      <c r="M2902"/>
      <c r="N2902" s="2">
        <v>45953</v>
      </c>
      <c r="O2902" t="inlineStr">
        <is>
          <t>已结束</t>
        </is>
      </c>
      <c r="P2902" t="inlineStr">
        <is>
          <t>43周</t>
        </is>
      </c>
      <c r="Q2902"/>
      <c r="R2902" t="inlineStr">
        <is>
          <t>false</t>
        </is>
      </c>
      <c r="S2902" t="inlineStr">
        <is>
          <t>2025/10/29</t>
        </is>
      </c>
      <c r="T2902" t="inlineStr">
        <is>
          <t>BST</t>
        </is>
      </c>
      <c r="U2902" t="inlineStr">
        <is>
          <t>1</t>
        </is>
      </c>
      <c r="V2902" t="inlineStr">
        <is>
          <t>张铭麒</t>
        </is>
      </c>
      <c r="W2902" t="inlineStr">
        <is>
          <t>李岳丰
吴薇</t>
        </is>
      </c>
    </row>
    <row r="2903" ht="12.75" customHeight="1">
      <c r="A2903" t="inlineStr">
        <is>
          <t>2025-10-22 习丁予-赣州-绿茶-铁锅导入 已结束</t>
        </is>
      </c>
      <c r="B2903"/>
      <c r="C2903" t="inlineStr">
        <is>
          <t>铁锅导入无问题，需关注旧锅回收及后续清洗养锅监督。</t>
        </is>
      </c>
      <c r="D2903" t="inlineStr">
        <is>
          <t>习丁予</t>
        </is>
      </c>
      <c r="E2903" t="inlineStr">
        <is>
          <t>如家酒店·neo(赣州万达广场店)，江西省赣州市章贡区黄金岭街道如家酒店·neo(赣州万达广场店)</t>
        </is>
      </c>
      <c r="F2903" t="inlineStr">
        <is>
          <t>项目出差</t>
        </is>
      </c>
      <c r="G2903" t="inlineStr">
        <is>
          <t>习丁予-赣州-绿茶-铁锅导入 已结束</t>
        </is>
      </c>
      <c r="H2903" t="inlineStr">
        <is>
          <t>铁锅导入第二天，餐前准备充足，操作员慢慢适应了铁锅的烹饪时的流程，今日整体菜品无问题，都有按照标准菜谱进行操作。</t>
        </is>
      </c>
      <c r="I2903" t="inlineStr">
        <is>
          <t>无</t>
        </is>
      </c>
      <c r="J2903"/>
      <c r="K2903" t="inlineStr">
        <is>
          <t>安排门店回收旧锅，交接厨师长后续对于铁锅清洗养锅进行监督。</t>
        </is>
      </c>
      <c r="L2903" t="inlineStr">
        <is>
          <t>IMG_3945.JPEG,IMG_3948.JPEG,IMG_3949.JPEG,IMG_3950.JPEG,IMG_3951.JPEG,IMG_3952.JPEG,IMG_3956.JPEG,IMG_3957.JPEG,IMG_3958.JPEG</t>
        </is>
      </c>
      <c r="M2903"/>
      <c r="N2903" s="2">
        <v>45952</v>
      </c>
      <c r="O2903" t="inlineStr">
        <is>
          <t>已结束</t>
        </is>
      </c>
      <c r="P2903" t="inlineStr">
        <is>
          <t>43周</t>
        </is>
      </c>
      <c r="Q2903"/>
      <c r="R2903" t="inlineStr">
        <is>
          <t>false</t>
        </is>
      </c>
      <c r="S2903" t="inlineStr">
        <is>
          <t>2025/10/29</t>
        </is>
      </c>
      <c r="T2903" t="inlineStr">
        <is>
          <t>BST</t>
        </is>
      </c>
      <c r="U2903"/>
      <c r="V2903" t="inlineStr">
        <is>
          <t>张铭麒</t>
        </is>
      </c>
      <c r="W2903" t="inlineStr">
        <is>
          <t>李岳丰
吴薇</t>
        </is>
      </c>
    </row>
    <row r="2904" ht="12.75" customHeight="1">
      <c r="A2904" t="inlineStr">
        <is>
          <t>2025-10-21 习丁予-赣州-绿茶-铁锅导入 已结束</t>
        </is>
      </c>
      <c r="B2904"/>
      <c r="C2904" t="inlineStr">
        <is>
          <t>铁锅导入进行中，需关注后续每日清洗和养锅操作。</t>
        </is>
      </c>
      <c r="D2904" t="inlineStr">
        <is>
          <t>习丁予</t>
        </is>
      </c>
      <c r="E2904" t="inlineStr">
        <is>
          <t>如家酒店·neo(赣州万达广场店)，江西省赣州市章贡区黄金岭街道如家酒店·neo(赣州万达广场店)</t>
        </is>
      </c>
      <c r="F2904" t="inlineStr">
        <is>
          <t>项目出差</t>
        </is>
      </c>
      <c r="G2904" t="inlineStr">
        <is>
          <t>习丁予-赣州-绿茶-铁锅导入 已结束</t>
        </is>
      </c>
      <c r="H2904" t="inlineStr">
        <is>
          <t>赣州绿茶经开万达店铁锅导入第一天，到店后对接厨师长，检查机器，调整锅位，温度标定，检查完毕更换铁锅进行炒制，培训操作员铁锅操作以及清洗和保养，要求后续按照要求每日进行清洗和养锅。</t>
        </is>
      </c>
      <c r="I2904" t="inlineStr">
        <is>
          <t>无</t>
        </is>
      </c>
      <c r="J2904"/>
      <c r="K2904" t="inlineStr">
        <is>
          <t>铁锅导入第二天，持续观察出品以及人员操作这方面。</t>
        </is>
      </c>
      <c r="L2904" t="inlineStr">
        <is>
          <t>IMG_3935.JPEG,IMG_3936.JPEG,IMG_3937.JPEG,IMG_3938.JPEG,IMG_3939.JPEG,IMG_3940.JPEG,IMG_3941.JPEG</t>
        </is>
      </c>
      <c r="M2904"/>
      <c r="N2904" s="2">
        <v>45951</v>
      </c>
      <c r="O2904" t="inlineStr">
        <is>
          <t>已结束</t>
        </is>
      </c>
      <c r="P2904" t="inlineStr">
        <is>
          <t>43周</t>
        </is>
      </c>
      <c r="Q2904"/>
      <c r="R2904" t="inlineStr">
        <is>
          <t>false</t>
        </is>
      </c>
      <c r="S2904" t="inlineStr">
        <is>
          <t>2025/10/29</t>
        </is>
      </c>
      <c r="T2904" t="inlineStr">
        <is>
          <t>BST</t>
        </is>
      </c>
      <c r="U2904"/>
      <c r="V2904" t="inlineStr">
        <is>
          <t>张铭麒</t>
        </is>
      </c>
      <c r="W2904" t="inlineStr">
        <is>
          <t>李岳丰
吴薇</t>
        </is>
      </c>
    </row>
    <row r="2905" ht="12.75" customHeight="1">
      <c r="A2905" t="inlineStr">
        <is>
          <t>2025-10-20 习丁予-南昌-绿茶-铁锅导入 已结束</t>
        </is>
      </c>
      <c r="B2905"/>
      <c r="C2905" t="inlineStr">
        <is>
          <t>南昌大悦城铁锅已导入，需关注卫生养护监督及一周使用跟进。</t>
        </is>
      </c>
      <c r="D2905" t="inlineStr">
        <is>
          <t>习丁予</t>
        </is>
      </c>
      <c r="E2905" t="inlineStr">
        <is>
          <t>煌盛外滩国际，江西省南昌市西湖区朝农街道沿江南大道1499号煌盛外滩国际</t>
        </is>
      </c>
      <c r="F2905" t="inlineStr">
        <is>
          <t>项目出差</t>
        </is>
      </c>
      <c r="G2905" t="inlineStr">
        <is>
          <t>习丁予-南昌-绿茶-铁锅导入 已结束</t>
        </is>
      </c>
      <c r="H2905" t="inlineStr">
        <is>
          <t>南昌大悦城铁锅导入完毕，对接操作员厨师长后续在使用铁锅中注意事项，回收旧锅，让厨师长后续多监督卫生和养护，后续一周持续跟进使用情况。</t>
        </is>
      </c>
      <c r="I2905" t="inlineStr">
        <is>
          <t>无</t>
        </is>
      </c>
      <c r="J2905"/>
      <c r="K2905" t="inlineStr">
        <is>
          <t>赣州经开万达铁锅导入</t>
        </is>
      </c>
      <c r="L2905" t="inlineStr">
        <is>
          <t>IMG_3913.JPEG,IMG_3914.JPEG,IMG_3915.JPEG,IMG_3916.JPEG,IMG_3917.JPEG,de1780237d91d31d8812f867e893aa02.JPEG,16e0a71df420937522aecebc4ca2b3a8.JPEG,IMG_3918.JPEG,f9d3f911814794668f71d5912bfacb4e.JPEG</t>
        </is>
      </c>
      <c r="M2905"/>
      <c r="N2905" s="2">
        <v>45950</v>
      </c>
      <c r="O2905" t="inlineStr">
        <is>
          <t>已结束</t>
        </is>
      </c>
      <c r="P2905" t="inlineStr">
        <is>
          <t>43周</t>
        </is>
      </c>
      <c r="Q2905"/>
      <c r="R2905" t="inlineStr">
        <is>
          <t>false</t>
        </is>
      </c>
      <c r="S2905" t="inlineStr">
        <is>
          <t>2025/10/20</t>
        </is>
      </c>
      <c r="T2905" t="inlineStr">
        <is>
          <t>BST</t>
        </is>
      </c>
      <c r="U2905" t="inlineStr">
        <is>
          <t>1</t>
        </is>
      </c>
      <c r="V2905" t="inlineStr">
        <is>
          <t>张铭麒</t>
        </is>
      </c>
      <c r="W2905" t="inlineStr">
        <is>
          <t>李岳丰
吴薇</t>
        </is>
      </c>
    </row>
    <row r="2906" ht="12.75" customHeight="1">
      <c r="A2906" t="inlineStr">
        <is>
          <t>2025-10-19 习丁予-南昌-绿茶-铁锅导入 已结束</t>
        </is>
      </c>
      <c r="B2906"/>
      <c r="C2906" t="inlineStr">
        <is>
          <t>铁锅导入中，需留意后续每日养护、清洗照片及一周使用情况。</t>
        </is>
      </c>
      <c r="D2906" t="inlineStr">
        <is>
          <t>习丁予</t>
        </is>
      </c>
      <c r="E2906" t="inlineStr">
        <is>
          <t>建发中粮朝阳九里，江西省南昌市西湖区朝农街道金观路建发中粮朝阳九里</t>
        </is>
      </c>
      <c r="F2906" t="inlineStr">
        <is>
          <t>项目出差</t>
        </is>
      </c>
      <c r="G2906" t="inlineStr">
        <is>
          <t>习丁予-南昌-绿茶-铁锅导入 已结束</t>
        </is>
      </c>
      <c r="H2906" t="inlineStr">
        <is>
          <t>今日到店检查餐前准备工作，小料台和干料液料添加充足，国内无明显积碳，清洗养锅按照标准去做，今日菜品无问题，高峰期辅助厨房进行出餐。</t>
        </is>
      </c>
      <c r="I2906" t="inlineStr">
        <is>
          <t>无</t>
        </is>
      </c>
      <c r="J2906"/>
      <c r="K2906" t="inlineStr">
        <is>
          <t>明日最后一天，对接厨师长后续多留意铁锅每日养护，要求操作员把每日清洗照片发我，后续一周留意铁锅使用情况。</t>
        </is>
      </c>
      <c r="L2906" t="inlineStr">
        <is>
          <t>IMG_3899.JPEG,IMG_3900.JPEG,IMG_3901.JPEG,IMG_3902.JPEG,IMG_3903.JPEG,IMG_3904.JPEG,IMG_3905.JPEG,IMG_3907.JPEG,IMG_3908.JPEG</t>
        </is>
      </c>
      <c r="M2906"/>
      <c r="N2906" s="2">
        <v>45949</v>
      </c>
      <c r="O2906" t="inlineStr">
        <is>
          <t>已结束</t>
        </is>
      </c>
      <c r="P2906" t="inlineStr">
        <is>
          <t>42周</t>
        </is>
      </c>
      <c r="Q2906"/>
      <c r="R2906" t="inlineStr">
        <is>
          <t>false</t>
        </is>
      </c>
      <c r="S2906" t="inlineStr">
        <is>
          <t>2025/10/20</t>
        </is>
      </c>
      <c r="T2906" t="inlineStr">
        <is>
          <t>BST</t>
        </is>
      </c>
      <c r="U2906"/>
      <c r="V2906" t="inlineStr">
        <is>
          <t>张铭麒</t>
        </is>
      </c>
      <c r="W2906" t="inlineStr">
        <is>
          <t>李岳丰
吴薇</t>
        </is>
      </c>
    </row>
    <row r="2907" ht="12.75" customHeight="1">
      <c r="A2907" t="inlineStr">
        <is>
          <t>2025-10-18 习丁予-南昌-绿茶-铁锅导入 已结束</t>
        </is>
      </c>
      <c r="B2907"/>
      <c r="C2907" t="inlineStr">
        <is>
          <t>18日铁锅导入后第二天，需关注操作员熟练程度，加强培训。</t>
        </is>
      </c>
      <c r="D2907" t="inlineStr">
        <is>
          <t>习丁予</t>
        </is>
      </c>
      <c r="E2907" t="inlineStr">
        <is>
          <t>万豪城，江西省南昌市西湖区朝农街道金环路万豪城</t>
        </is>
      </c>
      <c r="F2907" t="inlineStr">
        <is>
          <t>项目出差</t>
        </is>
      </c>
      <c r="G2907" t="inlineStr">
        <is>
          <t>习丁予-南昌-绿茶-铁锅导入 已结束</t>
        </is>
      </c>
      <c r="H2907" t="inlineStr">
        <is>
          <t>今日到店进行铁锅导入，上午出餐期客人较多，先检查机器各方面情况，午市结束后更换铁锅，刷新菜谱，调整参数配置，重新设置锅位，下午铁锅出品没有问题，对菜谱进行了调整，缩短了烹饪时间，培训操作员晚上如何进行清洗和养锅。</t>
        </is>
      </c>
      <c r="I2907" t="inlineStr">
        <is>
          <t>无</t>
        </is>
      </c>
      <c r="J2907"/>
      <c r="K2907" t="inlineStr">
        <is>
          <t>铁锅导入第二天，持续观察铁锅菜品出品，加强操作员对铁锅的熟练程度。</t>
        </is>
      </c>
      <c r="L2907" t="inlineStr">
        <is>
          <t>IMG_3885.JPEG,IMG_3888.JPEG,IMG_3889.JPEG,IMG_3890.JPEG,IMG_3891.JPEG,IMG_3892.JPEG,IMG_3893.JPEG,IMG_3894.JPEG,IMG_3895.JPEG</t>
        </is>
      </c>
      <c r="M2907"/>
      <c r="N2907" s="2">
        <v>45948</v>
      </c>
      <c r="O2907" t="inlineStr">
        <is>
          <t>已结束</t>
        </is>
      </c>
      <c r="P2907" t="inlineStr">
        <is>
          <t>42周</t>
        </is>
      </c>
      <c r="Q2907"/>
      <c r="R2907" t="inlineStr">
        <is>
          <t>false</t>
        </is>
      </c>
      <c r="S2907" t="inlineStr">
        <is>
          <t>2025/10/20</t>
        </is>
      </c>
      <c r="T2907" t="inlineStr">
        <is>
          <t>BST</t>
        </is>
      </c>
      <c r="U2907"/>
      <c r="V2907" t="inlineStr">
        <is>
          <t>张铭麒</t>
        </is>
      </c>
      <c r="W2907" t="inlineStr">
        <is>
          <t>李岳丰
吴薇</t>
        </is>
      </c>
    </row>
    <row r="2908" ht="12.75" customHeight="1">
      <c r="A2908" t="inlineStr">
        <is>
          <t>2025-10-17 习丁予-江西南昌-润和餐饮-外卖店模型 已结束</t>
        </is>
      </c>
      <c r="B2908"/>
      <c r="C2908" t="inlineStr">
        <is>
          <t>需关注赣州及k11铁锅导入事宜，明晚待老板确认外卖菜定版。</t>
        </is>
      </c>
      <c r="D2908" t="inlineStr">
        <is>
          <t>习丁予</t>
        </is>
      </c>
      <c r="E2908" t="inlineStr">
        <is>
          <t>普瑞思酒店(南昌朝阳天虹西湖万达店)，江西省南昌市西湖区朝农街道银环路289号普瑞思酒店(南昌朝阳天虹西湖万达店)</t>
        </is>
      </c>
      <c r="F2908" t="inlineStr">
        <is>
          <t>项目出差</t>
        </is>
      </c>
      <c r="G2908" t="inlineStr">
        <is>
          <t>习丁予-江西南昌-润和餐饮-外卖店模型 已结束</t>
        </is>
      </c>
      <c r="H2908" t="inlineStr">
        <is>
          <t>1：和厨师长过了一遍外卖菜单，进行了一部分菜品微调，已确定好了菜单，明天白天去绿茶倒铁锅，晚上老板出差回来一起确定外卖菜。
2：厨师长已经可以熟练使用机器和不停云厨编辑菜谱。
3：对接赣州绿茶厨师长后续铁锅导入事宜。
4：跟进k11铁锅导入使用情况。</t>
        </is>
      </c>
      <c r="I2908" t="inlineStr">
        <is>
          <t>外卖菜品已确定，明晚老板出差回来定版</t>
        </is>
      </c>
      <c r="J2908"/>
      <c r="K2908" t="inlineStr">
        <is>
          <t>南昌绿茶大悦城铁锅导入</t>
        </is>
      </c>
      <c r="L2908" t="inlineStr">
        <is>
          <t>IMG_3866.JPEG,IMG_3867.JPEG,IMG_3868.JPEG,IMG_3869.JPEG,IMG_3870.JPEG,IMG_3872.JPEG,IMG_3873.JPEG,d2d95a11fd63125bc86cf6774ba147e1.JPEG,87b46fa8ade2bc2d16ac10601db05990.JPEG</t>
        </is>
      </c>
      <c r="M2908"/>
      <c r="N2908" s="2">
        <v>45947</v>
      </c>
      <c r="O2908" t="inlineStr">
        <is>
          <t>已结束</t>
        </is>
      </c>
      <c r="P2908" t="inlineStr">
        <is>
          <t>42周</t>
        </is>
      </c>
      <c r="Q2908"/>
      <c r="R2908" t="inlineStr">
        <is>
          <t>false</t>
        </is>
      </c>
      <c r="S2908" t="inlineStr">
        <is>
          <t>2025/10/17</t>
        </is>
      </c>
      <c r="T2908" t="inlineStr">
        <is>
          <t>北区</t>
        </is>
      </c>
      <c r="U2908" t="inlineStr">
        <is>
          <t>1</t>
        </is>
      </c>
      <c r="V2908" t="inlineStr">
        <is>
          <t>吕佳</t>
        </is>
      </c>
      <c r="W2908" t="inlineStr">
        <is>
          <t>李岳丰</t>
        </is>
      </c>
    </row>
    <row r="2909" ht="12.75" customHeight="1">
      <c r="A2909" t="inlineStr">
        <is>
          <t>2025-10-16 习丁予-江西南昌-润和餐饮-外卖店模型 已结束</t>
        </is>
      </c>
      <c r="B2909"/>
      <c r="C2909" t="inlineStr">
        <is>
          <t>问题：机器6天未校准，需操作员今天进行投料校准。</t>
        </is>
      </c>
      <c r="D2909" t="inlineStr">
        <is>
          <t>习丁予</t>
        </is>
      </c>
      <c r="E2909" t="inlineStr">
        <is>
          <t>地王广场写字楼，江西省南昌市西湖区广润门街道孺子亭路106号地王广场写字楼</t>
        </is>
      </c>
      <c r="F2909" t="inlineStr">
        <is>
          <t>项目出差</t>
        </is>
      </c>
      <c r="G2909" t="inlineStr">
        <is>
          <t>习丁予-江西南昌-润和餐饮-外卖店模型 已结束</t>
        </is>
      </c>
      <c r="H2909" t="inlineStr">
        <is>
          <t>1：根据店铺确定好的菜单，进行外卖菜单分组，
2：机器6天未校准，要求操作员今天进行投料校准。
3：跟踪k11铁锅导入情况，门店每天有按照标准进行清洗养锅。
4：跟踪南昌大悦城门店铁锅物流信息。
</t>
        </is>
      </c>
      <c r="I2909" t="inlineStr">
        <is>
          <t>外卖菜品已确定，明日全部复盘一遍，18号晚上老板来定版</t>
        </is>
      </c>
      <c r="J2909" t="inlineStr">
        <is>
          <t>无</t>
        </is>
      </c>
      <c r="K2909" t="inlineStr">
        <is>
          <t>和厨师长把外卖菜品过一遍，确定后把店铺的莲花血鸭吐司尝试一下，18号晚上老板来进行定版。</t>
        </is>
      </c>
      <c r="L2909" t="inlineStr">
        <is>
          <t>e1ff06c4e4317d8433c5785cb43329b4.JPEG,217c6e4bacdf38df12d585c6a783efb5.JPEG,99141891a2d2b024858f4da5d31ae03d.JPEG,c344ebed979a6f0a3787214d8d3b60d7.JPEG,IMG_3847.JPEG,IMG_3848.JPEG,IMG_3849.JPEG,IMG_3851.JPEG,IMG_3852.JPEG</t>
        </is>
      </c>
      <c r="M2909"/>
      <c r="N2909" s="2">
        <v>45946</v>
      </c>
      <c r="O2909" t="inlineStr">
        <is>
          <t>已结束</t>
        </is>
      </c>
      <c r="P2909" t="inlineStr">
        <is>
          <t>42周</t>
        </is>
      </c>
      <c r="Q2909"/>
      <c r="R2909" t="inlineStr">
        <is>
          <t>false</t>
        </is>
      </c>
      <c r="S2909" t="inlineStr">
        <is>
          <t>2025/10/17</t>
        </is>
      </c>
      <c r="T2909" t="inlineStr">
        <is>
          <t>北区</t>
        </is>
      </c>
      <c r="U2909"/>
      <c r="V2909" t="inlineStr">
        <is>
          <t>吕佳</t>
        </is>
      </c>
      <c r="W2909" t="inlineStr">
        <is>
          <t>李岳丰</t>
        </is>
      </c>
    </row>
    <row r="2910" ht="12.75" customHeight="1">
      <c r="A2910" t="inlineStr">
        <is>
          <t>2025-10-15 习丁予-江西南昌-润和餐饮-外卖店模型 已结束</t>
        </is>
      </c>
      <c r="B2910"/>
      <c r="C2910" t="inlineStr">
        <is>
          <t>需关注：申请南昌绿茶大悦城铁锅及4件套，完善窝罐里外卖菜品。</t>
        </is>
      </c>
      <c r="D2910" t="inlineStr">
        <is>
          <t>习丁予</t>
        </is>
      </c>
      <c r="E2910" t="inlineStr">
        <is>
          <t>豫章路省委大院，江西省南昌市东湖区豫章街道阳明路豫章路省委大院</t>
        </is>
      </c>
      <c r="F2910" t="inlineStr">
        <is>
          <t>项目出差</t>
        </is>
      </c>
      <c r="G2910" t="inlineStr">
        <is>
          <t>习丁予-江西南昌-润和餐饮-外卖店模型 已结束</t>
        </is>
      </c>
      <c r="H2910" t="inlineStr">
        <is>
          <t>1：今日配合厨师长进行外卖菜品录入，辅助厨师长进行使用不停云厨调整菜谱和机器录菜。
2：今日录了麻婆豆腐，土豆丝，炒三丝，调整了昨日录制的茄子和包菜。
3，把堂食菜品进行修改，调整了主辅料食材克重。
4：对接南昌大悦城绿茶厨师长18号铁锅录入。
5：跟进k11绿茶铁锅每日使用情况。</t>
        </is>
      </c>
      <c r="I2910" t="inlineStr">
        <is>
          <t>无</t>
        </is>
      </c>
      <c r="J2910"/>
      <c r="K2910" t="inlineStr">
        <is>
          <t>申请南昌绿茶大悦城铁锅和铁锅4件套，完善窝罐里外卖菜品。</t>
        </is>
      </c>
      <c r="L2910" t="inlineStr">
        <is>
          <t>IMG_3826.JPEG,IMG_3827.JPEG,IMG_3828.JPEG,IMG_3829.JPEG,IMG_3830.JPEG,IMG_3831.JPEG,6e760cb25bf59e51ce2ea49019d43813.JPEG,4d7d65145fa7d416f661c1e7535c513e.JPEG,5840e93f0816ded25ba16e63dc6d0db8.JPEG</t>
        </is>
      </c>
      <c r="M2910"/>
      <c r="N2910" s="2">
        <v>45945</v>
      </c>
      <c r="O2910" t="inlineStr">
        <is>
          <t>已结束</t>
        </is>
      </c>
      <c r="P2910" t="inlineStr">
        <is>
          <t>42周</t>
        </is>
      </c>
      <c r="Q2910"/>
      <c r="R2910" t="inlineStr">
        <is>
          <t>false</t>
        </is>
      </c>
      <c r="S2910" t="inlineStr">
        <is>
          <t>2025/10/17</t>
        </is>
      </c>
      <c r="T2910" t="inlineStr">
        <is>
          <t>北区</t>
        </is>
      </c>
      <c r="U2910"/>
      <c r="V2910" t="inlineStr">
        <is>
          <t>吕佳</t>
        </is>
      </c>
      <c r="W2910" t="inlineStr">
        <is>
          <t>李岳丰</t>
        </is>
      </c>
    </row>
    <row r="2911" ht="12.75" customHeight="1">
      <c r="A2911" t="inlineStr">
        <is>
          <t>2025-10-14 习丁予-江西南昌-润和餐饮-外卖店模型 已结束</t>
        </is>
      </c>
      <c r="B2911"/>
      <c r="C2911" t="inlineStr">
        <is>
          <t>老板未定版已录制菜品；需辅助录制其他外卖菜品，跟进铁锅使用。</t>
        </is>
      </c>
      <c r="D2911" t="inlineStr">
        <is>
          <t>习丁予</t>
        </is>
      </c>
      <c r="E2911" t="inlineStr">
        <is>
          <t>豫章路省委大院，江西省南昌市东湖区豫章街道阳明路豫章路省委大院</t>
        </is>
      </c>
      <c r="F2911" t="inlineStr">
        <is>
          <t>项目出差</t>
        </is>
      </c>
      <c r="G2911" t="inlineStr">
        <is>
          <t>习丁予-江西南昌-润和餐饮-外卖店模型 已结束</t>
        </is>
      </c>
      <c r="H2911" t="inlineStr">
        <is>
          <t>1：今早从深圳出发前往南昌窝罐里
2：和厨师长对接了昨日定好的外卖菜单，总共19个菜品。
3：对店铺部分菜品根据客户反馈进行了微调
4：今日机器菜品录制与调整由厨师长亲自操作，全程在旁进行辅助，录了豆豉红椒炒肉，肉末茄子，手撕包菜，主要培训厨师长使用不停云厨和机器录菜。
5：跟进了太子湾k11铁锅导入使用情况，有按照标准进行日常清洗和养锅。
</t>
        </is>
      </c>
      <c r="I2911" t="inlineStr">
        <is>
          <t>豆豉红椒炒肉1份，手撕包菜1份，肉末茄子1份已录制完成老板未定版</t>
        </is>
      </c>
      <c r="J2911"/>
      <c r="K2911" t="inlineStr">
        <is>
          <t>辅助厨师长录制炒三丝，酸辣土豆丝，家乡藕条，麻婆豆腐，莲花血鸭等外卖菜品，持续跟进k11铁锅导入后使用情况。
</t>
        </is>
      </c>
      <c r="L2911" t="inlineStr">
        <is>
          <t>IMG_3812.JPEG,IMG_3817.JPEG,IMG_3818.JPEG,IMG_3819.JPEG,IMG_3820.JPEG,0f7b5dc0a152c812a36ce28ea6c00ec7.JPEG,56d64ec910840a850c68764fb2dd64d9.JPEG</t>
        </is>
      </c>
      <c r="M2911"/>
      <c r="N2911" s="2">
        <v>45944</v>
      </c>
      <c r="O2911" t="inlineStr">
        <is>
          <t>已结束</t>
        </is>
      </c>
      <c r="P2911" t="inlineStr">
        <is>
          <t>42周</t>
        </is>
      </c>
      <c r="Q2911"/>
      <c r="R2911" t="inlineStr">
        <is>
          <t>false</t>
        </is>
      </c>
      <c r="S2911" t="inlineStr">
        <is>
          <t>2025/10/17</t>
        </is>
      </c>
      <c r="T2911" t="inlineStr">
        <is>
          <t>北区</t>
        </is>
      </c>
      <c r="U2911"/>
      <c r="V2911" t="inlineStr">
        <is>
          <t>吕佳</t>
        </is>
      </c>
      <c r="W2911" t="inlineStr">
        <is>
          <t>李岳丰</t>
        </is>
      </c>
    </row>
    <row r="2912" ht="12.75" customHeight="1">
      <c r="A2912" t="inlineStr">
        <is>
          <t>2025-10-13 习丁予-深圳-绿茶-铁锅导入 已结束</t>
        </is>
      </c>
      <c r="B2912"/>
      <c r="C2912" t="inlineStr">
        <is>
          <t xml:space="preserve">铁锅导入最后一天，后续拍照监督，窝罐外卖菜品待录入 </t>
        </is>
      </c>
      <c r="D2912" t="inlineStr">
        <is>
          <t>习丁予</t>
        </is>
      </c>
      <c r="E2912" t="inlineStr">
        <is>
          <t>万安大厦，广东省深圳市宝安区福海街道育才路万安大厦</t>
        </is>
      </c>
      <c r="F2912" t="inlineStr">
        <is>
          <t>项目出差</t>
        </is>
      </c>
      <c r="G2912" t="inlineStr">
        <is>
          <t>习丁予-深圳-绿茶-铁锅导入 已结束</t>
        </is>
      </c>
      <c r="H2912" t="inlineStr">
        <is>
          <t>今日最后一天铁锅导入，目前操作员按照标准进行每日铁锅养护，后续一周要求每日清洗养锅流程进行拍照监督，持续观察店铺铁锅使用情况</t>
        </is>
      </c>
      <c r="I2912" t="inlineStr">
        <is>
          <t>无</t>
        </is>
      </c>
      <c r="J2912"/>
      <c r="K2912" t="inlineStr">
        <is>
          <t>窝罐里外卖菜品录入，培训厨师长使用不停云厨和机器录菜</t>
        </is>
      </c>
      <c r="L2912" t="inlineStr">
        <is>
          <t>IMG_3776.JPEG,IMG_3780.JPEG,IMG_3793.JPEG,030492f619fa2f73fb33bb27d88e3ae4.JPEG,754c1126304bb09366a2289c0c9d37b7.JPEG,15fb443cf50efb86206c9f29e9e1820d.JPEG</t>
        </is>
      </c>
      <c r="M2912"/>
      <c r="N2912" s="2">
        <v>45943</v>
      </c>
      <c r="O2912" t="inlineStr">
        <is>
          <t>已结束</t>
        </is>
      </c>
      <c r="P2912" t="inlineStr">
        <is>
          <t>42周</t>
        </is>
      </c>
      <c r="Q2912"/>
      <c r="R2912" t="inlineStr">
        <is>
          <t>false</t>
        </is>
      </c>
      <c r="S2912" t="inlineStr">
        <is>
          <t>2025/10/13</t>
        </is>
      </c>
      <c r="T2912" t="inlineStr">
        <is>
          <t>BST</t>
        </is>
      </c>
      <c r="U2912" t="inlineStr">
        <is>
          <t>1</t>
        </is>
      </c>
      <c r="V2912" t="inlineStr">
        <is>
          <t>张铭麒</t>
        </is>
      </c>
      <c r="W2912" t="inlineStr">
        <is>
          <t>李岳丰
吴薇</t>
        </is>
      </c>
    </row>
    <row r="2913" ht="12.75" customHeight="1">
      <c r="A2913" t="inlineStr">
        <is>
          <t>2025-10-12 习丁予-深圳-绿茶-铁锅导入 已结束</t>
        </is>
      </c>
      <c r="B2913"/>
      <c r="C2913" t="inlineStr">
        <is>
          <t xml:space="preserve">K11绿茶店铁锅导入第二天菜品微调，培训操作，后续跟进使用 </t>
        </is>
      </c>
      <c r="D2913" t="inlineStr">
        <is>
          <t>习丁予</t>
        </is>
      </c>
      <c r="E2913" t="inlineStr">
        <is>
          <t>桥南新区，广东省深圳市宝安区福海街道育才路桥南新区</t>
        </is>
      </c>
      <c r="F2913" t="inlineStr">
        <is>
          <t>项目出差</t>
        </is>
      </c>
      <c r="G2913" t="inlineStr">
        <is>
          <t>习丁予-深圳-绿茶-铁锅导入 已结束</t>
        </is>
      </c>
      <c r="H2913" t="inlineStr">
        <is>
          <t>今日k11绿茶店铁锅导入第二天，今日部分菜品根据厨师长要求进行微调，整体菜品无问题，培训操作员铁锅操作标准流程，与厨师长沟通进行晚上收档清洗监督工作。</t>
        </is>
      </c>
      <c r="I2913" t="inlineStr">
        <is>
          <t>无</t>
        </is>
      </c>
      <c r="J2913"/>
      <c r="K2913" t="inlineStr">
        <is>
          <t>明天最后一天，后续一周继续跟进铁锅使用情况。</t>
        </is>
      </c>
      <c r="L2913" t="inlineStr">
        <is>
          <t>IMG_3736.JPEG,IMG_3737.JPEG,IMG_3753.JPEG,IMG_3754.JPEG,IMG_3755.JPEG,IMG_3759.JPEG,IMG_3761.JPEG,IMG_3763.JPEG</t>
        </is>
      </c>
      <c r="M2913"/>
      <c r="N2913" s="2">
        <v>45942</v>
      </c>
      <c r="O2913" t="inlineStr">
        <is>
          <t>已结束</t>
        </is>
      </c>
      <c r="P2913" t="inlineStr">
        <is>
          <t>41周</t>
        </is>
      </c>
      <c r="Q2913"/>
      <c r="R2913" t="inlineStr">
        <is>
          <t>false</t>
        </is>
      </c>
      <c r="S2913" t="inlineStr">
        <is>
          <t>2025/10/13</t>
        </is>
      </c>
      <c r="T2913" t="inlineStr">
        <is>
          <t>BST</t>
        </is>
      </c>
      <c r="U2913"/>
      <c r="V2913" t="inlineStr">
        <is>
          <t>张铭麒</t>
        </is>
      </c>
      <c r="W2913" t="inlineStr">
        <is>
          <t>李岳丰
吴薇</t>
        </is>
      </c>
    </row>
    <row r="2914" ht="12.75" customHeight="1">
      <c r="A2914" t="inlineStr">
        <is>
          <t>2025-10-11 习丁予-深圳-绿茶-铁锅导入 已结束</t>
        </is>
      </c>
      <c r="B2914"/>
      <c r="C2914" t="inlineStr">
        <is>
          <t xml:space="preserve">K11绿茶店铁锅导入推进，茄子煲色淡微调，整体无大问题 </t>
        </is>
      </c>
      <c r="D2914" t="inlineStr">
        <is>
          <t>习丁予</t>
        </is>
      </c>
      <c r="E2914" t="inlineStr">
        <is>
          <t>宝乐新村，广东省深圳市宝安区西乡街道西乡大道553号宝乐新村</t>
        </is>
      </c>
      <c r="F2914" t="inlineStr">
        <is>
          <t>项目出差</t>
        </is>
      </c>
      <c r="G2914" t="inlineStr">
        <is>
          <t>习丁予-深圳-绿茶-铁锅导入 已结束</t>
        </is>
      </c>
      <c r="H2914" t="inlineStr">
        <is>
          <t>1：早上到公司拿了两口铁锅和四件套前往k11绿茶店进行铁锅导入
2：店铺晚上开档工作齐全，小料添加充足摆放整齐
3：今天梁总在店，沟通了铁锅导入事宜，菜谱昨日已经拉好，换好铁锅后进行温度标定，锅位调整，菜谱刷新，设置配置等。
4：培训操作员进行每日两次养锅标准，每次清洗时用锅刷把锅体清洗干净，今日整体菜品没有问题，茄子煲颜色较淡，进行了微调。
5：厨师长与操作员接受程度都比较高，整体无问题。</t>
        </is>
      </c>
      <c r="I2914" t="inlineStr">
        <is>
          <t>无</t>
        </is>
      </c>
      <c r="J2914"/>
      <c r="K2914" t="inlineStr">
        <is>
          <t>k11绿茶铁锅导入后菜品出品，加强操作员铁锅养护炒制流程</t>
        </is>
      </c>
      <c r="L2914" t="inlineStr">
        <is>
          <t>IMG_3707.JPEG,IMG_3713.JPEG,IMG_3714.JPEG,IMG_3715.JPEG,IMG_3717.JPEG,IMG_3718.JPEG,IMG_3719.JPEG,IMG_3728.JPEG,IMG_3729.JPEG</t>
        </is>
      </c>
      <c r="M2914"/>
      <c r="N2914" s="2">
        <v>45941</v>
      </c>
      <c r="O2914" t="inlineStr">
        <is>
          <t>已结束</t>
        </is>
      </c>
      <c r="P2914" t="inlineStr">
        <is>
          <t>41周</t>
        </is>
      </c>
      <c r="Q2914"/>
      <c r="R2914" t="inlineStr">
        <is>
          <t>false</t>
        </is>
      </c>
      <c r="S2914" t="inlineStr">
        <is>
          <t>2025/10/13</t>
        </is>
      </c>
      <c r="T2914" t="inlineStr">
        <is>
          <t>BST</t>
        </is>
      </c>
      <c r="U2914"/>
      <c r="V2914" t="inlineStr">
        <is>
          <t>张铭麒</t>
        </is>
      </c>
      <c r="W2914" t="inlineStr">
        <is>
          <t>李岳丰
吴薇</t>
        </is>
      </c>
    </row>
    <row r="2915" ht="12.75" customHeight="1">
      <c r="A2915" t="inlineStr">
        <is>
          <t>2025-10-10 习丁予-深圳-绿茶-铁锅导入 已结束</t>
        </is>
      </c>
      <c r="B2915" t="inlineStr">
        <is>
          <t>1</t>
        </is>
      </c>
      <c r="C2915" t="inlineStr">
        <is>
          <t xml:space="preserve">今日赣州到深圳学倒铁锅，明天去k11实操，无异常问题 </t>
        </is>
      </c>
      <c r="D2915" t="inlineStr">
        <is>
          <t>习丁予</t>
        </is>
      </c>
      <c r="E2915" t="inlineStr">
        <is>
          <t>聚龙居，广东省深圳市宝安区福海街道聚龙居(三号路)</t>
        </is>
      </c>
      <c r="F2915" t="inlineStr">
        <is>
          <t>项目出差</t>
        </is>
      </c>
      <c r="G2915" t="inlineStr">
        <is>
          <t>习丁予-深圳-绿茶-铁锅导入 已结束</t>
        </is>
      </c>
      <c r="H2915" t="inlineStr">
        <is>
          <t>今天从赣州出发深圳绿茶学习倒铁锅项目，向许师傅学习了倒铁锅的一些流程和细节，以及客清维护，明天去k11进行倒铁锅。</t>
        </is>
      </c>
      <c r="I2915" t="inlineStr">
        <is>
          <t>无</t>
        </is>
      </c>
      <c r="J2915"/>
      <c r="K2915" t="inlineStr">
        <is>
          <t>太子湾k11绿茶铁锅导入</t>
        </is>
      </c>
      <c r="L2915" t="inlineStr">
        <is>
          <t>IMG_3699.JPEG,IMG_3702.JPEG,IMG_3703.JPEG,IMG_3704.JPEG</t>
        </is>
      </c>
      <c r="M2915"/>
      <c r="N2915" s="2">
        <v>45940</v>
      </c>
      <c r="O2915" t="inlineStr">
        <is>
          <t>已结束</t>
        </is>
      </c>
      <c r="P2915" t="inlineStr">
        <is>
          <t>41周</t>
        </is>
      </c>
      <c r="Q2915"/>
      <c r="R2915" t="inlineStr">
        <is>
          <t>false</t>
        </is>
      </c>
      <c r="S2915" t="inlineStr">
        <is>
          <t>2025/10/13</t>
        </is>
      </c>
      <c r="T2915" t="inlineStr">
        <is>
          <t>BST</t>
        </is>
      </c>
      <c r="U2915"/>
      <c r="V2915" t="inlineStr">
        <is>
          <t>张铭麒</t>
        </is>
      </c>
      <c r="W2915" t="inlineStr">
        <is>
          <t>李岳丰
吴薇</t>
        </is>
      </c>
    </row>
    <row r="2916" ht="12.75" customHeight="1">
      <c r="A2916" t="inlineStr">
        <is>
          <t>2025-10-09 习丁予-南昌-绿茶-品牌巡店 已结束</t>
        </is>
      </c>
      <c r="B2916"/>
      <c r="C2916" t="inlineStr">
        <is>
          <t xml:space="preserve">对南昌、赣州绿茶店巡店，赣州水枪底座损坏已处理，待领导批示 </t>
        </is>
      </c>
      <c r="D2916" t="inlineStr">
        <is>
          <t>习丁予</t>
        </is>
      </c>
      <c r="E2916" t="inlineStr">
        <is>
          <t>优巢四季酒店(经济开发区万达广场店)，江西省赣州市章贡区黄金岭街道万安鱼头·观澜宴(开发区店)优巢四季酒店(经济开发区万达广场店)</t>
        </is>
      </c>
      <c r="F2916" t="inlineStr">
        <is>
          <t>巡店</t>
        </is>
      </c>
      <c r="G2916" t="inlineStr">
        <is>
          <t>习丁予-南昌-绿茶-品牌巡店 已结束</t>
        </is>
      </c>
      <c r="H2916" t="inlineStr">
        <is>
          <t>今日去南昌大悦城绿茶和赣州经开万达绿茶进行巡店，巡店报告已用图文形式在照片中体现，请领导批示。</t>
        </is>
      </c>
      <c r="I2916"/>
      <c r="J2916" t="inlineStr">
        <is>
          <t>赣州万达水枪底座损坏，已经联系仁贵发新的过来，并现场给操作员讲解如何更换。</t>
        </is>
      </c>
      <c r="K2916" t="inlineStr">
        <is>
          <t>深圳绿茶铁锅导入</t>
        </is>
      </c>
      <c r="L2916" t="inlineStr">
        <is>
          <t>IMG_3694.JPEG,IMG_3695.JPEG</t>
        </is>
      </c>
      <c r="M2916"/>
      <c r="N2916" s="2">
        <v>45939</v>
      </c>
      <c r="O2916" t="inlineStr">
        <is>
          <t>已结束</t>
        </is>
      </c>
      <c r="P2916" t="inlineStr">
        <is>
          <t>41周</t>
        </is>
      </c>
      <c r="Q2916"/>
      <c r="R2916" t="inlineStr">
        <is>
          <t>false</t>
        </is>
      </c>
      <c r="S2916" t="inlineStr">
        <is>
          <t>2025/10/09</t>
        </is>
      </c>
      <c r="T2916" t="inlineStr">
        <is>
          <t>BST</t>
        </is>
      </c>
      <c r="U2916" t="inlineStr">
        <is>
          <t>1</t>
        </is>
      </c>
      <c r="V2916" t="inlineStr">
        <is>
          <t>张铭麒</t>
        </is>
      </c>
      <c r="W2916" t="inlineStr">
        <is>
          <t>李岳丰
吴薇</t>
        </is>
      </c>
    </row>
    <row r="2917" ht="12.75" customHeight="1">
      <c r="A2917" t="inlineStr">
        <is>
          <t>2025-10-08 习丁予-江西南昌-润和餐饮-新店开业 已结束</t>
        </is>
      </c>
      <c r="B2917" t="inlineStr">
        <is>
          <t>1</t>
        </is>
      </c>
      <c r="C2917" t="inlineStr">
        <is>
          <t xml:space="preserve">今日对接智能灶情况明确工作，下周支持项目，厨师长录菜并交接监督 </t>
        </is>
      </c>
      <c r="D2917" t="inlineStr">
        <is>
          <t>习丁予</t>
        </is>
      </c>
      <c r="E2917" t="inlineStr">
        <is>
          <t>大士院住宅四区，江西省南昌市东湖区滕王阁街道叠山路大士院住宅四区</t>
        </is>
      </c>
      <c r="F2917" t="inlineStr">
        <is>
          <t>项目出差</t>
        </is>
      </c>
      <c r="G2917" t="inlineStr">
        <is>
          <t>习丁予-江西南昌-润和餐饮-新店开业 已结束</t>
        </is>
      </c>
      <c r="H2917" t="inlineStr">
        <is>
          <t>今日最后一天项目支持，下午和刘总张总万总一起对接后续智能灶使用情况，明确了每日每周每月需要做的工作，菜品炒制配料严格按照标准执行，下周进行外卖菜品录入，所以下周还需要进行项目支持，达成共识下周菜品由厨师长亲自进行录菜，在旁进行辅助工作，方便后续上新菜时客户可以自主录菜，与厨师长交接了后续机器监督工作，保证出品质量。</t>
        </is>
      </c>
      <c r="I2917" t="inlineStr">
        <is>
          <t>无</t>
        </is>
      </c>
      <c r="J2917"/>
      <c r="K2917" t="inlineStr">
        <is>
          <t>绿茶巡店（南昌大悦城，赣州万达）两家店</t>
        </is>
      </c>
      <c r="L2917" t="inlineStr">
        <is>
          <t>IMG_3644.JPEG,IMG_3645.JPEG,IMG_3646.JPEG</t>
        </is>
      </c>
      <c r="M2917"/>
      <c r="N2917" s="2">
        <v>45938</v>
      </c>
      <c r="O2917" t="inlineStr">
        <is>
          <t>已结束</t>
        </is>
      </c>
      <c r="P2917" t="inlineStr">
        <is>
          <t>41周</t>
        </is>
      </c>
      <c r="Q2917"/>
      <c r="R2917" t="inlineStr">
        <is>
          <t>false</t>
        </is>
      </c>
      <c r="S2917" t="inlineStr">
        <is>
          <t>2025/10/03</t>
        </is>
      </c>
      <c r="T2917" t="inlineStr">
        <is>
          <t>北区</t>
        </is>
      </c>
      <c r="U2917" t="inlineStr">
        <is>
          <t>1</t>
        </is>
      </c>
      <c r="V2917" t="inlineStr">
        <is>
          <t>吕佳</t>
        </is>
      </c>
      <c r="W2917" t="inlineStr">
        <is>
          <t>李岳丰</t>
        </is>
      </c>
    </row>
    <row r="2918" ht="12.75" customHeight="1">
      <c r="A2918" t="inlineStr">
        <is>
          <t>2025-10-07 习丁予-江西南昌-润和餐饮-新店开业 已结束</t>
        </is>
      </c>
      <c r="B2918" t="inlineStr">
        <is>
          <t>1</t>
        </is>
      </c>
      <c r="C2918" t="inlineStr">
        <is>
          <t xml:space="preserve">今日店铺客流少，操作熟练出品无问题，明日监督机器使用保养 </t>
        </is>
      </c>
      <c r="D2918" t="inlineStr">
        <is>
          <t>习丁予</t>
        </is>
      </c>
      <c r="E2918" t="inlineStr">
        <is>
          <t>大士院住宅四区，江西省南昌市东湖区滕王阁街道叠山路大士院住宅四区</t>
        </is>
      </c>
      <c r="F2918" t="inlineStr">
        <is>
          <t>项目出差</t>
        </is>
      </c>
      <c r="G2918" t="inlineStr">
        <is>
          <t>习丁予-江西南昌-润和餐饮-新店开业 已结束</t>
        </is>
      </c>
      <c r="H2918" t="inlineStr">
        <is>
          <t>到店后进行餐前检查准备工作，今日店铺客流量相比前几日较少，今日烹饪次数114锅次，操作员已经可以一人操作两台机器，对于操作步骤已经熟练，今日出品无问题。</t>
        </is>
      </c>
      <c r="I2918" t="inlineStr">
        <is>
          <t>无</t>
        </is>
      </c>
      <c r="J2918"/>
      <c r="K2918" t="inlineStr">
        <is>
          <t>明日最后一天支持，对接厨师长对机器后续的使用进行监督管理以及维护和保养，菜品按照标准进行加工切配。</t>
        </is>
      </c>
      <c r="L2918" t="inlineStr">
        <is>
          <t>IMG_3635.JPEG,IMG_3636.JPEG,IMG_3637.JPEG,IMG_3638.JPEG,IMG_3640.JPEG,IMG_3641.JPEG</t>
        </is>
      </c>
      <c r="M2918"/>
      <c r="N2918" s="2">
        <v>45937</v>
      </c>
      <c r="O2918" t="inlineStr">
        <is>
          <t>已结束</t>
        </is>
      </c>
      <c r="P2918" t="inlineStr">
        <is>
          <t>41周</t>
        </is>
      </c>
      <c r="Q2918"/>
      <c r="R2918" t="inlineStr">
        <is>
          <t>false</t>
        </is>
      </c>
      <c r="S2918" t="inlineStr">
        <is>
          <t>2025/10/03</t>
        </is>
      </c>
      <c r="T2918" t="inlineStr">
        <is>
          <t>北区</t>
        </is>
      </c>
      <c r="U2918"/>
      <c r="V2918" t="inlineStr">
        <is>
          <t>吕佳</t>
        </is>
      </c>
      <c r="W2918" t="inlineStr">
        <is>
          <t>李岳丰</t>
        </is>
      </c>
    </row>
    <row r="2919" ht="12.75" customHeight="1">
      <c r="A2919" t="inlineStr">
        <is>
          <t>2025-10-06 习丁予-江西南昌-润和餐饮-新店开业 已结束</t>
        </is>
      </c>
      <c r="B2919" t="inlineStr">
        <is>
          <t>1</t>
        </is>
      </c>
      <c r="C2919" t="inlineStr">
        <is>
          <t xml:space="preserve">到店补小料，出餐151锅次，7天未校准后完成，机器正常 </t>
        </is>
      </c>
      <c r="D2919" t="inlineStr">
        <is>
          <t>习丁予</t>
        </is>
      </c>
      <c r="E2919" t="inlineStr">
        <is>
          <t>证券大厦(胜利路)，江西省南昌市东湖区百花洲街道胜利路证券大厦(胜利路)</t>
        </is>
      </c>
      <c r="F2919" t="inlineStr">
        <is>
          <t>项目出差</t>
        </is>
      </c>
      <c r="G2919" t="inlineStr">
        <is>
          <t>习丁予-江西南昌-润和餐饮-新店开业 已结束</t>
        </is>
      </c>
      <c r="H2919" t="inlineStr">
        <is>
          <t>到店检查小料是否充足并进行添加，补充干料与液料，高峰期辅助厨房进行出餐，今日烹饪次数151锅次，机器已经7天没有校准，下午操作员主动进行投料校准，确保出品质量和稳定性，机器运行正常无问题。</t>
        </is>
      </c>
      <c r="I2919" t="inlineStr">
        <is>
          <t>无</t>
        </is>
      </c>
      <c r="J2919"/>
      <c r="K2919" t="inlineStr">
        <is>
          <t>两个餐点辅助厨房进行出餐，保证出品及效率。</t>
        </is>
      </c>
      <c r="L2919" t="inlineStr">
        <is>
          <t>IMG_3606.JPEG,IMG_3607.JPEG,IMG_3608.JPEG,IMG_3609.JPEG,IMG_3610.JPEG,IMG_3611.JPEG</t>
        </is>
      </c>
      <c r="M2919"/>
      <c r="N2919" s="2">
        <v>45936</v>
      </c>
      <c r="O2919" t="inlineStr">
        <is>
          <t>已结束</t>
        </is>
      </c>
      <c r="P2919" t="inlineStr">
        <is>
          <t>41周</t>
        </is>
      </c>
      <c r="Q2919"/>
      <c r="R2919" t="inlineStr">
        <is>
          <t>false</t>
        </is>
      </c>
      <c r="S2919" t="inlineStr">
        <is>
          <t>2025/10/03</t>
        </is>
      </c>
      <c r="T2919" t="inlineStr">
        <is>
          <t>北区</t>
        </is>
      </c>
      <c r="U2919"/>
      <c r="V2919" t="inlineStr">
        <is>
          <t>吕佳</t>
        </is>
      </c>
      <c r="W2919" t="inlineStr">
        <is>
          <t>李岳丰</t>
        </is>
      </c>
    </row>
    <row r="2920" ht="12.75" customHeight="1">
      <c r="A2920" t="inlineStr">
        <is>
          <t>2025-10-05 习丁予-江西南昌-润和餐饮-新店开业 已结束</t>
        </is>
      </c>
      <c r="B2920" t="inlineStr">
        <is>
          <t>1</t>
        </is>
      </c>
      <c r="C2920" t="inlineStr">
        <is>
          <t xml:space="preserve">新店开业人流量火爆，机器高饱和运行，无异常问题 </t>
        </is>
      </c>
      <c r="D2920" t="inlineStr">
        <is>
          <t>习丁予</t>
        </is>
      </c>
      <c r="E2920" t="inlineStr">
        <is>
          <t>江西日报宿舍，江西省南昌市东湖区百花洲街道豫章后街江西日报宿舍</t>
        </is>
      </c>
      <c r="F2920" t="inlineStr">
        <is>
          <t>项目出差</t>
        </is>
      </c>
      <c r="G2920" t="inlineStr">
        <is>
          <t>习丁予-江西南昌-润和餐饮-新店开业 已结束</t>
        </is>
      </c>
      <c r="H2920" t="inlineStr">
        <is>
          <t>今日人流量依旧火爆，到店后进行餐前准备工作，机器今日依然高饱和运行，当日烹饪次数257锅次，烹饪时间十小时以上，出品稳定。</t>
        </is>
      </c>
      <c r="I2920" t="inlineStr">
        <is>
          <t>无</t>
        </is>
      </c>
      <c r="J2920"/>
      <c r="K2920" t="inlineStr">
        <is>
          <t>配合店铺进行出餐，保证效率快速出品稳定</t>
        </is>
      </c>
      <c r="L2920" t="inlineStr">
        <is>
          <t>IMG_3594.JPEG,IMG_3595.JPEG,IMG_3596.JPEG,IMG_3597.JPEG,IMG_3603.JPEG,IMG_3604.JPEG</t>
        </is>
      </c>
      <c r="M2920"/>
      <c r="N2920" s="2">
        <v>45935</v>
      </c>
      <c r="O2920" t="inlineStr">
        <is>
          <t>已结束</t>
        </is>
      </c>
      <c r="P2920" t="inlineStr">
        <is>
          <t>40周</t>
        </is>
      </c>
      <c r="Q2920"/>
      <c r="R2920" t="inlineStr">
        <is>
          <t>false</t>
        </is>
      </c>
      <c r="S2920" t="inlineStr">
        <is>
          <t>2025/10/03</t>
        </is>
      </c>
      <c r="T2920" t="inlineStr">
        <is>
          <t>北区</t>
        </is>
      </c>
      <c r="U2920"/>
      <c r="V2920" t="inlineStr">
        <is>
          <t>吕佳</t>
        </is>
      </c>
      <c r="W2920" t="inlineStr">
        <is>
          <t>李岳丰</t>
        </is>
      </c>
    </row>
    <row r="2921" ht="12.75" customHeight="1">
      <c r="A2921" t="inlineStr">
        <is>
          <t>2025-10-04 习丁予-江西南昌-润和餐饮-新店开业 已结束</t>
        </is>
      </c>
      <c r="B2921" t="inlineStr">
        <is>
          <t>1</t>
        </is>
      </c>
      <c r="C2921" t="inlineStr">
        <is>
          <t xml:space="preserve">早做开档准备，机器饱和运行次数创新高，后续配合出餐保质量 </t>
        </is>
      </c>
      <c r="D2921" t="inlineStr">
        <is>
          <t>习丁予</t>
        </is>
      </c>
      <c r="E2921" t="inlineStr">
        <is>
          <t>裘家厂住宅区，江西省南昌市东湖区百花洲街道豫章后街28号裘家厂住宅区</t>
        </is>
      </c>
      <c r="F2921" t="inlineStr">
        <is>
          <t>项目出差</t>
        </is>
      </c>
      <c r="G2921" t="inlineStr">
        <is>
          <t>习丁予-江西南昌-润和餐饮-新店开业 已结束</t>
        </is>
      </c>
      <c r="H2921" t="inlineStr">
        <is>
          <t>早上到店后进行开档检查餐前准备工作，添加干料液料以及所需要用的小料，机器今日依旧饱和运行，烹饪时间10小时以上，单日烹饪次数：261，创假期新高，全程配合厨房进行出餐炒制工作，保证出品质量。</t>
        </is>
      </c>
      <c r="I2921" t="inlineStr">
        <is>
          <t>无</t>
        </is>
      </c>
      <c r="J2921"/>
      <c r="K2921" t="inlineStr">
        <is>
          <t>继续配合厨房出餐，保证菜品质量。</t>
        </is>
      </c>
      <c r="L2921" t="inlineStr">
        <is>
          <t>IMG_3583.JPEG,IMG_3584.JPEG,IMG_3585.JPEG,IMG_3586.JPEG,IMG_3587.JPEG,IMG_3588.JPEG,IMG_3591.JPEG,IMG_3592.JPEG,IMG_3593.JPEG</t>
        </is>
      </c>
      <c r="M2921"/>
      <c r="N2921" s="2">
        <v>45934</v>
      </c>
      <c r="O2921" t="inlineStr">
        <is>
          <t>已结束</t>
        </is>
      </c>
      <c r="P2921" t="inlineStr">
        <is>
          <t>40周</t>
        </is>
      </c>
      <c r="Q2921"/>
      <c r="R2921" t="inlineStr">
        <is>
          <t>false</t>
        </is>
      </c>
      <c r="S2921" t="inlineStr">
        <is>
          <t>2025/10/03</t>
        </is>
      </c>
      <c r="T2921" t="inlineStr">
        <is>
          <t>北区</t>
        </is>
      </c>
      <c r="U2921"/>
      <c r="V2921" t="inlineStr">
        <is>
          <t>吕佳</t>
        </is>
      </c>
      <c r="W2921" t="inlineStr">
        <is>
          <t>李岳丰</t>
        </is>
      </c>
    </row>
    <row r="2922" ht="12.75" customHeight="1">
      <c r="A2922" t="inlineStr">
        <is>
          <t>2025-10-03 习丁予-江西南昌-润和餐饮-新店开业 已结束</t>
        </is>
      </c>
      <c r="B2922" t="inlineStr">
        <is>
          <t>1</t>
        </is>
      </c>
      <c r="C2922" t="inlineStr">
        <is>
          <t xml:space="preserve">南昌润和餐饮新店开业，机器饱和，配合冲刺业绩，无异常 </t>
        </is>
      </c>
      <c r="D2922" t="inlineStr">
        <is>
          <t>习丁予</t>
        </is>
      </c>
      <c r="E2922" t="inlineStr">
        <is>
          <t>裘家厂住宅区，江西省南昌市东湖区百花洲街道豫章后街裘家厂住宅区</t>
        </is>
      </c>
      <c r="F2922" t="inlineStr">
        <is>
          <t>项目出差</t>
        </is>
      </c>
      <c r="G2922" t="inlineStr">
        <is>
          <t>习丁予-江西南昌-润和餐饮-新店开业 已结束</t>
        </is>
      </c>
      <c r="H2922" t="inlineStr">
        <is>
          <t>今日店铺人流量依旧火爆，机器全程饱和运行，今日烹饪次数247次，全程配合厨房进行出餐，确保出品质量。</t>
        </is>
      </c>
      <c r="I2922" t="inlineStr">
        <is>
          <t>无</t>
        </is>
      </c>
      <c r="J2922"/>
      <c r="K2922" t="inlineStr">
        <is>
          <t>配合店铺进行国庆业绩冲刺，保证产品质量。</t>
        </is>
      </c>
      <c r="L2922" t="inlineStr">
        <is>
          <t>IMG_3575.JPEG,IMG_3576.JPEG,IMG_3577.JPEG,IMG_3578.JPEG,IMG_3579.JPEG,IMG_3580.JPEG,IMG_3581.JPEG,IMG_3582.JPEG</t>
        </is>
      </c>
      <c r="M2922"/>
      <c r="N2922" s="2">
        <v>45933</v>
      </c>
      <c r="O2922" t="inlineStr">
        <is>
          <t>已结束</t>
        </is>
      </c>
      <c r="P2922" t="inlineStr">
        <is>
          <t>40周</t>
        </is>
      </c>
      <c r="Q2922"/>
      <c r="R2922" t="inlineStr">
        <is>
          <t>false</t>
        </is>
      </c>
      <c r="S2922" t="inlineStr">
        <is>
          <t>2025/10/03</t>
        </is>
      </c>
      <c r="T2922" t="inlineStr">
        <is>
          <t>北区</t>
        </is>
      </c>
      <c r="U2922"/>
      <c r="V2922" t="inlineStr">
        <is>
          <t>吕佳</t>
        </is>
      </c>
      <c r="W2922" t="inlineStr">
        <is>
          <t>李岳丰</t>
        </is>
      </c>
    </row>
    <row r="2923" ht="12.75" customHeight="1">
      <c r="A2923" t="inlineStr">
        <is>
          <t>2025-10-02 习丁予-江西南昌-润和餐饮-新店开业 已结束</t>
        </is>
      </c>
      <c r="B2923"/>
      <c r="C2923" t="inlineStr">
        <is>
          <t xml:space="preserve">全天配合出餐烹饪259锅，一台机器滚轮坏，明日换配件 </t>
        </is>
      </c>
      <c r="D2923" t="inlineStr">
        <is>
          <t>习丁予</t>
        </is>
      </c>
      <c r="E2923" t="inlineStr">
        <is>
          <t>大士院住宅四区，江西省南昌市东湖区百花洲街道胜利路大士院住宅四区</t>
        </is>
      </c>
      <c r="F2923" t="inlineStr">
        <is>
          <t>项目出差</t>
        </is>
      </c>
      <c r="G2923" t="inlineStr">
        <is>
          <t>习丁予-江西南昌-润和餐饮-新店开业 已结束</t>
        </is>
      </c>
      <c r="H2923" t="inlineStr">
        <is>
          <t>全天配合门店出餐，操作机器进行炒制，今日烹饪259锅次，机器高饱和运行状态</t>
        </is>
      </c>
      <c r="I2923" t="inlineStr">
        <is>
          <t>无测试菜品</t>
        </is>
      </c>
      <c r="J2923" t="inlineStr">
        <is>
          <t>有台机器滚轮坏了，已经联系售后发配件明天更换。</t>
        </is>
      </c>
      <c r="K2923" t="inlineStr">
        <is>
          <t>辅助厨房进行假期备料及出餐。</t>
        </is>
      </c>
      <c r="L2923" t="inlineStr">
        <is>
          <t>IMG_3557.JPEG,IMG_3558.JPEG,IMG_3559.JPEG,IMG_3560.JPEG,IMG_3568.JPEG,IMG_3569.JPEG,IMG_3570.JPEG,IMG_3571.JPEG,IMG_3572.JPEG</t>
        </is>
      </c>
      <c r="M2923"/>
      <c r="N2923" s="2">
        <v>45932</v>
      </c>
      <c r="O2923" t="inlineStr">
        <is>
          <t>已结束</t>
        </is>
      </c>
      <c r="P2923" t="inlineStr">
        <is>
          <t>40周</t>
        </is>
      </c>
      <c r="Q2923"/>
      <c r="R2923" t="inlineStr">
        <is>
          <t>false</t>
        </is>
      </c>
      <c r="S2923" t="inlineStr">
        <is>
          <t>2025/10/03</t>
        </is>
      </c>
      <c r="T2923" t="inlineStr">
        <is>
          <t>北区</t>
        </is>
      </c>
      <c r="U2923"/>
      <c r="V2923" t="inlineStr">
        <is>
          <t>吕佳</t>
        </is>
      </c>
      <c r="W2923" t="inlineStr">
        <is>
          <t>李岳丰</t>
        </is>
      </c>
    </row>
    <row r="2924" ht="12.75" customHeight="1">
      <c r="A2924" t="inlineStr">
        <is>
          <t>2025-10-01 习丁予-江西南昌-润和餐饮-新店开业 已结束</t>
        </is>
      </c>
      <c r="B2924"/>
      <c r="C2924" t="inlineStr">
        <is>
          <t xml:space="preserve">当日添加料、炒220锅，人多全力出餐，暂无异常。 </t>
        </is>
      </c>
      <c r="D2924" t="inlineStr">
        <is>
          <t>习丁予</t>
        </is>
      </c>
      <c r="E2924" t="inlineStr">
        <is>
          <t>裘家厂住宅区，江西省南昌市东湖区百花洲街道豫章后街95号裘家厂住宅区</t>
        </is>
      </c>
      <c r="F2924" t="inlineStr">
        <is>
          <t>项目出差</t>
        </is>
      </c>
      <c r="G2924" t="inlineStr">
        <is>
          <t>习丁予-江西南昌-润和餐饮-新店开业 已结束</t>
        </is>
      </c>
      <c r="H2924" t="inlineStr">
        <is>
          <t>1：早上来检查干料液料是否充足并添加，添加小料以及分装菜品。
2：全天进行菜品炒制，机器高饱和运行，已烹饪220锅次，目前还在进行炒制中。
3：店铺今日人流量较多，全天营业，全力配合店铺进行出餐，确保机器出品质量。</t>
        </is>
      </c>
      <c r="I2924" t="inlineStr">
        <is>
          <t>无测试菜品</t>
        </is>
      </c>
      <c r="J2924"/>
      <c r="K2924" t="inlineStr">
        <is>
          <t>配合店铺进行机器菜品炒制，保证菜品出品质量。</t>
        </is>
      </c>
      <c r="L2924" t="inlineStr">
        <is>
          <t>IMG_3542.JPEG,IMG_3543.JPEG,IMG_3544.JPEG,IMG_3545.JPEG,IMG_3546.JPEG,IMG_3547.JPEG,IMG_3548.JPEG,IMG_3551.JPEG</t>
        </is>
      </c>
      <c r="M2924"/>
      <c r="N2924" s="2">
        <v>45931</v>
      </c>
      <c r="O2924" t="inlineStr">
        <is>
          <t>已结束</t>
        </is>
      </c>
      <c r="P2924" t="inlineStr">
        <is>
          <t>40周</t>
        </is>
      </c>
      <c r="Q2924"/>
      <c r="R2924" t="inlineStr">
        <is>
          <t>false</t>
        </is>
      </c>
      <c r="S2924" t="inlineStr">
        <is>
          <t>2025/10/03</t>
        </is>
      </c>
      <c r="T2924" t="inlineStr">
        <is>
          <t>北区</t>
        </is>
      </c>
      <c r="U2924"/>
      <c r="V2924" t="inlineStr">
        <is>
          <t>吕佳</t>
        </is>
      </c>
      <c r="W2924" t="inlineStr">
        <is>
          <t>李岳丰</t>
        </is>
      </c>
    </row>
    <row r="2925" ht="12.75" customHeight="1">
      <c r="A2925" t="inlineStr">
        <is>
          <t>2025-09-30 习丁予-江西南昌-润和餐饮-新店开业 已结束</t>
        </is>
      </c>
      <c r="B2925" t="inlineStr">
        <is>
          <t>1</t>
        </is>
      </c>
      <c r="C2925" t="inlineStr">
        <is>
          <t xml:space="preserve">9 月 30 日辅助厨房出餐、准备活动，出餐后清洁养锅，无异常 </t>
        </is>
      </c>
      <c r="D2925" t="inlineStr">
        <is>
          <t>习丁予</t>
        </is>
      </c>
      <c r="E2925" t="inlineStr">
        <is>
          <t>电脑大厦(象山北路)，江西省南昌市东湖区墩子塘街道象山北路电脑大厦(象山北路)</t>
        </is>
      </c>
      <c r="F2925" t="inlineStr">
        <is>
          <t>项目出差</t>
        </is>
      </c>
      <c r="G2925" t="inlineStr">
        <is>
          <t>习丁予-江西南昌-润和餐饮-新店开业 已结束</t>
        </is>
      </c>
      <c r="H2925" t="inlineStr">
        <is>
          <t>1：今日辅助厨房进行两个高峰期的出餐，今日烹饪107锅次，机器饱和运行。
2：辅助厨房进行国庆活动期间等准备工作。
3：出餐结束后进行卫生清洁及养锅。</t>
        </is>
      </c>
      <c r="I2925" t="inlineStr">
        <is>
          <t>无测试菜品</t>
        </is>
      </c>
      <c r="J2925"/>
      <c r="K2925" t="inlineStr">
        <is>
          <t>全力辅助店铺进行国庆第一天的出餐，保证机器出品。</t>
        </is>
      </c>
      <c r="L2925" t="inlineStr">
        <is>
          <t>IMG_3533.JPEG,IMG_3534.JPEG,IMG_3535.JPEG,IMG_3536.JPEG,IMG_3539.JPEG,IMG_3540.JPEG,IMG_3541.JPEG</t>
        </is>
      </c>
      <c r="M2925"/>
      <c r="N2925" s="2">
        <v>45930</v>
      </c>
      <c r="O2925" t="inlineStr">
        <is>
          <t>已结束</t>
        </is>
      </c>
      <c r="P2925" t="inlineStr">
        <is>
          <t>40周</t>
        </is>
      </c>
      <c r="Q2925"/>
      <c r="R2925" t="inlineStr">
        <is>
          <t>false</t>
        </is>
      </c>
      <c r="S2925" t="inlineStr">
        <is>
          <t>2025/10/03</t>
        </is>
      </c>
      <c r="T2925" t="inlineStr">
        <is>
          <t>北区</t>
        </is>
      </c>
      <c r="U2925"/>
      <c r="V2925" t="inlineStr">
        <is>
          <t>吕佳</t>
        </is>
      </c>
      <c r="W2925" t="inlineStr">
        <is>
          <t>李岳丰</t>
        </is>
      </c>
    </row>
    <row r="2926" ht="12.75" customHeight="1">
      <c r="A2926" t="inlineStr">
        <is>
          <t>2025-09-29 习丁予-江西南昌-润和餐饮-新店开业 已结束</t>
        </is>
      </c>
      <c r="B2926"/>
      <c r="C2926" t="inlineStr">
        <is>
          <t xml:space="preserve">辅助出餐、优化图片等，无异常，全力配合国庆菜品准备 </t>
        </is>
      </c>
      <c r="D2926" t="inlineStr">
        <is>
          <t>习丁予</t>
        </is>
      </c>
      <c r="E2926" t="inlineStr">
        <is>
          <t>江西日报宿舍，江西省南昌市东湖区百花洲街道豫章后街91号江西日报宿舍</t>
        </is>
      </c>
      <c r="F2926" t="inlineStr">
        <is>
          <t>项目出差</t>
        </is>
      </c>
      <c r="G2926" t="inlineStr">
        <is>
          <t>习丁予-江西南昌-润和餐饮-新店开业 已结束</t>
        </is>
      </c>
      <c r="H2926" t="inlineStr">
        <is>
          <t>1：中午下午高峰期辅助厨房进行出餐。
2：优化了机器菜品图片。
3：录制菜品均由机器出餐，今日七十五锅次，操作员目前已能掌握每道菜的操作步骤。
4：中午结束进行投料校准，要求每周一次。
5：午时晚市结束后进行卫生清洁与养锅。</t>
        </is>
      </c>
      <c r="I2926" t="inlineStr">
        <is>
          <t>无测试菜品</t>
        </is>
      </c>
      <c r="J2926"/>
      <c r="K2926" t="inlineStr">
        <is>
          <t>配合店铺准备国庆所需菜品，确定国庆机器烹饪菜品，全力辅助国庆8天。</t>
        </is>
      </c>
      <c r="L2926" t="inlineStr">
        <is>
          <t>IMG_3512.JPEG,IMG_3514.JPEG,IMG_3515.JPEG,IMG_3516.JPEG,IMG_3519.JPEG,IMG_3520.JPEG,IMG_3521.JPEG,IMG_3524.JPEG,IMG_3525.JPEG</t>
        </is>
      </c>
      <c r="M2926"/>
      <c r="N2926" s="2">
        <v>45929</v>
      </c>
      <c r="O2926" t="inlineStr">
        <is>
          <t>已结束</t>
        </is>
      </c>
      <c r="P2926" t="inlineStr">
        <is>
          <t>40周</t>
        </is>
      </c>
      <c r="Q2926"/>
      <c r="R2926" t="inlineStr">
        <is>
          <t>false</t>
        </is>
      </c>
      <c r="S2926" t="inlineStr">
        <is>
          <t>2025/10/03</t>
        </is>
      </c>
      <c r="T2926" t="inlineStr">
        <is>
          <t>北区</t>
        </is>
      </c>
      <c r="U2926"/>
      <c r="V2926" t="inlineStr">
        <is>
          <t>吕佳</t>
        </is>
      </c>
      <c r="W2926" t="inlineStr">
        <is>
          <t>李岳丰</t>
        </is>
      </c>
    </row>
    <row r="2927" ht="12.75" customHeight="1">
      <c r="A2927" t="inlineStr">
        <is>
          <t>2025-09-26 习丁予-江西南昌-润和餐饮-新店开业 已结束</t>
        </is>
      </c>
      <c r="B2927" t="inlineStr">
        <is>
          <t>1</t>
        </is>
      </c>
      <c r="C2927" t="inlineStr">
        <is>
          <t xml:space="preserve">午晚高峰机器正常出餐，确定菜单，完成演示跟进，无异常 </t>
        </is>
      </c>
      <c r="D2927" t="inlineStr">
        <is>
          <t>习丁予</t>
        </is>
      </c>
      <c r="E2927" t="inlineStr">
        <is>
          <t>明利眼镜店，江西省南昌市东湖区滕王阁街道明利眼镜店大士院住宅四区</t>
        </is>
      </c>
      <c r="F2927" t="inlineStr">
        <is>
          <t>项目出差</t>
        </is>
      </c>
      <c r="G2927" t="inlineStr">
        <is>
          <t>习丁予-江西南昌-润和餐饮-新店开业 已结束</t>
        </is>
      </c>
      <c r="H2927" t="inlineStr">
        <is>
          <t>1：午时及晚市高峰期使用机器辅助厨房出餐，两台机器均正常运行
2：与店长厨师长沟通确定十一售卖菜单。
3：中午为张总罗总进行演示，已对接佳姐具体情况进行跟进。</t>
        </is>
      </c>
      <c r="I2927" t="inlineStr">
        <is>
          <t>无测试菜品</t>
        </is>
      </c>
      <c r="J2927"/>
      <c r="K2927" t="inlineStr">
        <is>
          <t>排休</t>
        </is>
      </c>
      <c r="L2927" t="inlineStr">
        <is>
          <t>IMG_3489.JPEG,IMG_3491.JPEG,IMG_3492.JPEG,IMG_3493.JPEG,IMG_3494.JPEG,IMG_3495.JPEG,IMG_3496.JPEG,IMG_3497.JPEG,IMG_3498.JPEG</t>
        </is>
      </c>
      <c r="M2927"/>
      <c r="N2927" s="2">
        <v>45926</v>
      </c>
      <c r="O2927" t="inlineStr">
        <is>
          <t>已结束</t>
        </is>
      </c>
      <c r="P2927" t="inlineStr">
        <is>
          <t>39周</t>
        </is>
      </c>
      <c r="Q2927"/>
      <c r="R2927" t="inlineStr">
        <is>
          <t>false</t>
        </is>
      </c>
      <c r="S2927" t="inlineStr">
        <is>
          <t>2025/10/03</t>
        </is>
      </c>
      <c r="T2927" t="inlineStr">
        <is>
          <t>北区</t>
        </is>
      </c>
      <c r="U2927"/>
      <c r="V2927" t="inlineStr">
        <is>
          <t>吕佳</t>
        </is>
      </c>
      <c r="W2927" t="inlineStr">
        <is>
          <t>李岳丰</t>
        </is>
      </c>
    </row>
    <row r="2928" ht="12.75" customHeight="1">
      <c r="A2928" t="inlineStr">
        <is>
          <t>2025-09-25 习丁予-江西南昌-润和餐饮-新店开业 已结束</t>
        </is>
      </c>
      <c r="B2928" t="inlineStr">
        <is>
          <t>1</t>
        </is>
      </c>
      <c r="C2928" t="inlineStr">
        <is>
          <t xml:space="preserve">张贴菜品配料表按标切配，优化口味，与万总持续优化菜品 </t>
        </is>
      </c>
      <c r="D2928" t="inlineStr">
        <is>
          <t>习丁予</t>
        </is>
      </c>
      <c r="E2928" t="inlineStr">
        <is>
          <t>大士院住宅四区，江西省南昌市东湖区滕王阁街道叠山路大士院住宅四区</t>
        </is>
      </c>
      <c r="F2928" t="inlineStr">
        <is>
          <t>项目出差</t>
        </is>
      </c>
      <c r="G2928" t="inlineStr">
        <is>
          <t>习丁予-江西南昌-润和餐饮-新店开业 已结束</t>
        </is>
      </c>
      <c r="H2928" t="inlineStr">
        <is>
          <t>1：把机器菜品主辅料调料制作表格，明日张贴切配处，后面严格按照标准进行切配
2：把每份菜的主辅料进行二次称量，对于操作员操作标准进行优化，确保出品口味的一致性。
3：中午配合万总进行了菜品演示。
4：与万总持续优化菜品。</t>
        </is>
      </c>
      <c r="I2928" t="inlineStr">
        <is>
          <t>今日无测试菜品</t>
        </is>
      </c>
      <c r="J2928"/>
      <c r="K2928" t="inlineStr">
        <is>
          <t>张贴机器菜品标准化配料表，按照标准进行切配，持续观察机器出品口味，培训操作员继续熟练操作流程。</t>
        </is>
      </c>
      <c r="L2928" t="inlineStr">
        <is>
          <t>IMG_3444.JPEG,IMG_3460.JPEG,IMG_3461.JPEG,IMG_3462.JPEG,IMG_3469.JPEG,IMG_3466.JPEG,IMG_3470.JPEG,IMG_3471.JPEG,IMG_3476.JPEG</t>
        </is>
      </c>
      <c r="M2928"/>
      <c r="N2928" s="2">
        <v>45925</v>
      </c>
      <c r="O2928" t="inlineStr">
        <is>
          <t>已结束</t>
        </is>
      </c>
      <c r="P2928" t="inlineStr">
        <is>
          <t>39周</t>
        </is>
      </c>
      <c r="Q2928"/>
      <c r="R2928" t="inlineStr">
        <is>
          <t>false</t>
        </is>
      </c>
      <c r="S2928" t="inlineStr">
        <is>
          <t>2025/10/03</t>
        </is>
      </c>
      <c r="T2928" t="inlineStr">
        <is>
          <t>北区</t>
        </is>
      </c>
      <c r="U2928"/>
      <c r="V2928" t="inlineStr">
        <is>
          <t>吕佳</t>
        </is>
      </c>
      <c r="W2928" t="inlineStr">
        <is>
          <t>李岳丰</t>
        </is>
      </c>
    </row>
    <row r="2929" ht="12.75" customHeight="1">
      <c r="A2929" t="inlineStr">
        <is>
          <t>2025-09-24 习丁予-江西南昌-润和餐饮-新店开业 已结束</t>
        </is>
      </c>
      <c r="B2929" t="inlineStr">
        <is>
          <t>1</t>
        </is>
      </c>
      <c r="C2929" t="inlineStr">
        <is>
          <t xml:space="preserve">准备出菜餐盘，启用新猪油桶，培训操作员，无测试菜品 </t>
        </is>
      </c>
      <c r="D2929" t="inlineStr">
        <is>
          <t>习丁予</t>
        </is>
      </c>
      <c r="E2929" t="inlineStr">
        <is>
          <t>裘家厂住宅区，江西省南昌市东湖区百花洲街道豫章后街裘家厂住宅区</t>
        </is>
      </c>
      <c r="F2929" t="inlineStr">
        <is>
          <t>项目出差</t>
        </is>
      </c>
      <c r="G2929" t="inlineStr">
        <is>
          <t>习丁予-江西南昌-润和餐饮-新店开业 已结束</t>
        </is>
      </c>
      <c r="H2929" t="inlineStr">
        <is>
          <t>1：机器后方已配备操作台，把需要用的餐盘都摆放整齐，方便出菜。
2：更新了猪油桶版本，今日已开始使用猪油。
3：今日没有上手操作机器，主要让操作员来进行炒制，熟悉操作流程。</t>
        </is>
      </c>
      <c r="I2929" t="inlineStr">
        <is>
          <t>今日无测试菜品</t>
        </is>
      </c>
      <c r="J2929"/>
      <c r="K2929" t="inlineStr">
        <is>
          <t>培训操作员操作熟练度，把控机器出品。</t>
        </is>
      </c>
      <c r="L2929" t="inlineStr">
        <is>
          <t>IMG_3417.JPEG,IMG_3418.JPEG,IMG_3423.JPEG,IMG_3424.JPEG,IMG_3430.JPEG,IMG_3431.JPEG</t>
        </is>
      </c>
      <c r="M2929"/>
      <c r="N2929" s="2">
        <v>45924</v>
      </c>
      <c r="O2929" t="inlineStr">
        <is>
          <t>已结束</t>
        </is>
      </c>
      <c r="P2929" t="inlineStr">
        <is>
          <t>39周</t>
        </is>
      </c>
      <c r="Q2929"/>
      <c r="R2929" t="inlineStr">
        <is>
          <t>false</t>
        </is>
      </c>
      <c r="S2929" t="inlineStr">
        <is>
          <t>2025/10/03</t>
        </is>
      </c>
      <c r="T2929" t="inlineStr">
        <is>
          <t>北区</t>
        </is>
      </c>
      <c r="U2929"/>
      <c r="V2929" t="inlineStr">
        <is>
          <t>吕佳</t>
        </is>
      </c>
      <c r="W2929" t="inlineStr">
        <is>
          <t>李岳丰</t>
        </is>
      </c>
    </row>
    <row r="2930" ht="12.75" customHeight="1">
      <c r="A2930" t="inlineStr">
        <is>
          <t>2025-09-23 习丁予-江西南昌-润和餐饮-新店开业 已结束</t>
        </is>
      </c>
      <c r="B2930" t="inlineStr">
        <is>
          <t>1</t>
        </is>
      </c>
      <c r="C2930" t="inlineStr">
        <is>
          <t xml:space="preserve">完成猪油桶安装、调整投料，老板测菜无问题，明日培训操作员 </t>
        </is>
      </c>
      <c r="D2930" t="inlineStr">
        <is>
          <t>习丁予</t>
        </is>
      </c>
      <c r="E2930" t="inlineStr">
        <is>
          <t>裘家厂住宅区，江西省南昌市东湖区百花洲街道豫章后街裘家厂住宅区</t>
        </is>
      </c>
      <c r="F2930" t="inlineStr">
        <is>
          <t>项目出差</t>
        </is>
      </c>
      <c r="G2930" t="inlineStr">
        <is>
          <t>习丁予-江西南昌-润和餐饮-新店开业 已结束</t>
        </is>
      </c>
      <c r="H2930" t="inlineStr">
        <is>
          <t>1：配合仁贵安装猪油桶，两台机器全部安装完成。
2：调整机器投料设置，蚝油改为手投，同步厨师长和操作员。
3：晚上老板来测试店内所有菜品，机器菜品没有问题，，</t>
        </is>
      </c>
      <c r="I2930" t="inlineStr">
        <is>
          <t>今日无测试菜品</t>
        </is>
      </c>
      <c r="J2930"/>
      <c r="K2930" t="inlineStr">
        <is>
          <t>明日全程不上手，培训操作员操作熟练度。</t>
        </is>
      </c>
      <c r="L2930" t="inlineStr">
        <is>
          <t>IMG_3400.JPEG,IMG_3401.JPEG,IMG_3402.JPEG,IMG_3403.JPEG,IMG_3407.JPEG,IMG_3408.JPEG,IMG_3409.JPEG,IMG_3410.JPEG,IMG_3414.JPEG</t>
        </is>
      </c>
      <c r="M2930"/>
      <c r="N2930" s="2">
        <v>45923</v>
      </c>
      <c r="O2930" t="inlineStr">
        <is>
          <t>已结束</t>
        </is>
      </c>
      <c r="P2930" t="inlineStr">
        <is>
          <t>39周</t>
        </is>
      </c>
      <c r="Q2930"/>
      <c r="R2930" t="inlineStr">
        <is>
          <t>false</t>
        </is>
      </c>
      <c r="S2930" t="inlineStr">
        <is>
          <t>2025/10/03</t>
        </is>
      </c>
      <c r="T2930" t="inlineStr">
        <is>
          <t>北区</t>
        </is>
      </c>
      <c r="U2930"/>
      <c r="V2930" t="inlineStr">
        <is>
          <t>吕佳</t>
        </is>
      </c>
      <c r="W2930" t="inlineStr">
        <is>
          <t>李岳丰</t>
        </is>
      </c>
    </row>
    <row r="2931" ht="12.75" customHeight="1">
      <c r="A2931" t="inlineStr">
        <is>
          <t>2025-09-21 习丁予-江西南昌-润和餐饮-新店开业 已结束</t>
        </is>
      </c>
      <c r="B2931" t="inlineStr">
        <is>
          <t>1</t>
        </is>
      </c>
      <c r="C2931" t="inlineStr">
        <is>
          <t xml:space="preserve">今日培训操作熟练度和投料校准，机器运行稳定，空间限制待解决 </t>
        </is>
      </c>
      <c r="D2931" t="inlineStr">
        <is>
          <t>习丁予</t>
        </is>
      </c>
      <c r="E2931" t="inlineStr">
        <is>
          <t>口甜舌滑，江西省南昌市东湖区百花洲街道口甜舌滑裘家厂住宅区</t>
        </is>
      </c>
      <c r="F2931" t="inlineStr">
        <is>
          <t>项目出差</t>
        </is>
      </c>
      <c r="G2931" t="inlineStr">
        <is>
          <t>习丁予-江西南昌-润和餐饮-新店开业 已结束</t>
        </is>
      </c>
      <c r="H2931" t="inlineStr">
        <is>
          <t>1：今日培训操作员对机器操作的熟练度，目前所有菜品的炒制要求都已熟练，由于现场空间受限，无法满足一人操作两台机器的合理动线，后续更换操作台后一人操作两台机器应该没有问题。
2：今日机器饱和运行，两个高峰期机器出餐都很稳定。
3：培训操作员投料校准，并要求每周一进行投料校准，保证菜品出品质量。</t>
        </is>
      </c>
      <c r="I2931" t="inlineStr">
        <is>
          <t>今日无测试菜品。</t>
        </is>
      </c>
      <c r="J2931"/>
      <c r="K2931" t="inlineStr">
        <is>
          <t>明日休假一天，已和现场领导沟通过。</t>
        </is>
      </c>
      <c r="L2931" t="inlineStr">
        <is>
          <t>IMG_3332.JPEG,IMG_3333.JPEG,IMG_3334.JPEG,IMG_3338.JPEG,IMG_3339.JPEG,IMG_3340.JPEG,IMG_3330.JPEG,IMG_3341.JPEG</t>
        </is>
      </c>
      <c r="M2931"/>
      <c r="N2931" s="2">
        <v>45921</v>
      </c>
      <c r="O2931" t="inlineStr">
        <is>
          <t>已结束</t>
        </is>
      </c>
      <c r="P2931" t="inlineStr">
        <is>
          <t>38周</t>
        </is>
      </c>
      <c r="Q2931"/>
      <c r="R2931" t="inlineStr">
        <is>
          <t>false</t>
        </is>
      </c>
      <c r="S2931" t="inlineStr">
        <is>
          <t>2025/10/03</t>
        </is>
      </c>
      <c r="T2931" t="inlineStr">
        <is>
          <t>北区</t>
        </is>
      </c>
      <c r="U2931"/>
      <c r="V2931" t="inlineStr">
        <is>
          <t>吕佳</t>
        </is>
      </c>
      <c r="W2931" t="inlineStr">
        <is>
          <t>李岳丰</t>
        </is>
      </c>
    </row>
    <row r="2932" ht="12.75" customHeight="1">
      <c r="A2932" t="inlineStr">
        <is>
          <t>2025-09-20 习丁予-江西南昌-润和餐饮-新店开业 已结束</t>
        </is>
      </c>
      <c r="B2932" t="inlineStr">
        <is>
          <t>1</t>
        </is>
      </c>
      <c r="C2932" t="inlineStr">
        <is>
          <t xml:space="preserve">周末店忙辅助出餐，菜品定版，操作空间不足待解决，明日继续 </t>
        </is>
      </c>
      <c r="D2932" t="inlineStr">
        <is>
          <t>习丁予</t>
        </is>
      </c>
      <c r="E2932" t="inlineStr">
        <is>
          <t>大士院住宅四区，江西省南昌市东湖区滕王阁街道叠山路大士院住宅四区</t>
        </is>
      </c>
      <c r="F2932" t="inlineStr">
        <is>
          <t>项目出差</t>
        </is>
      </c>
      <c r="G2932" t="inlineStr">
        <is>
          <t>习丁予-江西南昌-润和餐饮-新店开业 已结束</t>
        </is>
      </c>
      <c r="H2932" t="inlineStr">
        <is>
          <t>1：今日周末店铺人流量大，出餐期辅助厨房进行出餐。
2：午市结束后与厨师长和领导进行调整外卖菜品，辣椒炒辣椒，番茄炒蛋，已定版。
3：晚上与厨师长沟通后续培训事宜，今日主要是我在操作机器，操作员在煲仔炉抽不出来，和厨师长沟通把机器后面的煲仔炉挪走，放一张操作台，否则没有空间来操作机器，后面持续跟进，早日落地。</t>
        </is>
      </c>
      <c r="I2932" t="inlineStr">
        <is>
          <t>辣椒炒辣椒，番茄炒蛋1份已定版</t>
        </is>
      </c>
      <c r="J2932" t="inlineStr">
        <is>
          <t>忙起来没有人员操作机器，没有办法进行培训，已和厨师长沟通此问题，先添加操作台，明天忙完固定操作员来进行学习培训。</t>
        </is>
      </c>
      <c r="K2932" t="inlineStr">
        <is>
          <t>明日周末客人较多，帮助厨房进行出餐，让两台机器持续运行，保证出餐效率。沟通更换操作台一事，尽快落地。</t>
        </is>
      </c>
      <c r="L2932" t="inlineStr">
        <is>
          <t>IMG_3324.JPEG,IMG_3325.JPEG,IMG_3326.JPEG,IMG_3327.JPEG,IMG_3328.JPEG,IMG_3329.JPEG</t>
        </is>
      </c>
      <c r="M2932"/>
      <c r="N2932" s="2">
        <v>45920</v>
      </c>
      <c r="O2932" t="inlineStr">
        <is>
          <t>已结束</t>
        </is>
      </c>
      <c r="P2932" t="inlineStr">
        <is>
          <t>38周</t>
        </is>
      </c>
      <c r="Q2932"/>
      <c r="R2932" t="inlineStr">
        <is>
          <t>false</t>
        </is>
      </c>
      <c r="S2932" t="inlineStr">
        <is>
          <t>2025/10/03</t>
        </is>
      </c>
      <c r="T2932" t="inlineStr">
        <is>
          <t>北区</t>
        </is>
      </c>
      <c r="U2932"/>
      <c r="V2932" t="inlineStr">
        <is>
          <t>吕佳</t>
        </is>
      </c>
      <c r="W2932" t="inlineStr">
        <is>
          <t>李岳丰</t>
        </is>
      </c>
    </row>
    <row r="2933" ht="12.75" customHeight="1">
      <c r="A2933" t="inlineStr">
        <is>
          <t>2025-09-19 习丁予-江西南昌-润和餐饮-新店开业 已结束</t>
        </is>
      </c>
      <c r="B2933" t="inlineStr">
        <is>
          <t>1</t>
        </is>
      </c>
      <c r="C2933" t="inlineStr">
        <is>
          <t xml:space="preserve">今日培训操作、清洁等，菜品标准化，测试外卖菜；机器菜谱刷新异常 </t>
        </is>
      </c>
      <c r="D2933" t="inlineStr">
        <is>
          <t>习丁予</t>
        </is>
      </c>
      <c r="E2933" t="inlineStr">
        <is>
          <t>大士院住宅四区，江西省南昌市东湖区滕王阁街道叠山路大士院住宅四区</t>
        </is>
      </c>
      <c r="F2933" t="inlineStr">
        <is>
          <t>项目出差</t>
        </is>
      </c>
      <c r="G2933" t="inlineStr">
        <is>
          <t>习丁予-江西南昌-润和餐饮-新店开业 已结束</t>
        </is>
      </c>
      <c r="H2933" t="inlineStr">
        <is>
          <t>今日工作进展
1：今日开始进行售卖，培训操作员进行机器操作炒制菜品，演示每份菜品的操作细节步骤，并让操作员上手操作，目前已经可以操作一台机器。
2：午时和晚市结束后培训操作员机器卫生清洁，对于一些卫生死角，干练门，液料盒，锅内积碳等进行演示清洗，清洗完后进行养锅。
3：把所有菜品的主料辅料和厨师长进行过秤标准化并添加到菜谱中。
4：测试了两道外卖菜品，明天老板来后再进行调试。</t>
        </is>
      </c>
      <c r="I2933" t="inlineStr">
        <is>
          <t>辣椒炒肉，小炒黄牛肉，蒜蓉油麦菜，辣炒花甲，花菜，井冈山烟笋，下饭四季豆，酸辣鸡杂，肉沫青豆，辣椒皮蛋，娃娃菜，地皮菇炒蛋，清炒菜心1份已定版。</t>
        </is>
      </c>
      <c r="J2933" t="inlineStr">
        <is>
          <t>下午机器菜谱刷新不出来，更换手机热点后正常，和厨师长反应此情况，后续加强wifi 信号。</t>
        </is>
      </c>
      <c r="K2933" t="inlineStr">
        <is>
          <t>明天继续培训操作员机器操作熟练度，卫生清洁，维护和保养，干料液料校准。
调试外卖部分菜品。</t>
        </is>
      </c>
      <c r="L2933" t="inlineStr">
        <is>
          <t>IMG_3301.JPEG,IMG_3302.JPEG,IMG_3303.JPEG,IMG_3304.JPEG,IMG_3305.JPEG,IMG_3312.JPEG,IMG_3313.JPEG,IMG_3320.JPEG,IMG_3321.JPEG</t>
        </is>
      </c>
      <c r="M2933"/>
      <c r="N2933" s="2">
        <v>45919</v>
      </c>
      <c r="O2933" t="inlineStr">
        <is>
          <t>已结束</t>
        </is>
      </c>
      <c r="P2933" t="inlineStr">
        <is>
          <t>38周</t>
        </is>
      </c>
      <c r="Q2933"/>
      <c r="R2933" t="inlineStr">
        <is>
          <t>false</t>
        </is>
      </c>
      <c r="S2933" t="inlineStr">
        <is>
          <t>2025/10/03</t>
        </is>
      </c>
      <c r="T2933" t="inlineStr">
        <is>
          <t>北区</t>
        </is>
      </c>
      <c r="U2933"/>
      <c r="V2933" t="inlineStr">
        <is>
          <t>吕佳</t>
        </is>
      </c>
      <c r="W2933" t="inlineStr">
        <is>
          <t>李岳丰</t>
        </is>
      </c>
    </row>
    <row r="2934" ht="12.75" customHeight="1">
      <c r="A2934" t="inlineStr">
        <is>
          <t>2025-09-18 习丁予-江西南昌-润和餐饮-新店开业 已结束</t>
        </is>
      </c>
      <c r="B2934"/>
      <c r="C2934" t="inlineStr">
        <is>
          <t xml:space="preserve">13道菜测试完成明天售卖，部分裂变菜开售，将培训厨师长操作 </t>
        </is>
      </c>
      <c r="D2934" t="inlineStr">
        <is>
          <t>习丁予</t>
        </is>
      </c>
      <c r="E2934" t="inlineStr">
        <is>
          <t>大士院住宅四区，江西省南昌市东湖区滕王阁街道象山北路369号大士院住宅四区</t>
        </is>
      </c>
      <c r="F2934" t="inlineStr">
        <is>
          <t>项目出差</t>
        </is>
      </c>
      <c r="G2934" t="inlineStr">
        <is>
          <t>习丁予-江西南昌-润和餐饮-新店开业 已结束</t>
        </is>
      </c>
      <c r="H2934" t="inlineStr">
        <is>
          <t>今日工作汇报
1：测试剩余菜品清炒菜心，蒜蓉油麦菜，辣炒花甲，辣椒皮蛋，刘总和张总都已定版，目前13道菜全部测试完成，明天机器开始投入使用进行售卖。
2：进行裂变2份菜和3份菜的程序，今日酸辣鸡杂2份已开始售卖，刘总尝后反应不错。
3：培训厨师长机器操作与收档卫生打扫。</t>
        </is>
      </c>
      <c r="I2934" t="inlineStr">
        <is>
          <t>清炒菜心，蒜蓉油麦菜，辣炒花哈，辣椒皮蛋1份已定版</t>
        </is>
      </c>
      <c r="J2934"/>
      <c r="K2934" t="inlineStr">
        <is>
          <t>明天开始培训厨师长进行机器操作，把控机器出品质量，卫生清洁与保养。测试两份菜三份菜的出品。</t>
        </is>
      </c>
      <c r="L2934" t="inlineStr">
        <is>
          <t>IMG_3232.JPEG,IMG_3233.JPEG,IMG_3234.JPEG,IMG_3235.JPEG</t>
        </is>
      </c>
      <c r="M2934"/>
      <c r="N2934" s="2">
        <v>45918</v>
      </c>
      <c r="O2934" t="inlineStr">
        <is>
          <t>已结束</t>
        </is>
      </c>
      <c r="P2934" t="inlineStr">
        <is>
          <t>38周</t>
        </is>
      </c>
      <c r="Q2934"/>
      <c r="R2934" t="inlineStr">
        <is>
          <t>false</t>
        </is>
      </c>
      <c r="S2934" t="inlineStr">
        <is>
          <t>2025/10/03</t>
        </is>
      </c>
      <c r="T2934" t="inlineStr">
        <is>
          <t>北区</t>
        </is>
      </c>
      <c r="U2934"/>
      <c r="V2934" t="inlineStr">
        <is>
          <t>吕佳</t>
        </is>
      </c>
      <c r="W2934" t="inlineStr">
        <is>
          <t>李岳丰</t>
        </is>
      </c>
    </row>
    <row r="2935" ht="12.75" customHeight="1">
      <c r="A2935" t="inlineStr">
        <is>
          <t>2025-09-17 习丁予-江西南昌-润和餐饮-新店开业 已结束</t>
        </is>
      </c>
      <c r="B2935" t="inlineStr">
        <is>
          <t>1</t>
        </is>
      </c>
      <c r="C2935" t="inlineStr">
        <is>
          <t xml:space="preserve">今日售定版菜品、培训厨师、改造店面、试菜调味，明日继续 </t>
        </is>
      </c>
      <c r="D2935" t="inlineStr">
        <is>
          <t>习丁予</t>
        </is>
      </c>
      <c r="E2935" t="inlineStr">
        <is>
          <t>溢辉大厦，江西省南昌市东湖区滕王阁街道胜利路166号溢辉大厦</t>
        </is>
      </c>
      <c r="F2935" t="inlineStr">
        <is>
          <t>项目出差</t>
        </is>
      </c>
      <c r="G2935" t="inlineStr">
        <is>
          <t>习丁予-江西南昌-润和餐饮-新店开业 已结束</t>
        </is>
      </c>
      <c r="H2935" t="inlineStr">
        <is>
          <t>今日开始售卖昨天定版好的菜品，培训厨师长使用机器炒菜。协助店面打通机器后面管道，两台机器中间加操作台，方便后期操作，录了肉沫青豆，钵钵娃娃菜，小炒黄牛肉，花菜，进行试菜并根据店面口味进行口味调整。</t>
        </is>
      </c>
      <c r="I2935" t="inlineStr">
        <is>
          <t>钵钵娃娃菜，小炒黄牛肉，花菜1份已定版</t>
        </is>
      </c>
      <c r="J2935"/>
      <c r="K2935" t="inlineStr">
        <is>
          <t>明日来两台机器售卖已定版的菜品，培训机器操作，高峰期结束录剩余几道菜品。</t>
        </is>
      </c>
      <c r="L2935" t="inlineStr">
        <is>
          <t>IMG_3217.JPEG,IMG_3218.JPEG,IMG_3221.JPEG,IMG_3216.JPEG</t>
        </is>
      </c>
      <c r="M2935"/>
      <c r="N2935" s="2">
        <v>45917</v>
      </c>
      <c r="O2935" t="inlineStr">
        <is>
          <t>已结束</t>
        </is>
      </c>
      <c r="P2935" t="inlineStr">
        <is>
          <t>38周</t>
        </is>
      </c>
      <c r="Q2935"/>
      <c r="R2935" t="inlineStr">
        <is>
          <t>false</t>
        </is>
      </c>
      <c r="S2935" t="inlineStr">
        <is>
          <t>2025/10/03</t>
        </is>
      </c>
      <c r="T2935" t="inlineStr">
        <is>
          <t>北区</t>
        </is>
      </c>
      <c r="U2935"/>
      <c r="V2935" t="inlineStr">
        <is>
          <t>吕佳</t>
        </is>
      </c>
      <c r="W2935" t="inlineStr">
        <is>
          <t>李岳丰</t>
        </is>
      </c>
    </row>
    <row r="2936" ht="12.75" customHeight="1">
      <c r="A2936" t="inlineStr">
        <is>
          <t>2025-09-16 习丁予-江西南昌-润和餐饮-新店开业 已结束</t>
        </is>
      </c>
      <c r="B2936" t="inlineStr">
        <is>
          <t>1</t>
        </is>
      </c>
      <c r="C2936" t="inlineStr">
        <is>
          <t xml:space="preserve">今日录菜、出餐、调菜谱，菜品已定版，明日培训调试余菜，无问题 </t>
        </is>
      </c>
      <c r="D2936" t="inlineStr">
        <is>
          <t>习丁予</t>
        </is>
      </c>
      <c r="E2936" t="inlineStr">
        <is>
          <t>大士院住宅四区，江西省南昌市东湖区滕王阁街道叠山路大士院住宅四区</t>
        </is>
      </c>
      <c r="F2936" t="inlineStr">
        <is>
          <t>项目出差</t>
        </is>
      </c>
      <c r="G2936" t="inlineStr">
        <is>
          <t>习丁予-江西南昌-润和餐饮-新店开业 已结束</t>
        </is>
      </c>
      <c r="H2936" t="inlineStr">
        <is>
          <t>今日继续进行门店录菜，中午出餐期辣椒炒肉和井冈山烟笋已在机器出餐进行售卖，厨师长进行操作再让进行培训机器使用流程。午市过后进行菜谱调整，酸辣鸡杂，地皮菜炒蛋，下饭四季豆已调试完成，领导已定版，明日可以开始进行售卖。</t>
        </is>
      </c>
      <c r="I2936" t="inlineStr">
        <is>
          <t>辣椒炒肉1份，井冈山烟笋1份，下饭四季豆1份，地皮菜炒蛋1份，酸辣鸡杂1份已定版</t>
        </is>
      </c>
      <c r="J2936" t="inlineStr">
        <is>
          <t>现场无问题。</t>
        </is>
      </c>
      <c r="K2936" t="inlineStr">
        <is>
          <t>明日出餐期培训厨师长使用机器操作，结束后调试剩余菜品。</t>
        </is>
      </c>
      <c r="L2936" t="inlineStr">
        <is>
          <t>IMG_3199.JPEG,IMG_3200.JPEG,IMG_3201.JPEG,IMG_3203.JPEG,IMG_3204.JPEG,IMG_3205.JPEG,IMG_3207.JPEG,IMG_3208.JPEG,IMG_3209.JPEG</t>
        </is>
      </c>
      <c r="M2936"/>
      <c r="N2936" s="2">
        <v>45916</v>
      </c>
      <c r="O2936" t="inlineStr">
        <is>
          <t>已结束</t>
        </is>
      </c>
      <c r="P2936" t="inlineStr">
        <is>
          <t>38周</t>
        </is>
      </c>
      <c r="Q2936"/>
      <c r="R2936" t="inlineStr">
        <is>
          <t>false</t>
        </is>
      </c>
      <c r="S2936" t="inlineStr">
        <is>
          <t>2025/10/03</t>
        </is>
      </c>
      <c r="T2936" t="inlineStr">
        <is>
          <t>北区</t>
        </is>
      </c>
      <c r="U2936"/>
      <c r="V2936" t="inlineStr">
        <is>
          <t>吕佳</t>
        </is>
      </c>
      <c r="W2936" t="inlineStr">
        <is>
          <t>李岳丰</t>
        </is>
      </c>
    </row>
    <row r="2937" ht="12.75" customHeight="1">
      <c r="A2937" t="inlineStr">
        <is>
          <t>2025-09-15 习丁予-江西南昌-润和餐饮-新店开业 已结束</t>
        </is>
      </c>
      <c r="B2937" t="inlineStr">
        <is>
          <t>1</t>
        </is>
      </c>
      <c r="C2937" t="inlineStr">
        <is>
          <t xml:space="preserve">今日到店校准投料、录菜，机器正常，部分菜品明日微调 </t>
        </is>
      </c>
      <c r="D2937" t="inlineStr">
        <is>
          <t>习丁予</t>
        </is>
      </c>
      <c r="E2937" t="inlineStr">
        <is>
          <t>裘家厂住宅区，江西省南昌市东湖区百花洲街道豫章后街裘家厂住宅区</t>
        </is>
      </c>
      <c r="F2937" t="inlineStr">
        <is>
          <t>项目出差</t>
        </is>
      </c>
      <c r="G2937" t="inlineStr">
        <is>
          <t>习丁予-江西南昌-润和餐饮-新店开业 已结束</t>
        </is>
      </c>
      <c r="H2937" t="inlineStr">
        <is>
          <t>1：今日到店后添加干料液料，并进行投料校准。
2：下午录了辣椒炒肉，花菜，小炒黄牛肉，井冈山烟笋，全程与厨师长同时进行。
3：晚上高峰期过后把4到进行重新调整</t>
        </is>
      </c>
      <c r="I2937" t="inlineStr">
        <is>
          <t>辣椒炒肉一份已定版，井冈山烟笋，花菜，小炒黄牛肉明日进行微调</t>
        </is>
      </c>
      <c r="J2937" t="inlineStr">
        <is>
          <t>机器运行正常，无问题</t>
        </is>
      </c>
      <c r="K2937" t="inlineStr">
        <is>
          <t>明日调整今日菜品，继续录制门店新菜</t>
        </is>
      </c>
      <c r="L2937" t="inlineStr">
        <is>
          <t>IMG_3176.JPEG,IMG_3177.JPEG,IMG_3178.JPEG,IMG_3184.JPEG,IMG_3185.JPEG,IMG_3190.JPEG,IMG_3191.JPEG,IMG_3192.JPEG,IMG_3193.JPEG</t>
        </is>
      </c>
      <c r="M2937"/>
      <c r="N2937" s="2">
        <v>45915</v>
      </c>
      <c r="O2937" t="inlineStr">
        <is>
          <t>已结束</t>
        </is>
      </c>
      <c r="P2937" t="inlineStr">
        <is>
          <t>38周</t>
        </is>
      </c>
      <c r="Q2937"/>
      <c r="R2937" t="inlineStr">
        <is>
          <t>false</t>
        </is>
      </c>
      <c r="S2937" t="inlineStr">
        <is>
          <t>2025/10/03</t>
        </is>
      </c>
      <c r="T2937" t="inlineStr">
        <is>
          <t>北区</t>
        </is>
      </c>
      <c r="U2937"/>
      <c r="V2937" t="inlineStr">
        <is>
          <t>吕佳</t>
        </is>
      </c>
      <c r="W2937" t="inlineStr">
        <is>
          <t>李岳丰</t>
        </is>
      </c>
    </row>
    <row r="2938" ht="12.75" customHeight="1">
      <c r="A2938" t="inlineStr">
        <is>
          <t>2025-09-14 习丁予-江西南昌-润和餐饮-新店开业 已结束</t>
        </is>
      </c>
      <c r="B2938"/>
      <c r="C2938" t="inlineStr">
        <is>
          <t xml:space="preserve">今日抵南昌，约明早10点到店调试机器，项目新店开业中 </t>
        </is>
      </c>
      <c r="D2938" t="inlineStr">
        <is>
          <t>习丁予</t>
        </is>
      </c>
      <c r="E2938" t="inlineStr">
        <is>
          <t>南昌昌北国际机场T2航站楼，江西省南昌市新建区乐化镇昌北机场客运站南昌昌北国际机场T2航站楼</t>
        </is>
      </c>
      <c r="F2938" t="inlineStr">
        <is>
          <t>项目出差</t>
        </is>
      </c>
      <c r="G2938" t="inlineStr">
        <is>
          <t>习丁予-江西南昌-润和餐饮-新店开业 已结束</t>
        </is>
      </c>
      <c r="H2938" t="inlineStr">
        <is>
          <t>今日从新疆乌鲁木齐出发南昌项目，刚落地，与客户那边沟通明天早上10点到店。</t>
        </is>
      </c>
      <c r="I2938" t="inlineStr">
        <is>
          <t>无</t>
        </is>
      </c>
      <c r="J2938" t="inlineStr">
        <is>
          <t>无</t>
        </is>
      </c>
      <c r="K2938" t="inlineStr">
        <is>
          <t>明日到店调试机器</t>
        </is>
      </c>
      <c r="L2938" t="inlineStr">
        <is>
          <t>IMG_3159.JPEG,IMG_3173.JPEG</t>
        </is>
      </c>
      <c r="M2938"/>
      <c r="N2938" s="2">
        <v>45914</v>
      </c>
      <c r="O2938" t="inlineStr">
        <is>
          <t>已结束</t>
        </is>
      </c>
      <c r="P2938" t="inlineStr">
        <is>
          <t>37周</t>
        </is>
      </c>
      <c r="Q2938"/>
      <c r="R2938" t="inlineStr">
        <is>
          <t>false</t>
        </is>
      </c>
      <c r="S2938" t="inlineStr">
        <is>
          <t>2025/10/03</t>
        </is>
      </c>
      <c r="T2938" t="inlineStr">
        <is>
          <t>北区</t>
        </is>
      </c>
      <c r="U2938"/>
      <c r="V2938" t="inlineStr">
        <is>
          <t>吕佳</t>
        </is>
      </c>
      <c r="W2938" t="inlineStr">
        <is>
          <t>李岳丰</t>
        </is>
      </c>
    </row>
    <row r="2939" ht="12.75" customHeight="1">
      <c r="A2939" t="inlineStr">
        <is>
          <t>2025-09-13 习丁予-乌鲁木齐-阿凡提烧烤乐园-DEMO 已结束</t>
        </is>
      </c>
      <c r="B2939" t="inlineStr">
        <is>
          <t>1</t>
        </is>
      </c>
      <c r="C2939" t="inlineStr">
        <is>
          <t xml:space="preserve">阿凡提朱总一行试菜演示，换机器风扇，无问题，明日赴南昌 </t>
        </is>
      </c>
      <c r="D2939" t="inlineStr">
        <is>
          <t>习丁予</t>
        </is>
      </c>
      <c r="E2939" t="inlineStr">
        <is>
          <t>紫金长安，新疆维吾尔自治区乌鲁木齐市新市区天津路街道广顺兴(紫金长安店)紫金长安</t>
        </is>
      </c>
      <c r="F2939" t="inlineStr">
        <is>
          <t>巡店</t>
        </is>
      </c>
      <c r="G2939" t="inlineStr">
        <is>
          <t>习丁予-乌鲁木齐-阿凡提烧烤乐园-DEMO 已结束</t>
        </is>
      </c>
      <c r="H2939" t="inlineStr">
        <is>
          <t>阿凡提烧烤乐园朱总一行人过来试菜，进行客户演示，中午在宴遇天山演示了辣皮子拌面，丁丁炒面，过油肉拌面，家常拌面，并进行品尝，下午去湘索进行菜品演示品尝，结束后和魏师傅把湘索机器风扇进行更换。</t>
        </is>
      </c>
      <c r="I2939" t="inlineStr">
        <is>
          <t>无</t>
        </is>
      </c>
      <c r="J2939" t="inlineStr">
        <is>
          <t>现场没有问题，演示菜品都比较满意</t>
        </is>
      </c>
      <c r="K2939" t="inlineStr">
        <is>
          <t>明日出发南昌窝罐里江西小炒</t>
        </is>
      </c>
      <c r="L2939" t="inlineStr">
        <is>
          <t>IMG_3148.JPEG,IMG_3149.JPEG,IMG_3151.JPEG</t>
        </is>
      </c>
      <c r="M2939"/>
      <c r="N2939" s="2">
        <v>45913</v>
      </c>
      <c r="O2939" t="inlineStr">
        <is>
          <t>已结束</t>
        </is>
      </c>
      <c r="P2939" t="inlineStr">
        <is>
          <t>37周</t>
        </is>
      </c>
      <c r="Q2939"/>
      <c r="R2939" t="inlineStr">
        <is>
          <t>false</t>
        </is>
      </c>
      <c r="S2939" t="inlineStr">
        <is>
          <t>2025/09/13</t>
        </is>
      </c>
      <c r="T2939" t="inlineStr">
        <is>
          <t>北区</t>
        </is>
      </c>
      <c r="U2939" t="inlineStr">
        <is>
          <t>1</t>
        </is>
      </c>
      <c r="V2939" t="inlineStr">
        <is>
          <t>黄莞</t>
        </is>
      </c>
      <c r="W2939"/>
    </row>
    <row r="2940" ht="12.75" customHeight="1">
      <c r="A2940" t="inlineStr">
        <is>
          <t>2025-09-10 习丁予-乌鲁木齐-宴遇天山-新店开业 已终止</t>
        </is>
      </c>
      <c r="B2940"/>
      <c r="C2940" t="inlineStr">
        <is>
          <t xml:space="preserve">今日培训操作员，对接试菜时间，处理机器老抽问题已正常 </t>
        </is>
      </c>
      <c r="D2940" t="inlineStr">
        <is>
          <t>习丁予</t>
        </is>
      </c>
      <c r="E2940" t="inlineStr">
        <is>
          <t>新疆伊斯兰教经文学校，新疆维吾尔自治区乌鲁木齐市水磨沟区龙盛街街道自得·怡然公寓民宿新疆伊斯兰教经文学校</t>
        </is>
      </c>
      <c r="F2940" t="inlineStr">
        <is>
          <t>巡店</t>
        </is>
      </c>
      <c r="G2940" t="inlineStr">
        <is>
          <t>习丁予-乌鲁木齐-宴遇天山-新店开业 已终止</t>
        </is>
      </c>
      <c r="H2940" t="inlineStr">
        <is>
          <t>今日工作内容汇报
1：培训操作员投料校准，机器卫生清洁，清洗管道登内容。
2：培训操作员熟悉菜品炒制，演示了过油肉拌面炒制过程中要注意的细节，后续让操作员自己上手操作，熟悉下操作步骤。
3：和厨师长店长对接了领导试菜时间。
4：南湖老北京烤鸭店反应机器不喷老抽，过去查看后发现是添加老抽后管道空气未排干净，目前已正常。</t>
        </is>
      </c>
      <c r="I2940" t="inlineStr">
        <is>
          <t>今日只培训了过油肉拌面，出品良好</t>
        </is>
      </c>
      <c r="J2940" t="inlineStr">
        <is>
          <t>南湖老北京烤鸭机器不喷老抽，已正常。</t>
        </is>
      </c>
      <c r="K2940" t="inlineStr">
        <is>
          <t>明日计划休假</t>
        </is>
      </c>
      <c r="L2940" t="inlineStr">
        <is>
          <t>IMG_3094.JPEG,IMG_3095.JPEG,IMG_3096.JPEG,IMG_3097.JPEG,IMG_3099.JPEG,IMG_3100.JPEG,IMG_3101.JPEG,IMG_3102.JPEG,IMG_3103.JPEG</t>
        </is>
      </c>
      <c r="M2940"/>
      <c r="N2940" s="2">
        <v>45910</v>
      </c>
      <c r="O2940" t="inlineStr">
        <is>
          <t>已终止</t>
        </is>
      </c>
      <c r="P2940" t="inlineStr">
        <is>
          <t>37周</t>
        </is>
      </c>
      <c r="Q2940"/>
      <c r="R2940" t="inlineStr">
        <is>
          <t>false</t>
        </is>
      </c>
      <c r="S2940" t="inlineStr">
        <is>
          <t>2025/09/10</t>
        </is>
      </c>
      <c r="T2940" t="inlineStr">
        <is>
          <t>北区</t>
        </is>
      </c>
      <c r="U2940"/>
      <c r="V2940" t="inlineStr">
        <is>
          <t>黄莞</t>
        </is>
      </c>
      <c r="W2940"/>
    </row>
    <row r="2941" ht="12.75" customHeight="1">
      <c r="A2941" t="inlineStr">
        <is>
          <t>2025-09-09 习丁予-乌鲁木齐-杨乐辣子鸡-解决问题 已结束</t>
        </is>
      </c>
      <c r="B2941" t="inlineStr">
        <is>
          <t>1</t>
        </is>
      </c>
      <c r="C2941" t="inlineStr">
        <is>
          <t xml:space="preserve">杨乐辣子鸡产能测试，一人操作两台吃力，将沟通增自动投肉模块 </t>
        </is>
      </c>
      <c r="D2941" t="inlineStr">
        <is>
          <t>习丁予</t>
        </is>
      </c>
      <c r="E2941" t="inlineStr">
        <is>
          <t>新疆维吾尔自治区乌鲁木齐市水磨沟区龙盛街街道康乐巷美嘉颐商务酒店</t>
        </is>
      </c>
      <c r="F2941" t="inlineStr">
        <is>
          <t>巡店</t>
        </is>
      </c>
      <c r="G2941" t="inlineStr">
        <is>
          <t>习丁予-乌鲁木齐-杨乐辣子鸡-解决问题 已结束</t>
        </is>
      </c>
      <c r="H2941" t="inlineStr">
        <is>
          <t>今日到达杨乐辣子鸡进行产能测试，工作内容如下
1：调试机器，开启待机加热功能，校准干料与液料。
2：开始一人操作两台机器产能测试，炒制时领导和总厨在现场一同进行，目前一台机器一个小时最多产出20份，一人操作两台机器明显会有点吃力，由于需要先炒糖色，在投放鸡块时只有一两秒的时间，下晚了糖色容易炒糊，下早了鸡块又不上色，测试完后就此情况与莞哥进行了汇报，并提出客户的需求，后续进行沟通讨论。
3：下午录制了厨师长一人操作两台机器的视频发送莞哥，还有菜品出品以及炒制完后锅壁状态，莞哥后续与杨总进行电话沟通。
4：测试结束后进行机器卫生打扫。</t>
        </is>
      </c>
      <c r="I2941" t="inlineStr">
        <is>
          <t>杨乐辣子鸡未定版</t>
        </is>
      </c>
      <c r="J2941" t="inlineStr">
        <is>
          <t>一人操作两台机器吃力，客户需求是否可以增加自动投放鸡肉模块，增强鸡块炒制时投放时间精确度。</t>
        </is>
      </c>
      <c r="K2941" t="inlineStr">
        <is>
          <t>宴遇天山操作员培训，校准，维护和保养。</t>
        </is>
      </c>
      <c r="L2941" t="inlineStr">
        <is>
          <t>IMG_3077.JPEG,IMG_3078.JPEG,IMG_3079.JPEG,IMG_3084.JPEG,IMG_3085.JPEG,IMG_3086.JPEG,IMG_3076.JPEG,IMG_3088.JPEG</t>
        </is>
      </c>
      <c r="M2941"/>
      <c r="N2941" s="2">
        <v>45909</v>
      </c>
      <c r="O2941" t="inlineStr">
        <is>
          <t>已结束</t>
        </is>
      </c>
      <c r="P2941" t="inlineStr">
        <is>
          <t>37周</t>
        </is>
      </c>
      <c r="Q2941"/>
      <c r="R2941" t="inlineStr">
        <is>
          <t>false</t>
        </is>
      </c>
      <c r="S2941" t="inlineStr">
        <is>
          <t>2025/09/09</t>
        </is>
      </c>
      <c r="T2941" t="inlineStr">
        <is>
          <t>北区</t>
        </is>
      </c>
      <c r="U2941"/>
      <c r="V2941" t="inlineStr">
        <is>
          <t>黄莞</t>
        </is>
      </c>
      <c r="W2941"/>
    </row>
    <row r="2942" ht="12.75" customHeight="1">
      <c r="A2942" t="inlineStr">
        <is>
          <t>2025-09-08 习丁予-乌鲁木齐-杨乐辣子鸡-解决问题 已结束</t>
        </is>
      </c>
      <c r="B2942" t="inlineStr">
        <is>
          <t>1</t>
        </is>
      </c>
      <c r="C2942" t="inlineStr">
        <is>
          <t xml:space="preserve">今日沟通产能测试准备、培训校准等，现场与出品无问题，明日测产能 </t>
        </is>
      </c>
      <c r="D2942" t="inlineStr">
        <is>
          <t>习丁予</t>
        </is>
      </c>
      <c r="E2942" t="inlineStr">
        <is>
          <t>南湖二期小院，新疆维吾尔自治区乌鲁木齐市水磨沟区南湖南路街道南湖北路西一巷南湖二期小院</t>
        </is>
      </c>
      <c r="F2942" t="inlineStr">
        <is>
          <t>巡店</t>
        </is>
      </c>
      <c r="G2942" t="inlineStr">
        <is>
          <t>习丁予-乌鲁木齐-杨乐辣子鸡-解决问题 已结束</t>
        </is>
      </c>
      <c r="H2942" t="inlineStr">
        <is>
          <t>今日工作内容：1：上午到达天山万科杨乐辣子鸡，与厨师长和领导沟通机器产能测试，明天开始进行，今天准备物料，把两台机器菜谱进行统一，升级了5193系统，后续测试时开待机加热功能，提高产能测试效率。
2：下午到达南湖老北京烤鸭店，培训了操作员干料和液料校准，并告知一周至少进行一次校准，保证出品稳定，高峰期辅助后厨进行出餐，结束出餐后和操作员讲了机器收档和养锅等卫生清洁工作。</t>
        </is>
      </c>
      <c r="I2942" t="inlineStr">
        <is>
          <t>今日出品稳定，菜品无问题</t>
        </is>
      </c>
      <c r="J2942" t="inlineStr">
        <is>
          <t>现场无问题，机器运行正常。</t>
        </is>
      </c>
      <c r="K2942" t="inlineStr">
        <is>
          <t>明日去杨乐辣子鸡进行产能测试</t>
        </is>
      </c>
      <c r="L2942" t="inlineStr">
        <is>
          <t>IMG_3058.JPEG,IMG_3061.JPEG,IMG_3063.JPEG,IMG_3064.JPEG,IMG_3066.JPEG,IMG_3067.JPEG</t>
        </is>
      </c>
      <c r="M2942"/>
      <c r="N2942" s="2">
        <v>45908</v>
      </c>
      <c r="O2942" t="inlineStr">
        <is>
          <t>已结束</t>
        </is>
      </c>
      <c r="P2942" t="inlineStr">
        <is>
          <t>37周</t>
        </is>
      </c>
      <c r="Q2942"/>
      <c r="R2942" t="inlineStr">
        <is>
          <t>false</t>
        </is>
      </c>
      <c r="S2942" t="inlineStr">
        <is>
          <t>2025/09/09</t>
        </is>
      </c>
      <c r="T2942" t="inlineStr">
        <is>
          <t>北区</t>
        </is>
      </c>
      <c r="U2942"/>
      <c r="V2942" t="inlineStr">
        <is>
          <t>黄莞</t>
        </is>
      </c>
      <c r="W2942"/>
    </row>
    <row r="2943" ht="12.75" customHeight="1">
      <c r="A2943" t="inlineStr">
        <is>
          <t>2025-09-07 习丁予-乌鲁木齐-宴遇天山-新店开业 已终止</t>
        </is>
      </c>
      <c r="B2943" t="inlineStr">
        <is>
          <t>1</t>
        </is>
      </c>
      <c r="C2943" t="inlineStr">
        <is>
          <t xml:space="preserve">宴遇天山店菜品调试好，明日老板试菜，明测杨乐辣子鸡产能 </t>
        </is>
      </c>
      <c r="D2943" t="inlineStr">
        <is>
          <t>习丁予</t>
        </is>
      </c>
      <c r="E2943" t="inlineStr">
        <is>
          <t>新疆维吾尔自治区乌鲁木齐市水磨沟区七道湾街道春晖巷乌鲁木齐文化公园</t>
        </is>
      </c>
      <c r="F2943" t="inlineStr">
        <is>
          <t>巡店</t>
        </is>
      </c>
      <c r="G2943" t="inlineStr">
        <is>
          <t>习丁予-乌鲁木齐-宴遇天山-新店开业 已终止</t>
        </is>
      </c>
      <c r="H2943" t="inlineStr">
        <is>
          <t>新疆宴遇天山店目前所有机器菜品已经调试完成，和厨师长店长已确定口味，今日又进行了老板试菜前的测试，都没有问题，明日店长约老板来进行试菜，具体时间等店长通知。</t>
        </is>
      </c>
      <c r="I2943" t="inlineStr">
        <is>
          <t>所有菜品均已调试完成，等老板试菜进行定版</t>
        </is>
      </c>
      <c r="J2943" t="inlineStr">
        <is>
          <t>今日现场无问题，机器一切正常。</t>
        </is>
      </c>
      <c r="K2943" t="inlineStr">
        <is>
          <t>明天去杨乐辣子鸡进行产能测试。</t>
        </is>
      </c>
      <c r="L2943" t="inlineStr">
        <is>
          <t>IMG_3041.JPEG,IMG_3042.JPEG,IMG_3044.JPEG,IMG_3047.JPEG,IMG_3048.JPEG,IMG_3049.JPEG,IMG_3050.JPEG,IMG_3043.JPEG,IMG_3051.JPEG</t>
        </is>
      </c>
      <c r="M2943"/>
      <c r="N2943" s="2">
        <v>45907</v>
      </c>
      <c r="O2943" t="inlineStr">
        <is>
          <t>已终止</t>
        </is>
      </c>
      <c r="P2943" t="inlineStr">
        <is>
          <t>36周</t>
        </is>
      </c>
      <c r="Q2943"/>
      <c r="R2943" t="inlineStr">
        <is>
          <t>false</t>
        </is>
      </c>
      <c r="S2943" t="inlineStr">
        <is>
          <t>2025/09/10</t>
        </is>
      </c>
      <c r="T2943" t="inlineStr">
        <is>
          <t>北区</t>
        </is>
      </c>
      <c r="U2943"/>
      <c r="V2943" t="inlineStr">
        <is>
          <t>黄莞</t>
        </is>
      </c>
      <c r="W2943"/>
    </row>
    <row r="2944" ht="12.75" customHeight="1">
      <c r="A2944" t="inlineStr">
        <is>
          <t>2025-09-05 习丁予-乌鲁木齐-宴遇天山-新店开业 已终止</t>
        </is>
      </c>
      <c r="B2944"/>
      <c r="C2944" t="inlineStr">
        <is>
          <t xml:space="preserve">今日工作：处理昨日剩余菜品，高峰期后炒制；解决拌面菜颜色黑问题，与店长确定湘索菜品口味；打扫机器卫生、养锅。无问题，部分菜品待领导试菜定版，明日休息。 </t>
        </is>
      </c>
      <c r="D2944" t="inlineStr">
        <is>
          <t>习丁予</t>
        </is>
      </c>
      <c r="E2944" t="inlineStr">
        <is>
          <t>广场联合大厦，新疆维吾尔自治区乌鲁木齐市天山区解放北路街道中山路广场联合大厦</t>
        </is>
      </c>
      <c r="F2944" t="inlineStr">
        <is>
          <t>巡店</t>
        </is>
      </c>
      <c r="G2944" t="inlineStr">
        <is>
          <t>习丁予-乌鲁木齐-宴遇天山-新店开业 已终止</t>
        </is>
      </c>
      <c r="H2944" t="inlineStr">
        <is>
          <t>今日主要工作，把昨日剩余菜品跑了一遍，今日店铺比较忙，只能等到高峰期过后进行炒制，拌面菜颜色较黑已解决，湘索的菜品炒制后与店长进行口味确定。其余工作，打扫机器卫生并进行养锅。</t>
        </is>
      </c>
      <c r="I2944" t="inlineStr">
        <is>
          <t>4份拌面菜1份量，小炒花石香干，酸辣鸡杂，小炒黄牛肉，外婆菜炒鸡蛋1份量已和店长确定口味（等领导来试菜进行定版）</t>
        </is>
      </c>
      <c r="J2944" t="inlineStr">
        <is>
          <t>今日无问题</t>
        </is>
      </c>
      <c r="K2944" t="inlineStr">
        <is>
          <t>明天休息一天</t>
        </is>
      </c>
      <c r="L2944" t="inlineStr">
        <is>
          <t>IMG_2995.JPEG,IMG_3001.JPEG,IMG_3002.JPEG,IMG_3003.JPEG,IMG_3004.JPEG,IMG_3005.JPEG,IMG_3006.JPEG,IMG_3007.JPEG,IMG_3008.JPEG</t>
        </is>
      </c>
      <c r="M2944"/>
      <c r="N2944" s="2">
        <v>45905</v>
      </c>
      <c r="O2944" t="inlineStr">
        <is>
          <t>已终止</t>
        </is>
      </c>
      <c r="P2944" t="inlineStr">
        <is>
          <t>36周</t>
        </is>
      </c>
      <c r="Q2944"/>
      <c r="R2944" t="inlineStr">
        <is>
          <t>false</t>
        </is>
      </c>
      <c r="S2944" t="inlineStr">
        <is>
          <t>2025/09/10</t>
        </is>
      </c>
      <c r="T2944" t="inlineStr">
        <is>
          <t>北区</t>
        </is>
      </c>
      <c r="U2944"/>
      <c r="V2944" t="inlineStr">
        <is>
          <t>黄莞</t>
        </is>
      </c>
      <c r="W2944"/>
    </row>
    <row r="2945" ht="12.75" customHeight="1">
      <c r="A2945" t="inlineStr">
        <is>
          <t>2025-09-04 习丁予-乌鲁木齐-东方宴-新店开业 已结束</t>
        </is>
      </c>
      <c r="B2945"/>
      <c r="C2945" t="inlineStr">
        <is>
          <t xml:space="preserve">今日对 4 种拌面盲测，机器与灶上炒味型相近，部分机器炒味道更浓郁但颜色略黑。针对出品黑进行调整，缩短炒制时间等后出品红亮。明日再测 4 道拌面，跑完菜后与厨师长定版全部菜品。 </t>
        </is>
      </c>
      <c r="D2945" t="inlineStr">
        <is>
          <t>习丁予</t>
        </is>
      </c>
      <c r="E2945" t="inlineStr">
        <is>
          <t>新疆伊斯兰教经文学校，新疆维吾尔自治区乌鲁木齐市水磨沟区龙盛街街道自得·怡然公寓民宿新疆伊斯兰教经文学校</t>
        </is>
      </c>
      <c r="F2945" t="inlineStr">
        <is>
          <t>巡店</t>
        </is>
      </c>
      <c r="G2945" t="inlineStr">
        <is>
          <t>习丁予-乌鲁木齐-东方宴-新店开业 已结束</t>
        </is>
      </c>
      <c r="H2945" t="inlineStr">
        <is>
          <t>今日中午对过油肉拌面，辣皮子拌面，丁丁炒面，家常拌面进行了盲测，灶上炒4份，机器炒4份，进行品尝，品尝结果两种烹饪方式味型都差不多，有人更喜欢机器炒出来的，家常炒面机器炒的味道更丰富一点，辣皮子拌面都差不多，丁丁炒面和过油拌面机器炒的味道更浓郁一点，对比灶上炒的颜色略微黑了一点，所以下午针对出品黑进行了调整，目前两个饭点厨房都比较忙，只能等高峰期过后和厨师长一起测试，把番茄酱和辣椒酱投放时间往后挪了一点，炒制时间缩短后出品红亮了，晚上调整完打扫机器卫生并进行养锅。</t>
        </is>
      </c>
      <c r="I2945" t="inlineStr">
        <is>
          <t>辣皮子拌面，丁丁炒面，家常拌面，过油肉拌面4道明天再测试，没问题后定版，剩余炒菜类之前都已经确定了口味，明天跑完菜后与厨师长进行定版</t>
        </is>
      </c>
      <c r="J2945" t="inlineStr">
        <is>
          <t>今日主要就是丁丁炒面出品较黑，已进行了调整，味道方面没问题</t>
        </is>
      </c>
      <c r="K2945" t="inlineStr">
        <is>
          <t>明日把湘索（东方宴旗下店）的菜品和店里面的三道炒菜4道拌面菜全部测试完，与厨师长进行菜品定版</t>
        </is>
      </c>
      <c r="L2945" t="inlineStr">
        <is>
          <t>IMG_2986.JPEG,IMG_2987.JPEG,IMG_2988.JPEG,IMG_2989.JPEG,IMG_2990.JPEG</t>
        </is>
      </c>
      <c r="M2945"/>
      <c r="N2945" s="2">
        <v>45904</v>
      </c>
      <c r="O2945" t="inlineStr">
        <is>
          <t>已结束</t>
        </is>
      </c>
      <c r="P2945" t="inlineStr">
        <is>
          <t>36周</t>
        </is>
      </c>
      <c r="Q2945"/>
      <c r="R2945" t="inlineStr">
        <is>
          <t>false</t>
        </is>
      </c>
      <c r="S2945" t="inlineStr">
        <is>
          <t>2025/09/15</t>
        </is>
      </c>
      <c r="T2945" t="inlineStr">
        <is>
          <t>北区</t>
        </is>
      </c>
      <c r="U2945"/>
      <c r="V2945" t="inlineStr">
        <is>
          <t>黄莞</t>
        </is>
      </c>
      <c r="W2945"/>
    </row>
    <row r="2946" ht="12.75" customHeight="1">
      <c r="A2946" t="inlineStr">
        <is>
          <t>2025-09-03 习丁予-乌鲁木齐-宴遇天山-新店开业 已终止</t>
        </is>
      </c>
      <c r="B2946"/>
      <c r="C2946"/>
      <c r="D2946" t="inlineStr">
        <is>
          <t>习丁予</t>
        </is>
      </c>
      <c r="E2946" t="inlineStr">
        <is>
          <t>乌鲁木齐海关南湖办公区，新疆维吾尔自治区乌鲁木齐市水磨沟区六道湾街道南湖北路东二巷乌鲁木齐海关南湖办公区</t>
        </is>
      </c>
      <c r="F2946" t="inlineStr">
        <is>
          <t>巡店</t>
        </is>
      </c>
      <c r="G2946" t="inlineStr">
        <is>
          <t>习丁予-乌鲁木齐-宴遇天山-新店开业 已终止</t>
        </is>
      </c>
      <c r="H2946" t="inlineStr">
        <is>
          <t>今日调试菜品：沙葱炒鸡蛋，家常拌面，辣皮子拌面，清炒芥菜，清炒毛白菜，全程和厨师长进行口味确定，目前所有菜品已经调试完成。</t>
        </is>
      </c>
      <c r="I2946" t="inlineStr">
        <is>
          <t>过油肉拌面，丁丁炒面，家常拌面，辣皮子拌面，清炒芥菜，清炒毛白菜，沙葱炒鸡蛋，酸辣鸡杂，小炒黄牛肉，虾仁青豆，小炒花石香干，外婆菜炒鸡蛋，都是1份量，明天全部跑完菜进行定版</t>
        </is>
      </c>
      <c r="J2946" t="inlineStr">
        <is>
          <t>今日机器一切正常，现场进展顺利，暂时没有问题</t>
        </is>
      </c>
      <c r="K2946" t="inlineStr">
        <is>
          <t>把所有菜品跑一遍，和厨师长店长进行口味确定，如无问题，后续联系领导进行试菜。</t>
        </is>
      </c>
      <c r="L2946" t="inlineStr">
        <is>
          <t>IMG_2974.JPEG,IMG_2975.JPEG,IMG_2976.JPEG,IMG_2977.JPEG,IMG_2978.JPEG,IMG_2979.JPEG,IMG_2980.JPEG</t>
        </is>
      </c>
      <c r="M2946"/>
      <c r="N2946" s="2">
        <v>45903</v>
      </c>
      <c r="O2946" t="inlineStr">
        <is>
          <t>已终止</t>
        </is>
      </c>
      <c r="P2946" t="inlineStr">
        <is>
          <t>36周</t>
        </is>
      </c>
      <c r="Q2946"/>
      <c r="R2946" t="inlineStr">
        <is>
          <t>false</t>
        </is>
      </c>
      <c r="S2946" t="inlineStr">
        <is>
          <t>2025/09/10</t>
        </is>
      </c>
      <c r="T2946" t="inlineStr">
        <is>
          <t>北区</t>
        </is>
      </c>
      <c r="U2946"/>
      <c r="V2946" t="inlineStr">
        <is>
          <t>黄莞</t>
        </is>
      </c>
      <c r="W2946"/>
    </row>
    <row r="2947" ht="12.75" customHeight="1">
      <c r="A2947" t="inlineStr">
        <is>
          <t xml:space="preserve">2026-04-09 </t>
        </is>
      </c>
      <c r="B2947"/>
      <c r="C2947" t="inlineStr">
        <is>
          <t>正文内容仅为日期“2026/04/09”，无有效信息，需关注内容缺失问题。</t>
        </is>
      </c>
      <c r="D2947" t="inlineStr">
        <is>
          <t>许宝华</t>
        </is>
      </c>
      <c r="E2947" t="inlineStr">
        <is>
          <t>广东省深圳市宝安区福海街道聚龙居(三号路)</t>
        </is>
      </c>
      <c r="F2947" t="inlineStr">
        <is>
          <t>排休</t>
        </is>
      </c>
      <c r="G2947"/>
      <c r="H2947"/>
      <c r="I2947"/>
      <c r="J2947"/>
      <c r="K2947"/>
      <c r="L2947"/>
      <c r="M2947"/>
      <c r="N2947" s="2">
        <v>46121</v>
      </c>
      <c r="O2947"/>
      <c r="P2947" t="inlineStr">
        <is>
          <t>15周</t>
        </is>
      </c>
      <c r="Q2947"/>
      <c r="R2947" t="inlineStr">
        <is>
          <t>false</t>
        </is>
      </c>
      <c r="S2947"/>
      <c r="T2947"/>
      <c r="U2947"/>
      <c r="V2947"/>
      <c r="W2947"/>
    </row>
    <row r="2948" ht="12.75" customHeight="1">
      <c r="A2948" t="inlineStr">
        <is>
          <t xml:space="preserve">2026-04-08 </t>
        </is>
      </c>
      <c r="B2948"/>
      <c r="C2948" t="inlineStr">
        <is>
          <t>正文仅日期“2026/04/08”，无具体内容，信息缺失。</t>
        </is>
      </c>
      <c r="D2948" t="inlineStr">
        <is>
          <t>许宝华</t>
        </is>
      </c>
      <c r="E2948" t="inlineStr">
        <is>
          <t>湖南省衡阳市珠晖区粤汉街道东风路中国海油加油站</t>
        </is>
      </c>
      <c r="F2948" t="inlineStr">
        <is>
          <t>排休</t>
        </is>
      </c>
      <c r="G2948"/>
      <c r="H2948"/>
      <c r="I2948"/>
      <c r="J2948"/>
      <c r="K2948"/>
      <c r="L2948"/>
      <c r="M2948"/>
      <c r="N2948" s="2">
        <v>46120</v>
      </c>
      <c r="O2948"/>
      <c r="P2948" t="inlineStr">
        <is>
          <t>15周</t>
        </is>
      </c>
      <c r="Q2948"/>
      <c r="R2948" t="inlineStr">
        <is>
          <t>false</t>
        </is>
      </c>
      <c r="S2948"/>
      <c r="T2948"/>
      <c r="U2948"/>
      <c r="V2948"/>
      <c r="W2948"/>
    </row>
    <row r="2949" ht="12.75" customHeight="1">
      <c r="A2949" t="inlineStr">
        <is>
          <t xml:space="preserve">2026-04-07 </t>
        </is>
      </c>
      <c r="B2949"/>
      <c r="C2949" t="inlineStr">
        <is>
          <t>正文仅含日期“2026/04/07”，无具体内容，信息缺失。</t>
        </is>
      </c>
      <c r="D2949" t="inlineStr">
        <is>
          <t>许宝华</t>
        </is>
      </c>
      <c r="E2949" t="inlineStr">
        <is>
          <t>湖南省衡阳市蒸湘区蒸湘街道立邦漆多乐士漆</t>
        </is>
      </c>
      <c r="F2949" t="inlineStr">
        <is>
          <t>排休</t>
        </is>
      </c>
      <c r="G2949"/>
      <c r="H2949"/>
      <c r="I2949"/>
      <c r="J2949"/>
      <c r="K2949"/>
      <c r="L2949"/>
      <c r="M2949"/>
      <c r="N2949" s="2">
        <v>46119</v>
      </c>
      <c r="O2949"/>
      <c r="P2949" t="inlineStr">
        <is>
          <t>15周</t>
        </is>
      </c>
      <c r="Q2949"/>
      <c r="R2949" t="inlineStr">
        <is>
          <t>false</t>
        </is>
      </c>
      <c r="S2949"/>
      <c r="T2949"/>
      <c r="U2949" t="inlineStr">
        <is>
          <t>1</t>
        </is>
      </c>
      <c r="V2949"/>
      <c r="W2949"/>
    </row>
    <row r="2950" ht="12.75" customHeight="1">
      <c r="A2950" t="inlineStr">
        <is>
          <t xml:space="preserve">2026-04-06 </t>
        </is>
      </c>
      <c r="B2950"/>
      <c r="C2950" t="inlineStr">
        <is>
          <t>正文仅显示日期“2026/04/06”，无具体内容，信息缺失。</t>
        </is>
      </c>
      <c r="D2950" t="inlineStr">
        <is>
          <t>许宝华</t>
        </is>
      </c>
      <c r="E2950" t="inlineStr">
        <is>
          <t>湖南省衡阳市蒸湘区蒸湘街道立邦漆多乐士漆</t>
        </is>
      </c>
      <c r="F2950" t="inlineStr">
        <is>
          <t>排休</t>
        </is>
      </c>
      <c r="G2950"/>
      <c r="H2950"/>
      <c r="I2950"/>
      <c r="J2950"/>
      <c r="K2950"/>
      <c r="L2950"/>
      <c r="M2950"/>
      <c r="N2950" s="2">
        <v>46118</v>
      </c>
      <c r="O2950"/>
      <c r="P2950" t="inlineStr">
        <is>
          <t>15周</t>
        </is>
      </c>
      <c r="Q2950"/>
      <c r="R2950" t="inlineStr">
        <is>
          <t>false</t>
        </is>
      </c>
      <c r="S2950"/>
      <c r="T2950"/>
      <c r="U2950"/>
      <c r="V2950"/>
      <c r="W2950"/>
    </row>
    <row r="2951" ht="12.75" customHeight="1">
      <c r="A2951" t="inlineStr">
        <is>
          <t xml:space="preserve">2026-04-05 </t>
        </is>
      </c>
      <c r="B2951"/>
      <c r="C2951" t="inlineStr">
        <is>
          <t>正文仅显示日期“2026/04/05”，无具体内容，信息缺失。</t>
        </is>
      </c>
      <c r="D2951" t="inlineStr">
        <is>
          <t>许宝华</t>
        </is>
      </c>
      <c r="E2951" t="inlineStr">
        <is>
          <t>湖南省衡阳市蒸湘区蒸湘街道立邦漆多乐士漆</t>
        </is>
      </c>
      <c r="F2951" t="inlineStr">
        <is>
          <t>排休</t>
        </is>
      </c>
      <c r="G2951"/>
      <c r="H2951"/>
      <c r="I2951"/>
      <c r="J2951"/>
      <c r="K2951"/>
      <c r="L2951"/>
      <c r="M2951"/>
      <c r="N2951" s="2">
        <v>46117</v>
      </c>
      <c r="O2951"/>
      <c r="P2951" t="inlineStr">
        <is>
          <t>14周</t>
        </is>
      </c>
      <c r="Q2951"/>
      <c r="R2951" t="inlineStr">
        <is>
          <t>false</t>
        </is>
      </c>
      <c r="S2951"/>
      <c r="T2951"/>
      <c r="U2951"/>
      <c r="V2951"/>
      <c r="W2951"/>
    </row>
    <row r="2952" ht="12.75" customHeight="1">
      <c r="A2952" t="inlineStr">
        <is>
          <t xml:space="preserve">2026-04-04 </t>
        </is>
      </c>
      <c r="B2952"/>
      <c r="C2952" t="inlineStr">
        <is>
          <t>正文内容仅为日期“2026/04/04”，无其他信息，无明确问题或异常。</t>
        </is>
      </c>
      <c r="D2952" t="inlineStr">
        <is>
          <t>许宝华</t>
        </is>
      </c>
      <c r="E2952" t="inlineStr">
        <is>
          <t>湖南省衡阳市蒸湘区蒸湘街道立邦漆多乐士漆</t>
        </is>
      </c>
      <c r="F2952" t="inlineStr">
        <is>
          <t>排休</t>
        </is>
      </c>
      <c r="G2952"/>
      <c r="H2952"/>
      <c r="I2952"/>
      <c r="J2952"/>
      <c r="K2952"/>
      <c r="L2952"/>
      <c r="M2952"/>
      <c r="N2952" s="2">
        <v>46116</v>
      </c>
      <c r="O2952"/>
      <c r="P2952" t="inlineStr">
        <is>
          <t>14周</t>
        </is>
      </c>
      <c r="Q2952"/>
      <c r="R2952" t="inlineStr">
        <is>
          <t>false</t>
        </is>
      </c>
      <c r="S2952"/>
      <c r="T2952"/>
      <c r="U2952"/>
      <c r="V2952"/>
      <c r="W2952"/>
    </row>
    <row r="2953" ht="12.75" customHeight="1">
      <c r="A2953" t="inlineStr">
        <is>
          <t xml:space="preserve">2026-04-03 </t>
        </is>
      </c>
      <c r="B2953"/>
      <c r="C2953" t="inlineStr">
        <is>
          <t>正文仅显示日期“2026/04/03”，无具体内容，信息缺失。</t>
        </is>
      </c>
      <c r="D2953" t="inlineStr">
        <is>
          <t>许宝华</t>
        </is>
      </c>
      <c r="E2953" t="inlineStr">
        <is>
          <t>江西省南昌市南昌县广福镇周史</t>
        </is>
      </c>
      <c r="F2953" t="inlineStr">
        <is>
          <t>排休</t>
        </is>
      </c>
      <c r="G2953"/>
      <c r="H2953"/>
      <c r="I2953"/>
      <c r="J2953"/>
      <c r="K2953"/>
      <c r="L2953"/>
      <c r="M2953"/>
      <c r="N2953" s="2">
        <v>46115</v>
      </c>
      <c r="O2953"/>
      <c r="P2953" t="inlineStr">
        <is>
          <t>14周</t>
        </is>
      </c>
      <c r="Q2953"/>
      <c r="R2953" t="inlineStr">
        <is>
          <t>false</t>
        </is>
      </c>
      <c r="S2953"/>
      <c r="T2953"/>
      <c r="U2953"/>
      <c r="V2953"/>
      <c r="W2953"/>
    </row>
    <row r="2954" ht="12.75" customHeight="1">
      <c r="A2954" t="inlineStr">
        <is>
          <t xml:space="preserve">2026-04-02 </t>
        </is>
      </c>
      <c r="B2954"/>
      <c r="C2954" t="inlineStr">
        <is>
          <t>正文仅日期“2026/04/02”，无具体内容，信息缺失。</t>
        </is>
      </c>
      <c r="D2954" t="inlineStr">
        <is>
          <t>许宝华</t>
        </is>
      </c>
      <c r="E2954" t="inlineStr">
        <is>
          <t>浙江省湖州市吴兴区仁皇山街道轻奢简尚影院公寓(湖州吾悦广场店)香悦华府</t>
        </is>
      </c>
      <c r="F2954" t="inlineStr">
        <is>
          <t>排休</t>
        </is>
      </c>
      <c r="G2954"/>
      <c r="H2954"/>
      <c r="I2954"/>
      <c r="J2954"/>
      <c r="K2954"/>
      <c r="L2954"/>
      <c r="M2954"/>
      <c r="N2954" s="2">
        <v>46114</v>
      </c>
      <c r="O2954"/>
      <c r="P2954" t="inlineStr">
        <is>
          <t>14周</t>
        </is>
      </c>
      <c r="Q2954"/>
      <c r="R2954" t="inlineStr">
        <is>
          <t>false</t>
        </is>
      </c>
      <c r="S2954"/>
      <c r="T2954"/>
      <c r="U2954"/>
      <c r="V2954"/>
      <c r="W2954"/>
    </row>
    <row r="2955" ht="12.75" customHeight="1">
      <c r="A2955" t="inlineStr">
        <is>
          <t>2026-04-01 许宝华-浙江-绿茶-新店开业 已结束</t>
        </is>
      </c>
      <c r="B2955"/>
      <c r="C2955" t="inlineStr">
        <is>
          <t>培训后操作员已掌握设备使用，门店可稳定运行，后续将持续跟进设备与出品。</t>
        </is>
      </c>
      <c r="D2955" t="inlineStr">
        <is>
          <t>许宝华</t>
        </is>
      </c>
      <c r="E2955" t="inlineStr">
        <is>
          <t>浙江省湖州市吴兴区凤凰街道太湖路345号港湖花园(太湖路)</t>
        </is>
      </c>
      <c r="F2955" t="inlineStr">
        <is>
          <t>项目出差</t>
        </is>
      </c>
      <c r="G2955" t="inlineStr">
        <is>
          <t>许宝华-浙江-绿茶-新店开业 已结束</t>
        </is>
      </c>
      <c r="H2955" t="inlineStr">
        <is>
          <t>智能烹饪设备培训专项汇报）
尊敬的客户：
现将我司针对贵店智能烹饪设备专项培训、现场带教及落地执行工作汇报如下，确保设备规范使用、出品稳定统一。
一、培训概况
- 培训对象：操作员，
- 培训周期：3天
- 培训内容：机器结构认知、基础操作、校准保养、菜品烹饪、食材验收标准与出品质量把控
二、每日工作详情
第一天：机器认知+基础操作带教，
1. 设备结构讲解
带教操作员全面认识机器五大组成部分：
- 干料区，投放干料
- 液料区，投放液料
- 锅体，
- 右侧安卓操作屏幕，
- 底座（可放置大豆油，高汤桶等）
让操作人员先熟悉结构，再进行操作。
2. 新机基础操作教学
- 新机管道清洗流程与清洗管道周期时间（15天一次）
- 干料、液料校准方法，（每周一次校准周期）
- 锅具拆装规范教学，
- 铁锅清洁积碳标准流程
明确：每日养锅不少于2次，
3. 实操试菜与食材把控
进行手把手试菜教学：
- 每日到店先检查食材新鲜度，小料切配规格，新鲜无腐烂，先进先出，
- 逐一确认菜品品质标准
- 讲解菜品制作、出品检查要点
确保操作员从源头到出品都按标准执行。
第二天：巩固操作+问题纠正+强化实操
- 针对第一天不熟练点位进行强化练习。
- 纠正操作手法、投料顺序，等问题
 讲解常见机器异常处理与快速恢复方法。
第三天：独立操作考核+现场答疑+工作闭环
- 让操作员独立完成全流程操作，总厨现场督导。
- 对遗留问题逐一解答、现场整改。
- 明确日常SOP：开机检查、清洁、校准、养锅、出品验收。
- 确认门店已具备独立、稳定使用设备的能力。
三、培训成果总结
1. 操作员已熟悉机器结构，掌握基础操作、清洁、校准、养锅流程。
2. 能独立完成菜品制作与食材品质检查。出品标准统一，操作规范，风险点清晰。. 门店可正常、稳定使用智能烹饪设备。
后续我将持续跟进设备运行情况，出品质量跟进回访，门店铁锅清洁情况，每日跟踪落地。</t>
        </is>
      </c>
      <c r="I2955" t="inlineStr">
        <is>
          <t>无</t>
        </is>
      </c>
      <c r="J2955" t="inlineStr">
        <is>
          <t>完成更换机器喇叭，更换进水电磁阀，</t>
        </is>
      </c>
      <c r="K2955" t="inlineStr">
        <is>
          <t>排休</t>
        </is>
      </c>
      <c r="L2955" t="inlineStr">
        <is>
          <t>IMG_20260401_124917676.jpg,IMG_20260401_205423764.jpg,IMG_20260401_204054172.jpg,IMG_20260401_201718675.jpg,IMG_20260401_201958434.jpg,IMG_20260401_194121106.jpg,IMG_20260401_185601134.jpg,IMG_20260401_185250894.jpg,IMG_20260401_173354276.jpg,IMG_20260401_164917300.jpg,IMG_20260401_163327798.jpg,IMG_20260401_163833456.jpg,IMG_20260401_163317978.jpg,IMG_20260401_163324379.jpg,IMG_20260401_150643303.jpg,IMG_20260401_145838423.jpg,IMG_20260401_140233176.jpg,IMG_20260401_141221000.jpg,IMG_20260401_125450414.jpg,IMG_20260401_121046326.jpg,IMG_20260401_102245639.jpg,IMG_20260401_090346008.jpg,IMG_20260401_083843715.jpg,IMG_20260401_100620065.jpg</t>
        </is>
      </c>
      <c r="M2955"/>
      <c r="N2955" s="2">
        <v>46113</v>
      </c>
      <c r="O2955" t="inlineStr">
        <is>
          <t>已结束</t>
        </is>
      </c>
      <c r="P2955" t="inlineStr">
        <is>
          <t>14周</t>
        </is>
      </c>
      <c r="Q2955"/>
      <c r="R2955" t="inlineStr">
        <is>
          <t>false</t>
        </is>
      </c>
      <c r="S2955" t="inlineStr">
        <is>
          <t>2026/04/01</t>
        </is>
      </c>
      <c r="T2955" t="inlineStr">
        <is>
          <t>BST</t>
        </is>
      </c>
      <c r="U2955" t="inlineStr">
        <is>
          <t>1</t>
        </is>
      </c>
      <c r="V2955" t="inlineStr">
        <is>
          <t>张铭麒</t>
        </is>
      </c>
      <c r="W2955" t="inlineStr">
        <is>
          <t>李岳丰
吴薇</t>
        </is>
      </c>
    </row>
    <row r="2956" ht="12.75" customHeight="1">
      <c r="A2956" t="inlineStr">
        <is>
          <t>2026-03-31 许宝华-湖州-绿茶-新店开业 已结束</t>
        </is>
      </c>
      <c r="B2956" t="inlineStr">
        <is>
          <t>1</t>
        </is>
      </c>
      <c r="C2956" t="inlineStr">
        <is>
          <t>无明显问题与异常，新店开业准备工作正常推进。</t>
        </is>
      </c>
      <c r="D2956" t="inlineStr">
        <is>
          <t>许宝华</t>
        </is>
      </c>
      <c r="E2956" t="inlineStr">
        <is>
          <t>浙江省湖州市吴兴区仁皇山街道轻奢简尚影院公寓(湖州吾悦广场店)吾悦广场(湖州南太湖店)</t>
        </is>
      </c>
      <c r="F2956" t="inlineStr">
        <is>
          <t>项目出差</t>
        </is>
      </c>
      <c r="G2956" t="inlineStr">
        <is>
          <t>许宝华-湖州-绿茶-新店开业 已结束</t>
        </is>
      </c>
      <c r="H2956" t="inlineStr">
        <is>
          <t>工作日报
日期：2026年3月31日
门店：湖州南湖绿茶吾悦广场店
今日工作内容
 2. 上午：操作员培训
未试营业，重点开展智能烹饪设备操作培训，巩固操作流程、设备使用规范与安全要点，小料切配标准与备货菜品摆放动线调整，确保操作员熟练掌握
3. 中午：正式出餐测试
13:00起门店正常出餐，完成5桌厨政人员会议餐，设备运行稳定，出餐顺畅。
4. 下午：备货与试菜
完成后厨食材备货；配合商场管理人员到店试菜，前厅点餐、后厨按标准出餐，整体流程顺畅，机器出品稳定
5. 晚间：清洁与物料规范
加班培训操作员设备以及铁锅积碳清洁流程，拆装锅教学；完成机器所有干料、液料标签贴识，规范物料管理。</t>
        </is>
      </c>
      <c r="I2956" t="inlineStr">
        <is>
          <t>无</t>
        </is>
      </c>
      <c r="J2956"/>
      <c r="K2956" t="inlineStr">
        <is>
          <t>湖州吾悦广场绿茶新店开业支持</t>
        </is>
      </c>
      <c r="L2956" t="inlineStr">
        <is>
          <t>IMG_20260331_202117692.jpg,IMG_20260331_182226567.jpg,IMG_20260331_180502742.jpg,IMG_20260331_173027873.jpg,IMG_20260331_173024935.jpg,IMG_20260331_152658195.jpg,IMG_20260331_145635029.jpg,IMG_20260331_145119314.jpg,IMG_20260331_144850256.jpg,IMG_20260331_134354760.jpg,IMG_20260331_105300374.jpg,IMG_20260331_102322088.jpg,IMG_20260331_101806888.jpg</t>
        </is>
      </c>
      <c r="M2956"/>
      <c r="N2956" s="2">
        <v>46112</v>
      </c>
      <c r="O2956" t="inlineStr">
        <is>
          <t>已结束,已结束</t>
        </is>
      </c>
      <c r="P2956" t="inlineStr">
        <is>
          <t>14周</t>
        </is>
      </c>
      <c r="Q2956"/>
      <c r="R2956" t="inlineStr">
        <is>
          <t>false</t>
        </is>
      </c>
      <c r="S2956" t="inlineStr">
        <is>
          <t>2026/03/29
2026/03/31</t>
        </is>
      </c>
      <c r="T2956" t="inlineStr">
        <is>
          <t>BST</t>
        </is>
      </c>
      <c r="U2956"/>
      <c r="V2956" t="inlineStr">
        <is>
          <t>张铭麒
张铭麒</t>
        </is>
      </c>
      <c r="W2956" t="inlineStr">
        <is>
          <t>李岳丰
吴薇
李岳丰
吴薇</t>
        </is>
      </c>
    </row>
    <row r="2957" ht="12.75" customHeight="1">
      <c r="A2957" t="inlineStr">
        <is>
          <t>2026-03-30 许宝华-湖州-绿茶-新店开业 已结束</t>
        </is>
      </c>
      <c r="B2957"/>
      <c r="C2957" t="inlineStr">
        <is>
          <t>智能烹饪设备管道未清洗、铁锅积碳厚，进水电磁阀损坏。</t>
        </is>
      </c>
      <c r="D2957" t="inlineStr">
        <is>
          <t>许宝华</t>
        </is>
      </c>
      <c r="E2957" t="inlineStr">
        <is>
          <t>浙江省湖州市吴兴区仁皇山街道太湖路吾悦广场(湖州南太湖店)</t>
        </is>
      </c>
      <c r="F2957" t="inlineStr">
        <is>
          <t>项目出差</t>
        </is>
      </c>
      <c r="G2957" t="inlineStr">
        <is>
          <t>许宝华-湖州-绿茶-新店开业 已结束</t>
        </is>
      </c>
      <c r="H2957" t="inlineStr">
        <is>
          <t>浙江湖州吾悦广场绿茶新店开业支持工作日报
日期：2026年3月30日
门店：浙江湖州吾悦广场绿茶店
工作内容：新店开业设备支持与现场培训
一、上午工作内容
1. 到店后第一时间与门店厨师长完成对接，明确本次开业支持工作内容。
2. 对两台从老店迁移过来的智能烹饪设备进行全面检查，发现管道存在未清洗问题，铁锅积碳较厚！进水电磁阀存在投水异常问题，
3. 现场对门店操作员进行设备操作培训，重点讲解并实操管道清洗流程。
4. 完成干料、液料重新添加与机器校准，对两台设备参数逐一设置、调试，确保设备运行正常。
5. 针对铁锅使用后产生的积碳问题，现场演示铁锅积碳清洁方法，并指导操作员学习另一台设备的铁锅清洁操作。
二、下午工作内容
1. 15:00左右配合门店开展试菜工作，采用随机点单模式，按1份、2份、3份不同份量直接出餐，同步测试出菜速度。
2. 本次试菜菜品出品稳定，出餐效率符合门店要求，区总对试菜效果表示满意。
3. 晚上未进行第二轮试菜，配合门店完成切配、物料贴标签、备货等开业前准备工作</t>
        </is>
      </c>
      <c r="I2957" t="inlineStr">
        <is>
          <t>无</t>
        </is>
      </c>
      <c r="J2957" t="inlineStr">
        <is>
          <t>进水电磁阀损坏，待配件到到达门店，完成更换，</t>
        </is>
      </c>
      <c r="K2957" t="inlineStr">
        <is>
          <t>湖州吾悦广场绿茶新店开业支持</t>
        </is>
      </c>
      <c r="L2957" t="inlineStr">
        <is>
          <t>IMG_20260330_200557130.jpg,IMG_20260330_102632381.jpg,IMG_20260330_102333869.jpg,IMG_20260330_101645961.jpg,IMG_20260330_102600906.jpg,IMG_20260330_105335467.jpg,IMG_20260330_103217503.jpg,IMG_20260330_105048597.jpg,IMG_20260330_112336307.jpg,IMG_20260330_110335095.jpg,wx_camera_1774843708977.mp4,IMG_20260330_121802014.jpg,IMG_20260330_130125929.jpg,IMG_20260330_130129821.jpg,IMG_20260330_151119130.jpg,IMG_20260330_153533237.jpg,IMG_20260330_160259129.jpg,IMG_20260330_160333293.jpg,video_20260330_174155974.mp4,IMG_20260330_160339253.jpg,IMG_20260330_174209837.jpg,IMG_20260330_171759423.jpg,IMG_20260330_200557130.jpg</t>
        </is>
      </c>
      <c r="M2957"/>
      <c r="N2957" s="2">
        <v>46111</v>
      </c>
      <c r="O2957" t="inlineStr">
        <is>
          <t>已结束,已结束</t>
        </is>
      </c>
      <c r="P2957" t="inlineStr">
        <is>
          <t>14周</t>
        </is>
      </c>
      <c r="Q2957"/>
      <c r="R2957" t="inlineStr">
        <is>
          <t>false</t>
        </is>
      </c>
      <c r="S2957" t="inlineStr">
        <is>
          <t>2026/03/29
2026/03/31</t>
        </is>
      </c>
      <c r="T2957" t="inlineStr">
        <is>
          <t>BST</t>
        </is>
      </c>
      <c r="U2957"/>
      <c r="V2957" t="inlineStr">
        <is>
          <t>张铭麒
张铭麒</t>
        </is>
      </c>
      <c r="W2957" t="inlineStr">
        <is>
          <t>李岳丰
吴薇
李岳丰
吴薇</t>
        </is>
      </c>
    </row>
    <row r="2958" ht="12.75" customHeight="1">
      <c r="A2958" t="inlineStr">
        <is>
          <t>2026-03-29 许宝华-湖州-绿茶-新店开业 已结束</t>
        </is>
      </c>
      <c r="B2958" t="inlineStr">
        <is>
          <t>1</t>
        </is>
      </c>
      <c r="C2958" t="inlineStr">
        <is>
          <t>许宝华3月29日休假前往湖州支持绿茶吾悦新店开业。</t>
        </is>
      </c>
      <c r="D2958" t="inlineStr">
        <is>
          <t>许宝华</t>
        </is>
      </c>
      <c r="E2958" t="inlineStr">
        <is>
          <t>浙江省湖州市吴兴区龙泉街道湖州JM1018街舞昌海楼</t>
        </is>
      </c>
      <c r="F2958" t="inlineStr">
        <is>
          <t>项目出差</t>
        </is>
      </c>
      <c r="G2958" t="inlineStr">
        <is>
          <t>许宝华-湖州-绿茶-新店开业 已结束</t>
        </is>
      </c>
      <c r="H2958" t="inlineStr">
        <is>
          <t>深圳休假前往浙江湖州绿茶吾悦广场新店开业支持，</t>
        </is>
      </c>
      <c r="I2958" t="inlineStr">
        <is>
          <t>无</t>
        </is>
      </c>
      <c r="J2958"/>
      <c r="K2958" t="inlineStr">
        <is>
          <t>湖州吾悦广场绿茶新店开业支持</t>
        </is>
      </c>
      <c r="L2958" t="inlineStr">
        <is>
          <t>IMG_20260329_225604900.jpg,IMG_20260329_171245788.jpg,IMG_20260329_133134354.jpg,IMG_20260329_122842743.jpg,IMG_20260329_110706765.jpg,IMG_20260329_124851652.jpg</t>
        </is>
      </c>
      <c r="M2958"/>
      <c r="N2958" s="2">
        <v>46110</v>
      </c>
      <c r="O2958" t="inlineStr">
        <is>
          <t>已结束,已结束</t>
        </is>
      </c>
      <c r="P2958" t="inlineStr">
        <is>
          <t>13周</t>
        </is>
      </c>
      <c r="Q2958"/>
      <c r="R2958" t="inlineStr">
        <is>
          <t>false</t>
        </is>
      </c>
      <c r="S2958" t="inlineStr">
        <is>
          <t>2026/03/29
2026/03/31</t>
        </is>
      </c>
      <c r="T2958" t="inlineStr">
        <is>
          <t>BST</t>
        </is>
      </c>
      <c r="U2958"/>
      <c r="V2958" t="inlineStr">
        <is>
          <t>张铭麒
张铭麒</t>
        </is>
      </c>
      <c r="W2958" t="inlineStr">
        <is>
          <t>李岳丰
吴薇
李岳丰
吴薇</t>
        </is>
      </c>
    </row>
    <row r="2959" ht="12.75" customHeight="1">
      <c r="A2959" t="inlineStr">
        <is>
          <t xml:space="preserve">2026-03-28 </t>
        </is>
      </c>
      <c r="B2959"/>
      <c r="C2959" t="inlineStr">
        <is>
          <t>正文内容为空，无有效信息，存在异常。</t>
        </is>
      </c>
      <c r="D2959" t="inlineStr">
        <is>
          <t>许宝华</t>
        </is>
      </c>
      <c r="E2959" t="inlineStr">
        <is>
          <t>广东省深圳市宝安区福海街道嘉兆花园桥南新区</t>
        </is>
      </c>
      <c r="F2959" t="inlineStr">
        <is>
          <t>排休</t>
        </is>
      </c>
      <c r="G2959"/>
      <c r="H2959"/>
      <c r="I2959"/>
      <c r="J2959"/>
      <c r="K2959"/>
      <c r="L2959"/>
      <c r="M2959"/>
      <c r="N2959" s="2">
        <v>46109</v>
      </c>
      <c r="O2959"/>
      <c r="P2959" t="inlineStr">
        <is>
          <t>13周</t>
        </is>
      </c>
      <c r="Q2959"/>
      <c r="R2959" t="inlineStr">
        <is>
          <t>false</t>
        </is>
      </c>
      <c r="S2959"/>
      <c r="T2959"/>
      <c r="U2959"/>
      <c r="V2959"/>
      <c r="W2959"/>
    </row>
    <row r="2960" ht="12.75" customHeight="1">
      <c r="A2960" t="inlineStr">
        <is>
          <t xml:space="preserve">2026-03-27 </t>
        </is>
      </c>
      <c r="B2960"/>
      <c r="C2960" t="inlineStr">
        <is>
          <t>提供的正文仅包含日期“2026/03/27”，无具体内容，无法提取问题或异常。</t>
        </is>
      </c>
      <c r="D2960" t="inlineStr">
        <is>
          <t>许宝华</t>
        </is>
      </c>
      <c r="E2960" t="inlineStr">
        <is>
          <t>广东省深圳市宝安区福海街道嘉兆花园桥南新区</t>
        </is>
      </c>
      <c r="F2960" t="inlineStr">
        <is>
          <t>排休</t>
        </is>
      </c>
      <c r="G2960"/>
      <c r="H2960"/>
      <c r="I2960"/>
      <c r="J2960"/>
      <c r="K2960"/>
      <c r="L2960"/>
      <c r="M2960"/>
      <c r="N2960" s="2">
        <v>46108</v>
      </c>
      <c r="O2960"/>
      <c r="P2960" t="inlineStr">
        <is>
          <t>13周</t>
        </is>
      </c>
      <c r="Q2960"/>
      <c r="R2960" t="inlineStr">
        <is>
          <t>false</t>
        </is>
      </c>
      <c r="S2960"/>
      <c r="T2960"/>
      <c r="U2960"/>
      <c r="V2960"/>
      <c r="W2960"/>
    </row>
    <row r="2961" ht="12.75" customHeight="1">
      <c r="A2961" t="inlineStr">
        <is>
          <t xml:space="preserve">2026-03-26 </t>
        </is>
      </c>
      <c r="B2961"/>
      <c r="C2961" t="inlineStr">
        <is>
          <t>正文内容仅为日期“2026/03/26”，无其他有效信息，存在内容缺失问题。</t>
        </is>
      </c>
      <c r="D2961" t="inlineStr">
        <is>
          <t>许宝华</t>
        </is>
      </c>
      <c r="E2961" t="inlineStr">
        <is>
          <t>广东省深圳市宝安区福海街道聚龙居(三号路)</t>
        </is>
      </c>
      <c r="F2961" t="inlineStr">
        <is>
          <t>排休</t>
        </is>
      </c>
      <c r="G2961"/>
      <c r="H2961"/>
      <c r="I2961"/>
      <c r="J2961"/>
      <c r="K2961"/>
      <c r="L2961"/>
      <c r="M2961"/>
      <c r="N2961" s="2">
        <v>46107</v>
      </c>
      <c r="O2961"/>
      <c r="P2961" t="inlineStr">
        <is>
          <t>13周</t>
        </is>
      </c>
      <c r="Q2961"/>
      <c r="R2961" t="inlineStr">
        <is>
          <t>false</t>
        </is>
      </c>
      <c r="S2961"/>
      <c r="T2961"/>
      <c r="U2961"/>
      <c r="V2961"/>
      <c r="W2961"/>
    </row>
    <row r="2962" ht="12.75" customHeight="1">
      <c r="A2962" t="inlineStr">
        <is>
          <t>2026-03-25 许宝华-深圳-农耕记-解决问题 已结束</t>
        </is>
      </c>
      <c r="B2962" t="inlineStr">
        <is>
          <t>1</t>
        </is>
      </c>
      <c r="C2962" t="inlineStr">
        <is>
          <t>牛肉菜品测试出现粘锅，调整参数后解决并通过验收。</t>
        </is>
      </c>
      <c r="D2962" t="inlineStr">
        <is>
          <t>许宝华</t>
        </is>
      </c>
      <c r="E2962" t="inlineStr">
        <is>
          <t>广东省深圳市宝安区福海街道聚龙居(三号路)</t>
        </is>
      </c>
      <c r="F2962" t="inlineStr">
        <is>
          <t>项目出差</t>
        </is>
      </c>
      <c r="G2962" t="inlineStr">
        <is>
          <t>许宝华-深圳-农耕记-解决问题 已结束</t>
        </is>
      </c>
      <c r="H2962" t="inlineStr">
        <is>
          <t>工作日报
日期：2026年3月25日
工作地点：农耕记菜和鲜研发中心
工作内容：开展菜品测试与智能烹饪设备参数设置工作
一、3月25日工作汇报
1. 前期准备工作：抵达研发中心后，检查新机器调味料，对猪油、菜籽油、高汤等核心原料进行精度检测，确保投料精准度，保障后续门店菜品品质统一；随后整理净菜公司配送食材，完成分类及初加工，为菜品测试做好前期筹备。
2. 菜品测试推进：剩余4款未完成菜品开展测试，上午顺利完成3款菜品测试并通过定版，晚间针对牛肉菜品进行专项调试，该菜品测试期间出现粘锅问题，经多次调整烹饪参数、温度，转速方向，以及投放高汤时间点的锅位调整。测试1/2/3份不同份量后，成功解决问题，最终全部通过罗总厨验收定版。
3. 设备参数适配：完成所有新测试菜品参数定版，SOP 操作流程步骤，将整套程序同步至旧款智能烹饪设备，同时把调味料名称修改为门店现有复合料名称，完成两套系统参数配置，一套适配旧机器供现有门店使用，一套适配新机器为后续新店运营做准备，实现新旧设备参数无缝衔接。
1.农耕记分部菜谱对应门店现有机器菜谱下发
2农耕记总部菜谱对应新机器猪油桶版本菜谱下发
</t>
        </is>
      </c>
      <c r="I2962" t="inlineStr">
        <is>
          <t>鲜炒黄牛肉123份
白辣椒鸡胗123份
小炒笋丝123份
青椒土鸡蛋3份</t>
        </is>
      </c>
      <c r="J2962"/>
      <c r="K2962" t="inlineStr">
        <is>
          <t>排休</t>
        </is>
      </c>
      <c r="L2962" t="inlineStr">
        <is>
          <t>IMG_20260325_161302031.jpg,IMG_20260325_161556516.jpg,IMG_20260325_154911370.jpg,IMG_20260325_151641022.jpg,IMG_20260325_153722163.jpg,IMG_20260325_154745721.jpg,IMG_20260325_115453636.jpg,IMG_20260325_114004302.jpg,IMG_20260325_112347252.jpg,IMG_20260325_110251955.jpg,IMG_20260325_105101625.jpg,IMG_20260325_104108596.jpg,Screenshot_20260326_012415_com.botinkit.btyc_flutter.jpg,Screenshot_20260326_012447_com.botinkit.btyc_flutter.jpg</t>
        </is>
      </c>
      <c r="M2962"/>
      <c r="N2962" s="2">
        <v>46106</v>
      </c>
      <c r="O2962" t="inlineStr">
        <is>
          <t>已结束,已结束,已结束,已结束</t>
        </is>
      </c>
      <c r="P2962" t="inlineStr">
        <is>
          <t>13周</t>
        </is>
      </c>
      <c r="Q2962"/>
      <c r="R2962" t="inlineStr">
        <is>
          <t>false</t>
        </is>
      </c>
      <c r="S2962" t="inlineStr">
        <is>
          <t>2026/03/19
2026/03/21
2026/03/22
2026/03/25</t>
        </is>
      </c>
      <c r="T2962" t="inlineStr">
        <is>
          <t>BST</t>
        </is>
      </c>
      <c r="U2962" t="inlineStr">
        <is>
          <t>1</t>
        </is>
      </c>
      <c r="V2962" t="inlineStr">
        <is>
          <t>张铭麒
张铭麒
张铭麒
张铭麒</t>
        </is>
      </c>
      <c r="W2962" t="inlineStr">
        <is>
          <t>李岳丰
吴薇
李岳丰
吴薇
李岳丰
吴薇
李岳丰
吴薇</t>
        </is>
      </c>
    </row>
    <row r="2963" ht="12.75" customHeight="1">
      <c r="A2963" t="inlineStr">
        <is>
          <t>2026-03-24 许宝华-深圳-农耕记-解决问题 已结束</t>
        </is>
      </c>
      <c r="B2963"/>
      <c r="C2963" t="inlineStr">
        <is>
          <t>外卖多份菜7个品类已完成定版，需关注附件更新及解决问题进展。</t>
        </is>
      </c>
      <c r="D2963" t="inlineStr">
        <is>
          <t>许宝华</t>
        </is>
      </c>
      <c r="E2963" t="inlineStr">
        <is>
          <t>广东省深圳市宝安区福海街道聚龙居(三号路)</t>
        </is>
      </c>
      <c r="F2963" t="inlineStr">
        <is>
          <t>项目出差</t>
        </is>
      </c>
      <c r="G2963" t="inlineStr">
        <is>
          <t>许宝华-深圳-农耕记-解决问题 已结束</t>
        </is>
      </c>
      <c r="H2963" t="inlineStr">
        <is>
          <t>下图附件已更新</t>
        </is>
      </c>
      <c r="I2963" t="inlineStr">
        <is>
          <t>外卖多份菜7个品类已完成定版</t>
        </is>
      </c>
      <c r="J2963"/>
      <c r="K2963" t="inlineStr">
        <is>
          <t>农耕记菜和鲜研发室支持</t>
        </is>
      </c>
      <c r="L2963" t="inlineStr">
        <is>
          <t>IMG_20260324_22245560_0_guid(96624078d79d4f75b0e3ac38162def35).jpg,IMG_20260324_154852555.jpg,IMG_20260324_172325984.jpg,IMG_20260324_160223928.jpg,IMG_20260324_145649453.jpg,IMG_20260324_144242.jpg,IMG_20260324_120727288.jpg,IMG_20260324_113627282.jpg,IMG_20260324_111754.jpg,IMG_20260324_144316419.jpg,video_20260324_145508134.mp4,IMG_20260324_110430650.jpg</t>
        </is>
      </c>
      <c r="M2963"/>
      <c r="N2963" s="2">
        <v>46105</v>
      </c>
      <c r="O2963" t="inlineStr">
        <is>
          <t>已结束,已结束,已结束,已结束</t>
        </is>
      </c>
      <c r="P2963" t="inlineStr">
        <is>
          <t>13周</t>
        </is>
      </c>
      <c r="Q2963"/>
      <c r="R2963" t="inlineStr">
        <is>
          <t>false</t>
        </is>
      </c>
      <c r="S2963" t="inlineStr">
        <is>
          <t>2026/03/19
2026/03/21
2026/03/22
2026/03/25</t>
        </is>
      </c>
      <c r="T2963" t="inlineStr">
        <is>
          <t>BST</t>
        </is>
      </c>
      <c r="U2963"/>
      <c r="V2963" t="inlineStr">
        <is>
          <t>张铭麒
张铭麒
张铭麒
张铭麒</t>
        </is>
      </c>
      <c r="W2963" t="inlineStr">
        <is>
          <t>李岳丰
吴薇
李岳丰
吴薇
李岳丰
吴薇
李岳丰
吴薇</t>
        </is>
      </c>
    </row>
    <row r="2964" ht="12.75" customHeight="1">
      <c r="A2964" t="inlineStr">
        <is>
          <t xml:space="preserve">2026-03-23 </t>
        </is>
      </c>
      <c r="B2964"/>
      <c r="C2964" t="inlineStr">
        <is>
          <t>正文仅日期“2026/03/23”，无实质内容，信息缺失。</t>
        </is>
      </c>
      <c r="D2964" t="inlineStr">
        <is>
          <t>许宝华</t>
        </is>
      </c>
      <c r="E2964" t="inlineStr">
        <is>
          <t>广东省深圳市宝安区福海街道聚龙居(三号路)</t>
        </is>
      </c>
      <c r="F2964" t="inlineStr">
        <is>
          <t>排休</t>
        </is>
      </c>
      <c r="G2964"/>
      <c r="H2964"/>
      <c r="I2964"/>
      <c r="J2964"/>
      <c r="K2964"/>
      <c r="L2964"/>
      <c r="M2964"/>
      <c r="N2964" s="2">
        <v>46104</v>
      </c>
      <c r="O2964"/>
      <c r="P2964" t="inlineStr">
        <is>
          <t>13周</t>
        </is>
      </c>
      <c r="Q2964"/>
      <c r="R2964" t="inlineStr">
        <is>
          <t>false</t>
        </is>
      </c>
      <c r="S2964"/>
      <c r="T2964"/>
      <c r="U2964" t="inlineStr">
        <is>
          <t>1</t>
        </is>
      </c>
      <c r="V2964"/>
      <c r="W2964"/>
    </row>
    <row r="2965" ht="12.75" customHeight="1">
      <c r="A2965" t="inlineStr">
        <is>
          <t>2026-03-22 许宝华-深圳-农耕记-解决问题 已结束</t>
        </is>
      </c>
      <c r="B2965"/>
      <c r="C2965" t="inlineStr">
        <is>
          <t>多个菜品定版，有排休安排，需关注菜品份数和排休协调问题。</t>
        </is>
      </c>
      <c r="D2965" t="inlineStr">
        <is>
          <t>许宝华</t>
        </is>
      </c>
      <c r="E2965" t="inlineStr">
        <is>
          <t>广东省深圳市宝安区新桥街道新沙·集悦汇</t>
        </is>
      </c>
      <c r="F2965" t="inlineStr">
        <is>
          <t>项目出差</t>
        </is>
      </c>
      <c r="G2965" t="inlineStr">
        <is>
          <t>许宝华-深圳-农耕记-解决问题 已结束</t>
        </is>
      </c>
      <c r="H2965" t="inlineStr">
        <is>
          <t>下图附件已更新</t>
        </is>
      </c>
      <c r="I2965" t="inlineStr">
        <is>
          <t>辣椒鲍鱼炒肉123定版
大碗茭瓜1.2份定版
鲜腐皮鸡蛋123份定版
干锅鹿茸菌123份定版
青椒土鸡蛋1.2.3份定版</t>
        </is>
      </c>
      <c r="J2965"/>
      <c r="K2965" t="inlineStr">
        <is>
          <t>排休</t>
        </is>
      </c>
      <c r="L2965" t="inlineStr">
        <is>
          <t>IMG_20260322_23023294_0_guid(712eab8a55904b838c1122851cb2abf5).jpg,IMG_20260322_173553040.jpg,IMG_20260322_173435369.jpg,IMG_20260322_161710348.jpg,IMG_20260322_155048109.jpg,IMG_20260322_111539375.jpg,IMG_20260322_103419171.jpg,IMG_20260322_082345074.jpg,IMG_20260322_154804384.jpg,IMG_20260322_144722712.jpg</t>
        </is>
      </c>
      <c r="M2965"/>
      <c r="N2965" s="2">
        <v>46103</v>
      </c>
      <c r="O2965" t="inlineStr">
        <is>
          <t>已结束,已结束,已结束,已结束</t>
        </is>
      </c>
      <c r="P2965" t="inlineStr">
        <is>
          <t>12周</t>
        </is>
      </c>
      <c r="Q2965"/>
      <c r="R2965" t="inlineStr">
        <is>
          <t>false</t>
        </is>
      </c>
      <c r="S2965" t="inlineStr">
        <is>
          <t>2026/03/19
2026/03/21
2026/03/22
2026/03/25</t>
        </is>
      </c>
      <c r="T2965" t="inlineStr">
        <is>
          <t>BST</t>
        </is>
      </c>
      <c r="U2965"/>
      <c r="V2965" t="inlineStr">
        <is>
          <t>张铭麒
张铭麒
张铭麒
张铭麒</t>
        </is>
      </c>
      <c r="W2965" t="inlineStr">
        <is>
          <t>李岳丰
吴薇
李岳丰
吴薇
李岳丰
吴薇
李岳丰
吴薇</t>
        </is>
      </c>
    </row>
    <row r="2966" ht="12.75" customHeight="1">
      <c r="A2966" t="inlineStr">
        <is>
          <t>2026-03-21 许宝华-深圳-农耕记-解决问题 已结束</t>
        </is>
      </c>
      <c r="B2966"/>
      <c r="C2966" t="inlineStr">
        <is>
          <t>多个菜品定版，附件已更新，问题解决中需关注。</t>
        </is>
      </c>
      <c r="D2966" t="inlineStr">
        <is>
          <t>许宝华</t>
        </is>
      </c>
      <c r="E2966" t="inlineStr">
        <is>
          <t>广东省深圳市宝安区福海街道聚龙居(三号路)</t>
        </is>
      </c>
      <c r="F2966" t="inlineStr">
        <is>
          <t>项目出差</t>
        </is>
      </c>
      <c r="G2966" t="inlineStr">
        <is>
          <t>许宝华-深圳-农耕记-解决问题 已结束</t>
        </is>
      </c>
      <c r="H2966" t="inlineStr">
        <is>
          <t>下图附件已更新</t>
        </is>
      </c>
      <c r="I2966" t="inlineStr">
        <is>
          <t>毛白菜123定版
葱香猪肝123定版
春笋炒腊肉2，3份定版
青豆肉沫123定版
招牌辣椒炒肉123定版</t>
        </is>
      </c>
      <c r="J2966"/>
      <c r="K2966" t="inlineStr">
        <is>
          <t>农耕记菜和鲜研发中心菜品测试</t>
        </is>
      </c>
      <c r="L2966" t="inlineStr">
        <is>
          <t>IMG_20260321_22385727_0_guid(c407276b6e3e48a8b2247d6d303d9009).jpg,IMG_20260321_180718904.jpg,IMG_20260321_175355614.jpg,IMG_20260321_163938652.jpg,IMG_20260321_145335118.jpg,IMG_20260321_134222485.jpg,IMG_20260321_133205.jpg,IMG_20260321_104915516.jpg,IMG_20260321_082240563.jpg</t>
        </is>
      </c>
      <c r="M2966"/>
      <c r="N2966" s="2">
        <v>46102</v>
      </c>
      <c r="O2966" t="inlineStr">
        <is>
          <t>已结束,已结束,已结束,已结束</t>
        </is>
      </c>
      <c r="P2966" t="inlineStr">
        <is>
          <t>12周</t>
        </is>
      </c>
      <c r="Q2966"/>
      <c r="R2966" t="inlineStr">
        <is>
          <t>false</t>
        </is>
      </c>
      <c r="S2966" t="inlineStr">
        <is>
          <t>2026/03/19
2026/03/21
2026/03/22
2026/03/25</t>
        </is>
      </c>
      <c r="T2966" t="inlineStr">
        <is>
          <t>BST</t>
        </is>
      </c>
      <c r="U2966"/>
      <c r="V2966" t="inlineStr">
        <is>
          <t>张铭麒
张铭麒
张铭麒
张铭麒</t>
        </is>
      </c>
      <c r="W2966" t="inlineStr">
        <is>
          <t>李岳丰
吴薇
李岳丰
吴薇
李岳丰
吴薇
李岳丰
吴薇</t>
        </is>
      </c>
    </row>
    <row r="2967" ht="12.75" customHeight="1">
      <c r="A2967" t="inlineStr">
        <is>
          <t>2026-03-20 许宝华-深圳-农耕记-解决问题 已结束</t>
        </is>
      </c>
      <c r="B2967"/>
      <c r="C2967" t="inlineStr">
        <is>
          <t>无明显问题或异常，仅为菜品测试记录。</t>
        </is>
      </c>
      <c r="D2967" t="inlineStr">
        <is>
          <t>许宝华</t>
        </is>
      </c>
      <c r="E2967" t="inlineStr">
        <is>
          <t>广东省深圳市宝安区航城街道空港九道深圳宝安国际机场</t>
        </is>
      </c>
      <c r="F2967" t="inlineStr">
        <is>
          <t>项目出差</t>
        </is>
      </c>
      <c r="G2967" t="inlineStr">
        <is>
          <t>许宝华-深圳-农耕记-解决问题 已结束</t>
        </is>
      </c>
      <c r="H2967" t="inlineStr">
        <is>
          <t>下图附件已更新图文并茂</t>
        </is>
      </c>
      <c r="I2967" t="inlineStr">
        <is>
          <t>
小笋炒泡菜一二三份
酸辣土豆丝一二三份
柴火香干一二三份
茶油炒土鸡一二三份
青椒土鸡蛋一二份
春笋炒腊肉一份</t>
        </is>
      </c>
      <c r="J2967"/>
      <c r="K2967" t="inlineStr">
        <is>
          <t>农耕记研发中心菜品测试</t>
        </is>
      </c>
      <c r="L2967" t="inlineStr">
        <is>
          <t>IMG_20260320_20371721_0_guid(54eb4c3d08a7467486d7e90b04e6b081).jpg,IMG_20260320_175654269.jpg,IMG_20260320_160921196.jpg,IMG_20260320_145829834.jpg,IMG_20260320_142842158.jpg,IMG_20260320_114341700.jpg,IMG_20260320_103735572.jpg</t>
        </is>
      </c>
      <c r="M2967"/>
      <c r="N2967" s="2">
        <v>46101</v>
      </c>
      <c r="O2967" t="inlineStr">
        <is>
          <t>已结束,已结束,已结束,已结束</t>
        </is>
      </c>
      <c r="P2967" t="inlineStr">
        <is>
          <t>12周</t>
        </is>
      </c>
      <c r="Q2967"/>
      <c r="R2967" t="inlineStr">
        <is>
          <t>false</t>
        </is>
      </c>
      <c r="S2967" t="inlineStr">
        <is>
          <t>2026/03/19
2026/03/21
2026/03/22
2026/03/25</t>
        </is>
      </c>
      <c r="T2967" t="inlineStr">
        <is>
          <t>BST</t>
        </is>
      </c>
      <c r="U2967"/>
      <c r="V2967" t="inlineStr">
        <is>
          <t>张铭麒
张铭麒
张铭麒
张铭麒</t>
        </is>
      </c>
      <c r="W2967" t="inlineStr">
        <is>
          <t>李岳丰
吴薇
李岳丰
吴薇
李岳丰
吴薇
李岳丰
吴薇</t>
        </is>
      </c>
    </row>
    <row r="2968" ht="12.75" customHeight="1">
      <c r="A2968" t="inlineStr">
        <is>
          <t>2026-03-19 许宝华-深圳-农耕记-解决问题 已结束</t>
        </is>
      </c>
      <c r="B2968"/>
      <c r="C2968" t="inlineStr">
        <is>
          <t>更新菜品工作日报，同步机器SOP标准卡，无明显问题异常。</t>
        </is>
      </c>
      <c r="D2968" t="inlineStr">
        <is>
          <t>许宝华</t>
        </is>
      </c>
      <c r="E2968" t="inlineStr">
        <is>
          <t>广东省深圳市宝安区福海街道聚龙居(三号路)</t>
        </is>
      </c>
      <c r="F2968" t="inlineStr">
        <is>
          <t>项目出差</t>
        </is>
      </c>
      <c r="G2968" t="inlineStr">
        <is>
          <t>许宝华-深圳-农耕记-解决问题 已结束</t>
        </is>
      </c>
      <c r="H2968" t="inlineStr">
        <is>
          <t>下图附件已更新图文并茂工作日报</t>
        </is>
      </c>
      <c r="I2968" t="inlineStr">
        <is>
          <t>辣椒鲍鱼炒肉一二三份
油豆腐拆骨肉一二三份
干锅酸菜肥肠一二三份
已同步机器更新SOP标准卡
</t>
        </is>
      </c>
      <c r="J2968"/>
      <c r="K2968" t="inlineStr">
        <is>
          <t>农耕记研发中心菜品测试</t>
        </is>
      </c>
      <c r="L2968" t="inlineStr">
        <is>
          <t>IMG_20260319_183643593.jpg,IMG_20260319_183605517.jpg,IMG_20260319_183656585.jpg,IMG_20260319_183628361.jpg,mmexport1773949553163.jpg,IMG_20260319_173854622.jpg,IMG_20260319_173735643.jpg,IMG_20260319_183340797.jpg,IMG_20260319_164600797.jpg,IMG_20260319_164452248.jpg,IMG_20260319_162236565.jpg,IMG_20260319_154119576.jpg,IMG_20260319_151058140.jpg,IMG_20260319_143628915.jpg,IMG_20260319_115655980.jpg,IMG_20260319_111214441.jpg,IMG_20260319_095323097.jpg,IMG_20260319_095727448.jpg,IMG_20260319_095325973.jpg</t>
        </is>
      </c>
      <c r="M2968"/>
      <c r="N2968" s="2">
        <v>46100</v>
      </c>
      <c r="O2968" t="inlineStr">
        <is>
          <t>已结束,已结束,已结束,已结束</t>
        </is>
      </c>
      <c r="P2968" t="inlineStr">
        <is>
          <t>12周</t>
        </is>
      </c>
      <c r="Q2968"/>
      <c r="R2968" t="inlineStr">
        <is>
          <t>false</t>
        </is>
      </c>
      <c r="S2968" t="inlineStr">
        <is>
          <t>2026/03/19
2026/03/21
2026/03/22
2026/03/25</t>
        </is>
      </c>
      <c r="T2968" t="inlineStr">
        <is>
          <t>BST</t>
        </is>
      </c>
      <c r="U2968" t="inlineStr">
        <is>
          <t>0</t>
        </is>
      </c>
      <c r="V2968" t="inlineStr">
        <is>
          <t>张铭麒
张铭麒
张铭麒
张铭麒</t>
        </is>
      </c>
      <c r="W2968" t="inlineStr">
        <is>
          <t>李岳丰
吴薇
李岳丰
吴薇
李岳丰
吴薇
李岳丰
吴薇</t>
        </is>
      </c>
    </row>
    <row r="2969" ht="12.75" customHeight="1">
      <c r="A2969" t="inlineStr">
        <is>
          <t>2026-03-18 许宝华-深圳-农耕记-解决问题 已结束</t>
        </is>
      </c>
      <c r="B2969" t="inlineStr">
        <is>
          <t>1</t>
        </is>
      </c>
      <c r="C2969" t="inlineStr">
        <is>
          <t>需关注：菜品出品温度需达80度以上，后续菜谱需优化。</t>
        </is>
      </c>
      <c r="D2969" t="inlineStr">
        <is>
          <t>许宝华</t>
        </is>
      </c>
      <c r="E2969" t="inlineStr">
        <is>
          <t>广东省深圳市宝安区航城街道领航三路gtc号深圳机场汽车站</t>
        </is>
      </c>
      <c r="F2969" t="inlineStr">
        <is>
          <t>项目出差</t>
        </is>
      </c>
      <c r="G2969" t="inlineStr">
        <is>
          <t>许宝华-深圳-农耕记-解决问题 已结束</t>
        </is>
      </c>
      <c r="H2969" t="inlineStr">
        <is>
          <t>农耕记研发中心，新机调试，人员培训，调试外卖菜大份菜，，新机新版本菜谱调试。教负责人熟悉不停云厨参数调整技能</t>
        </is>
      </c>
      <c r="I2969" t="inlineStr">
        <is>
          <t>今日第一天为初步测试新机功能测试为主，后续菜谱优化方向，人员参与辅助频率减少，每个菜品出品温度需达到80度以上，</t>
        </is>
      </c>
      <c r="J2969"/>
      <c r="K2969" t="inlineStr">
        <is>
          <t>农耕记研发中心培训支持</t>
        </is>
      </c>
      <c r="L2969" t="inlineStr">
        <is>
          <t>IMG_20260318_175029532.jpg,IMG_20260318_175156937.jpg,IMG_20260318_174552067.jpg,IMG_20260318_165955315.jpg,IMG_20260318_165945094.jpg,IMG_20260318_171145171.jpg,IMG_20260318_164236415.jpg,IMG_20260318_164209811.jpg,IMG_20260318_151521738.jpg,IMG_20260318_174202669.jpg,IMG_20260318_162818935.jpg,IMG_20260318_072410215.jpg,IMG_20260318_111141200.jpg,IMG_20260318_111357598.jpg,IMG_20260318_112836933.jpg,IMG_20260318_142032477.jpg</t>
        </is>
      </c>
      <c r="M2969"/>
      <c r="N2969" s="2">
        <v>46099</v>
      </c>
      <c r="O2969" t="inlineStr">
        <is>
          <t>已结束,已结束,已结束,已结束</t>
        </is>
      </c>
      <c r="P2969" t="inlineStr">
        <is>
          <t>12周</t>
        </is>
      </c>
      <c r="Q2969"/>
      <c r="R2969" t="inlineStr">
        <is>
          <t>false</t>
        </is>
      </c>
      <c r="S2969" t="inlineStr">
        <is>
          <t>2026/03/19
2026/03/21
2026/03/22
2026/03/25</t>
        </is>
      </c>
      <c r="T2969" t="inlineStr">
        <is>
          <t>BST</t>
        </is>
      </c>
      <c r="U2969"/>
      <c r="V2969" t="inlineStr">
        <is>
          <t>张铭麒
张铭麒
张铭麒
张铭麒</t>
        </is>
      </c>
      <c r="W2969" t="inlineStr">
        <is>
          <t>李岳丰
吴薇
李岳丰
吴薇
李岳丰
吴薇
李岳丰
吴薇</t>
        </is>
      </c>
    </row>
    <row r="2970" ht="12.75" customHeight="1">
      <c r="A2970" t="inlineStr">
        <is>
          <t xml:space="preserve">2026-03-17 </t>
        </is>
      </c>
      <c r="B2970"/>
      <c r="C2970" t="inlineStr">
        <is>
          <t>正文仅日期“2026/03/17”，无具体内容，信息缺失。</t>
        </is>
      </c>
      <c r="D2970" t="inlineStr">
        <is>
          <t>许宝华</t>
        </is>
      </c>
      <c r="E2970" t="inlineStr">
        <is>
          <t>广东省深圳市宝安区福海街道聚龙居(三号路)</t>
        </is>
      </c>
      <c r="F2970" t="inlineStr">
        <is>
          <t>排休</t>
        </is>
      </c>
      <c r="G2970"/>
      <c r="H2970"/>
      <c r="I2970"/>
      <c r="J2970"/>
      <c r="K2970"/>
      <c r="L2970"/>
      <c r="M2970"/>
      <c r="N2970" s="2">
        <v>46098</v>
      </c>
      <c r="O2970"/>
      <c r="P2970" t="inlineStr">
        <is>
          <t>12周</t>
        </is>
      </c>
      <c r="Q2970"/>
      <c r="R2970" t="inlineStr">
        <is>
          <t>false</t>
        </is>
      </c>
      <c r="S2970"/>
      <c r="T2970"/>
      <c r="U2970" t="inlineStr">
        <is>
          <t>1</t>
        </is>
      </c>
      <c r="V2970"/>
      <c r="W2970"/>
    </row>
    <row r="2971" ht="12.75" customHeight="1">
      <c r="A2971" t="inlineStr">
        <is>
          <t>2026-03-16 许宝华-益阳-绿茶-铁锅导入 已结束</t>
        </is>
      </c>
      <c r="B2971" t="inlineStr">
        <is>
          <t>1</t>
        </is>
      </c>
      <c r="C2971" t="inlineStr">
        <is>
          <t>需关注旧锅扫码回收，厨师长休息已电话交接。</t>
        </is>
      </c>
      <c r="D2971" t="inlineStr">
        <is>
          <t>许宝华</t>
        </is>
      </c>
      <c r="E2971" t="inlineStr">
        <is>
          <t>湖南省衡阳市石鼓区潇湘街道107国道弘亚幼儿园</t>
        </is>
      </c>
      <c r="F2971" t="inlineStr">
        <is>
          <t>项目出差</t>
        </is>
      </c>
      <c r="G2971" t="inlineStr">
        <is>
          <t>许宝华-益阳-绿茶-铁锅导入 已结束</t>
        </is>
      </c>
      <c r="H2971" t="inlineStr">
        <is>
          <t>益阳万达绿茶店铁锅导入工作汇报
一、工作推进核心 
1. 菜品参数适配：上午完成铁锅参数及菜品转换，完成全品类菜品实操调试，针对多份量菜品出餐效果，现场优化调整参数，确保所有菜品出品均达门店合格标准，
2. 人员培训：今日客流平缓期，整体生意一般，监督新师傅实操炒制，同步教学铁锅预制炒米饭规范流程，现场纠正操作细节，协助门店出餐，保障培训与正常运营同步推进。
3. 锅具养护规范：重点强调铁锅日常维护要求，每日需彻底清理积碳，避免粘锅；明确导入前3-5天养护周期，建议每日养锅3-4次，养锅频次与效果直接关联，养锅越佳油膜形成越稳定，后续使用越便捷。
4. 旧锅处理：明确门店剩余涂层锅处理要求，安排扫码回收，厨师长今日休息，电话回访跟厨师长交接好铁锅导入工作支持结束，门店后续使用铁锅有任何问题及时沟通解决</t>
        </is>
      </c>
      <c r="I2971" t="inlineStr">
        <is>
          <t>香菜梗土豆丝一二份（现录）</t>
        </is>
      </c>
      <c r="J2971"/>
      <c r="K2971" t="inlineStr">
        <is>
          <t>排休</t>
        </is>
      </c>
      <c r="L2971" t="inlineStr">
        <is>
          <t>IMG_20260316_092446666.jpg,IMG_20260316_093257217.jpg,IMG_20260316_100132023.jpg,IMG_20260316_093903001.jpg,IMG_20260316_103643150.jpg,IMG_20260316_103616558.jpg,IMG_20260316_104123595.jpg,IMG_20260316_104352813.jpg,IMG_20260316_104513685.jpg,IMG_20260316_104940192.jpg,IMG_20260316_110852923.jpg,IMG_20260316_113116056.jpg,video_20260316_113457957.mp4,IMG_20260316_130357765.jpg,IMG_20260316_152641235.jpg,IMG_20260316_152839698.jpg,IMG_20260316_155838460.jpg,IMG_20260316_213753150.jpg,IMG_20260316_114501153.jpg,IMG_20260316_114457508.jpg</t>
        </is>
      </c>
      <c r="M2971"/>
      <c r="N2971" s="2">
        <v>46097</v>
      </c>
      <c r="O2971" t="inlineStr">
        <is>
          <t>已结束,已结束</t>
        </is>
      </c>
      <c r="P2971" t="inlineStr">
        <is>
          <t>12周</t>
        </is>
      </c>
      <c r="Q2971"/>
      <c r="R2971" t="inlineStr">
        <is>
          <t>false</t>
        </is>
      </c>
      <c r="S2971" t="inlineStr">
        <is>
          <t>2026/03/15
2026/03/16</t>
        </is>
      </c>
      <c r="T2971" t="inlineStr">
        <is>
          <t>BST</t>
        </is>
      </c>
      <c r="U2971" t="inlineStr">
        <is>
          <t>1</t>
        </is>
      </c>
      <c r="V2971" t="inlineStr">
        <is>
          <t>张铭麒
张铭麒</t>
        </is>
      </c>
      <c r="W2971" t="inlineStr">
        <is>
          <t>李岳丰
吴薇
李岳丰
吴薇</t>
        </is>
      </c>
    </row>
    <row r="2972" ht="12.75" customHeight="1">
      <c r="A2972" t="inlineStr">
        <is>
          <t>2026-03-14 许宝华-益阳-绿茶-铁锅导入 已结束</t>
        </is>
      </c>
      <c r="B2972" t="inlineStr">
        <is>
          <t>1</t>
        </is>
      </c>
      <c r="C2972" t="inlineStr">
        <is>
          <t>操作员经培训已能一人操两台机，动作需加强，后续问题可联系解决。</t>
        </is>
      </c>
      <c r="D2972" t="inlineStr">
        <is>
          <t>许宝华</t>
        </is>
      </c>
      <c r="E2972" t="inlineStr">
        <is>
          <t>北京市朝阳区南磨房乡华侨城·北京OCT华侨城·北京2号院</t>
        </is>
      </c>
      <c r="F2972" t="inlineStr">
        <is>
          <t>项目出差</t>
        </is>
      </c>
      <c r="G2972" t="inlineStr">
        <is>
          <t>许宝华-益阳-绿茶-铁锅导入 已结束</t>
        </is>
      </c>
      <c r="H2972" t="inlineStr">
        <is>
          <t>紫光园燕郊总店开业支持完毕，操作员经过两天的标准化培训，从没接触过机器到今日已具备一人操两台机的实操经验，动作虽然还不够快速，后续经过多实操机器能逐渐加强，机器每日的开档流程，小料摆放动线，机器菜品预加工处理，分份标准，已培训落实，晚上跟厨师长以及区总做好交接离店工作，后续使用机器有任何问题随时联系沟通解决。</t>
        </is>
      </c>
      <c r="I2972"/>
      <c r="J2972"/>
      <c r="K2972" t="inlineStr">
        <is>
          <t>湖南益阳万达广场绿茶铁锅导入支持</t>
        </is>
      </c>
      <c r="L2972" t="inlineStr">
        <is>
          <t>IMG_20260314_203352607.jpg,IMG_20260314_203642184.jpg,IMG_20260314_215006703.jpg,IMG_20260314_200929854.jpg,IMG_20260314_200125157.jpg,IMG_20260314_200120057.jpg,IMG_20260314_180329050.jpg,IMG_20260314_171233988.jpg,video_20260314_164657985.mp4,IMG_20260314_171233988.jpg,IMG_20260314_141236164.jpg,IMG_20260314_132131295.jpg,IMG_20260314_125658963.jpg,IMG_20260314_124729767.jpg,IMG_20260314_120414501.jpg,IMG_20260314_130934907.jpg,IMG_20260314_102932800.jpg,IMG_20260314_102929636.jpg,IMG_20260314_100920944.jpg,IMG_20260314_100938744.jpg,IMG_20260314_093630765.jpg,IMG_20260314_101944419.jpg</t>
        </is>
      </c>
      <c r="M2972"/>
      <c r="N2972" s="2">
        <v>46095</v>
      </c>
      <c r="O2972" t="inlineStr">
        <is>
          <t>已结束,已结束</t>
        </is>
      </c>
      <c r="P2972" t="inlineStr">
        <is>
          <t>11周</t>
        </is>
      </c>
      <c r="Q2972"/>
      <c r="R2972" t="inlineStr">
        <is>
          <t>false</t>
        </is>
      </c>
      <c r="S2972" t="inlineStr">
        <is>
          <t>2026/03/15
2026/03/16</t>
        </is>
      </c>
      <c r="T2972" t="inlineStr">
        <is>
          <t>BST</t>
        </is>
      </c>
      <c r="U2972" t="inlineStr">
        <is>
          <t>1</t>
        </is>
      </c>
      <c r="V2972" t="inlineStr">
        <is>
          <t>张铭麒
张铭麒</t>
        </is>
      </c>
      <c r="W2972" t="inlineStr">
        <is>
          <t>李岳丰
吴薇
李岳丰
吴薇</t>
        </is>
      </c>
    </row>
    <row r="2973" ht="12.75" customHeight="1">
      <c r="A2973" t="inlineStr">
        <is>
          <t>2026-03-14 许宝华-河北-紫光园-新店开业 已结束</t>
        </is>
      </c>
      <c r="B2973" t="inlineStr">
        <is>
          <t>1</t>
        </is>
      </c>
      <c r="C2973" t="inlineStr">
        <is>
          <t>操作员经培训可一人操两台机，动作需多实操加强。</t>
        </is>
      </c>
      <c r="D2973" t="inlineStr">
        <is>
          <t>许宝华</t>
        </is>
      </c>
      <c r="E2973" t="inlineStr">
        <is>
          <t>北京市朝阳区南磨房乡华侨城·北京OCT华侨城·北京2号院</t>
        </is>
      </c>
      <c r="F2973" t="inlineStr">
        <is>
          <t>项目出差</t>
        </is>
      </c>
      <c r="G2973" t="inlineStr">
        <is>
          <t>许宝华-河北-紫光园-新店开业 已结束</t>
        </is>
      </c>
      <c r="H2973" t="inlineStr">
        <is>
          <t>紫光园燕郊总店开业支持完毕，操作员经过两天的标准化培训，从没接触过机器到今日已具备一人操两台机的实操经验，动作虽然还不够快速，后续经过多实操机器能逐渐加强，机器每日的开档流程，小料摆放动线，机器菜品预加工处理，分份标准，已培训落实，晚上跟厨师长以及区总做好交接离店工作，后续使用机器有任何问题随时联系沟通解决。</t>
        </is>
      </c>
      <c r="I2973" t="inlineStr">
        <is>
          <t>无</t>
        </is>
      </c>
      <c r="J2973"/>
      <c r="K2973" t="inlineStr">
        <is>
          <t>湖南益阳绿茶餐厅铁锅导入支持</t>
        </is>
      </c>
      <c r="L2973" t="inlineStr">
        <is>
          <t>IMG_20260314_215006703.jpg,IMG_20260314_203642184.jpg,IMG_20260314_203352607.jpg,IMG_20260314_200929854.jpg,IMG_20260314_141236164.jpg,IMG_20260314_180329050.jpg,IMG_20260314_171233988.jpg,IMG_20260314_132131295.jpg,IMG_20260314_134143875.jpg,IMG_20260314_131154916.jpg,IMG_20260314_132131295.jpg,IMG_20260314_120414501.jpg,IMG_20260314_125658963.jpg,video_20260314_164657985.mp4,IMG_20260314_110804385.jpg,IMG_20260314_102929636.jpg,IMG_20260314_102309504.jpg,IMG_20260314_100938744.jpg,IMG_20260314_100920944.jpg,IMG_20260314_094514690.jpg,IMG_20260314_093630765.jpg</t>
        </is>
      </c>
      <c r="M2973"/>
      <c r="N2973" s="2">
        <v>46095</v>
      </c>
      <c r="O2973" t="inlineStr">
        <is>
          <t>已结束</t>
        </is>
      </c>
      <c r="P2973" t="inlineStr">
        <is>
          <t>11周</t>
        </is>
      </c>
      <c r="Q2973"/>
      <c r="R2973" t="inlineStr">
        <is>
          <t>false</t>
        </is>
      </c>
      <c r="S2973" t="inlineStr">
        <is>
          <t>2026/03/14</t>
        </is>
      </c>
      <c r="T2973" t="inlineStr">
        <is>
          <t>BST</t>
        </is>
      </c>
      <c r="U2973" t="inlineStr">
        <is>
          <t>1</t>
        </is>
      </c>
      <c r="V2973" t="inlineStr">
        <is>
          <t>关胜元</t>
        </is>
      </c>
      <c r="W2973" t="inlineStr">
        <is>
          <t>张铭麒</t>
        </is>
      </c>
    </row>
    <row r="2974" ht="12.75" customHeight="1">
      <c r="A2974" t="inlineStr">
        <is>
          <t>2026-03-13 许宝华-河北-紫光园-新店开业 已结束</t>
        </is>
      </c>
      <c r="B2974" t="inlineStr">
        <is>
          <t>1</t>
        </is>
      </c>
      <c r="C2974" t="inlineStr">
        <is>
          <t>需关注：许宝华-河北-紫光园新店开业支持，2026/03/13进行中。</t>
        </is>
      </c>
      <c r="D2974" t="inlineStr">
        <is>
          <t>许宝华</t>
        </is>
      </c>
      <c r="E2974" t="inlineStr">
        <is>
          <t>河北省廊坊市三河市迎宾北路街道燕灵小区交通运输部管理干部学院学生生活区</t>
        </is>
      </c>
      <c r="F2974" t="inlineStr">
        <is>
          <t>项目出差</t>
        </is>
      </c>
      <c r="G2974" t="inlineStr">
        <is>
          <t>许宝华-河北-紫光园-新店开业 已结束</t>
        </is>
      </c>
      <c r="H2974" t="inlineStr">
        <is>
          <t>下面附件已更新图文并茂工作汇报</t>
        </is>
      </c>
      <c r="I2974" t="inlineStr">
        <is>
          <t>无</t>
        </is>
      </c>
      <c r="J2974"/>
      <c r="K2974" t="inlineStr">
        <is>
          <t>紫光园燕郊总店开业支持</t>
        </is>
      </c>
      <c r="L2974" t="inlineStr">
        <is>
          <t>IMG_20260313_22441019_0_guid(4ffb841944484088a995a7579a9c7fb8).jpg,IMG_20260313_223948.jpg,IMG_20260313_223920.jpg,IMG_20260313_223810.jpg</t>
        </is>
      </c>
      <c r="M2974"/>
      <c r="N2974" s="2">
        <v>46094</v>
      </c>
      <c r="O2974" t="inlineStr">
        <is>
          <t>已结束</t>
        </is>
      </c>
      <c r="P2974" t="inlineStr">
        <is>
          <t>11周</t>
        </is>
      </c>
      <c r="Q2974"/>
      <c r="R2974" t="inlineStr">
        <is>
          <t>false</t>
        </is>
      </c>
      <c r="S2974" t="inlineStr">
        <is>
          <t>2026/03/14</t>
        </is>
      </c>
      <c r="T2974" t="inlineStr">
        <is>
          <t>BST</t>
        </is>
      </c>
      <c r="U2974"/>
      <c r="V2974" t="inlineStr">
        <is>
          <t>关胜元</t>
        </is>
      </c>
      <c r="W2974" t="inlineStr">
        <is>
          <t>张铭麒</t>
        </is>
      </c>
    </row>
    <row r="2975" ht="12.75" customHeight="1">
      <c r="A2975" t="inlineStr">
        <is>
          <t>2026-03-12 许宝华-合肥-绿茶-铁锅导入 已结束</t>
        </is>
      </c>
      <c r="B2975" t="inlineStr">
        <is>
          <t>1</t>
        </is>
      </c>
      <c r="C2975" t="inlineStr">
        <is>
          <t>无异常问题，工作有序推进，需赴京支持新店开业。</t>
        </is>
      </c>
      <c r="D2975" t="inlineStr">
        <is>
          <t>许宝华</t>
        </is>
      </c>
      <c r="E2975" t="inlineStr">
        <is>
          <t>北京市朝阳区南磨房乡华侨城·北京OCT华侨城·北京2号院</t>
        </is>
      </c>
      <c r="F2975" t="inlineStr">
        <is>
          <t>项目出差</t>
        </is>
      </c>
      <c r="G2975" t="inlineStr">
        <is>
          <t>许宝华-合肥-绿茶-铁锅导入 已结束</t>
        </is>
      </c>
      <c r="H2975" t="inlineStr">
        <is>
          <t>滨湖银泰绿茶铁锅导入工作日报（3月12日）
3月12日滨湖银泰铁锅导入项目落地第二天，当日门店各项筹备与运营工作有序推进，具体情况如下：
当日早间到店后，门店已完成所有铁锅机器、调味料的添加工作，各机器对应菜品的主料小料均严格依照门店标准完成分装与配备，物料准备齐全到位。经两天系统化培训，门店操作员对铁锅设备操作熟练度显著提升，现已可实现单人独立操控两台铁锅机器完成出餐，操作效率与规范性达标。
昨日门店客流与生意量相对平稳，虽客流量不大，但铁锅出品全程完整、品质合格，符合门店出品标准。
当日下午接到新工作安排，需前往北京紫光园新店开业提供两天支持，已与门店厨师长完成全面工作交接，做好离店各项准备交接。后续将持续跟进门店铁锅使用情况，若出现任何操作或设备问题，将第一时间沟通处理，并同步联系售后完成门店所有涂层锅的回收工作。</t>
        </is>
      </c>
      <c r="I2975" t="inlineStr">
        <is>
          <t>无</t>
        </is>
      </c>
      <c r="J2975"/>
      <c r="K2975" t="inlineStr">
        <is>
          <t>紫光园燕郊总店开业支持</t>
        </is>
      </c>
      <c r="L2975" t="inlineStr">
        <is>
          <t>video_20260311_181821087.mp4,IMG_20260312_233700399.jpg,IMG_20260312_212849324.jpg,IMG_20260312_175942316.jpg,IMG_20260312_175906227.jpg,IMG_20260312_171548399.jpg,IMG_20260312_133955205.jpg,IMG_20260312_121022554.jpg,IMG_20260312_120236635.jpg,IMG_20260312_102743201.jpg,IMG_20260312_102740341.jpg,IMG_20260312_111925221.jpg,IMG_20260312_103118281.jpg,IMG_20260312_100709875.jpg,IMG_20260312_100714668.jpg</t>
        </is>
      </c>
      <c r="M2975"/>
      <c r="N2975" s="2">
        <v>46093</v>
      </c>
      <c r="O2975" t="inlineStr">
        <is>
          <t>已结束,已结束</t>
        </is>
      </c>
      <c r="P2975" t="inlineStr">
        <is>
          <t>11周</t>
        </is>
      </c>
      <c r="Q2975"/>
      <c r="R2975" t="inlineStr">
        <is>
          <t>false</t>
        </is>
      </c>
      <c r="S2975" t="inlineStr">
        <is>
          <t>2026/03/10
2026/03/12</t>
        </is>
      </c>
      <c r="T2975" t="inlineStr">
        <is>
          <t>BST</t>
        </is>
      </c>
      <c r="U2975" t="inlineStr">
        <is>
          <t>1</t>
        </is>
      </c>
      <c r="V2975" t="inlineStr">
        <is>
          <t>张铭麒
张铭麒</t>
        </is>
      </c>
      <c r="W2975" t="inlineStr">
        <is>
          <t>李岳丰
吴薇
李岳丰
吴薇</t>
        </is>
      </c>
    </row>
    <row r="2976" ht="12.75" customHeight="1">
      <c r="A2976" t="inlineStr">
        <is>
          <t>2026-03-11 许宝华-合肥-绿茶-铁锅导入 已结束</t>
        </is>
      </c>
      <c r="B2976" t="inlineStr">
        <is>
          <t>1</t>
        </is>
      </c>
      <c r="C2976" t="inlineStr">
        <is>
          <t>按厨师长要求新增外卖小份菜，已完成录制。</t>
        </is>
      </c>
      <c r="D2976" t="inlineStr">
        <is>
          <t>许宝华</t>
        </is>
      </c>
      <c r="E2976" t="inlineStr">
        <is>
          <t>安徽省合肥市包河区万年埠街道韶山路德禹堂民宿</t>
        </is>
      </c>
      <c r="F2976" t="inlineStr">
        <is>
          <t>项目出差</t>
        </is>
      </c>
      <c r="G2976" t="inlineStr">
        <is>
          <t>许宝华-合肥-绿茶-铁锅导入 已结束</t>
        </is>
      </c>
      <c r="H2976" t="inlineStr">
        <is>
          <t>下面附件已更新图文并茂工作汇报</t>
        </is>
      </c>
      <c r="I2976" t="inlineStr">
        <is>
          <t>按厨师长要求新增外卖小份菜
干锅土豆片250克
干锅花菜250克
油渣小白菜300克
均匀完成录制，</t>
        </is>
      </c>
      <c r="J2976"/>
      <c r="K2976" t="inlineStr">
        <is>
          <t>滨湖银泰百货绿茶铁锅导入支持</t>
        </is>
      </c>
      <c r="L2976" t="inlineStr">
        <is>
          <t>IMG_20260311_23422322_0_guid(f917b48d6db84588baf23c94d8b13196).jpg,IMG_20260311_234056.jpg,IMG_20260311_233831.jpg,IMG_20260311_233746.jpg</t>
        </is>
      </c>
      <c r="M2976"/>
      <c r="N2976" s="2">
        <v>46092</v>
      </c>
      <c r="O2976" t="inlineStr">
        <is>
          <t>已结束,已结束</t>
        </is>
      </c>
      <c r="P2976" t="inlineStr">
        <is>
          <t>11周</t>
        </is>
      </c>
      <c r="Q2976"/>
      <c r="R2976" t="inlineStr">
        <is>
          <t>false</t>
        </is>
      </c>
      <c r="S2976" t="inlineStr">
        <is>
          <t>2026/03/10
2026/03/12</t>
        </is>
      </c>
      <c r="T2976" t="inlineStr">
        <is>
          <t>BST</t>
        </is>
      </c>
      <c r="U2976"/>
      <c r="V2976" t="inlineStr">
        <is>
          <t>张铭麒
张铭麒</t>
        </is>
      </c>
      <c r="W2976" t="inlineStr">
        <is>
          <t>李岳丰
吴薇
李岳丰
吴薇</t>
        </is>
      </c>
    </row>
    <row r="2977" ht="12.75" customHeight="1">
      <c r="A2977" t="inlineStr">
        <is>
          <t>2026-03-10 许宝华-合肥-绿茶-铁锅导入 已结束</t>
        </is>
      </c>
      <c r="B2977" t="inlineStr">
        <is>
          <t>1</t>
        </is>
      </c>
      <c r="C2977" t="inlineStr">
        <is>
          <t>绿茶合肥滨湖银泰店铁锅导入进行中，无异常。</t>
        </is>
      </c>
      <c r="D2977" t="inlineStr">
        <is>
          <t>许宝华</t>
        </is>
      </c>
      <c r="E2977" t="inlineStr">
        <is>
          <t>安徽省合肥市肥东县店埠镇恒益堂经络养生如家派柏·云酒店(肥东吾悦广场对河地铁站店)</t>
        </is>
      </c>
      <c r="F2977" t="inlineStr">
        <is>
          <t>项目出差</t>
        </is>
      </c>
      <c r="G2977" t="inlineStr">
        <is>
          <t>许宝华-合肥-绿茶-铁锅导入 已结束</t>
        </is>
      </c>
      <c r="H2977" t="inlineStr">
        <is>
          <t>下图附件已填写</t>
        </is>
      </c>
      <c r="I2977" t="inlineStr">
        <is>
          <t>无</t>
        </is>
      </c>
      <c r="J2977"/>
      <c r="K2977" t="inlineStr">
        <is>
          <t>绿茶合肥滨湖银泰店铁锅导入支持</t>
        </is>
      </c>
      <c r="L2977" t="inlineStr">
        <is>
          <t>IMG_20260311_00030672_0_guid(48f69d4772a84f70a67c4f90fc3c5587).jpg,IMG_20260310_235841.jpg,IMG_20260310_235811.jpg,IMG_20260310_235736.jpg,IMG_20260310_202650700.jpg</t>
        </is>
      </c>
      <c r="M2977"/>
      <c r="N2977" s="2">
        <v>46091</v>
      </c>
      <c r="O2977" t="inlineStr">
        <is>
          <t>已结束,已结束</t>
        </is>
      </c>
      <c r="P2977" t="inlineStr">
        <is>
          <t>11周</t>
        </is>
      </c>
      <c r="Q2977"/>
      <c r="R2977" t="inlineStr">
        <is>
          <t>false</t>
        </is>
      </c>
      <c r="S2977" t="inlineStr">
        <is>
          <t>2026/03/10
2026/03/12</t>
        </is>
      </c>
      <c r="T2977" t="inlineStr">
        <is>
          <t>BST</t>
        </is>
      </c>
      <c r="U2977" t="inlineStr">
        <is>
          <t>1</t>
        </is>
      </c>
      <c r="V2977" t="inlineStr">
        <is>
          <t>张铭麒
张铭麒</t>
        </is>
      </c>
      <c r="W2977" t="inlineStr">
        <is>
          <t>李岳丰
吴薇
李岳丰
吴薇</t>
        </is>
      </c>
    </row>
    <row r="2978" ht="12.75" customHeight="1">
      <c r="A2978" t="inlineStr">
        <is>
          <t>2026-03-09 许宝华-合肥-绿茶-铁锅导入 已结束</t>
        </is>
      </c>
      <c r="B2978" t="inlineStr">
        <is>
          <t>1</t>
        </is>
      </c>
      <c r="C2978" t="inlineStr">
        <is>
          <t>设备卫生差、调味料校准周期过长、新员工经验不足。</t>
        </is>
      </c>
      <c r="D2978" t="inlineStr">
        <is>
          <t>许宝华</t>
        </is>
      </c>
      <c r="E2978" t="inlineStr">
        <is>
          <t>安徽省合肥市肥东县店埠镇恒益堂经络养生如家派柏·云酒店(肥东吾悦广场对河地铁站店)</t>
        </is>
      </c>
      <c r="F2978" t="inlineStr">
        <is>
          <t>项目出差</t>
        </is>
      </c>
      <c r="G2978" t="inlineStr">
        <is>
          <t>许宝华-合肥-绿茶-铁锅导入 已结束</t>
        </is>
      </c>
      <c r="H2978" t="inlineStr">
        <is>
          <t>早上从滁州出发前往合肥肥东吾悦广场绿茶店开展铁锅导入与门店培训工作。出发前已与门店提前沟通对接，
到达门店后，首先对门店小料及菜品备货分份标准进行检查，整体备料较为充足。检查中发现设备机器卫生状况较差，经与操作员沟通了解，该员工为入职不久，未接受过系统操作培训，且上一任操作员未完成完整工作交接。针对该问题，我现场对机器液料盒、干料仓的清洗卫生方法进行详细讲解与实操演示，确保新员工掌握基础清洁流程。
同时发现门店调味料校准周期过长，已近两个月未进行校准，现场培训操作员完成调味料校准工作，并对设备管道进行全面彻底清洗。清洁完成后，正式开展铁锅导入工作，完成铁锅参数设置、系统设置及温度标定，确保设备正常运行，下午门店已正常使用铁锅出餐。
因新员工操作经验不足，全程进行细致耐心的带教，逐一讲解各菜品操作步骤、关键节点及注意事项，并在操作过程中讲解需要人工辅助的菜品。针对门店备货的小白菜、包菜等蔬菜易流失水分的问题，提醒员工烹饪前适当喷水，保证菜品出品口感与品质。
晚间下班前，再次对新员工进行铁锅收档清洗、标准化操作流程及卫生规范的系统培训，确保其掌握完整的操作与清洁流程。</t>
        </is>
      </c>
      <c r="I2978" t="inlineStr">
        <is>
          <t>无</t>
        </is>
      </c>
      <c r="J2978"/>
      <c r="K2978" t="inlineStr">
        <is>
          <t>肥东吾悦广场绿茶铁锅导入支持</t>
        </is>
      </c>
      <c r="L2978" t="inlineStr">
        <is>
          <t>IMG_20260310_00312337_0_guid(26979009184847a8a18bfaacd672ed86).jpg</t>
        </is>
      </c>
      <c r="M2978"/>
      <c r="N2978" s="2">
        <v>46090</v>
      </c>
      <c r="O2978" t="inlineStr">
        <is>
          <t>已结束,已结束</t>
        </is>
      </c>
      <c r="P2978" t="inlineStr">
        <is>
          <t>11周</t>
        </is>
      </c>
      <c r="Q2978"/>
      <c r="R2978" t="inlineStr">
        <is>
          <t>false</t>
        </is>
      </c>
      <c r="S2978" t="inlineStr">
        <is>
          <t>2026/03/10
2026/03/12</t>
        </is>
      </c>
      <c r="T2978" t="inlineStr">
        <is>
          <t>BST</t>
        </is>
      </c>
      <c r="U2978"/>
      <c r="V2978" t="inlineStr">
        <is>
          <t>张铭麒
张铭麒</t>
        </is>
      </c>
      <c r="W2978" t="inlineStr">
        <is>
          <t>李岳丰
吴薇
李岳丰
吴薇</t>
        </is>
      </c>
    </row>
    <row r="2979" ht="12.75" customHeight="1">
      <c r="A2979" t="inlineStr">
        <is>
          <t>2026-03-08 许宝华-滁州-绿茶-铁锅导入 已结束</t>
        </is>
      </c>
      <c r="B2979"/>
      <c r="C2979" t="inlineStr">
        <is>
          <t>绿茶铁锅导入进行中，无异常问题需关注。</t>
        </is>
      </c>
      <c r="D2979" t="inlineStr">
        <is>
          <t>许宝华</t>
        </is>
      </c>
      <c r="E2979" t="inlineStr">
        <is>
          <t>安徽省滁州市琅琊区丰山街道琅琊东路1142号白云宾馆(南谯北路店)</t>
        </is>
      </c>
      <c r="F2979" t="inlineStr">
        <is>
          <t>项目出差</t>
        </is>
      </c>
      <c r="G2979" t="inlineStr">
        <is>
          <t>许宝华-滁州-绿茶-铁锅导入 已结束</t>
        </is>
      </c>
      <c r="H2979" t="inlineStr">
        <is>
          <t>下面图片附件已有完整图文并茂工作汇报</t>
        </is>
      </c>
      <c r="I2979" t="inlineStr">
        <is>
          <t>无</t>
        </is>
      </c>
      <c r="J2979"/>
      <c r="K2979" t="inlineStr">
        <is>
          <t>合肥肥东吾悦广场绿茶铁锅导入支持</t>
        </is>
      </c>
      <c r="L2979" t="inlineStr">
        <is>
          <t>IMG_20260308_234040.jpg,IMG_20260308_234149.jpg,IMG_20260308_23433777_0_guid(a7673c6d1e894547b3225699891dc637).jpg</t>
        </is>
      </c>
      <c r="M2979"/>
      <c r="N2979" s="2">
        <v>46089</v>
      </c>
      <c r="O2979" t="inlineStr">
        <is>
          <t>已结束</t>
        </is>
      </c>
      <c r="P2979" t="inlineStr">
        <is>
          <t>10周</t>
        </is>
      </c>
      <c r="Q2979"/>
      <c r="R2979" t="inlineStr">
        <is>
          <t>false</t>
        </is>
      </c>
      <c r="S2979" t="inlineStr">
        <is>
          <t>2026/03/08</t>
        </is>
      </c>
      <c r="T2979" t="inlineStr">
        <is>
          <t>BST</t>
        </is>
      </c>
      <c r="U2979" t="inlineStr">
        <is>
          <t>1</t>
        </is>
      </c>
      <c r="V2979" t="inlineStr">
        <is>
          <t>张铭麒</t>
        </is>
      </c>
      <c r="W2979" t="inlineStr">
        <is>
          <t>李岳丰
吴薇</t>
        </is>
      </c>
    </row>
    <row r="2980" ht="12.75" customHeight="1">
      <c r="A2980" t="inlineStr">
        <is>
          <t>2026-03-07 许宝华-滁州-绿茶-铁锅导入 已结束</t>
        </is>
      </c>
      <c r="B2980" t="inlineStr">
        <is>
          <t>1</t>
        </is>
      </c>
      <c r="C2980" t="inlineStr">
        <is>
          <t>滁州苏宁绿茶店厨房人员缺口大，机器闲置三个月未启用。</t>
        </is>
      </c>
      <c r="D2980" t="inlineStr">
        <is>
          <t>许宝华</t>
        </is>
      </c>
      <c r="E2980" t="inlineStr">
        <is>
          <t>安徽省滁州市琅琊区丰山街道白云宾馆南谯北路店大堂白云宾馆(南谯北路店)</t>
        </is>
      </c>
      <c r="F2980" t="inlineStr">
        <is>
          <t>项目出差</t>
        </is>
      </c>
      <c r="G2980" t="inlineStr">
        <is>
          <t>许宝华-滁州-绿茶-铁锅导入 已结束</t>
        </is>
      </c>
      <c r="H2980" t="inlineStr">
        <is>
          <t>今日工作内容
早上从六安银泰百货绿茶铁锅导入结束，赶赴滁州苏宁绿茶店，到店后与厨师长对接门店铁锅切换工作，厨师长配合度较高。
因今日为周六，门店厨房人员尚未招齐，人员缺口较大，机器岗位暂无预备操作人员；该门店烹饪机器已闲置约三个月，厨师长表示因人手不足，日常均依靠三个炉台人工出餐，未启用机器。我向厨师长说明启用机器的必要性，告知其机器闲置每月会产生一千多元租金成本浪费，推动机器恢复使用。
随后将门店涂层锅更换为铁锅，完成机器全部参数设置，对长期未使用的管道进行全面清洗，并重新校准调味料。下午因厨师长需顶炉台岗位，我协助门店使用机器出餐，待厨师长空闲时，对其开展铁锅操作细节培训；厨师长对铁锅炒制的菜品出品效果表示满意。
后续计划近两日驻店协助，厨师长与副厨空闲时同步学习机器操作，待门店招到操作员后，由厨师长负责带教新员工。厨师长明确表示，机器出品稳定，后续招到新人后会正式启用机器常态化使用。</t>
        </is>
      </c>
      <c r="I2980" t="inlineStr">
        <is>
          <t>无</t>
        </is>
      </c>
      <c r="J2980"/>
      <c r="K2980" t="inlineStr">
        <is>
          <t>绿茶滁州苏宁广场店铁锅导入支持</t>
        </is>
      </c>
      <c r="L2980" t="inlineStr">
        <is>
          <t>IMG_20260307_204307813.jpg,IMG_20260307_202322823.jpg,IMG_20260307_202037747.jpg,IMG_20260307_200932381.jpg,IMG_20260307_175913406.jpg,IMG_20260307_182919035.jpg,IMG_20260307_182351117.jpg,IMG_20260307_175035260.jpg,IMG_20260307_165757937.jpg,IMG_20260307_162120106.jpg,IMG_20260307_160905854.jpg,IMG_20260307_160247587.jpg,IMG_20260307_155220086.jpg,IMG_20260307_140356607.jpg,IMG_20260307_135902737.jpg,IMG_20260307_134312584.jpg,IMG_20260307_135212554.jpg,IMG_20260307_085037845.jpg</t>
        </is>
      </c>
      <c r="M2980"/>
      <c r="N2980" s="2">
        <v>46088</v>
      </c>
      <c r="O2980" t="inlineStr">
        <is>
          <t>已结束</t>
        </is>
      </c>
      <c r="P2980" t="inlineStr">
        <is>
          <t>10周</t>
        </is>
      </c>
      <c r="Q2980"/>
      <c r="R2980" t="inlineStr">
        <is>
          <t>false</t>
        </is>
      </c>
      <c r="S2980" t="inlineStr">
        <is>
          <t>2026/03/08</t>
        </is>
      </c>
      <c r="T2980" t="inlineStr">
        <is>
          <t>BST</t>
        </is>
      </c>
      <c r="U2980"/>
      <c r="V2980" t="inlineStr">
        <is>
          <t>张铭麒</t>
        </is>
      </c>
      <c r="W2980" t="inlineStr">
        <is>
          <t>李岳丰
吴薇</t>
        </is>
      </c>
    </row>
    <row r="2981" ht="12.75" customHeight="1">
      <c r="A2981" t="inlineStr">
        <is>
          <t>2026-03-06 许宝华-六安市-绿茶-铁锅导入 已结束</t>
        </is>
      </c>
      <c r="B2981"/>
      <c r="C2981" t="inlineStr">
        <is>
          <t>许宝华-六安市绿茶铁锅导入进行中，滁州苏宁店需支持。</t>
        </is>
      </c>
      <c r="D2981" t="inlineStr">
        <is>
          <t>许宝华</t>
        </is>
      </c>
      <c r="E2981" t="inlineStr">
        <is>
          <t>安徽省六安市金安区三里桥街道八公山北路康泰幸福嘉园</t>
        </is>
      </c>
      <c r="F2981" t="inlineStr">
        <is>
          <t>项目出差</t>
        </is>
      </c>
      <c r="G2981" t="inlineStr">
        <is>
          <t>许宝华-六安市-绿茶-铁锅导入 已结束</t>
        </is>
      </c>
      <c r="H2981" t="inlineStr">
        <is>
          <t>一并写在后面附件里面</t>
        </is>
      </c>
      <c r="I2981" t="inlineStr">
        <is>
          <t>无</t>
        </is>
      </c>
      <c r="J2981" t="inlineStr">
        <is>
          <t>无</t>
        </is>
      </c>
      <c r="K2981" t="inlineStr">
        <is>
          <t>滁州苏宁绿茶店铁锅导入支持</t>
        </is>
      </c>
      <c r="L2981" t="inlineStr">
        <is>
          <t>IMG_20260306_22324996_0_guid(a79a1479b7d74d449515f751474bcf6f).jpg</t>
        </is>
      </c>
      <c r="M2981"/>
      <c r="N2981" s="2">
        <v>46087</v>
      </c>
      <c r="O2981" t="inlineStr">
        <is>
          <t>已结束</t>
        </is>
      </c>
      <c r="P2981" t="inlineStr">
        <is>
          <t>10周</t>
        </is>
      </c>
      <c r="Q2981"/>
      <c r="R2981" t="inlineStr">
        <is>
          <t>false</t>
        </is>
      </c>
      <c r="S2981" t="inlineStr">
        <is>
          <t>2026/03/06</t>
        </is>
      </c>
      <c r="T2981" t="inlineStr">
        <is>
          <t>BST</t>
        </is>
      </c>
      <c r="U2981" t="inlineStr">
        <is>
          <t>1</t>
        </is>
      </c>
      <c r="V2981" t="inlineStr">
        <is>
          <t>张铭麒</t>
        </is>
      </c>
      <c r="W2981" t="inlineStr">
        <is>
          <t>李岳丰
吴薇</t>
        </is>
      </c>
    </row>
    <row r="2982" ht="12.75" customHeight="1">
      <c r="A2982" t="inlineStr">
        <is>
          <t>2026-03-05 许宝华-六安市-绿茶-铁锅导入 已结束</t>
        </is>
      </c>
      <c r="B2982" t="inlineStr">
        <is>
          <t>1</t>
        </is>
      </c>
      <c r="C2982" t="inlineStr">
        <is>
          <t>六安银泰绿茶店铁锅导入准备及培训进行中，无异常问题。</t>
        </is>
      </c>
      <c r="D2982" t="inlineStr">
        <is>
          <t>许宝华</t>
        </is>
      </c>
      <c r="E2982" t="inlineStr">
        <is>
          <t>安徽省六安市金安区三里桥街道八公山北路康泰幸福嘉园</t>
        </is>
      </c>
      <c r="F2982" t="inlineStr">
        <is>
          <t>项目出差</t>
        </is>
      </c>
      <c r="G2982" t="inlineStr">
        <is>
          <t>许宝华-六安市-绿茶-铁锅导入 已结束</t>
        </is>
      </c>
      <c r="H2982" t="inlineStr">
        <is>
          <t>今日工作内容
今日从衡阳出发前往六安银泰绿茶店，开展铁锅导入专项工作。出发前已与门店厨师长提前沟通对接，到店后协同厨师长前往仓库领取新铁锅，完成原有涂层锅的替换工作。随后进行设备系统版本更新、15千瓦功率升级，全面完成铁锅导入前期准备：设备调试、红外传感器擦拭、温度标定、锅位调整、参数设置与系统设置。设备调试完毕后，按标准完成开锅、养锅流程，并导入全新铁锅专用菜谱。
期间对厨师长开展铁锅更换操作及注意事项专项培训。下午门店营业时，进行现场实操教学，指导操作员使用铁锅进行菜品烹饪，实时纠正不规范操作手法，讲解烹饪核心细节，要求利用润锅间隙提前备齐小料、辅料与餐具，提升出品效率与稳定性。
晚间收市后，组织全体操作员开展收市卫生与设备维护培训，明确清洁规范：擦拭机器需将毛巾拧至半干状态，严禁湿擦；重点清洁锅体后侧挡板、设备底座、干料仓、液料仓及水淀粉盒，杜绝长期残留污渍滋生细菌，确保设备运行安全与门店卫生标准达标</t>
        </is>
      </c>
      <c r="I2982" t="inlineStr">
        <is>
          <t>无</t>
        </is>
      </c>
      <c r="J2982"/>
      <c r="K2982" t="inlineStr">
        <is>
          <t>六安银泰百货绿茶铁锅导入支持</t>
        </is>
      </c>
      <c r="L2982" t="inlineStr">
        <is>
          <t>IMG_20260305_22292681_0_guid(76fbb7b93b5b4eec948cedef8937ada2).jpg</t>
        </is>
      </c>
      <c r="M2982"/>
      <c r="N2982" s="2">
        <v>46086</v>
      </c>
      <c r="O2982" t="inlineStr">
        <is>
          <t>已结束</t>
        </is>
      </c>
      <c r="P2982" t="inlineStr">
        <is>
          <t>10周</t>
        </is>
      </c>
      <c r="Q2982"/>
      <c r="R2982" t="inlineStr">
        <is>
          <t>false</t>
        </is>
      </c>
      <c r="S2982" t="inlineStr">
        <is>
          <t>2026/03/06</t>
        </is>
      </c>
      <c r="T2982" t="inlineStr">
        <is>
          <t>BST</t>
        </is>
      </c>
      <c r="U2982"/>
      <c r="V2982" t="inlineStr">
        <is>
          <t>张铭麒</t>
        </is>
      </c>
      <c r="W2982" t="inlineStr">
        <is>
          <t>李岳丰
吴薇</t>
        </is>
      </c>
    </row>
    <row r="2983" ht="12.75" customHeight="1">
      <c r="A2983" t="inlineStr">
        <is>
          <t xml:space="preserve">2026-03-04 </t>
        </is>
      </c>
      <c r="B2983"/>
      <c r="C2983" t="inlineStr">
        <is>
          <t>正文仅含日期“2026/03/04”，无实质内容，信息缺失。</t>
        </is>
      </c>
      <c r="D2983" t="inlineStr">
        <is>
          <t>许宝华</t>
        </is>
      </c>
      <c r="E2983" t="inlineStr">
        <is>
          <t>湖南省衡阳市雁峰区岳屏镇蒸湘南路金钟·君悦府三期</t>
        </is>
      </c>
      <c r="F2983" t="inlineStr">
        <is>
          <t>排休</t>
        </is>
      </c>
      <c r="G2983"/>
      <c r="H2983"/>
      <c r="I2983"/>
      <c r="J2983"/>
      <c r="K2983"/>
      <c r="L2983"/>
      <c r="M2983"/>
      <c r="N2983" s="2">
        <v>46085</v>
      </c>
      <c r="O2983"/>
      <c r="P2983" t="inlineStr">
        <is>
          <t>10周</t>
        </is>
      </c>
      <c r="Q2983"/>
      <c r="R2983" t="inlineStr">
        <is>
          <t>false</t>
        </is>
      </c>
      <c r="S2983"/>
      <c r="T2983"/>
      <c r="U2983" t="inlineStr">
        <is>
          <t>1</t>
        </is>
      </c>
      <c r="V2983"/>
      <c r="W2983"/>
    </row>
    <row r="2984" ht="12.75" customHeight="1">
      <c r="A2984" t="inlineStr">
        <is>
          <t xml:space="preserve">2026-03-03 </t>
        </is>
      </c>
      <c r="B2984"/>
      <c r="C2984" t="inlineStr">
        <is>
          <t>仅提供日期“2026/03/03”，无具体内容，无法总结问题与异常。</t>
        </is>
      </c>
      <c r="D2984" t="inlineStr">
        <is>
          <t>许宝华</t>
        </is>
      </c>
      <c r="E2984" t="inlineStr">
        <is>
          <t>湖南省衡阳市蒸湘区蒸湘街道立邦漆多乐士漆</t>
        </is>
      </c>
      <c r="F2984" t="inlineStr">
        <is>
          <t>排休</t>
        </is>
      </c>
      <c r="G2984"/>
      <c r="H2984"/>
      <c r="I2984"/>
      <c r="J2984"/>
      <c r="K2984"/>
      <c r="L2984"/>
      <c r="M2984"/>
      <c r="N2984" s="2">
        <v>46084</v>
      </c>
      <c r="O2984"/>
      <c r="P2984" t="inlineStr">
        <is>
          <t>10周</t>
        </is>
      </c>
      <c r="Q2984"/>
      <c r="R2984" t="inlineStr">
        <is>
          <t>false</t>
        </is>
      </c>
      <c r="S2984"/>
      <c r="T2984"/>
      <c r="U2984"/>
      <c r="V2984"/>
      <c r="W2984"/>
    </row>
    <row r="2985" ht="12.75" customHeight="1">
      <c r="A2985" t="inlineStr">
        <is>
          <t xml:space="preserve">2026-03-02 </t>
        </is>
      </c>
      <c r="B2985"/>
      <c r="C2985" t="inlineStr">
        <is>
          <t>正文仅显示日期“2026/03/02”，无其他有效内容，信息缺失。</t>
        </is>
      </c>
      <c r="D2985" t="inlineStr">
        <is>
          <t>许宝华</t>
        </is>
      </c>
      <c r="E2985" t="inlineStr">
        <is>
          <t>湖南省衡阳市蒸湘区蒸湘街道立邦漆多乐士漆</t>
        </is>
      </c>
      <c r="F2985" t="inlineStr">
        <is>
          <t>排休</t>
        </is>
      </c>
      <c r="G2985"/>
      <c r="H2985"/>
      <c r="I2985"/>
      <c r="J2985"/>
      <c r="K2985"/>
      <c r="L2985"/>
      <c r="M2985"/>
      <c r="N2985" s="2">
        <v>46083</v>
      </c>
      <c r="O2985"/>
      <c r="P2985" t="inlineStr">
        <is>
          <t>10周</t>
        </is>
      </c>
      <c r="Q2985"/>
      <c r="R2985" t="inlineStr">
        <is>
          <t>false</t>
        </is>
      </c>
      <c r="S2985"/>
      <c r="T2985"/>
      <c r="U2985"/>
      <c r="V2985"/>
      <c r="W2985"/>
    </row>
    <row r="2986" ht="12.75" customHeight="1">
      <c r="A2986" t="inlineStr">
        <is>
          <t xml:space="preserve">2026-03-01 </t>
        </is>
      </c>
      <c r="B2986"/>
      <c r="C2986" t="inlineStr">
        <is>
          <t>正文仅日期“2026/03/01”，无具体内容，信息缺失。</t>
        </is>
      </c>
      <c r="D2986" t="inlineStr">
        <is>
          <t>许宝华</t>
        </is>
      </c>
      <c r="E2986" t="inlineStr">
        <is>
          <t>湖南省衡阳市蒸湘区蒸湘街道立邦漆多乐士漆</t>
        </is>
      </c>
      <c r="F2986" t="inlineStr">
        <is>
          <t>排休</t>
        </is>
      </c>
      <c r="G2986"/>
      <c r="H2986"/>
      <c r="I2986"/>
      <c r="J2986"/>
      <c r="K2986"/>
      <c r="L2986"/>
      <c r="M2986"/>
      <c r="N2986" s="2">
        <v>46082</v>
      </c>
      <c r="O2986"/>
      <c r="P2986" t="inlineStr">
        <is>
          <t>09周</t>
        </is>
      </c>
      <c r="Q2986"/>
      <c r="R2986" t="inlineStr">
        <is>
          <t>false</t>
        </is>
      </c>
      <c r="S2986"/>
      <c r="T2986"/>
      <c r="U2986"/>
      <c r="V2986"/>
      <c r="W2986"/>
    </row>
    <row r="2987" ht="12.75" customHeight="1">
      <c r="A2987" t="inlineStr">
        <is>
          <t xml:space="preserve">2026-02-28 </t>
        </is>
      </c>
      <c r="B2987"/>
      <c r="C2987" t="inlineStr">
        <is>
          <t>正文仅为日期“2026/02/28”，无实质内容及异常问题。</t>
        </is>
      </c>
      <c r="D2987" t="inlineStr">
        <is>
          <t>许宝华</t>
        </is>
      </c>
      <c r="E2987" t="inlineStr">
        <is>
          <t>湖南省衡阳市蒸湘区蒸湘街道立邦漆多乐士漆</t>
        </is>
      </c>
      <c r="F2987" t="inlineStr">
        <is>
          <t>排休</t>
        </is>
      </c>
      <c r="G2987"/>
      <c r="H2987"/>
      <c r="I2987"/>
      <c r="J2987"/>
      <c r="K2987"/>
      <c r="L2987"/>
      <c r="M2987"/>
      <c r="N2987" s="2">
        <v>46081</v>
      </c>
      <c r="O2987"/>
      <c r="P2987" t="inlineStr">
        <is>
          <t>09周</t>
        </is>
      </c>
      <c r="Q2987"/>
      <c r="R2987" t="inlineStr">
        <is>
          <t>false</t>
        </is>
      </c>
      <c r="S2987"/>
      <c r="T2987"/>
      <c r="U2987"/>
      <c r="V2987"/>
      <c r="W2987"/>
    </row>
    <row r="2988" ht="12.75" customHeight="1">
      <c r="A2988" t="inlineStr">
        <is>
          <t xml:space="preserve">2026-02-27 </t>
        </is>
      </c>
      <c r="B2988"/>
      <c r="C2988" t="inlineStr">
        <is>
          <t>正文仅日期“2026/02/27”，无其他内容，信息缺失。</t>
        </is>
      </c>
      <c r="D2988" t="inlineStr">
        <is>
          <t>许宝华</t>
        </is>
      </c>
      <c r="E2988" t="inlineStr">
        <is>
          <t>湖南省衡阳市蒸湘区蒸湘街道立邦漆多乐士漆</t>
        </is>
      </c>
      <c r="F2988" t="inlineStr">
        <is>
          <t>排休</t>
        </is>
      </c>
      <c r="G2988"/>
      <c r="H2988"/>
      <c r="I2988"/>
      <c r="J2988"/>
      <c r="K2988"/>
      <c r="L2988"/>
      <c r="M2988"/>
      <c r="N2988" s="2">
        <v>46080</v>
      </c>
      <c r="O2988"/>
      <c r="P2988" t="inlineStr">
        <is>
          <t>09周</t>
        </is>
      </c>
      <c r="Q2988"/>
      <c r="R2988" t="inlineStr">
        <is>
          <t>false</t>
        </is>
      </c>
      <c r="S2988"/>
      <c r="T2988"/>
      <c r="U2988"/>
      <c r="V2988"/>
      <c r="W2988"/>
    </row>
    <row r="2989" ht="12.75" customHeight="1">
      <c r="A2989" t="inlineStr">
        <is>
          <t xml:space="preserve">2026-02-26 </t>
        </is>
      </c>
      <c r="B2989"/>
      <c r="C2989" t="inlineStr">
        <is>
          <t>正文仅显示日期“2026/02/26”，无具体内容，信息缺失。</t>
        </is>
      </c>
      <c r="D2989" t="inlineStr">
        <is>
          <t>许宝华</t>
        </is>
      </c>
      <c r="E2989" t="inlineStr">
        <is>
          <t>广东省深圳市宝安区福海街道聚龙居(三号路)</t>
        </is>
      </c>
      <c r="F2989" t="inlineStr">
        <is>
          <t>排休</t>
        </is>
      </c>
      <c r="G2989"/>
      <c r="H2989"/>
      <c r="I2989"/>
      <c r="J2989"/>
      <c r="K2989"/>
      <c r="L2989"/>
      <c r="M2989"/>
      <c r="N2989" s="2">
        <v>46079</v>
      </c>
      <c r="O2989"/>
      <c r="P2989" t="inlineStr">
        <is>
          <t>09周</t>
        </is>
      </c>
      <c r="Q2989"/>
      <c r="R2989" t="inlineStr">
        <is>
          <t>false</t>
        </is>
      </c>
      <c r="S2989"/>
      <c r="T2989"/>
      <c r="U2989"/>
      <c r="V2989"/>
      <c r="W2989"/>
    </row>
    <row r="2990" ht="12.75" customHeight="1">
      <c r="A2990" t="inlineStr">
        <is>
          <t xml:space="preserve">2026-02-24 </t>
        </is>
      </c>
      <c r="B2990"/>
      <c r="C2990" t="inlineStr">
        <is>
          <t>无有效内容，仅显示日期2026/02/24，无问题或异常。</t>
        </is>
      </c>
      <c r="D2990" t="inlineStr">
        <is>
          <t>许宝华</t>
        </is>
      </c>
      <c r="E2990" t="inlineStr">
        <is>
          <t>广东省深圳市宝安区福海街道聚龙居(三号路)</t>
        </is>
      </c>
      <c r="F2990" t="inlineStr">
        <is>
          <t>排休</t>
        </is>
      </c>
      <c r="G2990"/>
      <c r="H2990"/>
      <c r="I2990"/>
      <c r="J2990"/>
      <c r="K2990"/>
      <c r="L2990"/>
      <c r="M2990"/>
      <c r="N2990" s="2">
        <v>46077</v>
      </c>
      <c r="O2990"/>
      <c r="P2990" t="inlineStr">
        <is>
          <t>09周</t>
        </is>
      </c>
      <c r="Q2990"/>
      <c r="R2990" t="inlineStr">
        <is>
          <t>false</t>
        </is>
      </c>
      <c r="S2990"/>
      <c r="T2990"/>
      <c r="U2990"/>
      <c r="V2990"/>
      <c r="W2990"/>
    </row>
    <row r="2991" ht="12.75" customHeight="1">
      <c r="A2991" t="inlineStr">
        <is>
          <t>2026-02-23 许宝华-深圳-绿茶-解决问题 已结束</t>
        </is>
      </c>
      <c r="B2991"/>
      <c r="C2991" t="inlineStr">
        <is>
          <t>客户炉台支持结束返程，需关注销管分配问题，有异常。</t>
        </is>
      </c>
      <c r="D2991" t="inlineStr">
        <is>
          <t>许宝华</t>
        </is>
      </c>
      <c r="E2991" t="inlineStr">
        <is>
          <t>广东省深圳市宝安区福海街道育才路桥南新区</t>
        </is>
      </c>
      <c r="F2991" t="inlineStr">
        <is>
          <t>项目出差</t>
        </is>
      </c>
      <c r="G2991" t="inlineStr">
        <is>
          <t>许宝华-深圳-绿茶-解决问题 已结束</t>
        </is>
      </c>
      <c r="H2991" t="inlineStr">
        <is>
          <t>客户春节炉台岗位工作支持结束，返程回深圳</t>
        </is>
      </c>
      <c r="I2991" t="inlineStr">
        <is>
          <t>无</t>
        </is>
      </c>
      <c r="J2991"/>
      <c r="K2991" t="inlineStr">
        <is>
          <t>排休</t>
        </is>
      </c>
      <c r="L2991" t="inlineStr">
        <is>
          <t>IMG_20260223_053430208.jpg,IMG_20260223_055104081.jpg,IMG_20260223_065212097.jpg,IMG_20260223_071552154.jpg,IMG_20260223_141127310.jpg,IMG_20260223_172509684.jpg,IMG_20260223_181642080.jpg,IMG_20260223_183041935.jpg</t>
        </is>
      </c>
      <c r="M2991"/>
      <c r="N2991" s="2">
        <v>46076</v>
      </c>
      <c r="O2991" t="inlineStr">
        <is>
          <t>已结束</t>
        </is>
      </c>
      <c r="P2991" t="inlineStr">
        <is>
          <t>09周</t>
        </is>
      </c>
      <c r="Q2991"/>
      <c r="R2991" t="inlineStr">
        <is>
          <t>false</t>
        </is>
      </c>
      <c r="S2991" t="inlineStr">
        <is>
          <t>2026/02/23</t>
        </is>
      </c>
      <c r="T2991" t="inlineStr">
        <is>
          <t>BST</t>
        </is>
      </c>
      <c r="U2991" t="inlineStr">
        <is>
          <t>1</t>
        </is>
      </c>
      <c r="V2991" t="inlineStr">
        <is>
          <t>张铭麒</t>
        </is>
      </c>
      <c r="W2991" t="inlineStr">
        <is>
          <t>李岳丰
吴薇</t>
        </is>
      </c>
    </row>
    <row r="2992" ht="12.75" customHeight="1">
      <c r="A2992" t="inlineStr">
        <is>
          <t xml:space="preserve">2026-02-22 </t>
        </is>
      </c>
      <c r="B2992"/>
      <c r="C2992" t="inlineStr">
        <is>
          <t>正文内容缺失，无法总结，需检查文本是否完整。</t>
        </is>
      </c>
      <c r="D2992" t="inlineStr">
        <is>
          <t>许宝华</t>
        </is>
      </c>
      <c r="E2992" t="inlineStr">
        <is>
          <t>浙江省嘉兴市桐乡市梧桐街道幸福路桐乡市振东中心幼儿园(雅道园区小班部)</t>
        </is>
      </c>
      <c r="F2992" t="inlineStr">
        <is>
          <t>排休</t>
        </is>
      </c>
      <c r="G2992"/>
      <c r="H2992"/>
      <c r="I2992"/>
      <c r="J2992"/>
      <c r="K2992"/>
      <c r="L2992"/>
      <c r="M2992"/>
      <c r="N2992" s="2">
        <v>46075</v>
      </c>
      <c r="O2992"/>
      <c r="P2992" t="inlineStr">
        <is>
          <t>08周</t>
        </is>
      </c>
      <c r="Q2992"/>
      <c r="R2992" t="inlineStr">
        <is>
          <t>false</t>
        </is>
      </c>
      <c r="S2992"/>
      <c r="T2992"/>
      <c r="U2992"/>
      <c r="V2992"/>
      <c r="W2992"/>
    </row>
    <row r="2993" ht="12.75" customHeight="1">
      <c r="A2993" t="inlineStr">
        <is>
          <t>2026-02-21 许宝华-嘉兴-绿茶-解决问题 已结束</t>
        </is>
      </c>
      <c r="B2993"/>
      <c r="C2993" t="inlineStr">
        <is>
          <t>今日为炉台支持最后一天，需撤离现场。</t>
        </is>
      </c>
      <c r="D2993" t="inlineStr">
        <is>
          <t>许宝华</t>
        </is>
      </c>
      <c r="E2993" t="inlineStr">
        <is>
          <t>浙江省嘉兴市桐乡市梧桐街道幸福路桐乡市振东中心幼儿园(雅道园区小班部)</t>
        </is>
      </c>
      <c r="F2993" t="inlineStr">
        <is>
          <t>项目出差</t>
        </is>
      </c>
      <c r="G2993" t="inlineStr">
        <is>
          <t>许宝华-嘉兴-绿茶-解决问题 已结束</t>
        </is>
      </c>
      <c r="H2993" t="inlineStr">
        <is>
          <t>日期：2026年02月21日
工作地点：桐乡吾悦广场绿茶店
工作岗位：炉台岗位支持
 1. 岗前准备
- 到店后完成炒菜所需小料备料，完成菜品备份分份，加工菜品
- 补齐各类调料、调味料，完成餐具整理、摆放，将餐具整齐摆放在指定台阶下。
2. 餐中操作
- 提前炒制大份外卖小菜，高峰期持续完成外卖菜品炒制。
- 外卖高峰结束后，堂食菜品炒制，
- 中午分批值班，值守期间正常接待客人、完成炒菜工作。
- 空闲时段穿插进行备货、切配等辅助工作。
3. 收尾工作
- 营业结束后清洁炉台台面、台子、架子卫生。
- 完成油烟机及地面卫生清洁，做好岗位收市工作。
跟区总沟通好今日支持最后一天撤离现场</t>
        </is>
      </c>
      <c r="I2993" t="inlineStr">
        <is>
          <t>无</t>
        </is>
      </c>
      <c r="J2993"/>
      <c r="K2993" t="inlineStr">
        <is>
          <t>休假</t>
        </is>
      </c>
      <c r="L2993" t="inlineStr">
        <is>
          <t>IMG_20260221_192833586.jpg,IMG_20260221_191826990.jpg,IMG_20260221_181703269.jpg,IMG_20260221_182109756.jpg,IMG_20260221_175713698.jpg,IMG_20260221_161107472.jpg,IMG_20260221_170634276.jpg,IMG_20260221_133623495.jpg,IMG_20260221_104414590.jpg,IMG_20260221_094544506.jpg,IMG_20260221_090624964.jpg,IMG_20260221_104410060.jpg</t>
        </is>
      </c>
      <c r="M2993"/>
      <c r="N2993" s="2">
        <v>46074</v>
      </c>
      <c r="O2993" t="inlineStr">
        <is>
          <t>已结束</t>
        </is>
      </c>
      <c r="P2993" t="inlineStr">
        <is>
          <t>08周</t>
        </is>
      </c>
      <c r="Q2993"/>
      <c r="R2993" t="inlineStr">
        <is>
          <t>false</t>
        </is>
      </c>
      <c r="S2993" t="inlineStr">
        <is>
          <t>2026/02/21</t>
        </is>
      </c>
      <c r="T2993" t="inlineStr">
        <is>
          <t>BST</t>
        </is>
      </c>
      <c r="U2993" t="inlineStr">
        <is>
          <t>1</t>
        </is>
      </c>
      <c r="V2993" t="inlineStr">
        <is>
          <t>张铭麒</t>
        </is>
      </c>
      <c r="W2993" t="inlineStr">
        <is>
          <t>李岳丰
吴薇</t>
        </is>
      </c>
    </row>
    <row r="2994" ht="12.75" customHeight="1">
      <c r="A2994" t="inlineStr">
        <is>
          <t>2026-02-20 许宝华-浙江-绿茶-解决问题 已结束</t>
        </is>
      </c>
      <c r="B2994"/>
      <c r="C2994" t="inlineStr">
        <is>
          <t>餐具放在台阶下，存在安全隐患，需关注。</t>
        </is>
      </c>
      <c r="D2994" t="inlineStr">
        <is>
          <t>许宝华</t>
        </is>
      </c>
      <c r="E2994" t="inlineStr">
        <is>
          <t>浙江省嘉兴市桐乡市梧桐街道创米数字音乐教育吾悦广场(桐乡店)</t>
        </is>
      </c>
      <c r="F2994" t="inlineStr">
        <is>
          <t>项目出差</t>
        </is>
      </c>
      <c r="G2994" t="inlineStr">
        <is>
          <t>许宝华-浙江-绿茶-解决问题 已结束</t>
        </is>
      </c>
      <c r="H2994" t="inlineStr">
        <is>
          <t>今日工作日报
日期：2026年02月20日
工作地点：桐乡吾悦广场绿茶店
一、今日主要工作内容
1. 岗前准备
- 到店后完成炒菜所需小料备料，完成菜品分份，加工菜，炒员工餐，
- 补齐各类调料、调味料，完成餐具整理、摆放，将餐具整齐摆放在指定台阶下。
2. 餐中操作
- 提前炒制大份外卖小菜，高峰期持续完成外卖菜品炒制。
- 外卖高峰结束后，承接堂食菜品炒制，全程协助炉台炒菜。
- 中午分批值班，值守期间正常接待客人、完成炒菜工作。
- 空闲时段穿插进行备货、切配等辅助工作。
3. 收尾工作
- 营业结束后清洁炉台台面、台子、架子卫生。
- 完成油烟机及地面卫生清洁，做好岗位收尾。</t>
        </is>
      </c>
      <c r="I2994" t="inlineStr">
        <is>
          <t>无</t>
        </is>
      </c>
      <c r="J2994"/>
      <c r="K2994" t="inlineStr">
        <is>
          <t>桐乡吾悦广场绿茶春节炉台岗位支持</t>
        </is>
      </c>
      <c r="L2994" t="inlineStr">
        <is>
          <t>IMG_20260220_212216684.jpg,IMG_20260220_211847540.jpg,IMG_20260220_210903732.jpg,IMG_20260220_210523661.jpg,IMG_20260220_204222876.jpg,IMG_20260220_194348373.jpg,IMG_20260220_184702319.jpg,IMG_20260220_182531381.jpg,IMG_20260220_182414631.jpg,IMG_20260220_180049728.jpg,IMG_20260220_170329240.jpg,IMG_20260220_161619810.jpg,IMG_20260220_162620522.jpg,IMG_20260220_133429110.jpg,IMG_20260220_114058258.jpg,IMG_20260220_103655861.jpg,IMG_20260220_103355088.jpg,IMG_20260220_095402905.jpg,IMG_20260220_085957125.jpg</t>
        </is>
      </c>
      <c r="M2994"/>
      <c r="N2994" s="2">
        <v>46073</v>
      </c>
      <c r="O2994" t="inlineStr">
        <is>
          <t>已结束</t>
        </is>
      </c>
      <c r="P2994" t="inlineStr">
        <is>
          <t>08周</t>
        </is>
      </c>
      <c r="Q2994"/>
      <c r="R2994" t="inlineStr">
        <is>
          <t>false</t>
        </is>
      </c>
      <c r="S2994" t="inlineStr">
        <is>
          <t>2026/02/20</t>
        </is>
      </c>
      <c r="T2994" t="inlineStr">
        <is>
          <t>BST</t>
        </is>
      </c>
      <c r="U2994"/>
      <c r="V2994" t="inlineStr">
        <is>
          <t>张铭麒</t>
        </is>
      </c>
      <c r="W2994" t="inlineStr">
        <is>
          <t>李岳丰
吴薇</t>
        </is>
      </c>
    </row>
    <row r="2995" ht="12.75" customHeight="1">
      <c r="A2995" t="inlineStr">
        <is>
          <t>2026-02-19 许宝华-浙江-绿茶-解决问题 已结束</t>
        </is>
      </c>
      <c r="B2995"/>
      <c r="C2995" t="inlineStr">
        <is>
          <t>无明确问题或异常，主要为工作任务安排。</t>
        </is>
      </c>
      <c r="D2995" t="inlineStr">
        <is>
          <t>许宝华</t>
        </is>
      </c>
      <c r="E2995" t="inlineStr">
        <is>
          <t>浙江省嘉兴市桐乡市梧桐街道绿茶餐厅(桐乡吾悦店)吾悦广场(桐乡店)</t>
        </is>
      </c>
      <c r="F2995" t="inlineStr">
        <is>
          <t>项目出差</t>
        </is>
      </c>
      <c r="G2995" t="inlineStr">
        <is>
          <t>许宝华-浙江-绿茶-解决问题 已结束</t>
        </is>
      </c>
      <c r="H2995" t="inlineStr">
        <is>
          <t>切配，加料，搞加工菜。炒外卖大份菜，值班，炉台岗位全天炒菜，收市卫生下班，</t>
        </is>
      </c>
      <c r="I2995" t="inlineStr">
        <is>
          <t>无</t>
        </is>
      </c>
      <c r="J2995"/>
      <c r="K2995" t="inlineStr">
        <is>
          <t>桐乡吾悦广场绿茶春节炉台岗位支持</t>
        </is>
      </c>
      <c r="L2995" t="inlineStr">
        <is>
          <t>IMG_20260219_210804653.jpg,IMG_20260219_210146939.jpg,IMG_20260219_205404273.jpg,IMG_20260219_195936738.jpg,IMG_20260219_195236975.jpg,IMG_20260219_193728713.jpg,IMG_20260219_191615597.jpg,IMG_20260219_170617991.jpg,IMG_20260219_210341230.jpg,IMG_20260219_163453110.jpg,IMG_20260219_160728964.jpg,IMG_20260219_132322503.jpg,IMG_20260219_155052206.jpg,IMG_20260219_090643796.jpg,IMG_20260219_095232878.jpg,IMG_20260219_102642010.jpg,IMG_20260219_102910667.jpg</t>
        </is>
      </c>
      <c r="M2995"/>
      <c r="N2995" s="2">
        <v>46072</v>
      </c>
      <c r="O2995" t="inlineStr">
        <is>
          <t>已结束</t>
        </is>
      </c>
      <c r="P2995" t="inlineStr">
        <is>
          <t>08周</t>
        </is>
      </c>
      <c r="Q2995"/>
      <c r="R2995" t="inlineStr">
        <is>
          <t>false</t>
        </is>
      </c>
      <c r="S2995" t="inlineStr">
        <is>
          <t>2026/02/20</t>
        </is>
      </c>
      <c r="T2995" t="inlineStr">
        <is>
          <t>BST</t>
        </is>
      </c>
      <c r="U2995"/>
      <c r="V2995" t="inlineStr">
        <is>
          <t>张铭麒</t>
        </is>
      </c>
      <c r="W2995" t="inlineStr">
        <is>
          <t>李岳丰
吴薇</t>
        </is>
      </c>
    </row>
    <row r="2996" ht="12.75" customHeight="1">
      <c r="A2996" t="inlineStr">
        <is>
          <t>2026-02-18 许宝华-浙江-绿茶-解决问题 已结束</t>
        </is>
      </c>
      <c r="B2996"/>
      <c r="C2996" t="inlineStr">
        <is>
          <t>无明显问题或异常，工作按流程正常开展。</t>
        </is>
      </c>
      <c r="D2996" t="inlineStr">
        <is>
          <t>许宝华</t>
        </is>
      </c>
      <c r="E2996" t="inlineStr">
        <is>
          <t>浙江省嘉兴市桐乡市梧桐街道吾悦广场(桐乡店)</t>
        </is>
      </c>
      <c r="F2996" t="inlineStr">
        <is>
          <t>项目出差</t>
        </is>
      </c>
      <c r="G2996" t="inlineStr">
        <is>
          <t>许宝华-浙江-绿茶-解决问题 已结束</t>
        </is>
      </c>
      <c r="H2996" t="inlineStr">
        <is>
          <t>
日期：2026年02月18日
工作地点：桐乡吾悦广场绿茶店
工作岗位：炉台岗位支持
一、今日主要工作内容
1. 岗前准备
- 到店后完成炒菜所需小料备料，完成菜品备份分份，加工菜品
- 补齐各类调料、调味料，完成餐具整理、摆放，将餐具整齐摆放在指定台阶下。
2. 餐中操作
- 提前炒制大份外卖小菜，高峰期持续完成外卖菜品炒制。
- 外卖高峰结束后，承接堂食菜品炒制，全程协助炉台炒菜。
- 中午分批值班，值守期间正常接待客人、完成炒菜工作。
- 空闲时段穿插进行备货、切配等辅助工作。
3. 收尾工作
- 营业结束后清洁炉台台面、台子、架子卫生。
- 完成油烟机及地面卫生清洁，做好岗位收市工作。</t>
        </is>
      </c>
      <c r="I2996" t="inlineStr">
        <is>
          <t>无</t>
        </is>
      </c>
      <c r="J2996"/>
      <c r="K2996" t="inlineStr">
        <is>
          <t>桐乡吾悦广场绿茶过年炉台岗位支持</t>
        </is>
      </c>
      <c r="L2996" t="inlineStr">
        <is>
          <t>IMG_20260218_210528507.jpg,IMG_20260218_205312518.jpg,IMG_20260218_204035387.jpg,IMG_20260218_201030507.jpg,IMG_20260218_193613604.jpg,IMG_20260218_180653120.jpg,IMG_20260218_183046046.jpg,IMG_20260218_175658434.jpg,IMG_20260218_164523513.jpg,IMG_20260218_165339975.jpg,IMG_20260218_163625720.jpg,IMG_20260218_143623220.jpg,IMG_20260218_133928749.jpg,IMG_20260218_124304619.jpg,IMG_20260218_123332536.jpg,IMG_20260218_122131831.jpg,IMG_20260218_110039399.jpg,IMG_20260218_121006295.jpg,IMG_20260218_090209975.jpg,IMG_20260218_100150713.jpg,IMG_20260218_095109462.jpg</t>
        </is>
      </c>
      <c r="M2996"/>
      <c r="N2996" s="2">
        <v>46071</v>
      </c>
      <c r="O2996" t="inlineStr">
        <is>
          <t>已结束</t>
        </is>
      </c>
      <c r="P2996" t="inlineStr">
        <is>
          <t>08周</t>
        </is>
      </c>
      <c r="Q2996"/>
      <c r="R2996" t="inlineStr">
        <is>
          <t>false</t>
        </is>
      </c>
      <c r="S2996" t="inlineStr">
        <is>
          <t>2026/02/20</t>
        </is>
      </c>
      <c r="T2996" t="inlineStr">
        <is>
          <t>BST</t>
        </is>
      </c>
      <c r="U2996"/>
      <c r="V2996" t="inlineStr">
        <is>
          <t>张铭麒</t>
        </is>
      </c>
      <c r="W2996" t="inlineStr">
        <is>
          <t>李岳丰
吴薇</t>
        </is>
      </c>
    </row>
    <row r="2997" ht="12.75" customHeight="1">
      <c r="A2997" t="inlineStr">
        <is>
          <t>2026-02-17 许宝华-浙江-绿茶-解决问题 已结束</t>
        </is>
      </c>
      <c r="B2997"/>
      <c r="C2997" t="inlineStr">
        <is>
          <t>无明显问题或异常，工作按流程完成。</t>
        </is>
      </c>
      <c r="D2997" t="inlineStr">
        <is>
          <t>许宝华</t>
        </is>
      </c>
      <c r="E2997" t="inlineStr">
        <is>
          <t>浙江省嘉兴市桐乡市梧桐街道吾悦广场(桐乡店)</t>
        </is>
      </c>
      <c r="F2997" t="inlineStr">
        <is>
          <t>项目出差</t>
        </is>
      </c>
      <c r="G2997" t="inlineStr">
        <is>
          <t>许宝华-浙江-绿茶-解决问题 已结束</t>
        </is>
      </c>
      <c r="H2997" t="inlineStr">
        <is>
          <t xml:space="preserve">今日工作日报
日期：2026年02月17日
工作地点：桐乡吾悦广场绿茶店
工作岗位：炉台岗位支持
一、今日主要工作内容
1. 岗前准备
- 到店后完成炒菜所需小料备料，完成菜品备份、加工菜品
- 补齐各类调料、调味料，完成餐具整理、摆放，将餐具整齐摆放在指定台阶下。
2. 餐中操作
- 提前炒制大份外卖小菜，高峰期持续完成外卖菜品炒制。
- 外卖高峰结束后，承接堂食菜品炒制，全程协助炉台炒菜。
- 中午分批值班，值守期间正常接待客人、完成炒菜工作。
- 空闲时段穿插进行备货、切配等辅助工作。
3. 收尾工作
- 营业结束后清洁炉台台面、台子、架子卫生。
- 完成油烟机及地面卫生清洁，做好岗位收尾工作。
 </t>
        </is>
      </c>
      <c r="I2997" t="inlineStr">
        <is>
          <t>无</t>
        </is>
      </c>
      <c r="J2997"/>
      <c r="K2997" t="inlineStr">
        <is>
          <t>桐乡吾悦广场绿茶过年炉台工作岗位支持</t>
        </is>
      </c>
      <c r="L2997" t="inlineStr">
        <is>
          <t>IMG_20260217_210326344.jpg,IMG_20260217_205557722.jpg,IMG_20260217_202510553.jpg,IMG_20260217_201903792.jpg,IMG_20260217_181535952.jpg,IMG_20260217_183205314.jpg,IMG_20260217_161640222.jpg,IMG_20260217_173004475.jpg,IMG_20260217_132728545.jpg,IMG_20260217_120952641.jpg,IMG_20260217_123106240.jpg,IMG_20260217_110934541.jpg,IMG_20260217_104514590.jpg,IMG_20260217_094954699.jpg,IMG_20260217_094702223.jpg,IMG_20260217_085815743.jpg,IMG_20260217_094810256.jpg,IMG_20260217_094708777.jpg</t>
        </is>
      </c>
      <c r="M2997"/>
      <c r="N2997" s="2">
        <v>46070</v>
      </c>
      <c r="O2997" t="inlineStr">
        <is>
          <t>已结束</t>
        </is>
      </c>
      <c r="P2997" t="inlineStr">
        <is>
          <t>08周</t>
        </is>
      </c>
      <c r="Q2997"/>
      <c r="R2997" t="inlineStr">
        <is>
          <t>false</t>
        </is>
      </c>
      <c r="S2997" t="inlineStr">
        <is>
          <t>2026/02/20</t>
        </is>
      </c>
      <c r="T2997" t="inlineStr">
        <is>
          <t>BST</t>
        </is>
      </c>
      <c r="U2997"/>
      <c r="V2997" t="inlineStr">
        <is>
          <t>张铭麒</t>
        </is>
      </c>
      <c r="W2997" t="inlineStr">
        <is>
          <t>李岳丰
吴薇</t>
        </is>
      </c>
    </row>
    <row r="2998" ht="12.75" customHeight="1">
      <c r="A2998" t="inlineStr">
        <is>
          <t>2026-02-16 许宝华-浙江-绿茶-解决问题 已结束</t>
        </is>
      </c>
      <c r="B2998"/>
      <c r="C2998" t="inlineStr">
        <is>
          <t>异常：客户提前2小时下班，需关注年夜饭备餐安排。</t>
        </is>
      </c>
      <c r="D2998" t="inlineStr">
        <is>
          <t>许宝华</t>
        </is>
      </c>
      <c r="E2998" t="inlineStr">
        <is>
          <t>浙江省嘉兴市桐乡市梧桐街道塔斯汀中国汉堡(吾悦广场店)吾悦广场(桐乡店)</t>
        </is>
      </c>
      <c r="F2998" t="inlineStr">
        <is>
          <t>项目出差</t>
        </is>
      </c>
      <c r="G2998" t="inlineStr">
        <is>
          <t>许宝华-浙江-绿茶-解决问题 已结束</t>
        </is>
      </c>
      <c r="H2998" t="inlineStr">
        <is>
          <t>
日期：2026年02月16日
工作地点：桐乡吾悦广场绿茶店
工作岗位：炉台岗位支持
一、今日主要工作内容
1. 岗前准备
- 到店后完成炒菜所需小料备料，完成菜品备份张贴、封口处理。
- 补齐各类调料、调味料，完成餐具整理、摆放，将餐具整齐摆放在指定台阶下。
2. 餐中操作
- 提前炒制大份外卖小菜，高峰期持续完成外卖菜品炒制。
- 外卖高峰结束后，承接堂食菜品炒制，全程协助炉台炒菜。
- 中午分批值班，值守期间正常接待客人、完成炒菜工作。
- 空闲时段穿插进行备货、切配等辅助工作。
3. 收尾工作
- 营业结束后清洁炉台台面、台子、架子卫生。
- 完成油烟机及地面卫生清洁，做好岗位收尾。
6点备餐6桌客人预定年夜饭，炒完收拾卫生今天过年客户这边提前2小时下班</t>
        </is>
      </c>
      <c r="I2998" t="inlineStr">
        <is>
          <t>无</t>
        </is>
      </c>
      <c r="J2998"/>
      <c r="K2998" t="inlineStr">
        <is>
          <t>桐乡吾悦广场绿茶过年炉台岗位支持</t>
        </is>
      </c>
      <c r="L2998" t="inlineStr">
        <is>
          <t>IMG_20260216_192723761.jpg,IMG_20260216_134850528.jpg,IMG_20260216_133537147.jpg,IMG_20260216_133649123.jpg,IMG_20260216_130907207.jpg,IMG_20260216_115013105.jpg,IMG_20260216_142317066.jpg,IMG_20260216_111644981.jpg,IMG_20260216_113334599.jpg,IMG_20260216_110533668.jpg,IMG_20260216_100056626.jpg,IMG_20260216_085650899.jpg,IMG_20260216_093459569.jpg,IMG_20260216_100048410.jpg,IMG_20260216_100310167.jpg</t>
        </is>
      </c>
      <c r="M2998"/>
      <c r="N2998" s="2">
        <v>46069</v>
      </c>
      <c r="O2998" t="inlineStr">
        <is>
          <t>已结束</t>
        </is>
      </c>
      <c r="P2998" t="inlineStr">
        <is>
          <t>08周</t>
        </is>
      </c>
      <c r="Q2998"/>
      <c r="R2998" t="inlineStr">
        <is>
          <t>false</t>
        </is>
      </c>
      <c r="S2998" t="inlineStr">
        <is>
          <t>2026/02/20</t>
        </is>
      </c>
      <c r="T2998" t="inlineStr">
        <is>
          <t>BST</t>
        </is>
      </c>
      <c r="U2998"/>
      <c r="V2998" t="inlineStr">
        <is>
          <t>张铭麒</t>
        </is>
      </c>
      <c r="W2998" t="inlineStr">
        <is>
          <t>李岳丰
吴薇</t>
        </is>
      </c>
    </row>
    <row r="2999" ht="12.75" customHeight="1">
      <c r="A2999" t="inlineStr">
        <is>
          <t>2026-02-15 许宝华-浙江-绿茶-解决问题 已结束</t>
        </is>
      </c>
      <c r="B2999"/>
      <c r="C2999" t="inlineStr">
        <is>
          <t>无明显问题或异常，工作内容正常完成，包含备料、炒菜、清洁及筹备年夜饭。</t>
        </is>
      </c>
      <c r="D2999" t="inlineStr">
        <is>
          <t>许宝华</t>
        </is>
      </c>
      <c r="E2999" t="inlineStr">
        <is>
          <t>浙江省嘉兴市桐乡市梧桐街道沈家浜路桐济小区</t>
        </is>
      </c>
      <c r="F2999" t="inlineStr">
        <is>
          <t>项目出差</t>
        </is>
      </c>
      <c r="G2999" t="inlineStr">
        <is>
          <t>许宝华-浙江-绿茶-解决问题 已结束</t>
        </is>
      </c>
      <c r="H2999" t="inlineStr">
        <is>
          <t>今日工作日报
日期：2026年02月15日
工作地点：桐乡吾悦广场绿茶店
工作岗位：炉台岗位支持
一、今日主要工作内容
1. 岗前准备
- 到店后完成炒菜所需小料备料，完成菜品备份张贴、封口处理。
- 补齐各类调料、调味料，完成餐具整理、摆放，将餐具整齐摆放在指定台阶下。
2. 餐中操作
- 提前炒制大份外卖小菜，高峰期持续完成外卖菜品炒制。
- 外卖高峰结束后，承接堂食菜品炒制，全程协助炉台炒菜。
- 中午分批值班，值守期间正常接待客人、完成炒菜工作。
- 空闲时段穿插进行备货、切配等辅助工作。
3. 收尾工作
- 营业结束后清洁炉台台面、台子、架子卫生。
- 完成油烟机及地面卫生清洁，做好岗位收尾。
晚上收市过后筹备员工年夜饭菜品，</t>
        </is>
      </c>
      <c r="I2999" t="inlineStr">
        <is>
          <t>无</t>
        </is>
      </c>
      <c r="J2999"/>
      <c r="K2999" t="inlineStr">
        <is>
          <t>桐乡吾悦广场绿茶过年支持</t>
        </is>
      </c>
      <c r="L2999" t="inlineStr">
        <is>
          <t>IMG_20260215_212933912.jpg,IMG_20260215_210158495.jpg,IMG_20260215_204558923.jpg,IMG_20260215_202912057.jpg,IMG_20260215_221316486.jpg,IMG_20260215_184852414.jpg,IMG_20260215_175419075.jpg,IMG_20260215_161135871.jpg,IMG_20260215_135819506.jpg,IMG_20260215_125405103.jpg,IMG_20260215_120657402.jpg,IMG_20260215_102545754.jpg,IMG_20260215_111655852.jpg,IMG_20260215_095111085.jpg,IMG_20260215_085924847.jpg,IMG_20260215_093044603.jpg</t>
        </is>
      </c>
      <c r="M2999"/>
      <c r="N2999" s="2">
        <v>46068</v>
      </c>
      <c r="O2999" t="inlineStr">
        <is>
          <t>已结束</t>
        </is>
      </c>
      <c r="P2999" t="inlineStr">
        <is>
          <t>07周</t>
        </is>
      </c>
      <c r="Q2999"/>
      <c r="R2999" t="inlineStr">
        <is>
          <t>false</t>
        </is>
      </c>
      <c r="S2999" t="inlineStr">
        <is>
          <t>2026/02/20</t>
        </is>
      </c>
      <c r="T2999" t="inlineStr">
        <is>
          <t>BST</t>
        </is>
      </c>
      <c r="U2999"/>
      <c r="V2999" t="inlineStr">
        <is>
          <t>张铭麒</t>
        </is>
      </c>
      <c r="W2999" t="inlineStr">
        <is>
          <t>李岳丰
吴薇</t>
        </is>
      </c>
    </row>
    <row r="3000" ht="12.75" customHeight="1">
      <c r="A3000" t="inlineStr">
        <is>
          <t>2026-02-14 许宝华-浙江-绿茶-解决问题 已结束</t>
        </is>
      </c>
      <c r="B3000"/>
      <c r="C3000" t="inlineStr">
        <is>
          <t>工作日报无异常问题，按流程完成备料、炒菜、清洁等工作。</t>
        </is>
      </c>
      <c r="D3000" t="inlineStr">
        <is>
          <t>许宝华</t>
        </is>
      </c>
      <c r="E3000" t="inlineStr">
        <is>
          <t>浙江省嘉兴市桐乡市梧桐街道东悦路吾悦华府</t>
        </is>
      </c>
      <c r="F3000" t="inlineStr">
        <is>
          <t>项目出差</t>
        </is>
      </c>
      <c r="G3000" t="inlineStr">
        <is>
          <t>许宝华-浙江-绿茶-解决问题 已结束</t>
        </is>
      </c>
      <c r="H3000" t="inlineStr">
        <is>
          <t>今日工作日报
日期：2026年02月14日
工作地点：桐乡吾悦广场绿茶店
工作岗位：炉台岗位支持
一、今日主要工作内容
1. 岗前准备
- 到店后完成炒菜所需小料备料，完成菜品备份张贴、封口处理。
- 补齐各类调料、调味料，完成餐具整理、摆放，将餐具整齐摆放在指定台阶下。
2. 餐中操作
- 提前炒制大份外卖小菜，高峰期持续完成外卖菜品炒制。
- 外卖高峰结束后，承接堂食菜品炒制，全程协助炉台炒菜。
- 中午分批值班，值守期间正常接待客人、完成炒菜工作。
- 空闲时段穿插进行备货、切配等辅助工作。
3. 收尾工作
- 营业结束后清洁炉台台面、台子、架子卫生。
- 完成油烟机及地面卫生清洁，做好岗位收尾。
</t>
        </is>
      </c>
      <c r="I3000" t="inlineStr">
        <is>
          <t>无</t>
        </is>
      </c>
      <c r="J3000"/>
      <c r="K3000" t="inlineStr">
        <is>
          <t>桐乡吾悦广场绿茶支持</t>
        </is>
      </c>
      <c r="L3000" t="inlineStr">
        <is>
          <t>IMG_20260214_210335781.jpg,IMG_20260214_205717641.jpg,IMG_20260214_205721555.jpg,IMG_20260214_200730132.jpg,video_20260214_192943257.mp4,IMG_20260214_185617209.jpg,IMG_20260214_190100674.jpg,IMG_20260214_174856312.jpg,IMG_20260214_134707388.jpg,IMG_20260214_122429114.jpg,IMG_20260214_113616352.jpg,IMG_20260214_105945150.jpg,IMG_20260214_104821499.jpg,IMG_20260214_094419876.jpg,IMG_20260214_094350587.jpg,IMG_20260214_092749935.jpg,IMG_20260214_085732687.jpg</t>
        </is>
      </c>
      <c r="M3000"/>
      <c r="N3000" s="2">
        <v>46067</v>
      </c>
      <c r="O3000" t="inlineStr">
        <is>
          <t>已结束</t>
        </is>
      </c>
      <c r="P3000" t="inlineStr">
        <is>
          <t>07周</t>
        </is>
      </c>
      <c r="Q3000"/>
      <c r="R3000" t="inlineStr">
        <is>
          <t>false</t>
        </is>
      </c>
      <c r="S3000" t="inlineStr">
        <is>
          <t>2026/02/20</t>
        </is>
      </c>
      <c r="T3000" t="inlineStr">
        <is>
          <t>BST</t>
        </is>
      </c>
      <c r="U3000"/>
      <c r="V3000" t="inlineStr">
        <is>
          <t>张铭麒</t>
        </is>
      </c>
      <c r="W3000" t="inlineStr">
        <is>
          <t>李岳丰
吴薇</t>
        </is>
      </c>
    </row>
    <row r="3001" ht="12.75" customHeight="1">
      <c r="A3001" t="inlineStr">
        <is>
          <t>2026-02-13 许宝华-浙江-绿茶-解决问题 已结束</t>
        </is>
      </c>
      <c r="B3001"/>
      <c r="C3001" t="inlineStr">
        <is>
          <t>未提及需关注问题及异常，工作内容正常完成。</t>
        </is>
      </c>
      <c r="D3001" t="inlineStr">
        <is>
          <t>许宝华</t>
        </is>
      </c>
      <c r="E3001" t="inlineStr">
        <is>
          <t>浙江省嘉兴市桐乡市梧桐街道沈家浜路桐济小区</t>
        </is>
      </c>
      <c r="F3001" t="inlineStr">
        <is>
          <t>项目出差</t>
        </is>
      </c>
      <c r="G3001" t="inlineStr">
        <is>
          <t>许宝华-浙江-绿茶-解决问题 已结束</t>
        </is>
      </c>
      <c r="H3001" t="inlineStr">
        <is>
          <t>今日工作日报
日期：2026年02月13日
工作地点：桐乡吾悦广场绿茶店
工作岗位：露台岗位支持（炉台协助）
一、今日主要工作内容
1. 岗前准备
- 到店后完成炒菜所需小料备料，完成菜品分份、餐前准备工作。
- 补齐各类调料、调味料，完成餐具整理、摆放，
2. 餐中操作
- 提前炒制大份外卖小菜，高峰期持续完成外卖菜品炒制。
- 外卖高峰结束后，衔接堂食菜品炒制，
- 中午分批值班，值守期间正常接待客人、完成炒菜工作。
- 空闲时段穿插进行备货、切配等辅助工作。
3. 收尾工作
- 营业结束后清洁炉台、油烟机。台面、架子卫生。
- 完成油烟机及地面卫生清洁，做好岗位收尾工作。</t>
        </is>
      </c>
      <c r="I3001" t="inlineStr">
        <is>
          <t>无</t>
        </is>
      </c>
      <c r="J3001"/>
      <c r="K3001" t="inlineStr">
        <is>
          <t>桐乡吾悦广场绿茶支持</t>
        </is>
      </c>
      <c r="L3001" t="inlineStr">
        <is>
          <t>IMG_20260213_210258541.jpg,IMG_20260213_204849635.jpg,IMG_20260213_204836791.jpg,IMG_20260213_201615575.jpg,IMG_20260213_183415423.jpg,IMG_20260213_181327307.jpg,IMG_20260213_175434779.jpg,IMG_20260213_164031552.jpg,IMG_20260213_163203560.jpg,IMG_20260213_144941903.jpg,IMG_20260213_124556918.jpg,IMG_20260213_132636539.jpg,IMG_20260213_131650015.jpg,IMG_20260213_122609540.jpg,IMG_20260213_121045079.jpg,IMG_20260213_112520465.jpg,IMG_20260213_114803998.jpg,IMG_20260213_105026634.jpg,IMG_20260213_093131970.jpg,IMG_20260213_095628771.jpg,IMG_20260213_104122013.jpg</t>
        </is>
      </c>
      <c r="M3001"/>
      <c r="N3001" s="2">
        <v>46066</v>
      </c>
      <c r="O3001" t="inlineStr">
        <is>
          <t>已结束</t>
        </is>
      </c>
      <c r="P3001" t="inlineStr">
        <is>
          <t>07周</t>
        </is>
      </c>
      <c r="Q3001"/>
      <c r="R3001" t="inlineStr">
        <is>
          <t>false</t>
        </is>
      </c>
      <c r="S3001" t="inlineStr">
        <is>
          <t>2026/02/20</t>
        </is>
      </c>
      <c r="T3001" t="inlineStr">
        <is>
          <t>BST</t>
        </is>
      </c>
      <c r="U3001"/>
      <c r="V3001" t="inlineStr">
        <is>
          <t>张铭麒</t>
        </is>
      </c>
      <c r="W3001" t="inlineStr">
        <is>
          <t>李岳丰
吴薇</t>
        </is>
      </c>
    </row>
    <row r="3002" ht="12.75" customHeight="1">
      <c r="A3002" t="inlineStr">
        <is>
          <t>2026-02-12 许宝华-浙江-绿茶-解决问题 已结束</t>
        </is>
      </c>
      <c r="B3002"/>
      <c r="C3002" t="inlineStr">
        <is>
          <t>无明显问题或异常，主要为正常到店工作及岗位支持。</t>
        </is>
      </c>
      <c r="D3002" t="inlineStr">
        <is>
          <t>许宝华</t>
        </is>
      </c>
      <c r="E3002" t="inlineStr">
        <is>
          <t>浙江省嘉兴市桐乡市梧桐街道和平路宝业凤凰新城</t>
        </is>
      </c>
      <c r="F3002" t="inlineStr">
        <is>
          <t>项目出差</t>
        </is>
      </c>
      <c r="G3002" t="inlineStr">
        <is>
          <t>许宝华-浙江-绿茶-解决问题 已结束</t>
        </is>
      </c>
      <c r="H3002" t="inlineStr">
        <is>
          <t>日期：2026年2月13日
行程：从南平休假结束出发，前往桐乡吾悦广场绿茶店，15:00到店
主要工作
1. 到店后立即进入厨房帮忙，高峰期负责炒菜
2 餐尾工作：菜品全部炒完后，主动参与切配工作，搞加工菜品，协助后厨备餐
4. 收尾工作：接待完所有客人后，地面卫生清洁、炉台卫生清理
</t>
        </is>
      </c>
      <c r="I3002" t="inlineStr">
        <is>
          <t>无</t>
        </is>
      </c>
      <c r="J3002"/>
      <c r="K3002" t="inlineStr">
        <is>
          <t>桐乡吾悦广场绿茶店炉台岗位支持</t>
        </is>
      </c>
      <c r="L3002" t="inlineStr">
        <is>
          <t>IMG_20260212_220558986.jpg,IMG_20260212_214130846.jpg,IMG_20260212_205924444.jpg,IMG_20260212_205921737.jpg,IMG_20260212_204402240.jpg,IMG_20260212_194307814.jpg,IMG_20260212_192245233.jpg,IMG_20260212_185028231.jpg,IMG_20260212_185701849.jpg,IMG_20260212_181636516.jpg,IMG_20260212_175529861.jpg,IMG_20260212_164758215.jpg,IMG_20260212_163303640.jpg,IMG_20260212_165636878.jpg,IMG_20260212_162550360.jpg,IMG_20260212_083400585.jpg,IMG_20260212_145748761.jpg,IMG_20260212_142210932.jpg</t>
        </is>
      </c>
      <c r="M3002"/>
      <c r="N3002" s="2">
        <v>46065</v>
      </c>
      <c r="O3002" t="inlineStr">
        <is>
          <t>已结束</t>
        </is>
      </c>
      <c r="P3002" t="inlineStr">
        <is>
          <t>07周</t>
        </is>
      </c>
      <c r="Q3002"/>
      <c r="R3002" t="inlineStr">
        <is>
          <t>false</t>
        </is>
      </c>
      <c r="S3002" t="inlineStr">
        <is>
          <t>2026/02/20</t>
        </is>
      </c>
      <c r="T3002" t="inlineStr">
        <is>
          <t>BST</t>
        </is>
      </c>
      <c r="U3002"/>
      <c r="V3002" t="inlineStr">
        <is>
          <t>张铭麒</t>
        </is>
      </c>
      <c r="W3002" t="inlineStr">
        <is>
          <t>李岳丰
吴薇</t>
        </is>
      </c>
    </row>
    <row r="3003" ht="12.75" customHeight="1">
      <c r="A3003" t="inlineStr">
        <is>
          <t xml:space="preserve">2026-02-11 </t>
        </is>
      </c>
      <c r="B3003"/>
      <c r="C3003" t="inlineStr">
        <is>
          <t>仅日期“2026/02/11”，无其他信息，无法判断问题或异常。</t>
        </is>
      </c>
      <c r="D3003" t="inlineStr">
        <is>
          <t>许宝华</t>
        </is>
      </c>
      <c r="E3003" t="inlineStr">
        <is>
          <t>福建省南平市政和县东平镇830县道</t>
        </is>
      </c>
      <c r="F3003" t="inlineStr">
        <is>
          <t>排休</t>
        </is>
      </c>
      <c r="G3003"/>
      <c r="H3003"/>
      <c r="I3003"/>
      <c r="J3003"/>
      <c r="K3003"/>
      <c r="L3003"/>
      <c r="M3003"/>
      <c r="N3003" s="2">
        <v>46064</v>
      </c>
      <c r="O3003"/>
      <c r="P3003" t="inlineStr">
        <is>
          <t>07周</t>
        </is>
      </c>
      <c r="Q3003"/>
      <c r="R3003" t="inlineStr">
        <is>
          <t>false</t>
        </is>
      </c>
      <c r="S3003"/>
      <c r="T3003"/>
      <c r="U3003" t="inlineStr">
        <is>
          <t>1</t>
        </is>
      </c>
      <c r="V3003"/>
      <c r="W3003"/>
    </row>
    <row r="3004" ht="12.75" customHeight="1">
      <c r="A3004" t="inlineStr">
        <is>
          <t xml:space="preserve">2026-02-10 </t>
        </is>
      </c>
      <c r="B3004"/>
      <c r="C3004" t="inlineStr">
        <is>
          <t>正文仅含日期“2026/02/10”，无具体内容，信息缺失。</t>
        </is>
      </c>
      <c r="D3004" t="inlineStr">
        <is>
          <t>许宝华</t>
        </is>
      </c>
      <c r="E3004" t="inlineStr">
        <is>
          <t>福建省南平市政和县东平镇830县道</t>
        </is>
      </c>
      <c r="F3004" t="inlineStr">
        <is>
          <t>排休</t>
        </is>
      </c>
      <c r="G3004"/>
      <c r="H3004"/>
      <c r="I3004"/>
      <c r="J3004"/>
      <c r="K3004"/>
      <c r="L3004"/>
      <c r="M3004"/>
      <c r="N3004" s="2">
        <v>46063</v>
      </c>
      <c r="O3004"/>
      <c r="P3004" t="inlineStr">
        <is>
          <t>07周</t>
        </is>
      </c>
      <c r="Q3004"/>
      <c r="R3004" t="inlineStr">
        <is>
          <t>false</t>
        </is>
      </c>
      <c r="S3004"/>
      <c r="T3004"/>
      <c r="U3004"/>
      <c r="V3004"/>
      <c r="W3004"/>
    </row>
    <row r="3005" ht="12.75" customHeight="1">
      <c r="A3005" t="inlineStr">
        <is>
          <t xml:space="preserve">2026-02-09 </t>
        </is>
      </c>
      <c r="B3005"/>
      <c r="C3005" t="inlineStr">
        <is>
          <t>正文仅日期，无具体内容，信息缺失，需关注内容空白问题。</t>
        </is>
      </c>
      <c r="D3005" t="inlineStr">
        <is>
          <t>许宝华</t>
        </is>
      </c>
      <c r="E3005" t="inlineStr">
        <is>
          <t>福建省南平市政和县东平镇830县道</t>
        </is>
      </c>
      <c r="F3005" t="inlineStr">
        <is>
          <t>排休</t>
        </is>
      </c>
      <c r="G3005"/>
      <c r="H3005"/>
      <c r="I3005"/>
      <c r="J3005"/>
      <c r="K3005"/>
      <c r="L3005"/>
      <c r="M3005"/>
      <c r="N3005" s="2">
        <v>46062</v>
      </c>
      <c r="O3005"/>
      <c r="P3005" t="inlineStr">
        <is>
          <t>07周</t>
        </is>
      </c>
      <c r="Q3005"/>
      <c r="R3005" t="inlineStr">
        <is>
          <t>false</t>
        </is>
      </c>
      <c r="S3005"/>
      <c r="T3005"/>
      <c r="U3005" t="inlineStr">
        <is>
          <t>0</t>
        </is>
      </c>
      <c r="V3005"/>
      <c r="W3005"/>
    </row>
    <row r="3006" ht="12.75" customHeight="1">
      <c r="A3006" t="inlineStr">
        <is>
          <t xml:space="preserve">2026-02-08 </t>
        </is>
      </c>
      <c r="B3006"/>
      <c r="C3006" t="inlineStr">
        <is>
          <t>正文仅日期“2026/02/08”，无具体内容，信息缺失。</t>
        </is>
      </c>
      <c r="D3006" t="inlineStr">
        <is>
          <t>许宝华</t>
        </is>
      </c>
      <c r="E3006" t="inlineStr">
        <is>
          <t>福建省南平市政和县东平镇830县道</t>
        </is>
      </c>
      <c r="F3006" t="inlineStr">
        <is>
          <t>排休</t>
        </is>
      </c>
      <c r="G3006"/>
      <c r="H3006"/>
      <c r="I3006"/>
      <c r="J3006"/>
      <c r="K3006"/>
      <c r="L3006"/>
      <c r="M3006"/>
      <c r="N3006" s="2">
        <v>46061</v>
      </c>
      <c r="O3006"/>
      <c r="P3006" t="inlineStr">
        <is>
          <t>06周</t>
        </is>
      </c>
      <c r="Q3006"/>
      <c r="R3006" t="inlineStr">
        <is>
          <t>false</t>
        </is>
      </c>
      <c r="S3006"/>
      <c r="T3006"/>
      <c r="U3006" t="inlineStr">
        <is>
          <t>1</t>
        </is>
      </c>
      <c r="V3006"/>
      <c r="W3006"/>
    </row>
    <row r="3007" ht="12.75" customHeight="1">
      <c r="A3007" t="inlineStr">
        <is>
          <t xml:space="preserve">2026-02-07 </t>
        </is>
      </c>
      <c r="B3007"/>
      <c r="C3007" t="inlineStr">
        <is>
          <t>正文仅日期“2026/02/07”，无具体内容，信息缺失。</t>
        </is>
      </c>
      <c r="D3007" t="inlineStr">
        <is>
          <t>许宝华</t>
        </is>
      </c>
      <c r="E3007" t="inlineStr">
        <is>
          <t>福建省南平市政和县东平镇830县道</t>
        </is>
      </c>
      <c r="F3007" t="inlineStr">
        <is>
          <t>排休</t>
        </is>
      </c>
      <c r="G3007"/>
      <c r="H3007"/>
      <c r="I3007"/>
      <c r="J3007"/>
      <c r="K3007"/>
      <c r="L3007"/>
      <c r="M3007"/>
      <c r="N3007" s="2">
        <v>46060</v>
      </c>
      <c r="O3007"/>
      <c r="P3007" t="inlineStr">
        <is>
          <t>06周</t>
        </is>
      </c>
      <c r="Q3007"/>
      <c r="R3007" t="inlineStr">
        <is>
          <t>false</t>
        </is>
      </c>
      <c r="S3007"/>
      <c r="T3007"/>
      <c r="U3007" t="inlineStr">
        <is>
          <t>1</t>
        </is>
      </c>
      <c r="V3007"/>
      <c r="W3007"/>
    </row>
    <row r="3008" ht="12.75" customHeight="1">
      <c r="A3008" t="inlineStr">
        <is>
          <t xml:space="preserve">2026-02-06 </t>
        </is>
      </c>
      <c r="B3008"/>
      <c r="C3008" t="inlineStr">
        <is>
          <t>正文仅日期“2026/02/06”，无具体内容，存在信息缺失问题。</t>
        </is>
      </c>
      <c r="D3008" t="inlineStr">
        <is>
          <t>许宝华</t>
        </is>
      </c>
      <c r="E3008" t="inlineStr">
        <is>
          <t>福建省南平市政和县东平镇830县道</t>
        </is>
      </c>
      <c r="F3008" t="inlineStr">
        <is>
          <t>排休</t>
        </is>
      </c>
      <c r="G3008"/>
      <c r="H3008"/>
      <c r="I3008"/>
      <c r="J3008"/>
      <c r="K3008"/>
      <c r="L3008"/>
      <c r="M3008"/>
      <c r="N3008" s="2">
        <v>46059</v>
      </c>
      <c r="O3008"/>
      <c r="P3008" t="inlineStr">
        <is>
          <t>06周</t>
        </is>
      </c>
      <c r="Q3008"/>
      <c r="R3008" t="inlineStr">
        <is>
          <t>false</t>
        </is>
      </c>
      <c r="S3008"/>
      <c r="T3008"/>
      <c r="U3008" t="inlineStr">
        <is>
          <t>0</t>
        </is>
      </c>
      <c r="V3008"/>
      <c r="W3008"/>
    </row>
    <row r="3009" ht="12.75" customHeight="1">
      <c r="A3009" t="inlineStr">
        <is>
          <t xml:space="preserve">2026-02-05 </t>
        </is>
      </c>
      <c r="B3009"/>
      <c r="C3009" t="inlineStr">
        <is>
          <t>正文仅“|||||2026/02/05”，内容无实际信息，存在异常。</t>
        </is>
      </c>
      <c r="D3009" t="inlineStr">
        <is>
          <t>许宝华</t>
        </is>
      </c>
      <c r="E3009" t="inlineStr">
        <is>
          <t>安徽省亳州市谯城区亳州市经济技术开发区火车站豫东地锅鸡饭店亳州站</t>
        </is>
      </c>
      <c r="F3009" t="inlineStr">
        <is>
          <t>排休</t>
        </is>
      </c>
      <c r="G3009"/>
      <c r="H3009"/>
      <c r="I3009"/>
      <c r="J3009"/>
      <c r="K3009"/>
      <c r="L3009"/>
      <c r="M3009"/>
      <c r="N3009" s="2">
        <v>46058</v>
      </c>
      <c r="O3009"/>
      <c r="P3009" t="inlineStr">
        <is>
          <t>06周</t>
        </is>
      </c>
      <c r="Q3009"/>
      <c r="R3009" t="inlineStr">
        <is>
          <t>false</t>
        </is>
      </c>
      <c r="S3009"/>
      <c r="T3009"/>
      <c r="U3009" t="inlineStr">
        <is>
          <t>0</t>
        </is>
      </c>
      <c r="V3009"/>
      <c r="W3009"/>
    </row>
    <row r="3010" ht="12.75" customHeight="1">
      <c r="A3010" t="inlineStr">
        <is>
          <t>2026-02-04 许宝华-北京-大鸭梨-品牌巡店 已结束</t>
        </is>
      </c>
      <c r="B3010"/>
      <c r="C3010" t="inlineStr">
        <is>
          <t>新上岗学员操作意识待提升，打菜慢，未利用润锅时间配小料。</t>
        </is>
      </c>
      <c r="D3010" t="inlineStr">
        <is>
          <t>许宝华</t>
        </is>
      </c>
      <c r="E3010" t="inlineStr">
        <is>
          <t>北京市朝阳区南磨房乡华侨城·北京OCT华侨城·北京2号院</t>
        </is>
      </c>
      <c r="F3010" t="inlineStr">
        <is>
          <t>巡店</t>
        </is>
      </c>
      <c r="G3010" t="inlineStr">
        <is>
          <t>许宝华-北京-大鸭梨-品牌巡店 已结束</t>
        </is>
      </c>
      <c r="H3010" t="inlineStr">
        <is>
          <t>大鸭梨中关村巡检报告
1.机器设备卫生达标，干液料仓无水啧无明显油垢，锅体无积碳有金属光泽，
2.菜品备份标准，机器菜品单独配有备货冰箱，且按门店售卖销量标准称重备份，
3，小料调味缸卫生干净，补充齐全，配有量化勺，菜品出品达标，烹饪操作规范
4，不足点，新上岗学员操作意识有待提升，打菜手法较慢，还没有意识先点菜品烹饪利用润锅时间去配小料，今日已在现场实操演示，让新学员熟悉操作流程，提升出餐效率
大鸭梨鸟巢店巡检报告，
1.机器设备卫生达标，干液料仓无水啧无明显油垢，锅体无积碳有金属光泽，
2.菜品备份标准，机器菜品单独配有3个层架放置分份菜品，备货充足，整齐干净，值得表扬
3，小料调味缸卫生干净，补充齐全，配有量化勺，菜品出品质量符合门店要求
4，不足点，新上岗学员操作意识有待提升，打菜手法还需加强，还没有意识先点菜品烹饪利用润锅时间去配小料，现场督促，指正，
5，晚市忙完高峰期，培训新员工对铁锅清洁积碳处理，现场操作让新学员加深巩固</t>
        </is>
      </c>
      <c r="I3010"/>
      <c r="J3010"/>
      <c r="K3010" t="inlineStr">
        <is>
          <t>排休</t>
        </is>
      </c>
      <c r="L3010" t="inlineStr">
        <is>
          <t>IMG_20260204_202819183.jpg,IMG_20260204_202325213.jpg,IMG_20260204_201716667.jpg,IMG_20260204_200531997.jpg,IMG_20260204_194601501.jpg,IMG_20260204_194038805.jpg,IMG_20260204_194008291.jpg,IMG_20260204_192738392.jpg,IMG_20260204_184426828.jpg,IMG_20260204_185439033.jpg,IMG_20260204_185734500.jpg,IMG_20260204_183645740.jpg,IMG_20260204_182329905.jpg,IMG_20260204_170140848.jpg,IMG_20260204_174559176.jpg,IMG_20260204_174943484.jpg,IMG_20260204_171638816.jpg,IMG_20260204_170658314.jpg,IMG_20260204_165349210.jpg,IMG_20260204_130540789.jpg,IMG_20260204_115343086.jpg,IMG_20260204_111505178.jpg,IMG_20260204_111456886.jpg,IMG_20260204_111121039.jpg,IMG_20260204_111000683.jpg,IMG_20260204_121347702.jpg</t>
        </is>
      </c>
      <c r="M3010"/>
      <c r="N3010" s="2">
        <v>46057</v>
      </c>
      <c r="O3010" t="inlineStr">
        <is>
          <t>已结束,已结束</t>
        </is>
      </c>
      <c r="P3010" t="inlineStr">
        <is>
          <t>06周</t>
        </is>
      </c>
      <c r="Q3010"/>
      <c r="R3010" t="inlineStr">
        <is>
          <t>false</t>
        </is>
      </c>
      <c r="S3010" t="inlineStr">
        <is>
          <t>2026/02/03
2026/02/04</t>
        </is>
      </c>
      <c r="T3010" t="inlineStr">
        <is>
          <t>BST</t>
        </is>
      </c>
      <c r="U3010" t="inlineStr">
        <is>
          <t>1</t>
        </is>
      </c>
      <c r="V3010" t="inlineStr">
        <is>
          <t>关胜元
关胜元</t>
        </is>
      </c>
      <c r="W3010" t="inlineStr">
        <is>
          <t>张铭麒
张铭麒</t>
        </is>
      </c>
    </row>
    <row r="3011" ht="12.75" customHeight="1">
      <c r="A3011" t="inlineStr">
        <is>
          <t>2026-02-03 许宝华-北京-大鸭梨-品牌巡店 已结束</t>
        </is>
      </c>
      <c r="B3011"/>
      <c r="C3011" t="inlineStr">
        <is>
          <t>光彩店干料仓有油垢、设备11天未校准；旧宫店新学员未安排设备操作。</t>
        </is>
      </c>
      <c r="D3011" t="inlineStr">
        <is>
          <t>许宝华</t>
        </is>
      </c>
      <c r="E3011" t="inlineStr">
        <is>
          <t>北京市朝阳区南磨房乡华侨城·北京OCT华侨城·北京2号院</t>
        </is>
      </c>
      <c r="F3011" t="inlineStr">
        <is>
          <t>巡店</t>
        </is>
      </c>
      <c r="G3011" t="inlineStr">
        <is>
          <t>许宝华-北京-大鸭梨-品牌巡店 已结束</t>
        </is>
      </c>
      <c r="H3011" t="inlineStr">
        <is>
          <t>今日前往大鸭梨光彩店、旧宫店两家门店，智能烹饪设备现场巡检、设备卫生检查、备货分份，菜品品质，操作规范，具体工作内容如下：
1. 上午到店大鸭梨光彩店，首先对门店智能烹饪设备卫生情况进行全面检查：两台锅体清洗到位，用手触摸表面光滑且有金属光泽，无污垢、无刺手残渍；液料仓卫生达标，干料仓发现有少许油垢，已当场跟门店操作员强调，因，每日收市将干料盒取出用干毛巾或纸巾仔细擦洗干净，确保设备整体卫生达标。
2. 检查光彩店小料相关操作：门店小料备货及备份均严格按照标准执行，每个小料容器内均配备量化勺，设备操作全程遵循程序参数投放步骤，无违规操作情况。
3. 光彩店当日一名学员休假，仅剩一名师傅操作，中午菜单量集中，一位师傅炒制忙不过来，现场协助门店进行出餐，门店菜品出品质量符合标准，无问题。
4. 核查光彩店智能烹饪设备后台数据，发现设备11天未校准，存在操作规范漏洞；因当日厨长休息不在店，已专门向副厨反馈该问题，明确要求副厨牵头督促门店操作员，及时完成设备校准工作，严格遵守设备操作校准规范。保证出品口味质量
5. 下午17:00到店大鸭梨旧宫店，了解门店人员及操作情况：门店有两名新学员到岗，但未安排至智能烹饪设备上操作，另有一名学员休假，一名到岗学员暂安排在打荷岗位；到店时恰逢门店下午生意繁忙，现场协助门店进行设备出餐，
6. 与旧宫店厨长针对学员培养事宜进行沟通：针对门店因学员操作知识、意识不到位，不敢放手安排设备操作的问题，向厨师长建议，新学员刚到岗操作熟练度不足属正常情况，需对学员保持耐心，给予操作实践机会，安排学员多上手操作设备发现操作不足或出品问题及时指导学员改进，让学员在实操中逐步上手、提升设备操作熟练度。
7. 检查旧宫店智能烹饪设备卫生情况，整体清洁达标，了解门店备餐流程，因门店有主配岗位，机器人炒制所需菜品均由主配统一备餐后送至设备操作区域，无单独的冰箱专门存放机器人炒制菜品，备餐与炒制流程衔接顺畅，现场操作无异常。</t>
        </is>
      </c>
      <c r="I3011"/>
      <c r="J3011"/>
      <c r="K3011" t="inlineStr">
        <is>
          <t>大鸭梨巡检</t>
        </is>
      </c>
      <c r="L3011" t="inlineStr">
        <is>
          <t>IMG_20260203_100429710.jpg,IMG_20260203_100501752.jpg,IMG_20260203_100757281.jpg,IMG_20260203_100800918.jpg,IMG_20260203_100833765.jpg,IMG_20260203_101135606.jpg,IMG_20260203_103751576.jpg,IMG_20260203_113650125.jpg,IMG_20260203_114245051.jpg,IMG_20260203_121401551.jpg,IMG_20260203_115803547.jpg,IMG_20260203_120931773.jpg,IMG_20260203_121839676.jpg,IMG_20260203_125912773.jpg,IMG_20260203_133329275.jpg,2026_02_03_11_10_011770111018196.jpg,IMG_20260203_182336466.jpg,IMG_20260203_182919068.jpg,IMG_20260203_193137009.jpg,IMG_20260203_192725366.jpg,IMG_20260203_191813304.jpg,IMG_20260203_185121335.jpg,IMG_20260203_185129820.jpg,IMG_20260203_182919068.jpg,IMG_20260203_191255754.jpg,IMG_20260203_195803515.jpg,IMG_20260203_195022058.jpg</t>
        </is>
      </c>
      <c r="M3011"/>
      <c r="N3011" s="2">
        <v>46056</v>
      </c>
      <c r="O3011" t="inlineStr">
        <is>
          <t>已结束,已结束</t>
        </is>
      </c>
      <c r="P3011" t="inlineStr">
        <is>
          <t>06周</t>
        </is>
      </c>
      <c r="Q3011"/>
      <c r="R3011" t="inlineStr">
        <is>
          <t>false</t>
        </is>
      </c>
      <c r="S3011" t="inlineStr">
        <is>
          <t>2026/02/03
2026/02/04</t>
        </is>
      </c>
      <c r="T3011" t="inlineStr">
        <is>
          <t>BST</t>
        </is>
      </c>
      <c r="U3011" t="inlineStr">
        <is>
          <t>1</t>
        </is>
      </c>
      <c r="V3011" t="inlineStr">
        <is>
          <t>关胜元
关胜元</t>
        </is>
      </c>
      <c r="W3011" t="inlineStr">
        <is>
          <t>张铭麒
张铭麒</t>
        </is>
      </c>
    </row>
    <row r="3012" ht="12.75" customHeight="1">
      <c r="A3012" t="inlineStr">
        <is>
          <t>2026-02-02 许宝华-北京-金鼎轩-品牌巡店 已结束</t>
        </is>
      </c>
      <c r="B3012"/>
      <c r="C3012" t="inlineStr">
        <is>
          <t>金鼎轩地坛店无炉台，菜品依赖机器炒且手动操作多。</t>
        </is>
      </c>
      <c r="D3012" t="inlineStr">
        <is>
          <t>许宝华</t>
        </is>
      </c>
      <c r="E3012" t="inlineStr">
        <is>
          <t>北京市朝阳区南磨房乡华侨城·北京OCT华侨城·北京2号院</t>
        </is>
      </c>
      <c r="F3012" t="inlineStr">
        <is>
          <t>巡店</t>
        </is>
      </c>
      <c r="G3012" t="inlineStr">
        <is>
          <t>许宝华-北京-金鼎轩-品牌巡店 已结束</t>
        </is>
      </c>
      <c r="H3012" t="inlineStr">
        <is>
          <t>一、金鼎轩地坛店开业模式学习（上午）
1. 酱汁配置：到店后优先查看门店机器所需添加的各类酱汁，通过拍照形式完成详细记录，为后续相关工作积累参考依据。
2. 备货模式学习：重点观察门店备货逻辑，发现其菜品品类丰富，且所有菜品均需按标准分份处理，同步拍照截图留存备货流程与分份规范。
3. 实操熟悉菜品：主动参与炒菜实操，在实践中熟悉各类菜品的制作流程。门店现已无炉台，所有菜品需通过机器炒制，同时存在较多手动操作类菜品，通过边炒边学的方式，快速提升对金鼎轩菜品的认知度，
4. 复盘巩固：晚间在家针对白天的学习内容进行复盘，梳理知识点与实操难点，深化对门店运营模式及菜品制作的理解。
二、西三旗大鸭梨门店巡检（下午）
1. 学员操作督导：门店两名新培训学员工作态度认真，已能按照标准化流程操作各类菜品。现场检查机器卫生状况良好，铁锅表面光滑、无残污、无积碳，符合运营规范；冰箱内菜品均按要求封份备货，学员会在闲时提前补充缺货菜品，备货意识较强。
2. 实操演示指导：观察学员炒菜操作手法，针对部分不规范之处，通过亲自上手演示的方式，帮助学员纠正问题，强化标准化操作记忆，确保菜品出品质量统一。</t>
        </is>
      </c>
      <c r="I3012"/>
      <c r="J3012"/>
      <c r="K3012" t="inlineStr">
        <is>
          <t>大鸭梨巡检</t>
        </is>
      </c>
      <c r="L3012" t="inlineStr">
        <is>
          <t>IMG_20260202_104036924.jpg,IMG_20260202_105038278.jpg,IMG_20260202_105108758.jpg,IMG_20260202_110903066.jpg,IMG_20260202_104053385.jpg,IMG_20260202_110935091.jpg,IMG_20260202_120351235.jpg,IMG_20260202_130011886.jpg,IMG_20260202_125732296.jpg,IMG_20260202_182627358.jpg,IMG_20260202_182503749.jpg,IMG_20260202_182423604.jpg,IMG_20260202_181709142.jpg,IMG_20260202_173418837.jpg,IMG_20260202_170127298.jpg,IMG_20260202_170113046.jpg,IMG_20260202_170311367.jpg,IMG_20260202_170308656.jpg,IMG_20260202_144227980.jpg,IMG_20260202_140759555.jpg,IMG_20260202_135858510.jpg</t>
        </is>
      </c>
      <c r="M3012"/>
      <c r="N3012" s="2">
        <v>46055</v>
      </c>
      <c r="O3012" t="inlineStr">
        <is>
          <t>已结束</t>
        </is>
      </c>
      <c r="P3012" t="inlineStr">
        <is>
          <t>06周</t>
        </is>
      </c>
      <c r="Q3012"/>
      <c r="R3012" t="inlineStr">
        <is>
          <t>false</t>
        </is>
      </c>
      <c r="S3012" t="inlineStr">
        <is>
          <t>2026/02/02</t>
        </is>
      </c>
      <c r="T3012" t="inlineStr">
        <is>
          <t>北区</t>
        </is>
      </c>
      <c r="U3012" t="inlineStr">
        <is>
          <t>1</t>
        </is>
      </c>
      <c r="V3012" t="inlineStr">
        <is>
          <t>吕佳</t>
        </is>
      </c>
      <c r="W3012" t="inlineStr">
        <is>
          <t>李岳丰</t>
        </is>
      </c>
    </row>
    <row r="3013" ht="12.75" customHeight="1">
      <c r="A3013" t="inlineStr">
        <is>
          <t xml:space="preserve">2026-02-01 </t>
        </is>
      </c>
      <c r="B3013"/>
      <c r="C3013" t="inlineStr">
        <is>
          <t>正文仅日期“2026/02/01”，无具体内容，信息缺失。</t>
        </is>
      </c>
      <c r="D3013" t="inlineStr">
        <is>
          <t>许宝华</t>
        </is>
      </c>
      <c r="E3013" t="inlineStr">
        <is>
          <t>北京市朝阳区南磨房乡华侨城·北京OCT华侨城·北京2号院</t>
        </is>
      </c>
      <c r="F3013" t="inlineStr">
        <is>
          <t>排休</t>
        </is>
      </c>
      <c r="G3013"/>
      <c r="H3013"/>
      <c r="I3013"/>
      <c r="J3013"/>
      <c r="K3013"/>
      <c r="L3013"/>
      <c r="M3013"/>
      <c r="N3013" s="2">
        <v>46054</v>
      </c>
      <c r="O3013"/>
      <c r="P3013" t="inlineStr">
        <is>
          <t>05周</t>
        </is>
      </c>
      <c r="Q3013"/>
      <c r="R3013" t="inlineStr">
        <is>
          <t>false</t>
        </is>
      </c>
      <c r="S3013"/>
      <c r="T3013"/>
      <c r="U3013" t="inlineStr">
        <is>
          <t>1</t>
        </is>
      </c>
      <c r="V3013"/>
      <c r="W3013"/>
    </row>
    <row r="3014" ht="12.75" customHeight="1">
      <c r="A3014" t="inlineStr">
        <is>
          <t>2026-01-31 许宝华-北京-信宇（泰富酒店）-培训支持 已结束</t>
        </is>
      </c>
      <c r="B3014"/>
      <c r="C3014" t="inlineStr">
        <is>
          <t>设备容量不足需分锅炒，后厨人手不足，厨师年龄大操作效率低。</t>
        </is>
      </c>
      <c r="D3014" t="inlineStr">
        <is>
          <t>许宝华</t>
        </is>
      </c>
      <c r="E3014" t="inlineStr">
        <is>
          <t>北京市朝阳区南磨房乡华侨城·北京OCT华侨城·北京2号院</t>
        </is>
      </c>
      <c r="F3014" t="inlineStr">
        <is>
          <t>项目出差</t>
        </is>
      </c>
      <c r="G3014" t="inlineStr">
        <is>
          <t>许宝华-北京-信宇（泰富酒店）-培训支持 已结束</t>
        </is>
      </c>
      <c r="H3014" t="inlineStr">
        <is>
          <t xml:space="preserve">北京泰富酒店智能烹饪设备培训工作报告
一、基本信息
表格   
项目 详情 
执行人员 许宝华 
执行日期 2026年1月31日 
服务客户 北京泰富酒店 
培训目标 帮助客户掌握智能烹饪设备基础操作、维护规范及菜品程序录入，确保设备稳定运行与菜品口味标准化 
二、前期对接与行程安排
1. 提前与酒店后厨负责人确认培训时间、场地及参训人员，协调设备调试所需工具与食材；
2. 2026年1月31日上午9:30抵达北京泰富酒店现场，完成培训前设备检查与程序准备；
三、核心培训内容与执行情况
（一）基础操作模块：规范物料使用与校准流程
1. 干料/液料管理：系统讲解调料名称识别、添加剂量标准及指定投料位置，演示设备界面调料名称自定义设置方法，确保客户按规范匹配物料，避免因投料错误影响菜品质量；
2. 校准实操训练：现场培训客户实操干液料投料校准，实时纠正操作偏差，确保设备投料误差符合标准要求。
（二）设备维护与清洁：保障设备长效运行
1. 液料管道清洗：演示标准化清洗流程，
强调每日使用后及每周深度清洁的频次要求，说明管道清洁对避免调料残留、保障菜品卫生及设备使用寿命的核心作用；
2. 铁锅养护技巧：详解养锅流程（开锅-日常清洁-油膜养护），传授积碳清理实用方法，明确“每次使用后擦干、定期薄油养护”的操作规范，帮助客户实现锅体不粘锅效果，提升烹饪体验。
（三）菜品录入与参数设置：实现口味标准化
1. 机器界面录菜演示：分步演示菜品录入全流程，重点讲解自定义占位（适配手动投料食材）、烹饪温度、锅位选择、转速调节等关键参数设置逻辑，演示烹饪完成后菜谱保存与APP同步修改步骤；
2. 大份菜程序实操指导：指导客户人员通过不停APP完成大份菜程序录入，包括投料步骤编排、润锅温度设定、投油量调控、锅位/功率/转数参数配置，协助将程序上传至设备后进行现场实操验证，根据烹饪效果优化参数，确保菜品口味达标。
四、客户反馈与核心诉求
（一）现场使用场景痛点
1. 设备应用场景为酒店员工餐食堂，需满足大量工作人员就餐需求，日常菜品单次最大炒制分量约90斤（红烧肉）
2. 智能烹饪设备最大单次炒制容量为6公斤，需分3到4锅完成同等分量菜品制作，与客户原有大灶炒制习惯存在差异；
3. 客户后厨人手不足，厨师一位，配菜大姐一位，年纪偏大，缺乏额外精力分锅操作，对设备容量适配性及操作效率存在顾虑；
4. 烹饪习惯偏好“省油”：土豆丝、小菜等青菜类食材均提前过水软化，后续仅用少量油翻炒，需设备参数适配该烹饪方式。
（二）沟通与跟进情况
. 针对省油需求，已现场指导客户在APP中调低投油量参数，适配食材预处理后的烹饪流程；
3. 已将现场情况、客户诉求（容量适配+省油需求）及沟通进展完整同步销售，协同推进后续对接。
 </t>
        </is>
      </c>
      <c r="I3014" t="inlineStr">
        <is>
          <t>大份菜测试录制演示，</t>
        </is>
      </c>
      <c r="J3014"/>
      <c r="K3014" t="inlineStr">
        <is>
          <t>排休</t>
        </is>
      </c>
      <c r="L3014" t="inlineStr">
        <is>
          <t>IMG_20260131_160443261.jpg,IMG_20260131_155836272.jpg,IMG_20260131_101943119.jpg,IMG_20260131_102522783.jpg,IMG_20260131_103407625.jpg,IMG_20260131_101631400.jpg,IMG_20260131_100848080.jpg,IMG_20260131_160547915.jpg,video_20260131_111546622.mp4</t>
        </is>
      </c>
      <c r="M3014"/>
      <c r="N3014" s="2">
        <v>46053</v>
      </c>
      <c r="O3014" t="inlineStr">
        <is>
          <t>已结束</t>
        </is>
      </c>
      <c r="P3014" t="inlineStr">
        <is>
          <t>05周</t>
        </is>
      </c>
      <c r="Q3014"/>
      <c r="R3014" t="inlineStr">
        <is>
          <t>false</t>
        </is>
      </c>
      <c r="S3014" t="inlineStr">
        <is>
          <t>2026/01/31</t>
        </is>
      </c>
      <c r="T3014" t="inlineStr">
        <is>
          <t>北区</t>
        </is>
      </c>
      <c r="U3014" t="inlineStr">
        <is>
          <t>1</t>
        </is>
      </c>
      <c r="V3014" t="inlineStr">
        <is>
          <t>成宇</t>
        </is>
      </c>
      <c r="W3014" t="inlineStr">
        <is>
          <t>吕佳
李岳丰</t>
        </is>
      </c>
    </row>
    <row r="3015" ht="12.75" customHeight="1">
      <c r="A3015" t="inlineStr">
        <is>
          <t>2026-01-30 许宝华-北京-珠江白云（教委项目）-DEMO 已结束</t>
        </is>
      </c>
      <c r="B3015"/>
      <c r="C3015" t="inlineStr">
        <is>
          <t>问题：大份量菜品操作困难；异常：录制演示暂未定版。</t>
        </is>
      </c>
      <c r="D3015" t="inlineStr">
        <is>
          <t>许宝华</t>
        </is>
      </c>
      <c r="E3015" t="inlineStr">
        <is>
          <t>北京市朝阳区南磨房乡华侨城·北京OCT华侨城·北京2号院</t>
        </is>
      </c>
      <c r="F3015" t="inlineStr">
        <is>
          <t>项目出差</t>
        </is>
      </c>
      <c r="G3015" t="inlineStr">
        <is>
          <t>许宝华-北京-珠江白云（教委项目）-DEMO 已结束</t>
        </is>
      </c>
      <c r="H3015" t="inlineStr">
        <is>
          <t>- 项目名称：北京珠江白云教委项目大风菜录制培训
- 执行人：许宝华
- 执行日期：[10/30]
- 核心任务：机器人炒制大份量菜品录制支持、菜品操作演示
二、工作流程与核心内容
1. 上午9点半抵达项目门店，与门店负责人完成对接，下午10桌宴会的核心菜单及菜品要求。
2. 菜品准备与机器人操作：
- 核心菜品及份量：小炒鸡15斤、辣椒炒肉12斤，（生炒做法）、家常腰花4公斤、手撕包菜2锅（4斤）、蒜苗炒香肠14斤（1锅），合计6款大份量菜品。
- 关键处理：针对菜品份量过大的问题，与负责人沟通后拆分操作步骤，将需过油、过水，提前预处理的食材优先炒制完成，保障后续出餐效率。
3. 下午17:00：客户抵达现场，引导进入厨房参观机器人出餐全过程，配合完成录制工作；针对客户提出的各类疑问，现场逐一耐心解答，保障客户体验。
4. 晚间：顺利完成大份菜谱录制任务，客户对此次机器人炒制的大份量菜品整体出品认可，
5. 后续沟通：向客户说明此次为首次初步测试，后续将根据实际需求进一步优化菜品调试方案，提升菜品呈现效果。
三、工作成果
1. 完成6款大份量菜品的机器人炒制及录制任务，满足10桌宴会的菜品需求。
2. 有效解决大份量菜品操作难题，拆分步骤的方案获得现场认可。
4. 清晰解答客户疑问，强化客户对智能烹饪设备的信任度。</t>
        </is>
      </c>
      <c r="I3015" t="inlineStr">
        <is>
          <t>录制大份量菜品演示暂未定版</t>
        </is>
      </c>
      <c r="J3015"/>
      <c r="K3015" t="inlineStr">
        <is>
          <t>北京泰富酒店培训录菜</t>
        </is>
      </c>
      <c r="L3015" t="inlineStr">
        <is>
          <t>IMG_20260130_134726522.jpg,IMG_20260130_132702989.jpg,video_20260130_122717325.mp4,IMG_20260130_170427172.jpg,IMG_20260130_164329933.jpg,IMG_20260130_173949007.jpg,IMG_20260130_173407346.jpg,IMG_20260130_175557562.jpg,IMG_20260130_180122759.jpg,IMG_20260130_180207521.jpg,IMG_20260130_175341787.jpg,IMG_20260130_181254256.jpg,IMG_20260130_181516465.jpg,IMG_20260130_182632364.jpg,IMG_20260130_182738509.jpg,IMG_20260130_183244488.jpg,IMG_20260130_183509876.jpg,IMG_20260130_184719879.jpg,Screenshot_20260130_235732_com.botinkit.btyc_flutter.jpg,IMG_20260130_193524303.jpg</t>
        </is>
      </c>
      <c r="M3015"/>
      <c r="N3015" s="2">
        <v>46052</v>
      </c>
      <c r="O3015" t="inlineStr">
        <is>
          <t>已结束</t>
        </is>
      </c>
      <c r="P3015" t="inlineStr">
        <is>
          <t>05周</t>
        </is>
      </c>
      <c r="Q3015"/>
      <c r="R3015" t="inlineStr">
        <is>
          <t>false</t>
        </is>
      </c>
      <c r="S3015" t="inlineStr">
        <is>
          <t>2026/01/30</t>
        </is>
      </c>
      <c r="T3015" t="inlineStr">
        <is>
          <t>北区</t>
        </is>
      </c>
      <c r="U3015" t="inlineStr">
        <is>
          <t>1</t>
        </is>
      </c>
      <c r="V3015" t="inlineStr">
        <is>
          <t>成宇</t>
        </is>
      </c>
      <c r="W3015" t="inlineStr">
        <is>
          <t>吕佳
李岳丰</t>
        </is>
      </c>
    </row>
    <row r="3016" ht="12.75" customHeight="1">
      <c r="A3016" t="inlineStr">
        <is>
          <t xml:space="preserve">2026-01-29 </t>
        </is>
      </c>
      <c r="B3016"/>
      <c r="C3016" t="inlineStr">
        <is>
          <t>正文内容为空，无有效信息，存在内容缺失异常。</t>
        </is>
      </c>
      <c r="D3016" t="inlineStr">
        <is>
          <t>许宝华</t>
        </is>
      </c>
      <c r="E3016" t="inlineStr">
        <is>
          <t>北京市朝阳区南磨房乡华侨城·北京OCT华侨城·北京2号院</t>
        </is>
      </c>
      <c r="F3016" t="inlineStr">
        <is>
          <t>排休</t>
        </is>
      </c>
      <c r="G3016"/>
      <c r="H3016"/>
      <c r="I3016"/>
      <c r="J3016"/>
      <c r="K3016"/>
      <c r="L3016"/>
      <c r="M3016"/>
      <c r="N3016" s="2">
        <v>46051</v>
      </c>
      <c r="O3016"/>
      <c r="P3016" t="inlineStr">
        <is>
          <t>05周</t>
        </is>
      </c>
      <c r="Q3016"/>
      <c r="R3016" t="inlineStr">
        <is>
          <t>false</t>
        </is>
      </c>
      <c r="S3016"/>
      <c r="T3016"/>
      <c r="U3016" t="inlineStr">
        <is>
          <t>1</t>
        </is>
      </c>
      <c r="V3016"/>
      <c r="W3016"/>
    </row>
    <row r="3017" ht="12.75" customHeight="1">
      <c r="A3017" t="inlineStr">
        <is>
          <t>2026-01-28 许宝华-北京-信宇科员（泰富酒店）-培训支持 已结束</t>
        </is>
      </c>
      <c r="B3017"/>
      <c r="C3017" t="inlineStr">
        <is>
          <t>客户因事务繁忙临时将培训时间调整至当日13:00。</t>
        </is>
      </c>
      <c r="D3017" t="inlineStr">
        <is>
          <t>许宝华</t>
        </is>
      </c>
      <c r="E3017" t="inlineStr">
        <is>
          <t>北京市朝阳区南磨房乡华侨城·北京OCT华侨城·北京2号院</t>
        </is>
      </c>
      <c r="F3017" t="inlineStr">
        <is>
          <t>项目出差</t>
        </is>
      </c>
      <c r="G3017" t="inlineStr">
        <is>
          <t>许宝华-北京-信宇科员（泰富酒店）-培训支持 已结束</t>
        </is>
      </c>
      <c r="H3017" t="inlineStr">
        <is>
          <t>北京泰富酒店智能烹饪设备培训工作报告
执行人员：许宝华
执行日期：2026年1月28日
服务客户：北京泰富酒店
一、前期对接与行程安排
1. 上午8:30出发前往北京泰富酒店客户现场，抵达后完成初步对接。
2. 因客户方临时事务繁忙，协商调整培训时间至当日13:00，期间做好培训前设备检查清洗，与培训资料准备。
3. 培训组织：客户方召集多门店厨师人员参与培训，
二、核心培训内容
（一）基础操作模块
1. 干料/液料管理：详细讲解各类调料的名称识别、添加标准、投料位置，教学机器界面调料名称如何设置，确保物料使用规范达标。
2. 校准实操：让客户体验干液料投料校准，现场纠正操作偏差，确保校准精度。
（二）设备维护与清洁
1. 管道清洗：演示设备液料管道的标准化清洗流程，强调定期清洁对设备运行及菜品质量的重要性。
2. 铁锅养护：讲解铁锅养锅技巧、日常清洁积碳方法，明确养锅的重要性，让锅体形成油膜。达到不粘锅的效果，
（三）菜品录入与参数设置
1. 机器界面操作：分步演示录入菜品在操作界面的录菜流程，手动投放食材用自定义占位，菜品烹饪温度。锅位，转速关键环节。烹饪完成保存菜谱同步上传到APP进行修改，
2. 不停云厨APP操作：初步讲解APP端的菜品参数设置逻辑，指导厨师在APP内如何录入菜品参数、添加投料步骤，以及对功率。转速，锅位的调整。</t>
        </is>
      </c>
      <c r="I3017" t="inlineStr">
        <is>
          <t>现场录菜演示辣椒炒蛋给客户观看机器如何运作，</t>
        </is>
      </c>
      <c r="J3017"/>
      <c r="K3017" t="inlineStr">
        <is>
          <t>北京待命</t>
        </is>
      </c>
      <c r="L3017" t="inlineStr">
        <is>
          <t>IMG_20260128_100550230.jpg,IMG_20260128_101726391.jpg,IMG_20260128_100816642.jpg,IMG_20260128_140740070.jpg,IMG_20260128_150121719.jpg,IMG_20260128_150628380.jpg</t>
        </is>
      </c>
      <c r="M3017"/>
      <c r="N3017" s="2">
        <v>46050</v>
      </c>
      <c r="O3017" t="inlineStr">
        <is>
          <t>已结束</t>
        </is>
      </c>
      <c r="P3017" t="inlineStr">
        <is>
          <t>05周</t>
        </is>
      </c>
      <c r="Q3017"/>
      <c r="R3017" t="inlineStr">
        <is>
          <t>false</t>
        </is>
      </c>
      <c r="S3017" t="inlineStr">
        <is>
          <t>2026/01/29</t>
        </is>
      </c>
      <c r="T3017" t="inlineStr">
        <is>
          <t>北区</t>
        </is>
      </c>
      <c r="U3017" t="inlineStr">
        <is>
          <t>1</t>
        </is>
      </c>
      <c r="V3017" t="inlineStr">
        <is>
          <t>成宇</t>
        </is>
      </c>
      <c r="W3017" t="inlineStr">
        <is>
          <t>吕佳
李岳丰</t>
        </is>
      </c>
    </row>
    <row r="3018" ht="12.75" customHeight="1">
      <c r="A3018" t="inlineStr">
        <is>
          <t xml:space="preserve">2026-01-27 </t>
        </is>
      </c>
      <c r="B3018"/>
      <c r="C3018" t="inlineStr">
        <is>
          <t>正文仅日期“2026/01/27”，无具体内容及问题异常。</t>
        </is>
      </c>
      <c r="D3018" t="inlineStr">
        <is>
          <t>许宝华</t>
        </is>
      </c>
      <c r="E3018" t="inlineStr">
        <is>
          <t>北京市朝阳区南磨房乡华侨城·北京OCT华侨城·北京2号院</t>
        </is>
      </c>
      <c r="F3018" t="inlineStr">
        <is>
          <t>排休</t>
        </is>
      </c>
      <c r="G3018"/>
      <c r="H3018"/>
      <c r="I3018"/>
      <c r="J3018"/>
      <c r="K3018"/>
      <c r="L3018"/>
      <c r="M3018"/>
      <c r="N3018" s="2">
        <v>46049</v>
      </c>
      <c r="O3018"/>
      <c r="P3018" t="inlineStr">
        <is>
          <t>05周</t>
        </is>
      </c>
      <c r="Q3018"/>
      <c r="R3018" t="inlineStr">
        <is>
          <t>false</t>
        </is>
      </c>
      <c r="S3018"/>
      <c r="T3018"/>
      <c r="U3018" t="inlineStr">
        <is>
          <t>1</t>
        </is>
      </c>
      <c r="V3018"/>
      <c r="W3018"/>
    </row>
    <row r="3019" ht="12.75" customHeight="1">
      <c r="A3019" t="inlineStr">
        <is>
          <t xml:space="preserve">2026-01-26 </t>
        </is>
      </c>
      <c r="B3019"/>
      <c r="C3019" t="inlineStr">
        <is>
          <t>正文仅为日期“2026/01/26”，无具体内容，无问题和异常。</t>
        </is>
      </c>
      <c r="D3019" t="inlineStr">
        <is>
          <t>许宝华</t>
        </is>
      </c>
      <c r="E3019" t="inlineStr">
        <is>
          <t>北京市东城区和平里街道胜古南巷胜古南巷-道路停车位</t>
        </is>
      </c>
      <c r="F3019" t="inlineStr">
        <is>
          <t>排休</t>
        </is>
      </c>
      <c r="G3019"/>
      <c r="H3019"/>
      <c r="I3019"/>
      <c r="J3019"/>
      <c r="K3019"/>
      <c r="L3019"/>
      <c r="M3019"/>
      <c r="N3019" s="2">
        <v>46048</v>
      </c>
      <c r="O3019"/>
      <c r="P3019" t="inlineStr">
        <is>
          <t>05周</t>
        </is>
      </c>
      <c r="Q3019"/>
      <c r="R3019" t="inlineStr">
        <is>
          <t>false</t>
        </is>
      </c>
      <c r="S3019"/>
      <c r="T3019"/>
      <c r="U3019"/>
      <c r="V3019"/>
      <c r="W3019"/>
    </row>
    <row r="3020" ht="12.75" customHeight="1">
      <c r="A3020" t="inlineStr">
        <is>
          <t xml:space="preserve">2026-01-25 </t>
        </is>
      </c>
      <c r="B3020"/>
      <c r="C3020" t="inlineStr">
        <is>
          <t>正文仅日期“2026/01/25”，无具体内容，信息缺失，需关注。</t>
        </is>
      </c>
      <c r="D3020" t="inlineStr">
        <is>
          <t>许宝华</t>
        </is>
      </c>
      <c r="E3020" t="inlineStr">
        <is>
          <t>北京市朝阳区南磨房乡华侨城·北京OCT华侨城·北京2号院</t>
        </is>
      </c>
      <c r="F3020" t="inlineStr">
        <is>
          <t>排休</t>
        </is>
      </c>
      <c r="G3020"/>
      <c r="H3020"/>
      <c r="I3020"/>
      <c r="J3020"/>
      <c r="K3020"/>
      <c r="L3020"/>
      <c r="M3020"/>
      <c r="N3020" s="2">
        <v>46047</v>
      </c>
      <c r="O3020"/>
      <c r="P3020" t="inlineStr">
        <is>
          <t>04周</t>
        </is>
      </c>
      <c r="Q3020"/>
      <c r="R3020" t="inlineStr">
        <is>
          <t>false</t>
        </is>
      </c>
      <c r="S3020"/>
      <c r="T3020"/>
      <c r="U3020"/>
      <c r="V3020"/>
      <c r="W3020"/>
    </row>
    <row r="3021" ht="12.75" customHeight="1">
      <c r="A3021" t="inlineStr">
        <is>
          <t>2026-01-24 许宝华-北京-农耕记-解决问题 已结束</t>
        </is>
      </c>
      <c r="B3021"/>
      <c r="C3021" t="inlineStr">
        <is>
          <t>设备调改完成，需关注铁锅清洁、物料补充及标准化操作。</t>
        </is>
      </c>
      <c r="D3021" t="inlineStr">
        <is>
          <t>许宝华</t>
        </is>
      </c>
      <c r="E3021" t="inlineStr">
        <is>
          <t>北京市东城区交道口街道东四北大街簋街</t>
        </is>
      </c>
      <c r="F3021" t="inlineStr">
        <is>
          <t>项目出差</t>
        </is>
      </c>
      <c r="G3021" t="inlineStr">
        <is>
          <t>许宝华-北京-农耕记-解决问题 已结束</t>
        </is>
      </c>
      <c r="H3021" t="inlineStr">
        <is>
          <t>农耕记北京龙德广场店设备调改
本次完成设备全面调改、故障排查、功能升级，同步开展人员标准化操作培训与菜品出品优化，确保设备正常运行、出品质量达标，具体工作内容如下：
1. 设备基础检测与版本升级：到场后核查设备版本并完成5194版本更新，同步将设备功率升级至15千瓦，配套完成后台菜谱软件15千瓦专属菜谱的同步升级。
2. 全维度故障排查与部件维护：检查设备运行故障及使用卫生情况，疏通更换堵塞的液料、干料管道，拆卸红外传感器清理油污；针对铁锅积碳过厚导致测温不准问题，完成铁锅内外壁深度清洁；检查设备风扇并排除堵转隐患，避免线盘温度过高故障；统计设备缺失零件物料，已反馈售后进行补充。
3. 设备精度标定：完成机器温度统一标定，将测温标准校准至100-106℃最佳区间，保障设备温控精准。
4. 物料校准与出餐实操优化：核查并补充齐全机器调味料，完成干液料校准；亲自操作设备开展门店正常出餐，根据菜品出品质量及客户要求，对15千瓦功率升级后的菜品进行针对性优化，对高功率需求菜品拉满温度设置，确保出品有温度、有锅气，达到客户满意标准。
5. 标准化操作与维护培训：对门店操作人员开展系统培训，指导调整后菜谱的实操技巧，现场观摩并指正操作不足；明确菜品备货需称重分份分装、打小料使用标准量化勺的要求；强调铁锅维护规范，要求每日至少2次清洁积碳并深度养锅，收市后彻底清洁干液料仓，保持无油垢、无水渍；明确设备关机流程，需待养锅后机器温度降至100℃以下再关闭。
6. 菜品交付与实操落地：完成优化后菜品的交付工作，确保操作人员掌握标准化流程，能够独立完成规范操作与菜品出品。
</t>
        </is>
      </c>
      <c r="I3021" t="inlineStr">
        <is>
          <t>无新菜录入</t>
        </is>
      </c>
      <c r="J3021"/>
      <c r="K3021" t="inlineStr">
        <is>
          <t>排休</t>
        </is>
      </c>
      <c r="L3021" t="inlineStr">
        <is>
          <t>IMG_20260124_211534974.jpg,IMG_20260124_195035174.jpg,IMG_20260124_184406853.jpg,IMG_20260124_192827925.jpg,IMG_20260124_180939709.jpg,IMG_20260124_180302064.jpg,IMG_20260124_171223426.jpg,IMG_20260124_165957239.jpg,IMG_20260124_165038598.jpg,IMG_20260124_164722406.jpg,video_20260124_153534205.mp4,IMG_20260124_145908916.jpg,IMG_20260124_142820825.jpg,IMG_20260124_143714145.jpg,IMG_20260124_142823558.jpg,IMG_20260124_142623812.jpg,IMG_20260124_142058670.jpg,IMG_20260124_123049255.jpg</t>
        </is>
      </c>
      <c r="M3021"/>
      <c r="N3021" s="2">
        <v>46046</v>
      </c>
      <c r="O3021" t="inlineStr">
        <is>
          <t>已结束,已结束,已结束,已结束</t>
        </is>
      </c>
      <c r="P3021" t="inlineStr">
        <is>
          <t>04周</t>
        </is>
      </c>
      <c r="Q3021"/>
      <c r="R3021" t="inlineStr">
        <is>
          <t>false</t>
        </is>
      </c>
      <c r="S3021" t="inlineStr">
        <is>
          <t>2026/01/20
2026/01/21
2026/01/23
2026/01/24</t>
        </is>
      </c>
      <c r="T3021" t="inlineStr">
        <is>
          <t>BST</t>
        </is>
      </c>
      <c r="U3021" t="inlineStr">
        <is>
          <t>1</t>
        </is>
      </c>
      <c r="V3021" t="inlineStr">
        <is>
          <t>张铭麒
张铭麒
张铭麒
张铭麒</t>
        </is>
      </c>
      <c r="W3021" t="inlineStr">
        <is>
          <t>李岳丰
吴薇
李岳丰
吴薇
李岳丰
吴薇
李岳丰
吴薇</t>
        </is>
      </c>
    </row>
    <row r="3022" ht="12.75" customHeight="1">
      <c r="A3022" t="inlineStr">
        <is>
          <t>2026-01-23 许宝华-北京-农耕记-解决问题 已结束</t>
        </is>
      </c>
      <c r="B3022"/>
      <c r="C3022" t="inlineStr">
        <is>
          <t>设备调改排查故障、升级维护，培训操作，优化出品质量。</t>
        </is>
      </c>
      <c r="D3022" t="inlineStr">
        <is>
          <t>许宝华</t>
        </is>
      </c>
      <c r="E3022" t="inlineStr">
        <is>
          <t>北京市朝阳区南磨房乡金蝉西路</t>
        </is>
      </c>
      <c r="F3022" t="inlineStr">
        <is>
          <t>项目出差</t>
        </is>
      </c>
      <c r="G3022" t="inlineStr">
        <is>
          <t>许宝华-北京-农耕记-解决问题 已结束</t>
        </is>
      </c>
      <c r="H3022" t="inlineStr">
        <is>
          <t>农耕记北京朝阳大悦城老店设备调改
本次完成老店设备全维度调改、故障排查、功能升级，同步开展人员标准化操作培训与菜品出品优化，确保设备正常运行、出品质量达标，具体工作内容如下：
1. 设备基础检测与版本升级：到场后核查设备版本并完成5194版本更新，同步将设备功率升级至15千瓦，配套完成后台菜谱软件15千瓦菜谱的同步升级。
2. 全维度故障排查与部件维护：检查设备运行故障及使用卫生情况，疏通更换堵塞的液料、干料管道，拆卸红外传感器清理油污；针对铁锅积碳过厚导致测温不准问题，完成铁锅内外壁深度清洁；检查设备风扇并排除堵转隐患，避免线盘温度过高故障；统计设备缺失零件物料，
3. 设备温度标定：完成机器温度统一标定，将测温标准校准至100-106℃最佳区间，保障设备温控精准。
4. 物料校准与出餐实操优化：核查并补充齐全机器调味料，完成干液料校准；亲自操作设备开展门店正常出餐，根据菜品出品质量及客户要求，对15千瓦功率升级后的菜品进行针对性优化，对高功率需求菜品拉满温度设置，确保出品有温度、有锅气，达到客户满意标准。
5. 标准化操作与维护培训：对门店操作人员开展系统培训，指导调整后菜谱的实操技巧，现场观摩并指正操作不足；明确菜品备货需称重分份分装、打小料使用标准量化勺的要求；强调铁锅维护规范，要求每日至少2次清洁积碳并深度养锅，收市后彻底清洁干液料仓，保持无油垢、无水渍；明确设备关机流程，需待养锅后机器温度降至100℃以下再关闭。
6. 菜品交付与实操落地：完成优化后菜品的交付工作，确保操作人员掌握标准化流程，能够独立完成规范操作与菜品出品。</t>
        </is>
      </c>
      <c r="I3022" t="inlineStr">
        <is>
          <t>无新菜录入</t>
        </is>
      </c>
      <c r="J3022"/>
      <c r="K3022" t="inlineStr">
        <is>
          <t>北京龙德广场农耕记设备调改</t>
        </is>
      </c>
      <c r="L3022" t="inlineStr">
        <is>
          <t>IMG_20260123_202252193.jpg,IMG_20260123_193050627.jpg,IMG_20260123_192628951.jpg,IMG_20260123_192541671.jpg,IMG_20260123_191435146.jpg,IMG_20260123_183845719.jpg,IMG_20260123_182908974.jpg,video_20260123_165626219.mp4,IMG_20260123_173502755.jpg,IMG_20260123_105134270.jpg,IMG_20260123_104924107.jpg,IMG_20260123_112737717.jpg,IMG_20260123_112833760.jpg,IMG_20260123_114436216.jpg,video_20260123_113755298.mp4,IMG_20260123_120059786.jpg</t>
        </is>
      </c>
      <c r="M3022"/>
      <c r="N3022" s="2">
        <v>46045</v>
      </c>
      <c r="O3022" t="inlineStr">
        <is>
          <t>已结束,已结束,已结束,已结束</t>
        </is>
      </c>
      <c r="P3022" t="inlineStr">
        <is>
          <t>04周</t>
        </is>
      </c>
      <c r="Q3022"/>
      <c r="R3022" t="inlineStr">
        <is>
          <t>false</t>
        </is>
      </c>
      <c r="S3022" t="inlineStr">
        <is>
          <t>2026/01/20
2026/01/21
2026/01/23
2026/01/24</t>
        </is>
      </c>
      <c r="T3022" t="inlineStr">
        <is>
          <t>BST</t>
        </is>
      </c>
      <c r="U3022" t="inlineStr">
        <is>
          <t>1</t>
        </is>
      </c>
      <c r="V3022" t="inlineStr">
        <is>
          <t>张铭麒
张铭麒
张铭麒
张铭麒</t>
        </is>
      </c>
      <c r="W3022" t="inlineStr">
        <is>
          <t>李岳丰
吴薇
李岳丰
吴薇
李岳丰
吴薇
李岳丰
吴薇</t>
        </is>
      </c>
    </row>
    <row r="3023" ht="12.75" customHeight="1">
      <c r="A3023" t="inlineStr">
        <is>
          <t>2026-01-22 许宝华-北京-农耕记-解决问题 已结束</t>
        </is>
      </c>
      <c r="B3023"/>
      <c r="C3023" t="inlineStr">
        <is>
          <t>3台12千瓦机芯机器不满足15千瓦升级需求，已反馈。</t>
        </is>
      </c>
      <c r="D3023" t="inlineStr">
        <is>
          <t>许宝华</t>
        </is>
      </c>
      <c r="E3023" t="inlineStr">
        <is>
          <t>北京市朝阳区南磨房乡欢乐谷北京欢乐谷</t>
        </is>
      </c>
      <c r="F3023" t="inlineStr">
        <is>
          <t>项目出差</t>
        </is>
      </c>
      <c r="G3023" t="inlineStr">
        <is>
          <t>许宝华-北京-农耕记-解决问题 已结束</t>
        </is>
      </c>
      <c r="H3023" t="inlineStr">
        <is>
          <t>农耕记昌平悦荟广场店机器调改，到门店，查看机器版本，更新版本5194，检查设备故障情况。机器使用卫生情况，测试液料管道有无堵塞更换，干料投料有无堵塞，清理更换，红外传感器拆卸检查清理油污，铁锅内外壁清洁（积碳过厚测温不准）检查设备风扇是否堵转，（会造成润锅温度高，提示线盘温度过高故障，）设备零件缺失物料，，培训客户人员做标准化的卫生清洁流程，机器做温度标定一致，，机器设备满足不了15千瓦升级，门店3台机为12千瓦机芯，一台机15千瓦机芯，已跟领导反馈问题。对门店菜品重新优化调整，根据出品状况，保证每一道出品都达到客户满意，培训操作员调整后的菜谱实操经验，在旁边观摩，有不足的地方指正规范操作，菜品备货必须称重分份分装，打小料使用标准量化勺，为了使用铁锅达到不沾锅的目地，每日最少2次对铁锅清洁积碳处理以及深度养锅，收市干液料仓要保持干净，无油垢，无水啧，每日养完锅，等待</t>
        </is>
      </c>
      <c r="I3023" t="inlineStr">
        <is>
          <t>新上菜品，酸辣鸡杂一二三，份</t>
        </is>
      </c>
      <c r="J3023"/>
      <c r="K3023" t="inlineStr">
        <is>
          <t>北京朝阳大悦城农耕记支持</t>
        </is>
      </c>
      <c r="L3023" t="inlineStr">
        <is>
          <t>Screenshot_20260123_100204_com.botinkit.btyc_flutter.jpg,IMG_20260122_195625901.jpg,IMG_20260122_194903200.jpg,IMG_20260122_194738008.jpg,IMG_20260122_192457730.jpg,IMG_20260122_190717874.jpg,IMG_20260122_184428480.jpg,IMG_20260122_185442599.jpg,IMG_20260122_183802175.jpg,IMG_20260122_165525982.jpg,IMG_20260122_171648376.jpg,IMG_20260122_161715496.jpg,IMG_20260122_134044666.jpg,IMG_20260122_154725916.jpg,IMG_20260122_133806494.jpg,IMG_20260122_132129945.jpg,IMG_20260122_125626613.jpg,IMG_20260122_125808092.jpg,IMG_20260122_121601807.jpg</t>
        </is>
      </c>
      <c r="M3023"/>
      <c r="N3023" s="2">
        <v>46044</v>
      </c>
      <c r="O3023" t="inlineStr">
        <is>
          <t>已结束,已结束,已结束,已结束</t>
        </is>
      </c>
      <c r="P3023" t="inlineStr">
        <is>
          <t>04周</t>
        </is>
      </c>
      <c r="Q3023"/>
      <c r="R3023" t="inlineStr">
        <is>
          <t>false</t>
        </is>
      </c>
      <c r="S3023" t="inlineStr">
        <is>
          <t>2026/01/20
2026/01/21
2026/01/23
2026/01/24</t>
        </is>
      </c>
      <c r="T3023" t="inlineStr">
        <is>
          <t>BST</t>
        </is>
      </c>
      <c r="U3023" t="inlineStr">
        <is>
          <t>1</t>
        </is>
      </c>
      <c r="V3023" t="inlineStr">
        <is>
          <t>张铭麒
张铭麒
张铭麒
张铭麒</t>
        </is>
      </c>
      <c r="W3023" t="inlineStr">
        <is>
          <t>李岳丰
吴薇
李岳丰
吴薇
李岳丰
吴薇
李岳丰
吴薇</t>
        </is>
      </c>
    </row>
    <row r="3024" ht="12.75" customHeight="1">
      <c r="A3024" t="inlineStr">
        <is>
          <t>2026-01-21 许宝华-北京-农耕记-解决问题 已结束</t>
        </is>
      </c>
      <c r="B3024"/>
      <c r="C3024" t="inlineStr">
        <is>
          <t>铁锅积碳过厚测温不准，需每日清洁养锅；设备零件缺失，反馈售后补充。</t>
        </is>
      </c>
      <c r="D3024" t="inlineStr">
        <is>
          <t>许宝华</t>
        </is>
      </c>
      <c r="E3024" t="inlineStr">
        <is>
          <t>北京市朝阳区南磨房乡北京·华侨城A区2号院(南门)OCT华侨城·北京2号院</t>
        </is>
      </c>
      <c r="F3024" t="inlineStr">
        <is>
          <t>项目出差</t>
        </is>
      </c>
      <c r="G3024" t="inlineStr">
        <is>
          <t>许宝华-北京-农耕记-解决问题 已结束</t>
        </is>
      </c>
      <c r="H3024" t="inlineStr">
        <is>
          <t>农耕记昌平合生汇老店机器调改，到门店，查看机器版本，更新版本5194，检查设备故障情况。机器使用卫生情况，测试液料管道有无堵塞更换，干料投料有无堵塞，清理更换，红外传感器拆卸检查清理油污，铁锅内外壁清洁（积碳过厚测温不准）检查设备风扇是否堵转，（会造成润锅温度高，提示线盘温度过高故障，）设备零件缺失物料，反馈售后补充，培训客户人员做标准化的卫生清洁流程，机器做温度标定一致，需满足测温度在100度到106之间为最佳标准，机器设备升级15千瓦，同步菜谱后台软件升级15千瓦菜谱，
首先检查机器调味料补充齐全，干液料校准正常，当天自己操作机器进行门店正常出餐，根据菜品出品质量，按客户要求对升级15千瓦后的菜品做优化调整，对需要高功率的菜品，最后设置温度拉满，出品达到有温度，有锅气，达到客户满意为止
培训人员，菜品交付，
培训操作员调整后的菜谱实操经验，在旁边观摩，有不足的地方指正规范操作，菜品备货必须称重分份分装，打小料使用标准量化勺，为了使用铁锅达到不沾锅的目地，每日最少2次对铁锅清洁积碳处理以及深度养锅，收市干液料仓要保持干净，无油垢，无水啧，每日养完锅，等待机器温度降至100度以下，再关闭机器，</t>
        </is>
      </c>
      <c r="I3024" t="inlineStr">
        <is>
          <t>更新15千瓦机器跟菜谱参数调整</t>
        </is>
      </c>
      <c r="J3024"/>
      <c r="K3024" t="inlineStr">
        <is>
          <t>北京昌平悦荟农耕记调改</t>
        </is>
      </c>
      <c r="L3024" t="inlineStr">
        <is>
          <t>IMG_20260121_195351683.jpg,IMG_20260121_195540170.jpg,IMG_20260121_190713713.jpg,IMG_20260121_184506180.jpg,IMG_20260121_182941806.jpg,wx_camera_1768991565524.mp4,IMG_20260121_174254966.jpg,IMG_20260121_182439071.jpg,IMG_20260121_172637289.jpg,IMG_20260121_155530829.jpg,IMG_20260121_153809528.jpg,IMG_20260121_152507341.jpg,video_20260121_141339543.mp4,IMG_20260121_140025107.jpg,IMG_20260121_152503091.jpg,IMG_20260121_142322181.jpg,IMG_20260121_115531986.jpg,IMG_20260121_122512734.jpg</t>
        </is>
      </c>
      <c r="M3024"/>
      <c r="N3024" s="2">
        <v>46043</v>
      </c>
      <c r="O3024" t="inlineStr">
        <is>
          <t>已结束,已结束,已结束,已结束</t>
        </is>
      </c>
      <c r="P3024" t="inlineStr">
        <is>
          <t>04周</t>
        </is>
      </c>
      <c r="Q3024"/>
      <c r="R3024" t="inlineStr">
        <is>
          <t>false</t>
        </is>
      </c>
      <c r="S3024" t="inlineStr">
        <is>
          <t>2026/01/20
2026/01/21
2026/01/23
2026/01/24</t>
        </is>
      </c>
      <c r="T3024" t="inlineStr">
        <is>
          <t>BST</t>
        </is>
      </c>
      <c r="U3024" t="inlineStr">
        <is>
          <t>1</t>
        </is>
      </c>
      <c r="V3024" t="inlineStr">
        <is>
          <t>张铭麒
张铭麒
张铭麒
张铭麒</t>
        </is>
      </c>
      <c r="W3024" t="inlineStr">
        <is>
          <t>李岳丰
吴薇
李岳丰
吴薇
李岳丰
吴薇
李岳丰
吴薇</t>
        </is>
      </c>
    </row>
    <row r="3025" ht="12.75" customHeight="1">
      <c r="A3025" t="inlineStr">
        <is>
          <t>2026-01-20 许宝华-北京-农耕记-解决问题 已结束</t>
        </is>
      </c>
      <c r="B3025"/>
      <c r="C3025" t="inlineStr">
        <is>
          <t>机器升级5194及15千瓦功率，优化老菜谱，无新菜录入。</t>
        </is>
      </c>
      <c r="D3025" t="inlineStr">
        <is>
          <t>许宝华</t>
        </is>
      </c>
      <c r="E3025" t="inlineStr">
        <is>
          <t>北京市朝阳区王四营乡化工(地铁站)北京住总新型建材有限公司</t>
        </is>
      </c>
      <c r="F3025" t="inlineStr">
        <is>
          <t>项目出差</t>
        </is>
      </c>
      <c r="G3025" t="inlineStr">
        <is>
          <t>许宝华-北京-农耕记-解决问题 已结束</t>
        </is>
      </c>
      <c r="H3025" t="inlineStr">
        <is>
          <t>北京海淀大悦城农耕记，机器版本升级5194，机器跟菜谱同步升级15千瓦，跟踪门店出餐品质，对菜品优化调整。对多份量的菜谱满足客户锅气，温度，调整15千瓦功率，菜品出餐客户同步验收</t>
        </is>
      </c>
      <c r="I3025" t="inlineStr">
        <is>
          <t>老菜谱调整优化，未有新菜录入</t>
        </is>
      </c>
      <c r="J3025"/>
      <c r="K3025" t="inlineStr">
        <is>
          <t>北京昌平合生汇农耕记解决问题</t>
        </is>
      </c>
      <c r="L3025" t="inlineStr">
        <is>
          <t>IMG_20260120_223008451.jpg,IMG_20260120_202751584.jpg,IMG_20260120_202744166.jpg,IMG_20260120_193331422.jpg,IMG_20260120_190015023.jpg,IMG_20260120_182427269.jpg,IMG_20260120_184355394.jpg,IMG_20260120_182251978.jpg,IMG_20260120_183919184.jpg,IMG_20260120_115313662.jpg,IMG_20260120_103214284.jpg,IMG_20260120_101812621.jpg,IMG_20260120_103209378.jpg,IMG_20260120_101413838.jpg,IMG_20260120_100856301.jpg,IMG_20260120_101951961.jpg</t>
        </is>
      </c>
      <c r="M3025"/>
      <c r="N3025" s="2">
        <v>46042</v>
      </c>
      <c r="O3025" t="inlineStr">
        <is>
          <t>已结束,已结束,已结束,已结束</t>
        </is>
      </c>
      <c r="P3025" t="inlineStr">
        <is>
          <t>04周</t>
        </is>
      </c>
      <c r="Q3025"/>
      <c r="R3025" t="inlineStr">
        <is>
          <t>false</t>
        </is>
      </c>
      <c r="S3025" t="inlineStr">
        <is>
          <t>2026/01/20
2026/01/21
2026/01/23
2026/01/24</t>
        </is>
      </c>
      <c r="T3025" t="inlineStr">
        <is>
          <t>BST</t>
        </is>
      </c>
      <c r="U3025" t="inlineStr">
        <is>
          <t>1</t>
        </is>
      </c>
      <c r="V3025" t="inlineStr">
        <is>
          <t>张铭麒
张铭麒
张铭麒
张铭麒</t>
        </is>
      </c>
      <c r="W3025" t="inlineStr">
        <is>
          <t>李岳丰
吴薇
李岳丰
吴薇
李岳丰
吴薇
李岳丰
吴薇</t>
        </is>
      </c>
    </row>
    <row r="3026" ht="12.75" customHeight="1">
      <c r="A3026" t="inlineStr">
        <is>
          <t xml:space="preserve">2026-01-19 </t>
        </is>
      </c>
      <c r="B3026"/>
      <c r="C3026" t="inlineStr">
        <is>
          <t>正文仅包含日期“2026/01/19”，无其他信息，无明显问题或异常。</t>
        </is>
      </c>
      <c r="D3026" t="inlineStr">
        <is>
          <t>许宝华</t>
        </is>
      </c>
      <c r="E3026" t="inlineStr">
        <is>
          <t>北京市朝阳区王四营乡化工(地铁站)北京住总新型建材有限公司</t>
        </is>
      </c>
      <c r="F3026" t="inlineStr">
        <is>
          <t>排休</t>
        </is>
      </c>
      <c r="G3026"/>
      <c r="H3026"/>
      <c r="I3026"/>
      <c r="J3026"/>
      <c r="K3026"/>
      <c r="L3026"/>
      <c r="M3026"/>
      <c r="N3026" s="2">
        <v>46041</v>
      </c>
      <c r="O3026"/>
      <c r="P3026" t="inlineStr">
        <is>
          <t>04周</t>
        </is>
      </c>
      <c r="Q3026"/>
      <c r="R3026" t="inlineStr">
        <is>
          <t>false</t>
        </is>
      </c>
      <c r="S3026"/>
      <c r="T3026"/>
      <c r="U3026"/>
      <c r="V3026"/>
      <c r="W3026"/>
    </row>
    <row r="3027" ht="12.75" customHeight="1">
      <c r="A3027" t="inlineStr">
        <is>
          <t>2026-01-18 许宝华-上海-农耕记-老店整改 已结束</t>
        </is>
      </c>
      <c r="B3027"/>
      <c r="C3027" t="inlineStr">
        <is>
          <t>需关注：上海项目已结束，北京项目调改涉及设备升级及菜谱适配。</t>
        </is>
      </c>
      <c r="D3027" t="inlineStr">
        <is>
          <t>许宝华</t>
        </is>
      </c>
      <c r="E3027" t="inlineStr">
        <is>
          <t>上海市黄浦区南京东路街道平望街上海黄浦区图书馆大楼</t>
        </is>
      </c>
      <c r="F3027" t="inlineStr">
        <is>
          <t>项目出差</t>
        </is>
      </c>
      <c r="G3027" t="inlineStr">
        <is>
          <t>许宝华-上海-农耕记-老店整改 已结束</t>
        </is>
      </c>
      <c r="H3027" t="inlineStr">
        <is>
          <t>昨日工作计划执行总结
上海世贸城农耕记（项目支持最后一日）
2. 核心工作内容
- 出品把控与操作指导：全程跟进餐品制作流程，观察操作员炒菜手法，针对性指出操作短板与优化方向，明确改进细节。
- 设备维护强调：再次向操作人员重申每日养锅的必要性，说明长期不养锅会导致锅具内壁粗糙、出现焦渍，影响后续烹饪效果与餐品品质。
- APP操作培训：强化培训主厨对相关操作APP的使用熟练度，重点讲解菜谱调整的操作方法，确保后续可独立完成菜谱参数优化。
- 后续工作：晚间致电华北项目负责人，同步本次上海农耕记项目支持已圆满结束的进展，次日前往北京农耕记，协助设备升级及15kW功率适配的菜谱升级调整，</t>
        </is>
      </c>
      <c r="I3027" t="inlineStr">
        <is>
          <t>无录制新菜</t>
        </is>
      </c>
      <c r="J3027"/>
      <c r="K3027" t="inlineStr">
        <is>
          <t>北京农耕记项目调改</t>
        </is>
      </c>
      <c r="L3027" t="inlineStr">
        <is>
          <t>IMG_20260118_205603783.jpg,IMG_20260118_194455623.jpg,IMG_20260118_160327018.jpg,IMG_20260118_150619723.jpg,IMG_20260118_172005451.jpg,IMG_20260118_145023451.jpg,IMG_20260118_144755423.jpg,IMG_20260118_145836746.jpg,IMG_20260118_144139456.jpg,IMG_20260118_133233633.jpg,IMG_20260118_113455318.jpg,IMG_20260118_113817475.jpg,IMG_20260118_115241988.jpg,IMG_20260118_103810060.jpg</t>
        </is>
      </c>
      <c r="M3027"/>
      <c r="N3027" s="2">
        <v>46040</v>
      </c>
      <c r="O3027" t="inlineStr">
        <is>
          <t>已结束</t>
        </is>
      </c>
      <c r="P3027" t="inlineStr">
        <is>
          <t>03周</t>
        </is>
      </c>
      <c r="Q3027"/>
      <c r="R3027" t="inlineStr">
        <is>
          <t>false</t>
        </is>
      </c>
      <c r="S3027" t="inlineStr">
        <is>
          <t>2026/01/17</t>
        </is>
      </c>
      <c r="T3027" t="inlineStr">
        <is>
          <t>BST</t>
        </is>
      </c>
      <c r="U3027" t="inlineStr">
        <is>
          <t>1</t>
        </is>
      </c>
      <c r="V3027" t="inlineStr">
        <is>
          <t>张铭麒</t>
        </is>
      </c>
      <c r="W3027" t="inlineStr">
        <is>
          <t>李岳丰
吴薇</t>
        </is>
      </c>
    </row>
    <row r="3028" ht="12.75" customHeight="1">
      <c r="A3028" t="inlineStr">
        <is>
          <t>2026-01-17 许宝华-上海-农耕记-老店整改 已结束</t>
        </is>
      </c>
      <c r="B3028"/>
      <c r="C3028" t="inlineStr">
        <is>
          <t>无异常问题，重点关注明日对厨师长的设备全流程操作培训。</t>
        </is>
      </c>
      <c r="D3028" t="inlineStr">
        <is>
          <t>许宝华</t>
        </is>
      </c>
      <c r="E3028" t="inlineStr">
        <is>
          <t>上海市虹口区广中路街道宝山路金宝大厦</t>
        </is>
      </c>
      <c r="F3028" t="inlineStr">
        <is>
          <t>项目出差</t>
        </is>
      </c>
      <c r="G3028" t="inlineStr">
        <is>
          <t>许宝华-上海-农耕记-老店整改 已结束</t>
        </is>
      </c>
      <c r="H3028" t="inlineStr">
        <is>
          <t>工作日报
日期：[2025/1/17]
姓名：许宝华
1. 设备与菜品调试
完成新菜品酱汁调配、三种干料的添加与校准工作；删除设备原有菜谱，导入新菜谱后现场实操炒制，指导厨师长与操作员同步学习。针对厨师长提出的菜品改进，及时做出调整优化，达到客户满意为标准
2.人员培训与菜品分份标准
1. 针对新菜品炒制手法开展专项培训，重点讲解翻拌等操作细节，提升操作员实操技能。要求门店按照机器设置的菜品食材标准卡分份打包
一.明日工作安排
2. 对厨师长进行设备全流程操作培训，涵盖设备校准、养锅、机器保养，不停APP使用、菜谱修改及参数调整等核心内容。</t>
        </is>
      </c>
      <c r="I3028" t="inlineStr">
        <is>
          <t>今日菜品无调整，</t>
        </is>
      </c>
      <c r="J3028"/>
      <c r="K3028" t="inlineStr">
        <is>
          <t>上海农耕记项目调改</t>
        </is>
      </c>
      <c r="L3028" t="inlineStr">
        <is>
          <t>IMG_20260117_213651659.jpg,IMG_20260117_173425247.jpg,IMG_20260117_171403155.jpg,IMG_20260117_130731280.jpg,IMG_20260117_140602224.jpg,IMG_20260117_123655054.jpg,IMG_20260117_122658533.jpg,IMG_20260117_123118408.jpg,IMG_20260117_123110207.jpg,IMG_20260117_111724766.jpg</t>
        </is>
      </c>
      <c r="M3028"/>
      <c r="N3028" s="2">
        <v>46039</v>
      </c>
      <c r="O3028" t="inlineStr">
        <is>
          <t>已结束</t>
        </is>
      </c>
      <c r="P3028" t="inlineStr">
        <is>
          <t>03周</t>
        </is>
      </c>
      <c r="Q3028"/>
      <c r="R3028" t="inlineStr">
        <is>
          <t>false</t>
        </is>
      </c>
      <c r="S3028" t="inlineStr">
        <is>
          <t>2026/01/17</t>
        </is>
      </c>
      <c r="T3028" t="inlineStr">
        <is>
          <t>BST</t>
        </is>
      </c>
      <c r="U3028"/>
      <c r="V3028" t="inlineStr">
        <is>
          <t>张铭麒</t>
        </is>
      </c>
      <c r="W3028" t="inlineStr">
        <is>
          <t>李岳丰
吴薇</t>
        </is>
      </c>
    </row>
    <row r="3029" ht="12.75" customHeight="1">
      <c r="A3029" t="inlineStr">
        <is>
          <t>2026-01-16 许宝华-上海-农耕记-老店整改 已结束</t>
        </is>
      </c>
      <c r="B3029"/>
      <c r="C3029" t="inlineStr">
        <is>
          <t>二号机投水泵与电子阀故障致投水断断续续，已更换修复。</t>
        </is>
      </c>
      <c r="D3029" t="inlineStr">
        <is>
          <t>许宝华</t>
        </is>
      </c>
      <c r="E3029" t="inlineStr">
        <is>
          <t>上海市虹口区广中路街道宝山路金宝大厦</t>
        </is>
      </c>
      <c r="F3029" t="inlineStr">
        <is>
          <t>项目出差</t>
        </is>
      </c>
      <c r="G3029" t="inlineStr">
        <is>
          <t>许宝华-上海-农耕记-老店整改 已结束</t>
        </is>
      </c>
      <c r="H3029" t="inlineStr">
        <is>
          <t>日期：[2025/1/16]
姓名：许宝华
岗位：口味工程师
今日工作内容
1. 物料与菜品调试
上午接收售后寄送的机器物料，完成新菜品酱汁调配、三种干料的添加与校准工作；删除设备原有菜谱，导入新菜谱后现场实操炒制，指导厨师长与操作员同步学习。针对厨师长提出的菜品改进，及时做出调整优化，直至符合要求。
2. 设备检修与维护
下午协同售后人员，利用午休时间在厨房开展设备维修工作：为三台设备更换共四个风扇，更换二号机故障投水泵与电子阀，解决其投水断断续续的问题；完成一号机连接电脑系统版本的刷新升级，保障设备运行稳定。
3. 后续优化规划
结合设备使用年限较久的现状，现有导入菜谱仍需进一步适配调整，为后续菜品标准化奠定基础。
明日工作计划
1. 针对新菜品炒制手法开展专项培训，重点讲解翻拌等操作细节，提升操作员实操技能。
2. 对厨师长进行设备全流程操作培训，涵盖设备校准、养锅、机器保养，不停APP使用、菜谱修改及参数调整等核心内容。</t>
        </is>
      </c>
      <c r="I3029" t="inlineStr">
        <is>
          <t>鲍鱼辣椒炒肉一二三份调整肥膘每份减少30克
土胡萝卜炒肉一二三份增加胡萝卜每份30克</t>
        </is>
      </c>
      <c r="J3029"/>
      <c r="K3029" t="inlineStr">
        <is>
          <t>上海农耕记项目调改</t>
        </is>
      </c>
      <c r="L3029" t="inlineStr">
        <is>
          <t>IMG_20260116_204508314.jpg,IMG_20260116_193211017.jpg,IMG_20260116_183813787.jpg,IMG_20260116_175906541.jpg,IMG_20260116_160940034.jpg,IMG_20260116_151952910.jpg,IMG_20260116_135545360.jpg,IMG_20260116_124009926.jpg,IMG_20260116_123736867.jpg,IMG_20260116_122310200.jpg,IMG_20260116_121820690.jpg,IMG_20260116_114025100.jpg,IMG_20260116_100801578.jpg,IMG_20260116_195618702.jpg</t>
        </is>
      </c>
      <c r="M3029"/>
      <c r="N3029" s="2">
        <v>46038</v>
      </c>
      <c r="O3029" t="inlineStr">
        <is>
          <t>已结束</t>
        </is>
      </c>
      <c r="P3029" t="inlineStr">
        <is>
          <t>03周</t>
        </is>
      </c>
      <c r="Q3029"/>
      <c r="R3029" t="inlineStr">
        <is>
          <t>false</t>
        </is>
      </c>
      <c r="S3029" t="inlineStr">
        <is>
          <t>2026/01/17</t>
        </is>
      </c>
      <c r="T3029" t="inlineStr">
        <is>
          <t>BST</t>
        </is>
      </c>
      <c r="U3029"/>
      <c r="V3029" t="inlineStr">
        <is>
          <t>张铭麒</t>
        </is>
      </c>
      <c r="W3029" t="inlineStr">
        <is>
          <t>李岳丰
吴薇</t>
        </is>
      </c>
    </row>
    <row r="3030" ht="12.75" customHeight="1">
      <c r="A3030" t="inlineStr">
        <is>
          <t>2026-01-15 许宝华-上海-农耕记-老店整改 已结束</t>
        </is>
      </c>
      <c r="B3030"/>
      <c r="C3030" t="inlineStr">
        <is>
          <t>干料盒不足、液料管堵塞、风扇损坏、铁锅积碳、卫生不达标、温度不稳定。</t>
        </is>
      </c>
      <c r="D3030" t="inlineStr">
        <is>
          <t>许宝华</t>
        </is>
      </c>
      <c r="E3030" t="inlineStr">
        <is>
          <t>上海市虹口区广中路街道双宝小区金宝大厦</t>
        </is>
      </c>
      <c r="F3030" t="inlineStr">
        <is>
          <t>项目出差</t>
        </is>
      </c>
      <c r="G3030" t="inlineStr">
        <is>
          <t>许宝华-上海-农耕记-老店整改 已结束</t>
        </is>
      </c>
      <c r="H3030" t="inlineStr">
        <is>
          <t>上海黄浦世贸广场农耕记老店巡检整改工作报告
巡检日期：[2025/1/15]
巡检人员：许宝华
巡检门店：上海黄浦世贸广场农耕记老店
一、巡检整改工作内容
1. 设备版本升级
上午8:30出发前往门店，到店后立即协调售后人员，对门店4台核心设备开展版本升级工作，目标版本为5194。因4台设备初始版本存在差异，升级流程耗时较长，最终完成全部设备的版本更新。
2. 设备故障排查与配件协调
对门店所有设备进行全面零件故障排查，发现4台设备均仅配备1个干料盒，无法满足新菜品的菜谱配料需求，已联系售后紧急协调干料盒配送；检查液料管运行状态时，发现3号机存在2个液料管堵塞问题，其余设备液料管运行正常；对设备风扇进行检测，结果为1号机、2号机各1个风扇损坏，4号机2个风扇损坏，3号机风扇运行正常，已安排售后于次日配送配件并完成更换。
3. 配套工具与卫生整改
检查门店铁锅使用状况，发现4口铁锅均存在严重积碳问题，随即协助门店完成铁锅深度清理，并组织操作员现场观摩学习清洁流程。针对门店干料、液料存放卫生不达标的情况，对相关人员开展专项培训，明确要求厨师长落实每日卫生监督职责。
4. 设备调试与参数校准
对4台设备进行温度标定工作，其中2台设备出现温度不稳定现象，经拆卸红外传感器并清理油污后，设备温度恢复正常。完成所有设备的参数统一配置，确保设备运行标准一致。
二、待完成工作事项
因本次巡检过程中设备故障修复、物料盒补充等工作占用较多时间，新菜品测试工作未能如期开展，计划于次日完成所有设备检修调试后，立即推进新菜品的测试工作。</t>
        </is>
      </c>
      <c r="I3030" t="inlineStr">
        <is>
          <t>无</t>
        </is>
      </c>
      <c r="J3030"/>
      <c r="K3030" t="inlineStr">
        <is>
          <t>上海农耕记项目调改</t>
        </is>
      </c>
      <c r="L3030" t="inlineStr">
        <is>
          <t>IMG_20260115_193648718.jpg,IMG_20260115_192056800.jpg,IMG_20260115_173916387.jpg,IMG_20260115_173906157.jpg,IMG_20260115_145321164.jpg,IMG_20260115_125721209.jpg,IMG_20260115_125716105.jpg,IMG_20260115_125518358.jpg,IMG_20260115_122314620.jpg,IMG_20260115_111419571.jpg,IMG_20260115_103754317.jpg,IMG_20260115_104741430.jpg,IMG_20260115_125518358.jpg,IMG_20260115_113522993.jpg,IMG_20260115_102851663.jpg,IMG_20260115_102241777.jpg</t>
        </is>
      </c>
      <c r="M3030"/>
      <c r="N3030" s="2">
        <v>46037</v>
      </c>
      <c r="O3030" t="inlineStr">
        <is>
          <t>已结束</t>
        </is>
      </c>
      <c r="P3030" t="inlineStr">
        <is>
          <t>03周</t>
        </is>
      </c>
      <c r="Q3030"/>
      <c r="R3030" t="inlineStr">
        <is>
          <t>false</t>
        </is>
      </c>
      <c r="S3030" t="inlineStr">
        <is>
          <t>2026/01/17</t>
        </is>
      </c>
      <c r="T3030" t="inlineStr">
        <is>
          <t>BST</t>
        </is>
      </c>
      <c r="U3030"/>
      <c r="V3030" t="inlineStr">
        <is>
          <t>张铭麒</t>
        </is>
      </c>
      <c r="W3030" t="inlineStr">
        <is>
          <t>李岳丰
吴薇</t>
        </is>
      </c>
    </row>
    <row r="3031" ht="12.75" customHeight="1">
      <c r="A3031" t="inlineStr">
        <is>
          <t xml:space="preserve">2026-01-14 </t>
        </is>
      </c>
      <c r="B3031"/>
      <c r="C3031" t="inlineStr">
        <is>
          <t>正文仅日期“2026/01/14”，无实质内容，信息异常。</t>
        </is>
      </c>
      <c r="D3031" t="inlineStr">
        <is>
          <t>许宝华</t>
        </is>
      </c>
      <c r="E3031" t="inlineStr">
        <is>
          <t>上海市虹口区广中路街道双宝小区金宝大厦</t>
        </is>
      </c>
      <c r="F3031" t="inlineStr">
        <is>
          <t>排休</t>
        </is>
      </c>
      <c r="G3031"/>
      <c r="H3031"/>
      <c r="I3031"/>
      <c r="J3031"/>
      <c r="K3031"/>
      <c r="L3031"/>
      <c r="M3031"/>
      <c r="N3031" s="2">
        <v>46036</v>
      </c>
      <c r="O3031"/>
      <c r="P3031" t="inlineStr">
        <is>
          <t>03周</t>
        </is>
      </c>
      <c r="Q3031"/>
      <c r="R3031" t="inlineStr">
        <is>
          <t>false</t>
        </is>
      </c>
      <c r="S3031"/>
      <c r="T3031"/>
      <c r="U3031"/>
      <c r="V3031"/>
      <c r="W3031"/>
    </row>
    <row r="3032" ht="12.75" customHeight="1">
      <c r="A3032" t="inlineStr">
        <is>
          <t xml:space="preserve">2026-01-13 </t>
        </is>
      </c>
      <c r="B3032"/>
      <c r="C3032" t="inlineStr">
        <is>
          <t>正文仅含日期“2026/01/13”，无具体内容，信息异常缺失。</t>
        </is>
      </c>
      <c r="D3032" t="inlineStr">
        <is>
          <t>许宝华</t>
        </is>
      </c>
      <c r="E3032" t="inlineStr">
        <is>
          <t>湖南省衡阳市蒸湘区蒸湘街道立邦漆多乐士漆</t>
        </is>
      </c>
      <c r="F3032" t="inlineStr">
        <is>
          <t>排休</t>
        </is>
      </c>
      <c r="G3032"/>
      <c r="H3032"/>
      <c r="I3032"/>
      <c r="J3032"/>
      <c r="K3032"/>
      <c r="L3032"/>
      <c r="M3032"/>
      <c r="N3032" s="2">
        <v>46035</v>
      </c>
      <c r="O3032"/>
      <c r="P3032" t="inlineStr">
        <is>
          <t>03周</t>
        </is>
      </c>
      <c r="Q3032"/>
      <c r="R3032" t="inlineStr">
        <is>
          <t>false</t>
        </is>
      </c>
      <c r="S3032"/>
      <c r="T3032"/>
      <c r="U3032"/>
      <c r="V3032"/>
      <c r="W3032"/>
    </row>
    <row r="3033" ht="12.75" customHeight="1">
      <c r="A3033" t="inlineStr">
        <is>
          <t xml:space="preserve">2026-01-12 </t>
        </is>
      </c>
      <c r="B3033"/>
      <c r="C3033" t="inlineStr">
        <is>
          <t>正文内容仅“|||||2026/01/12”，信息异常，无有效内容。</t>
        </is>
      </c>
      <c r="D3033" t="inlineStr">
        <is>
          <t>许宝华</t>
        </is>
      </c>
      <c r="E3033" t="inlineStr">
        <is>
          <t>湖南省衡阳市蒸湘区蒸湘街道立邦漆多乐士漆</t>
        </is>
      </c>
      <c r="F3033" t="inlineStr">
        <is>
          <t>排休</t>
        </is>
      </c>
      <c r="G3033"/>
      <c r="H3033"/>
      <c r="I3033"/>
      <c r="J3033"/>
      <c r="K3033"/>
      <c r="L3033"/>
      <c r="M3033"/>
      <c r="N3033" s="2">
        <v>46034</v>
      </c>
      <c r="O3033"/>
      <c r="P3033" t="inlineStr">
        <is>
          <t>03周</t>
        </is>
      </c>
      <c r="Q3033"/>
      <c r="R3033" t="inlineStr">
        <is>
          <t>false</t>
        </is>
      </c>
      <c r="S3033"/>
      <c r="T3033"/>
      <c r="U3033"/>
      <c r="V3033"/>
      <c r="W3033"/>
    </row>
    <row r="3034" ht="12.75" customHeight="1">
      <c r="A3034" t="inlineStr">
        <is>
          <t xml:space="preserve">2026-01-11 </t>
        </is>
      </c>
      <c r="B3034"/>
      <c r="C3034" t="inlineStr">
        <is>
          <t>正文仅含日期“2026/01/11”，无具体内容，信息缺失。</t>
        </is>
      </c>
      <c r="D3034" t="inlineStr">
        <is>
          <t>许宝华</t>
        </is>
      </c>
      <c r="E3034" t="inlineStr">
        <is>
          <t>湖南省衡阳市蒸湘区蒸湘街道立邦漆多乐士漆</t>
        </is>
      </c>
      <c r="F3034" t="inlineStr">
        <is>
          <t>排休</t>
        </is>
      </c>
      <c r="G3034"/>
      <c r="H3034"/>
      <c r="I3034"/>
      <c r="J3034"/>
      <c r="K3034"/>
      <c r="L3034"/>
      <c r="M3034"/>
      <c r="N3034" s="2">
        <v>46033</v>
      </c>
      <c r="O3034"/>
      <c r="P3034" t="inlineStr">
        <is>
          <t>02周</t>
        </is>
      </c>
      <c r="Q3034"/>
      <c r="R3034" t="inlineStr">
        <is>
          <t>false</t>
        </is>
      </c>
      <c r="S3034"/>
      <c r="T3034"/>
      <c r="U3034"/>
      <c r="V3034"/>
      <c r="W3034"/>
    </row>
    <row r="3035" ht="12.75" customHeight="1">
      <c r="A3035" t="inlineStr">
        <is>
          <t xml:space="preserve">2026-01-10 </t>
        </is>
      </c>
      <c r="B3035"/>
      <c r="C3035" t="inlineStr">
        <is>
          <t>正文仅包含日期“2026/01/10”，无具体内容，信息缺失。</t>
        </is>
      </c>
      <c r="D3035" t="inlineStr">
        <is>
          <t>许宝华</t>
        </is>
      </c>
      <c r="E3035" t="inlineStr">
        <is>
          <t>湖南省衡阳市蒸湘区蒸湘街道立邦漆多乐士漆</t>
        </is>
      </c>
      <c r="F3035" t="inlineStr">
        <is>
          <t>排休</t>
        </is>
      </c>
      <c r="G3035"/>
      <c r="H3035"/>
      <c r="I3035"/>
      <c r="J3035"/>
      <c r="K3035"/>
      <c r="L3035"/>
      <c r="M3035"/>
      <c r="N3035" s="2">
        <v>46032</v>
      </c>
      <c r="O3035"/>
      <c r="P3035" t="inlineStr">
        <is>
          <t>02周</t>
        </is>
      </c>
      <c r="Q3035"/>
      <c r="R3035" t="inlineStr">
        <is>
          <t>false</t>
        </is>
      </c>
      <c r="S3035"/>
      <c r="T3035"/>
      <c r="U3035"/>
      <c r="V3035"/>
      <c r="W3035"/>
    </row>
    <row r="3036" ht="12.75" customHeight="1">
      <c r="A3036" t="inlineStr">
        <is>
          <t>2026-01-08 许宝华-马来西亚-农耕记-老店整改 已结束</t>
        </is>
      </c>
      <c r="B3036"/>
      <c r="C3036" t="inlineStr">
        <is>
          <t>马来西亚农耕记项目结束返程，老店整改进行中需关注。</t>
        </is>
      </c>
      <c r="D3036" t="inlineStr">
        <is>
          <t>许宝华</t>
        </is>
      </c>
      <c r="E3036" t="inlineStr">
        <is>
          <t>广东省深圳市宝安区福海街道宝安大道辅路</t>
        </is>
      </c>
      <c r="F3036" t="inlineStr">
        <is>
          <t>项目出差</t>
        </is>
      </c>
      <c r="G3036" t="inlineStr">
        <is>
          <t>许宝华-马来西亚-农耕记-老店整改 已结束</t>
        </is>
      </c>
      <c r="H3036" t="inlineStr">
        <is>
          <t>马来西亚农耕记项目支持结束，返程回深圳</t>
        </is>
      </c>
      <c r="I3036" t="inlineStr">
        <is>
          <t>无</t>
        </is>
      </c>
      <c r="J3036"/>
      <c r="K3036" t="inlineStr">
        <is>
          <t>回公司</t>
        </is>
      </c>
      <c r="L3036" t="inlineStr">
        <is>
          <t>IMG_20260108_205808052.jpg,IMG_20260108_160318874.jpg,IMG_20260108_152654344.jpg,IMG_20260108_123749780.jpg,IMG_20260108_115438379.jpg,IMG_20260108_110616826.jpg</t>
        </is>
      </c>
      <c r="M3036"/>
      <c r="N3036" s="2">
        <v>46030</v>
      </c>
      <c r="O3036" t="inlineStr">
        <is>
          <t>已结束,已结束</t>
        </is>
      </c>
      <c r="P3036" t="inlineStr">
        <is>
          <t>02周</t>
        </is>
      </c>
      <c r="Q3036"/>
      <c r="R3036" t="inlineStr">
        <is>
          <t>false</t>
        </is>
      </c>
      <c r="S3036" t="inlineStr">
        <is>
          <t>2025/12/24
2026/01/08</t>
        </is>
      </c>
      <c r="T3036" t="inlineStr">
        <is>
          <t>BST</t>
        </is>
      </c>
      <c r="U3036"/>
      <c r="V3036" t="inlineStr">
        <is>
          <t>张铭麒
张铭麒</t>
        </is>
      </c>
      <c r="W3036" t="inlineStr">
        <is>
          <t>李岳丰
吴薇
李岳丰
吴薇</t>
        </is>
      </c>
    </row>
    <row r="3037" ht="12.75" customHeight="1">
      <c r="A3037" t="inlineStr">
        <is>
          <t>2026-01-07 许宝华-马来西亚-农耕记-老店整改 已结束</t>
        </is>
      </c>
      <c r="B3037"/>
      <c r="C3037" t="inlineStr">
        <is>
          <t>马来西亚六店开业人手短缺，主动支援后厨保障运营。</t>
        </is>
      </c>
      <c r="D3037" t="inlineStr">
        <is>
          <t>许宝华</t>
        </is>
      </c>
      <c r="E3037" t="inlineStr">
        <is>
          <t xml:space="preserve">[位置] </t>
        </is>
      </c>
      <c r="F3037" t="inlineStr">
        <is>
          <t>项目出差</t>
        </is>
      </c>
      <c r="G3037" t="inlineStr">
        <is>
          <t>许宝华-马来西亚-农耕记-老店整改 已结束</t>
        </is>
      </c>
      <c r="H3037" t="inlineStr">
        <is>
          <t>工作日报
姓名：许宝华
2020/1/07
工作区域：马来西亚
一、上午工作内容（马来西亚六店）
协助门店完成开业筹备工作，新店开业生意繁忙，门店人员休假，离职，导致人手短缺，主动支援后厨运营相关工作，全程参与食材备料、分份、明档摆盘及食材初加工等基础环节，并承担智能烹饪设备的操作岗工作，有效保障了门店开业阶段的出餐效率与后厨运营秩序。
二、下午工作内容（马来西亚二店）
1. 完成门店智能烹饪设备 15kW功率升级 工作，同步对部分菜品的烹饪参数进行15kW适配更新，确保设备参数配置精准无误，运行状态稳定可靠。
2. 对升级后的设备进行上机操作测试，全程跟踪观察菜品出品全流程，重点核查菜品的口感、品相符合品牌标准化要求。
三、例行工作
严格执行智能烹饪设备日常校准制度，落实设备清洁禁忌要求，严禁使用水枪直接冲洗机身。按每周2次（周一至周四期间）的校准规范开展设备校准，按月完成3次设备管路深度清洗作业，从源头预防液料管路堵塞问题。晚间下班前完成设备养锅操作，待锅体温度降至100℃以下后，再关闭机器总开关，避免因机器内部及线路温度过高，造成机芯使用寿命缩短、线路老化等故障隐患。</t>
        </is>
      </c>
      <c r="I3037" t="inlineStr">
        <is>
          <t>菜谱稳定，无需调整</t>
        </is>
      </c>
      <c r="J3037"/>
      <c r="K3037" t="inlineStr">
        <is>
          <t>马来西亚农耕记项目结束回深圳待命</t>
        </is>
      </c>
      <c r="L3037" t="inlineStr">
        <is>
          <t>IMG_20260107_214503045.jpg,IMG_20260107_214442375.jpg,IMG_20260107_214433989.jpg,IMG_20260107_201048130.jpg,IMG_20260107_191212927.jpg,IMG_20260107_185342138.jpg,IMG_20260107_181237511.jpg,IMG_20260107_130454243.jpg,IMG_20260107_125837325.jpg,IMG_20260107_121756964.jpg,IMG_20260107_113015418.jpg,IMG_20260107_111756229.jpg,IMG_20260107_103514391.jpg,IMG_20260107_105337872.jpg,IMG_20260107_100317440.jpg,IMG_20260107_093410973.jpg</t>
        </is>
      </c>
      <c r="M3037"/>
      <c r="N3037" s="2">
        <v>46029</v>
      </c>
      <c r="O3037" t="inlineStr">
        <is>
          <t>已结束,已结束</t>
        </is>
      </c>
      <c r="P3037" t="inlineStr">
        <is>
          <t>02周</t>
        </is>
      </c>
      <c r="Q3037"/>
      <c r="R3037" t="inlineStr">
        <is>
          <t>false</t>
        </is>
      </c>
      <c r="S3037" t="inlineStr">
        <is>
          <t>2025/12/24
2026/01/08</t>
        </is>
      </c>
      <c r="T3037" t="inlineStr">
        <is>
          <t>BST</t>
        </is>
      </c>
      <c r="U3037" t="inlineStr">
        <is>
          <t>1</t>
        </is>
      </c>
      <c r="V3037" t="inlineStr">
        <is>
          <t>张铭麒
张铭麒</t>
        </is>
      </c>
      <c r="W3037" t="inlineStr">
        <is>
          <t>李岳丰
吴薇
李岳丰
吴薇</t>
        </is>
      </c>
    </row>
    <row r="3038" ht="12.75" customHeight="1">
      <c r="A3038" t="inlineStr">
        <is>
          <t>2026-01-06 许宝华-马来西亚-农耕记-老店整改 已结束</t>
        </is>
      </c>
      <c r="B3038"/>
      <c r="C3038" t="inlineStr">
        <is>
          <t xml:space="preserve">许宝华在马工作，新店缺人支援后厨，完成设备升级维护校准 </t>
        </is>
      </c>
      <c r="D3038" t="inlineStr">
        <is>
          <t>许宝华</t>
        </is>
      </c>
      <c r="E3038" t="inlineStr">
        <is>
          <t xml:space="preserve">[位置] </t>
        </is>
      </c>
      <c r="F3038" t="inlineStr">
        <is>
          <t>项目出差</t>
        </is>
      </c>
      <c r="G3038" t="inlineStr">
        <is>
          <t>许宝华-马来西亚-农耕记-老店整改 已结束</t>
        </is>
      </c>
      <c r="H3038" t="inlineStr">
        <is>
          <t>
姓名：许宝华
日期：[2026/1/06]
工作区域：马来西亚
一、上午工作内容（马来西亚六店）
协助新店开业筹备工作，试营业期间门店生意火爆。因门店兼职人员临时离职导致人手短缺，主动支援后厨运营，完成食材备料、初加工及后厨整理机器岗位工作，保障门店开业阶段的出餐效率与运营秩序。
二、下午工作内容（马来西亚三店）
1. 完成智能烹饪设备 15kW功率升级 操作，确保设备参数配置准确、运行稳定。
2. 上机操作测试，全程观察菜品出品状态，核查菜品口感、品相是否符合标准要求。对菜品参数温度锅气优化提升，
3. 下班前执行设备收尾工作，完成厨房智能烹饪设备的卫生清洁与养锅维护，保障设备使用寿命。
三、例行工作
严格执行设备校准制度，按每周两次（周一至周四期间）的校准要求，完成对应设备的参数校准工作。</t>
        </is>
      </c>
      <c r="I3038" t="inlineStr">
        <is>
          <t>无新菜录入</t>
        </is>
      </c>
      <c r="J3038"/>
      <c r="K3038" t="inlineStr">
        <is>
          <t>马来西亚农耕记项目支持</t>
        </is>
      </c>
      <c r="L3038" t="inlineStr">
        <is>
          <t>IMG_20260106_214241232.jpg,IMG_20260106_203408676.jpg,IMG_20260106_201839876.jpg,IMG_20260106_195900276.jpg,IMG_20260106_132035015.jpg,IMG_20260106_190451151.jpg,IMG_20260106_174643302.jpg,IMG_20260106_190626217.jpg,IMG_20260106_124544629.jpg,IMG_20260106_122856672.jpg,IMG_20260106_122509752.jpg,IMG_20260106_121540635.jpg,IMG_20260106_121057353.jpg,IMG_20260106_103614689.jpg,IMG_20260106_113418061.jpg</t>
        </is>
      </c>
      <c r="M3038"/>
      <c r="N3038" s="2">
        <v>46028</v>
      </c>
      <c r="O3038" t="inlineStr">
        <is>
          <t>已结束,已结束</t>
        </is>
      </c>
      <c r="P3038" t="inlineStr">
        <is>
          <t>02周</t>
        </is>
      </c>
      <c r="Q3038"/>
      <c r="R3038" t="inlineStr">
        <is>
          <t>false</t>
        </is>
      </c>
      <c r="S3038" t="inlineStr">
        <is>
          <t>2025/12/24
2026/01/08</t>
        </is>
      </c>
      <c r="T3038" t="inlineStr">
        <is>
          <t>BST</t>
        </is>
      </c>
      <c r="U3038"/>
      <c r="V3038" t="inlineStr">
        <is>
          <t>张铭麒
张铭麒</t>
        </is>
      </c>
      <c r="W3038" t="inlineStr">
        <is>
          <t>李岳丰
吴薇
李岳丰
吴薇</t>
        </is>
      </c>
    </row>
    <row r="3039" ht="12.75" customHeight="1">
      <c r="A3039" t="inlineStr">
        <is>
          <t>2026-01-05 许宝华-马来西亚-农耕记-新店开业 已结束</t>
        </is>
      </c>
      <c r="B3039"/>
      <c r="C3039" t="inlineStr">
        <is>
          <t>开业客户机器岗位缺熟手，需关注顶岗机器出餐工作。</t>
        </is>
      </c>
      <c r="D3039" t="inlineStr">
        <is>
          <t>许宝华</t>
        </is>
      </c>
      <c r="E3039" t="inlineStr">
        <is>
          <t xml:space="preserve">[位置] </t>
        </is>
      </c>
      <c r="F3039" t="inlineStr">
        <is>
          <t>项目出差</t>
        </is>
      </c>
      <c r="G3039" t="inlineStr">
        <is>
          <t>许宝华-马来西亚-农耕记-新店开业 已结束</t>
        </is>
      </c>
      <c r="H3039" t="inlineStr">
        <is>
          <t>协助农耕记马来新店开业，名档菜品备货，升级机器设备15千瓦功率，15千瓦菜谱参数测试调整，开业客户机器岗位缺熟手，顶岗机器出餐工作
下午在马来农耕记5店升级15千瓦功率，全程跟进菜品制作流程，菜品反馈意见，为后续菜品及设备优化提供更好的服务</t>
        </is>
      </c>
      <c r="I3039" t="inlineStr">
        <is>
          <t>无新菜录制</t>
        </is>
      </c>
      <c r="J3039"/>
      <c r="K3039" t="inlineStr">
        <is>
          <t>马来农耕记项目支持</t>
        </is>
      </c>
      <c r="L3039" t="inlineStr">
        <is>
          <t>IMG_20260105_214058583.jpg,IMG_20260105_211603848.jpg,IMG_20260105_203028427.jpg,IMG_20260105_202653507.jpg,IMG_20260105_192029737.jpg,IMG_20260105_190547734.jpg,IMG_20260105_180403420.jpg,IMG_20260105_185047911.jpg,IMG_20260105_190430683.jpg,IMG_20260105_190845303.jpg,IMG_20260105_174904901.jpg,IMG_20260105_124148008.jpg,IMG_20260105_130216759.jpg,IMG_20260105_111007968.jpg,IMG_20260105_123050172.jpg,IMG_20260105_111005417.jpg,IMG_20260105_102534090.jpg,IMG_20260105_104821139.jpg</t>
        </is>
      </c>
      <c r="M3039"/>
      <c r="N3039" s="2">
        <v>46027</v>
      </c>
      <c r="O3039" t="inlineStr">
        <is>
          <t>已结束</t>
        </is>
      </c>
      <c r="P3039" t="inlineStr">
        <is>
          <t>02周</t>
        </is>
      </c>
      <c r="Q3039"/>
      <c r="R3039" t="inlineStr">
        <is>
          <t>false</t>
        </is>
      </c>
      <c r="S3039" t="inlineStr">
        <is>
          <t>2026/01/03</t>
        </is>
      </c>
      <c r="T3039" t="inlineStr">
        <is>
          <t>BST</t>
        </is>
      </c>
      <c r="U3039"/>
      <c r="V3039" t="inlineStr">
        <is>
          <t>张铭麒</t>
        </is>
      </c>
      <c r="W3039" t="inlineStr">
        <is>
          <t>李岳丰
吴薇</t>
        </is>
      </c>
    </row>
    <row r="3040" ht="12.75" customHeight="1">
      <c r="A3040" t="inlineStr">
        <is>
          <t>2026-01-04 许宝华-马来西亚-农耕记-新店开业 已结束</t>
        </is>
      </c>
      <c r="B3040" t="inlineStr">
        <is>
          <t>1</t>
        </is>
      </c>
      <c r="C3040" t="inlineStr">
        <is>
          <t>马来西亚农耕记新店开业缺熟手，需关注顶岗机器出餐问题。</t>
        </is>
      </c>
      <c r="D3040" t="inlineStr">
        <is>
          <t>许宝华</t>
        </is>
      </c>
      <c r="E3040" t="inlineStr">
        <is>
          <t xml:space="preserve">[位置] </t>
        </is>
      </c>
      <c r="F3040" t="inlineStr">
        <is>
          <t>项目出差</t>
        </is>
      </c>
      <c r="G3040" t="inlineStr">
        <is>
          <t>许宝华-马来西亚-农耕记-新店开业 已结束</t>
        </is>
      </c>
      <c r="H3040" t="inlineStr">
        <is>
          <t>协助农耕记马来新店开业，名档菜品备货，升级机器设备15千瓦功率，15千瓦菜谱参数测试调整，开业客户机器岗位缺熟手，顶岗机器出餐工作，</t>
        </is>
      </c>
      <c r="I3040" t="inlineStr">
        <is>
          <t>15千瓦菜谱调试6道菜品一二三份定版</t>
        </is>
      </c>
      <c r="J3040" t="inlineStr">
        <is>
          <t>无</t>
        </is>
      </c>
      <c r="K3040" t="inlineStr">
        <is>
          <t>马来农耕记项目支持</t>
        </is>
      </c>
      <c r="L3040" t="inlineStr">
        <is>
          <t>IMG_20260104_214243456.jpg,IMG_20260104_192212110.jpg,IMG_20260104_185524340.jpg,IMG_20260104_183155890.jpg,IMG_20260104_182136887.jpg,IMG_20260104_180740497.jpg,IMG_20260104_172158467.jpg,IMG_20260104_150808206.jpg,IMG_20260104_142227597.jpg,Screenshot_2026_0104_182218_com.botinkit.btyc_flutter.jpg,IMG_20260104_131908754.jpg,IMG_20260104_130833429.jpg,IMG_20260104_130142825.jpg,IMG_20260104_125713614.jpg,IMG_20260104_122434121.jpg,IMG_20260104_122826369.jpg,IMG_20260104_114351951.jpg,IMG_20260104_111913003.jpg,IMG_20260104_111917919.jpg,video_20260104_192806215.mp4</t>
        </is>
      </c>
      <c r="M3040"/>
      <c r="N3040" s="2">
        <v>46026</v>
      </c>
      <c r="O3040" t="inlineStr">
        <is>
          <t>已结束</t>
        </is>
      </c>
      <c r="P3040" t="inlineStr">
        <is>
          <t>01周</t>
        </is>
      </c>
      <c r="Q3040"/>
      <c r="R3040" t="inlineStr">
        <is>
          <t>false</t>
        </is>
      </c>
      <c r="S3040" t="inlineStr">
        <is>
          <t>2026/01/03</t>
        </is>
      </c>
      <c r="T3040" t="inlineStr">
        <is>
          <t>BST</t>
        </is>
      </c>
      <c r="U3040"/>
      <c r="V3040" t="inlineStr">
        <is>
          <t>张铭麒</t>
        </is>
      </c>
      <c r="W3040" t="inlineStr">
        <is>
          <t>李岳丰
吴薇</t>
        </is>
      </c>
    </row>
    <row r="3041" ht="12.75" customHeight="1">
      <c r="A3041" t="inlineStr">
        <is>
          <t>2026-01-03 许宝华-马来西亚-农耕记-新店开业 已结束</t>
        </is>
      </c>
      <c r="B3041"/>
      <c r="C3041" t="inlineStr">
        <is>
          <t>马来农耕记六店试营业顺利，机器无故障，出品稳定无客诉。</t>
        </is>
      </c>
      <c r="D3041" t="inlineStr">
        <is>
          <t>许宝华</t>
        </is>
      </c>
      <c r="E3041" t="inlineStr">
        <is>
          <t xml:space="preserve">[位置] </t>
        </is>
      </c>
      <c r="F3041" t="inlineStr">
        <is>
          <t>项目出差</t>
        </is>
      </c>
      <c r="G3041" t="inlineStr">
        <is>
          <t>许宝华-马来西亚-农耕记-新店开业 已结束</t>
        </is>
      </c>
      <c r="H3041" t="inlineStr">
        <is>
          <t>马来农耕记六店今日试营业第一天，早上8点半到达客户现场，协助厨房备货摆台，初加工，添加小料，机器设备调味料，负责门店机器出餐工作，客户第一天试营业非常顺利，机器设备无故障，全天菜品出品稳定，无客诉，</t>
        </is>
      </c>
      <c r="I3041" t="inlineStr">
        <is>
          <t>无</t>
        </is>
      </c>
      <c r="J3041"/>
      <c r="K3041" t="inlineStr">
        <is>
          <t>马来农耕记六店开业支持</t>
        </is>
      </c>
      <c r="L3041" t="inlineStr">
        <is>
          <t>IMG_20260103_221533792.jpg,IMG_20260103_203406371.jpg,IMG_20260103_194527216.jpg,IMG_20260103_203108036.jpg,IMG_20260103_193958383.jpg,IMG_20260103_184517278.jpg,IMG_20260103_184059908.jpg,IMG_20260103_191104034.jpg,IMG_20260103_191216675.jpg,IMG_20260103_113753174.jpg,IMG_20260103_112448796.jpg,IMG_20260103_121635557.jpg,IMG_20260103_123831210.jpg,IMG_20260103_122954022.jpg,IMG_20260103_104934236.jpg,IMG_20260103_104928497.jpg,IMG_20260103_175657313.jpg</t>
        </is>
      </c>
      <c r="M3041"/>
      <c r="N3041" s="2">
        <v>46025</v>
      </c>
      <c r="O3041" t="inlineStr">
        <is>
          <t>已结束</t>
        </is>
      </c>
      <c r="P3041" t="inlineStr">
        <is>
          <t>01周</t>
        </is>
      </c>
      <c r="Q3041"/>
      <c r="R3041" t="inlineStr">
        <is>
          <t>false</t>
        </is>
      </c>
      <c r="S3041" t="inlineStr">
        <is>
          <t>2026/01/03</t>
        </is>
      </c>
      <c r="T3041" t="inlineStr">
        <is>
          <t>BST</t>
        </is>
      </c>
      <c r="U3041"/>
      <c r="V3041" t="inlineStr">
        <is>
          <t>张铭麒</t>
        </is>
      </c>
      <c r="W3041" t="inlineStr">
        <is>
          <t>李岳丰
吴薇</t>
        </is>
      </c>
    </row>
    <row r="3042" ht="12.75" customHeight="1">
      <c r="A3042" t="inlineStr">
        <is>
          <t>2026-01-02 许宝华-马来西亚-农耕记-新店开业 已结束</t>
        </is>
      </c>
      <c r="B3042"/>
      <c r="C3042" t="inlineStr">
        <is>
          <t>无问题或异常，菜品全部通过客户认可。</t>
        </is>
      </c>
      <c r="D3042" t="inlineStr">
        <is>
          <t>许宝华</t>
        </is>
      </c>
      <c r="E3042" t="inlineStr">
        <is>
          <t xml:space="preserve">[位置] </t>
        </is>
      </c>
      <c r="F3042" t="inlineStr">
        <is>
          <t>项目出差</t>
        </is>
      </c>
      <c r="G3042" t="inlineStr">
        <is>
          <t>许宝华-马来西亚-农耕记-新店开业 已结束</t>
        </is>
      </c>
      <c r="H3042" t="inlineStr">
        <is>
          <t>
汇报人：许宝华
一、上午工作内容
1. 开展菜品拉练工作，对设备烹饪菜品的口感、品相、稳定性等指标进行实操验证。
2. 组织相关人员进行设备操作与菜品制作备菜，专项培训，强化实操技能与标准流程认知。
3. 围绕试营业需求，完成小料摆放动线优化与整理，提升出餐效率与操作便捷性。
4，完成客户领导试菜工作，全程跟进菜品制作流程，记录试菜反馈意见，为后续菜品及设备优化提供依据。</t>
        </is>
      </c>
      <c r="I3042" t="inlineStr">
        <is>
          <t>菜品已全部通过客户认可</t>
        </is>
      </c>
      <c r="J3042" t="inlineStr">
        <is>
          <t>无</t>
        </is>
      </c>
      <c r="K3042" t="inlineStr">
        <is>
          <t>马来农耕记六店开业支持</t>
        </is>
      </c>
      <c r="L3042" t="inlineStr">
        <is>
          <t>IMG_20260102_233027750.jpg,IMG_20260102_212637352.jpg,IMG_20260102_212633156.jpg,IMG_20260102_204536909.jpg,IMG_20260102_203910772.jpg,IMG_20260102_203547887.jpg,IMG_20260102_203055995.jpg,IMG_20260102_201150060.jpg,IMG_20260102_181613874.jpg,IMG_20260102_150009391.jpg,IMG_20260102_142049980.jpg,IMG_20260102_141319676.jpg,IMG_20260102_140751031.jpg,IMG_20260102_135053312.jpg,IMG_20260102_135445882.jpg,IMG_20260102_121551444.jpg,IMG_20260102_105637797.jpg,IMG_20260102_105505044.jpg</t>
        </is>
      </c>
      <c r="M3042"/>
      <c r="N3042" s="2">
        <v>46024</v>
      </c>
      <c r="O3042" t="inlineStr">
        <is>
          <t>已结束</t>
        </is>
      </c>
      <c r="P3042" t="inlineStr">
        <is>
          <t>01周</t>
        </is>
      </c>
      <c r="Q3042"/>
      <c r="R3042" t="inlineStr">
        <is>
          <t>false</t>
        </is>
      </c>
      <c r="S3042" t="inlineStr">
        <is>
          <t>2026/01/03</t>
        </is>
      </c>
      <c r="T3042" t="inlineStr">
        <is>
          <t>BST</t>
        </is>
      </c>
      <c r="U3042"/>
      <c r="V3042" t="inlineStr">
        <is>
          <t>张铭麒</t>
        </is>
      </c>
      <c r="W3042" t="inlineStr">
        <is>
          <t>李岳丰
吴薇</t>
        </is>
      </c>
    </row>
    <row r="3043" ht="12.75" customHeight="1">
      <c r="A3043" t="inlineStr">
        <is>
          <t>2026-01-01 许宝华-马来西亚-农耕记-新店开业 已结束</t>
        </is>
      </c>
      <c r="B3043"/>
      <c r="C3043" t="inlineStr">
        <is>
          <t>酸辣鸡杂颜色黑、温度高，因机器风扇损坏、老抽投放不准且滴液。</t>
        </is>
      </c>
      <c r="D3043" t="inlineStr">
        <is>
          <t>许宝华</t>
        </is>
      </c>
      <c r="E3043" t="inlineStr">
        <is>
          <t xml:space="preserve">[位置] </t>
        </is>
      </c>
      <c r="F3043" t="inlineStr">
        <is>
          <t>项目出差</t>
        </is>
      </c>
      <c r="G3043" t="inlineStr">
        <is>
          <t>许宝华-马来西亚-农耕记-新店开业 已结束</t>
        </is>
      </c>
      <c r="H3043" t="inlineStr">
        <is>
          <t>
跟马来农耕记负责人刘刚在五店帮忙，今天元旦节门店生意特别好，协助门店，初加工，切配，备货，机器出餐工作。，厨师长反馈，酸辣鸡杂菜品出品颜色黑，温度偏高，过去检查设备发现，机器风扇损坏一个，已完成更换，老抽投放不准，且滴液。重新用热水清洗2遍管道，更换单向阀，重新校准后，老抽投料正常，下午跟踪以及协助出餐。菜品正常稳定</t>
        </is>
      </c>
      <c r="I3043" t="inlineStr">
        <is>
          <t>无录菜</t>
        </is>
      </c>
      <c r="J3043"/>
      <c r="K3043" t="inlineStr">
        <is>
          <t>马来农耕记六店新店开业支持</t>
        </is>
      </c>
      <c r="L3043" t="inlineStr">
        <is>
          <t>IMG_20260101_221554550.jpg,IMG_20260101_213301450.jpg,IMG_20260101_213249065.jpg,IMG_20260101_191557014.jpg,IMG_20260101_182237412.jpg,IMG_20260101_182045305.jpg,IMG_20260101_181544726.jpg,IMG_20260101_173142932.jpg,IMG_20260101_134641301.jpg,IMG_20260101_134248967.jpg,IMG_20260101_120222360.jpg,IMG_20260101_120152411.jpg,IMG_20260101_115528059.jpg,IMG_20260101_115519220.jpg,IMG_20260101_113503646.jpg,IMG_20260101_111443632.jpg,IMG_20260101_111412187.jpg,IMG_20260101_104430391.jpg,IMG_20260101_104446485.jpg,IMG_20260101_104328723.jpg</t>
        </is>
      </c>
      <c r="M3043"/>
      <c r="N3043" s="2">
        <v>46023</v>
      </c>
      <c r="O3043" t="inlineStr">
        <is>
          <t>已结束</t>
        </is>
      </c>
      <c r="P3043" t="inlineStr">
        <is>
          <t>01周</t>
        </is>
      </c>
      <c r="Q3043"/>
      <c r="R3043" t="inlineStr">
        <is>
          <t>false</t>
        </is>
      </c>
      <c r="S3043" t="inlineStr">
        <is>
          <t>2026/01/03</t>
        </is>
      </c>
      <c r="T3043" t="inlineStr">
        <is>
          <t>BST</t>
        </is>
      </c>
      <c r="U3043"/>
      <c r="V3043" t="inlineStr">
        <is>
          <t>张铭麒</t>
        </is>
      </c>
      <c r="W3043" t="inlineStr">
        <is>
          <t>李岳丰
吴薇</t>
        </is>
      </c>
    </row>
    <row r="3044" ht="12.75" customHeight="1">
      <c r="A3044" t="inlineStr">
        <is>
          <t>2025-12-31 许宝华-马来西亚-农耕记-新店开业 已结束</t>
        </is>
      </c>
      <c r="B3044"/>
      <c r="C3044" t="inlineStr">
        <is>
          <t>5店设备维修，3号机风扇损坏致烹饪温度过高。</t>
        </is>
      </c>
      <c r="D3044" t="inlineStr">
        <is>
          <t>许宝华</t>
        </is>
      </c>
      <c r="E3044" t="inlineStr">
        <is>
          <t xml:space="preserve">[位置] </t>
        </is>
      </c>
      <c r="F3044" t="inlineStr">
        <is>
          <t>项目出差</t>
        </is>
      </c>
      <c r="G3044" t="inlineStr">
        <is>
          <t>许宝华-马来西亚-农耕记-新店开业 已结束</t>
        </is>
      </c>
      <c r="H3044" t="inlineStr">
        <is>
          <t>菜品拉练，新菜测试。调整，培训操作员新菜品操作烹饪，校准。设备卫生清洁，养锅。协助门店物料搬运，整理归类。</t>
        </is>
      </c>
      <c r="I3044" t="inlineStr">
        <is>
          <t>新菜辣子鸡一二三份
新菜莴笋腊肉一二份
新菜酸笋炒雪花牛肉一二三份</t>
        </is>
      </c>
      <c r="J3044" t="inlineStr">
        <is>
          <t>无</t>
        </is>
      </c>
      <c r="K3044" t="inlineStr">
        <is>
          <t>马来西亚农耕记新店开业。菜品调整录菜，5店设备维修，（负责人反馈3号机风扇损坏，烹饪温度过高）</t>
        </is>
      </c>
      <c r="L3044" t="inlineStr">
        <is>
          <t>IMG_20251231_212526986.jpg,IMG_20251231_212135446.jpg,IMG_20251231_202108015.jpg,IMG_20251231_195248780.jpg,IMG_20251231_180950230.jpg,IMG_20251231_195204983.jpg,IMG_20251231_180234610.jpg,IMG_20251231_144648441.jpg,IMG_20251231_133445757.jpg,IMG_20251231_131214904.jpg,IMG_20251231_133445757.jpg,IMG_20251231_124048932.jpg,video_20251231_123559590.mp4,IMG_20251231_113457792.jpg,IMG_20251231_103922495.jpg,IMG_20251231_221614261.jpg</t>
        </is>
      </c>
      <c r="M3044"/>
      <c r="N3044" s="2">
        <v>46022</v>
      </c>
      <c r="O3044" t="inlineStr">
        <is>
          <t>已结束</t>
        </is>
      </c>
      <c r="P3044" t="inlineStr">
        <is>
          <t>53周</t>
        </is>
      </c>
      <c r="Q3044"/>
      <c r="R3044" t="inlineStr">
        <is>
          <t>false</t>
        </is>
      </c>
      <c r="S3044" t="inlineStr">
        <is>
          <t>2026/01/03</t>
        </is>
      </c>
      <c r="T3044" t="inlineStr">
        <is>
          <t>BST</t>
        </is>
      </c>
      <c r="U3044"/>
      <c r="V3044" t="inlineStr">
        <is>
          <t>张铭麒</t>
        </is>
      </c>
      <c r="W3044" t="inlineStr">
        <is>
          <t>李岳丰
吴薇</t>
        </is>
      </c>
    </row>
    <row r="3045" ht="12.75" customHeight="1">
      <c r="A3045" t="inlineStr">
        <is>
          <t>2025-12-30 许宝华-马来西亚-农耕记-新店开业 已结束</t>
        </is>
      </c>
      <c r="B3045"/>
      <c r="C3045" t="inlineStr">
        <is>
          <t>10类菜品拉练优化，7类调整达标，3类稳定，均已定版通过，支持新店开业。</t>
        </is>
      </c>
      <c r="D3045" t="inlineStr">
        <is>
          <t>许宝华</t>
        </is>
      </c>
      <c r="E3045" t="inlineStr">
        <is>
          <t xml:space="preserve">[位置] </t>
        </is>
      </c>
      <c r="F3045" t="inlineStr">
        <is>
          <t>项目出差</t>
        </is>
      </c>
      <c r="G3045" t="inlineStr">
        <is>
          <t>许宝华-马来西亚-农耕记-新店开业 已结束</t>
        </is>
      </c>
      <c r="H3045" t="inlineStr">
        <is>
          <t>工作日报
日期：[2025/12/30]
汇报人：许宝华
一、今日核心工作内容
今日针对多款菜品开展智能烹饪设备参数拉练与优化工作，覆盖10类菜品，通过调整食材配比、烹饪参数及投料顺序，确保出品质量符合客户预期。
二、菜品参数优化与出品情况
1. 辣椒炒肉（3份）
调整食材配比：肥肉由140g/份改为120g/份，前腿肉由50g/份改为80g/份；同步优化设备烹饪温度与时间参数，最终3份出品均达到客户预期，已完成参数固化。
2. 手撕包菜（2份）
未调整设备参数及食材配比，2份出品状态稳定，符合标准要求。
3. 番茄炒蛋（2份）
维持原有烹饪参数与食材配比，2份出品质量稳定，无偏差。
4. 蝴蝶鱼片（3份）
食材调整：青龙菜替换为蒜苗段，剁椒酱增加20g/份；设备参数优化：烹饪时间缩短8秒，3份出品均达到客户预期。
5. 茶油甘榜鸡（3份）
调整食材配比：凉薯由80g/份改为60g/份，其余参数及食材不变，3份出品状态稳定。
6. 鲮鱼油麦菜（3份）
设备参数与食材调整：烹饪时间缩短8秒/份，猪油增加10g/份，完成3份菜品拉练。
7. 大碗花菜（3份）
调整设备投料参数：1份减少投水量15g，2-3份减少投水量5g，3份出品均达到客户预期。
8. 鲜焖腐皮鸡蛋（3份）
调整食材配比：鸡蛋改为150g/份，腐竹改为100g/份，其余参数不变，3份出品状态稳定。
9. 小炒笋丝（3份）
调整食材配比：笋丝改为180g/份，酱汁A减少3g/份，芹菜每份增加5克，3份出品均达到客户预期。
10. 豆芽青龙菜（3份）
优化设备投料程序：调整为豆芽与青龙菜分开投放，先炒豆芽再放青龙菜，调整后出品豆芽脆嫩、青龙菜翠绿，达到客户预期。
三、今日工作小结
今日完成10类菜品的智能烹饪参数拉练与优化，其中7类菜品通过调整食材配比、烹饪参数或投料顺序达到客户预期，3类菜品出品保持稳定；已将优化后的参数同步更新至设备系统，确保后续出品一致性。</t>
        </is>
      </c>
      <c r="I3045" t="inlineStr">
        <is>
          <t>上述10款菜品均已定版通过</t>
        </is>
      </c>
      <c r="J3045" t="inlineStr">
        <is>
          <t>无</t>
        </is>
      </c>
      <c r="K3045" t="inlineStr">
        <is>
          <t>马来西亚农耕记六店新店开业支持，菜品拉练。新菜上新，</t>
        </is>
      </c>
      <c r="L3045" t="inlineStr">
        <is>
          <t>IMG_20251230_202403442.jpg,IMG_20251230_201934212.jpg,IMG_20251230_214708715.jpg,IMG_20251230_200655944.jpg,IMG_20251230_200912473.jpg,IMG_20251230_195922067.jpg,IMG_20251230_194750750.jpg,IMG_20251230_140352401.jpg,IMG_20251230_140004041.jpg,IMG_20251230_194405345.jpg,IMG_20251230_133652102.jpg,IMG_20251230_131134724.jpg,IMG_20251230_125630588.jpg,IMG_20251230_120604314.jpg,IMG_20251230_130245182.jpg,IMG_20251230_104855460.jpg,IMG_20251230_132929872.jpg</t>
        </is>
      </c>
      <c r="M3045"/>
      <c r="N3045" s="2">
        <v>46021</v>
      </c>
      <c r="O3045" t="inlineStr">
        <is>
          <t>已结束</t>
        </is>
      </c>
      <c r="P3045" t="inlineStr">
        <is>
          <t>53周</t>
        </is>
      </c>
      <c r="Q3045"/>
      <c r="R3045" t="inlineStr">
        <is>
          <t>false</t>
        </is>
      </c>
      <c r="S3045" t="inlineStr">
        <is>
          <t>2026/01/03</t>
        </is>
      </c>
      <c r="T3045" t="inlineStr">
        <is>
          <t>BST</t>
        </is>
      </c>
      <c r="U3045"/>
      <c r="V3045" t="inlineStr">
        <is>
          <t>张铭麒</t>
        </is>
      </c>
      <c r="W3045" t="inlineStr">
        <is>
          <t>李岳丰
吴薇</t>
        </is>
      </c>
    </row>
    <row r="3046" ht="12.75" customHeight="1">
      <c r="A3046" t="inlineStr">
        <is>
          <t>2025-12-29 许宝华-马来西亚-农耕记-新店开业 已结束</t>
        </is>
      </c>
      <c r="B3046" t="inlineStr">
        <is>
          <t>0</t>
        </is>
      </c>
      <c r="C3046" t="inlineStr">
        <is>
          <t>调味料和食材仅到部分，机器菜品今日未拉练，待明日物料齐后测试。</t>
        </is>
      </c>
      <c r="D3046" t="inlineStr">
        <is>
          <t>许宝华</t>
        </is>
      </c>
      <c r="E3046" t="inlineStr">
        <is>
          <t xml:space="preserve">[位置] </t>
        </is>
      </c>
      <c r="F3046" t="inlineStr">
        <is>
          <t>项目出差</t>
        </is>
      </c>
      <c r="G3046" t="inlineStr">
        <is>
          <t>许宝华-马来西亚-农耕记-新店开业 已结束</t>
        </is>
      </c>
      <c r="H3046" t="inlineStr">
        <is>
          <t>上午排休半天，下午同负责人到门店，查看物料送达情况。调味料跟食材都只到了一部分，机器只能先添加一部分调味料，同时培训操作员加料校准，帮忙一起整理调味料摆放区，分装食材进冰箱，炒制工作餐，整理机器设备零件，备件清单核对，机器菜品今日还未拉练，待明日物料到齐后，进行测试出品</t>
        </is>
      </c>
      <c r="I3046" t="inlineStr">
        <is>
          <t>无</t>
        </is>
      </c>
      <c r="J3046"/>
      <c r="K3046" t="inlineStr">
        <is>
          <t>马来农耕记新店开业支持</t>
        </is>
      </c>
      <c r="L3046" t="inlineStr">
        <is>
          <t>IMG_20251229_220340841.jpg,IMG_20251229_204848963.jpg,IMG_20251229_202910592.jpg,IMG_20251229_195926588.jpg,IMG_20251229_203326482.jpg,IMG_20251229_211356147.jpg,IMG_20251229_171006512.jpg,IMG_20251229_172416293.jpg,IMG_20251229_172356325.jpg,IMG_20251229_145020720.jpg,IMG_20251229_135952658.jpg,IMG_20251229_135237538.jpg,IMG_20251229_142514814.jpg,IMG_20251229_150135996.jpg,IMG_20251229_135027417.jpg,IMG_20251229_171548930.jpg,IMG_20251229_171130482.jpg</t>
        </is>
      </c>
      <c r="M3046"/>
      <c r="N3046" s="2">
        <v>46020</v>
      </c>
      <c r="O3046" t="inlineStr">
        <is>
          <t>已结束</t>
        </is>
      </c>
      <c r="P3046" t="inlineStr">
        <is>
          <t>53周</t>
        </is>
      </c>
      <c r="Q3046"/>
      <c r="R3046" t="inlineStr">
        <is>
          <t>false</t>
        </is>
      </c>
      <c r="S3046" t="inlineStr">
        <is>
          <t>2026/01/03</t>
        </is>
      </c>
      <c r="T3046" t="inlineStr">
        <is>
          <t>BST</t>
        </is>
      </c>
      <c r="U3046"/>
      <c r="V3046" t="inlineStr">
        <is>
          <t>张铭麒</t>
        </is>
      </c>
      <c r="W3046" t="inlineStr">
        <is>
          <t>李岳丰
吴薇</t>
        </is>
      </c>
    </row>
    <row r="3047" ht="12.75" customHeight="1">
      <c r="A3047" t="inlineStr">
        <is>
          <t>2025-12-28 许宝华-马来西亚-农耕记-新店开业 已结束</t>
        </is>
      </c>
      <c r="B3047"/>
      <c r="C3047" t="inlineStr">
        <is>
          <t>调味料未到货，用水分代替校准智能烹饪设备干液料。</t>
        </is>
      </c>
      <c r="D3047" t="inlineStr">
        <is>
          <t>许宝华</t>
        </is>
      </c>
      <c r="E3047" t="inlineStr">
        <is>
          <t xml:space="preserve">[位置] </t>
        </is>
      </c>
      <c r="F3047" t="inlineStr">
        <is>
          <t>项目出差</t>
        </is>
      </c>
      <c r="G3047" t="inlineStr">
        <is>
          <t>许宝华-马来西亚-农耕记-新店开业 已结束</t>
        </is>
      </c>
      <c r="H3047" t="inlineStr">
        <is>
          <t>马来西亚农耕记六店筹备工作日报
1. 物料处理：今日接收二批筹备物料，包含餐具、厨具、品类。协助客户完成物料的搬运、拆箱工作，并按照使用场景与品类完成货物的整理、归类及摆放。
2. 人员培训：针对门店3名操作员开展专项培训，其中2名缅甸籍员工无老店工作经验。培训内容涵盖智能烹饪设备的基础操作、干液料校准、（调味料未到货，先用水代替校准）养锅技巧，以及设备日常清洁与维护知识。
3. 客勤维护：与客户方相关负责人就门店筹备进度、人员培训效果及后续工作衔接事宜进行沟通，同步筹备细节，强化协作配合。客户透露3月份还有两家新店开业。现场跟客户负责人维护好关系，为后续开店购机做铺垫，
4. 辅助运营：帮客户完成工作餐的菜品炒制，保障筹备期间人员用餐需求。
5，调整六店机器菜谱，APP里面设置新菜品参数，调整老菜谱参数，分组。分机分菜。规划排列完整，
</t>
        </is>
      </c>
      <c r="I3047" t="inlineStr">
        <is>
          <t>设置，干锅莴笋腊肉一二三份参数
辣子鸡一二三份参数</t>
        </is>
      </c>
      <c r="J3047"/>
      <c r="K3047" t="inlineStr">
        <is>
          <t>上午排休，下午六店新店支持</t>
        </is>
      </c>
      <c r="L3047" t="inlineStr">
        <is>
          <t>Screenshot_2025_1229_015232_com.botinkit.btyc_flutter.jpg,IMG_20251228_214849716.jpg,IMG_20251228_205837786.jpg,IMG_20251228_204648210.jpg,IMG_20251228_204004189.jpg,IMG_20251228_204445086.jpg,IMG_20251228_131819690.jpg,IMG_20251228_131642938.jpg,IMG_20251228_122408750.jpg,video_20251228_114825648.mp4,IMG_20251228_114141969.jpg,IMG_20251228_113815286.jpg,IMG_20251228_110536216.jpg,IMG_20251228_103228528.jpg</t>
        </is>
      </c>
      <c r="M3047"/>
      <c r="N3047" s="2">
        <v>46019</v>
      </c>
      <c r="O3047" t="inlineStr">
        <is>
          <t>已结束</t>
        </is>
      </c>
      <c r="P3047" t="inlineStr">
        <is>
          <t>52周</t>
        </is>
      </c>
      <c r="Q3047"/>
      <c r="R3047" t="inlineStr">
        <is>
          <t>false</t>
        </is>
      </c>
      <c r="S3047" t="inlineStr">
        <is>
          <t>2026/01/03</t>
        </is>
      </c>
      <c r="T3047" t="inlineStr">
        <is>
          <t>BST</t>
        </is>
      </c>
      <c r="U3047"/>
      <c r="V3047" t="inlineStr">
        <is>
          <t>张铭麒</t>
        </is>
      </c>
      <c r="W3047" t="inlineStr">
        <is>
          <t>李岳丰
吴薇</t>
        </is>
      </c>
    </row>
    <row r="3048" ht="12.75" customHeight="1">
      <c r="A3048" t="inlineStr">
        <is>
          <t>2025-12-27 许宝华-马来西亚-农耕记-新店开业 已结束</t>
        </is>
      </c>
      <c r="B3048" t="inlineStr">
        <is>
          <t>0</t>
        </is>
      </c>
      <c r="C3048" t="inlineStr">
        <is>
          <t>调味料、食材未到货，影响校准和录制工作，需关注。</t>
        </is>
      </c>
      <c r="D3048" t="inlineStr">
        <is>
          <t>许宝华</t>
        </is>
      </c>
      <c r="E3048" t="inlineStr">
        <is>
          <t xml:space="preserve">[位置] </t>
        </is>
      </c>
      <c r="F3048" t="inlineStr">
        <is>
          <t>项目出差</t>
        </is>
      </c>
      <c r="G3048" t="inlineStr">
        <is>
          <t>许宝华-马来西亚-农耕记-新店开业 已结束</t>
        </is>
      </c>
      <c r="H3048" t="inlineStr">
        <is>
          <t>马来西亚农耕记六店筹备工作日报
1. 物料处理：今日接收三批筹备物料，包含餐具、厨具、收纳盒等品类。协助客户完成物料的搬运、拆箱工作，并按照使用场景与品类完成货物的整理、归类及摆放。
2. 人员培训：针对门店3名操作员开展专项培训，其中2名缅甸籍员工无老店工作经验。培训内容涵盖智能烹饪设备的基础操作、干液料校准、（调味料未到货，先用水代替校准）养锅技巧，以及设备日常清洁与维护知识。
3. 客勤维护：与客户方相关负责人就门店筹备进度、人员培训效果及后续工作衔接事宜进行沟通，同步筹备细节，强化协作配合。客户透露3月份还有两家新店开业。现场跟客户负责人维护好关系，为后续开店购机做铺垫，
4. 辅助运营：帮客户完成工作餐的菜品炒制，保障筹备期间人员用餐需求。</t>
        </is>
      </c>
      <c r="I3048" t="inlineStr">
        <is>
          <t>调味料，食材未到货，暂无录制</t>
        </is>
      </c>
      <c r="J3048"/>
      <c r="K3048" t="inlineStr">
        <is>
          <t>马来西亚农耕记六店开业支持</t>
        </is>
      </c>
      <c r="L3048" t="inlineStr">
        <is>
          <t>IMG_20251227_213150385.jpg,IMG_20251227_184007871.jpg,IMG_20251227_183716764.jpg,IMG_20251227_183907965.jpg,IMG_20251227_174440048.jpg,IMG_20251227_150301930.jpg,wx_camera_1766818188331.mp4,IMG_20251227_143959838.jpg,IMG_20251227_183907965.jpg,IMG_20251227_141809588.jpg,IMG_20251227_142510709.jpg,IMG_20251227_143911214.jpg,IMG_20251227_124056600.jpg,IMG_20251227_130612005.jpg,IMG_20251227_121908477.jpg,IMG_20251227_102431678.jpg,IMG_20251227_120825363.jpg,IMG_20251227_102233778.jpg,IMG_20251227_130756114.jpg</t>
        </is>
      </c>
      <c r="M3048"/>
      <c r="N3048" s="2">
        <v>46018</v>
      </c>
      <c r="O3048" t="inlineStr">
        <is>
          <t>已结束</t>
        </is>
      </c>
      <c r="P3048" t="inlineStr">
        <is>
          <t>52周</t>
        </is>
      </c>
      <c r="Q3048"/>
      <c r="R3048" t="inlineStr">
        <is>
          <t>false</t>
        </is>
      </c>
      <c r="S3048" t="inlineStr">
        <is>
          <t>2026/01/03</t>
        </is>
      </c>
      <c r="T3048" t="inlineStr">
        <is>
          <t>BST</t>
        </is>
      </c>
      <c r="U3048"/>
      <c r="V3048" t="inlineStr">
        <is>
          <t>张铭麒</t>
        </is>
      </c>
      <c r="W3048" t="inlineStr">
        <is>
          <t>李岳丰
吴薇</t>
        </is>
      </c>
    </row>
    <row r="3049" ht="12.75" customHeight="1">
      <c r="A3049" t="inlineStr">
        <is>
          <t>2025-12-26 许宝华-马来西亚-农耕记-新店开业 已结束</t>
        </is>
      </c>
      <c r="B3049"/>
      <c r="C3049" t="inlineStr">
        <is>
          <t>马来农耕记六店开业支持，设备调试、卫生清理、系统设置及卸货，无异常问题。</t>
        </is>
      </c>
      <c r="D3049" t="inlineStr">
        <is>
          <t>许宝华</t>
        </is>
      </c>
      <c r="E3049" t="inlineStr">
        <is>
          <t xml:space="preserve">[位置] </t>
        </is>
      </c>
      <c r="F3049" t="inlineStr">
        <is>
          <t>项目出差</t>
        </is>
      </c>
      <c r="G3049" t="inlineStr">
        <is>
          <t>许宝华-马来西亚-农耕记-新店开业 已结束</t>
        </is>
      </c>
      <c r="H3049" t="inlineStr">
        <is>
          <t>马来农耕记六店开业支持，
一，检查设备整机状况无问题，调试设备锅位，温度标定。开锅，
二，协助客户清理厨房地面，货物架，水槽。墙壁卫生，
三，KESS点单系统，设置档口。分菜分机。
四，晚上仓库货物到达，帮忙一起卸货送达门店，
</t>
        </is>
      </c>
      <c r="I3049" t="inlineStr">
        <is>
          <t>无</t>
        </is>
      </c>
      <c r="J3049"/>
      <c r="K3049" t="inlineStr">
        <is>
          <t>马来农耕记六店开业支持</t>
        </is>
      </c>
      <c r="L3049" t="inlineStr">
        <is>
          <t>IMG_20251226_233826196.jpg,IMG_20251226_230507405.jpg,IMG_20251226_210934191.jpg,IMG_20251226_155544068.jpg,IMG_20251226_142910902.jpg,IMG_20251226_142907562.jpg,IMG_20251226_133116376.jpg,IMG_20251226_132128341.jpg,IMG_20251226_131259682.jpg,IMG_20251226_185351678.jpg,IMG_20251226_130500194.jpg,IMG_20251226_121058826.jpg,IMG_20251226_093132428.jpg,IMG_20251226_100216920.jpg</t>
        </is>
      </c>
      <c r="M3049"/>
      <c r="N3049" s="2">
        <v>46017</v>
      </c>
      <c r="O3049" t="inlineStr">
        <is>
          <t>已结束</t>
        </is>
      </c>
      <c r="P3049" t="inlineStr">
        <is>
          <t>52周</t>
        </is>
      </c>
      <c r="Q3049"/>
      <c r="R3049" t="inlineStr">
        <is>
          <t>false</t>
        </is>
      </c>
      <c r="S3049" t="inlineStr">
        <is>
          <t>2026/01/03</t>
        </is>
      </c>
      <c r="T3049" t="inlineStr">
        <is>
          <t>BST</t>
        </is>
      </c>
      <c r="U3049"/>
      <c r="V3049" t="inlineStr">
        <is>
          <t>张铭麒</t>
        </is>
      </c>
      <c r="W3049" t="inlineStr">
        <is>
          <t>李岳丰
吴薇</t>
        </is>
      </c>
    </row>
    <row r="3050" ht="12.75" customHeight="1">
      <c r="A3050" t="inlineStr">
        <is>
          <t>2025-12-25 许宝华-马来西亚-农耕记-老店整改 已结束</t>
        </is>
      </c>
      <c r="B3050"/>
      <c r="C3050" t="inlineStr">
        <is>
          <t>三店3号机风扇损坏，老抽投放不准、滴液。</t>
        </is>
      </c>
      <c r="D3050" t="inlineStr">
        <is>
          <t>许宝华</t>
        </is>
      </c>
      <c r="E3050" t="inlineStr">
        <is>
          <t xml:space="preserve">[位置] </t>
        </is>
      </c>
      <c r="F3050" t="inlineStr">
        <is>
          <t>项目出差</t>
        </is>
      </c>
      <c r="G3050" t="inlineStr">
        <is>
          <t>许宝华-马来西亚-农耕记-老店整改 已结束</t>
        </is>
      </c>
      <c r="H3050" t="inlineStr">
        <is>
          <t>马来农耕记项目调改。
上午跟负责人刘总在一店帮忙，今天圣诞节门店生意特别好，协助门店，初加工，切配，分份，机器出餐工作。机器设备运行稳定，无故障。下午前往三店，厨师长昨日反馈，3号机菜品出品颜色深，温度偏高，过去检查设备发现，机器风扇损坏一个，已完成更换，老抽投放不准，滴液严重，重新用热水清洗2遍管道，更换单向阀，校准后，老抽投料正常，下午跟踪出品已正常，协助刘总准备明天6店点火仪式需要的物料。</t>
        </is>
      </c>
      <c r="I3050" t="inlineStr">
        <is>
          <t>无新菜录入。</t>
        </is>
      </c>
      <c r="J3050" t="inlineStr">
        <is>
          <t>机器风扇损坏。老抽投料不准，滴液，</t>
        </is>
      </c>
      <c r="K3050" t="inlineStr">
        <is>
          <t>马来农耕记六店开业支持</t>
        </is>
      </c>
      <c r="L3050" t="inlineStr">
        <is>
          <t>IMG_20251225_220541955.jpg,IMG_20251225_211928462.jpg,IMG_20251225_200311241.jpg,IMG_20251225_195909234.jpg,IMG_20251225_195756456.jpg,IMG_20251225_195459436.jpg,IMG_20251225_180547178.jpg,IMG_20251225_175811858.jpg,IMG_20251225_152347810.jpg,IMG_20251225_155931084.jpg,IMG_20251225_144253339.jpg,IMG_20251225_140941515.jpg,IMG_20251225_134727665.jpg,IMG_20251225_130305600.jpg,wx_camera_1766638046319.mp4,IMG_20251225_113353721.jpg,IMG_20251225_112402571.jpg,IMG_20251225_120359801.jpg,IMG_20251225_110929967.jpg,IMG_20251225_214602653.jpg,IMG_20251225_135652693.jpg</t>
        </is>
      </c>
      <c r="M3050"/>
      <c r="N3050" s="2">
        <v>46016</v>
      </c>
      <c r="O3050" t="inlineStr">
        <is>
          <t>已结束,已结束</t>
        </is>
      </c>
      <c r="P3050" t="inlineStr">
        <is>
          <t>52周</t>
        </is>
      </c>
      <c r="Q3050"/>
      <c r="R3050" t="inlineStr">
        <is>
          <t>false</t>
        </is>
      </c>
      <c r="S3050" t="inlineStr">
        <is>
          <t>2025/12/24
2026/01/08</t>
        </is>
      </c>
      <c r="T3050" t="inlineStr">
        <is>
          <t>BST</t>
        </is>
      </c>
      <c r="U3050" t="inlineStr">
        <is>
          <t>1</t>
        </is>
      </c>
      <c r="V3050" t="inlineStr">
        <is>
          <t>张铭麒
张铭麒</t>
        </is>
      </c>
      <c r="W3050" t="inlineStr">
        <is>
          <t>李岳丰
吴薇
李岳丰
吴薇</t>
        </is>
      </c>
    </row>
    <row r="3051" ht="12.75" customHeight="1">
      <c r="A3051" t="inlineStr">
        <is>
          <t>2025-12-24 许宝华-马来西亚-农耕记-老店整改 已结束</t>
        </is>
      </c>
      <c r="B3051"/>
      <c r="C3051" t="inlineStr">
        <is>
          <t>2店2号智能烹饪设备风扇损坏、红外测温传感器不准，已更换测试。</t>
        </is>
      </c>
      <c r="D3051" t="inlineStr">
        <is>
          <t>许宝华</t>
        </is>
      </c>
      <c r="E3051" t="inlineStr">
        <is>
          <t xml:space="preserve">[位置] </t>
        </is>
      </c>
      <c r="F3051" t="inlineStr">
        <is>
          <t>项目出差</t>
        </is>
      </c>
      <c r="G3051" t="inlineStr">
        <is>
          <t>许宝华-马来西亚-农耕记-老店整改 已结束</t>
        </is>
      </c>
      <c r="H3051" t="inlineStr">
        <is>
          <t>工作日报
日期：2025/12/24
汇报人：许宝华
工作项目：马来西亚农耕记项目支持
一、 今日工作内容
1. 门店运营支持
上午协同项目负责人刘总前往5店开展支持工作，重点跟进菜品出品质量，同时协助门店完成日常运营相关事宜。
2. 设备故障排查与维修
中午接2店厨师长通知，2号智能烹饪设备在烹饪过程中出现漏保跳闸故障，随即与刘总赶赴2店，协调电工对门店线路进行检修，电工初步判定故障源于门店线路。
线路检修完成后，设备运行1小时，漏保跳闸故障再次复现。再次前往2店后，通过线上联系售后团队，对设备部件进行逐一排查，经测试确认滤波器、电源接触器运行正常；拆机后发现设备风扇损坏、红外测温传感器测温不准，已完成上述两个部件的更换，测试温度正常，测试机器阶段。跳闸现象未复现。
3. 新设备安装
设备线路检修间隙，与刘总前往6店，完成3台新智能烹饪设备的安装工作。
二、 明日工作计划
1. 持续观察2店2号机运行状态，确认漏保跳闸故障是否彻底解决。
2. 前往3店开展协助支持工作。</t>
        </is>
      </c>
      <c r="I3051" t="inlineStr">
        <is>
          <t>无</t>
        </is>
      </c>
      <c r="J3051"/>
      <c r="K3051" t="inlineStr">
        <is>
          <t>马来农耕记项目支持</t>
        </is>
      </c>
      <c r="L3051" t="inlineStr">
        <is>
          <t>IMG_20251224_225851191.jpg,video_20251224_222014829.mp4,IMG_20251224_221315615.jpg,IMG_20251224_214511884.jpg,IMG_20251224_185602020.jpg,IMG_20251224_185339544.jpg,IMG_20251224_180835149.jpg,IMG_20251224_184023937.jpg,IMG_20251224_183827166.jpg,IMG_20251224_180310464.jpg,IMG_20251224_162347564.jpg,IMG_20251224_152107094.jpg,IMG_20251224_135815303.jpg,IMG_20251224_135412477.jpg,IMG_20251224_131557231.jpg,IMG_20251224_121852313.jpg,IMG_20251224_121715349.jpg,IMG_20251224_120317719.jpg,IMG_20251224_092626852.jpg</t>
        </is>
      </c>
      <c r="M3051"/>
      <c r="N3051" s="2">
        <v>46015</v>
      </c>
      <c r="O3051" t="inlineStr">
        <is>
          <t>已结束,已结束</t>
        </is>
      </c>
      <c r="P3051" t="inlineStr">
        <is>
          <t>52周</t>
        </is>
      </c>
      <c r="Q3051"/>
      <c r="R3051" t="inlineStr">
        <is>
          <t>false</t>
        </is>
      </c>
      <c r="S3051" t="inlineStr">
        <is>
          <t>2025/12/24
2026/01/08</t>
        </is>
      </c>
      <c r="T3051" t="inlineStr">
        <is>
          <t>BST</t>
        </is>
      </c>
      <c r="U3051"/>
      <c r="V3051" t="inlineStr">
        <is>
          <t>张铭麒
张铭麒</t>
        </is>
      </c>
      <c r="W3051" t="inlineStr">
        <is>
          <t>李岳丰
吴薇
李岳丰
吴薇</t>
        </is>
      </c>
    </row>
    <row r="3052" ht="12.75" customHeight="1">
      <c r="A3052" t="inlineStr">
        <is>
          <t xml:space="preserve">2025-12-23 </t>
        </is>
      </c>
      <c r="B3052"/>
      <c r="C3052" t="inlineStr">
        <is>
          <t>正文仅为日期“2025/12/23”，无实质内容，信息缺失。</t>
        </is>
      </c>
      <c r="D3052" t="inlineStr">
        <is>
          <t>许宝华</t>
        </is>
      </c>
      <c r="E3052" t="inlineStr">
        <is>
          <t xml:space="preserve">[位置] </t>
        </is>
      </c>
      <c r="F3052" t="inlineStr">
        <is>
          <t>排休</t>
        </is>
      </c>
      <c r="G3052"/>
      <c r="H3052"/>
      <c r="I3052"/>
      <c r="J3052"/>
      <c r="K3052"/>
      <c r="L3052"/>
      <c r="M3052"/>
      <c r="N3052" s="2">
        <v>46014</v>
      </c>
      <c r="O3052"/>
      <c r="P3052" t="inlineStr">
        <is>
          <t>52周</t>
        </is>
      </c>
      <c r="Q3052"/>
      <c r="R3052" t="inlineStr">
        <is>
          <t>false</t>
        </is>
      </c>
      <c r="S3052"/>
      <c r="T3052"/>
      <c r="U3052"/>
      <c r="V3052"/>
      <c r="W3052"/>
    </row>
    <row r="3053" ht="12.75" customHeight="1">
      <c r="A3053" t="inlineStr">
        <is>
          <t>2025-12-22 许宝华-马来西亚-农耕记-老店整改 已结束</t>
        </is>
      </c>
      <c r="B3053"/>
      <c r="C3053" t="inlineStr">
        <is>
          <t>未提及需关注问题及异常，门店准备充分，出品稳定。</t>
        </is>
      </c>
      <c r="D3053" t="inlineStr">
        <is>
          <t>许宝华</t>
        </is>
      </c>
      <c r="E3053" t="inlineStr">
        <is>
          <t xml:space="preserve">[位置] </t>
        </is>
      </c>
      <c r="F3053" t="inlineStr">
        <is>
          <t>项目出差</t>
        </is>
      </c>
      <c r="G3053" t="inlineStr">
        <is>
          <t>许宝华-马来西亚-农耕记-老店整改 已结束</t>
        </is>
      </c>
      <c r="H3053" t="inlineStr">
        <is>
          <t>马来西亚农耕记新山店巡检日报
汇报人:许宝华.日期2025/12/22
门店开市准备工作充分，小料切配符合标准，菜品分份秤重打包，出品质量稳定，门店调改完毕，晚上7点跟客户负责人返程吉隆坡。</t>
        </is>
      </c>
      <c r="I3053" t="inlineStr">
        <is>
          <t>今日出品质量稳定，菜品无需调整</t>
        </is>
      </c>
      <c r="J3053"/>
      <c r="K3053" t="inlineStr">
        <is>
          <t>排休</t>
        </is>
      </c>
      <c r="L3053" t="inlineStr">
        <is>
          <t>IMG_20251222_223615007.jpg,IMG_20251222_190713728.jpg,IMG_20251222_164145274.jpg,IMG_20251222_135843549.jpg,IMG_20251222_130501132.jpg,IMG_20251222_122637560.jpg,IMG_20251222_114251055.jpg,IMG_20251222_114028893.jpg,IMG_20251222_110115565.jpg,IMG_20251222_114028893.jpg,IMG_20251222_105856101.jpg,IMG_20251222_122950990.jpg</t>
        </is>
      </c>
      <c r="M3053"/>
      <c r="N3053" s="2">
        <v>46013</v>
      </c>
      <c r="O3053" t="inlineStr">
        <is>
          <t>已结束,已结束</t>
        </is>
      </c>
      <c r="P3053" t="inlineStr">
        <is>
          <t>52周</t>
        </is>
      </c>
      <c r="Q3053"/>
      <c r="R3053" t="inlineStr">
        <is>
          <t>false</t>
        </is>
      </c>
      <c r="S3053" t="inlineStr">
        <is>
          <t>2025/12/24
2026/01/08</t>
        </is>
      </c>
      <c r="T3053" t="inlineStr">
        <is>
          <t>BST</t>
        </is>
      </c>
      <c r="U3053"/>
      <c r="V3053" t="inlineStr">
        <is>
          <t>张铭麒
张铭麒</t>
        </is>
      </c>
      <c r="W3053" t="inlineStr">
        <is>
          <t>李岳丰
吴薇
李岳丰
吴薇</t>
        </is>
      </c>
    </row>
    <row r="3054" ht="12.75" customHeight="1">
      <c r="A3054" t="inlineStr">
        <is>
          <t>2025-12-21 许宝华-马来西亚-农耕记-老店整改 已结束</t>
        </is>
      </c>
      <c r="B3054"/>
      <c r="C3054" t="inlineStr">
        <is>
          <t>三号机散热风扇损坏2个，明日更换。</t>
        </is>
      </c>
      <c r="D3054" t="inlineStr">
        <is>
          <t>许宝华</t>
        </is>
      </c>
      <c r="E3054" t="inlineStr">
        <is>
          <t xml:space="preserve">[位置] </t>
        </is>
      </c>
      <c r="F3054" t="inlineStr">
        <is>
          <t>项目出差</t>
        </is>
      </c>
      <c r="G3054" t="inlineStr">
        <is>
          <t>许宝华-马来西亚-农耕记-老店整改 已结束</t>
        </is>
      </c>
      <c r="H3054" t="inlineStr">
        <is>
          <t>马来西亚农耕记新山店项目调改
一设备问题，
1.三号机烹饪过程中出线机器线盘温度过高无法烹饪问题，排查机器故障发现为散热风扇已损坏2个，协调仓库风扇明日到达门店进行更换，
二机器协助出餐
1.门店有操作员休息，周末生意忙协助门店机器出餐，跟负责人在出餐的过程中对菜品进行优化调整，
三，不停云厨APP教学
1.培训客户负责人对App的使用功能，查看门店养锅，校准周期，月度记录，创建菜谱副本，分享菜谱，新增门店，绑定机器到对应门店，调试多份菜谱，编辑温度。转速，锅位。摇摆功能运用，升温跟降温时间节点。
</t>
        </is>
      </c>
      <c r="I3054" t="inlineStr">
        <is>
          <t>无</t>
        </is>
      </c>
      <c r="J3054"/>
      <c r="K3054" t="inlineStr">
        <is>
          <t>马来农耕记项目支持</t>
        </is>
      </c>
      <c r="L3054" t="inlineStr">
        <is>
          <t>IMG_20251221_220541470.jpg,IMG_20251221_220535042.jpg,IMG_20251221_210702351.jpg,IMG_20251221_211458182.jpg,IMG_20251221_203508045.jpg,IMG_20251221_203429555.jpg,IMG_20251221_194216818.jpg,IMG_20251221_185246600.jpg,IMG_20251221_174820995.jpg,IMG_20251221_135900634.jpg,video_20251221_122101324.mp4,IMG_20251221_112406815.jpg,IMG_20251221_093506153.jpg,IMG_20251221_110206140.jpg,IMG_20251221_110550259.jpg</t>
        </is>
      </c>
      <c r="M3054"/>
      <c r="N3054" s="2">
        <v>46012</v>
      </c>
      <c r="O3054" t="inlineStr">
        <is>
          <t>已结束,已结束</t>
        </is>
      </c>
      <c r="P3054" t="inlineStr">
        <is>
          <t>51周</t>
        </is>
      </c>
      <c r="Q3054"/>
      <c r="R3054" t="inlineStr">
        <is>
          <t>false</t>
        </is>
      </c>
      <c r="S3054" t="inlineStr">
        <is>
          <t>2025/12/24
2026/01/08</t>
        </is>
      </c>
      <c r="T3054" t="inlineStr">
        <is>
          <t>BST</t>
        </is>
      </c>
      <c r="U3054"/>
      <c r="V3054" t="inlineStr">
        <is>
          <t>张铭麒
张铭麒</t>
        </is>
      </c>
      <c r="W3054" t="inlineStr">
        <is>
          <t>李岳丰
吴薇
李岳丰
吴薇</t>
        </is>
      </c>
    </row>
    <row r="3055" ht="12.75" customHeight="1">
      <c r="A3055" t="inlineStr">
        <is>
          <t>2025-12-20 许宝华-马来西亚-农耕记-老店整改 已结束</t>
        </is>
      </c>
      <c r="B3055"/>
      <c r="C3055" t="inlineStr">
        <is>
          <t>铁锅清洁不到位有积碳，液料2号机3号位管路堵塞需更换。</t>
        </is>
      </c>
      <c r="D3055" t="inlineStr">
        <is>
          <t>许宝华</t>
        </is>
      </c>
      <c r="E3055" t="inlineStr">
        <is>
          <t xml:space="preserve">[位置] </t>
        </is>
      </c>
      <c r="F3055" t="inlineStr">
        <is>
          <t>项目出差</t>
        </is>
      </c>
      <c r="G3055" t="inlineStr">
        <is>
          <t>许宝华-马来西亚-农耕记-老店整改 已结束</t>
        </is>
      </c>
      <c r="H3055" t="inlineStr">
        <is>
          <t>马来西亚农耕记新山四店调改
整机卫生状况合格。铁锅清洁不到位。锅内有明显积碳。现场培训示范铁锅清洁方法。检查门店三台机器干料投放正常。液料2号机，3号位管路堵塞需更换。更新3台机器版本为5174KESS点单系统版本，3台机重新做温度标定。确保机器烹饪温度一致，更进门店出品质量。优化菜谱参数。确保门边出品质量达到客户满意度，下班检查门店设备卫生状况合格。</t>
        </is>
      </c>
      <c r="I3055" t="inlineStr">
        <is>
          <t>手撕包菜一二三份调整，
辣椒炒肉三份，四份调整
口味老虎虾2份调整
口味花甲2份调整</t>
        </is>
      </c>
      <c r="J3055"/>
      <c r="K3055" t="inlineStr">
        <is>
          <t>马来农耕记新山店支持</t>
        </is>
      </c>
      <c r="L3055" t="inlineStr">
        <is>
          <t>Screenshot_20251220_223521.jpg,IMG_20251220_215510118.jpg,IMG_20251220_215502525.jpg,IMG_20251220_215531555.jpg,IMG_20251220_211250109.jpg,IMG_20251220_185859853.jpg,IMG_20251220_205258953.jpg,IMG_20251220_184534814.jpg,IMG_20251220_181236705.jpg,IMG_20251220_180137703.jpg,IMG_20251220_180326252.jpg,IMG_20251220_175919759.jpg,IMG_20251220_173913577.jpg,IMG_20251220_135252534.jpg,IMG_20251220_135910172.jpg,IMG_20251220_132450819.jpg,IMG_20251220_113754348.jpg,IMG_20251220_093119385.jpg,IMG_20251220_110733644.jpg,IMG_20251220_110759645.jpg,IMG_20251220_113442608.jpg,IMG_20251220_113624169.jpg,IMG_20251220_114839073.jpg,IMG_20251220_114017770.jpg,IMG_20251220_120648641.jpg</t>
        </is>
      </c>
      <c r="M3055"/>
      <c r="N3055" s="2">
        <v>46011</v>
      </c>
      <c r="O3055" t="inlineStr">
        <is>
          <t>已结束,已结束</t>
        </is>
      </c>
      <c r="P3055" t="inlineStr">
        <is>
          <t>51周</t>
        </is>
      </c>
      <c r="Q3055"/>
      <c r="R3055" t="inlineStr">
        <is>
          <t>false</t>
        </is>
      </c>
      <c r="S3055" t="inlineStr">
        <is>
          <t>2025/12/24
2026/01/08</t>
        </is>
      </c>
      <c r="T3055" t="inlineStr">
        <is>
          <t>BST</t>
        </is>
      </c>
      <c r="U3055"/>
      <c r="V3055" t="inlineStr">
        <is>
          <t>张铭麒
张铭麒</t>
        </is>
      </c>
      <c r="W3055" t="inlineStr">
        <is>
          <t>李岳丰
吴薇
李岳丰
吴薇</t>
        </is>
      </c>
    </row>
    <row r="3056" ht="12.75" customHeight="1">
      <c r="A3056" t="inlineStr">
        <is>
          <t>2025-12-19 许宝华-马来西亚-农耕记-老店整改 已结束</t>
        </is>
      </c>
      <c r="B3056"/>
      <c r="C3056" t="inlineStr">
        <is>
          <t>新山四店调改，机器明日调试，今日到店晚，门店已收市下班。</t>
        </is>
      </c>
      <c r="D3056" t="inlineStr">
        <is>
          <t>许宝华</t>
        </is>
      </c>
      <c r="E3056" t="inlineStr">
        <is>
          <t xml:space="preserve">[位置] </t>
        </is>
      </c>
      <c r="F3056" t="inlineStr">
        <is>
          <t>项目出差</t>
        </is>
      </c>
      <c r="G3056" t="inlineStr">
        <is>
          <t>许宝华-马来西亚-农耕记-老店整改 已结束</t>
        </is>
      </c>
      <c r="H3056" t="inlineStr">
        <is>
          <t>早上跟马来负责人刘总在三店巡店，把控菜品出品，中午一起前往仓库取配件，坐车6个小时到达新山农耕记，今晚到店很晚了，门店收市准备下班了。机器明日开启调试</t>
        </is>
      </c>
      <c r="I3056" t="inlineStr">
        <is>
          <t>无</t>
        </is>
      </c>
      <c r="J3056"/>
      <c r="K3056" t="inlineStr">
        <is>
          <t>马来西亚农耕记新山四店调改</t>
        </is>
      </c>
      <c r="L3056" t="inlineStr">
        <is>
          <t>IMG_20251219_215447661.jpg,IMG_20251219_211041289.jpg,IMG_20251219_210914508.jpg,IMG_20251219_194450086.jpg,IMG_20251219_143820649.jpg,IMG_20251219_135446056.jpg,IMG_20251219_134319361.jpg,IMG_20251219_134231732.jpg,IMG_20251219_215438710.jpg,IMG_20251219_215436278.jpg,IMG_20251219_133745216.jpg,IMG_20251219_134005668.jpg,IMG_20251219_094127501.jpg</t>
        </is>
      </c>
      <c r="M3056"/>
      <c r="N3056" s="2">
        <v>46010</v>
      </c>
      <c r="O3056" t="inlineStr">
        <is>
          <t>已结束,已结束</t>
        </is>
      </c>
      <c r="P3056" t="inlineStr">
        <is>
          <t>51周</t>
        </is>
      </c>
      <c r="Q3056"/>
      <c r="R3056" t="inlineStr">
        <is>
          <t>false</t>
        </is>
      </c>
      <c r="S3056" t="inlineStr">
        <is>
          <t>2025/12/24
2026/01/08</t>
        </is>
      </c>
      <c r="T3056" t="inlineStr">
        <is>
          <t>BST</t>
        </is>
      </c>
      <c r="U3056"/>
      <c r="V3056" t="inlineStr">
        <is>
          <t>张铭麒
张铭麒</t>
        </is>
      </c>
      <c r="W3056" t="inlineStr">
        <is>
          <t>李岳丰
吴薇
李岳丰
吴薇</t>
        </is>
      </c>
    </row>
    <row r="3057" ht="12.75" customHeight="1">
      <c r="A3057" t="inlineStr">
        <is>
          <t>2025-12-18 许宝华-马来西亚-农耕记-老店整改 已结束</t>
        </is>
      </c>
      <c r="B3057"/>
      <c r="C3057" t="inlineStr">
        <is>
          <t>铁锅积碳、液料2号机3号管路堵塞、1号机喇叭损坏需更换。</t>
        </is>
      </c>
      <c r="D3057" t="inlineStr">
        <is>
          <t>许宝华</t>
        </is>
      </c>
      <c r="E3057" t="inlineStr">
        <is>
          <t xml:space="preserve">[位置] </t>
        </is>
      </c>
      <c r="F3057" t="inlineStr">
        <is>
          <t>项目出差</t>
        </is>
      </c>
      <c r="G3057" t="inlineStr">
        <is>
          <t>许宝华-马来西亚-农耕记-老店整改 已结束</t>
        </is>
      </c>
      <c r="H3057" t="inlineStr">
        <is>
          <t>马来西亚农耕记二店调改
整机卫生状况合格。铁锅清洁不到位。锅内有明显积碳。现场培训示范铁锅清洁方法。检查门店三台机器干料投放正常。液料2号机，3号位管路堵塞需更换。1号机喇叭损坏需更换，已对接负责人协调仓库配件到门店以后完成更换。更新3台机器版本，2号机超低锅位在50度左右，每次润完锅以后，锅会立起来在超高锅位。重新调整锅位恢复正常，3台机重新做温度标定。确保机器烹饪温度一致，更进门店出品质量。优化菜谱参数。确保门边出品质量达到客户满意度，下班检查门店设备卫生状况合格。</t>
        </is>
      </c>
      <c r="I3057" t="inlineStr">
        <is>
          <t>无新菜录入</t>
        </is>
      </c>
      <c r="J3057"/>
      <c r="K3057" t="inlineStr">
        <is>
          <t>农耕记新山店调改支持</t>
        </is>
      </c>
      <c r="L3057" t="inlineStr">
        <is>
          <t>IMG_20251218_215737241.jpg,IMG_20251218_215526396.jpg,IMG_20251218_215522593.jpg,IMG_20251218_195651557.jpg,IMG_20251218_194609362.jpg,IMG_20251218_184512315.jpg,IMG_20251218_182239499.jpg,IMG_20251218_181918081.jpg,IMG_20251218_180001778.jpg,IMG_20251218_133406449.jpg,IMG_20251218_131221338.jpg,IMG_20251218_125755298.jpg,IMG_20251218_115421486.jpg,IMG_20251218_112733616.jpg,IMG_20251218_113433787.jpg,IMG_20251218_112230530.jpg,IMG_20251218_111944423.jpg,IMG_20251218_111219727.jpg,IMG_20251218_111219727.jpg,IMG_20251218_111137112.jpg,IMG_20251218_110858075.jpg</t>
        </is>
      </c>
      <c r="M3057"/>
      <c r="N3057" s="2">
        <v>46009</v>
      </c>
      <c r="O3057" t="inlineStr">
        <is>
          <t>已结束,已结束</t>
        </is>
      </c>
      <c r="P3057" t="inlineStr">
        <is>
          <t>51周</t>
        </is>
      </c>
      <c r="Q3057"/>
      <c r="R3057" t="inlineStr">
        <is>
          <t>false</t>
        </is>
      </c>
      <c r="S3057" t="inlineStr">
        <is>
          <t>2025/12/24
2026/01/08</t>
        </is>
      </c>
      <c r="T3057" t="inlineStr">
        <is>
          <t>BST</t>
        </is>
      </c>
      <c r="U3057"/>
      <c r="V3057" t="inlineStr">
        <is>
          <t>张铭麒
张铭麒</t>
        </is>
      </c>
      <c r="W3057" t="inlineStr">
        <is>
          <t>李岳丰
吴薇
李岳丰
吴薇</t>
        </is>
      </c>
    </row>
    <row r="3058" ht="12.75" customHeight="1">
      <c r="A3058" t="inlineStr">
        <is>
          <t>2025-12-17 许宝华-马来西亚-农耕记-老店整改 已结束</t>
        </is>
      </c>
      <c r="B3058"/>
      <c r="C3058" t="inlineStr">
        <is>
          <t>一号机换滚轮，4号机换底座仓门胶链，4台机器同步版本改参数。</t>
        </is>
      </c>
      <c r="D3058" t="inlineStr">
        <is>
          <t>许宝华</t>
        </is>
      </c>
      <c r="E3058" t="inlineStr">
        <is>
          <t xml:space="preserve">[位置] </t>
        </is>
      </c>
      <c r="F3058" t="inlineStr">
        <is>
          <t>项目出差</t>
        </is>
      </c>
      <c r="G3058" t="inlineStr">
        <is>
          <t>许宝华-马来西亚-农耕记-老店整改 已结束</t>
        </is>
      </c>
      <c r="H3058" t="inlineStr">
        <is>
          <t>马来西亚农耕记五店巡检日报
设备巡检，
检查机身卫生达标，干料仓液料仓卫生达标，门店校准按周期标准执行，每日4次深度养锅标准。锅体无积碳，铁锅使用清洁良好，
一号机更换滚轮，4号机更换底座仓门胶链，4台机器同步5174，KESS版本，更改好系统参数，重新进行温度标定测试，全天跟踪菜品质量，把控好每一道菜品的烹饪标准，因为菜品有改动，现场培训操作员烹饪手法跟翻炒细节操作教学，晚上7点5店调改完成。前往一店巡检。机器收市卫生达标，出品质量稳定，</t>
        </is>
      </c>
      <c r="I3058" t="inlineStr">
        <is>
          <t>无</t>
        </is>
      </c>
      <c r="J3058"/>
      <c r="K3058" t="inlineStr">
        <is>
          <t>马来西亚农耕记二店调改</t>
        </is>
      </c>
      <c r="L3058" t="inlineStr">
        <is>
          <t>IMG_20251218_002319480.jpg,IMG_20251217_222400534.jpg,IMG_20251217_222346840.jpg,video_20251217_221924611.mp4,Screenshot_20251217_215559_com.botinkit.btyc_flutter.jpg,IMG_20251217_215020495.jpg,IMG_20251217_215017673.jpg,IMG_20251217_214944331.jpg,IMG_20251217_214938221.jpg,IMG_20251217_183729950.jpg,IMG_20251217_181347793.jpg,IMG_20251217_183125053.jpg,video_20251217_183001545.mp4,IMG_20251217_180930749.jpg,IMG_20251217_173322484.jpg,IMG_20251217_170610462.jpg,IMG_20251217_171931612.jpg</t>
        </is>
      </c>
      <c r="M3058"/>
      <c r="N3058" s="2">
        <v>46008</v>
      </c>
      <c r="O3058" t="inlineStr">
        <is>
          <t>已结束,已结束</t>
        </is>
      </c>
      <c r="P3058" t="inlineStr">
        <is>
          <t>51周</t>
        </is>
      </c>
      <c r="Q3058"/>
      <c r="R3058" t="inlineStr">
        <is>
          <t>false</t>
        </is>
      </c>
      <c r="S3058" t="inlineStr">
        <is>
          <t>2025/12/24
2026/01/08</t>
        </is>
      </c>
      <c r="T3058" t="inlineStr">
        <is>
          <t>BST</t>
        </is>
      </c>
      <c r="U3058"/>
      <c r="V3058" t="inlineStr">
        <is>
          <t>张铭麒
张铭麒</t>
        </is>
      </c>
      <c r="W3058" t="inlineStr">
        <is>
          <t>李岳丰
吴薇
李岳丰
吴薇</t>
        </is>
      </c>
    </row>
    <row r="3059" ht="12.75" customHeight="1">
      <c r="A3059" t="inlineStr">
        <is>
          <t>2025-12-16 许宝华-马来西亚-农耕记-老店整改 已结束</t>
        </is>
      </c>
      <c r="B3059" t="inlineStr">
        <is>
          <t>1</t>
        </is>
      </c>
      <c r="C3059" t="inlineStr">
        <is>
          <t>4台机器干料门滑轨卡顿生锈，配件暂缺货待更换。</t>
        </is>
      </c>
      <c r="D3059" t="inlineStr">
        <is>
          <t>许宝华</t>
        </is>
      </c>
      <c r="E3059" t="inlineStr">
        <is>
          <t xml:space="preserve">[位置] </t>
        </is>
      </c>
      <c r="F3059" t="inlineStr">
        <is>
          <t>项目出差</t>
        </is>
      </c>
      <c r="G3059" t="inlineStr">
        <is>
          <t>许宝华-马来西亚-农耕记-老店整改 已结束</t>
        </is>
      </c>
      <c r="H3059" t="inlineStr">
        <is>
          <t>马来西亚农耕记三店调改汇报
到店后对四台机器更新到统一版本。锅位，参数设置。温度标定同步进行，检查4台机液料泵投放正常，4台机器干料门滑轨卡顿，生锈腐蚀。但不影响投料，已在设置里面关闭启用干料门，跟负责人刘总对接仓库干料滑轨配件。暂时缺货，等下次国内配件到货后。再进行统一更换，更新版本调整温度后，更进设备出品情况，培训操作员烹饪细节要点，炒制手法，提升门店菜品质量。同时对其他菜品进行调整。</t>
        </is>
      </c>
      <c r="I3059" t="inlineStr">
        <is>
          <t>辣椒炒肉一二三份的程序参数全部调整，增加润锅温度。增加烹饪温度。减少烹饪时间，减少投水量，出品要达到辣椒香味浓郁，瘦肉鲜嫩，油汁融合</t>
        </is>
      </c>
      <c r="J3059"/>
      <c r="K3059" t="inlineStr">
        <is>
          <t>马来农耕记二店调改</t>
        </is>
      </c>
      <c r="L3059" t="inlineStr">
        <is>
          <t>IMG_20251216_212815581.jpg,IMG_20251216_212625485.jpg,IMG_20251216_212604078.jpg,IMG_20251216_203909035.jpg,IMG_20251216_194039816.jpg,IMG_20251216_191114460.jpg,IMG_20251216_180636442.jpg,IMG_20251216_145815953.jpg,IMG_20251216_174005846.jpg,IMG_20251216_122003236.jpg,IMG_20251216_122009072.jpg,IMG_20251216_122345192.jpg,IMG_20251216_180348639.jpg,IMG_20251216_111136217.jpg,IMG_20251216_110059848.jpg,video_20251216_112249547.mp4,IMG_20251216_112931293.jpg</t>
        </is>
      </c>
      <c r="M3059"/>
      <c r="N3059" s="2">
        <v>46007</v>
      </c>
      <c r="O3059" t="inlineStr">
        <is>
          <t>已结束,已结束</t>
        </is>
      </c>
      <c r="P3059" t="inlineStr">
        <is>
          <t>51周</t>
        </is>
      </c>
      <c r="Q3059"/>
      <c r="R3059" t="inlineStr">
        <is>
          <t>false</t>
        </is>
      </c>
      <c r="S3059" t="inlineStr">
        <is>
          <t>2025/12/24
2026/01/08</t>
        </is>
      </c>
      <c r="T3059" t="inlineStr">
        <is>
          <t>BST</t>
        </is>
      </c>
      <c r="U3059"/>
      <c r="V3059" t="inlineStr">
        <is>
          <t>张铭麒
张铭麒</t>
        </is>
      </c>
      <c r="W3059" t="inlineStr">
        <is>
          <t>李岳丰
吴薇
李岳丰
吴薇</t>
        </is>
      </c>
    </row>
    <row r="3060" ht="12.75" customHeight="1">
      <c r="A3060" t="inlineStr">
        <is>
          <t>2025-12-15 许宝华-马来西亚-农耕记-老店整改 已结束</t>
        </is>
      </c>
      <c r="B3060"/>
      <c r="C3060" t="inlineStr">
        <is>
          <t>无明显问题或异常，主要为设备维修、备件整理、菜品优化及卫生培训。</t>
        </is>
      </c>
      <c r="D3060" t="inlineStr">
        <is>
          <t>许宝华</t>
        </is>
      </c>
      <c r="E3060" t="inlineStr">
        <is>
          <t xml:space="preserve">[位置] </t>
        </is>
      </c>
      <c r="F3060" t="inlineStr">
        <is>
          <t>项目出差</t>
        </is>
      </c>
      <c r="G3060" t="inlineStr">
        <is>
          <t>许宝华-马来西亚-农耕记-老店整改 已结束</t>
        </is>
      </c>
      <c r="H3060" t="inlineStr">
        <is>
          <t>上午9点，协同马来西亚负责人刘刚先生前往仓库提取设备备件，完成一店、三店的备件缺口梳理与分类整理，为后续配件更换工作做好准备。
2. 设备故障维修（一店）
待午间门店运营高峰回落，开展一店设备维修工作：
- 解决4号机洗锅水压过小问题：经检测确定为两位三通电磁阀损坏，现场完成配件更换，故障排除。
- 完成滚轮更换：更换4号机掉落滚轮1个、3号机滚轮2个，设备运转恢复正常。
3. 菜品调整优化
1.针对菜品小炒仔鸭，调整出锅功率参数，将最终出锅温度对应的功率提升1千瓦，提前10秒升温，优化菜品出品效果。
2.番茄炒蛋。调整投水量由230克减至180克，出品客户负责人认可，
3，口味老虎虾，减少菜籽油10克，润锅温度180调整200度，整体时长缩短17秒，最后功率有7000调整为8000，增加出餐速度，菜品口味不变。
4.培训操作人员设备卫生收市流程，铁锅积碳清洁养锅，每日卫生完成拍照记录打卡到农耕记海外厨政部，领导每日检阅卫生情况
</t>
        </is>
      </c>
      <c r="I3060" t="inlineStr">
        <is>
          <t>无新菜录入</t>
        </is>
      </c>
      <c r="J3060"/>
      <c r="K3060" t="inlineStr">
        <is>
          <t>马来西亚农耕记三店调改</t>
        </is>
      </c>
      <c r="L3060" t="inlineStr">
        <is>
          <t>IMG_20251215_215517372.jpg,IMG_20251215_215453049.jpg,IMG_20251215_213533319.jpg,IMG_20251215_201940604.jpg,IMG_20251215_201211784.jpg,IMG_20251215_171143522.jpg,IMG_20251215_162810732.jpg,IMG_20251215_150020596.jpg,IMG_20251215_150019277.jpg,IMG_20251215_230730617.jpg,IMG_20251215_141648638.jpg,IMG_20251215_141527338.jpg,IMG_20251215_141517219.jpg,IMG_20251215_141215073.jpg,wx_camera_1765785192537.jpg,IMG_20251215_142440935.jpg</t>
        </is>
      </c>
      <c r="M3060"/>
      <c r="N3060" s="2">
        <v>46006</v>
      </c>
      <c r="O3060" t="inlineStr">
        <is>
          <t>已结束,已结束</t>
        </is>
      </c>
      <c r="P3060" t="inlineStr">
        <is>
          <t>51周</t>
        </is>
      </c>
      <c r="Q3060"/>
      <c r="R3060" t="inlineStr">
        <is>
          <t>false</t>
        </is>
      </c>
      <c r="S3060" t="inlineStr">
        <is>
          <t>2025/12/24
2026/01/08</t>
        </is>
      </c>
      <c r="T3060" t="inlineStr">
        <is>
          <t>BST</t>
        </is>
      </c>
      <c r="U3060"/>
      <c r="V3060" t="inlineStr">
        <is>
          <t>张铭麒
张铭麒</t>
        </is>
      </c>
      <c r="W3060" t="inlineStr">
        <is>
          <t>李岳丰
吴薇
李岳丰
吴薇</t>
        </is>
      </c>
    </row>
    <row r="3061" ht="12.75" customHeight="1">
      <c r="A3061" t="inlineStr">
        <is>
          <t>2025-12-14 许宝华-马来西亚-农耕记-老店整改 已结束</t>
        </is>
      </c>
      <c r="B3061"/>
      <c r="C3061" t="inlineStr">
        <is>
          <t>1号机投料管道断裂已维修，更换机芯延迟至收市后完成。</t>
        </is>
      </c>
      <c r="D3061" t="inlineStr">
        <is>
          <t>许宝华</t>
        </is>
      </c>
      <c r="E3061" t="inlineStr">
        <is>
          <t xml:space="preserve">[位置] </t>
        </is>
      </c>
      <c r="F3061" t="inlineStr">
        <is>
          <t>项目出差</t>
        </is>
      </c>
      <c r="G3061" t="inlineStr">
        <is>
          <t>许宝华-马来西亚-农耕记-老店整改 已结束</t>
        </is>
      </c>
      <c r="H3061" t="inlineStr">
        <is>
          <t>新加坡农耕记项目调改结束前往马来西亚农耕记调改，中午到达新加坡5店。熟悉马来西亚农耕记菜品，前往3店更换两台机器机芯，4点半更换一台后，门店生意好一直上客，后面一台设备改为10点门店结束营业后进行更换完毕，更换机芯完成，调整参数设置，重新做温度标定，测试机器温度正常稳定。1号机，投料管道断裂，维修解决，培训操作员铁锅清除积碳方法，机器收市卫生清洁流程。</t>
        </is>
      </c>
      <c r="I3061" t="inlineStr">
        <is>
          <t>无新菜录制</t>
        </is>
      </c>
      <c r="J3061"/>
      <c r="K3061" t="inlineStr">
        <is>
          <t>马来西亚农耕记一店调改</t>
        </is>
      </c>
      <c r="L3061" t="inlineStr">
        <is>
          <t>IMG_20251214_173146655.jpg,IMG_20251214_190516301.jpg,IMG_20251214_190918920.jpg,IMG_20251214_210849268.jpg,IMG_20251214_212800127.jpg,IMG_20251214_213048351.jpg,IMG_20251214_093752729.jpg,IMG_20251214_171719589.jpg,IMG_20251214_080305439.jpg,IMG_20251214_173146655.jpg,IMG_20251214_185921993.jpg,IMG_20251214_190922138.jpg,IMG_20251214_190309961.jpg,IMG_20251214_212800127.jpg,IMG_20251214_190516301.jpg,IMG_20251214_210849268.jpg,IMG_20251214_213048351.jpg,IMG_20251214_222146801.jpg,IMG_20251214_223304801.jpg,IMG_20251214_230159532.jpg,IMG_20251214_225810457.jpg</t>
        </is>
      </c>
      <c r="M3061"/>
      <c r="N3061" s="2">
        <v>46005</v>
      </c>
      <c r="O3061" t="inlineStr">
        <is>
          <t>已结束,已结束</t>
        </is>
      </c>
      <c r="P3061" t="inlineStr">
        <is>
          <t>50周</t>
        </is>
      </c>
      <c r="Q3061"/>
      <c r="R3061" t="inlineStr">
        <is>
          <t>false</t>
        </is>
      </c>
      <c r="S3061" t="inlineStr">
        <is>
          <t>2025/12/24
2026/01/08</t>
        </is>
      </c>
      <c r="T3061" t="inlineStr">
        <is>
          <t>BST</t>
        </is>
      </c>
      <c r="U3061"/>
      <c r="V3061" t="inlineStr">
        <is>
          <t>张铭麒
张铭麒</t>
        </is>
      </c>
      <c r="W3061" t="inlineStr">
        <is>
          <t>李岳丰
吴薇
李岳丰
吴薇</t>
        </is>
      </c>
    </row>
    <row r="3062" ht="12.75" customHeight="1">
      <c r="A3062" t="inlineStr">
        <is>
          <t>2025-12-13 许宝华-新加坡-农耕记-老店整改 已结束</t>
        </is>
      </c>
      <c r="B3062"/>
      <c r="C3062" t="inlineStr">
        <is>
          <t>新加坡农耕记六店巡检正常，老店整改中，测试2道新菜品。</t>
        </is>
      </c>
      <c r="D3062" t="inlineStr">
        <is>
          <t>许宝华</t>
        </is>
      </c>
      <c r="E3062" t="inlineStr">
        <is>
          <t xml:space="preserve">[位置] </t>
        </is>
      </c>
      <c r="F3062" t="inlineStr">
        <is>
          <t>项目出差</t>
        </is>
      </c>
      <c r="G3062" t="inlineStr">
        <is>
          <t>许宝华-新加坡-农耕记-老店整改 已结束</t>
        </is>
      </c>
      <c r="H3062" t="inlineStr">
        <is>
          <t>新加坡农耕记六店巡检日报
巡检日期：[2025/12/13]
巡检人员：[许宝华]
一、 设备基础巡检情况
1. 卫生检查：设备机身、干料仓、液料仓清洁状况均达标，无污渍、残渣堆积；铁锅使用后清洁到位，锅体无积碳残留。
2. 运维标准执行：门店设备校准工作严格遵循周期标准落实；每日4次深度养锅流程按规范完成，设备运行基础状态良好。
二、 设备维修与系统升级
1. 部件更换：完成1号机水枪更换、4号机底座仓门铰链更换，更换后设备部件运行正常。
2. 系统优化：对店内4台智能烹饪设备完成5193版本同步更新，重新配置系统参数并开展温度标定测试，测试结果符合菜品烹饪标准；成功将八店菜谱导入设备系统。
三、 菜品质量管控与人员培训
1. 菜品质量跟踪：全天全程跟进菜品烹饪全流程，严格把控每道菜品的烹饪标准，确保出品稳定性。
2. 操作员培训：针对菜品调整情况，现场开展专项培训，重点讲解新菜品烹饪手法及翻炒操作细节，强化操作员实操技能。
四、 巡检总结
本次巡检完成设备卫生核查、部件更换、系统升级及人员培训等工作，设备运行状态及菜品出品质量均符合标准要求。</t>
        </is>
      </c>
      <c r="I3062" t="inlineStr">
        <is>
          <t>测试2道新菜品，小炒碎碎鸭，毛菜油炒土鸡，</t>
        </is>
      </c>
      <c r="J3062"/>
      <c r="K3062" t="inlineStr">
        <is>
          <t>马来西亚农耕记项目调改</t>
        </is>
      </c>
      <c r="L3062" t="inlineStr">
        <is>
          <t>IMG_20251213_214457918.jpg,IMG_20251213_214505783.jpg,IMG_20251213_203621448.jpg,IMG_20251213_202942094.jpg,IMG_20251213_194738892.jpg,IMG_20251213_192728162.jpg,IMG_20251213_191302050.jpg,IMG_20251213_150320601.jpg,IMG_20251213_150243229.jpg,IMG_20251213_181540578.jpg,IMG_20251213_145142307.jpg,IMG_20251213_144250893.jpg,IMG_20251213_133346966.jpg,IMG_20251213_115204812.jpg,IMG_20251213_111729664.jpg,IMG_20251213_111248778.jpg,IMG_20251213_104721172.jpg</t>
        </is>
      </c>
      <c r="M3062"/>
      <c r="N3062" s="2">
        <v>46004</v>
      </c>
      <c r="O3062" t="inlineStr">
        <is>
          <t>已结束</t>
        </is>
      </c>
      <c r="P3062" t="inlineStr">
        <is>
          <t>50周</t>
        </is>
      </c>
      <c r="Q3062"/>
      <c r="R3062" t="inlineStr">
        <is>
          <t>false</t>
        </is>
      </c>
      <c r="S3062" t="inlineStr">
        <is>
          <t>2025/12/13</t>
        </is>
      </c>
      <c r="T3062" t="inlineStr">
        <is>
          <t>BST</t>
        </is>
      </c>
      <c r="U3062" t="inlineStr">
        <is>
          <t>1</t>
        </is>
      </c>
      <c r="V3062" t="inlineStr">
        <is>
          <t>张铭麒</t>
        </is>
      </c>
      <c r="W3062" t="inlineStr">
        <is>
          <t>李岳丰
吴薇</t>
        </is>
      </c>
    </row>
    <row r="3063" ht="12.75" customHeight="1">
      <c r="A3063" t="inlineStr">
        <is>
          <t>2025-12-12 许宝华-新加坡-农耕记-老店整改 已结束</t>
        </is>
      </c>
      <c r="B3063"/>
      <c r="C3063" t="inlineStr">
        <is>
          <t>二店主控板版本低致通讯丢失，养锅温度过高；四店单向阀堵塞。</t>
        </is>
      </c>
      <c r="D3063" t="inlineStr">
        <is>
          <t>许宝华</t>
        </is>
      </c>
      <c r="E3063" t="inlineStr">
        <is>
          <t xml:space="preserve">[位置] </t>
        </is>
      </c>
      <c r="F3063" t="inlineStr">
        <is>
          <t>项目出差</t>
        </is>
      </c>
      <c r="G3063" t="inlineStr">
        <is>
          <t>许宝华-新加坡-农耕记-老店整改 已结束</t>
        </is>
      </c>
      <c r="H3063" t="inlineStr">
        <is>
          <t>工作日报
日期：[2025/12/12]
姓名：许宝华
工作地点：新加坡各餐饮门店
一、设备维修工作
1. 新加坡二店主控板更换及故障排查
为门店更换设备主板后，出现机芯通讯丢失故障码。随即联络售后团队协同排查，定位原因为新换主控板版本过低。联系软件同事完成版本升级，设备开机恢复正常。
2. 新加坡四店4号机投油故障处理
接门店反馈4号机不投油，现场检查判定故障原因为油管单向阀堵塞。更换单向阀后，设备投油功能恢复正常。
3. 新加坡二店设备养锅异常紧急处理
下午4点接二店厨师长反馈，设备养锅时温度过高，铁锅内部烧黑且触发高温报警。紧急赶赴现场后，联络售后上传故障日志，开展故障排查：拆卸清理红外测温传感器油污，重新进行温度标定与加热盘测试；同时对设备参数进行二次调试（先修改参数再恢复原值）。晚间亲自操作设备测试，温度过高现象未复现，养锅功能恢复正常。针对使用超过2年以上的机器，主控板更换后，即使初始参数设置正确，仍需通过“参数修改-恢复原值+温度标定+加热盘测试”+清洁检查红外测温传感器的流程，才能确保设备运行稳定。
二、设备巡检工作
对新加坡一店开展设备巡检，重点核查菜品稳定性与机器运行稳定性，未发现异常问题。
三，智能烹饪设备每日收尾操作规范
1. 清洁操作要求
收市清洗时，严禁使用水枪冲洗干料仓、液料仓、机器屏幕及机器背面，水枪仅可用于冲洗锅体与接水槽。
2. 关机操作流程
深度养锅完成后，需等待5分钟再关闭机器开关；或通过手动操作界面确认加热温度降至100℃以下，方可关机。
若养锅后直接关机，会导致机器内部热量无法通过风扇散出，进而造成线路老化、零件损坏、机芯故障等严重问题。。
四、后续计划
1. 跟踪新加坡二店设备后续运行情况，确认故障无复发现象。
2.按计划完成新加坡其他门店的设备巡检与维护工作。</t>
        </is>
      </c>
      <c r="I3063" t="inlineStr">
        <is>
          <t>无新菜录入</t>
        </is>
      </c>
      <c r="J3063"/>
      <c r="K3063" t="inlineStr">
        <is>
          <t>新加坡六店调改支持</t>
        </is>
      </c>
      <c r="L3063" t="inlineStr">
        <is>
          <t>IMG_20251212_214640019.jpg,IMG_20251212_195139286.jpg,IMG_20251212_190702780.jpg,IMG_20251212_194447033.jpg,IMG_20251212_183103679.jpg,IMG_20251212_174039276.jpg,video_20251212_172406848.mp4,IMG_20251212_135119973.jpg,IMG_20251212_205122000.jpg,IMG_20251212_131510775.jpg,IMG_20251212_130330965.jpg,IMG_20251212_113104609.jpg,IMG_20251212_105312372.jpg,video_20251212_110817957.mp4,IMG_20251212_103604788.jpg,IMG_20251212_101703208.jpg,IMG_20251212_101946505.jpg,Screenshot_20251212_230850.jpg,Screenshot_20251212_230833.jpg</t>
        </is>
      </c>
      <c r="M3063"/>
      <c r="N3063" s="2">
        <v>46003</v>
      </c>
      <c r="O3063" t="inlineStr">
        <is>
          <t>已结束</t>
        </is>
      </c>
      <c r="P3063" t="inlineStr">
        <is>
          <t>50周</t>
        </is>
      </c>
      <c r="Q3063"/>
      <c r="R3063" t="inlineStr">
        <is>
          <t>false</t>
        </is>
      </c>
      <c r="S3063" t="inlineStr">
        <is>
          <t>2025/12/13</t>
        </is>
      </c>
      <c r="T3063" t="inlineStr">
        <is>
          <t>BST</t>
        </is>
      </c>
      <c r="U3063"/>
      <c r="V3063" t="inlineStr">
        <is>
          <t>张铭麒</t>
        </is>
      </c>
      <c r="W3063" t="inlineStr">
        <is>
          <t>李岳丰
吴薇</t>
        </is>
      </c>
    </row>
    <row r="3064" ht="12.75" customHeight="1">
      <c r="A3064" t="inlineStr">
        <is>
          <t xml:space="preserve">2025-12-11 </t>
        </is>
      </c>
      <c r="B3064"/>
      <c r="C3064" t="inlineStr">
        <is>
          <t>正文仅日期“2025/12/11”，无实质内容，信息缺失。</t>
        </is>
      </c>
      <c r="D3064" t="inlineStr">
        <is>
          <t>许宝华</t>
        </is>
      </c>
      <c r="E3064" t="inlineStr">
        <is>
          <t xml:space="preserve">[位置] </t>
        </is>
      </c>
      <c r="F3064" t="inlineStr">
        <is>
          <t>排休</t>
        </is>
      </c>
      <c r="G3064"/>
      <c r="H3064"/>
      <c r="I3064"/>
      <c r="J3064"/>
      <c r="K3064"/>
      <c r="L3064"/>
      <c r="M3064"/>
      <c r="N3064" s="2">
        <v>46002</v>
      </c>
      <c r="O3064"/>
      <c r="P3064" t="inlineStr">
        <is>
          <t>50周</t>
        </is>
      </c>
      <c r="Q3064"/>
      <c r="R3064" t="inlineStr">
        <is>
          <t>false</t>
        </is>
      </c>
      <c r="S3064"/>
      <c r="T3064"/>
      <c r="U3064"/>
      <c r="V3064"/>
      <c r="W3064"/>
    </row>
    <row r="3065" ht="12.75" customHeight="1">
      <c r="A3065" t="inlineStr">
        <is>
          <t>2025-12-10 许宝华-新加坡-农耕记-老店整改 已结束</t>
        </is>
      </c>
      <c r="B3065" t="inlineStr">
        <is>
          <t>1</t>
        </is>
      </c>
      <c r="C3065" t="inlineStr">
        <is>
          <t>二店主板国内送来未刷版本，匹配不了，白换一趟。</t>
        </is>
      </c>
      <c r="D3065" t="inlineStr">
        <is>
          <t>许宝华</t>
        </is>
      </c>
      <c r="E3065" t="inlineStr">
        <is>
          <t xml:space="preserve">[位置] </t>
        </is>
      </c>
      <c r="F3065" t="inlineStr">
        <is>
          <t>项目出差</t>
        </is>
      </c>
      <c r="G3065" t="inlineStr">
        <is>
          <t>许宝华-新加坡-农耕记-老店整改 已结束</t>
        </is>
      </c>
      <c r="H3065" t="inlineStr">
        <is>
          <t>一店调机器。升版本。修机器，调菜品。
二店。换风扇，换主板。换三合线，主板国内送来又没刷版本。匹配不了，白换一趟</t>
        </is>
      </c>
      <c r="I3065" t="inlineStr">
        <is>
          <t>无</t>
        </is>
      </c>
      <c r="J3065"/>
      <c r="K3065" t="inlineStr">
        <is>
          <t>休息</t>
        </is>
      </c>
      <c r="L3065" t="inlineStr">
        <is>
          <t>IMG_20251210_211441866.jpg,IMG_20251210_205519964.jpg,IMG_20251210_195855376.jpg,video_20251210_205503986.mp4,IMG_20251210_221713513.jpg,IMG_20251210_195132046.jpg,IMG_20251210_163638530.jpg,IMG_20251210_162434741.jpg,IMG_20251210_125740826.jpg,IMG_20251210_122358470.jpg,IMG_20251210_115823008.jpg,IMG_20251210_101314857.jpg,IMG_20251210_100502573.jpg,IMG_20251210_103548414.jpg,IMG_20251210_103958584.jpg,IMG_20251210_104414101.jpg,IMG_20251210_122811558.jpg</t>
        </is>
      </c>
      <c r="M3065"/>
      <c r="N3065" s="2">
        <v>46001</v>
      </c>
      <c r="O3065" t="inlineStr">
        <is>
          <t>已结束</t>
        </is>
      </c>
      <c r="P3065" t="inlineStr">
        <is>
          <t>50周</t>
        </is>
      </c>
      <c r="Q3065"/>
      <c r="R3065" t="inlineStr">
        <is>
          <t>false</t>
        </is>
      </c>
      <c r="S3065" t="inlineStr">
        <is>
          <t>2025/12/13</t>
        </is>
      </c>
      <c r="T3065" t="inlineStr">
        <is>
          <t>BST</t>
        </is>
      </c>
      <c r="U3065"/>
      <c r="V3065" t="inlineStr">
        <is>
          <t>张铭麒</t>
        </is>
      </c>
      <c r="W3065" t="inlineStr">
        <is>
          <t>李岳丰
吴薇</t>
        </is>
      </c>
    </row>
    <row r="3066" ht="12.75" customHeight="1">
      <c r="A3066" t="inlineStr">
        <is>
          <t>2025-12-09 许宝华-新加坡-农耕记-老店整改 已结束</t>
        </is>
      </c>
      <c r="B3066"/>
      <c r="C3066" t="inlineStr">
        <is>
          <t>四店2号机温度标定不稳定，已清洁感应器恢复正常。</t>
        </is>
      </c>
      <c r="D3066" t="inlineStr">
        <is>
          <t>许宝华</t>
        </is>
      </c>
      <c r="E3066" t="inlineStr">
        <is>
          <t xml:space="preserve">[位置] </t>
        </is>
      </c>
      <c r="F3066" t="inlineStr">
        <is>
          <t>项目出差</t>
        </is>
      </c>
      <c r="G3066" t="inlineStr">
        <is>
          <t>许宝华-新加坡-农耕记-老店整改 已结束</t>
        </is>
      </c>
      <c r="H3066" t="inlineStr">
        <is>
          <t xml:space="preserve">
 新加坡农耕记调改
姓名：许宝华
日期：[2025/12/9]
一、 工作内容
1. 新加坡农耕记五店巡检与设备维护
对门店智能烹饪设备开展全面巡检，设备卫生状况良好，3口铁锅清洁彻底无积碳，锅体保持金属光泽，设备周期校准工作均按规范执行。检查干液料投放系统，运行正常无堵塞问题；完成3台设备版本统一更新，同步调整设备运行参数并重新完成温度标定。对门店菜品出品情况进行核验，出品质量稳定达标，针对个别菜品口感与呈现效果完成微调优化。
2. 新加坡农耕记四店设备调改与功能升级
下午前往四店开展设备调改工作，完成4台设备版本更新，统一调整设备锅位设置并完成温度标定。在调试过程中发现2号机温度标定不稳定，随即拆卸设备外壳，取出红外测温感应器并清洁表面油污，重新测试后设备温度恢复正常，门店菜品出餐稳定性未受影响。根据罗总要求，为1号机新增摇摆功能，同步完成不停云厨系统中该功能的参数配置，为后续新菜品研发奠定硬件基础；针对需使用摇摆功能的在售菜品，已启动逐步测试与优化工作。
二、 工作成果
1. 完成两家门店共7台智能烹饪设备的版本统一与参数校准，设备运行稳定性显著提升。
2. 解决四店2号机温度标定异常问题，保障门店菜品出餐品质稳定。
3. 完成1号机摇摆功能新增与系统同步，为新菜品研发提供功能支撑。
三、 后续计划
1. 跟踪两家门店设备运行状态，确保菜品出品质量持续稳定。
2. 持续测试优化需使用摇摆功能的在售菜品，推进新菜品研发相关筹备工作。
 </t>
        </is>
      </c>
      <c r="I3066" t="inlineStr">
        <is>
          <t>无录入新菜</t>
        </is>
      </c>
      <c r="J3066"/>
      <c r="K3066" t="inlineStr">
        <is>
          <t>新加坡一店设备维修巡检调试。菜品调整优化</t>
        </is>
      </c>
      <c r="L3066" t="inlineStr">
        <is>
          <t>IMG_20251209_213931457.jpg,IMG_20251209_212652576.jpg,video_20251209_205415073.mp4,video_20251209_204551649.mp4,IMG_20251209_204858379.jpg,IMG_20251209_205409721.jpg,IMG_20251209_202003801.jpg,IMG_20251209_203718095.jpg,IMG_20251209_190626495.jpg,IMG_20251209_185156818.jpg,IMG_20251209_185239176.jpg,IMG_20251209_184819332.jpg,IMG_20251209_182627006.jpg,IMG_20251209_175807962.jpg,IMG_20251209_143209458.jpg,IMG_20251209_122220325.jpg,IMG_20251209_141557658.jpg,IMG_20251209_131347385.jpg,IMG_20251209_114605631.jpg,IMG_20251209_114341741.jpg,video_20251209_112937353.mp4,IMG_20251209_113037537.jpg,IMG_20251209_105132320.jpg,IMG_20251209_112900139.jpg,IMG_20251209_104120387.jpg,IMG_20251209_104125073.jpg,IMG_20251209_104451924.jpg,IMG_20251209_115834210.jpg</t>
        </is>
      </c>
      <c r="M3066"/>
      <c r="N3066" s="2">
        <v>46000</v>
      </c>
      <c r="O3066" t="inlineStr">
        <is>
          <t>已结束</t>
        </is>
      </c>
      <c r="P3066" t="inlineStr">
        <is>
          <t>50周</t>
        </is>
      </c>
      <c r="Q3066"/>
      <c r="R3066" t="inlineStr">
        <is>
          <t>false</t>
        </is>
      </c>
      <c r="S3066" t="inlineStr">
        <is>
          <t>2025/12/13</t>
        </is>
      </c>
      <c r="T3066" t="inlineStr">
        <is>
          <t>BST</t>
        </is>
      </c>
      <c r="U3066"/>
      <c r="V3066" t="inlineStr">
        <is>
          <t>张铭麒</t>
        </is>
      </c>
      <c r="W3066" t="inlineStr">
        <is>
          <t>李岳丰
吴薇</t>
        </is>
      </c>
    </row>
    <row r="3067" ht="12.75" customHeight="1">
      <c r="A3067" t="inlineStr">
        <is>
          <t>2025-12-08 许宝华-新加坡-农耕记-老店整改 已结束</t>
        </is>
      </c>
      <c r="B3067"/>
      <c r="C3067" t="inlineStr">
        <is>
          <t>干料仓、液料仓及门卫生不达标，底座仓门铰链断裂，机器背面油垢厚。</t>
        </is>
      </c>
      <c r="D3067" t="inlineStr">
        <is>
          <t>许宝华</t>
        </is>
      </c>
      <c r="E3067" t="inlineStr">
        <is>
          <t xml:space="preserve">[位置] </t>
        </is>
      </c>
      <c r="F3067" t="inlineStr">
        <is>
          <t>项目出差</t>
        </is>
      </c>
      <c r="G3067" t="inlineStr">
        <is>
          <t>许宝华-新加坡-农耕记-老店整改 已结束</t>
        </is>
      </c>
      <c r="H3067" t="inlineStr">
        <is>
          <t>新加坡农耕记门店三店巡检日报
一、整机设备检查与维修
（一）物料模块检查整改
1. 干料模块：投料功能正常，但干料仓卫生状况较差，已现场对门店人员开展操作规范培训，完成整改。
2. 液料模块：投料测试正常，液料仓以及液料仓门不达标，已组织专项培训并落实整改措施。
（二）设备故障排查修复
1. 一号机：油管堵塞问题，经检查确认为单向阀堵塞，更换鸭嘴阀后故障排除，设备恢复正常运行。
2. 二号机：昨日收到客户反馈开机无反应，现场检查发现机器漏保开关跳闸，已即时复位解决；同步培训门店人员机器清洗注意事项，明确严禁使用水枪清洗机身部件；检查中发现底座仓门铰链断裂，已完成更换。
3，检查机器背面卫生油垢较厚。带教培训客户人员清洗机器背面卫生。
（三）设备标准化调试
1. 版本统一：针对三台机器版本不一致问题，现场更新至统一版本5193，测试后温度标定正常。
2. 锅位调整：将三台机器锅位统一设定为低18、中24、高30标准参数，确保操作一致性。
二、菜品出品测试与调整
1. 手撕包菜：分三份进行测试，通过优化烹饪参数，每份出品时间缩短15秒，最终出品符合客户要求。
2. 梅干菜猪脚：优化配方与烹饪参数，减少啤酒30克，增加1000功率提升出锅温度，额外添加10克猪油，调整后达到客户口味与品质要求。
3. 其他菜品：经测试，烹饪温度稳定，出品质量、口感均正常，无调整需求。</t>
        </is>
      </c>
      <c r="I3067" t="inlineStr">
        <is>
          <t>无新菜录入</t>
        </is>
      </c>
      <c r="J3067"/>
      <c r="K3067" t="inlineStr">
        <is>
          <t>新加坡农耕记5店巡检整改，菜品调整</t>
        </is>
      </c>
      <c r="L3067" t="inlineStr">
        <is>
          <t>IMG_20251208_213525839.jpg,IMG_20251208_204405783.jpg,IMG_20251208_203348507.jpg,IMG_20251208_203108570.jpg,IMG_20251208_202118615.jpg,IMG_20251208_201654158.jpg,IMG_20251208_200605798.jpg,IMG_20251208_200611108.jpg,IMG_20251208_193337949.jpg,IMG_20251208_192439919.jpg,IMG_20251208_192053265.jpg,IMG_20251208_185501593.jpg,IMG_20251208_184956442.jpg,IMG_20251208_184600996.jpg,IMG_20251208_184118238.jpg,IMG_20251208_150244856.jpg,IMG_20251208_110524429.jpg,IMG_20251208_110643559.jpg,IMG_20251208_113217005.jpg,IMG_20251208_114545506.jpg,video_20251208_115134245.mp4,IMG_20251208_115130497.jpg,IMG_20251208_105932551.jpg</t>
        </is>
      </c>
      <c r="M3067"/>
      <c r="N3067" s="2">
        <v>45999</v>
      </c>
      <c r="O3067" t="inlineStr">
        <is>
          <t>已结束</t>
        </is>
      </c>
      <c r="P3067" t="inlineStr">
        <is>
          <t>50周</t>
        </is>
      </c>
      <c r="Q3067"/>
      <c r="R3067" t="inlineStr">
        <is>
          <t>false</t>
        </is>
      </c>
      <c r="S3067" t="inlineStr">
        <is>
          <t>2025/12/13</t>
        </is>
      </c>
      <c r="T3067" t="inlineStr">
        <is>
          <t>BST</t>
        </is>
      </c>
      <c r="U3067"/>
      <c r="V3067" t="inlineStr">
        <is>
          <t>张铭麒</t>
        </is>
      </c>
      <c r="W3067" t="inlineStr">
        <is>
          <t>李岳丰
吴薇</t>
        </is>
      </c>
    </row>
    <row r="3068" ht="12.75" customHeight="1">
      <c r="A3068" t="inlineStr">
        <is>
          <t>2025-12-07 许宝华-新加坡-农耕记-老店整改 已结束</t>
        </is>
      </c>
      <c r="B3068"/>
      <c r="C3068" t="inlineStr">
        <is>
          <t>更换主控板因未刷新版本、型号不匹配致通讯丢失，缺配件暂用旧板。</t>
        </is>
      </c>
      <c r="D3068" t="inlineStr">
        <is>
          <t>许宝华</t>
        </is>
      </c>
      <c r="E3068" t="inlineStr">
        <is>
          <t xml:space="preserve">[位置] </t>
        </is>
      </c>
      <c r="F3068" t="inlineStr">
        <is>
          <t>项目出差</t>
        </is>
      </c>
      <c r="G3068" t="inlineStr">
        <is>
          <t>许宝华-新加坡-农耕记-老店整改 已结束</t>
        </is>
      </c>
      <c r="H3068" t="inlineStr">
        <is>
          <t>
 一、今日工作完成情况
1. 设备维护：8点出发前往新加坡一店领取主板配件，赴二店执行主控电板更换作业；更换后开机出现机器通讯丢失问题，经与售后同事沟通，确认因主控板未刷新版本、型号不匹配导致无法正常使用；因海外暂无风扇三线线束配件，为保障客户正常出餐，临时重装旧主板，协调待国内配件到货后完成后续更换。
2. 菜品优化：13:00陪同客户负责人前往机场八店，结合门店周末高客流需求，在不浪费食材的前提下，对2-3份菜品的程序进行调整优化，合并小料操作步骤，减少人工辅助频次；经晚间出餐测试，优化后的菜品已获得客户认可。
二、明日工作计划
1. 前往新加坡三店开展设备检修工作，调试设备运行参数；
2. 持续推进菜品优化事宜；
3. 开展门店人员卫生清洁培训，并监督落地执行。</t>
        </is>
      </c>
      <c r="I3068" t="inlineStr">
        <is>
          <t>老菜调整优化，未有新菜录入</t>
        </is>
      </c>
      <c r="J3068" t="inlineStr">
        <is>
          <t>无</t>
        </is>
      </c>
      <c r="K3068" t="inlineStr">
        <is>
          <t>新加坡农耕记老店巡检整改</t>
        </is>
      </c>
      <c r="L3068" t="inlineStr">
        <is>
          <t>IMG_20251207_221030886.jpg,IMG_20251207_215007308.jpg,IMG_20251207_213501771.jpg,IMG_20251207_200109320.jpg,IMG_20251207_191930145.jpg,IMG_20251207_193122984.jpg,IMG_20251207_191341492.jpg,IMG_20251207_174203749.jpg,IMG_20251207_164658602.jpg,IMG_20251207_163911055.jpg,IMG_20251207_143134914.jpg,IMG_20251207_112055177.jpg,IMG_20251207_104157093.jpg,IMG_20251207_102856795.jpg,IMG_20251207_101155158.jpg,IMG_20251207_101201139.jpg,IMG_20251207_111922308.jpg</t>
        </is>
      </c>
      <c r="M3068"/>
      <c r="N3068" s="2">
        <v>45998</v>
      </c>
      <c r="O3068" t="inlineStr">
        <is>
          <t>已结束</t>
        </is>
      </c>
      <c r="P3068" t="inlineStr">
        <is>
          <t>49周</t>
        </is>
      </c>
      <c r="Q3068"/>
      <c r="R3068" t="inlineStr">
        <is>
          <t>false</t>
        </is>
      </c>
      <c r="S3068" t="inlineStr">
        <is>
          <t>2025/12/13</t>
        </is>
      </c>
      <c r="T3068" t="inlineStr">
        <is>
          <t>BST</t>
        </is>
      </c>
      <c r="U3068"/>
      <c r="V3068" t="inlineStr">
        <is>
          <t>张铭麒</t>
        </is>
      </c>
      <c r="W3068" t="inlineStr">
        <is>
          <t>李岳丰
吴薇</t>
        </is>
      </c>
    </row>
    <row r="3069" ht="12.75" customHeight="1">
      <c r="A3069" t="inlineStr">
        <is>
          <t>2025-12-06 许宝华-新加坡-农耕记-老店整改 已结束</t>
        </is>
      </c>
      <c r="B3069"/>
      <c r="C3069" t="inlineStr">
        <is>
          <t>2号机3个散热风扇不转，故障反复未解决，需调配件更换。</t>
        </is>
      </c>
      <c r="D3069" t="inlineStr">
        <is>
          <t>许宝华</t>
        </is>
      </c>
      <c r="E3069" t="inlineStr">
        <is>
          <t xml:space="preserve">[位置] </t>
        </is>
      </c>
      <c r="F3069" t="inlineStr">
        <is>
          <t>项目出差</t>
        </is>
      </c>
      <c r="G3069" t="inlineStr">
        <is>
          <t>许宝华-新加坡-农耕记-老店整改 已结束</t>
        </is>
      </c>
      <c r="H3069" t="inlineStr">
        <is>
          <t>日期：[2025.12/6]
汇报人：许宝华
门店：新加坡农耕记2店
一、设备维护与调试
1. 版本更新与基础参数优化：完成设备版本更新，调整锅位配置，逐项检查并校准核心运行参数，确保设备基础功能稳定。
2. 液料投放系统维护：更换液料喷嘴模块，测试干液料投放流程，确认无堵塞情况，
3. 2号机故障处理：
操作员反馈的锅速不匹配问题，烹饪温度不稳定，在设备设置中切换为慢速电机，调整后锅转数恢复正常；
- 进行温度标定回退（调整至250），通过烧水测试验证温度控制功能正常；
- 排查线盘温度过高问题：烹饪后需等待5分钟才能继续作业，重启后短期可恢复但故障反复。打开设备底座盖板后发现3个散热风扇均不运转，协调罗总从1店调取备用风扇，待门店营业结束后完成更换，但风扇仍无法正常工作；
- 初步判断故障原因与主控板或风扇主控线相关，因现场无对应配件，计划明日先前往7店调取配件，再返回2店完成更换维修。
二、菜品调整优化
1. 花胶麻婆豆腐：减少60克高汤，改为直接投水，简化操作员手动操作步骤，经测试出品质量稳定
2. 鲮鱼油麦菜、干锅鹿茸菌：程序进行微调，优化后菜品口感与呈现效果获得门店负责人认可。
 以上为今日工作内容，如有不足之处，恳请领导查阅指正。</t>
        </is>
      </c>
      <c r="I3069" t="inlineStr">
        <is>
          <t>无新菜录入</t>
        </is>
      </c>
      <c r="J3069" t="inlineStr">
        <is>
          <t>三个散热风扇不转（未解决）温度不稳定（已解决）液料滴液，喷嘴口掉落（已解决）</t>
        </is>
      </c>
      <c r="K3069" t="inlineStr">
        <is>
          <t>新加坡农耕记门店巡检</t>
        </is>
      </c>
      <c r="L3069" t="inlineStr">
        <is>
          <t>IMG_20251206_220916242.jpg,IMG_20251206_210515825.jpg,video_20251206_182210100.mp4,IMG_20251206_195322929.jpg,IMG_20251206_203007927.jpg,IMG_20251206_190039349.jpg,IMG_20251206_175236681.jpg,IMG_20251206_181717031.jpg,IMG_20251206_173240082.jpg,IMG_20251206_143026865.jpg,IMG_20251206_141146739.jpg,IMG_20251206_140327958.jpg,IMG_20251206_130012027.jpg,IMG_20251206_121630156.jpg,IMG_20251206_122045677.jpg,IMG_20251206_123933980.jpg,IMG_20251206_125038995.jpg,IMG_20251206_111150658.jpg,IMG_20251206_105300855.jpg,IMG_20251206_104724502.jpg,IMG_20251206_103621354.jpg,IMG_20251206_104404194.jpg</t>
        </is>
      </c>
      <c r="M3069"/>
      <c r="N3069" s="2">
        <v>45997</v>
      </c>
      <c r="O3069" t="inlineStr">
        <is>
          <t>已结束</t>
        </is>
      </c>
      <c r="P3069" t="inlineStr">
        <is>
          <t>49周</t>
        </is>
      </c>
      <c r="Q3069"/>
      <c r="R3069" t="inlineStr">
        <is>
          <t>false</t>
        </is>
      </c>
      <c r="S3069" t="inlineStr">
        <is>
          <t>2025/12/13</t>
        </is>
      </c>
      <c r="T3069" t="inlineStr">
        <is>
          <t>BST</t>
        </is>
      </c>
      <c r="U3069"/>
      <c r="V3069" t="inlineStr">
        <is>
          <t>张铭麒</t>
        </is>
      </c>
      <c r="W3069" t="inlineStr">
        <is>
          <t>李岳丰
吴薇</t>
        </is>
      </c>
    </row>
    <row r="3070" ht="12.75" customHeight="1">
      <c r="A3070" t="inlineStr">
        <is>
          <t xml:space="preserve">2025-12-05 </t>
        </is>
      </c>
      <c r="B3070"/>
      <c r="C3070" t="inlineStr">
        <is>
          <t>正文仅日期“2025/12/05”，无具体内容，信息缺失。</t>
        </is>
      </c>
      <c r="D3070" t="inlineStr">
        <is>
          <t>许宝华</t>
        </is>
      </c>
      <c r="E3070" t="inlineStr">
        <is>
          <t xml:space="preserve">[位置] </t>
        </is>
      </c>
      <c r="F3070" t="inlineStr">
        <is>
          <t>排休</t>
        </is>
      </c>
      <c r="G3070"/>
      <c r="H3070"/>
      <c r="I3070"/>
      <c r="J3070"/>
      <c r="K3070"/>
      <c r="L3070"/>
      <c r="M3070"/>
      <c r="N3070" s="2">
        <v>45996</v>
      </c>
      <c r="O3070"/>
      <c r="P3070" t="inlineStr">
        <is>
          <t>49周</t>
        </is>
      </c>
      <c r="Q3070"/>
      <c r="R3070" t="inlineStr">
        <is>
          <t>false</t>
        </is>
      </c>
      <c r="S3070"/>
      <c r="T3070"/>
      <c r="U3070"/>
      <c r="V3070"/>
      <c r="W3070"/>
    </row>
    <row r="3071" ht="12.75" customHeight="1">
      <c r="A3071" t="inlineStr">
        <is>
          <t>2025-12-04 许宝华-新加坡-农耕记-老店整改 已结束</t>
        </is>
      </c>
      <c r="B3071"/>
      <c r="C3071" t="inlineStr">
        <is>
          <t>13道菜品定版，明日2店设备巡检保障高峰期运行。</t>
        </is>
      </c>
      <c r="D3071" t="inlineStr">
        <is>
          <t>许宝华</t>
        </is>
      </c>
      <c r="E3071" t="inlineStr">
        <is>
          <t xml:space="preserve">[位置] </t>
        </is>
      </c>
      <c r="F3071" t="inlineStr">
        <is>
          <t>项目出差</t>
        </is>
      </c>
      <c r="G3071" t="inlineStr">
        <is>
          <t>许宝华-新加坡-农耕记-老店整改 已结束</t>
        </is>
      </c>
      <c r="H3071" t="inlineStr">
        <is>
          <t>今日工作内容
1. 协同新加坡农耕负责人罗总完成菜品测试与调整工作，聚焦口味适配性与标准化呈现。
2. 经多轮调试优化，以下13道菜品通过罗总最终验收，符合品牌口味标准与出品要求：
- 白鲍鱼辣椒炒肉
- 鲜焖肉沫腐皮
- 萝卜干炒腊肉
- 干锅鹿茸菌
- 酸辣鸡杂
- 干锅酸菜肥肠
- 小炒笋丝
- 青椒金钱蛋
- 青瓜丝蝴蝶鱼
- 油豆腐拆骨肉
- 芽菜四季豆
- 鲜炒雪花牛肉
明日工作计划
1. 响应门店业绩冲刺需求，前往2店执行设备专项保障工作。
2. 重点完成设备全面巡检、烹饪温度精准调试及配件更换等运维任务，确保高峰期设备稳定运行。</t>
        </is>
      </c>
      <c r="I3071" t="inlineStr">
        <is>
          <t>一份菜13个定版</t>
        </is>
      </c>
      <c r="J3071"/>
      <c r="K3071" t="inlineStr">
        <is>
          <t>新加坡农耕记2店巡检。</t>
        </is>
      </c>
      <c r="L3071" t="inlineStr">
        <is>
          <t>IMG_20251204_215749289.jpg,IMG_20251204_213307474.jpg,IMG_20251204_204822843.jpg,IMG_20251204_190751733.jpg,IMG_20251204_165807380.jpg,IMG_20251204_181236329.jpg,IMG_20251204_165121439.jpg,IMG_20251204_125824739.jpg,IMG_20251204_121027626.jpg,IMG_20251204_151333612.jpg,IMG_20251204_132638238.jpg,IMG_20251204_130545220.jpg,IMG_20251204_123258837.jpg</t>
        </is>
      </c>
      <c r="M3071"/>
      <c r="N3071" s="2">
        <v>45995</v>
      </c>
      <c r="O3071" t="inlineStr">
        <is>
          <t>已结束</t>
        </is>
      </c>
      <c r="P3071" t="inlineStr">
        <is>
          <t>49周</t>
        </is>
      </c>
      <c r="Q3071"/>
      <c r="R3071" t="inlineStr">
        <is>
          <t>false</t>
        </is>
      </c>
      <c r="S3071" t="inlineStr">
        <is>
          <t>2025/12/13</t>
        </is>
      </c>
      <c r="T3071" t="inlineStr">
        <is>
          <t>BST</t>
        </is>
      </c>
      <c r="U3071"/>
      <c r="V3071" t="inlineStr">
        <is>
          <t>张铭麒</t>
        </is>
      </c>
      <c r="W3071" t="inlineStr">
        <is>
          <t>李岳丰
吴薇</t>
        </is>
      </c>
    </row>
    <row r="3072" ht="12.75" customHeight="1">
      <c r="A3072" t="inlineStr">
        <is>
          <t>2025-12-03 许宝华-新加坡-农耕记-老店整改 已结束</t>
        </is>
      </c>
      <c r="B3072" t="inlineStr">
        <is>
          <t>1</t>
        </is>
      </c>
      <c r="C3072" t="inlineStr">
        <is>
          <t>新加坡7店2号机电源开关断裂、1号机水枪损坏；4店1号和3号机水枪按钮损坏，1号机5个液料盒磁铁吸头老化腐蚀膨胀掉渣需更换。</t>
        </is>
      </c>
      <c r="D3072" t="inlineStr">
        <is>
          <t>许宝华</t>
        </is>
      </c>
      <c r="E3072" t="inlineStr">
        <is>
          <t xml:space="preserve">[位置] </t>
        </is>
      </c>
      <c r="F3072" t="inlineStr">
        <is>
          <t>项目出差</t>
        </is>
      </c>
      <c r="G3072" t="inlineStr">
        <is>
          <t>许宝华-新加坡-农耕记-老店整改 已结束</t>
        </is>
      </c>
      <c r="H3072" t="inlineStr">
        <is>
          <t>新加坡农耕记机场7店巡检日报
汇报人：许宝华
日期：2025年12月3日
一、设备巡检
1. 完成4台智能烹饪设备全维度检查：干料投放功能运行正常，液料管路无堵塞现象；锅体清洁光亮、无残留污渍，干液料仓无油垢堆积，卫生状况符合运营标准。现场处理两项设备故障：2号机电源开关器内部断裂，已更换备件后恢复正常使用；1号机水枪损坏，已更换水枪头完成修复。
2. 设备运行参数核验：4台设备均为3.931.4ngj版本，加热功率与标准参数匹配；重新标定温度参数，确保运行区间稳定在95-110℃，参数设置无异常；已关闭手动校准误差功能，保障设备自动运行精度。
二、设备调试
1. 功能配置优化：统一规范锅位参数标准，具体设置为低锅位18、中锅位24、高锅位30，确保菜品出品一致性。
三、菜品出品记录，
四、卫生培训与维护指导
向门店员工开展设备日常维护专项培训，明确核心操作标准：
1. 每日需清洁干液料仓，清洗铁锅积碳并完成养锅操作；
2. 每日擦拭锅体底部，保持设备外观及接触面洁净；
3. 7号啤酒液料盒及对应管道需每日彻底清洗，杜绝残留污垢滋生，保障食材安全。
五、后续跟进事项
1. 跟踪设备故障部件更换后的运行状态，温度调整后菜品出品状况。确认无复现问题；
2. 督促门店严格落实每日维护流程，下次巡检重点核查执行情况。
新加坡四店巡检日报，
门店设备卫生状况整洁，
二，完成4台智能烹饪设备全维度检查：干料模块投放测试正常无堵转，液料管路投放正常无堵塞现象；锅体无积碳，有金属光泽、卫生状况符合标准。四台机器统一为3.931.2ngj版本，四台机器重新标定温度，烧水测试在范围值类，门店1号机水枪按钮损坏，3号机水枪按钮损坏，1号机5个液料盒磁铁吸头老化腐蚀膨胀掉渣，需更换
四，菜品出品
明日工作计划
新加坡机场八店菜品优化调整测试，打模型。八店菜谱调试完成，在下发各门店。</t>
        </is>
      </c>
      <c r="I3072" t="inlineStr">
        <is>
          <t>无录制新菜</t>
        </is>
      </c>
      <c r="J3072"/>
      <c r="K3072" t="inlineStr">
        <is>
          <t>新加坡农耕记机场八店。机器菜品调试，打模型</t>
        </is>
      </c>
      <c r="L3072" t="inlineStr">
        <is>
          <t>IMG_20251203_115200944.jpg,IMG_20251203_111945088.jpg,IMG_20251203_111942828.jpg,IMG_20251203_111434311.jpg,IMG_20251203_105332772.jpg,IMG_20251203_102616260.jpg,IMG_20251203_121941664.jpg,IMG_20251203_123622046.jpg,IMG_20251203_124137719.jpg,IMG_20251203_133912005.jpg,IMG_20251203_134005836.jpg,IMG_20251203_140050185.jpg,IMG_20251203_135304576.jpg,IMG_20251203_135725092.jpg,IMG_20251203_173748734.jpg,video_20251203_173505598.mp4,IMG_20251203_174932804.jpg,IMG_20251203_175405249.jpg,IMG_20251203_191901984.jpg,IMG_20251203_190806177.jpg,IMG_20251203_191114054.jpg,IMG_20251203_185657501.jpg,IMG_20251203_183650747.jpg</t>
        </is>
      </c>
      <c r="M3072"/>
      <c r="N3072" s="2">
        <v>45994</v>
      </c>
      <c r="O3072" t="inlineStr">
        <is>
          <t>已结束</t>
        </is>
      </c>
      <c r="P3072" t="inlineStr">
        <is>
          <t>49周</t>
        </is>
      </c>
      <c r="Q3072"/>
      <c r="R3072" t="inlineStr">
        <is>
          <t>false</t>
        </is>
      </c>
      <c r="S3072" t="inlineStr">
        <is>
          <t>2025/12/13</t>
        </is>
      </c>
      <c r="T3072" t="inlineStr">
        <is>
          <t>BST</t>
        </is>
      </c>
      <c r="U3072"/>
      <c r="V3072" t="inlineStr">
        <is>
          <t>张铭麒</t>
        </is>
      </c>
      <c r="W3072" t="inlineStr">
        <is>
          <t>李岳丰
吴薇</t>
        </is>
      </c>
    </row>
    <row r="3073" ht="12.75" customHeight="1">
      <c r="A3073" t="inlineStr">
        <is>
          <t>2025-12-02 许宝华-新加坡-农耕记-老店整改 已结束</t>
        </is>
      </c>
      <c r="B3073"/>
      <c r="C3073" t="inlineStr">
        <is>
          <t>无异常问题，设备正常，菜品调试达标，完成卫生培训。</t>
        </is>
      </c>
      <c r="D3073" t="inlineStr">
        <is>
          <t>许宝华</t>
        </is>
      </c>
      <c r="E3073" t="inlineStr">
        <is>
          <t xml:space="preserve">[位置] </t>
        </is>
      </c>
      <c r="F3073" t="inlineStr">
        <is>
          <t>项目出差</t>
        </is>
      </c>
      <c r="G3073" t="inlineStr">
        <is>
          <t>许宝华-新加坡-农耕记-老店整改 已结束</t>
        </is>
      </c>
      <c r="H3073" t="inlineStr">
        <is>
          <t>新加坡农耕记八店巡检日报
汇报人：许宝华
日期：2025年12月2日
一、设备巡检
1. 完成4台智能烹饪设备全面检查：干料投放功能正常，液料管路无堵塞；锅体清洁光亮、无污渍，干液料仓无油垢堆积，卫生状况达标。
2. 设备运行参数核验：4台机器统一为5.193版本，加热功率匹配标准，温度标定在95-110℃区间（符合运营要求），参数设置无异常；关闭手动校准误差功能，
二、设备调试
1. 功能配置优化：个人中心设置4台机器“投放干酱料时停止加热”，统一锅位参数（低锅位18、中锅位24、高锅位30）；因客户不使用水淀粉，关闭7号液料位反抽功能。
2. 洗锅模式调整：4台机器均切换为“高效版标准洗锅”模式，提升清洁效率与设备维护效果。
三、菜品调试
1. 适配海外口味：熟悉新加坡门店菜品体系，通过实操出餐验证，结合当地口味偏好优化烹饪方案。
2. 简化操作流程：与客户负责人罗总协同，优化菜品投放步骤，确保每道菜品手动操作不超过3步；调整烹饪参数（增加加热功率），提升菜品锅气，降低门店操作难度。
四、菜品测试（已达成客户要求）
1. 白辣椒鲍鱼炒肉：减少水量40克，出锅功率由7000调整为10000，烹饪时长缩短13秒，客户确认定版。
2. 干锅鹿茸菌：总烹饪时长缩短12秒，最后阶段由8000低速改为9000慢速，煸炒小料时间缩短5秒。
3. 大碗花菜：保持核心步骤不变，总时长缩短8秒，满足客户出餐效率需求。
五、卫生培训
向门店员工明确设备日常维护标准：每日清洁干液料仓、清洗铁锅积碳并进行养锅操作；每日擦拭锅体底部；7号啤酒液料盒及对应管道需每日彻底清洗，避免残留污染</t>
        </is>
      </c>
      <c r="I3073" t="inlineStr">
        <is>
          <t>无新菜录入，老菜品调试</t>
        </is>
      </c>
      <c r="J3073" t="inlineStr">
        <is>
          <t>无</t>
        </is>
      </c>
      <c r="K3073" t="inlineStr">
        <is>
          <t>新加坡农耕记项目支持</t>
        </is>
      </c>
      <c r="L3073" t="inlineStr">
        <is>
          <t>IMG_20251202_214600870.jpg,IMG_20251202_214345656.jpg,IMG_20251202_201120533.jpg,IMG_20251202_195351597.jpg,IMG_20251202_191420092.jpg,IMG_20251202_183506318.jpg,IMG_20251202_183147590.jpg,IMG_20251202_182859204.jpg,IMG_20251202_175657738.jpg,IMG_20251202_135405163.jpg,IMG_20251202_135028374.jpg,IMG_20251202_125634807.jpg,IMG_20251202_124931724.jpg,IMG_20251202_111404996.jpg,IMG_20251202_104231356.jpg,IMG_20251202_103811527.jpg,IMG_20251202_103424962.jpg,IMG_20251202_111808210.jpg</t>
        </is>
      </c>
      <c r="M3073"/>
      <c r="N3073" s="2">
        <v>45993</v>
      </c>
      <c r="O3073" t="inlineStr">
        <is>
          <t>已结束</t>
        </is>
      </c>
      <c r="P3073" t="inlineStr">
        <is>
          <t>49周</t>
        </is>
      </c>
      <c r="Q3073"/>
      <c r="R3073" t="inlineStr">
        <is>
          <t>false</t>
        </is>
      </c>
      <c r="S3073" t="inlineStr">
        <is>
          <t>2025/12/13</t>
        </is>
      </c>
      <c r="T3073" t="inlineStr">
        <is>
          <t>BST</t>
        </is>
      </c>
      <c r="U3073"/>
      <c r="V3073" t="inlineStr">
        <is>
          <t>张铭麒</t>
        </is>
      </c>
      <c r="W3073" t="inlineStr">
        <is>
          <t>李岳丰
吴薇</t>
        </is>
      </c>
    </row>
    <row r="3074" ht="12.75" customHeight="1">
      <c r="A3074" t="inlineStr">
        <is>
          <t xml:space="preserve">2025-12-01 </t>
        </is>
      </c>
      <c r="B3074"/>
      <c r="C3074" t="inlineStr">
        <is>
          <t>正文仅日期“2025/12/01”，无具体内容，信息缺失。</t>
        </is>
      </c>
      <c r="D3074" t="inlineStr">
        <is>
          <t>许宝华</t>
        </is>
      </c>
      <c r="E3074" t="inlineStr">
        <is>
          <t xml:space="preserve">[位置] </t>
        </is>
      </c>
      <c r="F3074" t="inlineStr">
        <is>
          <t>排休</t>
        </is>
      </c>
      <c r="G3074"/>
      <c r="H3074"/>
      <c r="I3074"/>
      <c r="J3074"/>
      <c r="K3074"/>
      <c r="L3074"/>
      <c r="M3074"/>
      <c r="N3074" s="2">
        <v>45992</v>
      </c>
      <c r="O3074"/>
      <c r="P3074" t="inlineStr">
        <is>
          <t>49周</t>
        </is>
      </c>
      <c r="Q3074"/>
      <c r="R3074" t="inlineStr">
        <is>
          <t>false</t>
        </is>
      </c>
      <c r="S3074"/>
      <c r="T3074"/>
      <c r="U3074"/>
      <c r="V3074"/>
      <c r="W3074"/>
    </row>
    <row r="3075" ht="12.75" customHeight="1">
      <c r="A3075" t="inlineStr">
        <is>
          <t xml:space="preserve">2025-11-30 </t>
        </is>
      </c>
      <c r="B3075"/>
      <c r="C3075" t="inlineStr">
        <is>
          <t>正文仅含日期“2025/11/30”，无实质内容，信息缺失。</t>
        </is>
      </c>
      <c r="D3075" t="inlineStr">
        <is>
          <t>许宝华</t>
        </is>
      </c>
      <c r="E3075" t="inlineStr">
        <is>
          <t>广东省深圳市宝安区新桥街道新沙·集悦汇</t>
        </is>
      </c>
      <c r="F3075" t="inlineStr">
        <is>
          <t>排休</t>
        </is>
      </c>
      <c r="G3075"/>
      <c r="H3075"/>
      <c r="I3075"/>
      <c r="J3075"/>
      <c r="K3075"/>
      <c r="L3075"/>
      <c r="M3075"/>
      <c r="N3075" s="2">
        <v>45991</v>
      </c>
      <c r="O3075"/>
      <c r="P3075" t="inlineStr">
        <is>
          <t>48周</t>
        </is>
      </c>
      <c r="Q3075"/>
      <c r="R3075" t="inlineStr">
        <is>
          <t>false</t>
        </is>
      </c>
      <c r="S3075"/>
      <c r="T3075"/>
      <c r="U3075"/>
      <c r="V3075"/>
      <c r="W3075"/>
    </row>
    <row r="3076" ht="12.75" customHeight="1">
      <c r="A3076" t="inlineStr">
        <is>
          <t>2025-11-29 许宝华-珠海-绿茶-新店开业 已结束</t>
        </is>
      </c>
      <c r="B3076"/>
      <c r="C3076" t="inlineStr">
        <is>
          <t>重点：无新菜录入，有排休。需关注菜品优化和操作员熟悉流程情况。</t>
        </is>
      </c>
      <c r="D3076" t="inlineStr">
        <is>
          <t>许宝华</t>
        </is>
      </c>
      <c r="E3076" t="inlineStr">
        <is>
          <t>广东省深圳市宝安区福海街道聚龙居(三号路)</t>
        </is>
      </c>
      <c r="F3076" t="inlineStr">
        <is>
          <t>项目出差</t>
        </is>
      </c>
      <c r="G3076" t="inlineStr">
        <is>
          <t>许宝华-珠海-绿茶-新店开业 已结束</t>
        </is>
      </c>
      <c r="H3076" t="inlineStr">
        <is>
          <t>早上到店先培训操作员检查机器设备情况，添加干液料，检查油量剩余状况，调配好水淀粉比例，小料打样切配规格拍照记录让操作员后续按照标准摆放，备好今日试菜的10个菜品，下午5点半开始试菜，按照大区总对菜品的标准口味进行优化调整，试完所有菜品后，让操作员上手炒制一遍，熟悉机器烹饪流程，有不足的地方进行讲解，</t>
        </is>
      </c>
      <c r="I3076" t="inlineStr">
        <is>
          <t>无新菜录入</t>
        </is>
      </c>
      <c r="J3076"/>
      <c r="K3076" t="inlineStr">
        <is>
          <t>排休</t>
        </is>
      </c>
      <c r="L3076" t="inlineStr">
        <is>
          <t>IMG_20251129_181131485.jpg,IMG_20251129_124321727.jpg,IMG_20251129_104751133.jpg,IMG_20251129_112700523.jpg,IMG_20251129_183937822.jpg,IMG_20251129_175816920.jpg,IMG_20251129_181131485.jpg</t>
        </is>
      </c>
      <c r="M3076"/>
      <c r="N3076" s="2">
        <v>45990</v>
      </c>
      <c r="O3076" t="inlineStr">
        <is>
          <t>已结束</t>
        </is>
      </c>
      <c r="P3076" t="inlineStr">
        <is>
          <t>48周</t>
        </is>
      </c>
      <c r="Q3076"/>
      <c r="R3076" t="inlineStr">
        <is>
          <t>false</t>
        </is>
      </c>
      <c r="S3076" t="inlineStr">
        <is>
          <t>2025/11/29</t>
        </is>
      </c>
      <c r="T3076" t="inlineStr">
        <is>
          <t>BST</t>
        </is>
      </c>
      <c r="U3076" t="inlineStr">
        <is>
          <t>1</t>
        </is>
      </c>
      <c r="V3076" t="inlineStr">
        <is>
          <t>张铭麒</t>
        </is>
      </c>
      <c r="W3076" t="inlineStr">
        <is>
          <t>李岳丰
吴薇</t>
        </is>
      </c>
    </row>
    <row r="3077" ht="12.75" customHeight="1">
      <c r="A3077" t="inlineStr">
        <is>
          <t xml:space="preserve">2025-11-28 </t>
        </is>
      </c>
      <c r="B3077"/>
      <c r="C3077" t="inlineStr">
        <is>
          <t>正文仅日期“2025/11/28”，无具体内容，信息缺失。</t>
        </is>
      </c>
      <c r="D3077" t="inlineStr">
        <is>
          <t>许宝华</t>
        </is>
      </c>
      <c r="E3077"/>
      <c r="F3077"/>
      <c r="G3077"/>
      <c r="H3077"/>
      <c r="I3077"/>
      <c r="J3077"/>
      <c r="K3077"/>
      <c r="L3077"/>
      <c r="M3077"/>
      <c r="N3077" s="2">
        <v>45989</v>
      </c>
      <c r="O3077"/>
      <c r="P3077" t="inlineStr">
        <is>
          <t>48周</t>
        </is>
      </c>
      <c r="Q3077"/>
      <c r="R3077" t="inlineStr">
        <is>
          <t>false</t>
        </is>
      </c>
      <c r="S3077"/>
      <c r="T3077"/>
      <c r="U3077"/>
      <c r="V3077"/>
      <c r="W3077"/>
    </row>
    <row r="3078" ht="12.75" customHeight="1">
      <c r="A3078" t="inlineStr">
        <is>
          <t>2025-11-28 许宝华-珠海-绿茶-新店开业 已结束</t>
        </is>
      </c>
      <c r="B3078"/>
      <c r="C3078" t="inlineStr">
        <is>
          <t>无明显问题或异常，工作完成有序，明日继续培训试菜。</t>
        </is>
      </c>
      <c r="D3078" t="inlineStr">
        <is>
          <t>许宝华</t>
        </is>
      </c>
      <c r="E3078" t="inlineStr">
        <is>
          <t>广东省珠海市香洲区梅华街道逸园安逸园</t>
        </is>
      </c>
      <c r="F3078" t="inlineStr">
        <is>
          <t>项目出差</t>
        </is>
      </c>
      <c r="G3078" t="inlineStr">
        <is>
          <t>许宝华-珠海-绿茶-新店开业 已结束</t>
        </is>
      </c>
      <c r="H3078" t="inlineStr">
        <is>
          <t>工作日报
汇报人：许宝华
日期，2025年11月28日
工作地点：珠海印象城绿茶新店
今日工作完成情况
1. 到店后与厨师长对接，明确当日核心工作：机器调试及试菜筹备。
2. 完成机器基础部署：通电开机、门店账号注册、网络连接及设备登录。
3. 设备维护与调试：清洗液料盒及油料管道；带教操作员调制绿茶酱汁，按1:5比例添加水淀粉并完成调料校准；锅位校准、铁锅洗净开锅及温度标定。
4. 菜谱配置与确认：通过不停云厨APP从研发中心导入菜谱，与区总敲定试菜菜品。
5. 操作员培训：指导操作员掌握铁锅清洗、机器保养及深度润锅操作。
6. 明日筹备：与厨师长交接试菜事宜，明确原材料及小料备货要求。
明日工作计划
1. 开展新人专项培训，机器菜品试菜全流程。
2. 带教操作员使用机器炒制菜品，详细讲解机器清洗流程、养锅技巧及规范操作</t>
        </is>
      </c>
      <c r="I3078" t="inlineStr">
        <is>
          <t>无</t>
        </is>
      </c>
      <c r="J3078" t="inlineStr">
        <is>
          <t>无</t>
        </is>
      </c>
      <c r="K3078" t="inlineStr">
        <is>
          <t>珠海印象城绿茶新店开业支持</t>
        </is>
      </c>
      <c r="L3078" t="inlineStr">
        <is>
          <t>IMG_20251128_211715428.jpg,IMG_20251128_210129224.jpg,IMG_20251128_210516161.jpg,IMG_20251128_171433579.jpg,IMG_20251128_130937117.jpg,IMG_20251128_161615304.jpg,IMG_20251128_162446213.jpg,IMG_20251128_113051188.jpg,IMG_20251128_122422202.jpg,IMG_20251128_112127684.jpg,IMG_20251128_112100500.jpg,IMG_20251128_111039595.jpg,IMG_20251128_110030034.jpg,IMG_20251128_110201586.jpg</t>
        </is>
      </c>
      <c r="M3078"/>
      <c r="N3078" s="2">
        <v>45989</v>
      </c>
      <c r="O3078" t="inlineStr">
        <is>
          <t>已结束</t>
        </is>
      </c>
      <c r="P3078" t="inlineStr">
        <is>
          <t>48周</t>
        </is>
      </c>
      <c r="Q3078"/>
      <c r="R3078" t="inlineStr">
        <is>
          <t>false</t>
        </is>
      </c>
      <c r="S3078" t="inlineStr">
        <is>
          <t>2025/11/29</t>
        </is>
      </c>
      <c r="T3078" t="inlineStr">
        <is>
          <t>BST</t>
        </is>
      </c>
      <c r="U3078"/>
      <c r="V3078" t="inlineStr">
        <is>
          <t>张铭麒</t>
        </is>
      </c>
      <c r="W3078" t="inlineStr">
        <is>
          <t>李岳丰
吴薇</t>
        </is>
      </c>
    </row>
    <row r="3079" ht="12.75" customHeight="1">
      <c r="A3079" t="inlineStr">
        <is>
          <t>2025-11-27 许宝华-深圳-农耕记-新店开业 已结束</t>
        </is>
      </c>
      <c r="B3079"/>
      <c r="C3079" t="inlineStr">
        <is>
          <t>两台机器按要求分机分菜，已重新温度标定，新菜品测试合格。</t>
        </is>
      </c>
      <c r="D3079" t="inlineStr">
        <is>
          <t>许宝华</t>
        </is>
      </c>
      <c r="E3079" t="inlineStr">
        <is>
          <t>广东省深圳市宝安区福海街道聚龙居(三号路)</t>
        </is>
      </c>
      <c r="F3079" t="inlineStr">
        <is>
          <t>项目出差</t>
        </is>
      </c>
      <c r="G3079" t="inlineStr">
        <is>
          <t>许宝华-深圳-农耕记-新店开业 已结束</t>
        </is>
      </c>
      <c r="H3079" t="inlineStr">
        <is>
          <t>深圳农耕记坂田万科店。菜品调整。机器设备故障巡检。门店两台机器按照厨师长要求每台机烹饪7个菜品，规划分机分菜。重新做好温度标定。今日新菜品出餐测试无问题。通过厨师长验收合格</t>
        </is>
      </c>
      <c r="I3079" t="inlineStr">
        <is>
          <t>无新菜录入</t>
        </is>
      </c>
      <c r="J3079" t="inlineStr">
        <is>
          <t>无</t>
        </is>
      </c>
      <c r="K3079" t="inlineStr">
        <is>
          <t>珠海绿茶新店开业试菜</t>
        </is>
      </c>
      <c r="L3079" t="inlineStr">
        <is>
          <t>IMG_20251127_173813525.jpg,IMG_20251127_173806707.jpg,IMG_20251127_140033816.jpg,IMG_20251127_132518457.jpg,IMG_20251127_130358843.jpg,IMG_20251127_124917990.jpg,IMG_20251127_114447770.jpg,IMG_20251127_125404980.jpg,IMG_20251127_132958819.jpg,video_20251127_112136075.mp4,IMG_20251127_112130283.jpg</t>
        </is>
      </c>
      <c r="M3079"/>
      <c r="N3079" s="2">
        <v>45988</v>
      </c>
      <c r="O3079" t="inlineStr">
        <is>
          <t>已结束</t>
        </is>
      </c>
      <c r="P3079" t="inlineStr">
        <is>
          <t>48周</t>
        </is>
      </c>
      <c r="Q3079"/>
      <c r="R3079" t="inlineStr">
        <is>
          <t>false</t>
        </is>
      </c>
      <c r="S3079" t="inlineStr">
        <is>
          <t>2025/11/28</t>
        </is>
      </c>
      <c r="T3079" t="inlineStr">
        <is>
          <t>BST</t>
        </is>
      </c>
      <c r="U3079" t="inlineStr">
        <is>
          <t>1</t>
        </is>
      </c>
      <c r="V3079" t="inlineStr">
        <is>
          <t>张铭麒</t>
        </is>
      </c>
      <c r="W3079" t="inlineStr">
        <is>
          <t>李岳丰
吴薇</t>
        </is>
      </c>
    </row>
    <row r="3080" ht="12.75" customHeight="1">
      <c r="A3080" t="inlineStr">
        <is>
          <t>2025-11-26 许宝华-深圳-农耕记-新店开业 已结束</t>
        </is>
      </c>
      <c r="B3080" t="inlineStr">
        <is>
          <t>1</t>
        </is>
      </c>
      <c r="C3080" t="inlineStr">
        <is>
          <t>无明显需关注问题及异常，机器设备、菜品测试均正常。</t>
        </is>
      </c>
      <c r="D3080" t="inlineStr">
        <is>
          <t>许宝华</t>
        </is>
      </c>
      <c r="E3080" t="inlineStr">
        <is>
          <t>广东省深圳市罗湖区笋岗街道洪湖(地铁站)洪湖东社区公园</t>
        </is>
      </c>
      <c r="F3080" t="inlineStr">
        <is>
          <t>项目出差</t>
        </is>
      </c>
      <c r="G3080" t="inlineStr">
        <is>
          <t>许宝华-深圳-农耕记-新店开业 已结束</t>
        </is>
      </c>
      <c r="H3080" t="inlineStr">
        <is>
          <t>上午协同深圳农耕记区域交付经理周总在水贝店检查机器设备状况，调整机器温度参数设置，新上菜品测试，机器出品达到周总认可，下午一起前往壹海城店，更换一台机器干料版电路模块，测试投料正常，更换2根下水管，门店更换过温度传感器，跟散热风扇后，重新测试温度标定，两台机器同时测试润锅温度，没有出现润锅温度偏差大的情况了，今日测试的菜品温度都正常了，没有出现菜品过火状况，新录制了一道菜品，湖南炒米粉，两个门店今日已同步在机器烹饪出餐。</t>
        </is>
      </c>
      <c r="I3080" t="inlineStr">
        <is>
          <t>湖南炒米粉一份</t>
        </is>
      </c>
      <c r="J3080"/>
      <c r="K3080" t="inlineStr">
        <is>
          <t>深圳农耕记坂田万科店支持</t>
        </is>
      </c>
      <c r="L3080" t="inlineStr">
        <is>
          <t>IMG_20251126_192756712.jpg,IMG_20251126_182246536.jpg,IMG_20251126_182344826.jpg,IMG_20251126_180906902.jpg,IMG_20251126_180207857.jpg,IMG_20251126_165213510.jpg,wx_camera_1764148375208.mp4,video_20251126_172849656.mp4,IMG_20251126_140653445.jpg,IMG_20251126_130455127.jpg,IMG_20251126_122815752.jpg,IMG_20251126_122052669.jpg,IMG_20251126_135748958.jpg,IMG_20251126_104650390.jpg,IMG_20251126_110746919.jpg,video_20251126_112632434.mp4</t>
        </is>
      </c>
      <c r="M3080"/>
      <c r="N3080" s="2">
        <v>45987</v>
      </c>
      <c r="O3080" t="inlineStr">
        <is>
          <t>已结束</t>
        </is>
      </c>
      <c r="P3080" t="inlineStr">
        <is>
          <t>48周</t>
        </is>
      </c>
      <c r="Q3080"/>
      <c r="R3080" t="inlineStr">
        <is>
          <t>false</t>
        </is>
      </c>
      <c r="S3080" t="inlineStr">
        <is>
          <t>2025/11/28</t>
        </is>
      </c>
      <c r="T3080" t="inlineStr">
        <is>
          <t>BST</t>
        </is>
      </c>
      <c r="U3080"/>
      <c r="V3080" t="inlineStr">
        <is>
          <t>张铭麒</t>
        </is>
      </c>
      <c r="W3080" t="inlineStr">
        <is>
          <t>李岳丰
吴薇</t>
        </is>
      </c>
    </row>
    <row r="3081" ht="12.75" customHeight="1">
      <c r="A3081" t="inlineStr">
        <is>
          <t>2025-11-25 许宝华-深圳-农耕记-新店开业 已结束</t>
        </is>
      </c>
      <c r="B3081"/>
      <c r="C3081" t="inlineStr">
        <is>
          <t>三份小炒香干减少50克高汤，设备故障及菜品问题可随时沟通解决。</t>
        </is>
      </c>
      <c r="D3081" t="inlineStr">
        <is>
          <t>许宝华</t>
        </is>
      </c>
      <c r="E3081" t="inlineStr">
        <is>
          <t>广东省深圳市宝安区福海街道聚龙居(三号路)</t>
        </is>
      </c>
      <c r="F3081" t="inlineStr">
        <is>
          <t>项目出差</t>
        </is>
      </c>
      <c r="G3081" t="inlineStr">
        <is>
          <t>许宝华-深圳-农耕记-新店开业 已结束</t>
        </is>
      </c>
      <c r="H3081" t="inlineStr">
        <is>
          <t>新菜品培训操作，整合门店上新菜品分组规划分机。现场操作新菜品打样标准，符合厨师长出餐要求，跟门店厨师长建联，后续使用设备故障，菜品问题随时沟通解决。</t>
        </is>
      </c>
      <c r="I3081" t="inlineStr">
        <is>
          <t>三份小炒香干减少50克高汤，其他菜品暂无调整</t>
        </is>
      </c>
      <c r="J3081"/>
      <c r="K3081" t="inlineStr">
        <is>
          <t>深圳农耕记水贝店支持菜品调整</t>
        </is>
      </c>
      <c r="L3081" t="inlineStr">
        <is>
          <t>IMG_20251125_134249099.jpg,IMG_20251125_123611827.jpg,IMG_20251125_123910132.jpg,IMG_20251125_114933102.jpg,IMG_20251125_120500010.jpg,IMG_20251125_124447218.jpg,IMG_20251125_131448583.jpg,IMG_20251125_133550236.jpg,IMG_20251125_134901865.jpg,IMG_20251125_131618545.jpg,IMG_20251125_115229117.jpg,IMG_20251125_144223264.jpg</t>
        </is>
      </c>
      <c r="M3081"/>
      <c r="N3081" s="2">
        <v>45986</v>
      </c>
      <c r="O3081" t="inlineStr">
        <is>
          <t>已结束</t>
        </is>
      </c>
      <c r="P3081" t="inlineStr">
        <is>
          <t>48周</t>
        </is>
      </c>
      <c r="Q3081"/>
      <c r="R3081" t="inlineStr">
        <is>
          <t>false</t>
        </is>
      </c>
      <c r="S3081" t="inlineStr">
        <is>
          <t>2025/11/28</t>
        </is>
      </c>
      <c r="T3081" t="inlineStr">
        <is>
          <t>BST</t>
        </is>
      </c>
      <c r="U3081"/>
      <c r="V3081" t="inlineStr">
        <is>
          <t>张铭麒</t>
        </is>
      </c>
      <c r="W3081" t="inlineStr">
        <is>
          <t>李岳丰
吴薇</t>
        </is>
      </c>
    </row>
    <row r="3082" ht="12.75" customHeight="1">
      <c r="A3082" t="inlineStr">
        <is>
          <t>2025-11-24 许宝华-深圳-农耕记-新店开业 已结束</t>
        </is>
      </c>
      <c r="B3082"/>
      <c r="C3082" t="inlineStr">
        <is>
          <t>机器配件损坏、卫生差、南北菜品标准不统一，需等厨师长对齐新菜品标准。</t>
        </is>
      </c>
      <c r="D3082" t="inlineStr">
        <is>
          <t>许宝华</t>
        </is>
      </c>
      <c r="E3082" t="inlineStr">
        <is>
          <t>广东省珠海市香洲区翠香街道洲山路7号天鹅大酒店</t>
        </is>
      </c>
      <c r="F3082" t="inlineStr">
        <is>
          <t>项目出差</t>
        </is>
      </c>
      <c r="G3082" t="inlineStr">
        <is>
          <t>许宝华-深圳-农耕记-新店开业 已结束</t>
        </is>
      </c>
      <c r="H3082" t="inlineStr">
        <is>
          <t>早上到达珠海农耕记门店，对门店4台机器设备进行巡检，4台机器每台都有不少配件管路损坏，现场清点好配件需求跟数目。联系售后同事过来，现场协助售后同事一起更换配件。门店由于管理人员疏忽，造成使用机器设备卫生情况差。（已同步告知蒋总厨）锅内积碳长期积压不清洗，干液料仓油垢厚，现场打样给操作员对干液料仓清洁规范操作。以及铁锅清除积碳跟清洗方法与养锅。把四台机器铁锅积碳全部清除干净，下午6点半，4台设备维修完成，对每台机器重新做好温度标定，拉练了2道新菜谱测试，烹饪温度正常，跟副厨对接新菜谱测试，华南菜品标准跟华北菜品标准存在差异做法跟份量标准不统一，客户说需要向上面报备，及时反馈给了蒋总监，明日需等厨师长回来跟齐对好新菜品标准，以及菜品上新测试</t>
        </is>
      </c>
      <c r="I3082" t="inlineStr">
        <is>
          <t>无新菜录入</t>
        </is>
      </c>
      <c r="J3082" t="inlineStr">
        <is>
          <t>液料管道堵塞，干料门滑轨卡槽，二三号机转锅速度慢。机器设备卫生差，液料喷嘴老化脱落，断裂，锅胆积碳严重，</t>
        </is>
      </c>
      <c r="K3082" t="inlineStr">
        <is>
          <t>珠海农耕记项目支持</t>
        </is>
      </c>
      <c r="L3082" t="inlineStr">
        <is>
          <t>IMG_20251124_092258719.jpg,IMG_20251124_092410175.jpg,IMG_20251124_092436933.jpg,IMG_20251124_093110313.jpg,IMG_20251124_093234492.jpg,video_20251124_095005250.mp4,video_20251124_094657844.mp4,IMG_20251124_100120623.jpg,IMG_20251124_104105530.jpg,IMG_20251124_103739732.jpg,IMG_20251124_121658004.jpg,IMG_20251124_121704330.jpg,IMG_20251124_123151127.jpg,IMG_20251124_125656428.jpg,IMG_20251124_134430230.jpg,video_20251124_135511515.mp4,IMG_20251124_150747113.jpg,IMG_20251124_152637319.jpg,IMG_20251124_210636458.jpg,IMG_20251124_204535611.jpg,IMG_20251124_180403272.jpg,video_20251124_180339774.mp4,IMG_20251124_180001607.jpg,IMG_20251124_173528112.jpg</t>
        </is>
      </c>
      <c r="M3082"/>
      <c r="N3082" s="2">
        <v>45985</v>
      </c>
      <c r="O3082" t="inlineStr">
        <is>
          <t>已结束</t>
        </is>
      </c>
      <c r="P3082" t="inlineStr">
        <is>
          <t>48周</t>
        </is>
      </c>
      <c r="Q3082"/>
      <c r="R3082" t="inlineStr">
        <is>
          <t>false</t>
        </is>
      </c>
      <c r="S3082" t="inlineStr">
        <is>
          <t>2025/11/28</t>
        </is>
      </c>
      <c r="T3082" t="inlineStr">
        <is>
          <t>BST</t>
        </is>
      </c>
      <c r="U3082"/>
      <c r="V3082" t="inlineStr">
        <is>
          <t>张铭麒</t>
        </is>
      </c>
      <c r="W3082" t="inlineStr">
        <is>
          <t>李岳丰
吴薇</t>
        </is>
      </c>
    </row>
    <row r="3083" ht="12.75" customHeight="1">
      <c r="A3083" t="inlineStr">
        <is>
          <t>2025-11-23 许宝华-北京-农耕记-老店整改 已结束</t>
        </is>
      </c>
      <c r="B3083"/>
      <c r="C3083" t="inlineStr">
        <is>
          <t>左一号机风扇不转、高汤泵损坏，左二号机干料模块故障，润锅温度异常。</t>
        </is>
      </c>
      <c r="D3083" t="inlineStr">
        <is>
          <t>许宝华</t>
        </is>
      </c>
      <c r="E3083" t="inlineStr">
        <is>
          <t>广东省深圳市宝安区福海街道聚龙居(三号路)</t>
        </is>
      </c>
      <c r="F3083" t="inlineStr">
        <is>
          <t>项目出差</t>
        </is>
      </c>
      <c r="G3083" t="inlineStr">
        <is>
          <t>许宝华-北京-农耕记-老店整改 已结束</t>
        </is>
      </c>
      <c r="H3083" t="inlineStr">
        <is>
          <t>025.11/23
一.设备调试，
机器升级为统一版本，重新做温度标定，
二现场检查设备状况，
左一号机卸下锅胆，拉功率后。锅体底部一台风扇不转。已报维修
水淀粉盒，投放高汤泵无吸力，已损坏报修
左二号机，干料模块投放粉料二正反转，锅体立起来时间过长，其他四个干料模块正常，已报修
液料模块装热水测试，投料正常
重新做好温度标定后，拉入菜谱到门店，能感觉到润锅温度比实际温度高太多，跟售后同事视频连线，明日先更换红外温度传感器，
因收到客户机器人负责总监要求。明日先去珠海门店协助机器菜品上新，跟新菜烹饪培训，跟壹海城负责人周总对接好等门店机器设备检修好，在过来协助机器菜品调试，</t>
        </is>
      </c>
      <c r="I3083" t="inlineStr">
        <is>
          <t>无</t>
        </is>
      </c>
      <c r="J3083"/>
      <c r="K3083" t="inlineStr">
        <is>
          <t>珠海农耕记项目支持</t>
        </is>
      </c>
      <c r="L3083" t="inlineStr">
        <is>
          <t>IMG_20251123_210014490.jpg,IMG_20251123_152838114.jpg,IMG_20251123_153602877.jpg,video_20251123_170339990.mp4,IMG_20251123_145220721.jpg,wx_camera_1763893680085.mp4,wx_camera_1763893715371.mp4,IMG_20251123_210014490.jpg</t>
        </is>
      </c>
      <c r="M3083"/>
      <c r="N3083" s="2">
        <v>45984</v>
      </c>
      <c r="O3083" t="inlineStr">
        <is>
          <t>已结束</t>
        </is>
      </c>
      <c r="P3083" t="inlineStr">
        <is>
          <t>47周</t>
        </is>
      </c>
      <c r="Q3083"/>
      <c r="R3083" t="inlineStr">
        <is>
          <t>false</t>
        </is>
      </c>
      <c r="S3083" t="inlineStr">
        <is>
          <t>2025/11/18</t>
        </is>
      </c>
      <c r="T3083" t="inlineStr">
        <is>
          <t>BST</t>
        </is>
      </c>
      <c r="U3083" t="inlineStr">
        <is>
          <t>1</t>
        </is>
      </c>
      <c r="V3083" t="inlineStr">
        <is>
          <t>张铭麒</t>
        </is>
      </c>
      <c r="W3083" t="inlineStr">
        <is>
          <t>李岳丰
吴薇</t>
        </is>
      </c>
    </row>
    <row r="3084" ht="12.75" customHeight="1">
      <c r="A3084" t="inlineStr">
        <is>
          <t>2025-11-22 许宝华-北京-农耕记-老店整改 已结束</t>
        </is>
      </c>
      <c r="B3084"/>
      <c r="C3084" t="inlineStr">
        <is>
          <t>个别菜品需微调，无新菜录制，老店整改进行中。</t>
        </is>
      </c>
      <c r="D3084" t="inlineStr">
        <is>
          <t>许宝华</t>
        </is>
      </c>
      <c r="E3084" t="inlineStr">
        <is>
          <t>天津市河西区马场街道绍兴道四化里西区</t>
        </is>
      </c>
      <c r="F3084" t="inlineStr">
        <is>
          <t>项目出差</t>
        </is>
      </c>
      <c r="G3084" t="inlineStr">
        <is>
          <t>许宝华-北京-农耕记-老店整改 已结束</t>
        </is>
      </c>
      <c r="H3084" t="inlineStr">
        <is>
          <t>天津农耕记万象城店巡店日报
- 巡店人：许宝华
- 巡店日期：2025/11/22
1，现场机器设备巡检，4台机器同步一致版本，重新做好温度标定，检查4台机器干料模块投料正常无堵转，4台机器液料管道投料正常无堵塞。
2. 小料摆放，菜品备货
3，菜品出品图片，现场观察烹饪温度
4现场观察机器出品质量以及温度变化，把永旺店测试的菜谱更新到门店以后。个别菜品进行微调，大部分菜品出餐正常，</t>
        </is>
      </c>
      <c r="I3084" t="inlineStr">
        <is>
          <t>无新菜录制</t>
        </is>
      </c>
      <c r="J3084"/>
      <c r="K3084" t="inlineStr">
        <is>
          <t>深圳农耕记项目支持</t>
        </is>
      </c>
      <c r="L3084" t="inlineStr">
        <is>
          <t>IMG_20251122_184322291.jpg,IMG_20251122_183353980.jpg,IMG_20251122_124514482.jpg,IMG_20251122_124058128.jpg,IMG_20251122_175659666.jpg,IMG_20251122_180155211.jpg,IMG_20251122_110738399.jpg,IMG_20251122_112818325.jpg,IMG_20251122_132306827.jpg,IMG_20251122_122054474.jpg,IMG_20251122_110612086.jpg,IMG_20251122_110349845.jpg,IMG_20251122_102453401.jpg,IMG_20251122_155913442.jpg,IMG_20251122_155804450.jpg,IMG_20251122_112818325.jpg,IMG_20251122_132306827.jpg,IMG_20251122_120831589.jpg</t>
        </is>
      </c>
      <c r="M3084"/>
      <c r="N3084" s="2">
        <v>45983</v>
      </c>
      <c r="O3084" t="inlineStr">
        <is>
          <t>已结束</t>
        </is>
      </c>
      <c r="P3084" t="inlineStr">
        <is>
          <t>47周</t>
        </is>
      </c>
      <c r="Q3084"/>
      <c r="R3084" t="inlineStr">
        <is>
          <t>false</t>
        </is>
      </c>
      <c r="S3084" t="inlineStr">
        <is>
          <t>2025/11/18</t>
        </is>
      </c>
      <c r="T3084" t="inlineStr">
        <is>
          <t>BST</t>
        </is>
      </c>
      <c r="U3084"/>
      <c r="V3084" t="inlineStr">
        <is>
          <t>张铭麒</t>
        </is>
      </c>
      <c r="W3084" t="inlineStr">
        <is>
          <t>李岳丰
吴薇</t>
        </is>
      </c>
    </row>
    <row r="3085" ht="12.75" customHeight="1">
      <c r="A3085" t="inlineStr">
        <is>
          <t>2025-11-21 许宝华-北京-农耕记-老店整改 已结束</t>
        </is>
      </c>
      <c r="B3085"/>
      <c r="C3085" t="inlineStr">
        <is>
          <t>重点：天津永旺农耕记店多份量菜品测试，许宝华北京老店整改进行中，部分菜品调整完成。</t>
        </is>
      </c>
      <c r="D3085" t="inlineStr">
        <is>
          <t>许宝华</t>
        </is>
      </c>
      <c r="E3085" t="inlineStr">
        <is>
          <t>天津市西青区中北镇吉野家(万禧广场店)万禧广场</t>
        </is>
      </c>
      <c r="F3085" t="inlineStr">
        <is>
          <t>项目出差</t>
        </is>
      </c>
      <c r="G3085" t="inlineStr">
        <is>
          <t>许宝华-北京-农耕记-老店整改 已结束</t>
        </is>
      </c>
      <c r="H3085" t="inlineStr">
        <is>
          <t>天津永旺农耕记店多份量菜品测试，由交付经理验收，部分新菜品提前进行门店上新测试，</t>
        </is>
      </c>
      <c r="I3085" t="inlineStr">
        <is>
          <t>3份鹿茸菌调整完成
3份酱油土豆丝调整完成
2份干锅酸菜肥肠调整完成
3份胡萝卜炒肉调整完成
3份小炒蝴蝶鱼片调整完成
3份白鲍鱼辣椒炒肉调整
2份油豆腐辣椒炒肉调整完成
2份卤味合炒调整完成</t>
        </is>
      </c>
      <c r="J3085"/>
      <c r="K3085" t="inlineStr">
        <is>
          <t>天津农耕记万象城店支持</t>
        </is>
      </c>
      <c r="L3085" t="inlineStr">
        <is>
          <t>IMG_20251121_104304584.jpg,IMG_20251121_104311182.jpg,IMG_20251121_114051332.jpg,IMG_20251121_120530670.jpg,IMG_20251121_130805610.jpg,IMG_20251121_122653109.jpg,IMG_20251121_142415589.jpg,IMG_20251121_181140676.jpg,IMG_20251121_184941767.jpg,IMG_20251121_205019975.jpg,IMG_20251121_194227298.jpg,IMG_20251121_193134783.jpg,IMG_20251121_193311273.jpg,IMG_20251121_200208094.jpg,video_20251121_135205476.mp4,IMG_20251121_214235432.jpg</t>
        </is>
      </c>
      <c r="M3085"/>
      <c r="N3085" s="2">
        <v>45982</v>
      </c>
      <c r="O3085" t="inlineStr">
        <is>
          <t>已结束</t>
        </is>
      </c>
      <c r="P3085" t="inlineStr">
        <is>
          <t>47周</t>
        </is>
      </c>
      <c r="Q3085"/>
      <c r="R3085" t="inlineStr">
        <is>
          <t>false</t>
        </is>
      </c>
      <c r="S3085" t="inlineStr">
        <is>
          <t>2025/11/18</t>
        </is>
      </c>
      <c r="T3085" t="inlineStr">
        <is>
          <t>BST</t>
        </is>
      </c>
      <c r="U3085"/>
      <c r="V3085" t="inlineStr">
        <is>
          <t>张铭麒</t>
        </is>
      </c>
      <c r="W3085" t="inlineStr">
        <is>
          <t>李岳丰
吴薇</t>
        </is>
      </c>
    </row>
    <row r="3086" ht="12.75" customHeight="1">
      <c r="A3086" t="inlineStr">
        <is>
          <t>2025-11-20 许宝华-北京-农耕记-老店整改 已结束</t>
        </is>
      </c>
      <c r="B3086"/>
      <c r="C3086" t="inlineStr">
        <is>
          <t>天津农耕记永旺店测试调整优化2份量菜品，涉及10道菜。</t>
        </is>
      </c>
      <c r="D3086" t="inlineStr">
        <is>
          <t>许宝华</t>
        </is>
      </c>
      <c r="E3086" t="inlineStr">
        <is>
          <t>天津市西青区中北镇吉野家(万禧广场店)西青大悦汇</t>
        </is>
      </c>
      <c r="F3086" t="inlineStr">
        <is>
          <t>项目出差</t>
        </is>
      </c>
      <c r="G3086" t="inlineStr">
        <is>
          <t>许宝华-北京-农耕记-老店整改 已结束</t>
        </is>
      </c>
      <c r="H3086" t="inlineStr">
        <is>
          <t>天津农耕记永旺店菜品交付，测试调整优化2份量菜品，</t>
        </is>
      </c>
      <c r="I3086" t="inlineStr">
        <is>
          <t>2份白鲍鱼辣椒炒肉
2份酱油土豆丝
2份干锅鹿茸菌
2份白辣椒炒鸡胗
2份干锅酸菜肥肠
2份辣椒炒肉
2份小炒蝴蝶鱼片
2份卤味合炒
2份青椒土鸡蛋
2份胡萝卜炒肉</t>
        </is>
      </c>
      <c r="J3086"/>
      <c r="K3086" t="inlineStr">
        <is>
          <t>天津农耕记菜品交付，优化调整多份量菜品</t>
        </is>
      </c>
      <c r="L3086" t="inlineStr">
        <is>
          <t>IMG_20251120_210417896.jpg,IMG_20251120_185245934.jpg,IMG_20251120_180054123.jpg,IMG_20251120_172639270.jpg,IMG_20251120_130252342.jpg,IMG_20251120_122955629.jpg,IMG_20251120_121940084.jpg,IMG_20251120_104146135.jpg</t>
        </is>
      </c>
      <c r="M3086"/>
      <c r="N3086" s="2">
        <v>45981</v>
      </c>
      <c r="O3086" t="inlineStr">
        <is>
          <t>已结束</t>
        </is>
      </c>
      <c r="P3086" t="inlineStr">
        <is>
          <t>47周</t>
        </is>
      </c>
      <c r="Q3086"/>
      <c r="R3086" t="inlineStr">
        <is>
          <t>false</t>
        </is>
      </c>
      <c r="S3086" t="inlineStr">
        <is>
          <t>2025/11/18</t>
        </is>
      </c>
      <c r="T3086" t="inlineStr">
        <is>
          <t>BST</t>
        </is>
      </c>
      <c r="U3086"/>
      <c r="V3086" t="inlineStr">
        <is>
          <t>张铭麒</t>
        </is>
      </c>
      <c r="W3086" t="inlineStr">
        <is>
          <t>李岳丰
吴薇</t>
        </is>
      </c>
    </row>
    <row r="3087" ht="12.75" customHeight="1">
      <c r="A3087" t="inlineStr">
        <is>
          <t>2025-11-19 许宝华-北京-农耕记-老店整改 已结束</t>
        </is>
      </c>
      <c r="B3087" t="inlineStr">
        <is>
          <t>1</t>
        </is>
      </c>
      <c r="C3087" t="inlineStr">
        <is>
          <t>需关注：天津大悦城农耕记菜品测试验收及培训，明日永旺大悦城再测2份并优化。</t>
        </is>
      </c>
      <c r="D3087" t="inlineStr">
        <is>
          <t>许宝华</t>
        </is>
      </c>
      <c r="E3087" t="inlineStr">
        <is>
          <t>天津大悦城南区，天津市南开区天津大悦城南区</t>
        </is>
      </c>
      <c r="F3087" t="inlineStr">
        <is>
          <t>项目出差</t>
        </is>
      </c>
      <c r="G3087" t="inlineStr">
        <is>
          <t>许宝华-北京-农耕记-老店整改 已结束</t>
        </is>
      </c>
      <c r="H3087" t="inlineStr">
        <is>
          <t>天津大悦城农耕记菜品交付，到店把一份菜全部测试一遍，由蒋总验收，培训门店厨师长新菜品烹饪操作手法，翻拌时间，明日去天津永旺大悦城测试2份出品，根据出品在进行优化
</t>
        </is>
      </c>
      <c r="I3087" t="inlineStr">
        <is>
          <t>一份菜通过验收标准</t>
        </is>
      </c>
      <c r="J3087"/>
      <c r="K3087" t="inlineStr">
        <is>
          <t>天津农耕记项目支持</t>
        </is>
      </c>
      <c r="L3087" t="inlineStr">
        <is>
          <t>IMG_20251119_205818168.jpg,IMG_20251119_200046017.jpg,IMG_20251119_193227622.jpg,IMG_20251119_185120883.jpg,IMG_20251119_182553852.jpg,IMG_20251119_180756314.jpg,IMG_20251119_135633870.jpg,IMG_20251119_153337081.jpg,IMG_20251119_145351393.jpg,IMG_20251119_150621723.jpg,IMG_20251119_124920559.jpg,IMG_20251119_103656047.jpg,IMG_20251119_101023772.jpg</t>
        </is>
      </c>
      <c r="M3087"/>
      <c r="N3087" s="2">
        <v>45980</v>
      </c>
      <c r="O3087" t="inlineStr">
        <is>
          <t>已结束</t>
        </is>
      </c>
      <c r="P3087" t="inlineStr">
        <is>
          <t>47周</t>
        </is>
      </c>
      <c r="Q3087"/>
      <c r="R3087" t="inlineStr">
        <is>
          <t>false</t>
        </is>
      </c>
      <c r="S3087" t="inlineStr">
        <is>
          <t>2025/11/18</t>
        </is>
      </c>
      <c r="T3087" t="inlineStr">
        <is>
          <t>BST</t>
        </is>
      </c>
      <c r="U3087"/>
      <c r="V3087" t="inlineStr">
        <is>
          <t>张铭麒</t>
        </is>
      </c>
      <c r="W3087" t="inlineStr">
        <is>
          <t>李岳丰
吴薇</t>
        </is>
      </c>
    </row>
    <row r="3088" ht="12.75" customHeight="1">
      <c r="A3088" t="inlineStr">
        <is>
          <t>2025-11-18 许宝华-北京-农耕记-老店整改 已结束</t>
        </is>
      </c>
      <c r="B3088"/>
      <c r="C3088" t="inlineStr">
        <is>
          <t>巡检发现损坏零件，需客户走售后报修流程。</t>
        </is>
      </c>
      <c r="D3088" t="inlineStr">
        <is>
          <t>许宝华</t>
        </is>
      </c>
      <c r="E3088" t="inlineStr">
        <is>
          <t>北京市朝阳区王四营乡化工(地铁站)北京住总新型建材有限公司</t>
        </is>
      </c>
      <c r="F3088" t="inlineStr">
        <is>
          <t>项目出差</t>
        </is>
      </c>
      <c r="G3088" t="inlineStr">
        <is>
          <t>许宝华-北京-农耕记-老店整改 已结束</t>
        </is>
      </c>
      <c r="H3088" t="inlineStr">
        <is>
          <t>日期： 2024年12月19日
项目： 农耕记机器项目北京门店维护与培训
今日工作完成情况：
一、设备维护与校准
- 完成北京5家门店的设备巡检工作
- 对所有机器进行温度重新标定，确保设备运行精度
- 巡检发现的损坏零件登记，协调客户走售后报修流程，
二、人员培训
- 为各门店厨师长提供设备操作培训
- 重点培训内容：设备清洁流程、校准周期管理、定期管道清洗规范
- 确保门店人员掌握设备日常维护要点
三、新菜品项目推进
- 完成不停云厨新菜品全流程规划
- 制定分机、分菜方案
- 新菜品已下发至各门店执行</t>
        </is>
      </c>
      <c r="I3088" t="inlineStr">
        <is>
          <t>今日无调整</t>
        </is>
      </c>
      <c r="J3088" t="inlineStr">
        <is>
          <t>无</t>
        </is>
      </c>
      <c r="K3088" t="inlineStr">
        <is>
          <t>天津农耕记项目支持，</t>
        </is>
      </c>
      <c r="L3088" t="inlineStr">
        <is>
          <t>IMG_20251118_234102546.jpg,IMG_20251118_205407041.jpg,IMG_20251118_194636229.jpg,IMG_20251118_184902273.jpg,IMG_20251118_184537952.jpg,IMG_20251118_172826547.jpg,IMG_20251118_165934530.jpg,IMG_20251118_170955122.jpg,IMG_20251118_155102600.jpg,IMG_20251118_112758972.jpg,IMG_20251118_110324069.jpg,IMG_20251118_105103846.jpg,IMG_20251118_104854789.jpg,IMG_20251118_104425090.jpg,IMG_20251118_140957292.jpg,IMG_20251118_133143992.jpg,wx_camera_1763445129455.jpg,wx_camera_1763444776623.jpg</t>
        </is>
      </c>
      <c r="M3088"/>
      <c r="N3088" s="2">
        <v>45979</v>
      </c>
      <c r="O3088" t="inlineStr">
        <is>
          <t>已结束</t>
        </is>
      </c>
      <c r="P3088" t="inlineStr">
        <is>
          <t>47周</t>
        </is>
      </c>
      <c r="Q3088"/>
      <c r="R3088" t="inlineStr">
        <is>
          <t>false</t>
        </is>
      </c>
      <c r="S3088" t="inlineStr">
        <is>
          <t>2025/11/18</t>
        </is>
      </c>
      <c r="T3088" t="inlineStr">
        <is>
          <t>BST</t>
        </is>
      </c>
      <c r="U3088"/>
      <c r="V3088" t="inlineStr">
        <is>
          <t>张铭麒</t>
        </is>
      </c>
      <c r="W3088" t="inlineStr">
        <is>
          <t>李岳丰
吴薇</t>
        </is>
      </c>
    </row>
    <row r="3089" ht="12.75" customHeight="1">
      <c r="A3089" t="inlineStr">
        <is>
          <t>2025-11-17 许宝华-北京-农耕记-老店整改 已结束</t>
        </is>
      </c>
      <c r="B3089"/>
      <c r="C3089" t="inlineStr">
        <is>
          <t>需关注：调整5家门店机器温度一致，确保新菜品出品质量稳定。</t>
        </is>
      </c>
      <c r="D3089" t="inlineStr">
        <is>
          <t>许宝华</t>
        </is>
      </c>
      <c r="E3089" t="inlineStr">
        <is>
          <t>北京市朝阳区南磨房乡华侨城·北京OCT华侨城·北京2号院</t>
        </is>
      </c>
      <c r="F3089" t="inlineStr">
        <is>
          <t>项目出差</t>
        </is>
      </c>
      <c r="G3089" t="inlineStr">
        <is>
          <t>许宝华-北京-农耕记-老店整改 已结束</t>
        </is>
      </c>
      <c r="H3089" t="inlineStr">
        <is>
          <t>培训北京农耕记5家门店厨师长新菜品操作，对调整好的二份菜，三份菜品进行测试，根据蒋总监要求进行调整优化，新菜品上新前，需调整现有门店机器温度一致，保证出品质量稳定</t>
        </is>
      </c>
      <c r="I3089" t="inlineStr">
        <is>
          <t>青椒土鸡蛋二份
招牌蝴蝶鱼三份，
胡萝卜炒肉三份
白辣椒炒鸡胗二份，（今日调整鸡胗过水版本）</t>
        </is>
      </c>
      <c r="J3089"/>
      <c r="K3089" t="inlineStr">
        <is>
          <t>北京农耕记门店巡检机器，调整温度</t>
        </is>
      </c>
      <c r="L3089" t="inlineStr">
        <is>
          <t>IMG_20251117_224411337.jpg,IMG_20251117_200624475.jpg,IMG_20251117_193134483.jpg,IMG_20251117_185105829.jpg,IMG_20251117_190307902.jpg,IMG_20251117_192136117.jpg,IMG_20251117_154337321.jpg,IMG_20251117_142738369.jpg,IMG_20251117_140052535.jpg,IMG_20251117_134120524.jpg,IMG_20251117_115355977.jpg,IMG_20251117_113310902.jpg,wx_camera_1763388320609.mp4</t>
        </is>
      </c>
      <c r="M3089"/>
      <c r="N3089" s="2">
        <v>45978</v>
      </c>
      <c r="O3089" t="inlineStr">
        <is>
          <t>已结束</t>
        </is>
      </c>
      <c r="P3089" t="inlineStr">
        <is>
          <t>47周</t>
        </is>
      </c>
      <c r="Q3089"/>
      <c r="R3089" t="inlineStr">
        <is>
          <t>false</t>
        </is>
      </c>
      <c r="S3089" t="inlineStr">
        <is>
          <t>2025/11/18</t>
        </is>
      </c>
      <c r="T3089" t="inlineStr">
        <is>
          <t>BST</t>
        </is>
      </c>
      <c r="U3089"/>
      <c r="V3089" t="inlineStr">
        <is>
          <t>张铭麒</t>
        </is>
      </c>
      <c r="W3089" t="inlineStr">
        <is>
          <t>李岳丰
吴薇</t>
        </is>
      </c>
    </row>
    <row r="3090" ht="12.75" customHeight="1">
      <c r="A3090" t="inlineStr">
        <is>
          <t xml:space="preserve">2025-11-16 </t>
        </is>
      </c>
      <c r="B3090"/>
      <c r="C3090" t="inlineStr">
        <is>
          <t>正文仅日期“2025/11/16”，无具体内容，信息缺失。</t>
        </is>
      </c>
      <c r="D3090" t="inlineStr">
        <is>
          <t>许宝华</t>
        </is>
      </c>
      <c r="E3090" t="inlineStr">
        <is>
          <t>北京市朝阳区南磨房乡华侨城·北京OCT华侨城·北京2号院</t>
        </is>
      </c>
      <c r="F3090" t="inlineStr">
        <is>
          <t>排休</t>
        </is>
      </c>
      <c r="G3090"/>
      <c r="H3090"/>
      <c r="I3090"/>
      <c r="J3090"/>
      <c r="K3090"/>
      <c r="L3090"/>
      <c r="M3090"/>
      <c r="N3090" s="2">
        <v>45977</v>
      </c>
      <c r="O3090"/>
      <c r="P3090" t="inlineStr">
        <is>
          <t>46周</t>
        </is>
      </c>
      <c r="Q3090"/>
      <c r="R3090" t="inlineStr">
        <is>
          <t>false</t>
        </is>
      </c>
      <c r="S3090"/>
      <c r="T3090"/>
      <c r="U3090"/>
      <c r="V3090"/>
      <c r="W3090"/>
    </row>
    <row r="3091" ht="12.75" customHeight="1">
      <c r="A3091" t="inlineStr">
        <is>
          <t>2025-11-15 许宝华-北京-农耕记-老店整改 已结束</t>
        </is>
      </c>
      <c r="B3091" t="inlineStr">
        <is>
          <t>1</t>
        </is>
      </c>
      <c r="C3091" t="inlineStr">
        <is>
          <t>多道菜品调整烹饪参数并培训厨师长，出品需达高标准。</t>
        </is>
      </c>
      <c r="D3091" t="inlineStr">
        <is>
          <t>许宝华</t>
        </is>
      </c>
      <c r="E3091" t="inlineStr">
        <is>
          <t>北京市朝阳区南磨房乡华侨城·北京OCT华侨城·北京2号院</t>
        </is>
      </c>
      <c r="F3091" t="inlineStr">
        <is>
          <t>项目出差</t>
        </is>
      </c>
      <c r="G3091" t="inlineStr">
        <is>
          <t>许宝华-北京-农耕记-老店整改 已结束</t>
        </is>
      </c>
      <c r="H3091" t="inlineStr">
        <is>
          <t>北京农耕记项目支持，
到店把新菜2份，3份菜品程序调整出来。根据客户点单后，有多份的菜品进行出餐，在根据出品调整。今日调整菜品如下，
1.2份土大蒜炒腊肉。调整出锅温度增加一千功率，高汤减少20克，
2，6份外卖辣椒炒肉，酱汁E减少4克，时间缩短6秒，达到客户要求
3.2份白辣椒炒鸡杂，鸡杂煸炒时间增加8秒，增加10克高汤，出锅猪油增加10克，达到客户要求，
4.干锅鹿茸菌2份，调整润锅温度增加10度，高汤增加20克，出锅时长增加7秒，最后出锅温度增加1000功率达到客户要求
现场培训厨师长新菜品操作细节，烹饪手法。翻拌最佳时间点，争取把出品做到最高标准</t>
        </is>
      </c>
      <c r="I3091" t="inlineStr">
        <is>
          <t>2份土大蒜炒腊肉
6份外卖辣椒炒肉，
2份白辣椒炒鸡杂
2份干锅鹿茸菌</t>
        </is>
      </c>
      <c r="J3091"/>
      <c r="K3091" t="inlineStr">
        <is>
          <t>北京农耕记项目支持</t>
        </is>
      </c>
      <c r="L3091" t="inlineStr">
        <is>
          <t>IMG_20251115_205752190.jpg,IMG_20251115_121515018.jpg,IMG_20251115_125632360.jpg,IMG_20251115_174132481.jpg,IMG_20251115_183001521.jpg,IMG_20251115_182740147.jpg,IMG_20251115_193345725.jpg,IMG_20251115_200950604.jpg,IMG_20251115_205949266.jpg,IMG_20251115_210733140.jpg</t>
        </is>
      </c>
      <c r="M3091"/>
      <c r="N3091" s="2">
        <v>45976</v>
      </c>
      <c r="O3091" t="inlineStr">
        <is>
          <t>已结束</t>
        </is>
      </c>
      <c r="P3091" t="inlineStr">
        <is>
          <t>46周</t>
        </is>
      </c>
      <c r="Q3091"/>
      <c r="R3091" t="inlineStr">
        <is>
          <t>false</t>
        </is>
      </c>
      <c r="S3091" t="inlineStr">
        <is>
          <t>2025/11/18</t>
        </is>
      </c>
      <c r="T3091" t="inlineStr">
        <is>
          <t>BST</t>
        </is>
      </c>
      <c r="U3091"/>
      <c r="V3091" t="inlineStr">
        <is>
          <t>张铭麒</t>
        </is>
      </c>
      <c r="W3091" t="inlineStr">
        <is>
          <t>李岳丰
吴薇</t>
        </is>
      </c>
    </row>
    <row r="3092" ht="12.75" customHeight="1">
      <c r="A3092" t="inlineStr">
        <is>
          <t>2025-11-14 许宝华-北京-农耕记-老店整改 已结束</t>
        </is>
      </c>
      <c r="B3092"/>
      <c r="C3092" t="inlineStr">
        <is>
          <t>需调试二、三份菜，调整参数，教录菜，客户需多支持几天。</t>
        </is>
      </c>
      <c r="D3092" t="inlineStr">
        <is>
          <t>许宝华</t>
        </is>
      </c>
      <c r="E3092" t="inlineStr">
        <is>
          <t>北京市朝阳区平房乡天鹅湾(北区)天鹅湾北区</t>
        </is>
      </c>
      <c r="F3092" t="inlineStr">
        <is>
          <t>项目出差</t>
        </is>
      </c>
      <c r="G3092" t="inlineStr">
        <is>
          <t>许宝华-北京-农耕记-老店整改 已结束</t>
        </is>
      </c>
      <c r="H3092" t="inlineStr">
        <is>
          <t>一份菜23个菜品已全部由蒋总监试菜定版通过，还需要把客户的二份三份菜调试出来，在根据出品调整，以及教会总监录菜，不停云厨调整菜品参数技能，下午客户已跟麒哥电话沟通需多支持几天。</t>
        </is>
      </c>
      <c r="I3092" t="inlineStr">
        <is>
          <t>一份菜全部通过</t>
        </is>
      </c>
      <c r="J3092"/>
      <c r="K3092" t="inlineStr">
        <is>
          <t>北京农耕记项目支持</t>
        </is>
      </c>
      <c r="L3092" t="inlineStr">
        <is>
          <t>IMG_20251114_133952615.jpg,IMG_20251114_170414005.jpg,Screenshot_20251114_204708_com.botinkit.btyc_flutter.jpg,IMG_20251114_213537280.jpg,IMG_20251114_181654403.jpg,IMG_20251114_125706406.jpg,IMG_20251114_220353922.jpg</t>
        </is>
      </c>
      <c r="M3092"/>
      <c r="N3092" s="2">
        <v>45975</v>
      </c>
      <c r="O3092" t="inlineStr">
        <is>
          <t>已结束</t>
        </is>
      </c>
      <c r="P3092" t="inlineStr">
        <is>
          <t>46周</t>
        </is>
      </c>
      <c r="Q3092"/>
      <c r="R3092" t="inlineStr">
        <is>
          <t>false</t>
        </is>
      </c>
      <c r="S3092" t="inlineStr">
        <is>
          <t>2025/11/18</t>
        </is>
      </c>
      <c r="T3092" t="inlineStr">
        <is>
          <t>BST</t>
        </is>
      </c>
      <c r="U3092"/>
      <c r="V3092" t="inlineStr">
        <is>
          <t>张铭麒</t>
        </is>
      </c>
      <c r="W3092" t="inlineStr">
        <is>
          <t>李岳丰
吴薇</t>
        </is>
      </c>
    </row>
    <row r="3093" ht="12.75" customHeight="1">
      <c r="A3093" t="inlineStr">
        <is>
          <t>2025-11-13 许宝华-北京-农耕记-老店整改 已结束</t>
        </is>
      </c>
      <c r="B3093" t="inlineStr">
        <is>
          <t>1</t>
        </is>
      </c>
      <c r="C3093" t="inlineStr">
        <is>
          <t>老姜茶油炒土鸡鸡肉品质略差需换品类再测。</t>
        </is>
      </c>
      <c r="D3093" t="inlineStr">
        <is>
          <t>许宝华</t>
        </is>
      </c>
      <c r="E3093" t="inlineStr">
        <is>
          <t>北京市朝阳区劲松街道东四环中路</t>
        </is>
      </c>
      <c r="F3093" t="inlineStr">
        <is>
          <t>项目出差</t>
        </is>
      </c>
      <c r="G3093" t="inlineStr">
        <is>
          <t>许宝华-北京-农耕记-老店整改 已结束</t>
        </is>
      </c>
      <c r="H3093" t="inlineStr">
        <is>
          <t>今日机器测试的菜品如下
1.老姜茶油炒土鸡（反复测试，锅气油汁都达到了要求，鸡肉品质略差，需更换其他品类再测试，
2.调羹白炒油渣，（明日继续优化）
3.鲜炒花龙牛肉（已定版）
4.大碗花菜，（已定版）
5.胡萝卜炒肉，（明日继续优化）
6，清炒红菜苔（已定版）
7.小炒猪肝（已定版）</t>
        </is>
      </c>
      <c r="I3093" t="inlineStr">
        <is>
          <t>4个定版。3个待优化</t>
        </is>
      </c>
      <c r="J3093"/>
      <c r="K3093" t="inlineStr">
        <is>
          <t>北京农耕记项目支持</t>
        </is>
      </c>
      <c r="L3093" t="inlineStr">
        <is>
          <t>IMG_20251113_220358230.jpg,IMG_20251113_213928798.jpg,IMG_20251113_204555070.jpg,IMG_20251113_202008116.jpg,IMG_20251113_111359269.jpg,IMG_20251113_123058545.jpg,IMG_20251113_182409881.jpg,IMG_20251113_195658702.jpg,video_20251113_211501908.mp4,IMG_20251113_223157579.jpg,IMG_20251113_133531959.jpg</t>
        </is>
      </c>
      <c r="M3093"/>
      <c r="N3093" s="2">
        <v>45974</v>
      </c>
      <c r="O3093" t="inlineStr">
        <is>
          <t>已结束</t>
        </is>
      </c>
      <c r="P3093" t="inlineStr">
        <is>
          <t>46周</t>
        </is>
      </c>
      <c r="Q3093"/>
      <c r="R3093" t="inlineStr">
        <is>
          <t>false</t>
        </is>
      </c>
      <c r="S3093" t="inlineStr">
        <is>
          <t>2025/11/18</t>
        </is>
      </c>
      <c r="T3093" t="inlineStr">
        <is>
          <t>BST</t>
        </is>
      </c>
      <c r="U3093"/>
      <c r="V3093" t="inlineStr">
        <is>
          <t>张铭麒</t>
        </is>
      </c>
      <c r="W3093" t="inlineStr">
        <is>
          <t>李岳丰
吴薇</t>
        </is>
      </c>
    </row>
    <row r="3094" ht="12.75" customHeight="1">
      <c r="A3094" t="inlineStr">
        <is>
          <t>2025-11-12 许宝华-北京-农耕记-老店整改 已结束</t>
        </is>
      </c>
      <c r="B3094" t="inlineStr">
        <is>
          <t>1</t>
        </is>
      </c>
      <c r="C3094" t="inlineStr">
        <is>
          <t>16个菜品中1份定版，明日需测7个机器菜品及调大份量外卖程序。</t>
        </is>
      </c>
      <c r="D3094" t="inlineStr">
        <is>
          <t>许宝华</t>
        </is>
      </c>
      <c r="E3094" t="inlineStr">
        <is>
          <t>北京市朝阳区劲松街道九龙山(地铁站)北京朝阳合生汇</t>
        </is>
      </c>
      <c r="F3094" t="inlineStr">
        <is>
          <t>项目出差</t>
        </is>
      </c>
      <c r="G3094" t="inlineStr">
        <is>
          <t>许宝华-北京-农耕记-老店整改 已结束</t>
        </is>
      </c>
      <c r="H3094" t="inlineStr">
        <is>
          <t>今日跟农耕记研发师傅，共同复刻菜品，经过菜品反复测试，达到蒋总监要求的共有16个菜品
1白鲍鱼辣椒炒肉
2.鲜焖腐皮
3.土大蒜炒腊肉
4.干锅鹿茸菌
5.白辣椒鸡杂
6.干锅酸菜肥肠
7.五花肉烟笋
8.青椒土鸡蛋
9.招牌蝴蝶鱼
10.酱油土豆丝
11.油豆腐拆骨肉
12.卤味合炒
13.柴火香干
14.辣椒炒肉
15.蒜蓉毛白菜
16黄焖白豆腐
以上菜品一份菜已由蒋总定版，明日测试剩余的7个机器菜品，跟调试大份量外卖菜品程序。有空余时间在调整出二三份菜品程序。</t>
        </is>
      </c>
      <c r="I3094" t="inlineStr">
        <is>
          <t>16个菜品一份测试通过定版</t>
        </is>
      </c>
      <c r="J3094" t="inlineStr">
        <is>
          <t>无</t>
        </is>
      </c>
      <c r="K3094" t="inlineStr">
        <is>
          <t>北京农耕记项目支持</t>
        </is>
      </c>
      <c r="L3094" t="inlineStr">
        <is>
          <t>IMG_20251112_103855069.jpg,IMG_20251112_105550340.jpg,IMG_20251112_111149331.jpg,IMG_20251112_123333645.jpg,IMG_20251112_133638285.jpg,IMG_20251112_112756377.jpg,IMG_20251112_133928727.jpg,IMG_20251112_134624982.jpg,IMG_20251112_171724936.jpg,IMG_20251112_171544736.jpg,IMG_20251112_172028433.jpg,IMG_20251112_175340458.jpg,IMG_20251112_174931774.jpg,IMG_20251112_190025275.jpg,IMG_20251112_184653024.jpg,IMG_20251112_193031044.jpg,IMG_20251112_195253915.jpg,video_20251112_202605267.mp4</t>
        </is>
      </c>
      <c r="M3094"/>
      <c r="N3094" s="2">
        <v>45973</v>
      </c>
      <c r="O3094" t="inlineStr">
        <is>
          <t>已结束</t>
        </is>
      </c>
      <c r="P3094" t="inlineStr">
        <is>
          <t>46周</t>
        </is>
      </c>
      <c r="Q3094"/>
      <c r="R3094" t="inlineStr">
        <is>
          <t>false</t>
        </is>
      </c>
      <c r="S3094" t="inlineStr">
        <is>
          <t>2025/11/18</t>
        </is>
      </c>
      <c r="T3094" t="inlineStr">
        <is>
          <t>BST</t>
        </is>
      </c>
      <c r="U3094"/>
      <c r="V3094" t="inlineStr">
        <is>
          <t>张铭麒</t>
        </is>
      </c>
      <c r="W3094" t="inlineStr">
        <is>
          <t>李岳丰
吴薇</t>
        </is>
      </c>
    </row>
    <row r="3095" ht="12.75" customHeight="1">
      <c r="A3095" t="inlineStr">
        <is>
          <t>2025-11-11 许宝华-北京-农耕记-老店整改 已结束</t>
        </is>
      </c>
      <c r="B3095" t="inlineStr">
        <is>
          <t>1</t>
        </is>
      </c>
      <c r="C3095" t="inlineStr">
        <is>
          <t>3号机锅位偏低已调整，4号机滚轮磨损已更换备用件。</t>
        </is>
      </c>
      <c r="D3095" t="inlineStr">
        <is>
          <t>许宝华</t>
        </is>
      </c>
      <c r="E3095" t="inlineStr">
        <is>
          <t>北京市朝阳区六里屯街道朝阳北路北京商务中心区(北京CBD)</t>
        </is>
      </c>
      <c r="F3095" t="inlineStr">
        <is>
          <t>项目出差</t>
        </is>
      </c>
      <c r="G3095" t="inlineStr">
        <is>
          <t>许宝华-北京-农耕记-老店整改 已结束</t>
        </is>
      </c>
      <c r="H3095" t="inlineStr">
        <is>
          <t>早上到店，跟蒋总沟通今日测试菜品计划时间，由于客户高层领导今日都来门店开会，早上没有试菜，例行检查机器设备，3号机锅位偏低已调整正常，4号机滚轮磨损一个，门店有备用滚轮，已更换。熟悉农耕记的菜品，为后续复刻高标准做铺垫，</t>
        </is>
      </c>
      <c r="I3095" t="inlineStr">
        <is>
          <t>无</t>
        </is>
      </c>
      <c r="J3095"/>
      <c r="K3095" t="inlineStr">
        <is>
          <t>北京农耕记项目支持</t>
        </is>
      </c>
      <c r="L3095" t="inlineStr">
        <is>
          <t>IMG_20251111_105902863.jpg,IMG_20251111_171451185.jpg,IMG_20251111_171842304.jpg,IMG_20251111_173238917.jpg,IMG_20251111_175204027.jpg,IMG_20251111_174421167.jpg,IMG_20251111_192059976.jpg,IMG_20251111_230948486.jpg,IMG_20251111_191020794.jpg</t>
        </is>
      </c>
      <c r="M3095"/>
      <c r="N3095" s="2">
        <v>45972</v>
      </c>
      <c r="O3095" t="inlineStr">
        <is>
          <t>已结束</t>
        </is>
      </c>
      <c r="P3095" t="inlineStr">
        <is>
          <t>46周</t>
        </is>
      </c>
      <c r="Q3095"/>
      <c r="R3095" t="inlineStr">
        <is>
          <t>false</t>
        </is>
      </c>
      <c r="S3095" t="inlineStr">
        <is>
          <t>2025/11/18</t>
        </is>
      </c>
      <c r="T3095" t="inlineStr">
        <is>
          <t>BST</t>
        </is>
      </c>
      <c r="U3095"/>
      <c r="V3095" t="inlineStr">
        <is>
          <t>张铭麒</t>
        </is>
      </c>
      <c r="W3095" t="inlineStr">
        <is>
          <t>李岳丰
吴薇</t>
        </is>
      </c>
    </row>
    <row r="3096" ht="12.75" customHeight="1">
      <c r="A3096" t="inlineStr">
        <is>
          <t>2025-11-10 许宝华-北京-农耕记-老店整改 已结束</t>
        </is>
      </c>
      <c r="B3096"/>
      <c r="C3096" t="inlineStr">
        <is>
          <t>北京农耕记大悦城菜品测试调整中，无定版，老店整改进行中。</t>
        </is>
      </c>
      <c r="D3096" t="inlineStr">
        <is>
          <t>许宝华</t>
        </is>
      </c>
      <c r="E3096" t="inlineStr">
        <is>
          <t>朝阳大悦城，北京市朝阳区朝阳大悦城</t>
        </is>
      </c>
      <c r="F3096" t="inlineStr">
        <is>
          <t>项目出差</t>
        </is>
      </c>
      <c r="G3096" t="inlineStr">
        <is>
          <t>许宝华-北京-农耕记-老店整改 已结束</t>
        </is>
      </c>
      <c r="H3096" t="inlineStr">
        <is>
          <t>菜品测试，调整。反复测试菜品达到最佳出品。培训总监录菜。不停云厨APP菜谱调整。根据出品情况。调整菜品温度，转数。烹饪时间。</t>
        </is>
      </c>
      <c r="I3096" t="inlineStr">
        <is>
          <t>无定版</t>
        </is>
      </c>
      <c r="J3096"/>
      <c r="K3096" t="inlineStr">
        <is>
          <t>北京农耕记大悦城菜品测试，</t>
        </is>
      </c>
      <c r="L3096" t="inlineStr">
        <is>
          <t>IMG_20251110_222305356.jpg,IMG_20251110_170129575.jpg,IMG_20251110_161647298.jpg,IMG_20251110_154907369.jpg,IMG_20251110_160906282.jpg,IMG_20251110_152854226.jpg,IMG_20251110_150557752.jpg,IMG_20251110_120801217.jpg</t>
        </is>
      </c>
      <c r="M3096"/>
      <c r="N3096" s="2">
        <v>45971</v>
      </c>
      <c r="O3096" t="inlineStr">
        <is>
          <t>已结束</t>
        </is>
      </c>
      <c r="P3096" t="inlineStr">
        <is>
          <t>46周</t>
        </is>
      </c>
      <c r="Q3096"/>
      <c r="R3096" t="inlineStr">
        <is>
          <t>false</t>
        </is>
      </c>
      <c r="S3096" t="inlineStr">
        <is>
          <t>2025/11/18</t>
        </is>
      </c>
      <c r="T3096" t="inlineStr">
        <is>
          <t>BST</t>
        </is>
      </c>
      <c r="U3096"/>
      <c r="V3096" t="inlineStr">
        <is>
          <t>张铭麒</t>
        </is>
      </c>
      <c r="W3096" t="inlineStr">
        <is>
          <t>李岳丰
吴薇</t>
        </is>
      </c>
    </row>
    <row r="3097" ht="12.75" customHeight="1">
      <c r="A3097" t="inlineStr">
        <is>
          <t>2025-11-09 许宝华-北京-大鸭梨-POC 已结束</t>
        </is>
      </c>
      <c r="B3097"/>
      <c r="C3097" t="inlineStr">
        <is>
          <t>门店人员休假，协助备菜出餐，需关注卫生清洁。</t>
        </is>
      </c>
      <c r="D3097" t="inlineStr">
        <is>
          <t>许宝华</t>
        </is>
      </c>
      <c r="E3097" t="inlineStr">
        <is>
          <t>北京市朝阳区南磨房乡华侨城·北京OCT华侨城·北京2号院</t>
        </is>
      </c>
      <c r="F3097" t="inlineStr">
        <is>
          <t>项目出差</t>
        </is>
      </c>
      <c r="G3097" t="inlineStr">
        <is>
          <t>许宝华-北京-大鸭梨-POC 已结束</t>
        </is>
      </c>
      <c r="H3097" t="inlineStr">
        <is>
          <t>大鸭梨右安门巡检日报:
- 巡检内容：设备状态、食材备货、操作规范、动线优化，出品质量把控，
二、巡检情况汇总
1. 设备基础检查：现场核查炒菜机器人调味料添加齐全，按周期校准调位料，小料补充齐全。
2，门店人员有休假。协助备菜分份，出餐，
3，培训操作员清洗液料管道，机器菜品冰箱定期清理，保持干净整洁无异味。操作台碗柜区卫生每日需要擦拭清洁。调味缸收市用毛巾擦洗干净。
4. 操作规范执行：今日出品菜品口味、品相均保持稳定，操作员严格遵循机器人烹饪程序规范作业，未发现违规操作行为，</t>
        </is>
      </c>
      <c r="I3097" t="inlineStr">
        <is>
          <t>无录菜</t>
        </is>
      </c>
      <c r="J3097"/>
      <c r="K3097" t="inlineStr">
        <is>
          <t>北京农耕记项目支持</t>
        </is>
      </c>
      <c r="L3097" t="inlineStr">
        <is>
          <t>IMG_20251109_194435688.jpg,IMG_20251109_194556386.jpg,IMG_20251109_191135786.jpg,IMG_20251109_184035054.jpg,IMG_20251109_183359857.jpg,IMG_20251109_183113006.jpg,IMG_20251109_180437011.jpg,IMG_20251109_123300930.jpg,IMG_20251109_112235729.jpg,IMG_20251109_112235729.jpg,IMG_20251109_105705443.jpg,IMG_20251109_100907127.jpg,IMG_20251109_111638717.jpg</t>
        </is>
      </c>
      <c r="M3097"/>
      <c r="N3097" s="2">
        <v>45970</v>
      </c>
      <c r="O3097" t="inlineStr">
        <is>
          <t>已结束</t>
        </is>
      </c>
      <c r="P3097" t="inlineStr">
        <is>
          <t>45周</t>
        </is>
      </c>
      <c r="Q3097"/>
      <c r="R3097" t="inlineStr">
        <is>
          <t>false</t>
        </is>
      </c>
      <c r="S3097" t="inlineStr">
        <is>
          <t>2025/10/31</t>
        </is>
      </c>
      <c r="T3097" t="inlineStr">
        <is>
          <t>BST</t>
        </is>
      </c>
      <c r="U3097"/>
      <c r="V3097" t="inlineStr">
        <is>
          <t>关胜元</t>
        </is>
      </c>
      <c r="W3097" t="inlineStr">
        <is>
          <t>张铭麒</t>
        </is>
      </c>
    </row>
    <row r="3098" ht="12.75" customHeight="1">
      <c r="A3098" t="inlineStr">
        <is>
          <t xml:space="preserve">2025-11-08 </t>
        </is>
      </c>
      <c r="B3098"/>
      <c r="C3098" t="inlineStr">
        <is>
          <t>正文仅日期“2025/11/08”，无具体内容，信息缺失。</t>
        </is>
      </c>
      <c r="D3098" t="inlineStr">
        <is>
          <t>许宝华</t>
        </is>
      </c>
      <c r="E3098" t="inlineStr">
        <is>
          <t>北京市朝阳区南磨房乡华侨城·北京OCT华侨城·北京2号院</t>
        </is>
      </c>
      <c r="F3098" t="inlineStr">
        <is>
          <t>排休</t>
        </is>
      </c>
      <c r="G3098"/>
      <c r="H3098"/>
      <c r="I3098"/>
      <c r="J3098"/>
      <c r="K3098"/>
      <c r="L3098"/>
      <c r="M3098"/>
      <c r="N3098" s="2">
        <v>45969</v>
      </c>
      <c r="O3098"/>
      <c r="P3098" t="inlineStr">
        <is>
          <t>45周</t>
        </is>
      </c>
      <c r="Q3098"/>
      <c r="R3098" t="inlineStr">
        <is>
          <t>false</t>
        </is>
      </c>
      <c r="S3098"/>
      <c r="T3098"/>
      <c r="U3098"/>
      <c r="V3098"/>
      <c r="W3098"/>
    </row>
    <row r="3099" ht="12.75" customHeight="1">
      <c r="A3099" t="inlineStr">
        <is>
          <t>2025-11-07 许宝华-北京-窄门活动-DEMO 已结束</t>
        </is>
      </c>
      <c r="B3099"/>
      <c r="C3099" t="inlineStr">
        <is>
          <t>无菜品等问题，原地排休一天。</t>
        </is>
      </c>
      <c r="D3099" t="inlineStr">
        <is>
          <t>许宝华</t>
        </is>
      </c>
      <c r="E3099" t="inlineStr">
        <is>
          <t>北京市朝阳区南磨房乡华侨城·北京OCT华侨城·北京2号院</t>
        </is>
      </c>
      <c r="F3099" t="inlineStr">
        <is>
          <t>项目出差</t>
        </is>
      </c>
      <c r="G3099" t="inlineStr">
        <is>
          <t>许宝华-北京-窄门活动-DEMO 已结束</t>
        </is>
      </c>
      <c r="H3099" t="inlineStr">
        <is>
          <t>上午窄门展会支持，备菜。出餐，讲解KESS点单系统，回答客户现场提问以及需求，下午大鸭梨后沙峪巡检，整理门店冰箱食材备货情况，梳理好摆放动线。操作台层架张贴货物标识卡，小料缸规范统一规格，辅料缸张贴标识卡，协助门店出餐。</t>
        </is>
      </c>
      <c r="I3099" t="inlineStr">
        <is>
          <t>无</t>
        </is>
      </c>
      <c r="J3099" t="inlineStr">
        <is>
          <t>无菜品问题</t>
        </is>
      </c>
      <c r="K3099" t="inlineStr">
        <is>
          <t>原地排休一天</t>
        </is>
      </c>
      <c r="L3099" t="inlineStr">
        <is>
          <t>IMG_20251107_071619323.jpg,IMG_20251107_095308497.jpg,IMG_20251107_110136923.jpg,IMG_20251107_144603901.jpg,IMG_20251107_144743336.jpg,IMG_20251107_145155936.jpg,IMG_20251107_152208818.jpg,IMG_20251107_152236000.jpg,IMG_20251107_152244083.jpg,IMG_20251107_174905093.jpg,IMG_20251107_183511569.jpg,IMG_20251107_183932866.jpg,IMG_20251107_191906433.jpg,IMG_20251107_185015181.jpg,IMG_20251107_192321882.jpg,IMG_20251107_192345787.jpg</t>
        </is>
      </c>
      <c r="M3099"/>
      <c r="N3099" s="2">
        <v>45968</v>
      </c>
      <c r="O3099" t="inlineStr">
        <is>
          <t>已结束</t>
        </is>
      </c>
      <c r="P3099" t="inlineStr">
        <is>
          <t>45周</t>
        </is>
      </c>
      <c r="Q3099"/>
      <c r="R3099" t="inlineStr">
        <is>
          <t>false</t>
        </is>
      </c>
      <c r="S3099" t="inlineStr">
        <is>
          <t>2025/11/08</t>
        </is>
      </c>
      <c r="T3099" t="inlineStr">
        <is>
          <t>北区</t>
        </is>
      </c>
      <c r="U3099" t="inlineStr">
        <is>
          <t>1</t>
        </is>
      </c>
      <c r="V3099" t="inlineStr">
        <is>
          <t>黄莞</t>
        </is>
      </c>
      <c r="W3099"/>
    </row>
    <row r="3100" ht="12.75" customHeight="1">
      <c r="A3100" t="inlineStr">
        <is>
          <t>2025-11-06 许宝华-北京-大鸭梨-POC 已结束</t>
        </is>
      </c>
      <c r="B3100"/>
      <c r="C3100" t="inlineStr">
        <is>
          <t>重点：临时新增菜品手撕包菜；异常：无不良情况发生。</t>
        </is>
      </c>
      <c r="D3100" t="inlineStr">
        <is>
          <t>许宝华</t>
        </is>
      </c>
      <c r="E3100" t="inlineStr">
        <is>
          <t>北京市朝阳区南磨房乡华侨城·北京OCT华侨城·北京2号院</t>
        </is>
      </c>
      <c r="F3100" t="inlineStr">
        <is>
          <t>项目出差</t>
        </is>
      </c>
      <c r="G3100" t="inlineStr">
        <is>
          <t>许宝华-北京-大鸭梨-POC 已结束</t>
        </is>
      </c>
      <c r="H3100" t="inlineStr">
        <is>
          <t>北京窄门活动现场支持。使用机器出餐。分菜，备菜。清洁卫生。回答客户现场提问。一一做解答。今日展会进行顺利，无不良情况发生。</t>
        </is>
      </c>
      <c r="I3100" t="inlineStr">
        <is>
          <t>临时新增一个菜品，手撕包菜</t>
        </is>
      </c>
      <c r="J3100" t="inlineStr">
        <is>
          <t>无</t>
        </is>
      </c>
      <c r="K3100" t="inlineStr">
        <is>
          <t>上午北京窄门活动现场支持，下午大鸭梨后沙峪巡检</t>
        </is>
      </c>
      <c r="L3100" t="inlineStr">
        <is>
          <t>IMG_20251106_075513076.jpg,IMG_20251106_140830864.jpg,IMG_20251106_121124.jpg,IMG_20251106_174358291.jpg,IMG_20251106_185305267.jpg,IMG_20251106_163328692.jpg,IMG_20251106_204352910.jpg</t>
        </is>
      </c>
      <c r="M3100"/>
      <c r="N3100" s="2">
        <v>45967</v>
      </c>
      <c r="O3100" t="inlineStr">
        <is>
          <t>已结束</t>
        </is>
      </c>
      <c r="P3100" t="inlineStr">
        <is>
          <t>45周</t>
        </is>
      </c>
      <c r="Q3100"/>
      <c r="R3100" t="inlineStr">
        <is>
          <t>false</t>
        </is>
      </c>
      <c r="S3100" t="inlineStr">
        <is>
          <t>2025/10/31</t>
        </is>
      </c>
      <c r="T3100" t="inlineStr">
        <is>
          <t>BST</t>
        </is>
      </c>
      <c r="U3100"/>
      <c r="V3100" t="inlineStr">
        <is>
          <t>关胜元</t>
        </is>
      </c>
      <c r="W3100" t="inlineStr">
        <is>
          <t>张铭麒</t>
        </is>
      </c>
    </row>
    <row r="3101" ht="12.75" customHeight="1">
      <c r="A3101" t="inlineStr">
        <is>
          <t>2025-11-05 许宝华-北京-窄门活动-DEMO 已结束</t>
        </is>
      </c>
      <c r="B3101"/>
      <c r="C3101" t="inlineStr">
        <is>
          <t>备展会菜品，调试3台机器，测试5道菜品并微调程序，无异常。</t>
        </is>
      </c>
      <c r="D3101" t="inlineStr">
        <is>
          <t>许宝华</t>
        </is>
      </c>
      <c r="E3101" t="inlineStr">
        <is>
          <t>北京市顺义区空港街道首都国际会议中心</t>
        </is>
      </c>
      <c r="F3101" t="inlineStr">
        <is>
          <t>项目出差</t>
        </is>
      </c>
      <c r="G3101" t="inlineStr">
        <is>
          <t>许宝华-北京-窄门活动-DEMO 已结束</t>
        </is>
      </c>
      <c r="H3101" t="inlineStr">
        <is>
          <t>备展会菜品。现场调试3台机器，添加调味料，测试5道菜品，微调程序，</t>
        </is>
      </c>
      <c r="I3101" t="inlineStr">
        <is>
          <t>无</t>
        </is>
      </c>
      <c r="J3101"/>
      <c r="K3101" t="inlineStr">
        <is>
          <t>北京窄门展会支持</t>
        </is>
      </c>
      <c r="L3101" t="inlineStr">
        <is>
          <t>IMG_20251105_111426725.jpg,IMG_20251105_141341981.jpg,IMG_20251105_173827468.jpg,IMG_20251105_193559765.jpg,IMG_20251105_193602923.jpg,IMG_20251105_193605576.jpg,IMG_20251105_193608542.jpg,IMG_20251105_225952715.jpg</t>
        </is>
      </c>
      <c r="M3101"/>
      <c r="N3101" s="2">
        <v>45966</v>
      </c>
      <c r="O3101" t="inlineStr">
        <is>
          <t>已结束</t>
        </is>
      </c>
      <c r="P3101" t="inlineStr">
        <is>
          <t>45周</t>
        </is>
      </c>
      <c r="Q3101"/>
      <c r="R3101" t="inlineStr">
        <is>
          <t>false</t>
        </is>
      </c>
      <c r="S3101" t="inlineStr">
        <is>
          <t>2025/11/08</t>
        </is>
      </c>
      <c r="T3101" t="inlineStr">
        <is>
          <t>北区</t>
        </is>
      </c>
      <c r="U3101"/>
      <c r="V3101" t="inlineStr">
        <is>
          <t>黄莞</t>
        </is>
      </c>
      <c r="W3101"/>
    </row>
    <row r="3102" ht="12.75" customHeight="1">
      <c r="A3102" t="inlineStr">
        <is>
          <t>2025-11-04 许宝华-北京-大鸭梨-POC 已结束</t>
        </is>
      </c>
      <c r="B3102"/>
      <c r="C3102" t="inlineStr">
        <is>
          <t>重点：新人培训清洁铁锅、养锅、调料校准、清洗管道等，要求按周期操作。</t>
        </is>
      </c>
      <c r="D3102" t="inlineStr">
        <is>
          <t>许宝华</t>
        </is>
      </c>
      <c r="E3102" t="inlineStr">
        <is>
          <t>北京市朝阳区南磨房乡华侨城·北京OCT华侨城·北京2号院</t>
        </is>
      </c>
      <c r="F3102" t="inlineStr">
        <is>
          <t>项目出差</t>
        </is>
      </c>
      <c r="G3102" t="inlineStr">
        <is>
          <t>许宝华-北京-大鸭梨-POC 已结束</t>
        </is>
      </c>
      <c r="H3102" t="inlineStr">
        <is>
          <t>大鸭梨西三旗巡检日报
一餐前准备工作检查，
1，检查机器设备一切正常，调味料添加充足，小料摆放整齐，机器人专用菜品冰箱备货充足，
二，新人培训工作，
1.培训新人清洁铁锅积碳，养锅，干湿调料校准，清洗管道，严格要求按照周期做好管道清洗，校准工作。午市晚市收档做好清洁机器卫生并养锅，
3，菜品烹饪培训，
1.加强培训烹饪人员的熟练度培训，菜品炒制手法，翻炒频率与搅拌辅助的时间点，通过实操演练提升操作效率与菜品质量4.今日出品质量稳定，符合出餐要求。</t>
        </is>
      </c>
      <c r="I3102" t="inlineStr">
        <is>
          <t>无</t>
        </is>
      </c>
      <c r="J3102" t="inlineStr">
        <is>
          <t>无</t>
        </is>
      </c>
      <c r="K3102" t="inlineStr">
        <is>
          <t>北京窄门展会活动支持</t>
        </is>
      </c>
      <c r="L3102" t="inlineStr">
        <is>
          <t>IMG_20251104_143337064.jpg,IMG_20251104_192316893.jpg,IMG_20251104_184715244.jpg,IMG_20251104_142132135.jpg,IMG_20251104_140453206.jpg,IMG_20251104_135023957.jpg,IMG_20251104_131029643.jpg,IMG_20251104_131531492.jpg,video_20251104_122137724.mp4,IMG_20251104_111157469.jpg,IMG_20251104_111325032.jpg,IMG_20251104_111122922.jpg</t>
        </is>
      </c>
      <c r="M3102"/>
      <c r="N3102" s="2">
        <v>45965</v>
      </c>
      <c r="O3102" t="inlineStr">
        <is>
          <t>已结束</t>
        </is>
      </c>
      <c r="P3102" t="inlineStr">
        <is>
          <t>45周</t>
        </is>
      </c>
      <c r="Q3102"/>
      <c r="R3102" t="inlineStr">
        <is>
          <t>false</t>
        </is>
      </c>
      <c r="S3102" t="inlineStr">
        <is>
          <t>2025/10/31</t>
        </is>
      </c>
      <c r="T3102" t="inlineStr">
        <is>
          <t>BST</t>
        </is>
      </c>
      <c r="U3102"/>
      <c r="V3102" t="inlineStr">
        <is>
          <t>关胜元</t>
        </is>
      </c>
      <c r="W3102" t="inlineStr">
        <is>
          <t>张铭麒</t>
        </is>
      </c>
    </row>
    <row r="3103" ht="12.75" customHeight="1">
      <c r="A3103" t="inlineStr">
        <is>
          <t>2025-11-03 许宝华-北京-大鸭梨-POC 已结束</t>
        </is>
      </c>
      <c r="B3103"/>
      <c r="C3103" t="inlineStr">
        <is>
          <t>本次巡检未发现需关注的问题和异常情况。</t>
        </is>
      </c>
      <c r="D3103" t="inlineStr">
        <is>
          <t>许宝华</t>
        </is>
      </c>
      <c r="E3103" t="inlineStr">
        <is>
          <t>北京市朝阳区南磨房乡华侨城·北京OCT华侨城·北京2号院</t>
        </is>
      </c>
      <c r="F3103" t="inlineStr">
        <is>
          <t>项目出差</t>
        </is>
      </c>
      <c r="G3103" t="inlineStr">
        <is>
          <t>许宝华-北京-大鸭梨-POC 已结束</t>
        </is>
      </c>
      <c r="H3103" t="inlineStr">
        <is>
          <t>大鸭梨中关村店巡检日报:
- 巡检内容：设备状态、食材备货、操作规范、动线优化，出品质量把控，
二、巡检情况汇总
1. 设备基础检查：现场核查炒菜机器人调味料添加齐全，按周期校准调位料，
3. 食材与备料：机器菜品备货区，备货充足，小料整齐。规划。
4. 操作规范执行：今日出品菜品口味、品相均保持稳定，操作员严格遵循机器人烹饪程序规范作业，未发现违规操作行为，
5，操作台延伸层架已安装到位，有效扩大了操作及备货存放空间；新增菜品标签打印区规划合理，进一步提升了备货管理的有序性。</t>
        </is>
      </c>
      <c r="I3103" t="inlineStr">
        <is>
          <t>无</t>
        </is>
      </c>
      <c r="J3103" t="inlineStr">
        <is>
          <t>无</t>
        </is>
      </c>
      <c r="K3103" t="inlineStr">
        <is>
          <t>北京大鸭梨项目支持</t>
        </is>
      </c>
      <c r="L3103" t="inlineStr">
        <is>
          <t>IMG_20251103_201351890.jpg,IMG_20251103_184350331.jpg,IMG_20251103_183518809.jpg,IMG_20251103_183231942.jpg,IMG_20251103_181750125.jpg,IMG_20251103_181625123.jpg,IMG_20251103_133741104.jpg,IMG_20251103_124751806.jpg,IMG_20251103_103058934.jpg,IMG_20251103_122209323.jpg</t>
        </is>
      </c>
      <c r="M3103"/>
      <c r="N3103" s="2">
        <v>45964</v>
      </c>
      <c r="O3103" t="inlineStr">
        <is>
          <t>已结束</t>
        </is>
      </c>
      <c r="P3103" t="inlineStr">
        <is>
          <t>45周</t>
        </is>
      </c>
      <c r="Q3103"/>
      <c r="R3103" t="inlineStr">
        <is>
          <t>false</t>
        </is>
      </c>
      <c r="S3103" t="inlineStr">
        <is>
          <t>2025/10/31</t>
        </is>
      </c>
      <c r="T3103" t="inlineStr">
        <is>
          <t>BST</t>
        </is>
      </c>
      <c r="U3103"/>
      <c r="V3103" t="inlineStr">
        <is>
          <t>关胜元</t>
        </is>
      </c>
      <c r="W3103" t="inlineStr">
        <is>
          <t>张铭麒</t>
        </is>
      </c>
    </row>
    <row r="3104" ht="12.75" customHeight="1">
      <c r="A3104" t="inlineStr">
        <is>
          <t>2025-11-02 许宝华-北京-大鸭梨-POC 已结束</t>
        </is>
      </c>
      <c r="B3104" t="inlineStr">
        <is>
          <t>1</t>
        </is>
      </c>
      <c r="C3104" t="inlineStr">
        <is>
          <t>无明显问题和异常，各项工作进展正常，操作台改造明日落实方案。</t>
        </is>
      </c>
      <c r="D3104" t="inlineStr">
        <is>
          <t>许宝华</t>
        </is>
      </c>
      <c r="E3104" t="inlineStr">
        <is>
          <t>北京市朝阳区南磨房乡华侨城·北京OCT华侨城·北京2号院</t>
        </is>
      </c>
      <c r="F3104" t="inlineStr">
        <is>
          <t>项目出差</t>
        </is>
      </c>
      <c r="G3104" t="inlineStr">
        <is>
          <t>许宝华-北京-大鸭梨-POC 已结束</t>
        </is>
      </c>
      <c r="H3104" t="inlineStr">
        <is>
          <t>11月2日工作进展汇报
尊敬的领导：
晚上好！以下是今日（11月2日）工作进展情况，敬请审阅：
一、中关村巡检
1. 餐前准备：小料摆放整齐，切配符合规格标准，量化勺准备齐全；酱料已按培训要求加油搅散备用。
2. 备货与卫生：菜品备货充足，全程按标准化执行；机器卫生检查合格，每日收市后已按要求完成养锅、清洁积碳及补充调料，菜品分份备货工作。
3. 出餐操作：烹饪过程严格遵循培训标准，无手动操作违规情况。
4.菜品出品质量合格，达到门店出品要求，
5，机器操作台改造明日落实方案，</t>
        </is>
      </c>
      <c r="I3104" t="inlineStr">
        <is>
          <t>无</t>
        </is>
      </c>
      <c r="J3104" t="inlineStr">
        <is>
          <t>无</t>
        </is>
      </c>
      <c r="K3104" t="inlineStr">
        <is>
          <t>北京大鸭梨项目巡检</t>
        </is>
      </c>
      <c r="L3104" t="inlineStr">
        <is>
          <t>IMG_20251102_183832836.jpg,IMG_20251102_183603741.jpg,IMG_20251102_180701402.jpg,IMG_20251102_174735488.jpg,IMG_20251102_135902219.jpg,IMG_20251102_124708602.jpg,IMG_20251102_104742138.jpg,IMG_20251102_102121214.jpg,IMG_20251102_123402004.jpg</t>
        </is>
      </c>
      <c r="M3104"/>
      <c r="N3104" s="2">
        <v>45963</v>
      </c>
      <c r="O3104" t="inlineStr">
        <is>
          <t>已结束</t>
        </is>
      </c>
      <c r="P3104" t="inlineStr">
        <is>
          <t>44周</t>
        </is>
      </c>
      <c r="Q3104"/>
      <c r="R3104" t="inlineStr">
        <is>
          <t>false</t>
        </is>
      </c>
      <c r="S3104" t="inlineStr">
        <is>
          <t>2025/10/31</t>
        </is>
      </c>
      <c r="T3104" t="inlineStr">
        <is>
          <t>BST</t>
        </is>
      </c>
      <c r="U3104"/>
      <c r="V3104" t="inlineStr">
        <is>
          <t>关胜元</t>
        </is>
      </c>
      <c r="W3104" t="inlineStr">
        <is>
          <t>张铭麒</t>
        </is>
      </c>
    </row>
    <row r="3105" ht="12.75" customHeight="1">
      <c r="A3105" t="inlineStr">
        <is>
          <t>2025-11-01 许宝华-北京-大鸭梨-POC 已结束</t>
        </is>
      </c>
      <c r="B3105"/>
      <c r="C3105" t="inlineStr">
        <is>
          <t>重点问题：门店需尽快增加一名机动人员，协助上菜等工作。</t>
        </is>
      </c>
      <c r="D3105" t="inlineStr">
        <is>
          <t>许宝华</t>
        </is>
      </c>
      <c r="E3105" t="inlineStr">
        <is>
          <t>北京市东城区永定门外街道安乐林路北京第五十中学(分校)</t>
        </is>
      </c>
      <c r="F3105" t="inlineStr">
        <is>
          <t>项目出差</t>
        </is>
      </c>
      <c r="G3105" t="inlineStr">
        <is>
          <t>许宝华-北京-大鸭梨-POC 已结束</t>
        </is>
      </c>
      <c r="H3105" t="inlineStr">
        <is>
          <t>大鸭梨中关村巡检汇报。
开市准备
1，小料准备充分，切配规格标准，
2，机器液料添加充足，卫生干净，达标
3，菜品备货充足。已规化好机器菜品摆放空间。
营收情况，
今日机器烹饪数据饱合。高峰期3台机器都同时出菜。数据直效上升，
操作台以及层架改造，跟厨师长对接，忙完周末，星期一落实到位！
人员需求，
门店需尽快增加一名机动人员，协助上菜，烧煲。打荷工作，分份工作，</t>
        </is>
      </c>
      <c r="I3105" t="inlineStr">
        <is>
          <t>无</t>
        </is>
      </c>
      <c r="J3105" t="inlineStr">
        <is>
          <t>机动人员缺一名，</t>
        </is>
      </c>
      <c r="K3105" t="inlineStr">
        <is>
          <t>大鸭梨项目支持</t>
        </is>
      </c>
      <c r="L3105" t="inlineStr">
        <is>
          <t>IMG_20251101_195626424.jpg,IMG_20251101_194815789.jpg,IMG_20251101_193358054.jpg,IMG_20251101_183703871.jpg,IMG_20251101_180722248.jpg,IMG_20251101_174124056.jpg,IMG_20251101_172829263.jpg,IMG_20251101_114451908.jpg,IMG_20251101_114537615.jpg,IMG_20251101_114845953.jpg,IMG_20251101_112325041.jpg,IMG_20251101_101525886.jpg</t>
        </is>
      </c>
      <c r="M3105"/>
      <c r="N3105" s="2">
        <v>45962</v>
      </c>
      <c r="O3105" t="inlineStr">
        <is>
          <t>已结束</t>
        </is>
      </c>
      <c r="P3105" t="inlineStr">
        <is>
          <t>44周</t>
        </is>
      </c>
      <c r="Q3105"/>
      <c r="R3105" t="inlineStr">
        <is>
          <t>false</t>
        </is>
      </c>
      <c r="S3105" t="inlineStr">
        <is>
          <t>2025/10/31</t>
        </is>
      </c>
      <c r="T3105" t="inlineStr">
        <is>
          <t>BST</t>
        </is>
      </c>
      <c r="U3105"/>
      <c r="V3105" t="inlineStr">
        <is>
          <t>关胜元</t>
        </is>
      </c>
      <c r="W3105" t="inlineStr">
        <is>
          <t>张铭麒</t>
        </is>
      </c>
    </row>
    <row r="3106" ht="12.75" customHeight="1">
      <c r="A3106" t="inlineStr">
        <is>
          <t>2025-10-31 许宝华-北京-大鸭梨-POC 已结束</t>
        </is>
      </c>
      <c r="B3106"/>
      <c r="C3106" t="inlineStr">
        <is>
          <t>无明显问题和异常，标准化落地成效良好。</t>
        </is>
      </c>
      <c r="D3106" t="inlineStr">
        <is>
          <t>许宝华</t>
        </is>
      </c>
      <c r="E3106" t="inlineStr">
        <is>
          <t>北京市朝阳区南磨房乡华侨城·北京OCT华侨城·北京2号院</t>
        </is>
      </c>
      <c r="F3106" t="inlineStr">
        <is>
          <t>项目出差</t>
        </is>
      </c>
      <c r="G3106" t="inlineStr">
        <is>
          <t>许宝华-北京-大鸭梨-POC 已结束</t>
        </is>
      </c>
      <c r="H3106" t="inlineStr">
        <is>
          <t>大鸭梨中关村店巡检日报
汇报人：许宝华
巡检日期：2025年10月31日
巡检门店：大鸭梨中关村店
一、现场巡检情况
1. 设备与物料管理：智能炒菜机配套调味料添加齐全，小料摆放标准储备充足，
2. 备货管理：现场协助完成食材打包分份工作，明确当餐备货标准份数，保障出品效率。
二、标准落地执行
1. 操作标准规范：已打印24道菜品标准化操作表，张贴于机器操作区域显眼位置，要求操作员严格按照标准执行备货分份流程；
2. 调味缸优化升级：更换统一规格调味缸，有效缩减占地面积，提升操作动线空间，优化打料便捷性；
3. 执行效果反馈：门店智能炒菜机使用率显著上升，菜品出品质量保持稳定，标准化落地成效良好。
三、明日工作计划
1. 硬件设施优化：落实操作台层架增设及宽度扩展，提升操作空间利用率；
2. 备货区域规划：划分冰箱展示区与机器菜品专属备货区域，制作标准化标识卡；
3. 效率提升目标：通过区域规划与标识化管理，实现食材取用快捷</t>
        </is>
      </c>
      <c r="I3106" t="inlineStr">
        <is>
          <t>无</t>
        </is>
      </c>
      <c r="J3106" t="inlineStr">
        <is>
          <t>动线调整优化落地，机器菜品设立专门存放区域，增设标准卡</t>
        </is>
      </c>
      <c r="K3106" t="inlineStr">
        <is>
          <t>大鸭梨中关村支持</t>
        </is>
      </c>
      <c r="L3106" t="inlineStr">
        <is>
          <t>IMG_20251031_193438446.jpg,IMG_20251031_193119433.jpg,IMG_20251031_192055769.jpg,IMG_20251031_192846751.jpg,IMG_20251031_184023210.jpg,IMG_20251031_180910935.jpg,IMG_20251031_182621980.jpg,IMG_20251031_174236577.jpg,IMG_20251031_171514707.jpg,IMG_20251031_144020098.jpg,video_20251031_192304187.mp4,IMG_20251031_105044658.jpg,IMG_20251031_102915351.jpg,IMG_20251031_103205021.jpg,IMG_20251031_104714881.jpg,Screenshot_20251031_233300_com.botinkit.btyc_flutter.jpg,IMG_20251031_201041873.jpg</t>
        </is>
      </c>
      <c r="M3106"/>
      <c r="N3106" s="2">
        <v>45961</v>
      </c>
      <c r="O3106" t="inlineStr">
        <is>
          <t>已结束</t>
        </is>
      </c>
      <c r="P3106" t="inlineStr">
        <is>
          <t>44周</t>
        </is>
      </c>
      <c r="Q3106"/>
      <c r="R3106" t="inlineStr">
        <is>
          <t>false</t>
        </is>
      </c>
      <c r="S3106" t="inlineStr">
        <is>
          <t>2025/10/31</t>
        </is>
      </c>
      <c r="T3106" t="inlineStr">
        <is>
          <t>BST</t>
        </is>
      </c>
      <c r="U3106"/>
      <c r="V3106" t="inlineStr">
        <is>
          <t>关胜元</t>
        </is>
      </c>
      <c r="W3106" t="inlineStr">
        <is>
          <t>张铭麒</t>
        </is>
      </c>
    </row>
    <row r="3107" ht="12.75" customHeight="1">
      <c r="A3107" t="inlineStr">
        <is>
          <t>2025-10-30 许宝华-北京-大鸭梨-POC 已结束</t>
        </is>
      </c>
      <c r="B3107"/>
      <c r="C3107" t="inlineStr">
        <is>
          <t>马蹄虾仁备货份量250克未达300克标准，调味缸未到货。</t>
        </is>
      </c>
      <c r="D3107" t="inlineStr">
        <is>
          <t>许宝华</t>
        </is>
      </c>
      <c r="E3107" t="inlineStr">
        <is>
          <t>北京市朝阳区南磨房乡华侨城·北京OCT华侨城·北京2号院</t>
        </is>
      </c>
      <c r="F3107" t="inlineStr">
        <is>
          <t>项目出差</t>
        </is>
      </c>
      <c r="G3107" t="inlineStr">
        <is>
          <t>许宝华-北京-大鸭梨-POC 已结束</t>
        </is>
      </c>
      <c r="H3107" t="inlineStr">
        <is>
          <t>大鸭梨中关村店巡检
一、巡检基本信息
- 巡检时间：[2025/10/30]许宝华
- 巡检门店：大鸭梨中关村店
- 巡检内容：设备状态、食材备货、操作规范、动线优化等
二、巡检情况汇总
（一）达标项
1. 设备基础检查：现场核查炒菜机器人调味料添加齐全，
2. 食材与备料：菜品按昨日培训标准完成打样备货，小料切配符合规范要求。
3. 标准化落地：已向厨师长同步24道菜品标准化操作流程，要求打印后粘贴于机器操作区，确保操作可视化。
4. 操作规范执行：今日出品菜品质量稳定，操作员严格遵循机器人烹饪程序作业，无违规操作行为。
（二）待整改项
1. 食材份量偏差：抽查马蹄虾仁备货时，发现马蹄实际称重为250克，未达到300克的标准份量，已现场要求配菜师傅即时整改。
2. 设备更换安排：昨日订购的调味缸尚未到货，计划明日到货后统一更换，并按标准化要求完成摆放。
三、动线优化调整方案
为提升出餐效率，优化操作空间利用，制定以下动线调整方案：
1. 操作台升级：将现有60厘米宽度操作台更换为80厘米，增加操作台面面积；同时在操作台上增设层架，拓展垂直储物空间。
2. 层架改造：打通两个操作台中间层架的横栏，形成贯通式储物区域，便于备货菜品的存放与取用，减少操作动线交叉。
四、后续跟进计划
1. 跟踪调味缸更换进度，确保明日按时完成安装与标准化摆放。
2. 复查马蹄虾仁等食材的份量合规情况，避免类似偏差问题重复出现。
3. 确认菜品操作流程粘贴到位，组织操作员再次熟悉标准化要求。
4. 跟进操作台更换与层架改造的实施进度，确保优化方案落地见效。</t>
        </is>
      </c>
      <c r="I3107" t="inlineStr">
        <is>
          <t>无</t>
        </is>
      </c>
      <c r="J3107" t="inlineStr">
        <is>
          <t>无菜品问题</t>
        </is>
      </c>
      <c r="K3107" t="inlineStr">
        <is>
          <t>大鸭梨中关村巡检</t>
        </is>
      </c>
      <c r="L3107" t="inlineStr">
        <is>
          <t>IMG_20251030_200115357.jpg,IMG_20251030_193404623.jpg,video_20251030_191319414.mp4,IMG_20251030_190025475.jpg,IMG_20251030_185928743.jpg,IMG_20251030_191502692.jpg,IMG_20251030_180546650.jpg,IMG_20251030_173046535.jpg,IMG_20251030_173009910.jpg,IMG_20251030_171651702.jpg,IMG_20251030_112549114.jpg,IMG_20251030_101209693.jpg,IMG_20251030_100929989.jpg,IMG_20251030_100919462.jpg,IMG_20251030_100837204.jpg,IMG_20251030_112539025.jpg</t>
        </is>
      </c>
      <c r="M3107"/>
      <c r="N3107" s="2">
        <v>45960</v>
      </c>
      <c r="O3107" t="inlineStr">
        <is>
          <t>已结束</t>
        </is>
      </c>
      <c r="P3107" t="inlineStr">
        <is>
          <t>44周</t>
        </is>
      </c>
      <c r="Q3107"/>
      <c r="R3107" t="inlineStr">
        <is>
          <t>false</t>
        </is>
      </c>
      <c r="S3107" t="inlineStr">
        <is>
          <t>2025/10/31</t>
        </is>
      </c>
      <c r="T3107" t="inlineStr">
        <is>
          <t>BST</t>
        </is>
      </c>
      <c r="U3107"/>
      <c r="V3107" t="inlineStr">
        <is>
          <t>关胜元</t>
        </is>
      </c>
      <c r="W3107" t="inlineStr">
        <is>
          <t>张铭麒</t>
        </is>
      </c>
    </row>
    <row r="3108" ht="12.75" customHeight="1">
      <c r="A3108" t="inlineStr">
        <is>
          <t>2025-10-29 许宝华-北京-大鸭梨-POC 已结束</t>
        </is>
      </c>
      <c r="B3108"/>
      <c r="C3108" t="inlineStr">
        <is>
          <t>出餐动线长、小料缸不规范，影响出餐效率。</t>
        </is>
      </c>
      <c r="D3108" t="inlineStr">
        <is>
          <t>许宝华</t>
        </is>
      </c>
      <c r="E3108" t="inlineStr">
        <is>
          <t>北京市朝阳区南磨房乡华侨城·北京OCT华侨城·北京2号院</t>
        </is>
      </c>
      <c r="F3108" t="inlineStr">
        <is>
          <t>项目出差</t>
        </is>
      </c>
      <c r="G3108" t="inlineStr">
        <is>
          <t>许宝华-北京-大鸭梨-POC 已结束</t>
        </is>
      </c>
      <c r="H3108" t="inlineStr">
        <is>
          <t>中关村机器巡检总结报告
本次巡检聚焦机器运行与后厨操作规范，核心问题集中在备货、动线、培训及操作台整理，具体整改方向如下：
1. 机器与菜品备货整改
- 针对机器部分菜品未全部分份备好，制定提前备货清单，按照门店每日菜品销量份额。进行标准化分份备好。
- 提前预制类辅料（五花肉丝、五花肉片。粉丝，）需纳入备货流程，指定专人负责，避免因辅料缺失影响出餐效率。
2. 小料动线与器具优化
- 小料摆放存在动线混乱、整洁度不足的问题，需统一配备标准化调料缸，并按使用频率规划摆放位置（如高频小料靠近操作台），提升取用便捷性与视觉整洁度。
3. 备货区域规范
- 菜品备货摆放区域动线优化调整，做到随用随取，提高出餐速度。
4. 人员技能培训强化
- 重点加强烹饪人员的熟练度培训，核心包括菜品炒制手法，翻炒频率与搅拌辅助的最佳时间点（如酱料搅拌搅散、），通过实操演练提升操作效率与菜品稳定性。
5. 机器区域操作台整理
- 清除机器区域操作台的杂乱物品，操作台下方空间统一规划为餐具摆放区，
6.门店出菜动线太长。高峰期时一个打荷师傅兼顾不了机器跟炉台上菜，操作员忙时偶尔还要兼顾上菜跟烧煲，跟铁板。影响机器出菜效率。根据实际情况反馈门店需在多一名机动人员</t>
        </is>
      </c>
      <c r="I3108" t="inlineStr">
        <is>
          <t>无</t>
        </is>
      </c>
      <c r="J3108" t="inlineStr">
        <is>
          <t>无菜品问题，出餐动线长，小料缸不规范，</t>
        </is>
      </c>
      <c r="K3108" t="inlineStr">
        <is>
          <t>大鸭梨中关村巡检</t>
        </is>
      </c>
      <c r="L3108" t="inlineStr">
        <is>
          <t>IMG_20251029_200643985.jpg,IMG_20251029_191628371.jpg,IMG_20251029_200246257.jpg,IMG_20251029_174652941.jpg,IMG_20251029_173755368.jpg,video_20251029_173628100.mp4,IMG_20251029_170615868.jpg,IMG_20251029_170210409.jpg,IMG_20251029_164746723.jpg,IMG_20251029_115118228.jpg,IMG_20251029_114313691.jpg,IMG_20251029_103642756.jpg,IMG_20251029_100128462.jpg,IMG_20251029_100146535.jpg</t>
        </is>
      </c>
      <c r="M3108"/>
      <c r="N3108" s="2">
        <v>45959</v>
      </c>
      <c r="O3108" t="inlineStr">
        <is>
          <t>已结束</t>
        </is>
      </c>
      <c r="P3108" t="inlineStr">
        <is>
          <t>44周</t>
        </is>
      </c>
      <c r="Q3108"/>
      <c r="R3108" t="inlineStr">
        <is>
          <t>false</t>
        </is>
      </c>
      <c r="S3108" t="inlineStr">
        <is>
          <t>2025/10/31</t>
        </is>
      </c>
      <c r="T3108" t="inlineStr">
        <is>
          <t>BST</t>
        </is>
      </c>
      <c r="U3108"/>
      <c r="V3108" t="inlineStr">
        <is>
          <t>关胜元</t>
        </is>
      </c>
      <c r="W3108" t="inlineStr">
        <is>
          <t>张铭麒</t>
        </is>
      </c>
    </row>
    <row r="3109" ht="12.75" customHeight="1">
      <c r="A3109" t="inlineStr">
        <is>
          <t>2025-10-28 许宝华-北京-大鸭梨-POC 已结束</t>
        </is>
      </c>
      <c r="B3109"/>
      <c r="C3109" t="inlineStr">
        <is>
          <t>无明显问题和异常。</t>
        </is>
      </c>
      <c r="D3109" t="inlineStr">
        <is>
          <t>许宝华</t>
        </is>
      </c>
      <c r="E3109" t="inlineStr">
        <is>
          <t>北京市朝阳区南磨房乡华侨城·北京OCT华侨城·北京2号院</t>
        </is>
      </c>
      <c r="F3109" t="inlineStr">
        <is>
          <t>项目出差</t>
        </is>
      </c>
      <c r="G3109" t="inlineStr">
        <is>
          <t>许宝华-北京-大鸭梨-POC 已结束</t>
        </is>
      </c>
      <c r="H3109" t="inlineStr">
        <is>
          <t>尊敬的领导：
晚上好！以下是10月28日工作进展情况，敬请审阅：
一、西三旗门店巡检记录
1. 餐前准备：小料摆放整齐，切配符合规格标准，量化勺配备齐全；酱料按培训要求加油搅散备用，菜品备货充足且执行标准化，机器卫生检查合格。
2. 日常运营执行：收市后严格按要求养锅、清洁积碳并补充调料；出餐烹饪全程遵循培训标准，无手动操作违规情况。
3. 菜品与人员优化：根据郭董事长指导，优化宫保鸡丁小料投放步骤（先炒干花椒干辣椒出香味与糊辣味，再放姜蒜粒），确保小料香味充分激发；完成门店厨师长机器烹饪考核，其顺利通过；针对操作员开展菜品深度讲解与现场操作演示，保障出品质量。
4. 次日筹备：因下午门店客流量一般，带领操作员完成次日上午菜品分装工作，所有菜品均按标准份量执行。</t>
        </is>
      </c>
      <c r="I3109" t="inlineStr">
        <is>
          <t>无</t>
        </is>
      </c>
      <c r="J3109" t="inlineStr">
        <is>
          <t>无</t>
        </is>
      </c>
      <c r="K3109" t="inlineStr">
        <is>
          <t>大鸭梨中关村店巡检</t>
        </is>
      </c>
      <c r="L3109" t="inlineStr">
        <is>
          <t>IMG_20251028_194053187.jpg,IMG_20251028_192628073.jpg,IMG_20251028_190750283.jpg,IMG_20251028_183609997.jpg,IMG_20251028_173801501.jpg,IMG_20251028_175620073.jpg,IMG_20251028_175613907.jpg,IMG_20251028_185058947.jpg,IMG_20251028_170536104.jpg,video_20251028_170304970.mp4,IMG_20251028_134940220.jpg,IMG_20251028_133515351.jpg,IMG_20251028_132602338.jpg,IMG_20251028_130825885.jpg,IMG_20251028_123308220.jpg,IMG_20251028_115328159.jpg,IMG_20251028_102732244.jpg,IMG_20251028_111606058.jpg</t>
        </is>
      </c>
      <c r="M3109"/>
      <c r="N3109" s="2">
        <v>45958</v>
      </c>
      <c r="O3109" t="inlineStr">
        <is>
          <t>已结束</t>
        </is>
      </c>
      <c r="P3109" t="inlineStr">
        <is>
          <t>44周</t>
        </is>
      </c>
      <c r="Q3109"/>
      <c r="R3109" t="inlineStr">
        <is>
          <t>false</t>
        </is>
      </c>
      <c r="S3109" t="inlineStr">
        <is>
          <t>2025/10/31</t>
        </is>
      </c>
      <c r="T3109" t="inlineStr">
        <is>
          <t>BST</t>
        </is>
      </c>
      <c r="U3109"/>
      <c r="V3109" t="inlineStr">
        <is>
          <t>关胜元</t>
        </is>
      </c>
      <c r="W3109" t="inlineStr">
        <is>
          <t>张铭麒</t>
        </is>
      </c>
    </row>
    <row r="3110" ht="12.75" customHeight="1">
      <c r="A3110" t="inlineStr">
        <is>
          <t>2025-10-27 许宝华-北京-大鸭梨-POC 已结束</t>
        </is>
      </c>
      <c r="B3110" t="inlineStr">
        <is>
          <t>1</t>
        </is>
      </c>
      <c r="C3110" t="inlineStr">
        <is>
          <t>西三旗巡检各项工作均符合标准，无违规问题，进展正常。</t>
        </is>
      </c>
      <c r="D3110" t="inlineStr">
        <is>
          <t>许宝华</t>
        </is>
      </c>
      <c r="E3110" t="inlineStr">
        <is>
          <t>北京市朝阳区南磨房乡华侨城·北京OCT华侨城·北京2号院</t>
        </is>
      </c>
      <c r="F3110" t="inlineStr">
        <is>
          <t>项目出差</t>
        </is>
      </c>
      <c r="G3110" t="inlineStr">
        <is>
          <t>许宝华-北京-大鸭梨-POC 已结束</t>
        </is>
      </c>
      <c r="H3110" t="inlineStr">
        <is>
          <t>10月27日工作进展汇报
尊敬的领导：
晚上好！以下是今日（10月27日）工作进展情况，敬请审阅：
一、西三旗巡检记录
1. 餐前准备：小料摆放整齐，切配符合规格标准，量化勺准备齐全；酱料已按培训要求加油搅散备用。
2. 备货与卫生：菜品备货充足，全程按标准化执行；机器卫生检查合格，每日收市后已按要求完成养锅、清洁积碳及补充调料工作。
3. 出餐操作：烹饪过程严格遵循培训标准，无手动操作违规情况。
4. 人员技能：操作员可熟练操作相关机器，满足岗位要求。
5，严格按照大鸭梨领导规定执行机器烹饪24道菜品，不私自添加菜谱。改菜谱前需要跟领导沟通</t>
        </is>
      </c>
      <c r="I3110" t="inlineStr">
        <is>
          <t>无</t>
        </is>
      </c>
      <c r="J3110" t="inlineStr">
        <is>
          <t>无</t>
        </is>
      </c>
      <c r="K3110" t="inlineStr">
        <is>
          <t>大鸭梨6家门店巡检机器菜品标准化执行落地</t>
        </is>
      </c>
      <c r="L3110" t="inlineStr">
        <is>
          <t>IMG_20251027_095426546.jpg,IMG_20251027_095444733.jpg,IMG_20251027_100438865.jpg,IMG_20251027_101157478.jpg,IMG_20251027_101430064.jpg,IMG_20251027_101459981.jpg,IMG_20251027_103710427.jpg,IMG_20251027_102112639.jpg,IMG_20251027_103516947.jpg,IMG_20251027_193115943.jpg,IMG_20251027_192845540.jpg,IMG_20251027_200648756.jpg,IMG_20251027_192415781.jpg,IMG_20251027_185215077.jpg,IMG_20251027_185433895.jpg,IMG_20251027_181206597.jpg,IMG_20251027_174453710.jpg,IMG_20251027_172550171.jpg,video_20251027_165913222.mp4</t>
        </is>
      </c>
      <c r="M3110"/>
      <c r="N3110" s="2">
        <v>45957</v>
      </c>
      <c r="O3110" t="inlineStr">
        <is>
          <t>已结束</t>
        </is>
      </c>
      <c r="P3110" t="inlineStr">
        <is>
          <t>44周</t>
        </is>
      </c>
      <c r="Q3110"/>
      <c r="R3110" t="inlineStr">
        <is>
          <t>false</t>
        </is>
      </c>
      <c r="S3110" t="inlineStr">
        <is>
          <t>2025/10/31</t>
        </is>
      </c>
      <c r="T3110" t="inlineStr">
        <is>
          <t>BST</t>
        </is>
      </c>
      <c r="U3110"/>
      <c r="V3110" t="inlineStr">
        <is>
          <t>关胜元</t>
        </is>
      </c>
      <c r="W3110" t="inlineStr">
        <is>
          <t>张铭麒</t>
        </is>
      </c>
    </row>
    <row r="3111" ht="12.75" customHeight="1">
      <c r="A3111" t="inlineStr">
        <is>
          <t>2025-10-26 许宝华-北京-大鸭梨-POC 已结束</t>
        </is>
      </c>
      <c r="B3111" t="inlineStr">
        <is>
          <t>0</t>
        </is>
      </c>
      <c r="C3111" t="inlineStr">
        <is>
          <t>重点：昨日小料调味缸规格不统一、占用空间大，今日已优化。</t>
        </is>
      </c>
      <c r="D3111" t="inlineStr">
        <is>
          <t>许宝华</t>
        </is>
      </c>
      <c r="E3111" t="inlineStr">
        <is>
          <t>北京市朝阳区南磨房乡华侨城·北京OCT华侨城·北京2号院</t>
        </is>
      </c>
      <c r="F3111" t="inlineStr">
        <is>
          <t>项目出差</t>
        </is>
      </c>
      <c r="G3111" t="inlineStr">
        <is>
          <t>许宝华-北京-大鸭梨-POC 已结束</t>
        </is>
      </c>
      <c r="H3111" t="inlineStr">
        <is>
          <t>- 巡店人：许宝华
- 巡店日期：2025/10/26
一、核心工作执行
1. 物料优化调整：针对昨日小料调味缸规格不统一、占用空间大的问题，今日已更换为统一规格调味缸，并配套使用量化勺，优化后物料摆放视觉美观、布局整齐。
2. 备货与出品管理：门店菜品备货量充足，均按机器标准化要求完成分装；操作员严格遵循机器烹饪提示操作，无违规行为，今日出品质量稳定，全天烹饪锅次176锅次，出品份数257份，无退菜及客诉记录。
</t>
        </is>
      </c>
      <c r="I3111" t="inlineStr">
        <is>
          <t>新增蒜苔炒肉丝123份，</t>
        </is>
      </c>
      <c r="J3111" t="inlineStr">
        <is>
          <t>无问题</t>
        </is>
      </c>
      <c r="K3111" t="inlineStr">
        <is>
          <t>大鸭梨西三旗跑产能</t>
        </is>
      </c>
      <c r="L3111" t="inlineStr">
        <is>
          <t>video_20251026_194028989.mp4,IMG_20251026_171741751.jpg,IMG_20251026_095449897.jpg,video_20251026_095814629.mp4,IMG_20251026_100113293.jpg,IMG_20251026_103100093.jpg,IMG_20251026_102201938.jpg,IMG_20251026_103218766.jpg,IMG_20251026_101222904.jpg,IMG_20251026_103406280.jpg,IMG_20251026_104043247.jpg,IMG_20251026_105341681.jpg,IMG_20251026_105632305.jpg,IMG_20251026_110800967.jpg,IMG_20251026_111554009.jpg,IMG_20251026_115154087.jpg,IMG_20251026_121021804.jpg,IMG_20251026_124213973.jpg,IMG_20251026_125822071.jpg,IMG_20251026_132553099.jpg,IMG_20251026_200704189.jpg,IMG_20251026_200422985.jpg,video_20251026_195205496.mp4,IMG_20251026_191004835.jpg</t>
        </is>
      </c>
      <c r="M3111"/>
      <c r="N3111" s="2">
        <v>45956</v>
      </c>
      <c r="O3111" t="inlineStr">
        <is>
          <t>已结束</t>
        </is>
      </c>
      <c r="P3111" t="inlineStr">
        <is>
          <t>43周</t>
        </is>
      </c>
      <c r="Q3111"/>
      <c r="R3111" t="inlineStr">
        <is>
          <t>false</t>
        </is>
      </c>
      <c r="S3111" t="inlineStr">
        <is>
          <t>2025/10/31</t>
        </is>
      </c>
      <c r="T3111" t="inlineStr">
        <is>
          <t>BST</t>
        </is>
      </c>
      <c r="U3111"/>
      <c r="V3111" t="inlineStr">
        <is>
          <t>关胜元</t>
        </is>
      </c>
      <c r="W3111" t="inlineStr">
        <is>
          <t>张铭麒</t>
        </is>
      </c>
    </row>
    <row r="3112" ht="12.75" customHeight="1">
      <c r="A3112" t="inlineStr">
        <is>
          <t>2025-10-25 许宝华-北京-大鸭梨-POC 已结束</t>
        </is>
      </c>
      <c r="B3112"/>
      <c r="C3112" t="inlineStr">
        <is>
          <t>操作员一人单量集中时不足，配送鸡丁脱浆，操作员离岗需专人专岗。</t>
        </is>
      </c>
      <c r="D3112" t="inlineStr">
        <is>
          <t>许宝华</t>
        </is>
      </c>
      <c r="E3112" t="inlineStr">
        <is>
          <t>北京市朝阳区南磨房乡华侨城·北京OCT华侨城·北京2号院</t>
        </is>
      </c>
      <c r="F3112" t="inlineStr">
        <is>
          <t>项目出差</t>
        </is>
      </c>
      <c r="G3112" t="inlineStr">
        <is>
          <t>许宝华-北京-大鸭梨-POC 已结束</t>
        </is>
      </c>
      <c r="H3112" t="inlineStr">
        <is>
          <t>大鸭梨西三旗店巡店日报
门店厨师长配合度高，小料摆放整齐，菜品都有按标准分份，门店目前配备一个操作员，单量集中时一人操作不过来，已反馈给厨师长，今日工厂配送的腌制鸡丁脱浆，临时解决办法。加淀粉，花生油重新腌制，已解决。晚餐7点40到8点40之间，操作员在其他岗位帮忙，已告知厨师长机器必须专人专岗。这段时间还会有一些菜品。机器岗位必须留人值班，
</t>
        </is>
      </c>
      <c r="I3112" t="inlineStr">
        <is>
          <t>无</t>
        </is>
      </c>
      <c r="J3112" t="inlineStr">
        <is>
          <t>机器岗位只有一位操作员，鸡丁脱浆。</t>
        </is>
      </c>
      <c r="K3112" t="inlineStr">
        <is>
          <t>大鸭梨西三旗店支持</t>
        </is>
      </c>
      <c r="L3112" t="inlineStr">
        <is>
          <t>Screenshot_20251025_231733.jpg,mmexport1761403803353.jpg,mmexport1761403786481.jpg,IMG_20251025_195617454.jpg,IMG_20251025_195133066.jpg,IMG_20251025_195334420.jpg,IMG_20251025_191616832.jpg,IMG_20251025_173241222.jpg,IMG_20251025_170158822.jpg,IMG_20251025_120144958.jpg,IMG_20251025_114550258.jpg,IMG_20251025_122517564.jpg,IMG_20251025_112613716.jpg,IMG_20251025_105901803.jpg</t>
        </is>
      </c>
      <c r="M3112"/>
      <c r="N3112" s="2">
        <v>45955</v>
      </c>
      <c r="O3112" t="inlineStr">
        <is>
          <t>已结束</t>
        </is>
      </c>
      <c r="P3112" t="inlineStr">
        <is>
          <t>43周</t>
        </is>
      </c>
      <c r="Q3112"/>
      <c r="R3112" t="inlineStr">
        <is>
          <t>false</t>
        </is>
      </c>
      <c r="S3112" t="inlineStr">
        <is>
          <t>2025/10/31</t>
        </is>
      </c>
      <c r="T3112" t="inlineStr">
        <is>
          <t>BST</t>
        </is>
      </c>
      <c r="U3112"/>
      <c r="V3112" t="inlineStr">
        <is>
          <t>关胜元</t>
        </is>
      </c>
      <c r="W3112" t="inlineStr">
        <is>
          <t>张铭麒</t>
        </is>
      </c>
    </row>
    <row r="3113" ht="12.75" customHeight="1">
      <c r="A3113" t="inlineStr">
        <is>
          <t>2025-10-24 许宝华-梅州-绿茶-铁锅导入 已结束</t>
        </is>
      </c>
      <c r="B3113" t="inlineStr">
        <is>
          <t>1</t>
        </is>
      </c>
      <c r="C3113" t="inlineStr">
        <is>
          <t>液料仓、水淀粉盒卫生不达标，已培训整改。</t>
        </is>
      </c>
      <c r="D3113" t="inlineStr">
        <is>
          <t>许宝华</t>
        </is>
      </c>
      <c r="E3113" t="inlineStr">
        <is>
          <t>北京市丰台区马家堡街道马家堡西路时代风帆大厦</t>
        </is>
      </c>
      <c r="F3113" t="inlineStr">
        <is>
          <t>项目出差</t>
        </is>
      </c>
      <c r="G3113" t="inlineStr">
        <is>
          <t>许宝华-梅州-绿茶-铁锅导入 已结束</t>
        </is>
      </c>
      <c r="H3113" t="inlineStr">
        <is>
          <t>梅州梅江万达广场绿茶门店铁锅导入汇报
汇报人：许宝华
汇报日期：10月24日
一、设备与人员配置
- 厨房智能炒菜机：2台，型号均为Max
- 使用锅具类型：一号铁锅
- 智能炒菜机操作员：黄景涛
- 厨房负责人：余翔辉；副厨：张建
二、机器功能检查与调试
1. 加热盘温度匹配正常，满足烹饪基础需求。
2. 温度标定测试正常，确保菜品加热精度。
3. 锅位已调整至正常角度，保障操作流畅性。
4. 1号机滚轮转锅存在上下晃动问题，已重新调整位置解决。
5. 液料管道测试投放正常，无漏液，无堵塞情况。
三、动线与卫生管理
动线摆放
- 小料摆放整齐，切配规格符合标准，提升操作效率。
卫生清洁
- 问题：门店液料仓、水淀粉盒卫生不达标。
- 处理：已对相关人员重新培训，并完成整改。
四、操作培训与要求
- 核心培训内容：指导门店人员掌握每日清洁铁锅积碳的方法与养锅技巧。
- 日常清洁要求：每日需对液料仓、干料仓、锅体底部挡板、油桶底座进行卫生清洁。
五、菜品出品与总结
1. 菜品出品图片已完成记录，可备查。
2. 铁锅导入总结：
- 门店剩余涂层锅已沟通扫码回收，后续不再发放该类型锅具。
- 厨师长对铁锅使用配合度高，后续将每2天回访一次，跟踪铁锅使用情况。
以上为梅州梅江万达广场绿茶门店铁锅导入全流程情况，请领导审阅，若有不足，将虚心改进。
</t>
        </is>
      </c>
      <c r="I3113" t="inlineStr">
        <is>
          <t>无</t>
        </is>
      </c>
      <c r="J3113" t="inlineStr">
        <is>
          <t>无</t>
        </is>
      </c>
      <c r="K3113" t="inlineStr">
        <is>
          <t>北京大鸭梨项目支持POCp</t>
        </is>
      </c>
      <c r="L3113" t="inlineStr">
        <is>
          <t>IMG_20251024_110447409.jpg,IMG_20251024_110816690.jpg,IMG_20251024_114903983.jpg,IMG_20251024_114522595.jpg,IMG_20251024_113921328.jpg,IMG_20251024_220201537.jpg,IMG_20251024_121212229.jpg</t>
        </is>
      </c>
      <c r="M3113"/>
      <c r="N3113" s="2">
        <v>45954</v>
      </c>
      <c r="O3113" t="inlineStr">
        <is>
          <t>已结束</t>
        </is>
      </c>
      <c r="P3113" t="inlineStr">
        <is>
          <t>43周</t>
        </is>
      </c>
      <c r="Q3113"/>
      <c r="R3113" t="inlineStr">
        <is>
          <t>false</t>
        </is>
      </c>
      <c r="S3113" t="inlineStr">
        <is>
          <t>2025/10/24</t>
        </is>
      </c>
      <c r="T3113" t="inlineStr">
        <is>
          <t>BST</t>
        </is>
      </c>
      <c r="U3113" t="inlineStr">
        <is>
          <t>1</t>
        </is>
      </c>
      <c r="V3113" t="inlineStr">
        <is>
          <t>张铭麒</t>
        </is>
      </c>
      <c r="W3113" t="inlineStr">
        <is>
          <t>李岳丰
吴薇</t>
        </is>
      </c>
    </row>
    <row r="3114" ht="12.75" customHeight="1">
      <c r="A3114" t="inlineStr">
        <is>
          <t>2025-10-23 许宝华-梅州-绿茶-铁锅导入 已结束</t>
        </is>
      </c>
      <c r="B3114"/>
      <c r="C3114" t="inlineStr">
        <is>
          <t>今日铁锅使用无问题，师傅熟练操作并培训双机效率，清洁流程掌握，需关注其他门店清洁情况。</t>
        </is>
      </c>
      <c r="D3114" t="inlineStr">
        <is>
          <t>许宝华</t>
        </is>
      </c>
      <c r="E3114" t="inlineStr">
        <is>
          <t>广东省梅州市梅江区三角镇彬芳大道南60-3-4号南园</t>
        </is>
      </c>
      <c r="F3114" t="inlineStr">
        <is>
          <t>项目出差</t>
        </is>
      </c>
      <c r="G3114" t="inlineStr">
        <is>
          <t>许宝华-梅州-绿茶-铁锅导入 已结束</t>
        </is>
      </c>
      <c r="H3114" t="inlineStr">
        <is>
          <t>今天门店使用铁锅第二天。基本已无问题。操作机器的师傅，对铁锅也越用越熟练，包括易粘的肉类食材都会提前给油摊开，下锅以后快速辅助搅撒。今天主要培训了师傅一人操作两台机器的效率，合理分配好菜品。需人工辅助的菜品，跟无需辅助的菜品结合烹饪，师傅操作起来也比较顺畅了。每日收市铁锅清洁积碳，养锅流程，操作员都已熟练掌握。今日继续回返其他已导入的铁锅门店使用铁锅清洁情况。并让拍照记录。整体都保持良好，铁锅清洁干净，</t>
        </is>
      </c>
      <c r="I3114" t="inlineStr">
        <is>
          <t>无</t>
        </is>
      </c>
      <c r="J3114" t="inlineStr">
        <is>
          <t>无</t>
        </is>
      </c>
      <c r="K3114" t="inlineStr">
        <is>
          <t>梅州万达广场绿茶铁锅导入支持</t>
        </is>
      </c>
      <c r="L3114" t="inlineStr">
        <is>
          <t>Screenshot_2025_1023_211913.jpg,Screenshot_20251023_215607.jpg,Screenshot_20251023_215634.jpg,video_20251023_200552943.mp4,video_20251023_190656208.mp4,IMG_20251023_183447401.jpg,IMG_20251023_175809113.jpg,IMG_20251023_170929994.jpg,IMG_20251023_133821200.jpg,IMG_20251023_173335882.jpg</t>
        </is>
      </c>
      <c r="M3114"/>
      <c r="N3114" s="2">
        <v>45953</v>
      </c>
      <c r="O3114" t="inlineStr">
        <is>
          <t>已结束</t>
        </is>
      </c>
      <c r="P3114" t="inlineStr">
        <is>
          <t>43周</t>
        </is>
      </c>
      <c r="Q3114"/>
      <c r="R3114" t="inlineStr">
        <is>
          <t>false</t>
        </is>
      </c>
      <c r="S3114" t="inlineStr">
        <is>
          <t>2025/10/24</t>
        </is>
      </c>
      <c r="T3114" t="inlineStr">
        <is>
          <t>BST</t>
        </is>
      </c>
      <c r="U3114"/>
      <c r="V3114" t="inlineStr">
        <is>
          <t>张铭麒</t>
        </is>
      </c>
      <c r="W3114" t="inlineStr">
        <is>
          <t>李岳丰
吴薇</t>
        </is>
      </c>
    </row>
    <row r="3115" ht="12.75" customHeight="1">
      <c r="A3115" t="inlineStr">
        <is>
          <t>2025-10-22 许宝华-梅州-绿茶-铁锅导入 已结束</t>
        </is>
      </c>
      <c r="B3115" t="inlineStr">
        <is>
          <t>1</t>
        </is>
      </c>
      <c r="C3115" t="inlineStr">
        <is>
          <t>1号机干料滑轨电机卡顿，两台机干料模块密封胶条脱落，2号机滚轮位置偏低。</t>
        </is>
      </c>
      <c r="D3115" t="inlineStr">
        <is>
          <t>许宝华</t>
        </is>
      </c>
      <c r="E3115" t="inlineStr">
        <is>
          <t>广东省梅州市梅江区三角镇彬芳大道南60-3-4号南园</t>
        </is>
      </c>
      <c r="F3115" t="inlineStr">
        <is>
          <t>项目出差</t>
        </is>
      </c>
      <c r="G3115" t="inlineStr">
        <is>
          <t>许宝华-梅州-绿茶-铁锅导入 已结束</t>
        </is>
      </c>
      <c r="H3115" t="inlineStr">
        <is>
          <t>梅州万达广场绿茶铁锅导入第一天
早上到达门店后，跟厨师长确定好铁锅导入时间，利用一个餐市空档期对机器设备进行巡检，发现1号机干料滑轨电机卡顿。时而出料时而不出，在设置里面临时关闭启用干料门，临时解决不投料问题。已联系售后上门检修，门店两台机器干料模块密封胶条已脱落。容易造成干料仓遇到热气形成水蒸气造成调味料潮湿，已联系售后发货，2号机4号滚轮位置偏低，转锅上下晃动，已调整位置解决，中午1点过后切换铁锅。仔细检查好机器各项参数，温度。锅位，都调整到最佳位置，切换铁锅后菜品都比较稳定，今日门店不忙。带着操作机器师傅把干料盒。干料仓。以及液料盒都做了卫生清洗。以及铁锅清洁积碳流程，跟养锅，每日收市下班后需要把铁锅清洁干净跟养锅拍照记录，回访坪山绿茶，惠东天虹绿茶铁锅清洁卫生并让拍照记录</t>
        </is>
      </c>
      <c r="I3115" t="inlineStr">
        <is>
          <t>无</t>
        </is>
      </c>
      <c r="J3115"/>
      <c r="K3115" t="inlineStr">
        <is>
          <t>梅州万达广场绿茶铁锅导入支持</t>
        </is>
      </c>
      <c r="L3115" t="inlineStr">
        <is>
          <t>Screenshot_20251022_223109.jpg,IMG_20251022_102658733.jpg,IMG_20251022_120604340.jpg,IMG_20251022_121535327.jpg,IMG_20251022_172251550.jpg,IMG_20251022_173537494.jpg,IMG_20251022_173043095.jpg,IMG_20251022_175213831.jpg,IMG_20251022_175903947.jpg,IMG_20251022_184708984.jpg,IMG_20251022_194355264.jpg,IMG_20251022_194242209.jpg,IMG_20251022_180328461.jpg,Screenshot_20251022_220028.jpg</t>
        </is>
      </c>
      <c r="M3115"/>
      <c r="N3115" s="2">
        <v>45952</v>
      </c>
      <c r="O3115" t="inlineStr">
        <is>
          <t>已结束</t>
        </is>
      </c>
      <c r="P3115" t="inlineStr">
        <is>
          <t>43周</t>
        </is>
      </c>
      <c r="Q3115"/>
      <c r="R3115" t="inlineStr">
        <is>
          <t>false</t>
        </is>
      </c>
      <c r="S3115" t="inlineStr">
        <is>
          <t>2025/10/24</t>
        </is>
      </c>
      <c r="T3115" t="inlineStr">
        <is>
          <t>BST</t>
        </is>
      </c>
      <c r="U3115"/>
      <c r="V3115" t="inlineStr">
        <is>
          <t>张铭麒</t>
        </is>
      </c>
      <c r="W3115" t="inlineStr">
        <is>
          <t>李岳丰
吴薇</t>
        </is>
      </c>
    </row>
    <row r="3116" ht="12.75" customHeight="1">
      <c r="A3116" t="inlineStr">
        <is>
          <t>2025-10-21 许宝华-惠州-绿茶-铁锅导入 已结束</t>
        </is>
      </c>
      <c r="B3116"/>
      <c r="C3116" t="inlineStr">
        <is>
          <t>温度标定不正常、2号机滚轮异响卡顿，卫生不达标，已解决整改。</t>
        </is>
      </c>
      <c r="D3116" t="inlineStr">
        <is>
          <t>许宝华</t>
        </is>
      </c>
      <c r="E3116" t="inlineStr">
        <is>
          <t>广东省梅州市梅江区三角镇彬芳大道南60-3-4号南园</t>
        </is>
      </c>
      <c r="F3116" t="inlineStr">
        <is>
          <t>项目出差</t>
        </is>
      </c>
      <c r="G3116" t="inlineStr">
        <is>
          <t>许宝华-惠州-绿茶-铁锅导入 已结束</t>
        </is>
      </c>
      <c r="H3116" t="inlineStr">
        <is>
          <t>惠东天虹购物广场绿茶铁锅导入
汇报人:许宝华10/21号
一.厨房智能炒菜机2台
1.机器型号:Max
2.使用锅类型(一号铁锅)
3.智能炒菜机操作员.(赖岳闻)
4.厨房负责人(何文东)副厨(无)
二.机器功能检查调试
1.加热盘温度匹配正常
2.温度标定测试不正常，(已重新做温度标定解决)
3.锅位调整至正常角度
4.2号机滚轮转锅异响，卡顿，已重新更换滚轮解决，
5液料管道测试投放正常
三.动线摆放
1.小料摆放整齐切配规格标准
四.卫生清洁
1.门店卫生液料仓，水淀粉盒卫生不达标。已重新培训整改，五，操作与培训
1.培训客户人员每日清洁锅胆方法与养锅
六.烹饪出品图片
七.铁锅导入总结
门店剩余涂层锅已沟通客户扫码回收，后续不再发锅，厨师长对使用铁锅配合度高，积极响应，后续每2天回访一次客户使用铁锅情况，以上是惠东天虹购物广场绿茶铁锅导入情况，请领导审阅，如有不足，虚心改进。</t>
        </is>
      </c>
      <c r="I3116" t="inlineStr">
        <is>
          <t>无</t>
        </is>
      </c>
      <c r="J3116" t="inlineStr">
        <is>
          <t>无</t>
        </is>
      </c>
      <c r="K3116" t="inlineStr">
        <is>
          <t>梅江万达广场绿茶铁锅导入支持</t>
        </is>
      </c>
      <c r="L3116" t="inlineStr">
        <is>
          <t>IMG_20251021_132021252.jpg,IMG_20251021_124554486.jpg,IMG_20251021_125741077.jpg,IMG_20251021_124126592.jpg,IMG_20251021_124928158.jpg,IMG_20251021_103519169.jpg,IMG_20251021_111911235.jpg,IMG_20251021_111857939.jpg,IMG_20251021_101357486.jpg,Screenshot_20251021_214128.jpg,IMG_20251021_133609876.jpg</t>
        </is>
      </c>
      <c r="M3116"/>
      <c r="N3116" s="2">
        <v>45951</v>
      </c>
      <c r="O3116" t="inlineStr">
        <is>
          <t>已结束</t>
        </is>
      </c>
      <c r="P3116" t="inlineStr">
        <is>
          <t>43周</t>
        </is>
      </c>
      <c r="Q3116"/>
      <c r="R3116" t="inlineStr">
        <is>
          <t>false</t>
        </is>
      </c>
      <c r="S3116" t="inlineStr">
        <is>
          <t>2025/10/21</t>
        </is>
      </c>
      <c r="T3116" t="inlineStr">
        <is>
          <t>BST</t>
        </is>
      </c>
      <c r="U3116" t="inlineStr">
        <is>
          <t>1</t>
        </is>
      </c>
      <c r="V3116" t="inlineStr">
        <is>
          <t>张铭麒</t>
        </is>
      </c>
      <c r="W3116" t="inlineStr">
        <is>
          <t>李岳丰
吴薇</t>
        </is>
      </c>
    </row>
    <row r="3117" ht="12.75" customHeight="1">
      <c r="A3117" t="inlineStr">
        <is>
          <t>2025-10-20 许宝华-惠州-绿茶-铁锅导入 已结束</t>
        </is>
      </c>
      <c r="B3117"/>
      <c r="C3117" t="inlineStr">
        <is>
          <t>门店不注重水淀粉管道每日清洗，污垢多，卫生死角易藏污纳垢。</t>
        </is>
      </c>
      <c r="D3117" t="inlineStr">
        <is>
          <t>许宝华</t>
        </is>
      </c>
      <c r="E3117" t="inlineStr">
        <is>
          <t>广东省惠州市惠东县平山街道侨富路三巷如家派柏·云酒店(惠东华侨城天虹店)</t>
        </is>
      </c>
      <c r="F3117" t="inlineStr">
        <is>
          <t>项目出差</t>
        </is>
      </c>
      <c r="G3117" t="inlineStr">
        <is>
          <t>许宝华-惠州-绿茶-铁锅导入 已结束</t>
        </is>
      </c>
      <c r="H3117" t="inlineStr">
        <is>
          <t>惠东天虹购物广场绿茶铁锅导入第二天。今天周一门店生意不忙，今日主要培训重点。机器卫生清洁每日工作。干料盒，液料仓，水淀粉盒都需要每日清理，擦拭，门店前面不注重水淀粉管道每日清洗，时间长了，管道污垢较多。冲洗出很多黑色残啧，晚上收市又重新带教操作员把机器卫生死角清洗干净，（锅体底座挡板以及锅外壁清洁）水槽后侧方底座台，干料接盒，强调这几个地方是视角盲区，最容易藏污纳垢，</t>
        </is>
      </c>
      <c r="I3117" t="inlineStr">
        <is>
          <t>无新菜录入</t>
        </is>
      </c>
      <c r="J3117" t="inlineStr">
        <is>
          <t>无</t>
        </is>
      </c>
      <c r="K3117" t="inlineStr">
        <is>
          <t>惠东天虹购物广场绿茶铁锅导入支持</t>
        </is>
      </c>
      <c r="L3117" t="inlineStr">
        <is>
          <t>wx_camera_1760929675204.jpg,IMG_20251020_112759604.jpg,video_20251020_124843376.mp4,IMG_20251020_121647000.jpg,IMG_20251020_183718664.jpg,IMG_20251020_134754827.jpg,IMG_20251020_192049090.jpg,IMG_20251020_203522469.jpg,IMG_20251020_202444299.jpg,IMG_20251020_204640326.jpg,IMG_20251020_183239443.jpg</t>
        </is>
      </c>
      <c r="M3117"/>
      <c r="N3117" s="2">
        <v>45950</v>
      </c>
      <c r="O3117" t="inlineStr">
        <is>
          <t>已结束</t>
        </is>
      </c>
      <c r="P3117" t="inlineStr">
        <is>
          <t>43周</t>
        </is>
      </c>
      <c r="Q3117"/>
      <c r="R3117" t="inlineStr">
        <is>
          <t>false</t>
        </is>
      </c>
      <c r="S3117" t="inlineStr">
        <is>
          <t>2025/10/21</t>
        </is>
      </c>
      <c r="T3117" t="inlineStr">
        <is>
          <t>BST</t>
        </is>
      </c>
      <c r="U3117"/>
      <c r="V3117" t="inlineStr">
        <is>
          <t>张铭麒</t>
        </is>
      </c>
      <c r="W3117" t="inlineStr">
        <is>
          <t>李岳丰
吴薇</t>
        </is>
      </c>
    </row>
    <row r="3118" ht="12.75" customHeight="1">
      <c r="A3118" t="inlineStr">
        <is>
          <t>2025-10-19 许宝华-惠州-绿茶-铁锅导入 已结束</t>
        </is>
      </c>
      <c r="B3118"/>
      <c r="C3118" t="inlineStr">
        <is>
          <t>问题：液料盒、干料仓及上位机底盘油垢沉积，卫生清理不到位。</t>
        </is>
      </c>
      <c r="D3118" t="inlineStr">
        <is>
          <t>许宝华</t>
        </is>
      </c>
      <c r="E3118" t="inlineStr">
        <is>
          <t>广东省惠州市惠东县平山街道侨富路三巷悦信商务楼</t>
        </is>
      </c>
      <c r="F3118" t="inlineStr">
        <is>
          <t>项目出差</t>
        </is>
      </c>
      <c r="G3118" t="inlineStr">
        <is>
          <t>许宝华-惠州-绿茶-铁锅导入 已结束</t>
        </is>
      </c>
      <c r="H3118" t="inlineStr">
        <is>
          <t>惠州天虹购物广场绿茶铁锅导入第一天，厨师长配合度挺高，由中午忙完以后，进行切换铁锅。今天巡检了一下门店的卫生情况，液料盒，干料仓，以及上位机底盘油垢沉积，，卫生清理的不到位，已重新协助清理干净，下午使用铁锅出餐，让操作员在旁边观摩学习，单量不多后逐渐让他自己适应铁锅。有不足在给与指导，</t>
        </is>
      </c>
      <c r="I3118" t="inlineStr">
        <is>
          <t>无新菜录入</t>
        </is>
      </c>
      <c r="J3118" t="inlineStr">
        <is>
          <t>机器区域卫生不达标，</t>
        </is>
      </c>
      <c r="K3118" t="inlineStr">
        <is>
          <t>惠州天虹购物广场绿茶铁锅导入</t>
        </is>
      </c>
      <c r="L3118" t="inlineStr">
        <is>
          <t>IMG_20251019_193328675.jpg,IMG_20251019_174039550.jpg,IMG_20251019_183412819.jpg,IMG_20251019_170112746.jpg,IMG_20251019_164344163.jpg,IMG_20251019_153445144.jpg,video_20251019_152953133.mp4,IMG_20251019_151541116.jpg,IMG_20251019_142112072.jpg</t>
        </is>
      </c>
      <c r="M3118"/>
      <c r="N3118" s="2">
        <v>45949</v>
      </c>
      <c r="O3118" t="inlineStr">
        <is>
          <t>已结束</t>
        </is>
      </c>
      <c r="P3118" t="inlineStr">
        <is>
          <t>42周</t>
        </is>
      </c>
      <c r="Q3118"/>
      <c r="R3118" t="inlineStr">
        <is>
          <t>false</t>
        </is>
      </c>
      <c r="S3118" t="inlineStr">
        <is>
          <t>2025/10/21</t>
        </is>
      </c>
      <c r="T3118" t="inlineStr">
        <is>
          <t>BST</t>
        </is>
      </c>
      <c r="U3118"/>
      <c r="V3118" t="inlineStr">
        <is>
          <t>张铭麒</t>
        </is>
      </c>
      <c r="W3118" t="inlineStr">
        <is>
          <t>李岳丰
吴薇</t>
        </is>
      </c>
    </row>
    <row r="3119" ht="12.75" customHeight="1">
      <c r="A3119" t="inlineStr">
        <is>
          <t>2025-10-18 许宝华-深圳-绿茶-铁锅导入 已结束</t>
        </is>
      </c>
      <c r="B3119"/>
      <c r="C3119" t="inlineStr">
        <is>
          <t>增压泵因负荷大水压变小，液料喷嘴老化滴液。</t>
        </is>
      </c>
      <c r="D3119" t="inlineStr">
        <is>
          <t>许宝华</t>
        </is>
      </c>
      <c r="E3119" t="inlineStr">
        <is>
          <t>广东省深圳市宝安区福海街道聚龙居(三号路)</t>
        </is>
      </c>
      <c r="F3119" t="inlineStr">
        <is>
          <t>项目出差</t>
        </is>
      </c>
      <c r="G3119" t="inlineStr">
        <is>
          <t>许宝华-深圳-绿茶-铁锅导入 已结束</t>
        </is>
      </c>
      <c r="H3119" t="inlineStr">
        <is>
          <t>深圳坪山悦伶绿茶铁锅导入
 1. 基础信息：周六门店生意忙，订单多，到店后协助厨房操作机器出餐，凌晨新装的增压泵使洗锅水流增大，提升了工作效率。
2. 问题出现：晚间水压突然变小，机器洗锅时，增压泵无明显震动声音。
3. 初步判定：推测为增压泵连续工作时间过长导致，
4.视频连线售后，跟上级领导反馈问题，明日协调售后过去重新安装两个增压泵解决客户水压问题，
5，门店液料喷嘴模块老化滴液。水管喷头成散状。已重新更换液料喷嘴，解决问题
6.今日门店使用铁锅烹饪195锅次，出品稳定，无退菜问题，操作员使用铁锅逐渐熟练。
7.跟厨师长对接好门店涂层锅扫码下单回收，后续不再发放涂层锅，使用铁锅有任何问题随时联系沟通解决。并交代注重铁锅清洁积碳。养锅流程。
</t>
        </is>
      </c>
      <c r="I3119" t="inlineStr">
        <is>
          <t>无新菜录入</t>
        </is>
      </c>
      <c r="J3119" t="inlineStr">
        <is>
          <t>昨晚凌晨两点装的增压泵今天连续工作一天负荷大，到了晚上水压明显变小很多多，已联系售后跟领导沟通，明天重新更换增压泵</t>
        </is>
      </c>
      <c r="K3119" t="inlineStr">
        <is>
          <t>惠州惠东天虹购物广场绿茶铁锅导入</t>
        </is>
      </c>
      <c r="L3119" t="inlineStr">
        <is>
          <t>video_20251018_015855023.mp4,wx_camera_1760724795981.jpg,IMG_20251018_143643319.jpg,IMG_20251018_145222793.jpg,IMG_20251018_135452325.jpg,IMG_20251018_140129639.jpg,IMG_20251018_132603339.jpg,IMG_20251018_121617649.jpg,IMG_20251018_121336902.jpg,Screenshot_20251018_224044_com.botinkit.btyc_flutter.jpg</t>
        </is>
      </c>
      <c r="M3119"/>
      <c r="N3119" s="2">
        <v>45948</v>
      </c>
      <c r="O3119" t="inlineStr">
        <is>
          <t>已结束,已结束,已结束</t>
        </is>
      </c>
      <c r="P3119" t="inlineStr">
        <is>
          <t>42周</t>
        </is>
      </c>
      <c r="Q3119"/>
      <c r="R3119" t="inlineStr">
        <is>
          <t>false</t>
        </is>
      </c>
      <c r="S3119" t="inlineStr">
        <is>
          <t>2025/10/08
2025/10/11
2025/10/15</t>
        </is>
      </c>
      <c r="T3119" t="inlineStr">
        <is>
          <t>BST</t>
        </is>
      </c>
      <c r="U3119" t="inlineStr">
        <is>
          <t>1</t>
        </is>
      </c>
      <c r="V3119" t="inlineStr">
        <is>
          <t>张铭麒
张铭麒
张铭麒</t>
        </is>
      </c>
      <c r="W3119" t="inlineStr">
        <is>
          <t>李岳丰
吴薇
李岳丰
吴薇
李岳丰
吴薇</t>
        </is>
      </c>
    </row>
    <row r="3120" ht="12.75" customHeight="1">
      <c r="A3120" t="inlineStr">
        <is>
          <t>2025-10-17 许宝华-深圳-绿茶-铁锅导入 已结束</t>
        </is>
      </c>
      <c r="B3120"/>
      <c r="C3120" t="inlineStr">
        <is>
          <t>水压小，新购增压泵质量问题，需等售后带泵更换。</t>
        </is>
      </c>
      <c r="D3120" t="inlineStr">
        <is>
          <t>许宝华</t>
        </is>
      </c>
      <c r="E3120" t="inlineStr">
        <is>
          <t>广东省深圳市坪山区马峦街道龙岗区坪山镇坪环村牛角龙小区泰富华·悦都会</t>
        </is>
      </c>
      <c r="F3120" t="inlineStr">
        <is>
          <t>项目出差</t>
        </is>
      </c>
      <c r="G3120" t="inlineStr">
        <is>
          <t>许宝华-深圳-绿茶-铁锅导入 已结束</t>
        </is>
      </c>
      <c r="H3120" t="inlineStr">
        <is>
          <t>菜品。操作都无问题，就是水压小，洗锅没水，今晚买的增压泵到了，装上去用不了。也跟售后同事连线寻求帮助。发现泵质量问题。两个增压泵都进行对调，还是是没水压，现在在现场等售后同事带泵过来更换。</t>
        </is>
      </c>
      <c r="I3120" t="inlineStr">
        <is>
          <t>无</t>
        </is>
      </c>
      <c r="J3120" t="inlineStr">
        <is>
          <t>无</t>
        </is>
      </c>
      <c r="K3120" t="inlineStr">
        <is>
          <t>坪山悦伶绿茶铁锅导入</t>
        </is>
      </c>
      <c r="L3120" t="inlineStr">
        <is>
          <t>IMG_20251017_203931836.jpg,IMG_20251017_195236973.jpg,IMG_20251017_202128040.jpg,IMG_20251017_191102075.jpg,IMG_20251017_182522410.jpg,IMG_20251017_181111915.jpg,IMG_20251017_175648401.jpg,video_20251017_221330936.mp4,IMG_20251017_223427660.jpg</t>
        </is>
      </c>
      <c r="M3120"/>
      <c r="N3120" s="2">
        <v>45947</v>
      </c>
      <c r="O3120" t="inlineStr">
        <is>
          <t>已结束,已结束,已结束</t>
        </is>
      </c>
      <c r="P3120" t="inlineStr">
        <is>
          <t>42周</t>
        </is>
      </c>
      <c r="Q3120"/>
      <c r="R3120" t="inlineStr">
        <is>
          <t>false</t>
        </is>
      </c>
      <c r="S3120" t="inlineStr">
        <is>
          <t>2025/10/08
2025/10/11
2025/10/15</t>
        </is>
      </c>
      <c r="T3120" t="inlineStr">
        <is>
          <t>BST</t>
        </is>
      </c>
      <c r="U3120"/>
      <c r="V3120" t="inlineStr">
        <is>
          <t>张铭麒
张铭麒
张铭麒</t>
        </is>
      </c>
      <c r="W3120" t="inlineStr">
        <is>
          <t>李岳丰
吴薇
李岳丰
吴薇
李岳丰
吴薇</t>
        </is>
      </c>
    </row>
    <row r="3121" ht="12.75" customHeight="1">
      <c r="A3121" t="inlineStr">
        <is>
          <t>2025-10-16 许宝华-深圳-绿茶-铁锅导入 已结束</t>
        </is>
      </c>
      <c r="B3121"/>
      <c r="C3121" t="inlineStr">
        <is>
          <t>门店水压太小，严重影响正常洗锅，导致出餐速度受影响。</t>
        </is>
      </c>
      <c r="D3121" t="inlineStr">
        <is>
          <t>许宝华</t>
        </is>
      </c>
      <c r="E3121" t="inlineStr">
        <is>
          <t>广东省深圳市龙岗区宝龙街道南约(地铁站)炳坑公园</t>
        </is>
      </c>
      <c r="F3121" t="inlineStr">
        <is>
          <t>项目出差</t>
        </is>
      </c>
      <c r="G3121" t="inlineStr">
        <is>
          <t>许宝华-深圳-绿茶-铁锅导入 已结束</t>
        </is>
      </c>
      <c r="H3121" t="inlineStr">
        <is>
          <t>深圳坪山悦伶绿茶铁锅导入，
早上到店跟厨师长对接好铁锅导入事宜。到店后发现机器设备，2号机油管断裂，洗锅异响大，门店液料盒磁铁吸头腐蚀老化生锈，其中有2个已无吸附力，（液料盒长时间没清洗），以上问题目前已解决。磁铁吸头已安排售后发货，，调整好机器设备。把两台铁锅装上，温度标定测试正常。铁锅正常无绣迹，菜品无问题。门店水压太小。已经严重影响正常洗锅了，只能每炒一个菜接水把锅位调高刷锅，（出餐速度受影响）明天想办法给客户安装两台增压泵，解决门店洗锅问题，</t>
        </is>
      </c>
      <c r="I3121" t="inlineStr">
        <is>
          <t>无</t>
        </is>
      </c>
      <c r="J3121" t="inlineStr">
        <is>
          <t>水压太小，影响出餐速度。</t>
        </is>
      </c>
      <c r="K3121" t="inlineStr">
        <is>
          <t>深圳坪山悦伶绿茶铁锅导入</t>
        </is>
      </c>
      <c r="L3121" t="inlineStr">
        <is>
          <t>wx_camera_1760588447210.mp4,IMG_20251016_122402879.jpg,IMG_20251016_130820481.jpg,IMG_20251016_143704983.jpg,IMG_20251016_153633815.jpg,IMG_20251016_155520608.jpg,IMG_20251016_191400881.jpg,IMG_20251016_194021259.jpg,video_20251016_200244273.mp4,IMG_20251016_200559706.jpg</t>
        </is>
      </c>
      <c r="M3121"/>
      <c r="N3121" s="2">
        <v>45946</v>
      </c>
      <c r="O3121" t="inlineStr">
        <is>
          <t>已结束,已结束,已结束</t>
        </is>
      </c>
      <c r="P3121" t="inlineStr">
        <is>
          <t>42周</t>
        </is>
      </c>
      <c r="Q3121"/>
      <c r="R3121" t="inlineStr">
        <is>
          <t>false</t>
        </is>
      </c>
      <c r="S3121" t="inlineStr">
        <is>
          <t>2025/10/08
2025/10/11
2025/10/15</t>
        </is>
      </c>
      <c r="T3121" t="inlineStr">
        <is>
          <t>BST</t>
        </is>
      </c>
      <c r="U3121"/>
      <c r="V3121" t="inlineStr">
        <is>
          <t>张铭麒
张铭麒
张铭麒</t>
        </is>
      </c>
      <c r="W3121" t="inlineStr">
        <is>
          <t>李岳丰
吴薇
李岳丰
吴薇
李岳丰
吴薇</t>
        </is>
      </c>
    </row>
    <row r="3122" ht="12.75" customHeight="1">
      <c r="A3122" t="inlineStr">
        <is>
          <t>2025-10-15 许宝华-深圳-绿茶-铁锅导入 已结束</t>
        </is>
      </c>
      <c r="B3122"/>
      <c r="C3122" t="inlineStr">
        <is>
          <t>无异常问题，铁锅导入正常，客户配合度高，厨师长满意。</t>
        </is>
      </c>
      <c r="D3122" t="inlineStr">
        <is>
          <t>许宝华</t>
        </is>
      </c>
      <c r="E3122" t="inlineStr">
        <is>
          <t>广东省深圳市宝安区福海街道聚龙居(三号路)</t>
        </is>
      </c>
      <c r="F3122" t="inlineStr">
        <is>
          <t>项目出差</t>
        </is>
      </c>
      <c r="G3122" t="inlineStr">
        <is>
          <t>许宝华-深圳-绿茶-铁锅导入 已结束</t>
        </is>
      </c>
      <c r="H3122" t="inlineStr">
        <is>
          <t>深圳南山花园绿茶铁锅导入
汇报人:许宝华10/15号
一.厨房智能炒菜机2台
1.机器型号:Max
2.使用锅类型（一号铁锅）
3.智能炒菜机操作员多人轮换，熟手
4.厨房负责人（林长顺）副厨（秋羽）
5.已张贴炒菜机作业卡
二.机器功能检查调试
1.加热盘温度匹配正常
2.温度标定测试正常
3.锅位调整至正常角度
4.机器转数测试正常运行
5.液料模块已张贴标识卡
6.液料管道测试投放正常
三.动线摆放
1.小料摆放整齐切配规格标准
四.卫生清洁
1.门店卫生按时清洗，卫生达标。
五，操作与培训
1.培训客户人员每日清洁锅胆方法与养锅
六.烹饪出品图片
七.铁锅导入总结
门店剩余涂层锅已沟通客户扫码回收，后续不再发锅，客户对使用铁锅配合度高，厨师长对铁锅出品满意，后续每2天回访一次客户使用铁锅情况，对使用铁锅有任何技术上的问题，随时沟通解决。以上是深圳南山花园绿茶铁锅导入情况，请领导审阅，如有不足，虚心改进。</t>
        </is>
      </c>
      <c r="I3122" t="inlineStr">
        <is>
          <t>无新菜录入</t>
        </is>
      </c>
      <c r="J3122" t="inlineStr">
        <is>
          <t>无</t>
        </is>
      </c>
      <c r="K3122" t="inlineStr">
        <is>
          <t>深圳坪山悦伶绿茶铁锅导入支持培训</t>
        </is>
      </c>
      <c r="L3122" t="inlineStr">
        <is>
          <t>IMG_20251015_174936147.jpg,IMG_20251015_180137534.jpg,IMG_20251015_172628658.jpg,IMG_20251015_130603959.jpg,IMG_20251015_130747835.jpg,IMG_20251015_123901148.jpg,video_20251015_123958696.mp4,IMG_20251015_112448419.jpg,IMG_20251015_111953448.jpg</t>
        </is>
      </c>
      <c r="M3122"/>
      <c r="N3122" s="2">
        <v>45945</v>
      </c>
      <c r="O3122" t="inlineStr">
        <is>
          <t>已结束,已结束,已结束</t>
        </is>
      </c>
      <c r="P3122" t="inlineStr">
        <is>
          <t>42周</t>
        </is>
      </c>
      <c r="Q3122"/>
      <c r="R3122" t="inlineStr">
        <is>
          <t>false</t>
        </is>
      </c>
      <c r="S3122" t="inlineStr">
        <is>
          <t>2025/10/08
2025/10/11
2025/10/15</t>
        </is>
      </c>
      <c r="T3122" t="inlineStr">
        <is>
          <t>BST</t>
        </is>
      </c>
      <c r="U3122" t="inlineStr">
        <is>
          <t>1</t>
        </is>
      </c>
      <c r="V3122" t="inlineStr">
        <is>
          <t>张铭麒
张铭麒
张铭麒</t>
        </is>
      </c>
      <c r="W3122" t="inlineStr">
        <is>
          <t>李岳丰
吴薇
李岳丰
吴薇
李岳丰
吴薇</t>
        </is>
      </c>
    </row>
    <row r="3123" ht="12.75" customHeight="1">
      <c r="A3123" t="inlineStr">
        <is>
          <t>2025-10-14 许宝华-深圳-绿茶-铁锅导入 已结束</t>
        </is>
      </c>
      <c r="B3123"/>
      <c r="C3123" t="inlineStr">
        <is>
          <t>无明显问题或异常，铁锅导入进行中，明日继续培训服务与客勤。</t>
        </is>
      </c>
      <c r="D3123" t="inlineStr">
        <is>
          <t>许宝华</t>
        </is>
      </c>
      <c r="E3123" t="inlineStr">
        <is>
          <t>广东省深圳市宝安区福海街道聚龙居(三号路)</t>
        </is>
      </c>
      <c r="F3123" t="inlineStr">
        <is>
          <t>项目出差</t>
        </is>
      </c>
      <c r="G3123" t="inlineStr">
        <is>
          <t>许宝华-深圳-绿茶-铁锅导入 已结束</t>
        </is>
      </c>
      <c r="H3123" t="inlineStr">
        <is>
          <t>菜品稳定。铁锅使用良好，厨房人员配合，目前暂无抵触情绪，明天继续做好铁锅培训服务，以及客勤关系，</t>
        </is>
      </c>
      <c r="I3123" t="inlineStr">
        <is>
          <t>无</t>
        </is>
      </c>
      <c r="J3123" t="inlineStr">
        <is>
          <t>无</t>
        </is>
      </c>
      <c r="K3123" t="inlineStr">
        <is>
          <t>深圳南山花园绿茶导铁锅</t>
        </is>
      </c>
      <c r="L3123" t="inlineStr">
        <is>
          <t>IMG_20251014_101753971.jpg,IMG_20251014_102706594.jpg,IMG_20251014_101809887.jpg,IMG_20251014_111458171.jpg,IMG_20251014_111817834.jpg,IMG_20251014_171016935.jpg,IMG_20251014_173124906.jpg,IMG_20251014_190408499.jpg,IMG_20251014_183853245.jpg,IMG_20251014_180458271.jpg,Screenshot_20251014_220414.jpg</t>
        </is>
      </c>
      <c r="M3123"/>
      <c r="N3123" s="2">
        <v>45944</v>
      </c>
      <c r="O3123" t="inlineStr">
        <is>
          <t>已结束,已结束,已结束</t>
        </is>
      </c>
      <c r="P3123" t="inlineStr">
        <is>
          <t>42周</t>
        </is>
      </c>
      <c r="Q3123"/>
      <c r="R3123" t="inlineStr">
        <is>
          <t>false</t>
        </is>
      </c>
      <c r="S3123" t="inlineStr">
        <is>
          <t>2025/10/08
2025/10/11
2025/10/15</t>
        </is>
      </c>
      <c r="T3123" t="inlineStr">
        <is>
          <t>BST</t>
        </is>
      </c>
      <c r="U3123"/>
      <c r="V3123" t="inlineStr">
        <is>
          <t>张铭麒
张铭麒
张铭麒</t>
        </is>
      </c>
      <c r="W3123" t="inlineStr">
        <is>
          <t>李岳丰
吴薇
李岳丰
吴薇
李岳丰
吴薇</t>
        </is>
      </c>
    </row>
    <row r="3124" ht="12.75" customHeight="1">
      <c r="A3124" t="inlineStr">
        <is>
          <t>2025-10-13 许宝华-深圳-绿茶-铁锅导入 已结束</t>
        </is>
      </c>
      <c r="B3124"/>
      <c r="C3124" t="inlineStr">
        <is>
          <t xml:space="preserve">深圳南山花园绿茶门店完成铁锅导入，效果好，无粘锅，无异常问题 </t>
        </is>
      </c>
      <c r="D3124" t="inlineStr">
        <is>
          <t>许宝华</t>
        </is>
      </c>
      <c r="E3124" t="inlineStr">
        <is>
          <t>广东省深圳市宝安区福海街道育才路万安大厦</t>
        </is>
      </c>
      <c r="F3124" t="inlineStr">
        <is>
          <t>项目出差</t>
        </is>
      </c>
      <c r="G3124" t="inlineStr">
        <is>
          <t>许宝华-深圳-绿茶-铁锅导入 已结束</t>
        </is>
      </c>
      <c r="H3124" t="inlineStr">
        <is>
          <t>深圳南山花园绿茶门店铁锅导入工作汇报
汇报人：许宝华
日期：2025年10月3日
一、当日核心工作进展
1. 铁锅导入执行：当日上午携带铁锅抵达南山花园绿茶门店，向厨师长明确导入来意。因区域总梁柄在场并明确要求门店使用铁锅，厨师长配合度良好，于中午客流低谷时段完成铁锅更换与设备调试，随即启动正常出餐，当日所有出餐菜品稳定性良好。
2.培训新口味卢明辉师傅对绿茶铁锅导入的操作培训流程，机器调试。菜品烹饪操作细节。
3. 新锅使用反馈：新铁锅首日使用效果显著，核心优势为基本无粘锅现象，有效保障了菜品出品品相与效率。
3. 操作规范培训：向门店工作人员强调维持出品效果的关键要点：需做到“勤刷锅”，发现积碳及时清理，并注重日常养锅；明确告知若长期忽视积碳清理，不仅会增加后续清洗难度，还将直接影响菜品出品质量。
4，每日继续跟进回返汕头使用铁锅清洁情况。并拍照记录。
</t>
        </is>
      </c>
      <c r="I3124" t="inlineStr">
        <is>
          <t>无新菜录菜</t>
        </is>
      </c>
      <c r="J3124" t="inlineStr">
        <is>
          <t>无问题</t>
        </is>
      </c>
      <c r="K3124" t="inlineStr">
        <is>
          <t>深圳南山花园绿茶铁锅导入</t>
        </is>
      </c>
      <c r="L3124" t="inlineStr">
        <is>
          <t>IMG_20251013_104718305.jpg,IMG_20251013_125817322.jpg,IMG_20251013_134132207.jpg,IMG_20251013_134839459.jpg,IMG_20251013_175737870.jpg,IMG_20251013_183938155.jpg,IMG_20251013_185558239.jpg,IMG_20251013_194239007.jpg,Screenshot_20251013_220103.jpg</t>
        </is>
      </c>
      <c r="M3124"/>
      <c r="N3124" s="2">
        <v>45943</v>
      </c>
      <c r="O3124" t="inlineStr">
        <is>
          <t>已结束,已结束,已结束</t>
        </is>
      </c>
      <c r="P3124" t="inlineStr">
        <is>
          <t>42周</t>
        </is>
      </c>
      <c r="Q3124"/>
      <c r="R3124" t="inlineStr">
        <is>
          <t>false</t>
        </is>
      </c>
      <c r="S3124" t="inlineStr">
        <is>
          <t>2025/10/08
2025/10/11
2025/10/15</t>
        </is>
      </c>
      <c r="T3124" t="inlineStr">
        <is>
          <t>BST</t>
        </is>
      </c>
      <c r="U3124"/>
      <c r="V3124" t="inlineStr">
        <is>
          <t>张铭麒
张铭麒
张铭麒</t>
        </is>
      </c>
      <c r="W3124" t="inlineStr">
        <is>
          <t>李岳丰
吴薇
李岳丰
吴薇
李岳丰
吴薇</t>
        </is>
      </c>
    </row>
    <row r="3125" ht="12.75" customHeight="1">
      <c r="A3125" t="inlineStr">
        <is>
          <t xml:space="preserve">2025-10-12 </t>
        </is>
      </c>
      <c r="B3125"/>
      <c r="C3125" t="inlineStr">
        <is>
          <t xml:space="preserve">给定内容仅为日期“2025/10/12”，无问题及异常。 </t>
        </is>
      </c>
      <c r="D3125" t="inlineStr">
        <is>
          <t>许宝华</t>
        </is>
      </c>
      <c r="E3125" t="inlineStr">
        <is>
          <t>广东省深圳市宝安区福海街道聚龙居(三号路)</t>
        </is>
      </c>
      <c r="F3125" t="inlineStr">
        <is>
          <t>排休</t>
        </is>
      </c>
      <c r="G3125"/>
      <c r="H3125"/>
      <c r="I3125"/>
      <c r="J3125"/>
      <c r="K3125"/>
      <c r="L3125"/>
      <c r="M3125"/>
      <c r="N3125" s="2">
        <v>45942</v>
      </c>
      <c r="O3125"/>
      <c r="P3125" t="inlineStr">
        <is>
          <t>41周</t>
        </is>
      </c>
      <c r="Q3125"/>
      <c r="R3125" t="inlineStr">
        <is>
          <t>false</t>
        </is>
      </c>
      <c r="S3125"/>
      <c r="T3125"/>
      <c r="U3125" t="inlineStr">
        <is>
          <t>1</t>
        </is>
      </c>
      <c r="V3125"/>
      <c r="W3125"/>
    </row>
    <row r="3126" ht="12.75" customHeight="1">
      <c r="A3126" t="inlineStr">
        <is>
          <t>2025-10-11 许宝华-深圳-绿茶-铁锅导入 已结束</t>
        </is>
      </c>
      <c r="B3126"/>
      <c r="C3126" t="inlineStr">
        <is>
          <t xml:space="preserve">深圳海雅缤纷城绿茶铁锅导入完成，无问题，后续每2天回访客户。 </t>
        </is>
      </c>
      <c r="D3126" t="inlineStr">
        <is>
          <t>许宝华</t>
        </is>
      </c>
      <c r="E3126" t="inlineStr">
        <is>
          <t>广东省深圳市宝安区西乡街道蚝业雅苑盐田新一村</t>
        </is>
      </c>
      <c r="F3126" t="inlineStr">
        <is>
          <t>项目出差</t>
        </is>
      </c>
      <c r="G3126" t="inlineStr">
        <is>
          <t>许宝华-深圳-绿茶-铁锅导入 已结束</t>
        </is>
      </c>
      <c r="H3126" t="inlineStr">
        <is>
          <t>深圳海雅缤纷城绿茶铁锅导入
汇报人:许宝华10/11号
一.厨房智能炒菜机2台
1.机器型号:Max
2.使用锅类型（一号铁锅）
3.智能炒菜机操作员多人轮换，熟手
4.厨房负责人（代聪飞）副厨（赖童学）
5.已张贴炒菜机作业卡
二.机器功能检查调试
1.加热盘温度匹配正常
2.温度标定测试正常
3.锅位调整至正常角度
4.机器转数测试正常运行
5.液料模块已张贴标识卡
6.液料管道测试投放正常
三.动线摆放
1.小料摆放整齐切配规格标准
四.卫生清洁
1.门店卫生按时清洗，卫生达标。
五，操作与培训
1.培训客户人员每日清洁锅胆方法与养锅
六.烹饪出品图片
七.铁锅导入总结
门店剩余涂层锅已沟通客户扫码回收，后续不再发锅，客户对使用铁锅配合度高，厨师长对铁锅出品满意，后续每2天回访一次客户使用铁锅情况，以上是深圳海雅缤纷绿茶铁锅导入情况，请领导审阅，如有不足，虚心改进。</t>
        </is>
      </c>
      <c r="I3126" t="inlineStr">
        <is>
          <t>无新菜录入</t>
        </is>
      </c>
      <c r="J3126" t="inlineStr">
        <is>
          <t>无问题</t>
        </is>
      </c>
      <c r="K3126" t="inlineStr">
        <is>
          <t>周末正常排休</t>
        </is>
      </c>
      <c r="L3126" t="inlineStr">
        <is>
          <t>IMG_20251011_190451760.jpg,IMG_20251011_190217357.jpg,IMG_20251011_190211074.jpg,IMG_20251011_185753460.jpg,IMG_20251011_184457344.jpg,IMG_20251011_172841787.jpg,IMG_20251011_114741943.jpg,IMG_20251011_114237878.jpg,IMG_20251011_102643916.jpg</t>
        </is>
      </c>
      <c r="M3126"/>
      <c r="N3126" s="2">
        <v>45941</v>
      </c>
      <c r="O3126" t="inlineStr">
        <is>
          <t>已结束,已结束,已结束</t>
        </is>
      </c>
      <c r="P3126" t="inlineStr">
        <is>
          <t>41周</t>
        </is>
      </c>
      <c r="Q3126"/>
      <c r="R3126" t="inlineStr">
        <is>
          <t>false</t>
        </is>
      </c>
      <c r="S3126" t="inlineStr">
        <is>
          <t>2025/10/08
2025/10/11
2025/10/15</t>
        </is>
      </c>
      <c r="T3126" t="inlineStr">
        <is>
          <t>BST</t>
        </is>
      </c>
      <c r="U3126" t="inlineStr">
        <is>
          <t>1</t>
        </is>
      </c>
      <c r="V3126" t="inlineStr">
        <is>
          <t>张铭麒
张铭麒
张铭麒</t>
        </is>
      </c>
      <c r="W3126" t="inlineStr">
        <is>
          <t>李岳丰
吴薇
李岳丰
吴薇
李岳丰
吴薇</t>
        </is>
      </c>
    </row>
    <row r="3127" ht="12.75" customHeight="1">
      <c r="A3127" t="inlineStr">
        <is>
          <t>2025-10-10 许宝华-深圳-绿茶-铁锅导入 已结束</t>
        </is>
      </c>
      <c r="B3127" t="inlineStr">
        <is>
          <t>1</t>
        </is>
      </c>
      <c r="C3127" t="inlineStr">
        <is>
          <t xml:space="preserve">海雅店换人学铁锅操作，汕头店回访保养记录，进展顺利无异常 </t>
        </is>
      </c>
      <c r="D3127" t="inlineStr">
        <is>
          <t>许宝华</t>
        </is>
      </c>
      <c r="E3127" t="inlineStr">
        <is>
          <t>广东省深圳市宝安区福海街道聚龙居(三号路)</t>
        </is>
      </c>
      <c r="F3127" t="inlineStr">
        <is>
          <t>项目出差</t>
        </is>
      </c>
      <c r="G3127" t="inlineStr">
        <is>
          <t>许宝华-深圳-绿茶-铁锅导入 已结束</t>
        </is>
      </c>
      <c r="H3127" t="inlineStr">
        <is>
          <t>进展顺利，今天海雅缤纷绿茶店又换了一个人过来学习操作铁锅。争取在这三天内多教会几个人熟练铁锅的操作技巧跟烹饪细节。客户人员都很配合，对铁锅有不熟悉的地方都会及时提问。在现场给客户人员一一解答，汕头星汇国际广场店每日按时回访操作员对铁锅保养清洗，并要求拍照记录。</t>
        </is>
      </c>
      <c r="I3127" t="inlineStr">
        <is>
          <t>无新菜录入</t>
        </is>
      </c>
      <c r="J3127" t="inlineStr">
        <is>
          <t>无</t>
        </is>
      </c>
      <c r="K3127" t="inlineStr">
        <is>
          <t>海雅缤纷城绿茶铁锅导入支持</t>
        </is>
      </c>
      <c r="L3127" t="inlineStr">
        <is>
          <t>IMG_20251010_103635001.jpg,IMG_20251010_110528828.jpg,IMG_20251010_123053953.jpg,IMG_20251010_125758348.jpg,IMG_20251010_124251556.jpg,IMG_20251010_125631252.jpg,IMG_20251010_181125000.jpg,IMG_20251010_185346794.jpg,IMG_20251010_190022830.jpg,Screenshot_20251010_230612.jpg,Screenshot_20251010_230625.jpg</t>
        </is>
      </c>
      <c r="M3127"/>
      <c r="N3127" s="2">
        <v>45940</v>
      </c>
      <c r="O3127" t="inlineStr">
        <is>
          <t>已结束,已结束,已结束</t>
        </is>
      </c>
      <c r="P3127" t="inlineStr">
        <is>
          <t>41周</t>
        </is>
      </c>
      <c r="Q3127"/>
      <c r="R3127" t="inlineStr">
        <is>
          <t>false</t>
        </is>
      </c>
      <c r="S3127" t="inlineStr">
        <is>
          <t>2025/10/08
2025/10/11
2025/10/15</t>
        </is>
      </c>
      <c r="T3127" t="inlineStr">
        <is>
          <t>BST</t>
        </is>
      </c>
      <c r="U3127"/>
      <c r="V3127" t="inlineStr">
        <is>
          <t>张铭麒
张铭麒
张铭麒</t>
        </is>
      </c>
      <c r="W3127" t="inlineStr">
        <is>
          <t>李岳丰
吴薇
李岳丰
吴薇
李岳丰
吴薇</t>
        </is>
      </c>
    </row>
    <row r="3128" ht="12.75" customHeight="1">
      <c r="A3128" t="inlineStr">
        <is>
          <t>2025-10-09 许宝华-深圳-绿茶-铁锅导入 已结束</t>
        </is>
      </c>
      <c r="B3128" t="inlineStr">
        <is>
          <t>1</t>
        </is>
      </c>
      <c r="C3128" t="inlineStr">
        <is>
          <t xml:space="preserve">深圳海雅缤纷城绿茶店完成铁锅导入，炸炉功率不足待解决 </t>
        </is>
      </c>
      <c r="D3128" t="inlineStr">
        <is>
          <t>许宝华</t>
        </is>
      </c>
      <c r="E3128" t="inlineStr">
        <is>
          <t>广东省深圳市宝安区福海街道聚龙居(三号路)</t>
        </is>
      </c>
      <c r="F3128" t="inlineStr">
        <is>
          <t>项目出差</t>
        </is>
      </c>
      <c r="G3128" t="inlineStr">
        <is>
          <t>许宝华-深圳-绿茶-铁锅导入 已结束</t>
        </is>
      </c>
      <c r="H3128" t="inlineStr">
        <is>
          <t>深圳海雅缤纷城绿茶门店铁锅导入工作汇报
汇报人：许宝华
日期：2025年10月9日
一、当日核心工作进展
1. 铁锅导入执行：当日上午携带铁锅抵达深圳海雅缤纷城绿茶门店，向厨师长明确导入来意。因区域总梁柄在要求门店使用铁锅，厨师长配合度良好，于中午客流低谷时段完成铁锅更换与设备调试，随即启动正常出餐，当日所有出餐菜品稳定性良好。
2. 新锅使用反馈：新铁锅首日使用效果显著，核心优势为基本无粘锅现象，有效保障了菜品出品品相与效率。
3. 操作规范培训：向门店工作人员强调维持出品效果的关键要点：需做到“勤刷锅”，发现积碳及时清理，并注重日常养锅；明确告知若长期忽视积碳清理，不仅会增加后续清洗难度，还将直接影响菜品出品质量。
4. 门店问题反馈与跟进：现场发现门店炸炉存在功率不足问题，导致炸制过油类菜品耗时较长。经与厨师长沟通了解到，此前已安排两次维修但未彻底解决，该问题已同步记录，后续将持续跟进处理。
二、其他门店铁锅导入进度
- 汕头星汇国际广场绿茶新店：已完成铁锅导入
- 深圳绿景左邻湾绿茶门店：已完成铁锅导入
- 深圳海雅缤纷城绿茶门店：导入工作进行中
三、汕头门店铁锅清洁情况回访
当日同步完成对汕头绿茶门店铁锅清洁情况的回访，确认门店操作员均严格按照此前培训的操作标准执行清洁与养护流程，操作规范性达标。</t>
        </is>
      </c>
      <c r="I3128" t="inlineStr">
        <is>
          <t>无新菜录入</t>
        </is>
      </c>
      <c r="J3128" t="inlineStr">
        <is>
          <t>客户炸炉功率低需优化</t>
        </is>
      </c>
      <c r="K3128" t="inlineStr">
        <is>
          <t>深圳海雅缤纷城绿茶铁锅导入</t>
        </is>
      </c>
      <c r="L3128" t="inlineStr">
        <is>
          <t>IMG_20251009_110848302.jpg,IMG_20251009_124727443.jpg,IMG_20251009_170940477.jpg,IMG_20251009_174444227.jpg,IMG_20251009_180101259.jpg,IMG_20251009_185631328.jpg,IMG_20251009_183548035.jpg,IMG_20251009_194829708.jpg,IMG_20251009_194506256.jpg,Screenshot_20251009_215232.jpg</t>
        </is>
      </c>
      <c r="M3128"/>
      <c r="N3128" s="2">
        <v>45939</v>
      </c>
      <c r="O3128" t="inlineStr">
        <is>
          <t>已结束,已结束,已结束</t>
        </is>
      </c>
      <c r="P3128" t="inlineStr">
        <is>
          <t>41周</t>
        </is>
      </c>
      <c r="Q3128"/>
      <c r="R3128" t="inlineStr">
        <is>
          <t>false</t>
        </is>
      </c>
      <c r="S3128" t="inlineStr">
        <is>
          <t>2025/10/08
2025/10/11
2025/10/15</t>
        </is>
      </c>
      <c r="T3128" t="inlineStr">
        <is>
          <t>BST</t>
        </is>
      </c>
      <c r="U3128"/>
      <c r="V3128" t="inlineStr">
        <is>
          <t>张铭麒
张铭麒
张铭麒</t>
        </is>
      </c>
      <c r="W3128" t="inlineStr">
        <is>
          <t>李岳丰
吴薇
李岳丰
吴薇
李岳丰
吴薇</t>
        </is>
      </c>
    </row>
    <row r="3129" ht="12.75" customHeight="1">
      <c r="A3129" t="inlineStr">
        <is>
          <t>2025-10-08 许宝华-深圳-绿茶-铁锅导入 已结束</t>
        </is>
      </c>
      <c r="B3129" t="inlineStr">
        <is>
          <t>1</t>
        </is>
      </c>
      <c r="C3129" t="inlineStr">
        <is>
          <t xml:space="preserve">福田左邻湾绿茶完成铁锅导入，无问题，加群跟进后续使用 </t>
        </is>
      </c>
      <c r="D3129" t="inlineStr">
        <is>
          <t>许宝华</t>
        </is>
      </c>
      <c r="E3129" t="inlineStr">
        <is>
          <t>广东省深圳市宝安区福海街道聚龙居(三号路)</t>
        </is>
      </c>
      <c r="F3129" t="inlineStr">
        <is>
          <t>项目出差</t>
        </is>
      </c>
      <c r="G3129" t="inlineStr">
        <is>
          <t>许宝华-深圳-绿茶-铁锅导入 已结束</t>
        </is>
      </c>
      <c r="H3129" t="inlineStr">
        <is>
          <t>今日客户使用铁锅逐渐熟练，能放手让他们自己操作，铁锅烹饪细节跟重点每日清洁锅体积碳跟养锅都已交代厨师长每日监督执行，已给门店打印铁锅每日出餐工作计划表，完成福田左邻湾绿茶铁锅导入，已加客户沟通群，后续使用铁锅有任何问题及时取得联系并解决。</t>
        </is>
      </c>
      <c r="I3129" t="inlineStr">
        <is>
          <t>今日无菜品录制</t>
        </is>
      </c>
      <c r="J3129" t="inlineStr">
        <is>
          <t>无问题</t>
        </is>
      </c>
      <c r="K3129" t="inlineStr">
        <is>
          <t>深圳海雅缤纷城绿茶铁锅导入</t>
        </is>
      </c>
      <c r="L3129" t="inlineStr">
        <is>
          <t>IMG_20251008_092230357.jpg,IMG_20251008_110503586.jpg,IMG_20251008_111352147.jpg,IMG_20251008_112822427.jpg,IMG_20251008_124010693.jpg,IMG_20251008_125542922.jpg,IMG_20251008_130851071.jpg,IMG_20251008_130743978.jpg,IMG_20251008_115037966.jpg</t>
        </is>
      </c>
      <c r="M3129"/>
      <c r="N3129" s="2">
        <v>45938</v>
      </c>
      <c r="O3129" t="inlineStr">
        <is>
          <t>已结束,已结束,已结束</t>
        </is>
      </c>
      <c r="P3129" t="inlineStr">
        <is>
          <t>41周</t>
        </is>
      </c>
      <c r="Q3129"/>
      <c r="R3129" t="inlineStr">
        <is>
          <t>false</t>
        </is>
      </c>
      <c r="S3129" t="inlineStr">
        <is>
          <t>2025/10/08
2025/10/11
2025/10/15</t>
        </is>
      </c>
      <c r="T3129" t="inlineStr">
        <is>
          <t>BST</t>
        </is>
      </c>
      <c r="U3129"/>
      <c r="V3129" t="inlineStr">
        <is>
          <t>张铭麒
张铭麒
张铭麒</t>
        </is>
      </c>
      <c r="W3129" t="inlineStr">
        <is>
          <t>李岳丰
吴薇
李岳丰
吴薇
李岳丰
吴薇</t>
        </is>
      </c>
    </row>
    <row r="3130" ht="12.75" customHeight="1">
      <c r="A3130" t="inlineStr">
        <is>
          <t>2025-10-07 许宝华-深圳-绿茶-铁锅导入 已结束</t>
        </is>
      </c>
      <c r="B3130" t="inlineStr">
        <is>
          <t>1</t>
        </is>
      </c>
      <c r="C3130" t="inlineStr">
        <is>
          <t xml:space="preserve">深圳福田门店铁锅导入进展好，仅水淀粉液料仓卫生不达标 </t>
        </is>
      </c>
      <c r="D3130" t="inlineStr">
        <is>
          <t>许宝华</t>
        </is>
      </c>
      <c r="E3130" t="inlineStr">
        <is>
          <t>广东省深圳市宝安区福海街道聚龙居(三号路)</t>
        </is>
      </c>
      <c r="F3130" t="inlineStr">
        <is>
          <t>项目出差</t>
        </is>
      </c>
      <c r="G3130" t="inlineStr">
        <is>
          <t>许宝华-深圳-绿茶-铁锅导入 已结束</t>
        </is>
      </c>
      <c r="H3130" t="inlineStr">
        <is>
          <t>深圳福田左邻湾绿茶铁锅导入
汇报人:许宝华10/7号
一.厨房智能炒菜机1台
1.机器型号:Max（已过保）
2.使用锅类型（一号铁锅）
3.智能炒菜机操作员多人轮换，熟手
4.厨房负责人（王文聪）副厨（谢志伟）
5.已张贴炒菜机作业卡
二.机器功能检查调试
1.加热盘温度匹配正常
2.温度标定测试正常
3.锅位调整至正常角度
4.机器转数测试正常运行
5.液料模块已张贴标识卡
6.液料管道测试投放正常
三.动线摆放
1.小料摆放整齐切配规格标准
四.卫生清洁
1.水淀粉液料仓，卫生不达标，已督促清洗干净，其他区域卫生干净值得表扬
五，操作与培训
1.培训客户人员每日清洁锅胆方法与养锅
六.烹饪出品图片
七.铁锅导入总结
门店剩余涂层锅已沟通客户扫码回收，后续不再发锅，客户对使用铁锅配合度高，厨师长对铁锅出品满意，明日支持最后一天。继续巩固客户对铁锅使用熟练度，以上是福田左邻湾绿茶铁锅导入情况，请领导审阅，如有不足，虚心改进。</t>
        </is>
      </c>
      <c r="I3130" t="inlineStr">
        <is>
          <t>新录酸辣土豆丝5份，作为门店外卖小菜使用。已正常出餐</t>
        </is>
      </c>
      <c r="J3130" t="inlineStr">
        <is>
          <t>无问题</t>
        </is>
      </c>
      <c r="K3130" t="inlineStr">
        <is>
          <t>深圳福田左邻湾绿茶铁锅导入</t>
        </is>
      </c>
      <c r="L3130" t="inlineStr">
        <is>
          <t>IMG_20251007_091953299.jpg,IMG_20251007_095742619.jpg,IMG_20251007_111510633.jpg,IMG_20251007_112306767.jpg,IMG_20251007_120156598.jpg,IMG_20251007_120545752.jpg,IMG_20251007_125652923.jpg,IMG_20251007_131949113.jpg,IMG_20251007_180216834.jpg,IMG_20251007_181328180.jpg</t>
        </is>
      </c>
      <c r="M3130"/>
      <c r="N3130" s="2">
        <v>45937</v>
      </c>
      <c r="O3130" t="inlineStr">
        <is>
          <t>已结束,已结束,已结束</t>
        </is>
      </c>
      <c r="P3130" t="inlineStr">
        <is>
          <t>41周</t>
        </is>
      </c>
      <c r="Q3130"/>
      <c r="R3130" t="inlineStr">
        <is>
          <t>false</t>
        </is>
      </c>
      <c r="S3130" t="inlineStr">
        <is>
          <t>2025/10/08
2025/10/11
2025/10/15</t>
        </is>
      </c>
      <c r="T3130" t="inlineStr">
        <is>
          <t>BST</t>
        </is>
      </c>
      <c r="U3130"/>
      <c r="V3130" t="inlineStr">
        <is>
          <t>张铭麒
张铭麒
张铭麒</t>
        </is>
      </c>
      <c r="W3130" t="inlineStr">
        <is>
          <t>李岳丰
吴薇
李岳丰
吴薇
李岳丰
吴薇</t>
        </is>
      </c>
    </row>
    <row r="3131" ht="12.75" customHeight="1">
      <c r="A3131" t="inlineStr">
        <is>
          <t>2025-10-06 许宝华--休假-休假 已结束</t>
        </is>
      </c>
      <c r="B3131"/>
      <c r="C3131" t="inlineStr">
        <is>
          <t xml:space="preserve">中秋在深圳左邻湾绿茶餐厅导入铁锅，无问题，将培训清洁养锅 </t>
        </is>
      </c>
      <c r="D3131" t="inlineStr">
        <is>
          <t>许宝华</t>
        </is>
      </c>
      <c r="E3131" t="inlineStr">
        <is>
          <t>广东省深圳市宝安区福海街道聚龙居(三号路)</t>
        </is>
      </c>
      <c r="F3131" t="inlineStr">
        <is>
          <t>项目出差</t>
        </is>
      </c>
      <c r="G3131" t="inlineStr">
        <is>
          <t>许宝华--休假-休假 已结束</t>
        </is>
      </c>
      <c r="H3131" t="inlineStr">
        <is>
          <t>深圳福田左邻湾绿茶餐厅铁锅导入
早上把铁锅带到门店，跟厨师长说明来意，应区总梁总要求门店使用铁锅，门店为一台机器。厨师长现场配合度较好，今天是中秋节，门店生意比较忙，又是第一天使用铁锅，现场我在帮忙操作机器出品。同时给厨师长灌输使用铁锅的好处。出品锅气足，今天已沟通让门店回收剩余涂层锅，后续不再发锅，晚上下班培训客户人员清洁锅体积碳养锅。（无固定操作员门店炒锅师傅都会使用机器）以上是今日工作内容，如有不足之处恳请领导批评指正！</t>
        </is>
      </c>
      <c r="I3131" t="inlineStr">
        <is>
          <t>无菜品录入</t>
        </is>
      </c>
      <c r="J3131" t="inlineStr">
        <is>
          <t>无问题</t>
        </is>
      </c>
      <c r="K3131" t="inlineStr">
        <is>
          <t>深圳福田左邻湾绿茶铁锅导入</t>
        </is>
      </c>
      <c r="L3131" t="inlineStr">
        <is>
          <t>IMG_20251006_102738964.jpg,IMG_20251006_105641986.jpg,IMG_20251006_161055650.jpg,IMG_20251006_175309969.jpg,IMG_20251006_183220117.jpg,IMG_20251006_182805265.jpg,IMG_20251006_195329041.jpg,IMG_20251006_202512843.jpg,IMG_20251006_192852456.jpg</t>
        </is>
      </c>
      <c r="M3131"/>
      <c r="N3131" s="2">
        <v>45936</v>
      </c>
      <c r="O3131" t="inlineStr">
        <is>
          <t>已结束,已结束,已结束</t>
        </is>
      </c>
      <c r="P3131" t="inlineStr">
        <is>
          <t>41周</t>
        </is>
      </c>
      <c r="Q3131"/>
      <c r="R3131" t="inlineStr">
        <is>
          <t>false</t>
        </is>
      </c>
      <c r="S3131" t="inlineStr">
        <is>
          <t>2025/10/02
2025/10/05
2025/10/12</t>
        </is>
      </c>
      <c r="T3131"/>
      <c r="U3131"/>
      <c r="V3131"/>
      <c r="W3131"/>
    </row>
    <row r="3132" ht="12.75" customHeight="1">
      <c r="A3132" t="inlineStr">
        <is>
          <t xml:space="preserve">2025-10-05 </t>
        </is>
      </c>
      <c r="B3132"/>
      <c r="C3132" t="inlineStr">
        <is>
          <t xml:space="preserve">无具体文本内容，无法判断需关注问题及异常。 </t>
        </is>
      </c>
      <c r="D3132" t="inlineStr">
        <is>
          <t>许宝华</t>
        </is>
      </c>
      <c r="E3132" t="inlineStr">
        <is>
          <t>广东省深圳市宝安区新桥街道新沙路276-2号新沙·集悦汇</t>
        </is>
      </c>
      <c r="F3132" t="inlineStr">
        <is>
          <t>排休</t>
        </is>
      </c>
      <c r="G3132"/>
      <c r="H3132"/>
      <c r="I3132"/>
      <c r="J3132"/>
      <c r="K3132"/>
      <c r="L3132"/>
      <c r="M3132"/>
      <c r="N3132" s="2">
        <v>45935</v>
      </c>
      <c r="O3132"/>
      <c r="P3132" t="inlineStr">
        <is>
          <t>40周</t>
        </is>
      </c>
      <c r="Q3132"/>
      <c r="R3132" t="inlineStr">
        <is>
          <t>false</t>
        </is>
      </c>
      <c r="S3132"/>
      <c r="T3132"/>
      <c r="U3132" t="inlineStr">
        <is>
          <t>1</t>
        </is>
      </c>
      <c r="V3132"/>
      <c r="W3132"/>
    </row>
    <row r="3133" ht="12.75" customHeight="1">
      <c r="A3133" t="inlineStr">
        <is>
          <t xml:space="preserve">2025-10-04 </t>
        </is>
      </c>
      <c r="B3133"/>
      <c r="C3133" t="inlineStr">
        <is>
          <t xml:space="preserve">未提供有效内容，无法发现需关注问题及异常。 </t>
        </is>
      </c>
      <c r="D3133" t="inlineStr">
        <is>
          <t>许宝华</t>
        </is>
      </c>
      <c r="E3133" t="inlineStr">
        <is>
          <t>广东省深圳市宝安区福海街道聚龙居(三号路)</t>
        </is>
      </c>
      <c r="F3133" t="inlineStr">
        <is>
          <t>排休</t>
        </is>
      </c>
      <c r="G3133"/>
      <c r="H3133"/>
      <c r="I3133"/>
      <c r="J3133"/>
      <c r="K3133"/>
      <c r="L3133"/>
      <c r="M3133"/>
      <c r="N3133" s="2">
        <v>45934</v>
      </c>
      <c r="O3133"/>
      <c r="P3133" t="inlineStr">
        <is>
          <t>40周</t>
        </is>
      </c>
      <c r="Q3133"/>
      <c r="R3133" t="inlineStr">
        <is>
          <t>false</t>
        </is>
      </c>
      <c r="S3133"/>
      <c r="T3133"/>
      <c r="U3133"/>
      <c r="V3133"/>
      <c r="W3133"/>
    </row>
    <row r="3134" ht="12.75" customHeight="1">
      <c r="A3134" t="inlineStr">
        <is>
          <t xml:space="preserve">2025-10-03 </t>
        </is>
      </c>
      <c r="B3134"/>
      <c r="C3134" t="inlineStr">
        <is>
          <t xml:space="preserve">信息仅显示日期“2025/10/03”，无异常及需关注问题。 </t>
        </is>
      </c>
      <c r="D3134" t="inlineStr">
        <is>
          <t>许宝华</t>
        </is>
      </c>
      <c r="E3134" t="inlineStr">
        <is>
          <t>广东省深圳市宝安区新桥街道新沙路276号新沙·集悦汇</t>
        </is>
      </c>
      <c r="F3134" t="inlineStr">
        <is>
          <t>排休</t>
        </is>
      </c>
      <c r="G3134"/>
      <c r="H3134"/>
      <c r="I3134"/>
      <c r="J3134"/>
      <c r="K3134"/>
      <c r="L3134"/>
      <c r="M3134"/>
      <c r="N3134" s="2">
        <v>45933</v>
      </c>
      <c r="O3134"/>
      <c r="P3134" t="inlineStr">
        <is>
          <t>40周</t>
        </is>
      </c>
      <c r="Q3134"/>
      <c r="R3134" t="inlineStr">
        <is>
          <t>false</t>
        </is>
      </c>
      <c r="S3134"/>
      <c r="T3134"/>
      <c r="U3134" t="inlineStr">
        <is>
          <t>0</t>
        </is>
      </c>
      <c r="V3134"/>
      <c r="W3134"/>
    </row>
    <row r="3135" ht="12.75" customHeight="1">
      <c r="A3135" t="inlineStr">
        <is>
          <t xml:space="preserve">2025-10-01 </t>
        </is>
      </c>
      <c r="B3135"/>
      <c r="C3135" t="inlineStr">
        <is>
          <t xml:space="preserve">仅“2025/10/01”，无问题及异常信息。 </t>
        </is>
      </c>
      <c r="D3135" t="inlineStr">
        <is>
          <t>许宝华</t>
        </is>
      </c>
      <c r="E3135" t="inlineStr">
        <is>
          <t>广东省深圳市龙岗区布吉街道布龙路半岛苑</t>
        </is>
      </c>
      <c r="F3135" t="inlineStr">
        <is>
          <t>排休</t>
        </is>
      </c>
      <c r="G3135"/>
      <c r="H3135"/>
      <c r="I3135"/>
      <c r="J3135"/>
      <c r="K3135"/>
      <c r="L3135"/>
      <c r="M3135"/>
      <c r="N3135" s="2">
        <v>45931</v>
      </c>
      <c r="O3135"/>
      <c r="P3135" t="inlineStr">
        <is>
          <t>40周</t>
        </is>
      </c>
      <c r="Q3135"/>
      <c r="R3135" t="inlineStr">
        <is>
          <t>false</t>
        </is>
      </c>
      <c r="S3135"/>
      <c r="T3135"/>
      <c r="U3135" t="inlineStr">
        <is>
          <t>1</t>
        </is>
      </c>
      <c r="V3135"/>
      <c r="W3135"/>
    </row>
    <row r="3136" ht="12.75" customHeight="1">
      <c r="A3136" t="inlineStr">
        <is>
          <t>2025-09-30 许宝华-福州-蜀都丰-DEMO 已结束</t>
        </is>
      </c>
      <c r="B3136" t="inlineStr">
        <is>
          <t>1</t>
        </is>
      </c>
      <c r="C3136" t="inlineStr">
        <is>
          <t xml:space="preserve">福州蜀都丰项目今日菜品测试通过，无问题，后续将提供支持 </t>
        </is>
      </c>
      <c r="D3136" t="inlineStr">
        <is>
          <t>许宝华</t>
        </is>
      </c>
      <c r="E3136" t="inlineStr">
        <is>
          <t>福建省莆田市秀屿区笏石街道检票莆田站</t>
        </is>
      </c>
      <c r="F3136" t="inlineStr">
        <is>
          <t>项目出差</t>
        </is>
      </c>
      <c r="G3136" t="inlineStr">
        <is>
          <t>许宝华-福州-蜀都丰-DEMO 已结束</t>
        </is>
      </c>
      <c r="H3136" t="inlineStr">
        <is>
          <t>福州蜀都丰项目汇报
根据昨日调整菜谱优化，今日测试所有机器烹饪出品，菜品烹饪图片如下:
今日烹饪出品质量稳定，菜谱无须再次调整，测试菜品期间易总给了许多建设性的宝贵建议，帮到我们在菜品的口味、色泽、锅气、油汁等方面不断优化，让机器人的菜品出品得以最大程度地复刻门店师傅们炉灶上的出品，后续我们将会继续努力，为蜀都丰炒菜机器人项目提供更全面的服务和技术支持。再次谢谢各位领导！</t>
        </is>
      </c>
      <c r="I3136" t="inlineStr">
        <is>
          <t>今日菜品都已通过研发总监易总测试通过，门店正常出餐</t>
        </is>
      </c>
      <c r="J3136" t="inlineStr">
        <is>
          <t>无问题</t>
        </is>
      </c>
      <c r="K3136" t="inlineStr">
        <is>
          <t>国庆排休</t>
        </is>
      </c>
      <c r="L3136" t="inlineStr">
        <is>
          <t>IMG_20250930_183015274.jpg,IMG_20250930_182535746.jpg,IMG_20250930_182043359.jpg,IMG_20250930_180119367.jpg,IMG_20250930_165818589.jpg,IMG_20250930_123821242.jpg,IMG_20250930_123609422.jpg,IMG_20250930_123200840.jpg,IMG_20250930_122026152.jpg,IMG_20250930_110803475.jpg</t>
        </is>
      </c>
      <c r="M3136"/>
      <c r="N3136" s="2">
        <v>45930</v>
      </c>
      <c r="O3136" t="inlineStr">
        <is>
          <t>已结束</t>
        </is>
      </c>
      <c r="P3136" t="inlineStr">
        <is>
          <t>40周</t>
        </is>
      </c>
      <c r="Q3136"/>
      <c r="R3136" t="inlineStr">
        <is>
          <t>false</t>
        </is>
      </c>
      <c r="S3136" t="inlineStr">
        <is>
          <t>2025/09/30</t>
        </is>
      </c>
      <c r="T3136" t="inlineStr">
        <is>
          <t>华南区</t>
        </is>
      </c>
      <c r="U3136" t="inlineStr">
        <is>
          <t>1</t>
        </is>
      </c>
      <c r="V3136" t="inlineStr">
        <is>
          <t>贺欢欢</t>
        </is>
      </c>
      <c r="W3136" t="inlineStr">
        <is>
          <t>王言</t>
        </is>
      </c>
    </row>
    <row r="3137" ht="12.75" customHeight="1">
      <c r="A3137" t="inlineStr">
        <is>
          <t>2025-09-29 许宝华-福州-蜀都丰-DEMO 已结束</t>
        </is>
      </c>
      <c r="B3137"/>
      <c r="C3137" t="inlineStr">
        <is>
          <t xml:space="preserve">7道菜品需调整烹饪参数，3道无需调整，明日继续测试优化 </t>
        </is>
      </c>
      <c r="D3137" t="inlineStr">
        <is>
          <t>许宝华</t>
        </is>
      </c>
      <c r="E3137" t="inlineStr">
        <is>
          <t>福建省福州市仓山区建新镇浦上大道169号金山桔园和园</t>
        </is>
      </c>
      <c r="F3137" t="inlineStr">
        <is>
          <t>项目出差</t>
        </is>
      </c>
      <c r="G3137" t="inlineStr">
        <is>
          <t>许宝华-福州-蜀都丰-DEMO 已结束</t>
        </is>
      </c>
      <c r="H3137" t="inlineStr">
        <is>
          <t>蜀道丰菜品测试调整报告
一、需调整菜品（共7道）
1. 灵魂猪油炒饭：润锅油量由30克减至15克；整体烹饪时间缩短20秒；最后烹饪功率由4000瓦增至5000瓦。
2. 干锅牛蛙：煸炒干辣椒段、蒜片时间缩短15秒；整体烹饪时间缩短16秒；功率保持不变。
3. 干锅花菜：出锅功率由9000瓦调整为8000瓦；烹饪时长保持不变。
4. 蒜蓉地瓜叶：最后10秒烹饪功率调整为9000瓦；整体烹饪时长保持不变。
5. 泡椒鸡杂：整体烹饪时长缩短10秒；出锅功率由9000瓦调整为10000瓦。
6. 青椒炒绿茄：整体烹饪时长缩短30秒；红烧汁增加10克；最后出锅功率由7000瓦调整为9000瓦。
7. 干锅包菜：整体烹饪时长缩短20秒；水的投放时间延后10秒；整体烹饪温度保持不变。
二、无需调整菜品（共3道）
- 干锅肥肠
- 辣椒炒肉
- 干煸四季豆</t>
        </is>
      </c>
      <c r="I3137" t="inlineStr">
        <is>
          <t>明日继续跟研发总易总测试优化菜品，</t>
        </is>
      </c>
      <c r="J3137" t="inlineStr">
        <is>
          <t>无问题</t>
        </is>
      </c>
      <c r="K3137" t="inlineStr">
        <is>
          <t>蜀道丰项目支持</t>
        </is>
      </c>
      <c r="L3137" t="inlineStr">
        <is>
          <t>IMG_20250929_175118007.jpg,IMG_20250929_181937505.jpg,IMG_20250929_182434075.jpg,IMG_20250929_182809463.jpg,IMG_20250929_183624915.jpg,IMG_20250929_184016626.jpg,IMG_20250929_185427566.jpg,IMG_20250929_201812592.jpg,IMG_20250929_201730412.jpg</t>
        </is>
      </c>
      <c r="M3137"/>
      <c r="N3137" s="2">
        <v>45929</v>
      </c>
      <c r="O3137" t="inlineStr">
        <is>
          <t>已结束</t>
        </is>
      </c>
      <c r="P3137" t="inlineStr">
        <is>
          <t>40周</t>
        </is>
      </c>
      <c r="Q3137"/>
      <c r="R3137" t="inlineStr">
        <is>
          <t>false</t>
        </is>
      </c>
      <c r="S3137" t="inlineStr">
        <is>
          <t>2025/09/30</t>
        </is>
      </c>
      <c r="T3137" t="inlineStr">
        <is>
          <t>华南区</t>
        </is>
      </c>
      <c r="U3137" t="inlineStr">
        <is>
          <t>0</t>
        </is>
      </c>
      <c r="V3137" t="inlineStr">
        <is>
          <t>贺欢欢</t>
        </is>
      </c>
      <c r="W3137" t="inlineStr">
        <is>
          <t>王言</t>
        </is>
      </c>
    </row>
    <row r="3138" ht="12.75" customHeight="1">
      <c r="A3138" t="inlineStr">
        <is>
          <t>2025-09-28 许宝华-汕头-绿茶-新店开业 已结束</t>
        </is>
      </c>
      <c r="B3138" t="inlineStr">
        <is>
          <t>1</t>
        </is>
      </c>
      <c r="C3138" t="inlineStr">
        <is>
          <t xml:space="preserve">完成汕头绿茶新店开业及铁锅导入，无问题，晚上赶往福州支持 </t>
        </is>
      </c>
      <c r="D3138" t="inlineStr">
        <is>
          <t>许宝华</t>
        </is>
      </c>
      <c r="E3138" t="inlineStr">
        <is>
          <t>福建省福州市仓山区建新镇浦上大道173号金山桔园</t>
        </is>
      </c>
      <c r="F3138" t="inlineStr">
        <is>
          <t>项目出差</t>
        </is>
      </c>
      <c r="G3138" t="inlineStr">
        <is>
          <t>许宝华-汕头-绿茶-新店开业 已结束</t>
        </is>
      </c>
      <c r="H3138" t="inlineStr">
        <is>
          <t>工作汇报
汇报人:许宝华日期:2025.09/28
汕头星汇国际广场场绿茶新店开业支持培训铁锅导入
今天客户正式开业第三天。早上到店。机器于料，液料，水淀粉，大豆油，操作员都已添加好了，小料也备好了摆放的整整齐齐，机器菜品按照门店六常标签位置有序的摆放在备货区，方便出菜随时取用，今日操作员操作机器已经很顺畅了，跟厨师长做好了交接离店工作，后续使用铁锅有任何问题随时售后群内沟通解决，顺利完成汕头星汇绿茶开业跟铁锅导入工作。晚上赶往福州市蜀都丰客户现场。</t>
        </is>
      </c>
      <c r="I3138" t="inlineStr">
        <is>
          <t>无菜品录入</t>
        </is>
      </c>
      <c r="J3138" t="inlineStr">
        <is>
          <t>无问题</t>
        </is>
      </c>
      <c r="K3138" t="inlineStr">
        <is>
          <t>福州蜀都丰客现场支持，</t>
        </is>
      </c>
      <c r="L3138" t="inlineStr">
        <is>
          <t>IMG_20250928_102704468.jpg,IMG_20250928_113551567.jpg,IMG_20250928_124042767.jpg,IMG_20250928_125829714.jpg,IMG_20250928_131442446.jpg,IMG_20250928_123049740.jpg,IMG_20250928_114959265.jpg,IMG_20250928_120035789.jpg,IMG_20250928_130617332.jpg</t>
        </is>
      </c>
      <c r="M3138"/>
      <c r="N3138" s="2">
        <v>45928</v>
      </c>
      <c r="O3138" t="inlineStr">
        <is>
          <t>已结束</t>
        </is>
      </c>
      <c r="P3138" t="inlineStr">
        <is>
          <t>39周</t>
        </is>
      </c>
      <c r="Q3138"/>
      <c r="R3138" t="inlineStr">
        <is>
          <t>false</t>
        </is>
      </c>
      <c r="S3138" t="inlineStr">
        <is>
          <t>2025/09/28</t>
        </is>
      </c>
      <c r="T3138" t="inlineStr">
        <is>
          <t>BST</t>
        </is>
      </c>
      <c r="U3138" t="inlineStr">
        <is>
          <t>1</t>
        </is>
      </c>
      <c r="V3138" t="inlineStr">
        <is>
          <t>张铭麒</t>
        </is>
      </c>
      <c r="W3138" t="inlineStr">
        <is>
          <t>李岳丰
吴薇</t>
        </is>
      </c>
    </row>
    <row r="3139" ht="12.75" customHeight="1">
      <c r="A3139" t="inlineStr">
        <is>
          <t>2025-09-27 许宝华-汕头-绿茶-新店开业 已结束</t>
        </is>
      </c>
      <c r="B3139" t="inlineStr">
        <is>
          <t>1</t>
        </is>
      </c>
      <c r="C3139" t="inlineStr">
        <is>
          <t xml:space="preserve">汕头绿茶新店开业支持，菜品出品稳定无问题，晚赴福州新现场 </t>
        </is>
      </c>
      <c r="D3139" t="inlineStr">
        <is>
          <t>许宝华</t>
        </is>
      </c>
      <c r="E3139" t="inlineStr">
        <is>
          <t>广东省汕头市金平区金东街道金墩采耳金墩园</t>
        </is>
      </c>
      <c r="F3139" t="inlineStr">
        <is>
          <t>项目出差</t>
        </is>
      </c>
      <c r="G3139" t="inlineStr">
        <is>
          <t>许宝华-汕头-绿茶-新店开业 已结束</t>
        </is>
      </c>
      <c r="H3139" t="inlineStr">
        <is>
          <t>汕头星汇国际广场绿茶新店开业支持铁锅导入2025-9/27汇报人:许宝华
早上9点到达客户现场,开机后对设备、调料及油量进行全面检查,添加，今天让操作员独自准备好机器所需小料，辅料,并拍照保存，协助厨房在机器上烹饪工作餐，今日逐渐放手让操作员操作机器烹饪出品。，提高每个菜品的投放小料的熟练度，加强记忆，今日机器出品菜品稳定，无退菜客诉问题发生，收尾工作继续监督操作员按培训标准流程清洗机器。完成养锅，养成良好习惯，爱护机器。以上是今日工作内容，如有不足之处恳请领导指正</t>
        </is>
      </c>
      <c r="I3139" t="inlineStr">
        <is>
          <t>无新菜录入</t>
        </is>
      </c>
      <c r="J3139" t="inlineStr">
        <is>
          <t>无问题</t>
        </is>
      </c>
      <c r="K3139" t="inlineStr">
        <is>
          <t>汕头绿茶星汇国际广场绿茶新店支持，晚上赶往福州蜀道丰客户现场</t>
        </is>
      </c>
      <c r="L3139" t="inlineStr">
        <is>
          <t>IMG_20250927_190726299.jpg,IMG_20250927_182515402.jpg,IMG_20250927_164104752.jpg,IMG_20250927_114649392.jpg,IMG_20250927_113654585.jpg,IMG_20250927_111438192.jpg,IMG_20250927_113255107.jpg,video_20250927_110230775.mp4,IMG_20250927_102655014.jpg</t>
        </is>
      </c>
      <c r="M3139"/>
      <c r="N3139" s="2">
        <v>45927</v>
      </c>
      <c r="O3139" t="inlineStr">
        <is>
          <t>已结束</t>
        </is>
      </c>
      <c r="P3139" t="inlineStr">
        <is>
          <t>39周</t>
        </is>
      </c>
      <c r="Q3139"/>
      <c r="R3139" t="inlineStr">
        <is>
          <t>false</t>
        </is>
      </c>
      <c r="S3139" t="inlineStr">
        <is>
          <t>2025/09/28</t>
        </is>
      </c>
      <c r="T3139" t="inlineStr">
        <is>
          <t>BST</t>
        </is>
      </c>
      <c r="U3139"/>
      <c r="V3139" t="inlineStr">
        <is>
          <t>张铭麒</t>
        </is>
      </c>
      <c r="W3139" t="inlineStr">
        <is>
          <t>李岳丰
吴薇</t>
        </is>
      </c>
    </row>
    <row r="3140" ht="12.75" customHeight="1">
      <c r="A3140" t="inlineStr">
        <is>
          <t>2025-09-26 许宝华-汕头-绿茶-新店开业 已结束</t>
        </is>
      </c>
      <c r="B3140" t="inlineStr">
        <is>
          <t>1</t>
        </is>
      </c>
      <c r="C3140" t="inlineStr">
        <is>
          <t xml:space="preserve">汕头绿茶新店开业铁锅导入工作顺利，当日锅次多出品稳，后续增操作员上手 </t>
        </is>
      </c>
      <c r="D3140" t="inlineStr">
        <is>
          <t>许宝华</t>
        </is>
      </c>
      <c r="E3140" t="inlineStr">
        <is>
          <t>广东省汕头市金平区金东街道金墩园38幢</t>
        </is>
      </c>
      <c r="F3140" t="inlineStr">
        <is>
          <t>项目出差</t>
        </is>
      </c>
      <c r="G3140" t="inlineStr">
        <is>
          <t>许宝华-汕头-绿茶-新店开业 已结束</t>
        </is>
      </c>
      <c r="H3140" t="inlineStr">
        <is>
          <t>汕头星汇国际广场绿茶新店开业铁锅导入工作日报
1. 前期筹备：开业首日提前到店，带教操作员完成机器所需小料的切配与规整，并为机器烹饪菜品各备20份，保障开业初期供应。
2. 现场操作与培训：考虑到新店开业操作员对铁锅使用不熟练，首日以本人实操机器烹饪为主，让操作员全程观摩学习，同步讲解菜品烹饪细节；高峰期后引导操作员上手实操，逐步熟悉流程。
3. 当日成果：单台机器当日烹饪锅次达121次，无超时、退菜问题，整体出品稳定；区总对铁锅菜品的“锅气”表示满意。
4. 后续计划：明日起增加操作员上手频次，重点提升其对菜品烹饪的熟练度。
以上为今日工作内容，若存在不足，恳请领导批评指正。</t>
        </is>
      </c>
      <c r="I3140" t="inlineStr">
        <is>
          <t>无菜品测试</t>
        </is>
      </c>
      <c r="J3140" t="inlineStr">
        <is>
          <t>无问题</t>
        </is>
      </c>
      <c r="K3140" t="inlineStr">
        <is>
          <t>汕头星汇国际广场绿茶新店开业支持</t>
        </is>
      </c>
      <c r="L3140" t="inlineStr">
        <is>
          <t>IMG_20250926_094244652.jpg,IMG_20250926_101103725.jpg,IMG_20250926_102051368.jpg,IMG_20250926_113321607.jpg,IMG_20250926_114204704.jpg,IMG_20250926_115948167.jpg,IMG_20250926_130234960.jpg,IMG_20250926_185415866.jpg,IMG_20250926_133101377.jpg</t>
        </is>
      </c>
      <c r="M3140"/>
      <c r="N3140" s="2">
        <v>45926</v>
      </c>
      <c r="O3140" t="inlineStr">
        <is>
          <t>已结束</t>
        </is>
      </c>
      <c r="P3140" t="inlineStr">
        <is>
          <t>39周</t>
        </is>
      </c>
      <c r="Q3140"/>
      <c r="R3140" t="inlineStr">
        <is>
          <t>false</t>
        </is>
      </c>
      <c r="S3140" t="inlineStr">
        <is>
          <t>2025/09/28</t>
        </is>
      </c>
      <c r="T3140" t="inlineStr">
        <is>
          <t>BST</t>
        </is>
      </c>
      <c r="U3140"/>
      <c r="V3140" t="inlineStr">
        <is>
          <t>张铭麒</t>
        </is>
      </c>
      <c r="W3140" t="inlineStr">
        <is>
          <t>李岳丰
吴薇</t>
        </is>
      </c>
    </row>
    <row r="3141" ht="12.75" customHeight="1">
      <c r="A3141" t="inlineStr">
        <is>
          <t>2025-09-25 许宝华-汕头-绿茶-新店开业 已结束</t>
        </is>
      </c>
      <c r="B3141" t="inlineStr">
        <is>
          <t>1</t>
        </is>
      </c>
      <c r="C3141" t="inlineStr">
        <is>
          <t xml:space="preserve">汕头绿茶新店开业进展顺，试菜通过，无问题，一台机9菜品饱和 </t>
        </is>
      </c>
      <c r="D3141" t="inlineStr">
        <is>
          <t>许宝华</t>
        </is>
      </c>
      <c r="E3141" t="inlineStr">
        <is>
          <t>广东省汕头市金平区金东街道金墩采耳金墩园</t>
        </is>
      </c>
      <c r="F3141" t="inlineStr">
        <is>
          <t>项目出差</t>
        </is>
      </c>
      <c r="G3141" t="inlineStr">
        <is>
          <t>许宝华-汕头-绿茶-新店开业 已结束</t>
        </is>
      </c>
      <c r="H3141" t="inlineStr">
        <is>
          <t>进展顺利，今天门店试菜，区总都过来了，对机器铁锅出品满意。厨师长对门店使用铁锅配合高，不排斥铁锅。</t>
        </is>
      </c>
      <c r="I3141" t="inlineStr">
        <is>
          <t>今日机器测试的9个菜品都通过区总朱总试菜通过，门店目前为一台机器，9个菜品相对饱合了</t>
        </is>
      </c>
      <c r="J3141" t="inlineStr">
        <is>
          <t>无问题</t>
        </is>
      </c>
      <c r="K3141" t="inlineStr">
        <is>
          <t>汕头星汇国际广场绿茶开业第一天</t>
        </is>
      </c>
      <c r="L3141" t="inlineStr">
        <is>
          <t>IMG_20250925_174150569.jpg,IMG_20250925_173017262.jpg,IMG_20250925_145112993.jpg,IMG_20250925_143450948.jpg,IMG_20250925_153606989.jpg,IMG_20250925_143158028.jpg,IMG_20250925_145407631.jpg,IMG_20250925_142746117.jpg,IMG_20250925_122530160.jpg,IMG_20250925_100312854.jpg,IMG_20250925_105628207.jpg</t>
        </is>
      </c>
      <c r="M3141"/>
      <c r="N3141" s="2">
        <v>45925</v>
      </c>
      <c r="O3141" t="inlineStr">
        <is>
          <t>已结束</t>
        </is>
      </c>
      <c r="P3141" t="inlineStr">
        <is>
          <t>39周</t>
        </is>
      </c>
      <c r="Q3141"/>
      <c r="R3141" t="inlineStr">
        <is>
          <t>false</t>
        </is>
      </c>
      <c r="S3141" t="inlineStr">
        <is>
          <t>2025/09/28</t>
        </is>
      </c>
      <c r="T3141" t="inlineStr">
        <is>
          <t>BST</t>
        </is>
      </c>
      <c r="U3141"/>
      <c r="V3141" t="inlineStr">
        <is>
          <t>张铭麒</t>
        </is>
      </c>
      <c r="W3141" t="inlineStr">
        <is>
          <t>李岳丰
吴薇</t>
        </is>
      </c>
    </row>
    <row r="3142" ht="12.75" customHeight="1">
      <c r="A3142" t="inlineStr">
        <is>
          <t>2025-09-24 许宝华-汕头-绿茶-新店开业 已结束</t>
        </is>
      </c>
      <c r="B3142" t="inlineStr">
        <is>
          <t>1</t>
        </is>
      </c>
      <c r="C3142" t="inlineStr">
        <is>
          <t xml:space="preserve">汕头绿茶新店导入铁锅，调试正常，人员已培训，因台风食材未到明日试菜 </t>
        </is>
      </c>
      <c r="D3142" t="inlineStr">
        <is>
          <t>许宝华</t>
        </is>
      </c>
      <c r="E3142" t="inlineStr">
        <is>
          <t>广东省汕头市金平区金东街道东厦北路金墩园</t>
        </is>
      </c>
      <c r="F3142" t="inlineStr">
        <is>
          <t>项目出差</t>
        </is>
      </c>
      <c r="G3142" t="inlineStr">
        <is>
          <t>许宝华-汕头-绿茶-新店开业 已结束</t>
        </is>
      </c>
      <c r="H3142" t="inlineStr">
        <is>
          <t>汕头星汇广场绿茶新店铁锅导入
汇报人:许宝华9/24
一.厨房智能机炒菜机1台
1.机器型号:Max
2.使用锅类型（一号铁锅）
3.智能炒菜机操作员，林勇发（未接触过炒菜机）
4.厨房负责人梁生（厨师长）
5.已张贴炒菜机作业卡
二.新机功能检查调试
1.加热盘温度匹配正常
2.温度标定测试正常
3.锅位调整至正常角度
4.机器转数测试正常运行
5.液料模块已张贴标识卡
6.液料管道测试投放正常
三:人员培训工作
1.培训干料模块校准
2.培训液料模块校准
3.培训清洁锅胆方法与养锅
4.培训机器区域卫生清洁与注意事项
四，今日食材因受台风影响未到货。机器菜品未测试，明日按计划试菜，以上是今日工作内容如有不足恳请领导批评指正</t>
        </is>
      </c>
      <c r="I3142" t="inlineStr">
        <is>
          <t>由于受台风影响今日下午食材未到货，试菜改为明天</t>
        </is>
      </c>
      <c r="J3142" t="inlineStr">
        <is>
          <t>无问题</t>
        </is>
      </c>
      <c r="K3142" t="inlineStr">
        <is>
          <t>汕头星汇国际广场绿茶新店开业铁锅导入</t>
        </is>
      </c>
      <c r="L3142" t="inlineStr">
        <is>
          <t>IMG_20250924_201325521.jpg,IMG_20250924_201520538.jpg,IMG_20250924_173515652.jpg,IMG_20250924_125659099.jpg,IMG_20250924_111347340.jpg,video_20250924_102409285.mp4,video_20250924_095528434.mp4,IMG_20250924_100035242.jpg,IMG_20250924_105615716.jpg</t>
        </is>
      </c>
      <c r="M3142"/>
      <c r="N3142" s="2">
        <v>45924</v>
      </c>
      <c r="O3142" t="inlineStr">
        <is>
          <t>已结束</t>
        </is>
      </c>
      <c r="P3142" t="inlineStr">
        <is>
          <t>39周</t>
        </is>
      </c>
      <c r="Q3142"/>
      <c r="R3142" t="inlineStr">
        <is>
          <t>false</t>
        </is>
      </c>
      <c r="S3142" t="inlineStr">
        <is>
          <t>2025/09/28</t>
        </is>
      </c>
      <c r="T3142" t="inlineStr">
        <is>
          <t>BST</t>
        </is>
      </c>
      <c r="U3142"/>
      <c r="V3142" t="inlineStr">
        <is>
          <t>张铭麒</t>
        </is>
      </c>
      <c r="W3142" t="inlineStr">
        <is>
          <t>李岳丰
吴薇</t>
        </is>
      </c>
    </row>
    <row r="3143" ht="12.75" customHeight="1">
      <c r="A3143" t="inlineStr">
        <is>
          <t xml:space="preserve">2025-09-23 </t>
        </is>
      </c>
      <c r="B3143"/>
      <c r="C3143" t="inlineStr">
        <is>
          <t xml:space="preserve">你提供的“2025/09/23”并非完整正文，请提供完整文本。 </t>
        </is>
      </c>
      <c r="D3143" t="inlineStr">
        <is>
          <t>许宝华</t>
        </is>
      </c>
      <c r="E3143" t="inlineStr">
        <is>
          <t>广东省汕头市龙湖区金霞街道华山北路新华禧广场</t>
        </is>
      </c>
      <c r="F3143" t="inlineStr">
        <is>
          <t>排休</t>
        </is>
      </c>
      <c r="G3143"/>
      <c r="H3143"/>
      <c r="I3143"/>
      <c r="J3143"/>
      <c r="K3143"/>
      <c r="L3143"/>
      <c r="M3143"/>
      <c r="N3143" s="2">
        <v>45923</v>
      </c>
      <c r="O3143"/>
      <c r="P3143" t="inlineStr">
        <is>
          <t>39周</t>
        </is>
      </c>
      <c r="Q3143"/>
      <c r="R3143" t="inlineStr">
        <is>
          <t>false</t>
        </is>
      </c>
      <c r="S3143"/>
      <c r="T3143"/>
      <c r="U3143" t="inlineStr">
        <is>
          <t>1</t>
        </is>
      </c>
      <c r="V3143"/>
      <c r="W3143"/>
    </row>
    <row r="3144" ht="12.75" customHeight="1">
      <c r="A3144" t="inlineStr">
        <is>
          <t xml:space="preserve">2025-09-22 </t>
        </is>
      </c>
      <c r="B3144"/>
      <c r="C3144" t="inlineStr">
        <is>
          <t xml:space="preserve">未提供有实质内容的正文，无法总结出问题或异常。 </t>
        </is>
      </c>
      <c r="D3144" t="inlineStr">
        <is>
          <t>许宝华</t>
        </is>
      </c>
      <c r="E3144" t="inlineStr">
        <is>
          <t>湖南省衡阳市蒸湘区蒸湘街道立邦漆多乐士漆</t>
        </is>
      </c>
      <c r="F3144" t="inlineStr">
        <is>
          <t>排休</t>
        </is>
      </c>
      <c r="G3144"/>
      <c r="H3144"/>
      <c r="I3144"/>
      <c r="J3144"/>
      <c r="K3144"/>
      <c r="L3144"/>
      <c r="M3144"/>
      <c r="N3144" s="2">
        <v>45922</v>
      </c>
      <c r="O3144"/>
      <c r="P3144" t="inlineStr">
        <is>
          <t>39周</t>
        </is>
      </c>
      <c r="Q3144"/>
      <c r="R3144" t="inlineStr">
        <is>
          <t>false</t>
        </is>
      </c>
      <c r="S3144"/>
      <c r="T3144"/>
      <c r="U3144" t="inlineStr">
        <is>
          <t>1</t>
        </is>
      </c>
      <c r="V3144"/>
      <c r="W3144"/>
    </row>
    <row r="3145" ht="12.75" customHeight="1">
      <c r="A3145" t="inlineStr">
        <is>
          <t xml:space="preserve">2025-09-21 </t>
        </is>
      </c>
      <c r="B3145"/>
      <c r="C3145" t="inlineStr">
        <is>
          <t xml:space="preserve">无具体内容，无法判断需关注问题及异常。 </t>
        </is>
      </c>
      <c r="D3145" t="inlineStr">
        <is>
          <t>许宝华</t>
        </is>
      </c>
      <c r="E3145" t="inlineStr">
        <is>
          <t>湖南省衡阳市蒸湘区蒸湘街道立邦漆多乐士漆</t>
        </is>
      </c>
      <c r="F3145" t="inlineStr">
        <is>
          <t>排休</t>
        </is>
      </c>
      <c r="G3145"/>
      <c r="H3145"/>
      <c r="I3145"/>
      <c r="J3145"/>
      <c r="K3145"/>
      <c r="L3145"/>
      <c r="M3145"/>
      <c r="N3145" s="2">
        <v>45921</v>
      </c>
      <c r="O3145"/>
      <c r="P3145" t="inlineStr">
        <is>
          <t>38周</t>
        </is>
      </c>
      <c r="Q3145"/>
      <c r="R3145" t="inlineStr">
        <is>
          <t>false</t>
        </is>
      </c>
      <c r="S3145"/>
      <c r="T3145"/>
      <c r="U3145"/>
      <c r="V3145"/>
      <c r="W3145"/>
    </row>
    <row r="3146" ht="12.75" customHeight="1">
      <c r="A3146" t="inlineStr">
        <is>
          <t xml:space="preserve">2025-09-20 </t>
        </is>
      </c>
      <c r="B3146"/>
      <c r="C3146" t="inlineStr">
        <is>
          <t xml:space="preserve">无具体内容，无法明确需关注问题及异常情况。 </t>
        </is>
      </c>
      <c r="D3146" t="inlineStr">
        <is>
          <t>许宝华</t>
        </is>
      </c>
      <c r="E3146" t="inlineStr">
        <is>
          <t>湖南省衡阳市蒸湘区蒸湘街道立邦漆多乐士漆</t>
        </is>
      </c>
      <c r="F3146" t="inlineStr">
        <is>
          <t>排休</t>
        </is>
      </c>
      <c r="G3146"/>
      <c r="H3146"/>
      <c r="I3146"/>
      <c r="J3146"/>
      <c r="K3146"/>
      <c r="L3146"/>
      <c r="M3146"/>
      <c r="N3146" s="2">
        <v>45920</v>
      </c>
      <c r="O3146"/>
      <c r="P3146" t="inlineStr">
        <is>
          <t>38周</t>
        </is>
      </c>
      <c r="Q3146"/>
      <c r="R3146" t="inlineStr">
        <is>
          <t>false</t>
        </is>
      </c>
      <c r="S3146"/>
      <c r="T3146"/>
      <c r="U3146" t="inlineStr">
        <is>
          <t>0</t>
        </is>
      </c>
      <c r="V3146"/>
      <c r="W3146"/>
    </row>
    <row r="3147" ht="12.75" customHeight="1">
      <c r="A3147" t="inlineStr">
        <is>
          <t xml:space="preserve">2025-09-19 </t>
        </is>
      </c>
      <c r="B3147"/>
      <c r="C3147" t="inlineStr">
        <is>
          <t xml:space="preserve">因无具体文本内容，未发现问题及异常，无法总结。 </t>
        </is>
      </c>
      <c r="D3147" t="inlineStr">
        <is>
          <t>许宝华</t>
        </is>
      </c>
      <c r="E3147" t="inlineStr">
        <is>
          <t>湖南省衡阳市蒸湘区蒸湘街道海坛盛宴海鲜平价小火锅(融冠亲小mall负一楼店)融冠·亲城</t>
        </is>
      </c>
      <c r="F3147" t="inlineStr">
        <is>
          <t>排休</t>
        </is>
      </c>
      <c r="G3147"/>
      <c r="H3147"/>
      <c r="I3147"/>
      <c r="J3147"/>
      <c r="K3147"/>
      <c r="L3147"/>
      <c r="M3147"/>
      <c r="N3147" s="2">
        <v>45919</v>
      </c>
      <c r="O3147"/>
      <c r="P3147" t="inlineStr">
        <is>
          <t>38周</t>
        </is>
      </c>
      <c r="Q3147"/>
      <c r="R3147" t="inlineStr">
        <is>
          <t>false</t>
        </is>
      </c>
      <c r="S3147"/>
      <c r="T3147"/>
      <c r="U3147"/>
      <c r="V3147"/>
      <c r="W3147"/>
    </row>
    <row r="3148" ht="12.75" customHeight="1">
      <c r="A3148" t="inlineStr">
        <is>
          <t>2025-09-17 许宝华-北京-小蓝船-新店开业 已结束</t>
        </is>
      </c>
      <c r="B3148" t="inlineStr">
        <is>
          <t>1</t>
        </is>
      </c>
      <c r="C3148" t="inlineStr">
        <is>
          <t xml:space="preserve">今日录6款5公斤菜品，早、午出餐情况可，无问题及不良反馈 </t>
        </is>
      </c>
      <c r="D3148" t="inlineStr">
        <is>
          <t>许宝华</t>
        </is>
      </c>
      <c r="E3148" t="inlineStr">
        <is>
          <t>河北省保定市莲池区焦庄镇G4京港澳高速</t>
        </is>
      </c>
      <c r="F3148" t="inlineStr">
        <is>
          <t>项目出差</t>
        </is>
      </c>
      <c r="G3148" t="inlineStr">
        <is>
          <t>许宝华-北京-小蓝船-新店开业 已结束</t>
        </is>
      </c>
      <c r="H3148" t="inlineStr">
        <is>
          <t>北京小蓝船项目支持
今日录制6款5公斤大份量菜品，具体如下： 
1. 胡萝卜土豆生蒸肉5公斤（现录）
2. 甜豆肉沫5公斤（现录）
3. 白萝卜五花肉片5公斤（现录）
4. 黄瓜方腿炒鸡蛋5公斤（现录）
5. 蒜蓉粉丝蒸大白菜5公斤（现录）
6. 白菜梗烧老豆腐5公斤（现录）
（二）今日送餐情况
- 早间：食材准备80份，实际出餐78份（含物业6份）
- 下午：食材准备80份，实际出餐73份（含物业6份）。今日出餐流程顺畅，未收到客户不良反馈。</t>
        </is>
      </c>
      <c r="I3148" t="inlineStr">
        <is>
          <t>今日录制菜品均已通过客户试吃认可外送</t>
        </is>
      </c>
      <c r="J3148" t="inlineStr">
        <is>
          <t>无问题</t>
        </is>
      </c>
      <c r="K3148" t="inlineStr">
        <is>
          <t>休假</t>
        </is>
      </c>
      <c r="L3148" t="inlineStr">
        <is>
          <t>video_20250917_165313572.mp4,IMG_20250917_161958821.jpg,IMG_20250917_161526648.jpg,IMG_20250917_150534798.jpg,IMG_20250917_101849236.jpg,IMG_20250917_102837144.jpg,IMG_20250917_105538479.jpg,IMG_20250917_091140098.jpg,IMG_20250917_153513339.jpg</t>
        </is>
      </c>
      <c r="M3148"/>
      <c r="N3148" s="2">
        <v>45917</v>
      </c>
      <c r="O3148" t="inlineStr">
        <is>
          <t>已结束</t>
        </is>
      </c>
      <c r="P3148" t="inlineStr">
        <is>
          <t>38周</t>
        </is>
      </c>
      <c r="Q3148"/>
      <c r="R3148" t="inlineStr">
        <is>
          <t>false</t>
        </is>
      </c>
      <c r="S3148" t="inlineStr">
        <is>
          <t>2025/09/17</t>
        </is>
      </c>
      <c r="T3148" t="inlineStr">
        <is>
          <t>北区</t>
        </is>
      </c>
      <c r="U3148" t="inlineStr">
        <is>
          <t>1</t>
        </is>
      </c>
      <c r="V3148" t="inlineStr">
        <is>
          <t>黄莞</t>
        </is>
      </c>
      <c r="W3148"/>
    </row>
    <row r="3149" ht="12.75" customHeight="1">
      <c r="A3149" t="inlineStr">
        <is>
          <t>2025-09-16 许宝华-北京-小蓝船-新店开业 已结束</t>
        </is>
      </c>
      <c r="B3149" t="inlineStr">
        <is>
          <t>1</t>
        </is>
      </c>
      <c r="C3149" t="inlineStr">
        <is>
          <t xml:space="preserve">今日完成6款5公斤菜品录制，送餐流程顺，仅肉沫炖粉条量初调。 </t>
        </is>
      </c>
      <c r="D3149" t="inlineStr">
        <is>
          <t>许宝华</t>
        </is>
      </c>
      <c r="E3149" t="inlineStr">
        <is>
          <t>皇城坝小吃，北京市朝阳区皇城坝小吃</t>
        </is>
      </c>
      <c r="F3149" t="inlineStr">
        <is>
          <t>项目出差</t>
        </is>
      </c>
      <c r="G3149" t="inlineStr">
        <is>
          <t>许宝华-北京-小蓝船-新店开业 已结束</t>
        </is>
      </c>
      <c r="H3149" t="inlineStr">
        <is>
          <t>北京小蓝船项目工作日报
一、今日工作完成情况
 （一）大份量菜品录制
 完成6款5公斤菜品录制，所有菜品均经客户品尝试吃认可后再打包分份，具体如下：
1. 肉沫炖粉条5公斤（新录）
2. 青椒外婆菜炒鸡蛋5公斤（新录）
3. 五彩鸡肉丝5公斤（新录）
4. 番茄土豆片5公斤（新录）
5.呛炒小油菜5公斤（新录）
6. 西葫芦炒五花肉片5公斤（新录）
（二）今日送餐情况
- 早间：食材准备80份，实际出餐73份（含物业6份）
- 下午：食材准备80份，实际出餐67份（含物业6份），下午录制的肉沫炖粉条，第一锅重量14斤，量有点大了，后面重新调整了粉条4000克改为2500克，保证客户菜品够量的情况下，劲量减少成本损耗，今日出餐流程顺畅，客户无不良反馈。
以上是今日工作内容，如有不足之处恳请领导指正，
明日工作计划录制大份量菜品
1，胡萝卜土豆生蒸肉5公斤（现录）
2，甜豆肉沫5公斤（现录）
3.烟笋五花肉片5公斤（现录）
4.黄瓜方腿炒鸡蛋5公斤（现录）
5，蒜蓉粉丝蒸大白菜5公斤（现录）
6，白菜梗烧老豆腐5公斤（现录）</t>
        </is>
      </c>
      <c r="I3149" t="inlineStr">
        <is>
          <t>今日录制的菜品均通过客户认可外送</t>
        </is>
      </c>
      <c r="J3149" t="inlineStr">
        <is>
          <t>无问题</t>
        </is>
      </c>
      <c r="K3149" t="inlineStr">
        <is>
          <t>小蓝船大份菜品研发录制</t>
        </is>
      </c>
      <c r="L3149" t="inlineStr">
        <is>
          <t>video_20250916_165825325.mp4,IMG_20250916_162439722.jpg,IMG_20250916_161222121.jpg,IMG_20250916_160315104.jpg,IMG_20250916_154935813.jpg,IMG_20250916_102514630.jpg,IMG_20250916_101523143.jpg,IMG_20250916_100744883.jpg,IMG_20250916_095554609.jpg</t>
        </is>
      </c>
      <c r="M3149"/>
      <c r="N3149" s="2">
        <v>45916</v>
      </c>
      <c r="O3149" t="inlineStr">
        <is>
          <t>已结束</t>
        </is>
      </c>
      <c r="P3149" t="inlineStr">
        <is>
          <t>38周</t>
        </is>
      </c>
      <c r="Q3149"/>
      <c r="R3149" t="inlineStr">
        <is>
          <t>false</t>
        </is>
      </c>
      <c r="S3149" t="inlineStr">
        <is>
          <t>2025/09/17</t>
        </is>
      </c>
      <c r="T3149" t="inlineStr">
        <is>
          <t>北区</t>
        </is>
      </c>
      <c r="U3149" t="inlineStr">
        <is>
          <t>0</t>
        </is>
      </c>
      <c r="V3149" t="inlineStr">
        <is>
          <t>黄莞</t>
        </is>
      </c>
      <c r="W3149"/>
    </row>
    <row r="3150" ht="12.75" customHeight="1">
      <c r="A3150" t="inlineStr">
        <is>
          <t>2025-09-13 许宝华-北京-小蓝船-新店开业 已结束</t>
        </is>
      </c>
      <c r="B3150" t="inlineStr">
        <is>
          <t>1</t>
        </is>
      </c>
      <c r="C3150" t="inlineStr">
        <is>
          <t xml:space="preserve">今日完成大份量菜品录制，送餐流程顺，无问题，明日客户放假 </t>
        </is>
      </c>
      <c r="D3150" t="inlineStr">
        <is>
          <t>许宝华</t>
        </is>
      </c>
      <c r="E3150" t="inlineStr">
        <is>
          <t>北京市朝阳区南磨房乡华侨城·北京OCT华侨城·北京2号院</t>
        </is>
      </c>
      <c r="F3150" t="inlineStr">
        <is>
          <t>巡店</t>
        </is>
      </c>
      <c r="G3150" t="inlineStr">
        <is>
          <t>许宝华-北京-小蓝船-新店开业 已结束</t>
        </is>
      </c>
      <c r="H3150" t="inlineStr">
        <is>
          <t>北京小蓝船项目工作日报
一、今日工作完成情况
（一）大份量菜品录制
1杏鲍菇丁炒鸡腿丁5公斤（新录）
2鱼香鸡蛋5公斤（新录）
3番茄西葫芦5.6公斤（新录）
2. 今日送餐情况午餐预定36份（含物业3份）晚餐客户不送餐休息，今日出餐流程顺畅，客户无不良反馈。
明日客户放假一天，下午跟客户把周一的6个需录制的菜品对接好，开好单，周一开始每个餐时段送餐80份，同步进行机器出餐压力测试</t>
        </is>
      </c>
      <c r="I3150" t="inlineStr">
        <is>
          <t>今日录制大份的大份菜都已经过客户试吃认可通过</t>
        </is>
      </c>
      <c r="J3150" t="inlineStr">
        <is>
          <t>无问题</t>
        </is>
      </c>
      <c r="K3150" t="inlineStr">
        <is>
          <t>明日周末客户放假一天。已跟销售对接明日排休一天</t>
        </is>
      </c>
      <c r="L3150" t="inlineStr">
        <is>
          <t>IMG_20250913_110131583.jpg,IMG_20250913_105005931.jpg,IMG_20250913_104226035.jpg,IMG_20250913_102920590.jpg,IMG_20250913_101306740.jpg,IMG_20250913_111410800.jpg</t>
        </is>
      </c>
      <c r="M3150"/>
      <c r="N3150" s="2">
        <v>45913</v>
      </c>
      <c r="O3150" t="inlineStr">
        <is>
          <t>已结束</t>
        </is>
      </c>
      <c r="P3150" t="inlineStr">
        <is>
          <t>37周</t>
        </is>
      </c>
      <c r="Q3150"/>
      <c r="R3150" t="inlineStr">
        <is>
          <t>false</t>
        </is>
      </c>
      <c r="S3150" t="inlineStr">
        <is>
          <t>2025/09/17</t>
        </is>
      </c>
      <c r="T3150" t="inlineStr">
        <is>
          <t>北区</t>
        </is>
      </c>
      <c r="U3150"/>
      <c r="V3150" t="inlineStr">
        <is>
          <t>黄莞</t>
        </is>
      </c>
      <c r="W3150"/>
    </row>
    <row r="3151" ht="12.75" customHeight="1">
      <c r="A3151" t="inlineStr">
        <is>
          <t>2025-09-13 许宝华-北京-小蓝船-新店开业 已结束</t>
        </is>
      </c>
      <c r="B3151" t="inlineStr">
        <is>
          <t>1</t>
        </is>
      </c>
      <c r="C3151" t="inlineStr">
        <is>
          <t xml:space="preserve">今日完成6款5公斤菜品录制及送餐，明日将录6款，无异常问题 </t>
        </is>
      </c>
      <c r="D3151" t="inlineStr">
        <is>
          <t>许宝华</t>
        </is>
      </c>
      <c r="E3151" t="inlineStr">
        <is>
          <t>北京市朝阳区南磨房乡华侨城·北京OCT华侨城·北京2号院</t>
        </is>
      </c>
      <c r="F3151" t="inlineStr">
        <is>
          <t>项目出差</t>
        </is>
      </c>
      <c r="G3151" t="inlineStr">
        <is>
          <t>许宝华-北京-小蓝船-新店开业 已结束</t>
        </is>
      </c>
      <c r="H3151" t="inlineStr">
        <is>
          <t>北京小蓝船项目工作日报
 今日工作完成情况
 1. 大份量菜品录制
 完成6款5公斤菜品录制，今日菜品均经客户品尝试吃认可后再打包分份，具体如下
1.蒜蓉冬瓜巴沙鱼5公斤（新录）
2.长豆角炒肉丝5公斤（新录）
3.杏鲍菇炒五花肉片5公斤（新录）
4.水蒸蛋5公斤（新录）
5毛白菜5公斤（新录）
6素炒什锦5公斤（新录）
2. 今日送餐情况，早间食材准备80份，实际出餐67份、（含物业6份）下午准备食材80份，实际出餐54份，（含物业6份）今日出餐流程顺畅，客户无不良反馈。
以上是今日工作内容，如有不足之处恳请领导指正，
明日录制大份量菜谱如下
1.肉沫炖粉条5公斤（新录）
2.青椒外婆菜炒鸡蛋（新录）
3.五彩鸡肉丝5公斤（新录）
4.番茄土豆片5公斤（新录）
5.西葫芦炒五花肉片5公斤（新录）
6.呛炒小油菜5公斤（新录）</t>
        </is>
      </c>
      <c r="I3151" t="inlineStr">
        <is>
          <t>今日录制的菜品都已通过客户试吃认可</t>
        </is>
      </c>
      <c r="J3151" t="inlineStr">
        <is>
          <t>无问题</t>
        </is>
      </c>
      <c r="K3151" t="inlineStr">
        <is>
          <t>小蓝船项目录制大份菜品</t>
        </is>
      </c>
      <c r="L3151" t="inlineStr">
        <is>
          <t>IMG_20250915_161941746.jpg,video_20250915_161717036.mp4,IMG_20250915_161418110.jpg,IMG_20250915_160532258.jpg,video_20250915_160445539.mp4,IMG_20250915_112255122.jpg,IMG_20250915_100900822.jpg,IMG_20250915_111838848.jpg</t>
        </is>
      </c>
      <c r="M3151"/>
      <c r="N3151" s="2">
        <v>45913</v>
      </c>
      <c r="O3151" t="inlineStr">
        <is>
          <t>已结束</t>
        </is>
      </c>
      <c r="P3151" t="inlineStr">
        <is>
          <t>37周</t>
        </is>
      </c>
      <c r="Q3151"/>
      <c r="R3151" t="inlineStr">
        <is>
          <t>false</t>
        </is>
      </c>
      <c r="S3151" t="inlineStr">
        <is>
          <t>2025/09/17</t>
        </is>
      </c>
      <c r="T3151" t="inlineStr">
        <is>
          <t>北区</t>
        </is>
      </c>
      <c r="U3151"/>
      <c r="V3151" t="inlineStr">
        <is>
          <t>黄莞</t>
        </is>
      </c>
      <c r="W3151"/>
    </row>
    <row r="3152" ht="12.75" customHeight="1">
      <c r="A3152" t="inlineStr">
        <is>
          <t>2025-09-12 许宝华-北京-小蓝船-新店开业 已结束</t>
        </is>
      </c>
      <c r="B3152" t="inlineStr">
        <is>
          <t>1</t>
        </is>
      </c>
      <c r="C3152" t="inlineStr">
        <is>
          <t xml:space="preserve">今日完成6款大份菜录制并送餐，无异常，明日继续录3款。 </t>
        </is>
      </c>
      <c r="D3152" t="inlineStr">
        <is>
          <t>许宝华</t>
        </is>
      </c>
      <c r="E3152" t="inlineStr">
        <is>
          <t>北京市朝阳区南磨房乡华侨城·北京OCT华侨城·北京2号院</t>
        </is>
      </c>
      <c r="F3152" t="inlineStr">
        <is>
          <t>巡店</t>
        </is>
      </c>
      <c r="G3152" t="inlineStr">
        <is>
          <t>许宝华-北京-小蓝船-新店开业 已结束</t>
        </is>
      </c>
      <c r="H3152" t="inlineStr">
        <is>
          <t>北京小蓝船项目工作日报
 今日工作完成情况
 1. 大份量菜品录制
 完成6款5公斤菜品录制，今日菜品均经客户品尝试吃认可后再打包分份，具体如下
1.胡萝卜蒸鸡块5公斤（新录）
2.尖椒干豆皮5公斤（新录）
3.腐竹闷回锅肉5公斤（新录）
4.尖椒丝炒鸡蛋5公斤（新录）
5蒜蓉油麦菜5公斤（新录分两锅烹饪）
6蒜苔炒肉丝5公斤（新录）
2. 今日送餐情况早间预定37份、（含物业5份）下午预定38份，（含物业7份）出餐流程顺畅，客户无不良反馈。
以上是今日工作内容，如有不足之处恳请领导指正，
明日客户周六上班，已跟销售对接明日还需要过去支持
明日录制大份菜品
1鱼香鸡蛋（5公斤）
2杏鲍菇鸡腿肉（5公斤）
3番茄西葫芦（5公斤）</t>
        </is>
      </c>
      <c r="I3152" t="inlineStr">
        <is>
          <t>新录制6道大份菜通过客户认可</t>
        </is>
      </c>
      <c r="J3152" t="inlineStr">
        <is>
          <t>无问题</t>
        </is>
      </c>
      <c r="K3152" t="inlineStr">
        <is>
          <t>小蓝船录制大份菜品</t>
        </is>
      </c>
      <c r="L3152" t="inlineStr">
        <is>
          <t>IMG_20250912_162754926.jpg,IMG_20250912_161901630.jpg,IMG_20250912_161223309.jpg,IMG_20250912_104841965.jpg,IMG_20250912_104617746.jpg,IMG_20250912_105252025.jpg,IMG_20250912_094911950.jpg,IMG_20250912_102945184.jpg,IMG_20250912_155928145.jpg</t>
        </is>
      </c>
      <c r="M3152"/>
      <c r="N3152" s="2">
        <v>45912</v>
      </c>
      <c r="O3152" t="inlineStr">
        <is>
          <t>已结束</t>
        </is>
      </c>
      <c r="P3152" t="inlineStr">
        <is>
          <t>37周</t>
        </is>
      </c>
      <c r="Q3152"/>
      <c r="R3152" t="inlineStr">
        <is>
          <t>false</t>
        </is>
      </c>
      <c r="S3152" t="inlineStr">
        <is>
          <t>2025/09/17</t>
        </is>
      </c>
      <c r="T3152" t="inlineStr">
        <is>
          <t>北区</t>
        </is>
      </c>
      <c r="U3152"/>
      <c r="V3152" t="inlineStr">
        <is>
          <t>黄莞</t>
        </is>
      </c>
      <c r="W3152"/>
    </row>
    <row r="3153" ht="12.75" customHeight="1">
      <c r="A3153" t="inlineStr">
        <is>
          <t>2025-09-11 许宝华-北京-小蓝船-新店开业 已结束</t>
        </is>
      </c>
      <c r="B3153" t="inlineStr">
        <is>
          <t>1</t>
        </is>
      </c>
      <c r="C3153" t="inlineStr">
        <is>
          <t xml:space="preserve">今日录6款大份量菜、启动送餐，无异常，明日再录6道新菜 </t>
        </is>
      </c>
      <c r="D3153" t="inlineStr">
        <is>
          <t>许宝华</t>
        </is>
      </c>
      <c r="E3153" t="inlineStr">
        <is>
          <t>北京市朝阳区南磨房乡华侨城·北京OCT华侨城·北京2号院</t>
        </is>
      </c>
      <c r="F3153" t="inlineStr">
        <is>
          <t>巡店</t>
        </is>
      </c>
      <c r="G3153" t="inlineStr">
        <is>
          <t>许宝华-北京-小蓝船-新店开业 已结束</t>
        </is>
      </c>
      <c r="H3153" t="inlineStr">
        <is>
          <t>北京小蓝船项目支持录大份菜
今日完成6款大份量菜品录制，含2款研发新品，具体如下：
1胡萝卜花菜炒肉片（5公斤）
2青椒洋葱回锅肉（5公斤）
3黄瓜炒猪肝（5公斤）
4香菇油菜（5公斤）
5大红甜椒炒肉片（5公斤）
6小葱豆腐（5公斤）
今日录制菜品都通过客户品尝试吃后再开始打包分份，均已通过客户认可，
2. 正式送餐保障：今日启动正式送餐，早间预定42份、下午预定37份，出餐流程顺畅，客户无不良反馈。
明日录制大份量菜品6道
1.胡萝卜蒸鸡块5公斤（新录）
2.尖椒干豆皮5公斤（新录）
3.腐竹闷回锅肉5公斤（新录）
4.青椒炒鸡蛋5公斤（新录）
5蒜蓉油麦菜5公斤（新录分两锅烹饪）
6蒜苔炒肉丝5公斤（新录）
以上为今日工作详情，若在菜品优化、送餐流程等方面存在不足，恳请领导批评指正，我将及时调整改进。</t>
        </is>
      </c>
      <c r="I3153" t="inlineStr">
        <is>
          <t>6个菜品均已通过客户试吃通过，</t>
        </is>
      </c>
      <c r="J3153" t="inlineStr">
        <is>
          <t>无问题</t>
        </is>
      </c>
      <c r="K3153" t="inlineStr">
        <is>
          <t>小蓝船项目录制大份量菜品研发</t>
        </is>
      </c>
      <c r="L3153" t="inlineStr">
        <is>
          <t>IMG_20250911_162955513.jpg,video_20250911_161914372.mp4,IMG_20250911_161857964.jpg,IMG_20250911_160440794.jpg,video_20250911_160042128.mp4,IMG_20250911_113926872.jpg,IMG_20250911_104344575.jpg,IMG_20250911_103618814.jpg,video_20250911_103035274.mp4,IMG_20250911_104920237.jpg,IMG_20250911_102133913.jpg,IMG_20250911_153900167.jpg</t>
        </is>
      </c>
      <c r="M3153"/>
      <c r="N3153" s="2">
        <v>45911</v>
      </c>
      <c r="O3153" t="inlineStr">
        <is>
          <t>已结束</t>
        </is>
      </c>
      <c r="P3153" t="inlineStr">
        <is>
          <t>37周</t>
        </is>
      </c>
      <c r="Q3153"/>
      <c r="R3153" t="inlineStr">
        <is>
          <t>false</t>
        </is>
      </c>
      <c r="S3153" t="inlineStr">
        <is>
          <t>2025/09/17</t>
        </is>
      </c>
      <c r="T3153" t="inlineStr">
        <is>
          <t>北区</t>
        </is>
      </c>
      <c r="U3153"/>
      <c r="V3153" t="inlineStr">
        <is>
          <t>黄莞</t>
        </is>
      </c>
      <c r="W3153"/>
    </row>
    <row r="3154" ht="12.75" customHeight="1">
      <c r="A3154" t="inlineStr">
        <is>
          <t>2025-09-10 许宝华-北京-小蓝船-新店开业 已结束</t>
        </is>
      </c>
      <c r="B3154" t="inlineStr">
        <is>
          <t>1</t>
        </is>
      </c>
      <c r="C3154" t="inlineStr">
        <is>
          <t xml:space="preserve">今日录6款大份菜含2新品，送餐顺畅，明日再录6道，无异常 </t>
        </is>
      </c>
      <c r="D3154" t="inlineStr">
        <is>
          <t>许宝华</t>
        </is>
      </c>
      <c r="E3154" t="inlineStr">
        <is>
          <t>北京市朝阳区南磨房乡华侨城·北京OCT华侨城·北京2号院</t>
        </is>
      </c>
      <c r="F3154" t="inlineStr">
        <is>
          <t>巡店</t>
        </is>
      </c>
      <c r="G3154" t="inlineStr">
        <is>
          <t>许宝华-北京-小蓝船-新店开业 已结束</t>
        </is>
      </c>
      <c r="H3154" t="inlineStr">
        <is>
          <t>北京小蓝船项目支持录大份菜
今日完成6款大份量菜品录制，含2款研发新品，具体如下：
1. 湘味土豆片炒肉（5公斤）
2. 青椒鸡腿肉（4公斤）（跑菜谱）
3. 手撕包菜（5公斤，跑菜谱）
4. 胡萝卜丝炒鸡丝（4公斤）
5. 虾仁滑蛋（5公斤）
6. 素炒绿豆芽（6公斤）
7. 研发菜品：土豆蒸红烧肉（5公斤）
8. 研发测试菜品：肉丝拉皮（4公斤）
豆芽菜10斤量一锅炒不了，分为2锅烹饪，时间短，锅气足，客户认可
2. 正式送餐保障：今日启动正式送餐，早间预定39份、下午预定40份，出餐流程顺畅，客户无不良反馈。
明日录制6道大份菜品
1花菜炒肉（5公斤）
2青椒洋葱回锅肉（5公斤）
3黄瓜炒猪肝（4公斤）研发
4香菇油菜（5公斤）
5大红甜椒炒肉片（5公斤）
6小葱豆腐（5公斤）
以上为今日工作详情，若在菜品优化、送餐流程等方面存在不足，恳请领导批评指正，我将及时调整改进。</t>
        </is>
      </c>
      <c r="I3154" t="inlineStr">
        <is>
          <t>今日录制7道都通过客户试吃认可，</t>
        </is>
      </c>
      <c r="J3154" t="inlineStr">
        <is>
          <t>无问题</t>
        </is>
      </c>
      <c r="K3154" t="inlineStr">
        <is>
          <t>小蓝船录制大份量菜谱研发新菜</t>
        </is>
      </c>
      <c r="L3154" t="inlineStr">
        <is>
          <t>IMG_20250910_164156387.jpg,IMG_20250910_163050820.jpg,IMG_20250910_162247687.jpg,IMG_20250910_161218348.jpg,IMG_20250910_123001562.jpg,IMG_20250910_111757714.jpg,IMG_20250910_110914890.jpg,IMG_20250910_094333222.jpg,IMG_20250910_105557381.jpg,video_20250910_164053193.mp4,video_20250910_162628570.mp4,IMG_20250910_104444716.jpg</t>
        </is>
      </c>
      <c r="M3154"/>
      <c r="N3154" s="2">
        <v>45910</v>
      </c>
      <c r="O3154" t="inlineStr">
        <is>
          <t>已结束</t>
        </is>
      </c>
      <c r="P3154" t="inlineStr">
        <is>
          <t>37周</t>
        </is>
      </c>
      <c r="Q3154"/>
      <c r="R3154" t="inlineStr">
        <is>
          <t>false</t>
        </is>
      </c>
      <c r="S3154" t="inlineStr">
        <is>
          <t>2025/09/17</t>
        </is>
      </c>
      <c r="T3154" t="inlineStr">
        <is>
          <t>北区</t>
        </is>
      </c>
      <c r="U3154"/>
      <c r="V3154" t="inlineStr">
        <is>
          <t>黄莞</t>
        </is>
      </c>
      <c r="W3154"/>
    </row>
    <row r="3155" ht="12.75" customHeight="1">
      <c r="A3155" t="inlineStr">
        <is>
          <t>2025-09-09 许宝华-北京-小蓝船-新店开业 已结束</t>
        </is>
      </c>
      <c r="B3155" t="inlineStr">
        <is>
          <t>1</t>
        </is>
      </c>
      <c r="C3155" t="inlineStr">
        <is>
          <t xml:space="preserve">今日录6菜测试，番茄炒蛋量不足，明日继续，无不良反馈 </t>
        </is>
      </c>
      <c r="D3155" t="inlineStr">
        <is>
          <t>许宝华</t>
        </is>
      </c>
      <c r="E3155" t="inlineStr">
        <is>
          <t>北京市朝阳区南磨房乡华侨城·北京OCT华侨城·北京2号院</t>
        </is>
      </c>
      <c r="F3155" t="inlineStr">
        <is>
          <t>巡店</t>
        </is>
      </c>
      <c r="G3155" t="inlineStr">
        <is>
          <t>许宝华-北京-小蓝船-新店开业 已结束</t>
        </is>
      </c>
      <c r="H3155" t="inlineStr">
        <is>
          <t>北京小蓝船项目支持
今日录制跟测试大份量菜品
1.胡萝卜肉丝（4公斤）
2.香菇炒鸡丁（5公斤）
3. 清炒莴笋丝（5公斤）
4. 虾米冬瓜（5公斤）
5. 番茄鸡蛋（4公斤烹饪两轮）
6. 五花肉白菜炖豆腐（7公斤）
番茄炒鸡蛋4公斤出品满足不了40人份，共炒制了2锅，能出餐52份，
清炒莴笋丝5公斤，锅放不下，分为2.5公斤，烹饪时间为2分钟时长，效率高，出水率也能减少，客户认可，
其他菜品均能一锅出品，最大量能达到7公斤，今天客户这边已经开始正式送餐了，早上预定37份。下午预定41份，未收到不良反馈，
明日录制大份菜量菜品
1湘味土豆片炒肉（5公斤）
2青椒鸡腿肉4公斤
3手撕包菜5公斤（已录制过）
4胡萝卜丝炒鸡丝（4公斤）
5虾仁滑蛋（（5公斤）
6豆芽菜配红辣椒（6公斤）
7研发土豆蒸红烧肉（5公斤）
8研发测试肉丝拉皮（4公斤）
以上是今日工作内容如有不足之处恳请领导批评指正</t>
        </is>
      </c>
      <c r="I3155" t="inlineStr">
        <is>
          <t>今天录制6个菜品已全部通过客户试吃通过，口味无需调整</t>
        </is>
      </c>
      <c r="J3155" t="inlineStr">
        <is>
          <t>无问题。</t>
        </is>
      </c>
      <c r="K3155" t="inlineStr">
        <is>
          <t>小蓝船项目录制大份量菜品</t>
        </is>
      </c>
      <c r="L3155" t="inlineStr">
        <is>
          <t>IMG_20250909_100808124.jpg,IMG_20250909_103644863.jpg,IMG_20250909_104410432.jpg,IMG_20250909_105052999.jpg,IMG_20250909_121528123.jpg,IMG_20250909_152811932.jpg,IMG_20250909_154933064.jpg,IMG_20250909_162123014.jpg,IMG_20250909_161051102.jpg,IMG_20250909_163633701.jpg,IMG_20250909_160441425.jpg,video_20250909_160909804.mp4,video_20250909_104258877.mp4</t>
        </is>
      </c>
      <c r="M3155"/>
      <c r="N3155" s="2">
        <v>45909</v>
      </c>
      <c r="O3155" t="inlineStr">
        <is>
          <t>已结束</t>
        </is>
      </c>
      <c r="P3155" t="inlineStr">
        <is>
          <t>37周</t>
        </is>
      </c>
      <c r="Q3155"/>
      <c r="R3155" t="inlineStr">
        <is>
          <t>false</t>
        </is>
      </c>
      <c r="S3155" t="inlineStr">
        <is>
          <t>2025/09/17</t>
        </is>
      </c>
      <c r="T3155" t="inlineStr">
        <is>
          <t>北区</t>
        </is>
      </c>
      <c r="U3155"/>
      <c r="V3155" t="inlineStr">
        <is>
          <t>黄莞</t>
        </is>
      </c>
      <c r="W3155"/>
    </row>
    <row r="3156" ht="12.75" customHeight="1">
      <c r="A3156" t="inlineStr">
        <is>
          <t>2025-09-08 许宝华-北京-小蓝船-新店开业 已结束</t>
        </is>
      </c>
      <c r="B3156" t="inlineStr">
        <is>
          <t>1</t>
        </is>
      </c>
      <c r="C3156" t="inlineStr">
        <is>
          <t xml:space="preserve">今日录制6个大份量菜品定版通过，明日计划录6个新菜品，无问题 </t>
        </is>
      </c>
      <c r="D3156" t="inlineStr">
        <is>
          <t>许宝华</t>
        </is>
      </c>
      <c r="E3156" t="inlineStr">
        <is>
          <t>北京市朝阳区南磨房乡华侨城·北京OCT华侨城·北京2号院</t>
        </is>
      </c>
      <c r="F3156" t="inlineStr">
        <is>
          <t>巡店</t>
        </is>
      </c>
      <c r="G3156" t="inlineStr">
        <is>
          <t>许宝华-北京-小蓝船-新店开业 已结束</t>
        </is>
      </c>
      <c r="H3156" t="inlineStr">
        <is>
          <t>北京小蓝船项目支持
今日录制跟测试大份量菜品
1香干五花肉4公斤（新做，香干五花肉现切）
2土豆鸡丁5公斤（新做，土豆现买）
3胡萝卜炒瘦肉片4公斤（新做）
4黄瓜木耳鸡蛋4公斤（新做，黄瓜现买）
5白菜豆腐4.5公斤（新做豆腐现切）
6香菇油菜4公斤（油菜现买现切）
香菇油菜，小青菜6斤香菇3.2斤，锅炒不下，分为3斤小青菜。800克香菇，烹饪时间短效率高，后续出餐，炒制2锅，完成40人出餐标准，其他菜品一锅出品，客户验收满意，
明日工作计划，菜品录制
1胡萝卜肉丝（新做）
2香菇鸡丁4公斤（新做）
3清炒莴笋丝4公斤（新做）
4虾米冬瓜5公斤（新做）
5番茄鸡蛋
6五花肉白菜炖豆腐（新做）
以上是今日工作内容，如有不足之处恳请领导批评指正</t>
        </is>
      </c>
      <c r="I3156" t="inlineStr">
        <is>
          <t>今日录制6个菜品全部定版通过</t>
        </is>
      </c>
      <c r="J3156" t="inlineStr">
        <is>
          <t>无问题</t>
        </is>
      </c>
      <c r="K3156" t="inlineStr">
        <is>
          <t>小蓝船项目录大份菜</t>
        </is>
      </c>
      <c r="L3156" t="inlineStr">
        <is>
          <t>IMG_20250908_161125249.jpg,IMG_20250908_163016303.jpg,IMG_20250908_160152830.jpg,IMG_20250908_155039924.jpg,IMG_20250908_152525391.jpg,IMG_20250908_150245213.jpg,IMG_20250908_151632149.jpg,IMG_20250908_112916741.jpg,IMG_20250908_112228036.jpg,IMG_20250908_110956392.jpg,IMG_20250908_101550067.jpg,IMG_20250908_100637567.jpg,IMG_20250908_095032560.jpg</t>
        </is>
      </c>
      <c r="M3156"/>
      <c r="N3156" s="2">
        <v>45908</v>
      </c>
      <c r="O3156" t="inlineStr">
        <is>
          <t>已结束</t>
        </is>
      </c>
      <c r="P3156" t="inlineStr">
        <is>
          <t>37周</t>
        </is>
      </c>
      <c r="Q3156"/>
      <c r="R3156" t="inlineStr">
        <is>
          <t>false</t>
        </is>
      </c>
      <c r="S3156" t="inlineStr">
        <is>
          <t>2025/09/17</t>
        </is>
      </c>
      <c r="T3156" t="inlineStr">
        <is>
          <t>北区</t>
        </is>
      </c>
      <c r="U3156"/>
      <c r="V3156" t="inlineStr">
        <is>
          <t>黄莞</t>
        </is>
      </c>
      <c r="W3156"/>
    </row>
    <row r="3157" ht="12.75" customHeight="1">
      <c r="A3157" t="inlineStr">
        <is>
          <t>2025-09-07 许宝华-北京-紫光园-新店开业 已结束</t>
        </is>
      </c>
      <c r="B3157"/>
      <c r="C3157" t="inlineStr">
        <is>
          <t xml:space="preserve">北京紫光园牡丹园新店筹备，试菜通过，营业调整至明日，无问题 </t>
        </is>
      </c>
      <c r="D3157" t="inlineStr">
        <is>
          <t>许宝华</t>
        </is>
      </c>
      <c r="E3157" t="inlineStr">
        <is>
          <t>北京市朝阳区南磨房乡华侨城·北京OCT华侨城·北京2号院</t>
        </is>
      </c>
      <c r="F3157" t="inlineStr">
        <is>
          <t>巡店</t>
        </is>
      </c>
      <c r="G3157" t="inlineStr">
        <is>
          <t>许宝华-北京-紫光园-新店开业 已结束</t>
        </is>
      </c>
      <c r="H3157" t="inlineStr">
        <is>
          <t>北京紫光园牡丹园新店开业支持工作汇报
一、今日工作内容
1. 现场筹备（早8点起）：抵达客户现场后，协助操作员整理出餐动线、规划小料摆放；完成菜品称重分份，并提前预制炒虾仁、牛肉粒。
2. 菜品备货：按需求备份热卖菜品，其中炒疙瘩、宫保鸡丁各备份40份，其他菜品每样备份15份。
3. 试菜保障：上午领导试菜期间，操作机器烹饪，机器出品正常，客户满意，试菜一次通过（原计划下午试营业，后接通知调整为明日营业）。
4. 后续协助与培训：下午协助厨房完成菜品分份、备货工作；同步培训操作员各菜品烹饪细节，强化其对菜品的理解。
若上述工作存在不足，恳请领导批评指正。</t>
        </is>
      </c>
      <c r="I3157" t="inlineStr">
        <is>
          <t>无录菜</t>
        </is>
      </c>
      <c r="J3157" t="inlineStr">
        <is>
          <t>无问题</t>
        </is>
      </c>
      <c r="K3157" t="inlineStr">
        <is>
          <t>小蓝船项目支持录制大份菜</t>
        </is>
      </c>
      <c r="L3157" t="inlineStr">
        <is>
          <t>IMG_20250907_081713933.jpg,IMG_20250907_091835405.jpg,IMG_20250907_095224624.jpg,IMG_20250907_101645365.jpg,IMG_20250907_105803823.jpg,IMG_20250907_112255837.jpg,IMG_20250907_112648256.jpg,IMG_20250907_124637059.jpg,IMG_20250907_125238995.jpg,IMG_20250907_173058629.jpg,IMG_20250907_185237644.jpg,IMG_20250907_220436941.jpg</t>
        </is>
      </c>
      <c r="M3157"/>
      <c r="N3157" s="2">
        <v>45907</v>
      </c>
      <c r="O3157" t="inlineStr">
        <is>
          <t>已结束</t>
        </is>
      </c>
      <c r="P3157" t="inlineStr">
        <is>
          <t>36周</t>
        </is>
      </c>
      <c r="Q3157"/>
      <c r="R3157" t="inlineStr">
        <is>
          <t>false</t>
        </is>
      </c>
      <c r="S3157" t="inlineStr">
        <is>
          <t>2025/09/07</t>
        </is>
      </c>
      <c r="T3157" t="inlineStr">
        <is>
          <t>BST</t>
        </is>
      </c>
      <c r="U3157"/>
      <c r="V3157" t="inlineStr">
        <is>
          <t>关胜元</t>
        </is>
      </c>
      <c r="W3157" t="inlineStr">
        <is>
          <t>张铭麒</t>
        </is>
      </c>
    </row>
    <row r="3158" ht="12.75" customHeight="1">
      <c r="A3158" t="inlineStr">
        <is>
          <t>2025-09-06 许宝华-北京-小蓝船-新店开业 已结束</t>
        </is>
      </c>
      <c r="B3158" t="inlineStr">
        <is>
          <t>1</t>
        </is>
      </c>
      <c r="C3158" t="inlineStr">
        <is>
          <t xml:space="preserve">今日完成北京小蓝船项目 6 道 4 公斤规格菜品录制与测试，双菇炒肉片给出烹饪方法，所有录制菜品通过客户试味认可，下班前清洁烹饪机器。明日计划为紫光园新店开业提供一天支持。无明显需关注问题。 </t>
        </is>
      </c>
      <c r="D3158" t="inlineStr">
        <is>
          <t>许宝华</t>
        </is>
      </c>
      <c r="E3158" t="inlineStr">
        <is>
          <t>北京市朝阳区南磨房乡华侨城·北京OCT华侨城·北京2号院</t>
        </is>
      </c>
      <c r="F3158" t="inlineStr">
        <is>
          <t>项目出差</t>
        </is>
      </c>
      <c r="G3158" t="inlineStr">
        <is>
          <t>许宝华-北京-小蓝船-新店开业 已结束</t>
        </is>
      </c>
      <c r="H3158" t="inlineStr">
        <is>
          <t>今日工作汇报与明日计划
一、今日工作内容
1. 北京小蓝船项目支持：完成大份量菜品录制与测试，共涉及6道4公斤规格菜品，具体如下：
- 录制类菜品（5道）：双菇炒肉片、洋葱炒鸡蛋、青椒鸡丁、清炒西兰花、下饭土豆丝。
- 测试类菜品（1道）：猪肉白菜粉条。
2.菜品烹饪方法（双菇炒肉片）：肉片提前腌制，设定预制炒肉片程序滑油盛出；香菇炒制回软后调味上色，再倒入肉片回锅，大火快速翻炒出锅，出品颜色与口味均符合客户要求。
3. 整体成果：今日所有录制菜品均通过客户试味认可，无不符合要求情况。
4. 收尾工作：晚间下班前已将烹饪机器卫生清洁完毕，确保设备整洁。
若上述工作存在不足之处，恳请领导批评指正。
二、明日工作计划
紫光园新店开业支持一天，保障当日项目工作顺利</t>
        </is>
      </c>
      <c r="I3158"/>
      <c r="J3158"/>
      <c r="K3158"/>
      <c r="L3158" t="inlineStr">
        <is>
          <t>IMG_20250906_111808355.jpg,IMG_20250906_164340934.jpg,IMG_20250906_165432660.jpg,IMG_20250906_170036127.jpg,IMG_20250906_171508753.jpg,IMG_20250906_121544125.jpg,IMG_20250906_164600491.jpg,IMG_20250906_164012122.jpg</t>
        </is>
      </c>
      <c r="M3158"/>
      <c r="N3158" s="2">
        <v>45906</v>
      </c>
      <c r="O3158" t="inlineStr">
        <is>
          <t>已结束</t>
        </is>
      </c>
      <c r="P3158" t="inlineStr">
        <is>
          <t>36周</t>
        </is>
      </c>
      <c r="Q3158"/>
      <c r="R3158" t="inlineStr">
        <is>
          <t>false</t>
        </is>
      </c>
      <c r="S3158" t="inlineStr">
        <is>
          <t>2025/09/17</t>
        </is>
      </c>
      <c r="T3158" t="inlineStr">
        <is>
          <t>北区</t>
        </is>
      </c>
      <c r="U3158"/>
      <c r="V3158" t="inlineStr">
        <is>
          <t>黄莞</t>
        </is>
      </c>
      <c r="W3158"/>
    </row>
    <row r="3159" ht="12.75" customHeight="1">
      <c r="A3159" t="inlineStr">
        <is>
          <t>2025-09-05 许宝华-北京-小蓝船-新店开业 已结束</t>
        </is>
      </c>
      <c r="B3159" t="inlineStr">
        <is>
          <t>1</t>
        </is>
      </c>
      <c r="C3159" t="inlineStr">
        <is>
          <t xml:space="preserve">9月5日北京小蓝船新店开业项目进展顺利。录制测试6道4公斤大份量菜谱，白豆腐测试有出品碎问题，拟换嫩白豆腐；手撕包菜调整为2公斤版本。客户认可出菜快。明日将录制测试6道大份量菜品。 </t>
        </is>
      </c>
      <c r="D3159" t="inlineStr">
        <is>
          <t>许宝华</t>
        </is>
      </c>
      <c r="E3159" t="inlineStr">
        <is>
          <t>北京市朝阳区南磨房乡华侨城·北京OCT华侨城·北京2号院</t>
        </is>
      </c>
      <c r="F3159" t="inlineStr">
        <is>
          <t>巡店</t>
        </is>
      </c>
      <c r="G3159" t="inlineStr">
        <is>
          <t>许宝华-北京-小蓝船-新店开业 已结束</t>
        </is>
      </c>
      <c r="H3159" t="inlineStr">
        <is>
          <t>进展顺利</t>
        </is>
      </c>
      <c r="I3159" t="inlineStr">
        <is>
          <t>北京小蓝船项目支持
录制大份量菜谱测试，
1麻婆豆腐4公斤
2鱼香肉丝4公斤
3手撕包菜4公斤
4尖椒肉丝4公斤
5西红柿炒鸡蛋4公斤
6酸辣大白菜4公斤
今日白豆腐测试的是内脂豆腐。操作4公斤出品下面有点碎，口味颜色没问题。跟客户沟通下次换成嫩白豆腐测试，其他菜品均无问题，客户认可。手撕包菜净菜为牛心包，比较松散体积大，8斤量，锅放不下，跟客户沟通后分为2公斤版本。整个烹饪时间为3分10秒左右，出菜快，客户认可！
明日录制跟测试大份量菜品
1双菇炒肉片4公斤，（录制）
2猪肉白菜粉条4公斤（测试）
3黄瓜木耳炒鸡蛋4公斤（录制
4青椒鸡丁4公斤（录制）
5清炒西兰花4公斤（录制）
6酸辣青椒土豆丝4公斤（录制）
以上是今日工作内容如有不足之处恳请领导批评指正</t>
        </is>
      </c>
      <c r="J3159" t="inlineStr">
        <is>
          <t>无问题</t>
        </is>
      </c>
      <c r="K3159" t="inlineStr">
        <is>
          <t>录制大份量菜品，</t>
        </is>
      </c>
      <c r="L3159" t="inlineStr">
        <is>
          <t>IMG_20250905_172702152.jpg,IMG_20250905_161925506.jpg,IMG_20250905_113811934.jpg,IMG_20250905_172226992.jpg,IMG_20250905_110339263.jpg,IMG_20250905_165700157.jpg</t>
        </is>
      </c>
      <c r="M3159"/>
      <c r="N3159" s="2">
        <v>45905</v>
      </c>
      <c r="O3159" t="inlineStr">
        <is>
          <t>已结束</t>
        </is>
      </c>
      <c r="P3159" t="inlineStr">
        <is>
          <t>36周</t>
        </is>
      </c>
      <c r="Q3159"/>
      <c r="R3159" t="inlineStr">
        <is>
          <t>false</t>
        </is>
      </c>
      <c r="S3159" t="inlineStr">
        <is>
          <t>2025/09/17</t>
        </is>
      </c>
      <c r="T3159" t="inlineStr">
        <is>
          <t>北区</t>
        </is>
      </c>
      <c r="U3159"/>
      <c r="V3159" t="inlineStr">
        <is>
          <t>黄莞</t>
        </is>
      </c>
      <c r="W3159"/>
    </row>
    <row r="3160" ht="12.75" customHeight="1">
      <c r="A3160" t="inlineStr">
        <is>
          <t>2025-09-04 许宝华-北京-小蓝船-新店开业 已结束</t>
        </is>
      </c>
      <c r="B3160"/>
      <c r="C3160" t="inlineStr">
        <is>
          <t xml:space="preserve">许宝华（北京小蓝船）新店开业，录制 6 道 4 公斤菜谱进展顺利、无问题。菜谱包括辣椒炒肉、青椒土豆丝等。此为小蓝船项目支持，时间是 2025 年 9 月 4 日，暂无需特别关注的问题。 </t>
        </is>
      </c>
      <c r="D3160" t="inlineStr">
        <is>
          <t>许宝华</t>
        </is>
      </c>
      <c r="E3160" t="inlineStr">
        <is>
          <t>北京市朝阳区南磨房乡北京·华侨城A区2号院(南门)OCT华侨城·北京2号院</t>
        </is>
      </c>
      <c r="F3160" t="inlineStr">
        <is>
          <t>巡店</t>
        </is>
      </c>
      <c r="G3160" t="inlineStr">
        <is>
          <t>许宝华-北京-小蓝船-新店开业 已结束</t>
        </is>
      </c>
      <c r="H3160" t="inlineStr">
        <is>
          <t>录制了6道4公斤菜谱</t>
        </is>
      </c>
      <c r="I3160" t="inlineStr">
        <is>
          <t>1辣椒炒肉4公斤，
2青椒土豆丝4公斤
3酱爆鸡丁4公斤
4青椒胡萝卜炒鸡蛋4公斤
5醋溜土豆丝4公斤
6宫保鸡丁4公斤，</t>
        </is>
      </c>
      <c r="J3160" t="inlineStr">
        <is>
          <t>无问题。进展顺利</t>
        </is>
      </c>
      <c r="K3160" t="inlineStr">
        <is>
          <t>小蓝船项目支持</t>
        </is>
      </c>
      <c r="L3160" t="inlineStr">
        <is>
          <t>IMG_20250904_173718099.jpg,IMG_20250904_173709610.jpg,IMG_20250904_164723994.jpg,IMG_20250904_161203563.jpg,IMG_20250904_122553882.jpg,IMG_20250904_121409289.jpg,IMG_20250904_115754337.jpg,IMG_20250904_102218588.jpg,IMG_20250904_102620241.jpg</t>
        </is>
      </c>
      <c r="M3160"/>
      <c r="N3160" s="2">
        <v>45904</v>
      </c>
      <c r="O3160" t="inlineStr">
        <is>
          <t>已结束</t>
        </is>
      </c>
      <c r="P3160" t="inlineStr">
        <is>
          <t>36周</t>
        </is>
      </c>
      <c r="Q3160"/>
      <c r="R3160" t="inlineStr">
        <is>
          <t>false</t>
        </is>
      </c>
      <c r="S3160" t="inlineStr">
        <is>
          <t>2025/09/17</t>
        </is>
      </c>
      <c r="T3160" t="inlineStr">
        <is>
          <t>北区</t>
        </is>
      </c>
      <c r="U3160"/>
      <c r="V3160" t="inlineStr">
        <is>
          <t>黄莞</t>
        </is>
      </c>
      <c r="W3160"/>
    </row>
    <row r="3161" ht="12.75" customHeight="1">
      <c r="A3161" t="inlineStr">
        <is>
          <t>2025-09-03 许宝华-北京-大鸭梨-老店整改 已结束</t>
        </is>
      </c>
      <c r="B3161"/>
      <c r="C3161"/>
      <c r="D3161" t="inlineStr">
        <is>
          <t>许宝华</t>
        </is>
      </c>
      <c r="E3161" t="inlineStr">
        <is>
          <t>北京市朝阳区南磨房乡华侨城·北京OCT华侨城·北京2号院</t>
        </is>
      </c>
      <c r="F3161" t="inlineStr">
        <is>
          <t>巡店</t>
        </is>
      </c>
      <c r="G3161" t="inlineStr">
        <is>
          <t>许宝华-北京-大鸭梨-老店整改 已结束</t>
        </is>
      </c>
      <c r="H3161" t="inlineStr">
        <is>
          <t>炒菜机正式投入门店使用。人员培训，菜品录制，菜品优化调整，同步进行</t>
        </is>
      </c>
      <c r="I3161" t="inlineStr">
        <is>
          <t>宫保鸡丁3份，增加5克出锅明油。减少宫保汁10克，出品厨师长满意。新城SKU——油渣奶白菜2份量，出品色泽油量翠绿，厨师长满意</t>
        </is>
      </c>
      <c r="J3161" t="inlineStr">
        <is>
          <t>今日菜品出品稳定。无其他问题</t>
        </is>
      </c>
      <c r="K3161" t="inlineStr">
        <is>
          <t>小蓝船项目支持</t>
        </is>
      </c>
      <c r="L3161" t="inlineStr">
        <is>
          <t>IMG_20250903_185233188.jpg,IMG_20250903_190913365.jpg,IMG_20250903_181814380.jpg,IMG_20250903_180017391.jpg,IMG_20250903_172300131.jpg,IMG_20250903_125629949.jpg</t>
        </is>
      </c>
      <c r="M3161"/>
      <c r="N3161" s="2">
        <v>45903</v>
      </c>
      <c r="O3161" t="inlineStr">
        <is>
          <t>已结束</t>
        </is>
      </c>
      <c r="P3161" t="inlineStr">
        <is>
          <t>36周</t>
        </is>
      </c>
      <c r="Q3161"/>
      <c r="R3161" t="inlineStr">
        <is>
          <t>false</t>
        </is>
      </c>
      <c r="S3161" t="inlineStr">
        <is>
          <t>2025/09/04</t>
        </is>
      </c>
      <c r="T3161" t="inlineStr">
        <is>
          <t>BST</t>
        </is>
      </c>
      <c r="U3161"/>
      <c r="V3161" t="inlineStr">
        <is>
          <t>张铭麒</t>
        </is>
      </c>
      <c r="W3161" t="inlineStr">
        <is>
          <t>李岳丰
吴薇</t>
        </is>
      </c>
    </row>
    <row r="3162" ht="12.75" customHeight="1">
      <c r="A3162" t="inlineStr">
        <is>
          <t>2025-11-03 许德兵-北京-聚点串吧-POC 已结束</t>
        </is>
      </c>
      <c r="B3162"/>
      <c r="C3162" t="inlineStr">
        <is>
          <t>菜谱已定版却标注“休息”，存在状态异常需关注。</t>
        </is>
      </c>
      <c r="D3162" t="inlineStr">
        <is>
          <t>许德兵</t>
        </is>
      </c>
      <c r="E3162" t="inlineStr">
        <is>
          <t>北京市西城区什刹海街道护国寺街伯鑫宾馆(护国寺店)</t>
        </is>
      </c>
      <c r="F3162" t="inlineStr">
        <is>
          <t>项目出差</t>
        </is>
      </c>
      <c r="G3162" t="inlineStr">
        <is>
          <t>许德兵-北京-聚点串吧-POC 已结束</t>
        </is>
      </c>
      <c r="H3162" t="inlineStr">
        <is>
          <t>菜谱调整，现场协助</t>
        </is>
      </c>
      <c r="I3162" t="inlineStr">
        <is>
          <t>所有菜谱已定版</t>
        </is>
      </c>
      <c r="J3162"/>
      <c r="K3162" t="inlineStr">
        <is>
          <t>休息</t>
        </is>
      </c>
      <c r="L3162"/>
      <c r="M3162"/>
      <c r="N3162" s="2">
        <v>45964</v>
      </c>
      <c r="O3162" t="inlineStr">
        <is>
          <t>已结束</t>
        </is>
      </c>
      <c r="P3162" t="inlineStr">
        <is>
          <t>45周</t>
        </is>
      </c>
      <c r="Q3162"/>
      <c r="R3162" t="inlineStr">
        <is>
          <t>false</t>
        </is>
      </c>
      <c r="S3162" t="inlineStr">
        <is>
          <t>2025/11/03</t>
        </is>
      </c>
      <c r="T3162" t="inlineStr">
        <is>
          <t>北区</t>
        </is>
      </c>
      <c r="U3162" t="inlineStr">
        <is>
          <t>1</t>
        </is>
      </c>
      <c r="V3162" t="inlineStr">
        <is>
          <t>吕佳</t>
        </is>
      </c>
      <c r="W3162" t="inlineStr">
        <is>
          <t>李岳丰</t>
        </is>
      </c>
    </row>
    <row r="3163" ht="12.75" customHeight="1">
      <c r="A3163" t="inlineStr">
        <is>
          <t>2025-11-02 吴文涛-西安-合喜味道-解决问题 已结束</t>
        </is>
      </c>
      <c r="B3163" t="inlineStr">
        <is>
          <t>1</t>
        </is>
      </c>
      <c r="C3163" t="inlineStr">
        <is>
          <t>疙瘩汤多份需调整，菜谱操作流程待优化</t>
        </is>
      </c>
      <c r="D3163" t="inlineStr">
        <is>
          <t>许德兵</t>
        </is>
      </c>
      <c r="E3163" t="inlineStr">
        <is>
          <t>北京市西城区新街口街道行舍青年酒店(北京护国寺平安里地铁站店)北京按摩医院(西城院区)</t>
        </is>
      </c>
      <c r="F3163" t="inlineStr">
        <is>
          <t>项目出差</t>
        </is>
      </c>
      <c r="G3163" t="inlineStr">
        <is>
          <t>吴文涛-西安-合喜味道-解决问题 已结束</t>
        </is>
      </c>
      <c r="H3163" t="inlineStr">
        <is>
          <t>菜谱微调，解决炒面粘锅问题！</t>
        </is>
      </c>
      <c r="I3163" t="inlineStr">
        <is>
          <t>炒面已定版，疙瘩汤多份还需要调整</t>
        </is>
      </c>
      <c r="J3163"/>
      <c r="K3163" t="inlineStr">
        <is>
          <t>继续优化菜谱操作流程</t>
        </is>
      </c>
      <c r="L3163"/>
      <c r="M3163"/>
      <c r="N3163" s="2">
        <v>45963</v>
      </c>
      <c r="O3163" t="inlineStr">
        <is>
          <t>已结束</t>
        </is>
      </c>
      <c r="P3163" t="inlineStr">
        <is>
          <t>44周</t>
        </is>
      </c>
      <c r="Q3163"/>
      <c r="R3163" t="inlineStr">
        <is>
          <t>false</t>
        </is>
      </c>
      <c r="S3163" t="inlineStr">
        <is>
          <t>2025/11/02</t>
        </is>
      </c>
      <c r="T3163" t="inlineStr">
        <is>
          <t>北区</t>
        </is>
      </c>
      <c r="U3163" t="inlineStr">
        <is>
          <t>0</t>
        </is>
      </c>
      <c r="V3163" t="inlineStr">
        <is>
          <t>吕佳</t>
        </is>
      </c>
      <c r="W3163" t="inlineStr">
        <is>
          <t>李岳丰</t>
        </is>
      </c>
    </row>
    <row r="3164" ht="12.75" customHeight="1">
      <c r="A3164" t="inlineStr">
        <is>
          <t>2025-11-01 许德兵-北京-聚点串吧-POC 已结束</t>
        </is>
      </c>
      <c r="B3164" t="inlineStr">
        <is>
          <t>1</t>
        </is>
      </c>
      <c r="C3164" t="inlineStr">
        <is>
          <t>需关注菜品粘锅、多分菜锅气不足问题，POC进行中，菜品待调整。</t>
        </is>
      </c>
      <c r="D3164" t="inlineStr">
        <is>
          <t>许德兵</t>
        </is>
      </c>
      <c r="E3164" t="inlineStr">
        <is>
          <t>北京市西城区什刹海街道新街口南大街伯鑫宾馆(护国寺店)</t>
        </is>
      </c>
      <c r="F3164" t="inlineStr">
        <is>
          <t>项目出差</t>
        </is>
      </c>
      <c r="G3164" t="inlineStr">
        <is>
          <t>许德兵-北京-聚点串吧-POC 已结束</t>
        </is>
      </c>
      <c r="H3164" t="inlineStr">
        <is>
          <t>主要解决客户菜品粘锅问题，多分菜锅气不够，菜品做了一些调整</t>
        </is>
      </c>
      <c r="I3164" t="inlineStr">
        <is>
          <t>炒面，酸菜，辣炒蛤蜊已经定版</t>
        </is>
      </c>
      <c r="J3164"/>
      <c r="K3164" t="inlineStr">
        <is>
          <t>明天继续菜品调整</t>
        </is>
      </c>
      <c r="L3164"/>
      <c r="M3164"/>
      <c r="N3164" s="2">
        <v>45962</v>
      </c>
      <c r="O3164" t="inlineStr">
        <is>
          <t>已结束</t>
        </is>
      </c>
      <c r="P3164" t="inlineStr">
        <is>
          <t>44周</t>
        </is>
      </c>
      <c r="Q3164"/>
      <c r="R3164" t="inlineStr">
        <is>
          <t>false</t>
        </is>
      </c>
      <c r="S3164" t="inlineStr">
        <is>
          <t>2025/11/03</t>
        </is>
      </c>
      <c r="T3164" t="inlineStr">
        <is>
          <t>北区</t>
        </is>
      </c>
      <c r="U3164" t="inlineStr">
        <is>
          <t>0</t>
        </is>
      </c>
      <c r="V3164" t="inlineStr">
        <is>
          <t>吕佳</t>
        </is>
      </c>
      <c r="W3164" t="inlineStr">
        <is>
          <t>李岳丰</t>
        </is>
      </c>
    </row>
    <row r="3165" ht="12.75" customHeight="1">
      <c r="A3165" t="inlineStr">
        <is>
          <t>2026-04-09 杨梓雄-沈阳-椒爱-POC 进行中</t>
        </is>
      </c>
      <c r="B3165" t="inlineStr">
        <is>
          <t>1</t>
        </is>
      </c>
      <c r="C3165" t="inlineStr">
        <is>
          <t>油管投料不出（泵损坏或管道堵塞），设备卫生极差，已处理。</t>
        </is>
      </c>
      <c r="D3165" t="inlineStr">
        <is>
          <t>杨梓雄</t>
        </is>
      </c>
      <c r="E3165" t="inlineStr">
        <is>
          <t>华新国际大厦，辽宁沈阳沈河青年大街219号(五里河地铁站B口步行390米)</t>
        </is>
      </c>
      <c r="F3165" t="inlineStr">
        <is>
          <t>项目出差</t>
        </is>
      </c>
      <c r="G3165" t="inlineStr">
        <is>
          <t>杨梓雄-沈阳-椒爱-POC 进行中</t>
        </is>
      </c>
      <c r="H3165" t="inlineStr">
        <is>
          <t>沈阳椒爱POC工作汇报
汇报日期：2026年4月9日
一、 核心工作内容
设备整机状态
1.到椒爱总部后检查机器各项功能状态，检测各项硬件设施、软件各项参数设置,发现油管投料不出，可能为泵损坏或管道堵塞，已联系售后寄配件，其余各项呈正常运行状态均无异常
2.poc机器是由北京犟骨头拆机过来的发现设备卫生情况极差，机器整体，干料仓，液料仓，机器底座及两侧盖板均有厚油污，锅体积碳严重，已清洁完成
3.调试设备机器各项功能
-测试加热功率是否正常
-修改参数配置
-开启待机保温模式测试
4.已与椒爱总部总厨确定明日测试菜品，了解到明日中午椒爱总裁也会到现场试菜勘察机器</t>
        </is>
      </c>
      <c r="I3165" t="inlineStr">
        <is>
          <t>无</t>
        </is>
      </c>
      <c r="J3165"/>
      <c r="K3165" t="inlineStr">
        <is>
          <t>椒爱poc测试</t>
        </is>
      </c>
      <c r="L3165" t="inlineStr">
        <is>
          <t>IMG_20260409_165857986.jpg,IMG_20260409_165908445.jpg,IMG_20260409_165915391.jpg,IMG_20260409_165002225.jpg,IMG_20260409_150229114.jpg,IMG_20260409_150220504.jpg,IMG_20260409_142537744.jpg,IMG_20260409_150223186.jpg</t>
        </is>
      </c>
      <c r="M3165"/>
      <c r="N3165" s="2">
        <v>46121</v>
      </c>
      <c r="O3165" t="inlineStr">
        <is>
          <t>进行中</t>
        </is>
      </c>
      <c r="P3165" t="inlineStr">
        <is>
          <t>15周</t>
        </is>
      </c>
      <c r="Q3165"/>
      <c r="R3165" t="inlineStr">
        <is>
          <t>显示</t>
        </is>
      </c>
      <c r="S3165" t="inlineStr">
        <is>
          <t>2026/04/17</t>
        </is>
      </c>
      <c r="T3165" t="inlineStr">
        <is>
          <t>北区</t>
        </is>
      </c>
      <c r="U3165"/>
      <c r="V3165" t="inlineStr">
        <is>
          <t>成宇</t>
        </is>
      </c>
      <c r="W3165" t="inlineStr">
        <is>
          <t>吕佳
李岳丰</t>
        </is>
      </c>
    </row>
    <row r="3166" ht="12.75" customHeight="1">
      <c r="A3166" t="inlineStr">
        <is>
          <t xml:space="preserve">2026-04-08 </t>
        </is>
      </c>
      <c r="B3166"/>
      <c r="C3166" t="inlineStr">
        <is>
          <t>正文内容为日期“2026/04/08”，无具体问题或异常信息。</t>
        </is>
      </c>
      <c r="D3166" t="inlineStr">
        <is>
          <t>杨梓雄</t>
        </is>
      </c>
      <c r="E3166" t="inlineStr">
        <is>
          <t>龙岗服务区，广东深圳龙岗沈海高速</t>
        </is>
      </c>
      <c r="F3166" t="inlineStr">
        <is>
          <t>排休</t>
        </is>
      </c>
      <c r="G3166"/>
      <c r="H3166"/>
      <c r="I3166"/>
      <c r="J3166"/>
      <c r="K3166"/>
      <c r="L3166"/>
      <c r="M3166"/>
      <c r="N3166" s="2">
        <v>46120</v>
      </c>
      <c r="O3166"/>
      <c r="P3166" t="inlineStr">
        <is>
          <t>15周</t>
        </is>
      </c>
      <c r="Q3166"/>
      <c r="R3166" t="inlineStr">
        <is>
          <t>false</t>
        </is>
      </c>
      <c r="S3166"/>
      <c r="T3166"/>
      <c r="U3166" t="inlineStr">
        <is>
          <t>1</t>
        </is>
      </c>
      <c r="V3166"/>
      <c r="W3166"/>
    </row>
    <row r="3167" ht="12.75" customHeight="1">
      <c r="A3167" t="inlineStr">
        <is>
          <t xml:space="preserve">2026-04-07 </t>
        </is>
      </c>
      <c r="B3167"/>
      <c r="C3167" t="inlineStr">
        <is>
          <t>正文仅显示日期“2026/04/07”，无具体内容，信息缺失。</t>
        </is>
      </c>
      <c r="D3167" t="inlineStr">
        <is>
          <t>杨梓雄</t>
        </is>
      </c>
      <c r="E3167" t="inlineStr">
        <is>
          <t>惠州金泉大酒店，广东惠州惠阳秋长街道人民三路98号</t>
        </is>
      </c>
      <c r="F3167" t="inlineStr">
        <is>
          <t>排休</t>
        </is>
      </c>
      <c r="G3167"/>
      <c r="H3167"/>
      <c r="I3167"/>
      <c r="J3167"/>
      <c r="K3167"/>
      <c r="L3167"/>
      <c r="M3167"/>
      <c r="N3167" s="2">
        <v>46119</v>
      </c>
      <c r="O3167"/>
      <c r="P3167" t="inlineStr">
        <is>
          <t>15周</t>
        </is>
      </c>
      <c r="Q3167"/>
      <c r="R3167" t="inlineStr">
        <is>
          <t>false</t>
        </is>
      </c>
      <c r="S3167"/>
      <c r="T3167"/>
      <c r="U3167"/>
      <c r="V3167"/>
      <c r="W3167"/>
    </row>
    <row r="3168" ht="12.75" customHeight="1">
      <c r="A3168" t="inlineStr">
        <is>
          <t xml:space="preserve">2026-04-06 </t>
        </is>
      </c>
      <c r="B3168"/>
      <c r="C3168" t="inlineStr">
        <is>
          <t>正文内容为空，无有效信息，无法提取问题或异常。</t>
        </is>
      </c>
      <c r="D3168" t="inlineStr">
        <is>
          <t>杨梓雄</t>
        </is>
      </c>
      <c r="E3168" t="inlineStr">
        <is>
          <t>惠州金泉大酒店，广东惠州惠阳秋长街道人民三路98号</t>
        </is>
      </c>
      <c r="F3168" t="inlineStr">
        <is>
          <t>排休</t>
        </is>
      </c>
      <c r="G3168"/>
      <c r="H3168"/>
      <c r="I3168"/>
      <c r="J3168"/>
      <c r="K3168"/>
      <c r="L3168"/>
      <c r="M3168"/>
      <c r="N3168" s="2">
        <v>46118</v>
      </c>
      <c r="O3168"/>
      <c r="P3168" t="inlineStr">
        <is>
          <t>15周</t>
        </is>
      </c>
      <c r="Q3168"/>
      <c r="R3168" t="inlineStr">
        <is>
          <t>false</t>
        </is>
      </c>
      <c r="S3168"/>
      <c r="T3168"/>
      <c r="U3168" t="inlineStr">
        <is>
          <t>1</t>
        </is>
      </c>
      <c r="V3168"/>
      <c r="W3168"/>
    </row>
    <row r="3169" ht="12.75" customHeight="1">
      <c r="A3169" t="inlineStr">
        <is>
          <t xml:space="preserve">2026-04-05 </t>
        </is>
      </c>
      <c r="B3169"/>
      <c r="C3169" t="inlineStr">
        <is>
          <t>正文仅日期“2026/04/05”，无具体内容，信息缺失。</t>
        </is>
      </c>
      <c r="D3169" t="inlineStr">
        <is>
          <t>杨梓雄</t>
        </is>
      </c>
      <c r="E3169" t="inlineStr">
        <is>
          <t>惠州金泉大酒店，广东惠州惠阳秋长街道人民三路98号</t>
        </is>
      </c>
      <c r="F3169" t="inlineStr">
        <is>
          <t>排休</t>
        </is>
      </c>
      <c r="G3169"/>
      <c r="H3169"/>
      <c r="I3169"/>
      <c r="J3169"/>
      <c r="K3169"/>
      <c r="L3169"/>
      <c r="M3169"/>
      <c r="N3169" s="2">
        <v>46117</v>
      </c>
      <c r="O3169"/>
      <c r="P3169" t="inlineStr">
        <is>
          <t>14周</t>
        </is>
      </c>
      <c r="Q3169"/>
      <c r="R3169" t="inlineStr">
        <is>
          <t>false</t>
        </is>
      </c>
      <c r="S3169"/>
      <c r="T3169"/>
      <c r="U3169"/>
      <c r="V3169"/>
      <c r="W3169"/>
    </row>
    <row r="3170" ht="12.75" customHeight="1">
      <c r="A3170" t="inlineStr">
        <is>
          <t xml:space="preserve">2026-04-04 </t>
        </is>
      </c>
      <c r="B3170"/>
      <c r="C3170" t="inlineStr">
        <is>
          <t>正文内容为空，无有效信息，无法总结问题或异常。</t>
        </is>
      </c>
      <c r="D3170" t="inlineStr">
        <is>
          <t>杨梓雄</t>
        </is>
      </c>
      <c r="E3170" t="inlineStr">
        <is>
          <t>惠州金泉大酒店，广东惠州惠阳秋长街道人民三路98号</t>
        </is>
      </c>
      <c r="F3170" t="inlineStr">
        <is>
          <t>排休</t>
        </is>
      </c>
      <c r="G3170"/>
      <c r="H3170"/>
      <c r="I3170"/>
      <c r="J3170"/>
      <c r="K3170"/>
      <c r="L3170"/>
      <c r="M3170"/>
      <c r="N3170" s="2">
        <v>46116</v>
      </c>
      <c r="O3170"/>
      <c r="P3170" t="inlineStr">
        <is>
          <t>14周</t>
        </is>
      </c>
      <c r="Q3170"/>
      <c r="R3170" t="inlineStr">
        <is>
          <t>false</t>
        </is>
      </c>
      <c r="S3170"/>
      <c r="T3170"/>
      <c r="U3170"/>
      <c r="V3170"/>
      <c r="W3170"/>
    </row>
    <row r="3171" ht="12.75" customHeight="1">
      <c r="A3171" t="inlineStr">
        <is>
          <t>2026-04-03 杨梓雄-广州-钱大妈-外卖店模型 已结束</t>
        </is>
      </c>
      <c r="B3171"/>
      <c r="C3171" t="inlineStr">
        <is>
          <t>西红柿等食材有损坏，已反馈品质问题。</t>
        </is>
      </c>
      <c r="D3171" t="inlineStr">
        <is>
          <t>杨梓雄</t>
        </is>
      </c>
      <c r="E3171" t="inlineStr">
        <is>
          <t>大岭背村，广东惠州惠东二一一县道</t>
        </is>
      </c>
      <c r="F3171" t="inlineStr">
        <is>
          <t>项目出差</t>
        </is>
      </c>
      <c r="G3171" t="inlineStr">
        <is>
          <t>杨梓雄-广州-钱大妈-外卖店模型 已结束</t>
        </is>
      </c>
      <c r="H3171" t="inlineStr">
        <is>
          <t>一、与华南口味同事工作内容交接已完成
1. 早晨准备与食材验收：早上到岗后，先进行米饭烹饪；同时对当日食材进行验收称重，发现西红柿等有损坏情况，及时向老板反馈品质问题。
2. 食材预处理与分装：对原材料进行清洗、切配等加工处理，并分装备用。
3. 对门店员工培训与操作熟练化：培训员工独立使用机器完成出餐，帮助其进一步熟悉设备操作。
4.客户对接与售卖：为到店客户讲解菜品现炒现卖的特色与优势，主动推介菜品，完成分餐出餐，提升客户购买意愿与体验。
5. 盘点冰箱剩余食材下单预估明后两天食材
6. 设备维护与操作熟练度：员工已熟悉机器操作，手法良好，并能主动对机器进行清理维护。
7. 食材归纳与存储：将食材分类放入专用盒中，贴好标签后整齐放置于冰箱。
8. 晚间清洁：下班前，操作员对油烟机及铁锅进行全面清理。</t>
        </is>
      </c>
      <c r="I3171" t="inlineStr">
        <is>
          <t>无</t>
        </is>
      </c>
      <c r="J3171"/>
      <c r="K3171" t="inlineStr">
        <is>
          <t>休息</t>
        </is>
      </c>
      <c r="L3171" t="inlineStr">
        <is>
          <t>IMG_20260403_114944353.jpg,VID_20260403_113157.mp4,IMG_20260403_101317722.jpg,IMG_20260403_101308333.jpg,IMG_20260403_101310730.jpg,IMG_20260403_092122712.jpg,IMG_20260403_083204391.jpg</t>
        </is>
      </c>
      <c r="M3171"/>
      <c r="N3171" s="2">
        <v>46115</v>
      </c>
      <c r="O3171" t="inlineStr">
        <is>
          <t>已结束,已结束</t>
        </is>
      </c>
      <c r="P3171" t="inlineStr">
        <is>
          <t>14周</t>
        </is>
      </c>
      <c r="Q3171"/>
      <c r="R3171" t="inlineStr">
        <is>
          <t>false</t>
        </is>
      </c>
      <c r="S3171" t="inlineStr">
        <is>
          <t>2026/03/31
2026/04/03</t>
        </is>
      </c>
      <c r="T3171" t="inlineStr">
        <is>
          <t>创新中心</t>
        </is>
      </c>
      <c r="U3171" t="inlineStr">
        <is>
          <t>1</t>
        </is>
      </c>
      <c r="V3171" t="inlineStr">
        <is>
          <t>张博文
张博文</t>
        </is>
      </c>
      <c r="W3171" t="inlineStr">
        <is>
          <t>吴薇
张铭麒
吴薇
张铭麒</t>
        </is>
      </c>
    </row>
    <row r="3172" ht="12.75" customHeight="1">
      <c r="A3172" t="inlineStr">
        <is>
          <t>2026-04-02 杨梓雄-广州-钱大妈-外卖店模型 已结束</t>
        </is>
      </c>
      <c r="B3172"/>
      <c r="C3172" t="inlineStr">
        <is>
          <t>西红柿等食材有损坏，已向老板反馈品质问题。</t>
        </is>
      </c>
      <c r="D3172" t="inlineStr">
        <is>
          <t>杨梓雄</t>
        </is>
      </c>
      <c r="E3172" t="inlineStr">
        <is>
          <t>海珠半岛花园，广东广州海珠滨江东路67号汇景阁17F</t>
        </is>
      </c>
      <c r="F3172" t="inlineStr">
        <is>
          <t>项目出差</t>
        </is>
      </c>
      <c r="G3172" t="inlineStr">
        <is>
          <t>杨梓雄-广州-钱大妈-外卖店模型 已结束</t>
        </is>
      </c>
      <c r="H3172" t="inlineStr">
        <is>
          <t>一、工作内容
1. 早晨准备与食材验收：早上到岗后，先进行米饭烹饪；同时对当日食材进行验收称重，发现西红柿等有损坏情况，及时向老板反馈品质问题。
2. 食材预处理与分装：对原材料进行清洗、切配等加工处理，并分装备用。
3. 员工培训与操作熟练化：培训员工独立使用机器完成出餐，帮助其进一步熟悉设备操作。
4. 出品质量反馈：机器烹饪出品效果良好，获得顾客普遍好评。
5. 现场交接：与口味同事对接，就现场情况进行详细交接。
6. 设备维护与操作熟练度：员工已熟悉机器操作，手法良好，并能主动对机器进行清理维护。
7. 食材归纳与存储：将食材分类放入专用盒中，贴好标签后整齐放置于冰箱。
8. 晚间清洁：下班前，操作员对油烟机及铁锅进行全面清理。</t>
        </is>
      </c>
      <c r="I3172" t="inlineStr">
        <is>
          <t>无</t>
        </is>
      </c>
      <c r="J3172"/>
      <c r="K3172" t="inlineStr">
        <is>
          <t>钱大妈门店交接</t>
        </is>
      </c>
      <c r="L3172" t="inlineStr">
        <is>
          <t>IMG_20260402_191857644.jpg,IMG_20260402_191828696.jpg,IMG_20260402_190803171.jpg,IMG_20260402_115650666.jpg,IMG_20260402_083120730.jpg,IMG_20260402_115648849.jpg</t>
        </is>
      </c>
      <c r="M3172"/>
      <c r="N3172" s="2">
        <v>46114</v>
      </c>
      <c r="O3172" t="inlineStr">
        <is>
          <t>已结束,已结束</t>
        </is>
      </c>
      <c r="P3172" t="inlineStr">
        <is>
          <t>14周</t>
        </is>
      </c>
      <c r="Q3172"/>
      <c r="R3172" t="inlineStr">
        <is>
          <t>false</t>
        </is>
      </c>
      <c r="S3172" t="inlineStr">
        <is>
          <t>2026/03/31
2026/04/03</t>
        </is>
      </c>
      <c r="T3172" t="inlineStr">
        <is>
          <t>创新中心</t>
        </is>
      </c>
      <c r="U3172"/>
      <c r="V3172" t="inlineStr">
        <is>
          <t>张博文
张博文</t>
        </is>
      </c>
      <c r="W3172" t="inlineStr">
        <is>
          <t>吴薇
张铭麒
吴薇
张铭麒</t>
        </is>
      </c>
    </row>
    <row r="3173" ht="12.75" customHeight="1">
      <c r="A3173" t="inlineStr">
        <is>
          <t>2026-04-01 杨梓雄-广州-钱大妈-外卖店模型 已结束</t>
        </is>
      </c>
      <c r="B3173"/>
      <c r="C3173" t="inlineStr">
        <is>
          <t>问题：无明显异常，工作内容涵盖验收、排产、备餐、卫生等，流程规范。</t>
        </is>
      </c>
      <c r="D3173" t="inlineStr">
        <is>
          <t>杨梓雄</t>
        </is>
      </c>
      <c r="E3173" t="inlineStr">
        <is>
          <t>海珠半岛花园，广东广州海珠滨江东路67号汇景阁17F</t>
        </is>
      </c>
      <c r="F3173" t="inlineStr">
        <is>
          <t>项目出差</t>
        </is>
      </c>
      <c r="G3173" t="inlineStr">
        <is>
          <t>杨梓雄-广州-钱大妈-外卖店模型 已结束</t>
        </is>
      </c>
      <c r="H3173" t="inlineStr">
        <is>
          <t>广州钱大妈翠花当家项目工作内容
一、工作内容
1. 8:30到店对菜品进行验收，严格把控称重与质量关
2. 合理安排上午预排产，精准完成机器菜品设置
3. 提前烹饪米饭，后按照预排产烹饪菜谱做好全天出餐的准备工作
4. 按需切配并分装当日食材，确保备料充足、有序
5. 中午闭市后，及时盘点并记录剩余菜品的损耗情况
6.合理规划切配区域，切菜机与案板的整洁有序
7. 做好机器日常卫生维护，对铁锅进行彻底清洗与刷洗
8.下单明日计划菜单食材</t>
        </is>
      </c>
      <c r="I3173" t="inlineStr">
        <is>
          <t>无</t>
        </is>
      </c>
      <c r="J3173"/>
      <c r="K3173" t="inlineStr">
        <is>
          <t>钱大妈</t>
        </is>
      </c>
      <c r="L3173" t="inlineStr">
        <is>
          <t>IMG_20260401_174512953.jpg,IMG_20260401_170522561.jpg,IMG_20260401_104856997.jpg,IMG_20260401_084359193.jpg,IMG_20260401_084316925.jpg,IMG_20260401_084238360.jpg,IMG_20260401_084206313.jpg</t>
        </is>
      </c>
      <c r="M3173"/>
      <c r="N3173" s="2">
        <v>46113</v>
      </c>
      <c r="O3173" t="inlineStr">
        <is>
          <t>已结束,已结束</t>
        </is>
      </c>
      <c r="P3173" t="inlineStr">
        <is>
          <t>14周</t>
        </is>
      </c>
      <c r="Q3173"/>
      <c r="R3173" t="inlineStr">
        <is>
          <t>false</t>
        </is>
      </c>
      <c r="S3173" t="inlineStr">
        <is>
          <t>2026/03/31
2026/04/03</t>
        </is>
      </c>
      <c r="T3173" t="inlineStr">
        <is>
          <t>创新中心</t>
        </is>
      </c>
      <c r="U3173"/>
      <c r="V3173" t="inlineStr">
        <is>
          <t>张博文
张博文</t>
        </is>
      </c>
      <c r="W3173" t="inlineStr">
        <is>
          <t>吴薇
张铭麒
吴薇
张铭麒</t>
        </is>
      </c>
    </row>
    <row r="3174" ht="12.75" customHeight="1">
      <c r="A3174" t="inlineStr">
        <is>
          <t>2026-03-31 杨梓雄-广州-钱大妈-外卖店模型 已结束</t>
        </is>
      </c>
      <c r="B3174" t="inlineStr">
        <is>
          <t>1</t>
        </is>
      </c>
      <c r="C3174" t="inlineStr">
        <is>
          <t>kmes预排产软件存在烹饪数量限制、界面混乱、操作繁琐等问题，致员工辞职。</t>
        </is>
      </c>
      <c r="D3174" t="inlineStr">
        <is>
          <t>杨梓雄</t>
        </is>
      </c>
      <c r="E3174" t="inlineStr">
        <is>
          <t>海珠半岛花园，广东广州海珠滨江东路67号汇景阁17F</t>
        </is>
      </c>
      <c r="F3174" t="inlineStr">
        <is>
          <t>项目出差</t>
        </is>
      </c>
      <c r="G3174" t="inlineStr">
        <is>
          <t>杨梓雄-广州-钱大妈-外卖店模型 已结束</t>
        </is>
      </c>
      <c r="H3174" t="inlineStr">
        <is>
          <t>广州钱大妈翠花当家项目工作内容
一、工作内容
1. 8:30到店对菜品进行验收，严格把控称重与质量关
2. 合理安排上午预排产，精准完成机器菜品设置
3. 提前烹饪米饭，后按照预排产烹饪菜谱做好全天出餐的准备工作
4. 按需切配并分装当日食材，确保备料充足、有序
5. 中午闭市后，及时盘点并记录剩余菜品的损耗情况
6.合理规划切配区域，切菜机与案板的整洁有序
7. 做好机器日常卫生维护，对铁锅进行彻底清洗与刷洗
8.对接kmes预排产软件运行情况发现问题：
-.预排产12份，机器上只能烹饪十二份 不能少于12份
-.预排产菜品机器生产界面不显示
-.已排产完留有的库存 ，需要再次烹饪的时候没有显示
-.预产完菜单，后面的菜需要更改，所有的菜需要一起取消任务，再重新下发机器，已烹饪的菜品又有预产叠加
-.预排产界面混乱 ，字体太小，右边界面太空旷，没有主体
-.订单系统菜品估清，会导致线上线下所有收银系统库存售罄，
-.库存界面混乱，沽清的菜品和在售的菜品交替在一起，几荤几素的选项分开在整个界面，
-.单个菜品估清库存清零，导致线下平板几荤几素选择不了
-.录制新菜品上菜单步骤麻烦，没有文字或者文档教授流程
-..今天旁边档口烧腊员工，过来学习使用，看到我们需要多次点击平板界面和机器操作界面，觉得很繁琐，刚好他们领导安排他们后续调班操作机器，后立马提交辞职申请，觉得使用这一套很麻烦</t>
        </is>
      </c>
      <c r="I3174" t="inlineStr">
        <is>
          <t>无</t>
        </is>
      </c>
      <c r="J3174"/>
      <c r="K3174" t="inlineStr">
        <is>
          <t>钱大妈</t>
        </is>
      </c>
      <c r="L3174" t="inlineStr">
        <is>
          <t>image_1774967416286.png,IMG_20260331_191046208.jpg,IMG_20260331_175022056.jpg,image_1774950843377.jpg,IMG_20260331_171552980.jpg,image_1774948329579.jpg,image_1774948319078.jpg,IMG_20260331_170434603.jpg,IMG_20260331_170407249.jpg,IMG_20260331_170403303.jpg,IMG_20260331_161712743.jpg</t>
        </is>
      </c>
      <c r="M3174"/>
      <c r="N3174" s="2">
        <v>46112</v>
      </c>
      <c r="O3174" t="inlineStr">
        <is>
          <t>已结束,已结束</t>
        </is>
      </c>
      <c r="P3174" t="inlineStr">
        <is>
          <t>14周</t>
        </is>
      </c>
      <c r="Q3174"/>
      <c r="R3174" t="inlineStr">
        <is>
          <t>false</t>
        </is>
      </c>
      <c r="S3174" t="inlineStr">
        <is>
          <t>2026/03/31
2026/04/03</t>
        </is>
      </c>
      <c r="T3174" t="inlineStr">
        <is>
          <t>创新中心</t>
        </is>
      </c>
      <c r="U3174"/>
      <c r="V3174" t="inlineStr">
        <is>
          <t>张博文
张博文</t>
        </is>
      </c>
      <c r="W3174" t="inlineStr">
        <is>
          <t>吴薇
张铭麒
吴薇
张铭麒</t>
        </is>
      </c>
    </row>
    <row r="3175" ht="12.75" customHeight="1">
      <c r="A3175" t="inlineStr">
        <is>
          <t>2026-03-30 杨梓雄-广州-钱大妈-外卖店模型 已结束</t>
        </is>
      </c>
      <c r="B3175" t="inlineStr">
        <is>
          <t>1</t>
        </is>
      </c>
      <c r="C3175" t="inlineStr">
        <is>
          <t>预排产软件下单、换菜、字体问题，收银码小未解决，锅生锈。</t>
        </is>
      </c>
      <c r="D3175" t="inlineStr">
        <is>
          <t>杨梓雄</t>
        </is>
      </c>
      <c r="E3175" t="inlineStr">
        <is>
          <t>海珠半岛花园，广东广州海珠滨江东路67号汇景阁17F</t>
        </is>
      </c>
      <c r="F3175" t="inlineStr">
        <is>
          <t>项目出差</t>
        </is>
      </c>
      <c r="G3175" t="inlineStr">
        <is>
          <t>杨梓雄-广州-钱大妈-外卖店模型 已结束</t>
        </is>
      </c>
      <c r="H3175" t="inlineStr">
        <is>
          <t>广州钱大妈翠花当家项目工作内容
一、工作内容
1. 8:00–9:00 对菜品进行验收，严格把控称重与质量关
2. 合理安排上午预排产，精准完成机器菜品设置
3. 提前烹饪米饭，后按照预排产烹饪菜谱做好全天出餐的准备工作
4. 按需切配并分装当日食材，确保备料充足、有序
5. 中午闭市后，及时盘点并记录剩余菜品的损耗情况
6.合理规划切配区域，切菜机与案板的整洁有序
7. 做好机器日常卫生维护，对铁锅进行彻底清洗与刷洗
8.对接kmes预排产软件运行情况发现问题：
①-预排产现只能下单下少量不能多下单，烹饪排产计划菜谱拆分少做后补不行，需要下单6份只能做6份或更多不能少做
②-预排产界面字体大小，且下完单后烹饪完想换菜无法更换单独菜品只能全部删除再重新全部排产菜品，这样菜品库存就又多一倍
③-收银平板收款码太小反馈还未解决
9.锅出现生锈且刷出来的水都是铁锈那种红色</t>
        </is>
      </c>
      <c r="I3175" t="inlineStr">
        <is>
          <t>无</t>
        </is>
      </c>
      <c r="J3175"/>
      <c r="K3175" t="inlineStr">
        <is>
          <t>钱大妈poc</t>
        </is>
      </c>
      <c r="L3175" t="inlineStr">
        <is>
          <t>IMG_20260330_191355825.jpg,IMG_20260330_191333335.jpg,IMG_20260330_191009501.jpg,IMG_20260330_190914311.jpg,image_1774866168939.jpg,IMG_20260330_170801111.jpg,IMG_20260330_105201062.jpg</t>
        </is>
      </c>
      <c r="M3175"/>
      <c r="N3175" s="2">
        <v>46111</v>
      </c>
      <c r="O3175" t="inlineStr">
        <is>
          <t>已结束,已结束</t>
        </is>
      </c>
      <c r="P3175" t="inlineStr">
        <is>
          <t>14周</t>
        </is>
      </c>
      <c r="Q3175"/>
      <c r="R3175" t="inlineStr">
        <is>
          <t>false</t>
        </is>
      </c>
      <c r="S3175" t="inlineStr">
        <is>
          <t>2026/03/31
2026/04/03</t>
        </is>
      </c>
      <c r="T3175" t="inlineStr">
        <is>
          <t>创新中心</t>
        </is>
      </c>
      <c r="U3175"/>
      <c r="V3175" t="inlineStr">
        <is>
          <t>张博文
张博文</t>
        </is>
      </c>
      <c r="W3175" t="inlineStr">
        <is>
          <t>吴薇
张铭麒
吴薇
张铭麒</t>
        </is>
      </c>
    </row>
    <row r="3176" ht="12.75" customHeight="1">
      <c r="A3176" t="inlineStr">
        <is>
          <t>2026-03-29 杨梓雄-广州-钱大妈-POC 已结束</t>
        </is>
      </c>
      <c r="B3176" t="inlineStr">
        <is>
          <t>1</t>
        </is>
      </c>
      <c r="C3176" t="inlineStr">
        <is>
          <t>午餐每道菜需烹饪两轮，13:00后约剩3份小份食材做员工餐。</t>
        </is>
      </c>
      <c r="D3176" t="inlineStr">
        <is>
          <t>杨梓雄</t>
        </is>
      </c>
      <c r="E3176" t="inlineStr">
        <is>
          <t>海珠半岛花园，广东广州海珠滨江东路67号汇景阁17F</t>
        </is>
      </c>
      <c r="F3176" t="inlineStr">
        <is>
          <t>项目出差</t>
        </is>
      </c>
      <c r="G3176" t="inlineStr">
        <is>
          <t>杨梓雄-广州-钱大妈-POC 已结束</t>
        </is>
      </c>
      <c r="H3176" t="inlineStr">
        <is>
          <t>广州钱大妈翠花当家项目工作内容
一、午餐与晚餐SKU各8个
8:30: 到店先焖米饭5斤后收货
（需称重并用水印相机拍照收货）
8:45: 收完货准备切配
8:45-9:40:切配清洗
（切配不完的食材先收起来后续空时切配）
9:45: 准备烹饪
1️⃣洗米焖第二锅米饭（焖5斤大米，米与水比例1:1）
2️⃣边烹饪边分装食材
3️⃣腌制肉类
4️⃣提前打包米饭保温
10:00烹饪出第一锅（时间最长的易粘锅的，如鸡块先烹饪）
10:50：最后一个SKU出锅
（出餐完成后需检查所有出品口味）
11:30：检查预估米饭存量是否充足，如不够再焖5斤米
-菜品制作与出品：按照项目标准流程完成配菜、配餐及净菜现炒操作，把控烹饪火候与口味，保障菜品出品质量与效率。
-客户对接与售卖：为到店客户讲解菜品现炒现卖的特色与优势，主动推介菜品，完成分餐出餐，提升客户购买意愿与体验。
11:45:   菜品基本售卖完，烹饪第二轮菜品
（午餐售卖平均每道菜都需烹饪两轮）
12:20：迎来午餐高峰
（12:30分左右查看菜品余量保持有两荤两素即可，无需再添菜品）
12:50：全部餐食售罄
13:30：进行收餐收档清洁机器工作
（13:00后平均会剩余约3份小份一荤一素剩余食材可做员工餐）
（检查机器干湿料是否充足并添加，检查设备投料是否准确测试）
15:30：洗米煮米饭（晚餐正常焖5斤米，如上午有剩米可加入焖）
16:00：配菜配餐烹饪净菜出品
16:40：烹饪完所有菜品
（晚餐后续看量进行添加荤素菜，平均每天晚餐会再多烹饪一道素菜）
19:00：售卖完进行收档清洁工作
19:30：下单明日计划菜单食材
中午前往菜市场查看菜品种类为后续研发新菜做准备</t>
        </is>
      </c>
      <c r="I3176" t="inlineStr">
        <is>
          <t>无</t>
        </is>
      </c>
      <c r="J3176"/>
      <c r="K3176" t="inlineStr">
        <is>
          <t>钱大妈项目</t>
        </is>
      </c>
      <c r="L3176" t="inlineStr">
        <is>
          <t>翠花换菜_202603292037_49291.png,IMG_20260329_175607.jpg,IMG_20260329_170437101.jpg,IMG_20260329_170428004.jpg,IMG_20260329_141315110.jpg,IMG_20260329_140445787.jpg,IMG_20260329_134920369.jpg,IMG_20260329_134717113.jpg,IMG_20260329_134734473.jpg,IMG_20260329_134823898.jpg,IMG_20260329_134706605.jpg,IMG_20260329_104300538.jpg</t>
        </is>
      </c>
      <c r="M3176"/>
      <c r="N3176" s="2">
        <v>46110</v>
      </c>
      <c r="O3176" t="inlineStr">
        <is>
          <t>已结束,已结束,已结束,已结束,已结束,已结束,已结束,已结束,已结束,已结束</t>
        </is>
      </c>
      <c r="P3176" t="inlineStr">
        <is>
          <t>13周</t>
        </is>
      </c>
      <c r="Q3176"/>
      <c r="R3176" t="inlineStr">
        <is>
          <t>false</t>
        </is>
      </c>
      <c r="S3176" t="inlineStr">
        <is>
          <t>2025/12/21
2025/12/24
2026/01/30
2026/02/04
2026/02/07
2026/02/26
2026/03/01
2026/03/04
2026/03/27
2026/03/29</t>
        </is>
      </c>
      <c r="T3176" t="inlineStr">
        <is>
          <t>创新中心</t>
        </is>
      </c>
      <c r="U3176"/>
      <c r="V3176" t="inlineStr">
        <is>
          <t>张博文
张博文
张博文
张博文
张博文
张博文
张博文
张博文
张博文
张博文</t>
        </is>
      </c>
      <c r="W3176" t="inlineStr">
        <is>
          <t>吴薇
张铭麒
吴薇
张铭麒
吴薇
张铭麒
吴薇
张铭麒
吴薇
张铭麒
吴薇
张铭麒
吴薇
张铭麒
吴薇
张铭麒
吴薇
张铭麒
吴薇
张铭麒</t>
        </is>
      </c>
    </row>
    <row r="3177" ht="12.75" customHeight="1">
      <c r="A3177" t="inlineStr">
        <is>
          <t xml:space="preserve">2026-03-28 </t>
        </is>
      </c>
      <c r="B3177"/>
      <c r="C3177" t="inlineStr">
        <is>
          <t>正文仅日期“2026/03/28”，无具体内容，信息缺失。</t>
        </is>
      </c>
      <c r="D3177" t="inlineStr">
        <is>
          <t>杨梓雄</t>
        </is>
      </c>
      <c r="E3177" t="inlineStr">
        <is>
          <t>海珠半岛花园，广东广州海珠滨江东路67号汇景阁17F</t>
        </is>
      </c>
      <c r="F3177" t="inlineStr">
        <is>
          <t>排休</t>
        </is>
      </c>
      <c r="G3177"/>
      <c r="H3177"/>
      <c r="I3177"/>
      <c r="J3177"/>
      <c r="K3177"/>
      <c r="L3177"/>
      <c r="M3177"/>
      <c r="N3177" s="2">
        <v>46109</v>
      </c>
      <c r="O3177"/>
      <c r="P3177" t="inlineStr">
        <is>
          <t>13周</t>
        </is>
      </c>
      <c r="Q3177"/>
      <c r="R3177" t="inlineStr">
        <is>
          <t>false</t>
        </is>
      </c>
      <c r="S3177"/>
      <c r="T3177"/>
      <c r="U3177" t="inlineStr">
        <is>
          <t>1</t>
        </is>
      </c>
      <c r="V3177"/>
      <c r="W3177"/>
    </row>
    <row r="3178" ht="12.75" customHeight="1">
      <c r="A3178" t="inlineStr">
        <is>
          <t xml:space="preserve">2026-03-27 </t>
        </is>
      </c>
      <c r="B3178"/>
      <c r="C3178" t="inlineStr">
        <is>
          <t>正文仅“2026/03/27”日期，无其他内容，信息缺失。</t>
        </is>
      </c>
      <c r="D3178" t="inlineStr">
        <is>
          <t>杨梓雄</t>
        </is>
      </c>
      <c r="E3178" t="inlineStr">
        <is>
          <t>海珠半岛花园，广东广州海珠滨江东路67号汇景阁17F</t>
        </is>
      </c>
      <c r="F3178" t="inlineStr">
        <is>
          <t>排休</t>
        </is>
      </c>
      <c r="G3178"/>
      <c r="H3178"/>
      <c r="I3178"/>
      <c r="J3178"/>
      <c r="K3178"/>
      <c r="L3178"/>
      <c r="M3178"/>
      <c r="N3178" s="2">
        <v>46108</v>
      </c>
      <c r="O3178"/>
      <c r="P3178" t="inlineStr">
        <is>
          <t>13周</t>
        </is>
      </c>
      <c r="Q3178"/>
      <c r="R3178" t="inlineStr">
        <is>
          <t>false</t>
        </is>
      </c>
      <c r="S3178"/>
      <c r="T3178"/>
      <c r="U3178" t="inlineStr">
        <is>
          <t>1</t>
        </is>
      </c>
      <c r="V3178"/>
      <c r="W3178"/>
    </row>
    <row r="3179" ht="12.75" customHeight="1">
      <c r="A3179" t="inlineStr">
        <is>
          <t>2026-03-26 杨梓雄-广州-钱大妈-POC 已结束</t>
        </is>
      </c>
      <c r="B3179" t="inlineStr">
        <is>
          <t>1</t>
        </is>
      </c>
      <c r="C3179" t="inlineStr">
        <is>
          <t>存在菜品中午与晚间均有损耗的问题。</t>
        </is>
      </c>
      <c r="D3179" t="inlineStr">
        <is>
          <t>杨梓雄</t>
        </is>
      </c>
      <c r="E3179" t="inlineStr">
        <is>
          <t>铁涌镇，广东惠州惠东</t>
        </is>
      </c>
      <c r="F3179" t="inlineStr">
        <is>
          <t>项目出差</t>
        </is>
      </c>
      <c r="G3179" t="inlineStr">
        <is>
          <t>杨梓雄-广州-钱大妈-POC 已结束</t>
        </is>
      </c>
      <c r="H3179" t="inlineStr">
        <is>
          <t>一、当日营业收入：总营收元 =1365.2元
当日预估其他成本：
调味品消耗：30元
米饭等主食消耗：120元（6袋大米）
电费：预估45元/天
打包盒成本：预估80元
食材采购：624元，剩余食材部分，使用食材约500元
二、当日利润测算（示例）
总成本 = 食材500元 + 调味品30元 + 电费45元+打包盒80元+米饭120元 = 775元
当日毛利润 = 营业收入1365.2元 - 总成本775元 = 590.5元
毛利率 ≈ 590.5÷1365.2=43%
二、菜品中午与晚间均有损耗</t>
        </is>
      </c>
      <c r="I3179" t="inlineStr">
        <is>
          <t>无</t>
        </is>
      </c>
      <c r="J3179"/>
      <c r="K3179" t="inlineStr">
        <is>
          <t>休息</t>
        </is>
      </c>
      <c r="L3179" t="inlineStr">
        <is>
          <t>IMG_20260326_213549.jpg,image_1774531794966.jpg,image_1774528752921.jpg,IMG_20260326_165117687.jpg,IMG_20260326_084041280.jpg,IMG_20260326_083929395.jpg,IMG_20260326_083942576.jpg,IMG_20260326_083906742.jpg</t>
        </is>
      </c>
      <c r="M3179"/>
      <c r="N3179" s="2">
        <v>46107</v>
      </c>
      <c r="O3179" t="inlineStr">
        <is>
          <t>已结束,已结束,已结束,已结束,已结束,已结束,已结束,已结束,已结束,已结束</t>
        </is>
      </c>
      <c r="P3179" t="inlineStr">
        <is>
          <t>13周</t>
        </is>
      </c>
      <c r="Q3179"/>
      <c r="R3179" t="inlineStr">
        <is>
          <t>false</t>
        </is>
      </c>
      <c r="S3179" t="inlineStr">
        <is>
          <t>2025/12/21
2025/12/24
2026/01/30
2026/02/04
2026/02/07
2026/02/26
2026/03/01
2026/03/04
2026/03/27
2026/03/29</t>
        </is>
      </c>
      <c r="T3179" t="inlineStr">
        <is>
          <t>创新中心</t>
        </is>
      </c>
      <c r="U3179" t="inlineStr">
        <is>
          <t>1</t>
        </is>
      </c>
      <c r="V3179" t="inlineStr">
        <is>
          <t>张博文
张博文
张博文
张博文
张博文
张博文
张博文
张博文
张博文
张博文</t>
        </is>
      </c>
      <c r="W3179" t="inlineStr">
        <is>
          <t>吴薇
张铭麒
吴薇
张铭麒
吴薇
张铭麒
吴薇
张铭麒
吴薇
张铭麒
吴薇
张铭麒
吴薇
张铭麒
吴薇
张铭麒
吴薇
张铭麒
吴薇
张铭麒</t>
        </is>
      </c>
    </row>
    <row r="3180" ht="12.75" customHeight="1">
      <c r="A3180" t="inlineStr">
        <is>
          <t>2026-03-25 杨梓雄-广州-钱大妈-POC 已结束</t>
        </is>
      </c>
      <c r="B3180"/>
      <c r="C3180" t="inlineStr">
        <is>
          <t>问题：营业收入未明确单位；异常：无菜品损耗，冰箱已整改，菜谱固定。</t>
        </is>
      </c>
      <c r="D3180" t="inlineStr">
        <is>
          <t>杨梓雄</t>
        </is>
      </c>
      <c r="E3180" t="inlineStr">
        <is>
          <t>海珠半岛花园，广东广州海珠滨江东路67号汇景阁17F</t>
        </is>
      </c>
      <c r="F3180" t="inlineStr">
        <is>
          <t>项目出差</t>
        </is>
      </c>
      <c r="G3180" t="inlineStr">
        <is>
          <t>杨梓雄-广州-钱大妈-POC 已结束</t>
        </is>
      </c>
      <c r="H3180" t="inlineStr">
        <is>
          <t>一、当日营业收入：总营收元 =1446.8
当日预估其他成本：
调味品消耗：30元
米饭等主食消耗：120元（6袋大米）
电费：预估45元/天
打包盒成本：预估80元
食材采购：351元，使用剩余食材部分，使用食材约450元
二、当日利润测算（示例）
总成本 = 食材450元 + 调味品30元 + 电费45元+打包盒80元+米饭120元 = 725元
当日毛利润 = 营业收入1446.8元 - 总成本725元 = 721.8元
毛利率 ≈ 721.8÷1446.8=50%
二、菜品无损耗
三、冰箱已整改贴上日期标签
四、不停云厨菜品已全部理清固定3.6.12份菜谱</t>
        </is>
      </c>
      <c r="I3180" t="inlineStr">
        <is>
          <t>无</t>
        </is>
      </c>
      <c r="J3180"/>
      <c r="K3180" t="inlineStr">
        <is>
          <t>钱大妈项目</t>
        </is>
      </c>
      <c r="L3180" t="inlineStr">
        <is>
          <t>IMG_20260325_224156.jpg,IMG_20260325_224005.jpg,IMG_20260325_223940.jpg,IMG_20260325_172704344.jpg</t>
        </is>
      </c>
      <c r="M3180"/>
      <c r="N3180" s="2">
        <v>46106</v>
      </c>
      <c r="O3180" t="inlineStr">
        <is>
          <t>已结束,已结束,已结束,已结束,已结束,已结束,已结束,已结束,已结束,已结束</t>
        </is>
      </c>
      <c r="P3180" t="inlineStr">
        <is>
          <t>13周</t>
        </is>
      </c>
      <c r="Q3180"/>
      <c r="R3180" t="inlineStr">
        <is>
          <t>false</t>
        </is>
      </c>
      <c r="S3180" t="inlineStr">
        <is>
          <t>2025/12/21
2025/12/24
2026/01/30
2026/02/04
2026/02/07
2026/02/26
2026/03/01
2026/03/04
2026/03/27
2026/03/29</t>
        </is>
      </c>
      <c r="T3180" t="inlineStr">
        <is>
          <t>创新中心</t>
        </is>
      </c>
      <c r="U3180"/>
      <c r="V3180" t="inlineStr">
        <is>
          <t>张博文
张博文
张博文
张博文
张博文
张博文
张博文
张博文
张博文
张博文</t>
        </is>
      </c>
      <c r="W3180" t="inlineStr">
        <is>
          <t>吴薇
张铭麒
吴薇
张铭麒
吴薇
张铭麒
吴薇
张铭麒
吴薇
张铭麒
吴薇
张铭麒
吴薇
张铭麒
吴薇
张铭麒
吴薇
张铭麒
吴薇
张铭麒</t>
        </is>
      </c>
    </row>
    <row r="3181" ht="12.75" customHeight="1">
      <c r="A3181" t="inlineStr">
        <is>
          <t xml:space="preserve">2026-03-24 </t>
        </is>
      </c>
      <c r="B3181"/>
      <c r="C3181" t="inlineStr">
        <is>
          <t>正文内容仅为日期“2026/03/24”，无具体信息，存在内容缺失异常。</t>
        </is>
      </c>
      <c r="D3181" t="inlineStr">
        <is>
          <t>杨梓雄</t>
        </is>
      </c>
      <c r="E3181" t="inlineStr">
        <is>
          <t>海珠半岛花园，广东广州海珠滨江东路67号汇景阁17F</t>
        </is>
      </c>
      <c r="F3181" t="inlineStr">
        <is>
          <t>排休</t>
        </is>
      </c>
      <c r="G3181"/>
      <c r="H3181"/>
      <c r="I3181"/>
      <c r="J3181"/>
      <c r="K3181"/>
      <c r="L3181"/>
      <c r="M3181"/>
      <c r="N3181" s="2">
        <v>46105</v>
      </c>
      <c r="O3181"/>
      <c r="P3181" t="inlineStr">
        <is>
          <t>13周</t>
        </is>
      </c>
      <c r="Q3181"/>
      <c r="R3181" t="inlineStr">
        <is>
          <t>false</t>
        </is>
      </c>
      <c r="S3181"/>
      <c r="T3181"/>
      <c r="U3181" t="inlineStr">
        <is>
          <t>1</t>
        </is>
      </c>
      <c r="V3181"/>
      <c r="W3181"/>
    </row>
    <row r="3182" ht="12.75" customHeight="1">
      <c r="A3182" t="inlineStr">
        <is>
          <t>2026-03-23 杨梓雄-广东-绿茶-品牌巡店 已结束</t>
        </is>
      </c>
      <c r="B3182"/>
      <c r="C3182" t="inlineStr">
        <is>
          <t>干料仓、液料仓卫生清洁稍有不足，已培训清洁流程并录制视频。</t>
        </is>
      </c>
      <c r="D3182" t="inlineStr">
        <is>
          <t>杨梓雄</t>
        </is>
      </c>
      <c r="E3182" t="inlineStr">
        <is>
          <t>IU酒店(广州中山大学珠江泳场店)，广东广州海珠滨江东路29号</t>
        </is>
      </c>
      <c r="F3182" t="inlineStr">
        <is>
          <t>巡店</t>
        </is>
      </c>
      <c r="G3182" t="inlineStr">
        <is>
          <t>杨梓雄-广东-绿茶-品牌巡店 已结束</t>
        </is>
      </c>
      <c r="H3182" t="inlineStr">
        <is>
          <t>绿茶餐厅巡店报告
一、餐前准备工作
1.门店餐前准备工作充足,菜品量化分装标准化,设备操作台摆放整齐。
二、设备整机卫生
1.干料仓、液料仓卫生清洁稍有不足,但对比12月份巡检状态前后对比提升效果明显,已重新培训操作员每日的清洁流程,并同步厨师长录制视频发群里
2.门店已按总部要求打印不停机器人设备操作指南纸质版
三、投料校准
1.现场检查两台设备投料校准记录,校准周期严格按照总部要求执行定期校准,校准做的非常优秀。
四、设备整机状态
1.到店巡查机器各项功能状态，检测各项硬件设施、软件各项参数设置,各项呈正常运行状态均无异常。</t>
        </is>
      </c>
      <c r="I3182"/>
      <c r="J3182"/>
      <c r="K3182" t="inlineStr">
        <is>
          <t>休息</t>
        </is>
      </c>
      <c r="L3182" t="inlineStr">
        <is>
          <t>IMG_20260325_225702.jpg,IMG_20260325_225639.jpg</t>
        </is>
      </c>
      <c r="M3182"/>
      <c r="N3182" s="2">
        <v>46104</v>
      </c>
      <c r="O3182" t="inlineStr">
        <is>
          <t>已结束,已结束</t>
        </is>
      </c>
      <c r="P3182" t="inlineStr">
        <is>
          <t>13周</t>
        </is>
      </c>
      <c r="Q3182"/>
      <c r="R3182" t="inlineStr">
        <is>
          <t>false</t>
        </is>
      </c>
      <c r="S3182" t="inlineStr">
        <is>
          <t>2026/03/23
2026/03/22</t>
        </is>
      </c>
      <c r="T3182" t="inlineStr">
        <is>
          <t>BST</t>
        </is>
      </c>
      <c r="U3182" t="inlineStr">
        <is>
          <t>1</t>
        </is>
      </c>
      <c r="V3182" t="inlineStr">
        <is>
          <t>张铭麒
张铭麒</t>
        </is>
      </c>
      <c r="W3182" t="inlineStr">
        <is>
          <t>李岳丰
吴薇
李岳丰
吴薇</t>
        </is>
      </c>
    </row>
    <row r="3183" ht="12.75" customHeight="1">
      <c r="A3183" t="inlineStr">
        <is>
          <t>2026-03-22 杨梓雄-广东-绿茶-品牌巡店 已结束</t>
        </is>
      </c>
      <c r="B3183"/>
      <c r="C3183" t="inlineStr">
        <is>
          <t>一台机器滚轮大小不一，有轻微异响与晃动，已更换备用滚轮解决。</t>
        </is>
      </c>
      <c r="D3183" t="inlineStr">
        <is>
          <t>杨梓雄</t>
        </is>
      </c>
      <c r="E3183" t="inlineStr">
        <is>
          <t>海珠半岛花园，广东广州海珠滨江东路67号汇景阁17F</t>
        </is>
      </c>
      <c r="F3183" t="inlineStr">
        <is>
          <t>项目出差</t>
        </is>
      </c>
      <c r="G3183" t="inlineStr">
        <is>
          <t>杨梓雄-广东-绿茶-品牌巡店 已结束</t>
        </is>
      </c>
      <c r="H3183" t="inlineStr">
        <is>
          <t>绿茶餐厅巡店工作汇报
汇报日期：2026年3月15日
一、 核心工作内容
1.抵达门店后店后，首先检查两台设备卫生情况，门店操作员卫生工作完成度极高，机器整体，干料仓，液料仓，机器底座及两侧盖板均清洁到位，卫生标准值得表扬
2.开市前准备工作充足,小料台规范整齐,菜品量化分装,台面干净整洁无多余杂物
3.门店已按总部要求打印不停机器人设备操作指南纸质版
4.设备整机状态
①到店巡查机器各项功能状态，检测各项硬件设施、软件各项参数设置,门店设备两处问题：一台机器下边滚轮大小不一，存在轻微异响与晃动，使用门店备用滚轮完成更换，问题已解决</t>
        </is>
      </c>
      <c r="I3183" t="inlineStr">
        <is>
          <t>无</t>
        </is>
      </c>
      <c r="J3183"/>
      <c r="K3183" t="inlineStr">
        <is>
          <t>巡店</t>
        </is>
      </c>
      <c r="L3183" t="inlineStr">
        <is>
          <t>IMG_20260325_225118.jpg,IMG_20260325_225047.jpg</t>
        </is>
      </c>
      <c r="M3183"/>
      <c r="N3183" s="2">
        <v>46103</v>
      </c>
      <c r="O3183" t="inlineStr">
        <is>
          <t>已结束,已结束</t>
        </is>
      </c>
      <c r="P3183" t="inlineStr">
        <is>
          <t>12周</t>
        </is>
      </c>
      <c r="Q3183"/>
      <c r="R3183" t="inlineStr">
        <is>
          <t>false</t>
        </is>
      </c>
      <c r="S3183" t="inlineStr">
        <is>
          <t>2026/03/23
2026/03/22</t>
        </is>
      </c>
      <c r="T3183" t="inlineStr">
        <is>
          <t>BST</t>
        </is>
      </c>
      <c r="U3183"/>
      <c r="V3183" t="inlineStr">
        <is>
          <t>张铭麒
张铭麒</t>
        </is>
      </c>
      <c r="W3183" t="inlineStr">
        <is>
          <t>李岳丰
吴薇
李岳丰
吴薇</t>
        </is>
      </c>
    </row>
    <row r="3184" ht="12.75" customHeight="1">
      <c r="A3184" t="inlineStr">
        <is>
          <t>2026-03-21 杨梓雄-福州-绿茶-新店开业 已结束</t>
        </is>
      </c>
      <c r="B3184"/>
      <c r="C3184" t="inlineStr">
        <is>
          <t>需关注机器人炒菜培训、售后群维护及设备校准与报修流程。</t>
        </is>
      </c>
      <c r="D3184" t="inlineStr">
        <is>
          <t>杨梓雄</t>
        </is>
      </c>
      <c r="E3184" t="inlineStr">
        <is>
          <t>泰禾广场西区，福建福州晋安竹屿路6号</t>
        </is>
      </c>
      <c r="F3184" t="inlineStr">
        <is>
          <t>项目出差</t>
        </is>
      </c>
      <c r="G3184" t="inlineStr">
        <is>
          <t>杨梓雄-福州-绿茶-新店开业 已结束</t>
        </is>
      </c>
      <c r="H3184" t="inlineStr">
        <is>
          <t>福州泰禾广场绿茶餐厅新店开业工作汇报
汇报日期：2026年3月21日
一、 核心工作内容
1. 操作员技能培训机器人炒菜的专项培训，重点包括：  
  ①餐前准备：主料标准化分份操作  
  ②烹饪流程：炒制投料时机、翻拌手法、出锅装盘动线优化  
  ③效率提升：实现"备料-烹饪-出品"全流程无缝衔接  
二、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184" t="inlineStr">
        <is>
          <t>无</t>
        </is>
      </c>
      <c r="J3184"/>
      <c r="K3184" t="inlineStr">
        <is>
          <t>巡店</t>
        </is>
      </c>
      <c r="L3184" t="inlineStr">
        <is>
          <t>IMG_20260321_182719550.jpg,IMG_20260321_180023026.jpg,IMG_20260321_174809083.jpg,IMG_20260321_174344909.jpg,IMG_20260321_174342117.jpg,IMG_20260321_172732699.jpg,IMG_20260321_164322656.jpg,IMG_20260321_124008646.jpg,IMG_20260321_122248146.jpg,IMG_20260321_113312003.jpg,IMG_20260321_094048443.jpg,IMG_20260321_113314168.jpg</t>
        </is>
      </c>
      <c r="M3184"/>
      <c r="N3184" s="2">
        <v>46102</v>
      </c>
      <c r="O3184" t="inlineStr">
        <is>
          <t>已结束</t>
        </is>
      </c>
      <c r="P3184" t="inlineStr">
        <is>
          <t>12周</t>
        </is>
      </c>
      <c r="Q3184"/>
      <c r="R3184" t="inlineStr">
        <is>
          <t>false</t>
        </is>
      </c>
      <c r="S3184" t="inlineStr">
        <is>
          <t>2026/03/21</t>
        </is>
      </c>
      <c r="T3184" t="inlineStr">
        <is>
          <t>BST</t>
        </is>
      </c>
      <c r="U3184"/>
      <c r="V3184" t="inlineStr">
        <is>
          <t>张铭麒</t>
        </is>
      </c>
      <c r="W3184" t="inlineStr">
        <is>
          <t>李岳丰
吴薇</t>
        </is>
      </c>
    </row>
    <row r="3185" ht="12.75" customHeight="1">
      <c r="A3185" t="inlineStr">
        <is>
          <t>2026-03-20 杨梓雄-福州-绿茶-新店开业 已结束</t>
        </is>
      </c>
      <c r="B3185"/>
      <c r="C3185" t="inlineStr">
        <is>
          <t>锅壁清洁不当易致客诉，影响菜品口味与出品。</t>
        </is>
      </c>
      <c r="D3185" t="inlineStr">
        <is>
          <t>杨梓雄</t>
        </is>
      </c>
      <c r="E3185" t="inlineStr">
        <is>
          <t>泰禾广场东区，福建福州晋安竹屿路6号</t>
        </is>
      </c>
      <c r="F3185" t="inlineStr">
        <is>
          <t>项目出差</t>
        </is>
      </c>
      <c r="G3185" t="inlineStr">
        <is>
          <t>杨梓雄-福州-绿茶-新店开业 已结束</t>
        </is>
      </c>
      <c r="H3185" t="inlineStr">
        <is>
          <t>福州泰禾广场绿茶餐厅新店开业工作汇报
汇报日期：2026年3月20日
一、 核心工作内容
1.培训操作员手投食材动线合并热卖食材的小料，主食材分装后放在几步之内、触手可及的范围内
2.检查并清洁机器干料口并添加干料、液料、水淀粉等，并测试投料精准度。不准时应校准；
3.对小料、辅料、酱料进行补充；
4.预处理米饭（米饭提前炒好、分装好）
5.餐前进行总体检查（包括所有小料、辅料）
6.锅内清洗与养锅：拆掉锅中搅拌齿，锅中放入适量温水，放入洗洁精，点击"极速"点击"逆时针"用百洁布紧贴锅壁按紧进行清洁，锅壁用百洁布清洗干净后，确保锅壁无污垢后，进行深度养锅。
(禁止拿水枪冲洗机身)(晚上收档同上操作)
7.关于锅壁清洁菜品烹饪完成后锅壁必须清洁干净，不能影响下一份菜品制作和出品，如锅壁没清洗干净，很容易造成下道菜品口味与出品，而导致客诉。
8.机器清洗
烧温水放入洗洁精，抹布拧半干状态，对机器外立面进行擦拭，下水槽清洗。
每日晚上收档时，清洗水淀粉盒，水淀粉管路，清洗完成后水淀粉盒内放入适量清水</t>
        </is>
      </c>
      <c r="I3185" t="inlineStr">
        <is>
          <t>无</t>
        </is>
      </c>
      <c r="J3185"/>
      <c r="K3185" t="inlineStr">
        <is>
          <t>绿茶开业</t>
        </is>
      </c>
      <c r="L3185" t="inlineStr">
        <is>
          <t>IMG_20260320_200018359.jpg,IMG_20260320_193159816.jpg,IMG_20260320_191622171.jpg,IMG_20260320_184350783.jpg,IMG_20260320_184313735.jpg,IMG_20260320_182143806.jpg,IMG_20260320_180951404.jpg,IMG_20260320_174457389.jpg,IMG_20260320_174446320.jpg,IMG_20260320_173037931.jpg</t>
        </is>
      </c>
      <c r="M3185"/>
      <c r="N3185" s="2">
        <v>46101</v>
      </c>
      <c r="O3185" t="inlineStr">
        <is>
          <t>已结束</t>
        </is>
      </c>
      <c r="P3185" t="inlineStr">
        <is>
          <t>12周</t>
        </is>
      </c>
      <c r="Q3185"/>
      <c r="R3185" t="inlineStr">
        <is>
          <t>false</t>
        </is>
      </c>
      <c r="S3185" t="inlineStr">
        <is>
          <t>2026/03/21</t>
        </is>
      </c>
      <c r="T3185" t="inlineStr">
        <is>
          <t>BST</t>
        </is>
      </c>
      <c r="U3185"/>
      <c r="V3185" t="inlineStr">
        <is>
          <t>张铭麒</t>
        </is>
      </c>
      <c r="W3185" t="inlineStr">
        <is>
          <t>李岳丰
吴薇</t>
        </is>
      </c>
    </row>
    <row r="3186" ht="12.75" customHeight="1">
      <c r="A3186" t="inlineStr">
        <is>
          <t>2026-03-19 杨梓雄-福州-绿茶-新店开业 已结束</t>
        </is>
      </c>
      <c r="B3186"/>
      <c r="C3186" t="inlineStr">
        <is>
          <t>水淀粉反抽、WiFi天线损坏、水淀粉盒子损坏、6号液料泵抽不动、转锅电机线损坏。</t>
        </is>
      </c>
      <c r="D3186" t="inlineStr">
        <is>
          <t>杨梓雄</t>
        </is>
      </c>
      <c r="E3186" t="inlineStr">
        <is>
          <t>泰禾广场西区，福建福州晋安竹屿路6号</t>
        </is>
      </c>
      <c r="F3186" t="inlineStr">
        <is>
          <t>项目出差</t>
        </is>
      </c>
      <c r="G3186" t="inlineStr">
        <is>
          <t>杨梓雄-福州-绿茶-新店开业 已结束</t>
        </is>
      </c>
      <c r="H3186" t="inlineStr">
        <is>
          <t>福州泰禾广场绿茶餐厅新店开业工作汇报
汇报日期：2026年3月19日
一、 核心工作内容
1.旧机器检测各项硬件设施、软件各项参数设置,各项呈正常运行状态，其中：（水淀粉因版本而反抽越用越多已推送版本解决，一台机器WiFi天线损坏无法联网，与水淀粉盒子损坏，6号液料泵抽不动，转锅电机线损坏没有工具，已上报售后）
2.培训操作员干液料添加与校准
3.培训门店操作员必须按照菜谱标准来严格执行
二.、操作员技能培训机器人炒菜的专项培训，重点包括：  
1.餐前准备：主料标准化分份操作  
2.烹饪流程：炒制投料时机、翻拌手法、出锅装盘动线优化  
3.效率提升：实现"备料-烹饪-出品"全流程无缝衔接  
4.锅内清洗与养锅：拆掉锅中搅拌齿，锅中放入适量温水，放入洗洁精，点击"极速"点击"逆时针"用百洁布紧贴锅壁按紧进行清洁，锅壁用百洁布清洗干净后，确保锅壁无污垢后，进行深度养锅。
(禁止拿水枪冲洗机身)(晚上收档同上操作)
5.关于锅壁清洁菜品烹饪完成后锅壁必须清洁干净，不能影响下一份菜品制作和出品，如锅壁没清洗干净，很容易造成下道菜品口味与出品，而导致客诉。
6.机器清洗
烧温水放入洗洁精，抹布拧半干状态，对机器外立面进行擦拭，下水槽清洗。
每日晚上收档时，清洗水淀粉盒，水淀粉管路，清洗完成后水淀粉盒内放入适量清水</t>
        </is>
      </c>
      <c r="I3186" t="inlineStr">
        <is>
          <t>无</t>
        </is>
      </c>
      <c r="J3186"/>
      <c r="K3186" t="inlineStr">
        <is>
          <t>绿茶开业</t>
        </is>
      </c>
      <c r="L3186" t="inlineStr">
        <is>
          <t>福州泰禾广场绿茶餐厅新店开业工作_202603192200_25985.png,IMG_20260319_213316.jpg,IMG_20260319_213303.jpg,IMG_20260319_213215.jpg,IMG_20260319_213128.jpg</t>
        </is>
      </c>
      <c r="M3186"/>
      <c r="N3186" s="2">
        <v>46100</v>
      </c>
      <c r="O3186" t="inlineStr">
        <is>
          <t>已结束</t>
        </is>
      </c>
      <c r="P3186" t="inlineStr">
        <is>
          <t>12周</t>
        </is>
      </c>
      <c r="Q3186"/>
      <c r="R3186" t="inlineStr">
        <is>
          <t>false</t>
        </is>
      </c>
      <c r="S3186" t="inlineStr">
        <is>
          <t>2026/03/21</t>
        </is>
      </c>
      <c r="T3186" t="inlineStr">
        <is>
          <t>BST</t>
        </is>
      </c>
      <c r="U3186"/>
      <c r="V3186" t="inlineStr">
        <is>
          <t>张铭麒</t>
        </is>
      </c>
      <c r="W3186" t="inlineStr">
        <is>
          <t>李岳丰
吴薇</t>
        </is>
      </c>
    </row>
    <row r="3187" ht="12.75" customHeight="1">
      <c r="A3187" t="inlineStr">
        <is>
          <t xml:space="preserve">2026-03-18 </t>
        </is>
      </c>
      <c r="B3187"/>
      <c r="C3187" t="inlineStr">
        <is>
          <t>正文内容仅为日期“2026/03/18”，无有效信息，需确认是否遗漏内容。</t>
        </is>
      </c>
      <c r="D3187" t="inlineStr">
        <is>
          <t>杨梓雄</t>
        </is>
      </c>
      <c r="E3187" t="inlineStr">
        <is>
          <t>新星幼儿园，广东惠州惠阳秋长镇长发村南四街4巷7号</t>
        </is>
      </c>
      <c r="F3187" t="inlineStr">
        <is>
          <t>排休</t>
        </is>
      </c>
      <c r="G3187"/>
      <c r="H3187"/>
      <c r="I3187"/>
      <c r="J3187"/>
      <c r="K3187"/>
      <c r="L3187"/>
      <c r="M3187"/>
      <c r="N3187" s="2">
        <v>46099</v>
      </c>
      <c r="O3187"/>
      <c r="P3187" t="inlineStr">
        <is>
          <t>12周</t>
        </is>
      </c>
      <c r="Q3187"/>
      <c r="R3187" t="inlineStr">
        <is>
          <t>false</t>
        </is>
      </c>
      <c r="S3187"/>
      <c r="T3187"/>
      <c r="U3187"/>
      <c r="V3187"/>
      <c r="W3187"/>
    </row>
    <row r="3188" ht="12.75" customHeight="1">
      <c r="A3188" t="inlineStr">
        <is>
          <t xml:space="preserve">2026-03-17 </t>
        </is>
      </c>
      <c r="B3188"/>
      <c r="C3188" t="inlineStr">
        <is>
          <t>正文仅日期“2026/03/17”，无具体内容，信息缺失。</t>
        </is>
      </c>
      <c r="D3188" t="inlineStr">
        <is>
          <t>杨梓雄</t>
        </is>
      </c>
      <c r="E3188" t="inlineStr">
        <is>
          <t>新星幼儿园，广东惠州惠阳秋长镇长发村南四街4巷7号</t>
        </is>
      </c>
      <c r="F3188" t="inlineStr">
        <is>
          <t>排休</t>
        </is>
      </c>
      <c r="G3188"/>
      <c r="H3188"/>
      <c r="I3188"/>
      <c r="J3188"/>
      <c r="K3188"/>
      <c r="L3188"/>
      <c r="M3188"/>
      <c r="N3188" s="2">
        <v>46098</v>
      </c>
      <c r="O3188"/>
      <c r="P3188" t="inlineStr">
        <is>
          <t>12周</t>
        </is>
      </c>
      <c r="Q3188"/>
      <c r="R3188" t="inlineStr">
        <is>
          <t>false</t>
        </is>
      </c>
      <c r="S3188"/>
      <c r="T3188"/>
      <c r="U3188"/>
      <c r="V3188"/>
      <c r="W3188"/>
    </row>
    <row r="3189" ht="12.75" customHeight="1">
      <c r="A3189" t="inlineStr">
        <is>
          <t>2026-03-16 杨梓雄-合肥-绿茶-铁锅导入 已结束</t>
        </is>
      </c>
      <c r="B3189" t="inlineStr">
        <is>
          <t>1</t>
        </is>
      </c>
      <c r="C3189" t="inlineStr">
        <is>
          <t>铁锅导入工作圆满结束，后续使用维护问题可联系杨梓雄。</t>
        </is>
      </c>
      <c r="D3189" t="inlineStr">
        <is>
          <t>杨梓雄</t>
        </is>
      </c>
      <c r="E3189" t="inlineStr">
        <is>
          <t>合肥新桥国际机场航站楼，安徽合肥蜀山新桥大道合肥新桥国际机场</t>
        </is>
      </c>
      <c r="F3189" t="inlineStr">
        <is>
          <t>项目出差</t>
        </is>
      </c>
      <c r="G3189" t="inlineStr">
        <is>
          <t>杨梓雄-合肥-绿茶-铁锅导入 已结束</t>
        </is>
      </c>
      <c r="H3189" t="inlineStr">
        <is>
          <t>合肥北城世纪城绿茶餐厅导铁锅工作汇报
汇报日期：2026年3月16日
一、 核心工作内容
1.开市前准备工作充足,小料台规范整齐,菜品量化分装,台面干净整洁无多余杂物
2. 关键操作培训强化
重点向客户强调三项核心维护要求：
① 日常维护：铁锅每日2次深度保养（午/晚收档时）
② 必须拆卸搅拌尺清洁
③ 实施锅体全面养护流程
3.培训与实操落地完成后，已与厨务长完成铁锅导入全部工作交接，本次铁锅导入工作至此圆满结束，并交代后续门店在铁锅使用维护，操作过程中有任何问题均可直接联系我</t>
        </is>
      </c>
      <c r="I3189" t="inlineStr">
        <is>
          <t>无</t>
        </is>
      </c>
      <c r="J3189"/>
      <c r="K3189" t="inlineStr">
        <is>
          <t>休息</t>
        </is>
      </c>
      <c r="L3189" t="inlineStr">
        <is>
          <t>IMG_20260316_194725.jpg,IMG_20260316_194658.jpg,IMG_20260316_111228342.jpg,合肥北城世纪城绿茶餐厅导铁锅工作_202603162100_37329.png</t>
        </is>
      </c>
      <c r="M3189"/>
      <c r="N3189" s="2">
        <v>46097</v>
      </c>
      <c r="O3189" t="inlineStr">
        <is>
          <t>已结束,已结束</t>
        </is>
      </c>
      <c r="P3189" t="inlineStr">
        <is>
          <t>12周</t>
        </is>
      </c>
      <c r="Q3189"/>
      <c r="R3189" t="inlineStr">
        <is>
          <t>false</t>
        </is>
      </c>
      <c r="S3189" t="inlineStr">
        <is>
          <t>2026/03/15
2026/03/16</t>
        </is>
      </c>
      <c r="T3189" t="inlineStr">
        <is>
          <t>BST</t>
        </is>
      </c>
      <c r="U3189"/>
      <c r="V3189" t="inlineStr">
        <is>
          <t>张铭麒
张铭麒</t>
        </is>
      </c>
      <c r="W3189" t="inlineStr">
        <is>
          <t>李岳丰
吴薇
李岳丰
吴薇</t>
        </is>
      </c>
    </row>
    <row r="3190" ht="12.75" customHeight="1">
      <c r="A3190" t="inlineStr">
        <is>
          <t>2026-03-15 杨梓雄-合肥-绿茶-铁锅导入 已结束</t>
        </is>
      </c>
      <c r="B3190"/>
      <c r="C3190" t="inlineStr">
        <is>
          <t>一台机器滚轮大小不一，有轻微异响与晃动，已更换备用滚轮解决。</t>
        </is>
      </c>
      <c r="D3190" t="inlineStr">
        <is>
          <t>杨梓雄</t>
        </is>
      </c>
      <c r="E3190" t="inlineStr">
        <is>
          <t>北城世纪城泽徽苑，安徽合肥长丰双墩镇蒙城北路与蒙河路交叉口</t>
        </is>
      </c>
      <c r="F3190" t="inlineStr">
        <is>
          <t>项目出差</t>
        </is>
      </c>
      <c r="G3190" t="inlineStr">
        <is>
          <t>杨梓雄-合肥-绿茶-铁锅导入 已结束</t>
        </is>
      </c>
      <c r="H3190" t="inlineStr">
        <is>
          <t>合肥北城世纪城绿茶餐厅导铁锅工作汇报
汇报日期：2026年3月15日
一、 核心工作内容
（收到门店消息预计一个月后可能会移机一台到附近新门店使用，门店生意不怎么好，炸炉离得很远不方便使用）
1.抵达门店后店后，首先检查两台设备卫生情况，门店操作员卫生工作完成度极高，机器整体，干料仓，液料仓，机器底座及两侧盖板均清洁到位，卫生标准值得表扬
2.开市前准备工作充足,小料台规范整齐,菜品量化分装,台面干净整洁无多余杂物
3.门店已按总部要求打印不停机器人设备操作指南纸质版
4.中午1点左右门店客流低峰期，与厨师长沟通后启动铁锅导入工作，依次完成两台机器软件硬件升级，系统参数调试，设置温度标定，锅位等参数；，结合导入的菜品进行出餐验证，厨师长现场核验出品效果，根据厨师长提出的调整意见即时优化，达到出品符合门店要求。
5.下午针对门店操作员开展专项培训，讲解铁锅菜品烹饪技巧与手法，重点强调清洁注意事项，炒制后需及时清洁干净，避免硬块附着锅体影响后续烹饪与清洁；湖洋炒饭易粘连搅拌齿，需及时使用水枪辅助清洗干净。避免后续出餐中出现米饭颗粒
6.晚间门店非高峰时段，安排操作员独立实操，在旁边把控出品质量，经前期调整优化后，门店铁锅出品均稳定达标，符合厨师长要求。下班前再次向操作员强调铁锅积碳清洁方法与菜品防粘锅技巧
7.设备整机状态
①到店巡查机器各项功能状态，检测各项硬件设施、软件各项参数设置,门店设备两处问题：一台机器下边滚轮大小不一，存在轻微异响与晃动，使用门店备用滚轮完成更换，问题已解决</t>
        </is>
      </c>
      <c r="I3190" t="inlineStr">
        <is>
          <t>已定</t>
        </is>
      </c>
      <c r="J3190"/>
      <c r="K3190" t="inlineStr">
        <is>
          <t>合肥北城世纪城绿茶餐厅铁锅导入</t>
        </is>
      </c>
      <c r="L3190" t="inlineStr">
        <is>
          <t>IMG_20260315_211213.jpg,IMG_20260315_211128.jpg,IMG_20260315_211010.jpg,IMG_20260315_210436.jpg,IMG_20260315_210400.jpg,滨湖银泰百货绿茶铁锅导入支持日期_202603152252_37731.png</t>
        </is>
      </c>
      <c r="M3190"/>
      <c r="N3190" s="2">
        <v>46096</v>
      </c>
      <c r="O3190" t="inlineStr">
        <is>
          <t>已结束,已结束</t>
        </is>
      </c>
      <c r="P3190" t="inlineStr">
        <is>
          <t>11周</t>
        </is>
      </c>
      <c r="Q3190"/>
      <c r="R3190" t="inlineStr">
        <is>
          <t>false</t>
        </is>
      </c>
      <c r="S3190" t="inlineStr">
        <is>
          <t>2026/03/15
2026/03/16</t>
        </is>
      </c>
      <c r="T3190" t="inlineStr">
        <is>
          <t>BST</t>
        </is>
      </c>
      <c r="U3190"/>
      <c r="V3190" t="inlineStr">
        <is>
          <t>张铭麒
张铭麒</t>
        </is>
      </c>
      <c r="W3190" t="inlineStr">
        <is>
          <t>李岳丰
吴薇
李岳丰
吴薇</t>
        </is>
      </c>
    </row>
    <row r="3191" ht="12.75" customHeight="1">
      <c r="A3191" t="inlineStr">
        <is>
          <t xml:space="preserve">2026-03-14 </t>
        </is>
      </c>
      <c r="B3191"/>
      <c r="C3191" t="inlineStr">
        <is>
          <t>正文仅日期“2026/03/14”，无具体内容，信息异常缺失。</t>
        </is>
      </c>
      <c r="D3191" t="inlineStr">
        <is>
          <t>杨梓雄</t>
        </is>
      </c>
      <c r="E3191" t="inlineStr">
        <is>
          <t>北城世纪城泽徽苑，安徽合肥长丰双墩镇蒙城北路与蒙河路交叉口</t>
        </is>
      </c>
      <c r="F3191" t="inlineStr">
        <is>
          <t>排休</t>
        </is>
      </c>
      <c r="G3191"/>
      <c r="H3191"/>
      <c r="I3191"/>
      <c r="J3191"/>
      <c r="K3191"/>
      <c r="L3191"/>
      <c r="M3191"/>
      <c r="N3191" s="2">
        <v>46095</v>
      </c>
      <c r="O3191"/>
      <c r="P3191" t="inlineStr">
        <is>
          <t>11周</t>
        </is>
      </c>
      <c r="Q3191"/>
      <c r="R3191" t="inlineStr">
        <is>
          <t>false</t>
        </is>
      </c>
      <c r="S3191"/>
      <c r="T3191"/>
      <c r="U3191" t="inlineStr">
        <is>
          <t>1</t>
        </is>
      </c>
      <c r="V3191"/>
      <c r="W3191"/>
    </row>
    <row r="3192" ht="12.75" customHeight="1">
      <c r="A3192" t="inlineStr">
        <is>
          <t>2026-03-13 杨梓雄-杭州-又见岚山-POC 已结束</t>
        </is>
      </c>
      <c r="B3192" t="inlineStr">
        <is>
          <t>1</t>
        </is>
      </c>
      <c r="C3192" t="inlineStr">
        <is>
          <t>厨房炒菜机位置两边缺少料架层架，需关注。</t>
        </is>
      </c>
      <c r="D3192" t="inlineStr">
        <is>
          <t>杨梓雄</t>
        </is>
      </c>
      <c r="E3192" t="inlineStr">
        <is>
          <t>天目里，浙江杭州西湖天目山路398号天目清水商业中心6号楼一层</t>
        </is>
      </c>
      <c r="F3192" t="inlineStr">
        <is>
          <t>项目出差</t>
        </is>
      </c>
      <c r="G3192" t="inlineStr">
        <is>
          <t>杨梓雄-杭州-又见岚山-POC 已结束</t>
        </is>
      </c>
      <c r="H3192" t="inlineStr">
        <is>
          <t>又见岚山POC工作汇报
汇报日期：2026年3月13日
一、 核心工作内容
1.巩固培训内容：
①对厨师长及后厨师傅开展一对一实操培训，重点讲解机器投料快速校准，铁锅日常积碳清洁方法与养锅规范等核心内容，确保全员掌握标准操作与维护要点。
2.厨房炒菜机位置两边缺少一个料架层架，与厨师长沟通设计好层架等摆放小料位置
3.干料螺旋杆已到货安装并测试门店特殊粉料投放校准准确
二、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192" t="inlineStr">
        <is>
          <t>已定</t>
        </is>
      </c>
      <c r="J3192"/>
      <c r="K3192" t="inlineStr">
        <is>
          <t>休息</t>
        </is>
      </c>
      <c r="L3192" t="inlineStr">
        <is>
          <t>IMG_20260313_172959.jpg,IMG_20260313_172641.jpg,screenshot_20260313_171517.jpg,IMG_20260313_131054088.jpg</t>
        </is>
      </c>
      <c r="M3192"/>
      <c r="N3192" s="2">
        <v>46094</v>
      </c>
      <c r="O3192" t="inlineStr">
        <is>
          <t>已结束,已结束</t>
        </is>
      </c>
      <c r="P3192" t="inlineStr">
        <is>
          <t>11周</t>
        </is>
      </c>
      <c r="Q3192"/>
      <c r="R3192" t="inlineStr">
        <is>
          <t>false</t>
        </is>
      </c>
      <c r="S3192" t="inlineStr">
        <is>
          <t>2026/03/11
2026/03/14</t>
        </is>
      </c>
      <c r="T3192" t="inlineStr">
        <is>
          <t>BST</t>
        </is>
      </c>
      <c r="U3192" t="inlineStr">
        <is>
          <t>1</t>
        </is>
      </c>
      <c r="V3192" t="inlineStr">
        <is>
          <t>张铭麒
张铭麒</t>
        </is>
      </c>
      <c r="W3192" t="inlineStr">
        <is>
          <t>李岳丰
吴薇
李岳丰
吴薇</t>
        </is>
      </c>
    </row>
    <row r="3193" ht="12.75" customHeight="1">
      <c r="A3193" t="inlineStr">
        <is>
          <t>2026-03-12 杨梓雄-杭州-又见岚山-POC 已结束</t>
        </is>
      </c>
      <c r="B3193"/>
      <c r="C3193" t="inlineStr">
        <is>
          <t>烹饪菜品过程有不足，已在APP中调整细节。</t>
        </is>
      </c>
      <c r="D3193" t="inlineStr">
        <is>
          <t>杨梓雄</t>
        </is>
      </c>
      <c r="E3193" t="inlineStr">
        <is>
          <t>蚂蚁小镇(地铁站)，浙江杭州西湖(在建)3号线后通段</t>
        </is>
      </c>
      <c r="F3193" t="inlineStr">
        <is>
          <t>项目出差</t>
        </is>
      </c>
      <c r="G3193" t="inlineStr">
        <is>
          <t>杨梓雄-杭州-又见岚山-POC 已结束</t>
        </is>
      </c>
      <c r="H3193" t="inlineStr">
        <is>
          <t>又见岚山POC工作汇报
汇报日期：2026年3月12日
一、 核心工作内容
 1.巩固培训内容：
        ① 录菜流程及注意事项
        ② APP程序的使用方法
        ③ 锅位转速、千瓦度数的设置与调整
        ④ 自定义功能的操作
        ⑤ 机器人操作流程及安全规范
        ⑥ 食材1+N模式的运用
  2.由研发马师傅进行实际操作，在测试过程中，发现了烹饪菜品过程时的不足问题在APP中进行细节调整
  3.熟练度提升
    ①经过培训和实操，师傅对机器人操作的熟练度明显提升，能够更加高效地进行菜品测试。
  4.整理现有菜谱poc标准
    ①拍照记录菜谱切配规格
    ②记录每道菜烹饪前后标准</t>
        </is>
      </c>
      <c r="I3193" t="inlineStr">
        <is>
          <t>已定</t>
        </is>
      </c>
      <c r="J3193"/>
      <c r="K3193" t="inlineStr">
        <is>
          <t>交接收尾工作</t>
        </is>
      </c>
      <c r="L3193" t="inlineStr">
        <is>
          <t>IMG_20260312_220606.jpg,screenshot_20260312_220544.jpg,screenshot_20260312_220536.jpg,IMG_20260312_220432.jpg,IMG_20260312_220247.jpg</t>
        </is>
      </c>
      <c r="M3193"/>
      <c r="N3193" s="2">
        <v>46093</v>
      </c>
      <c r="O3193" t="inlineStr">
        <is>
          <t>已结束,已结束</t>
        </is>
      </c>
      <c r="P3193" t="inlineStr">
        <is>
          <t>11周</t>
        </is>
      </c>
      <c r="Q3193"/>
      <c r="R3193" t="inlineStr">
        <is>
          <t>false</t>
        </is>
      </c>
      <c r="S3193" t="inlineStr">
        <is>
          <t>2026/03/11
2026/03/14</t>
        </is>
      </c>
      <c r="T3193" t="inlineStr">
        <is>
          <t>BST</t>
        </is>
      </c>
      <c r="U3193"/>
      <c r="V3193" t="inlineStr">
        <is>
          <t>张铭麒
张铭麒</t>
        </is>
      </c>
      <c r="W3193" t="inlineStr">
        <is>
          <t>李岳丰
吴薇
李岳丰
吴薇</t>
        </is>
      </c>
    </row>
    <row r="3194" ht="12.75" customHeight="1">
      <c r="A3194" t="inlineStr">
        <is>
          <t>2026-03-11 杨梓雄-杭州-又见岚山-POC 已结束</t>
        </is>
      </c>
      <c r="B3194"/>
      <c r="C3194" t="inlineStr">
        <is>
          <t>录菜操作存在不足，已在APP调整细节优化流程。</t>
        </is>
      </c>
      <c r="D3194" t="inlineStr">
        <is>
          <t>杨梓雄</t>
        </is>
      </c>
      <c r="E3194" t="inlineStr">
        <is>
          <t>天目里，浙江杭州西湖天目山路398号天目清水商业中心6号楼一层</t>
        </is>
      </c>
      <c r="F3194" t="inlineStr">
        <is>
          <t>项目出差</t>
        </is>
      </c>
      <c r="G3194" t="inlineStr">
        <is>
          <t>杨梓雄-杭州-又见岚山-POC 已结束</t>
        </is>
      </c>
      <c r="H3194" t="inlineStr">
        <is>
          <t>又见岚山POC工作汇报
汇报日期：2026年3月11日
一、 核心工作内容
 1.进行了机器人操作的全流程培训，包括：
        ① 录菜流程及注意事项
        ② APP程序的使用方法
        ③ 锅位转速、千瓦度数的设置与调整
        ④ 自定义食材功能的操作
        ⑤ 机器人操作流程及安全规范
 2.菜品培训录菜流程测试
    由研发马师傅上手操作录菜，成功完成了6道菜品的录入测试，并在APP中进行了转速、千瓦数和时间的调整，并对已录入菜谱进行持续烹饪测试，记录一些操作上的不足，在APP中进行了相应的细节调整，以持续优化操作流程和提升烹饪效果。
 3.今日菜品录入完成6道菜，总菜品已录入9道菜。
 4.明日计划巩固培训录制开发菜品操作上的不足，在APP中进行了相应的细节调整，以持续优化操作流程和提升烹饪效果。</t>
        </is>
      </c>
      <c r="I3194" t="inlineStr">
        <is>
          <t>已定</t>
        </is>
      </c>
      <c r="J3194"/>
      <c r="K3194" t="inlineStr">
        <is>
          <t>明日计划巩固培训录制开发菜品操作上的不足，在APP中进行了相应的细节调整，以持续优化操作流程和提升烹饪效果。</t>
        </is>
      </c>
      <c r="L3194" t="inlineStr">
        <is>
          <t>IMG_20260311_183402.jpg,IMG_20260311_183731662.jpg,IMG_20260311_175837198.jpg,IMG_20260311_175244901.jpg,IMG_20260311_172031947.jpg,IMG_20260311_174540537.jpg,IMG_20260311_164742880.jpg,IMG_20260311_151333960.jpg,IMG_20260311_142922334.jpg</t>
        </is>
      </c>
      <c r="M3194"/>
      <c r="N3194" s="2">
        <v>46092</v>
      </c>
      <c r="O3194" t="inlineStr">
        <is>
          <t>已结束,已结束</t>
        </is>
      </c>
      <c r="P3194" t="inlineStr">
        <is>
          <t>11周</t>
        </is>
      </c>
      <c r="Q3194"/>
      <c r="R3194" t="inlineStr">
        <is>
          <t>false</t>
        </is>
      </c>
      <c r="S3194" t="inlineStr">
        <is>
          <t>2026/03/11
2026/03/14</t>
        </is>
      </c>
      <c r="T3194" t="inlineStr">
        <is>
          <t>BST</t>
        </is>
      </c>
      <c r="U3194" t="inlineStr">
        <is>
          <t>1</t>
        </is>
      </c>
      <c r="V3194" t="inlineStr">
        <is>
          <t>张铭麒
张铭麒</t>
        </is>
      </c>
      <c r="W3194" t="inlineStr">
        <is>
          <t>李岳丰
吴薇
李岳丰
吴薇</t>
        </is>
      </c>
    </row>
    <row r="3195" ht="12.75" customHeight="1">
      <c r="A3195" t="inlineStr">
        <is>
          <t>2026-03-10 杨梓雄-杭州-又见岚山-POC 已结束</t>
        </is>
      </c>
      <c r="B3195" t="inlineStr">
        <is>
          <t>1</t>
        </is>
      </c>
      <c r="C3195" t="inlineStr">
        <is>
          <t>客户认可设备，想以农耕记模板打造出海模型，建议研发新菜品。</t>
        </is>
      </c>
      <c r="D3195" t="inlineStr">
        <is>
          <t>杨梓雄</t>
        </is>
      </c>
      <c r="E3195" t="inlineStr">
        <is>
          <t>天目里，浙江杭州西湖古荡街道天目山路398号天目清水商业中心</t>
        </is>
      </c>
      <c r="F3195" t="inlineStr">
        <is>
          <t>项目出差</t>
        </is>
      </c>
      <c r="G3195" t="inlineStr">
        <is>
          <t>杨梓雄-杭州-又见岚山-POC 已结束</t>
        </is>
      </c>
      <c r="H3195" t="inlineStr">
        <is>
          <t>又见岚山POC工作汇报
汇报日期：2026年3月10日
一、 核心工作内容
1. 标准化烹饪工艺学习：通过现场跟拍录制，系统学习师傅手工烹饪流程，提炼适配炒菜机的菜品标准化操作要点。
2. 炒菜机操作全流程培训
- 菜品录入指导：详细讲解食材类型、重量标定、烹饪步骤编写等核心录入环节的操作规范。
- APP程序实操教学：指导师傅熟练掌握菜品调取、参数设定等APP基础操作。
- 设备参数调试培训：针对不同菜品特性，讲解锅位转速、功率（千瓦）的适配原则，指导师傅根据实际烹饪场景灵活调整。
- 食材库个性化配置：教授食材库自定义操作，包括新增食材品类、修改食材属性等功能的使用方法。
- 高效1+N模式应用：培训菜谱1+N模式的操作技巧，助力提升多份量菜品的批量烹饪效率。
3. 菜品工艺优化与调整：在录菜过程中，针对火候控制、调味比例等影响菜品稳定性的关键环节，及时与师傅沟通并优化操作细节，保障出品一致性。
4. 菜品录入成果：今日完成3道菜品的程序录入及使用1+N功能制作1-5份量的菜品测试，具体菜品为薄荷炒牛肉、云南黑三剁、鸡枞菌炒油麦菜；同步将菜品备菜规格录入炒菜机APP备菜标准库，实现标准化备菜指导。
二、 项目推进进度与客户沟通情况
1. 现场试菜后，客户对炒菜机设备的出品质量表示认可，明确提出想以农耕记出海模板为标准，打造炒菜机门店专属模型为出海做准备。
2. 门店目前仅8道小炒菜品，结合市场需求与云南类型向客户提出菜品研发建议，推荐高毛利易销售的品类，如豆腐类、茄子类、特色菌菇类菜品</t>
        </is>
      </c>
      <c r="I3195" t="inlineStr">
        <is>
          <t>已定</t>
        </is>
      </c>
      <c r="J3195"/>
      <c r="K3195" t="inlineStr">
        <is>
          <t>录菜培训</t>
        </is>
      </c>
      <c r="L3195" t="inlineStr">
        <is>
          <t>IMG_20260310_203512.jpg,IMG_20260310_203403.jpg,IMG_20260310_190906484.jpg,IMG_20260310_184744452.jpg,IMG_20260310_150455334.jpg,IMG_20260310_171228244.jpg,IMG_20260310_155340229.jpg,IMG_20260310_153808326.jpg</t>
        </is>
      </c>
      <c r="M3195"/>
      <c r="N3195" s="2">
        <v>46091</v>
      </c>
      <c r="O3195" t="inlineStr">
        <is>
          <t>已结束,已结束</t>
        </is>
      </c>
      <c r="P3195" t="inlineStr">
        <is>
          <t>11周</t>
        </is>
      </c>
      <c r="Q3195"/>
      <c r="R3195" t="inlineStr">
        <is>
          <t>false</t>
        </is>
      </c>
      <c r="S3195" t="inlineStr">
        <is>
          <t>2026/03/11
2026/03/14</t>
        </is>
      </c>
      <c r="T3195" t="inlineStr">
        <is>
          <t>BST</t>
        </is>
      </c>
      <c r="U3195"/>
      <c r="V3195" t="inlineStr">
        <is>
          <t>张铭麒
张铭麒</t>
        </is>
      </c>
      <c r="W3195" t="inlineStr">
        <is>
          <t>李岳丰
吴薇
李岳丰
吴薇</t>
        </is>
      </c>
    </row>
    <row r="3196" ht="12.75" customHeight="1">
      <c r="A3196" t="inlineStr">
        <is>
          <t>2026-03-09 杨梓雄-杭州-又见岚山-POC 已结束</t>
        </is>
      </c>
      <c r="B3196" t="inlineStr">
        <is>
          <t>1</t>
        </is>
      </c>
      <c r="C3196" t="inlineStr">
        <is>
          <t>水淀粉反抽回的水超过10g以上需联系售后，此为异常。</t>
        </is>
      </c>
      <c r="D3196" t="inlineStr">
        <is>
          <t>杨梓雄</t>
        </is>
      </c>
      <c r="E3196" t="inlineStr">
        <is>
          <t>蚂蚁集团A空间，浙江杭州西湖西溪路569号(古墩路地铁站出入口步行380米)</t>
        </is>
      </c>
      <c r="F3196" t="inlineStr">
        <is>
          <t>项目出差</t>
        </is>
      </c>
      <c r="G3196" t="inlineStr">
        <is>
          <t>杨梓雄-杭州-又见岚山-POC 已结束</t>
        </is>
      </c>
      <c r="H3196" t="inlineStr">
        <is>
          <t>又见岚山poc装机调试设备参数
一、软件部分
1.开机连接wifi
2.不停云厨“添加门店、添加SN号”
3.注册门店账号“使用厨师长号码注册登录机器”
4.让厨师长扫以下二维码下载不停云厨使用手机号码短信登录修改密码：建议修改密码（123456）
二、检查机器各项功能
1.干料、液料投放测试
2.投放“油”管道需用热水1000克多次清洗
3.测试加热功率是否正常
4.修改参数配置
   个人中心设置：
①选择锅类型
②默认洗锅选项：标准洗
③选择手动刷锅类型：高效版
④2号液料盒反抽：关闭（注意如果是蚝油需要开启反抽，其他液体需要关闭反抽并使用备用液料盒）
⑤投放干酱料时停止加热：打开
⑥清洗提醒：关闭
    工程模式
①系统设置里面开启摇摆（涂层锅不需要开启）
②锅设置倾角仪ABS
5.温度标定
①放入500g水开大火升温到90度后改到6kw等待温度稳定查看温度是否在“95-110”内
②工程模式里温度标定查看数值是否在“1.0”如不是输入250
6.水淀粉投放反抽测试（新机器都需要测试）
①水淀粉空盒使用克称去皮后，空盒放入机器手动投放50克水淀粉等反抽完点清洗，等清洗后拿出水淀粉盒上称，查看使用水淀粉后清洗反抽数值在10g内为正常，多测试几次（如反抽回的水超过10以上联系售后）
7.工程模式参数配置里“开启液料手动校准校准结果”需要关闭</t>
        </is>
      </c>
      <c r="I3196" t="inlineStr">
        <is>
          <t>无</t>
        </is>
      </c>
      <c r="J3196"/>
      <c r="K3196" t="inlineStr">
        <is>
          <t>录菜</t>
        </is>
      </c>
      <c r="L3196" t="inlineStr">
        <is>
          <t>IMG_20260309_224114689.jpg,image_1773063649124.jpg,IMG_20260309_205608287.jpg,IMG_20260309_205605892.jpg,IMG_20260309_181304715.jpg,IMG_20260309_180630498.jpg,IMG_20260309_180403445.jpg,IMG_20260309_180359172.jpg,IMG_20260309_180356861.jpg,IMG_20260309_180355042.jpg,IMG_20260309_150026648.jpg</t>
        </is>
      </c>
      <c r="M3196"/>
      <c r="N3196" s="2">
        <v>46090</v>
      </c>
      <c r="O3196" t="inlineStr">
        <is>
          <t>已结束,已结束</t>
        </is>
      </c>
      <c r="P3196" t="inlineStr">
        <is>
          <t>11周</t>
        </is>
      </c>
      <c r="Q3196"/>
      <c r="R3196" t="inlineStr">
        <is>
          <t>false</t>
        </is>
      </c>
      <c r="S3196" t="inlineStr">
        <is>
          <t>2026/03/11
2026/03/14</t>
        </is>
      </c>
      <c r="T3196" t="inlineStr">
        <is>
          <t>BST</t>
        </is>
      </c>
      <c r="U3196"/>
      <c r="V3196" t="inlineStr">
        <is>
          <t>张铭麒
张铭麒</t>
        </is>
      </c>
      <c r="W3196" t="inlineStr">
        <is>
          <t>李岳丰
吴薇
李岳丰
吴薇</t>
        </is>
      </c>
    </row>
    <row r="3197" ht="12.75" customHeight="1">
      <c r="A3197" t="inlineStr">
        <is>
          <t xml:space="preserve">2026-03-08 </t>
        </is>
      </c>
      <c r="B3197"/>
      <c r="C3197" t="inlineStr">
        <is>
          <t>正文仅为日期“2026/03/08”，无具体内容，无问题或异常。</t>
        </is>
      </c>
      <c r="D3197" t="inlineStr">
        <is>
          <t>杨梓雄</t>
        </is>
      </c>
      <c r="E3197" t="inlineStr">
        <is>
          <t>全季酒店(杭州萧山国际机场店)，浙江杭州萧山瓜沥镇新港村832号</t>
        </is>
      </c>
      <c r="F3197" t="inlineStr">
        <is>
          <t>排休</t>
        </is>
      </c>
      <c r="G3197"/>
      <c r="H3197"/>
      <c r="I3197"/>
      <c r="J3197"/>
      <c r="K3197"/>
      <c r="L3197"/>
      <c r="M3197"/>
      <c r="N3197" s="2">
        <v>46089</v>
      </c>
      <c r="O3197"/>
      <c r="P3197" t="inlineStr">
        <is>
          <t>10周</t>
        </is>
      </c>
      <c r="Q3197"/>
      <c r="R3197" t="inlineStr">
        <is>
          <t>false</t>
        </is>
      </c>
      <c r="S3197"/>
      <c r="T3197"/>
      <c r="U3197" t="inlineStr">
        <is>
          <t>1</t>
        </is>
      </c>
      <c r="V3197"/>
      <c r="W3197"/>
    </row>
    <row r="3198" ht="12.75" customHeight="1">
      <c r="A3198" t="inlineStr">
        <is>
          <t xml:space="preserve">2026-03-07 </t>
        </is>
      </c>
      <c r="B3198"/>
      <c r="C3198" t="inlineStr">
        <is>
          <t>正文仅日期“2026/03/07”，无具体内容，信息缺失。</t>
        </is>
      </c>
      <c r="D3198" t="inlineStr">
        <is>
          <t>杨梓雄</t>
        </is>
      </c>
      <c r="E3198" t="inlineStr">
        <is>
          <t>杭州萧山国际机场，浙江杭州萧山机场1号路1号</t>
        </is>
      </c>
      <c r="F3198" t="inlineStr">
        <is>
          <t>排休</t>
        </is>
      </c>
      <c r="G3198"/>
      <c r="H3198"/>
      <c r="I3198"/>
      <c r="J3198"/>
      <c r="K3198"/>
      <c r="L3198"/>
      <c r="M3198"/>
      <c r="N3198" s="2">
        <v>46088</v>
      </c>
      <c r="O3198"/>
      <c r="P3198" t="inlineStr">
        <is>
          <t>10周</t>
        </is>
      </c>
      <c r="Q3198"/>
      <c r="R3198" t="inlineStr">
        <is>
          <t>false</t>
        </is>
      </c>
      <c r="S3198"/>
      <c r="T3198"/>
      <c r="U3198"/>
      <c r="V3198"/>
      <c r="W3198"/>
    </row>
    <row r="3199" ht="12.75" customHeight="1">
      <c r="A3199" t="inlineStr">
        <is>
          <t xml:space="preserve">2026-03-06 </t>
        </is>
      </c>
      <c r="B3199"/>
      <c r="C3199" t="inlineStr">
        <is>
          <t>正文仅日期“2026/03/06”，无具体内容，信息缺失。</t>
        </is>
      </c>
      <c r="D3199" t="inlineStr">
        <is>
          <t>杨梓雄</t>
        </is>
      </c>
      <c r="E3199" t="inlineStr">
        <is>
          <t>杭州萧山国际机场，浙江杭州萧山机场1号路1号</t>
        </is>
      </c>
      <c r="F3199" t="inlineStr">
        <is>
          <t>排休</t>
        </is>
      </c>
      <c r="G3199"/>
      <c r="H3199"/>
      <c r="I3199"/>
      <c r="J3199"/>
      <c r="K3199"/>
      <c r="L3199"/>
      <c r="M3199"/>
      <c r="N3199" s="2">
        <v>46087</v>
      </c>
      <c r="O3199"/>
      <c r="P3199" t="inlineStr">
        <is>
          <t>10周</t>
        </is>
      </c>
      <c r="Q3199"/>
      <c r="R3199" t="inlineStr">
        <is>
          <t>false</t>
        </is>
      </c>
      <c r="S3199"/>
      <c r="T3199"/>
      <c r="U3199"/>
      <c r="V3199"/>
      <c r="W3199"/>
    </row>
    <row r="3200" ht="12.75" customHeight="1">
      <c r="A3200" t="inlineStr">
        <is>
          <t xml:space="preserve">2026-03-05 </t>
        </is>
      </c>
      <c r="B3200"/>
      <c r="C3200" t="inlineStr">
        <is>
          <t>正文仅为日期“2026/03/05”，无具体内容，无问题或异常信息。</t>
        </is>
      </c>
      <c r="D3200" t="inlineStr">
        <is>
          <t>杨梓雄</t>
        </is>
      </c>
      <c r="E3200" t="inlineStr">
        <is>
          <t>杭州萧山国际机场，浙江杭州萧山机场1号路1号</t>
        </is>
      </c>
      <c r="F3200" t="inlineStr">
        <is>
          <t>排休</t>
        </is>
      </c>
      <c r="G3200"/>
      <c r="H3200"/>
      <c r="I3200"/>
      <c r="J3200"/>
      <c r="K3200"/>
      <c r="L3200"/>
      <c r="M3200"/>
      <c r="N3200" s="2">
        <v>46086</v>
      </c>
      <c r="O3200"/>
      <c r="P3200" t="inlineStr">
        <is>
          <t>10周</t>
        </is>
      </c>
      <c r="Q3200"/>
      <c r="R3200" t="inlineStr">
        <is>
          <t>false</t>
        </is>
      </c>
      <c r="S3200"/>
      <c r="T3200"/>
      <c r="U3200"/>
      <c r="V3200"/>
      <c r="W3200"/>
    </row>
    <row r="3201" ht="12.75" customHeight="1">
      <c r="A3201" t="inlineStr">
        <is>
          <t>2026-03-04 杨梓雄-广州-钱大妈-POC 已结束</t>
        </is>
      </c>
      <c r="B3201" t="inlineStr">
        <is>
          <t>1</t>
        </is>
      </c>
      <c r="C3201" t="inlineStr">
        <is>
          <t>机器现有SKU17个与每餐6个不符，需关注SKU数量异常。</t>
        </is>
      </c>
      <c r="D3201" t="inlineStr">
        <is>
          <t>杨梓雄</t>
        </is>
      </c>
      <c r="E3201" t="inlineStr">
        <is>
          <t>广州南站，广东广州番禺7号线</t>
        </is>
      </c>
      <c r="F3201" t="inlineStr">
        <is>
          <t>项目出差</t>
        </is>
      </c>
      <c r="G3201" t="inlineStr">
        <is>
          <t>杨梓雄-广州-钱大妈-POC 已结束</t>
        </is>
      </c>
      <c r="H3201" t="inlineStr">
        <is>
          <t>广州钱大妈翠花当家项目工作内容（3月4日）
一、午餐与晚餐SKU各6个（机器上面现有SKU17个，每餐开餐前新增录入一道SKU搭配进行售卖）
8:30: 到店收货
8:45: 收完货准备切配
8:45-10:00:切配清洗：
配菜配餐烹饪净菜出品
10:00: 准备烹饪
1️⃣洗米煮米饭
2️⃣边烹饪边分装食材
3️⃣腌制肉类
10:05：烹饪第一锅（时间最长的易粘锅的，如鸡块先烹饪）
10:50：最后一个SKU出锅
菜品制作与出品：按照项目标准流程完成配菜、配餐及净菜现炒操作，把控烹饪火候与口味，保障菜品出品质量与效率。
客户对接与售卖：为到店客户讲解菜品现炒现卖的特色与优势，主动推介菜品，完成分餐出餐，提升客户购买意愿与体验。
12:00: 菜品基本售卖完，烹饪第二轮菜品
12:20：迎来午餐高峰
12:50：全部餐食售罄
13:00：进行收餐收档清洁机器工作
16:00：配菜配餐烹饪净菜出品
17:00：烹饪完所有菜品
19:00：售卖完进行收档清洁工作
19:30：下单明日计划菜单食材
期间需要打包食材收冰箱 ，售卖中途再切配其他食材烹饪，另外明档地方小时刻需要清洗机器锅碗瓢盆
已交接张师傅工作安排</t>
        </is>
      </c>
      <c r="I3201" t="inlineStr">
        <is>
          <t>已定</t>
        </is>
      </c>
      <c r="J3201"/>
      <c r="K3201" t="inlineStr">
        <is>
          <t>休息</t>
        </is>
      </c>
      <c r="L3201" t="inlineStr">
        <is>
          <t>IMG_20260304_165418340.jpg,IMG_20260304_164720418.jpg,IMG_20260304_163547024.jpg,IMG_20260304_162756523.jpg,IMG_20260304_084824626.jpg</t>
        </is>
      </c>
      <c r="M3201"/>
      <c r="N3201" s="2">
        <v>46085</v>
      </c>
      <c r="O3201" t="inlineStr">
        <is>
          <t>已结束,已结束,已结束,已结束,已结束,已结束,已结束,已结束,已结束,已结束</t>
        </is>
      </c>
      <c r="P3201" t="inlineStr">
        <is>
          <t>10周</t>
        </is>
      </c>
      <c r="Q3201"/>
      <c r="R3201" t="inlineStr">
        <is>
          <t>false</t>
        </is>
      </c>
      <c r="S3201" t="inlineStr">
        <is>
          <t>2025/12/21
2025/12/24
2026/01/30
2026/02/04
2026/02/07
2026/02/26
2026/03/01
2026/03/04
2026/03/27
2026/03/29</t>
        </is>
      </c>
      <c r="T3201" t="inlineStr">
        <is>
          <t>创新中心</t>
        </is>
      </c>
      <c r="U3201"/>
      <c r="V3201" t="inlineStr">
        <is>
          <t>张博文
张博文
张博文
张博文
张博文
张博文
张博文
张博文
张博文
张博文</t>
        </is>
      </c>
      <c r="W3201" t="inlineStr">
        <is>
          <t>吴薇
张铭麒
吴薇
张铭麒
吴薇
张铭麒
吴薇
张铭麒
吴薇
张铭麒
吴薇
张铭麒
吴薇
张铭麒
吴薇
张铭麒
吴薇
张铭麒
吴薇
张铭麒</t>
        </is>
      </c>
    </row>
    <row r="3202" ht="12.75" customHeight="1">
      <c r="A3202" t="inlineStr">
        <is>
          <t>2026-03-03 杨梓雄-广州-钱大妈-POC 已结束</t>
        </is>
      </c>
      <c r="B3202" t="inlineStr">
        <is>
          <t>1</t>
        </is>
      </c>
      <c r="C3202" t="inlineStr">
        <is>
          <t>无明显问题及异常。当日经营正常，毛利润约356.75元，毛利率50%。</t>
        </is>
      </c>
      <c r="D3202" t="inlineStr">
        <is>
          <t>杨梓雄</t>
        </is>
      </c>
      <c r="E3202" t="inlineStr">
        <is>
          <t>黄金海岸水上乐园，广东广州海珠滨江东路29号(近中大北门)</t>
        </is>
      </c>
      <c r="F3202" t="inlineStr">
        <is>
          <t>项目出差</t>
        </is>
      </c>
      <c r="G3202" t="inlineStr">
        <is>
          <t>杨梓雄-广州-钱大妈-POC 已结束</t>
        </is>
      </c>
      <c r="H3202" t="inlineStr">
        <is>
          <t>广州钱大妈翠花当家项目工作内容（3月3日）
一、午餐与晚餐SKU各6个（机器上面现有SKU21个，每餐开餐前新增录入一道SKU搭配进行售卖）
8:30: 到店收货
8:45: 收完货准备切配
8:45-10:00:切配清洗：
配菜配餐烹饪净菜出品
10:00: 准备烹饪
1️⃣洗米煮米饭
2️⃣边烹饪边分装食材
3️⃣腌制肉类
10:05：烹饪第一锅（时间最长的易粘锅的，如鸡块先烹饪）
10:50：最后一个SKU出锅
菜品制作与出品：按照项目标准流程完成配菜、配餐及净菜现炒操作，把控烹饪火候与口味，保障菜品出品质量与效率。
客户对接与售卖：为到店客户讲解菜品现炒现卖的特色与优势，主动推介菜品，完成分餐出餐，提升客户购买意愿与体验。
12:00: 菜品基本售卖完，烹饪第二轮菜品
12:20：迎来午餐高峰
12:50：全部餐食售罄
13:00：进行收餐收档清洁机器工作
16:00：配菜配餐烹饪净菜出品
17:00：烹饪完所有菜品
19:00：售卖完进行收档清洁工作
期间需要打包食材收冰箱 ，售卖中途再切配其他食材烹饪，另外明档地方小时刻需要清洗机器锅碗瓢盆
二、钱大妈3月3日售卖食材成本消耗
线下营业收入：642.5
美团外卖收入：70.85
总收入（713.35）
当日预估其他成本：
调味品消耗：6元
米饭等主食消耗：90元（3袋大米）
电费：预估15元/天
打包盒成本：预估40元
食材采购：214元+43元（店里消耗食材43元 ）257元，剩余20%，成本205.6元
二、当日利润测算
总成本 = 食材205.6元 + 调味品6元 + 电费15元+打包盒40元+米饭90元 = 356.6元
当日毛利润 = 营业收入713.35元 - 总成本356.6元 = 356.75元
毛利率 ≈ 356.75÷ 713.35≈ 50%</t>
        </is>
      </c>
      <c r="I3202" t="inlineStr">
        <is>
          <t>已定</t>
        </is>
      </c>
      <c r="J3202"/>
      <c r="K3202" t="inlineStr">
        <is>
          <t>交接钱大妈工作</t>
        </is>
      </c>
      <c r="L3202" t="inlineStr">
        <is>
          <t>image_1772538418069.jpg,screenshot_20260303_194647.jpg,image_1772538389927.jpg,IMG_20260303_165241177.jpg,IMG_20260303_112444870.jpg,IMG_20260303_084445976.jpg,IMG_20260303_084725014.jpg</t>
        </is>
      </c>
      <c r="M3202"/>
      <c r="N3202" s="2">
        <v>46084</v>
      </c>
      <c r="O3202" t="inlineStr">
        <is>
          <t>已结束,已结束,已结束,已结束,已结束,已结束,已结束,已结束,已结束,已结束</t>
        </is>
      </c>
      <c r="P3202" t="inlineStr">
        <is>
          <t>10周</t>
        </is>
      </c>
      <c r="Q3202"/>
      <c r="R3202" t="inlineStr">
        <is>
          <t>false</t>
        </is>
      </c>
      <c r="S3202" t="inlineStr">
        <is>
          <t>2025/12/21
2025/12/24
2026/01/30
2026/02/04
2026/02/07
2026/02/26
2026/03/01
2026/03/04
2026/03/27
2026/03/29</t>
        </is>
      </c>
      <c r="T3202" t="inlineStr">
        <is>
          <t>创新中心</t>
        </is>
      </c>
      <c r="U3202"/>
      <c r="V3202" t="inlineStr">
        <is>
          <t>张博文
张博文
张博文
张博文
张博文
张博文
张博文
张博文
张博文
张博文</t>
        </is>
      </c>
      <c r="W3202" t="inlineStr">
        <is>
          <t>吴薇
张铭麒
吴薇
张铭麒
吴薇
张铭麒
吴薇
张铭麒
吴薇
张铭麒
吴薇
张铭麒
吴薇
张铭麒
吴薇
张铭麒
吴薇
张铭麒
吴薇
张铭麒</t>
        </is>
      </c>
    </row>
    <row r="3203" ht="12.75" customHeight="1">
      <c r="A3203" t="inlineStr">
        <is>
          <t>2026-03-02 杨梓雄-广州-钱大妈-POC 已结束</t>
        </is>
      </c>
      <c r="B3203" t="inlineStr">
        <is>
          <t>1</t>
        </is>
      </c>
      <c r="C3203" t="inlineStr">
        <is>
          <t>店长让帮忙消耗食材12.4元（已打八折）。</t>
        </is>
      </c>
      <c r="D3203" t="inlineStr">
        <is>
          <t>杨梓雄</t>
        </is>
      </c>
      <c r="E3203" t="inlineStr">
        <is>
          <t>海珠半岛花园，广东广州海珠滨江东路67号汇景阁17F</t>
        </is>
      </c>
      <c r="F3203" t="inlineStr">
        <is>
          <t>项目出差</t>
        </is>
      </c>
      <c r="G3203" t="inlineStr">
        <is>
          <t>杨梓雄-广州-钱大妈-POC 已结束</t>
        </is>
      </c>
      <c r="H3203" t="inlineStr">
        <is>
          <t>一、钱大妈3月2日售卖食材成本消耗
当日营业收入：504.60元（收款净额）
当日预估其他成本：
调味品消耗：6元
米饭等主食消耗：70元（2.5袋大米）
电费：预估15元/天
打包盒成本：预估33元
食材采购：222元+12.4元（店长让帮忙消耗食材12.4元 已打八折）234.4元，剩余30%，成本164元
二、当日利润测算
总成本 = 食材164元 + 调味品6元 + 电费15元+打包盒33元+米饭70元 = 288元
当日毛利润 = 营业收入504.60元 - 总成本288元 = 216.6元
毛利率 ≈ 216.6÷ 504.6≈ 43%</t>
        </is>
      </c>
      <c r="I3203" t="inlineStr">
        <is>
          <t>已定</t>
        </is>
      </c>
      <c r="J3203"/>
      <c r="K3203" t="inlineStr">
        <is>
          <t>钱大妈交接工作</t>
        </is>
      </c>
      <c r="L3203" t="inlineStr">
        <is>
          <t>image_1772451151245.jpg,image_1772451145959.jpg,IMG_20260302_110409649.jpg,IMG_20260302_083247639.jpg</t>
        </is>
      </c>
      <c r="M3203"/>
      <c r="N3203" s="2">
        <v>46083</v>
      </c>
      <c r="O3203" t="inlineStr">
        <is>
          <t>已结束,已结束,已结束,已结束,已结束,已结束,已结束,已结束,已结束,已结束</t>
        </is>
      </c>
      <c r="P3203" t="inlineStr">
        <is>
          <t>10周</t>
        </is>
      </c>
      <c r="Q3203"/>
      <c r="R3203" t="inlineStr">
        <is>
          <t>false</t>
        </is>
      </c>
      <c r="S3203" t="inlineStr">
        <is>
          <t>2025/12/21
2025/12/24
2026/01/30
2026/02/04
2026/02/07
2026/02/26
2026/03/01
2026/03/04
2026/03/27
2026/03/29</t>
        </is>
      </c>
      <c r="T3203" t="inlineStr">
        <is>
          <t>创新中心</t>
        </is>
      </c>
      <c r="U3203"/>
      <c r="V3203" t="inlineStr">
        <is>
          <t>张博文
张博文
张博文
张博文
张博文
张博文
张博文
张博文
张博文
张博文</t>
        </is>
      </c>
      <c r="W3203" t="inlineStr">
        <is>
          <t>吴薇
张铭麒
吴薇
张铭麒
吴薇
张铭麒
吴薇
张铭麒
吴薇
张铭麒
吴薇
张铭麒
吴薇
张铭麒
吴薇
张铭麒
吴薇
张铭麒
吴薇
张铭麒</t>
        </is>
      </c>
    </row>
    <row r="3204" ht="12.75" customHeight="1">
      <c r="A3204" t="inlineStr">
        <is>
          <t>2026-03-01 杨梓雄-广州-钱大妈-POC 已结束</t>
        </is>
      </c>
      <c r="B3204"/>
      <c r="C3204" t="inlineStr">
        <is>
          <t>食材采购226元剩余20%，成本181元，存在食材未充分利用问题。</t>
        </is>
      </c>
      <c r="D3204" t="inlineStr">
        <is>
          <t>杨梓雄</t>
        </is>
      </c>
      <c r="E3204" t="inlineStr">
        <is>
          <t>黄金海岸水上乐园，广东广州海珠滨江东路29号(近中大北门)</t>
        </is>
      </c>
      <c r="F3204" t="inlineStr">
        <is>
          <t>项目出差</t>
        </is>
      </c>
      <c r="G3204" t="inlineStr">
        <is>
          <t>杨梓雄-广州-钱大妈-POC 已结束</t>
        </is>
      </c>
      <c r="H3204" t="inlineStr">
        <is>
          <t>一、钱大妈3月1日售卖食材成本消耗
当日营业收入：508.20元（收款净额）
当日预估其他成本：
调味品消耗：6元
米饭等主食消耗：70元（2.5袋大米）
电费：预估15元/天
打包盒成本：预估33元
食材采购：226元，剩余20%，成本181元
二、当日利润测算
总成本 = 食材181元 + 调味品6元 + 电费15元+打包盒33元+米饭70元 = 305元
当日毛利润 = 营业收入508.20元 - 总成本305元 = 203.2元
毛利率 ≈ 203.2 ÷ 508.20 ≈ 40%</t>
        </is>
      </c>
      <c r="I3204" t="inlineStr">
        <is>
          <t>已定</t>
        </is>
      </c>
      <c r="J3204"/>
      <c r="K3204" t="inlineStr">
        <is>
          <t>钱大妈项目</t>
        </is>
      </c>
      <c r="L3204" t="inlineStr">
        <is>
          <t>image_1772373482483.jpg,image_1772373431706.jpg,IMG_20260301_165738943.jpg,IMG_20260301_104752713.jpg,IMG_20260301_083421123.jpg</t>
        </is>
      </c>
      <c r="M3204"/>
      <c r="N3204" s="2">
        <v>46082</v>
      </c>
      <c r="O3204" t="inlineStr">
        <is>
          <t>已结束,已结束,已结束,已结束,已结束,已结束,已结束,已结束,已结束,已结束</t>
        </is>
      </c>
      <c r="P3204" t="inlineStr">
        <is>
          <t>09周</t>
        </is>
      </c>
      <c r="Q3204"/>
      <c r="R3204" t="inlineStr">
        <is>
          <t>false</t>
        </is>
      </c>
      <c r="S3204" t="inlineStr">
        <is>
          <t>2025/12/21
2025/12/24
2026/01/30
2026/02/04
2026/02/07
2026/02/26
2026/03/01
2026/03/04
2026/03/27
2026/03/29</t>
        </is>
      </c>
      <c r="T3204" t="inlineStr">
        <is>
          <t>创新中心</t>
        </is>
      </c>
      <c r="U3204"/>
      <c r="V3204" t="inlineStr">
        <is>
          <t>张博文
张博文
张博文
张博文
张博文
张博文
张博文
张博文
张博文
张博文</t>
        </is>
      </c>
      <c r="W3204" t="inlineStr">
        <is>
          <t>吴薇
张铭麒
吴薇
张铭麒
吴薇
张铭麒
吴薇
张铭麒
吴薇
张铭麒
吴薇
张铭麒
吴薇
张铭麒
吴薇
张铭麒
吴薇
张铭麒
吴薇
张铭麒</t>
        </is>
      </c>
    </row>
    <row r="3205" ht="12.75" customHeight="1">
      <c r="A3205" t="inlineStr">
        <is>
          <t>2026-02-28 杨梓雄-广州-钱大妈-POC 已结束</t>
        </is>
      </c>
      <c r="B3205"/>
      <c r="C3205" t="inlineStr">
        <is>
          <t>机器现有SKU20个，每餐开餐前需新增录入1道SKU搭配售卖。</t>
        </is>
      </c>
      <c r="D3205" t="inlineStr">
        <is>
          <t>杨梓雄</t>
        </is>
      </c>
      <c r="E3205" t="inlineStr">
        <is>
          <t>黄金海岸水上乐园，广东广州海珠滨江东路29号(近中大北门)</t>
        </is>
      </c>
      <c r="F3205" t="inlineStr">
        <is>
          <t>项目出差</t>
        </is>
      </c>
      <c r="G3205" t="inlineStr">
        <is>
          <t>杨梓雄-广州-钱大妈-POC 已结束</t>
        </is>
      </c>
      <c r="H3205" t="inlineStr">
        <is>
          <t>广州钱大妈翠花当家项目工作内容（2月28日）
一、午餐与晚餐SKU各6个（机器上面现有SKU20个，每餐开餐前新增录入一道SKU搭配进行售卖）
8:30: 到店收货
8:45: 收完货准备切配
8:45-10:00:切配清洗：
配菜配餐烹饪净菜出品
10:00: 准备烹饪
1️⃣洗米煮米饭
2️⃣边烹饪边分装食材
3️⃣腌制肉类
10:05：烹饪第一锅（时间最长的易粘锅的，如鸡块先烹饪）
10:50：最后一个SKU出锅
菜品制作与出品：按照项目标准流程完成配菜、配餐及净菜现炒操作，把控烹饪火候与口味，保障菜品出品质量与效率。
客户对接与售卖：为到店客户讲解菜品现炒现卖的特色与优势，主动推介菜品，完成分餐出餐，提升客户购买意愿与体验。
12:00: 菜品基本售卖完，烹饪第二轮菜品
12:20：迎来午餐高峰
12:50：全部餐食售罄
13:00：进行收餐收档清洁机器工作
16:00：配菜配餐烹饪净菜出品
17:00：烹饪完所有菜品
19:00：售卖完进行收档清洁工作
期间需要打包食材收冰箱 ，售卖中途再切配其他食材烹饪，另外明档地方小时刻需要清洗机器锅碗瓢盆</t>
        </is>
      </c>
      <c r="I3205" t="inlineStr">
        <is>
          <t>已定</t>
        </is>
      </c>
      <c r="J3205"/>
      <c r="K3205" t="inlineStr">
        <is>
          <t>钱大妈项目打模型</t>
        </is>
      </c>
      <c r="L3205" t="inlineStr">
        <is>
          <t>IMG_20260228_165632778.jpg,IMG_20260228_105716238.jpg,IMG_20260228_103641894.jpg,IMG_20260228_083353514.jpg</t>
        </is>
      </c>
      <c r="M3205"/>
      <c r="N3205" s="2">
        <v>46081</v>
      </c>
      <c r="O3205" t="inlineStr">
        <is>
          <t>已结束,已结束,已结束,已结束,已结束,已结束,已结束,已结束,已结束,已结束</t>
        </is>
      </c>
      <c r="P3205" t="inlineStr">
        <is>
          <t>09周</t>
        </is>
      </c>
      <c r="Q3205"/>
      <c r="R3205" t="inlineStr">
        <is>
          <t>false</t>
        </is>
      </c>
      <c r="S3205" t="inlineStr">
        <is>
          <t>2025/12/21
2025/12/24
2026/01/30
2026/02/04
2026/02/07
2026/02/26
2026/03/01
2026/03/04
2026/03/27
2026/03/29</t>
        </is>
      </c>
      <c r="T3205" t="inlineStr">
        <is>
          <t>创新中心</t>
        </is>
      </c>
      <c r="U3205"/>
      <c r="V3205" t="inlineStr">
        <is>
          <t>张博文
张博文
张博文
张博文
张博文
张博文
张博文
张博文
张博文
张博文</t>
        </is>
      </c>
      <c r="W3205" t="inlineStr">
        <is>
          <t>吴薇
张铭麒
吴薇
张铭麒
吴薇
张铭麒
吴薇
张铭麒
吴薇
张铭麒
吴薇
张铭麒
吴薇
张铭麒
吴薇
张铭麒
吴薇
张铭麒
吴薇
张铭麒</t>
        </is>
      </c>
    </row>
    <row r="3206" ht="12.75" customHeight="1">
      <c r="A3206" t="inlineStr">
        <is>
          <t>2026-02-27 杨梓雄-广州-钱大妈-POC 已结束</t>
        </is>
      </c>
      <c r="B3206"/>
      <c r="C3206" t="inlineStr">
        <is>
          <t>机器现有SKU17个，每餐需新增录入1道SKU搭配售卖。</t>
        </is>
      </c>
      <c r="D3206" t="inlineStr">
        <is>
          <t>杨梓雄</t>
        </is>
      </c>
      <c r="E3206" t="inlineStr">
        <is>
          <t>黄金海岸水上乐园，广东广州海珠滨江东路29号(近中大北门)</t>
        </is>
      </c>
      <c r="F3206" t="inlineStr">
        <is>
          <t>项目出差</t>
        </is>
      </c>
      <c r="G3206" t="inlineStr">
        <is>
          <t>杨梓雄-广州-钱大妈-POC 已结束</t>
        </is>
      </c>
      <c r="H3206" t="inlineStr">
        <is>
          <t>广州钱大妈翠花当家项目工作内容（2月27日）
一、午餐与晚餐SKU各6个（机器上面现有SKU17个，每餐开餐前新增录入一道SKU搭配进行售卖）
8:30: 到店收货
8:45: 收完货准备切配
8:45-10:00:切配清洗：
配菜配餐烹饪净菜出品
10:00: 准备烹饪
1️⃣洗米煮米饭
2️⃣边烹饪边分装食材
3️⃣腌制肉类
10:05：烹饪第一锅（时间最长的易粘锅的，如鸡块先烹饪）
10:50：最后一个SKU出锅
菜品制作与出品：按照项目标准流程完成配菜、配餐及净菜现炒操作，把控烹饪火候与口味，保障菜品出品质量与效率。
客户对接与售卖：为到店客户讲解菜品现炒现卖的特色与优势，主动推介菜品，完成分餐出餐，提升客户购买意愿与体验。
12:00: 菜品基本售卖完，烹饪第二轮菜品
12:20：迎来午餐高峰
12:50：全部餐食售罄
13:00：进行收餐收档清洁机器工作
16:00：配菜配餐烹饪净菜出品
17:00：烹饪完所有菜品
19:00：售卖完进行收档清洁工作
19:30：下单明日计划菜单食材
期间需要打包食材收冰箱 ，售卖中途再切配其他食材烹饪，另外明档地方小时刻需要清洗机器锅碗瓢盆</t>
        </is>
      </c>
      <c r="I3206" t="inlineStr">
        <is>
          <t>已定</t>
        </is>
      </c>
      <c r="J3206"/>
      <c r="K3206" t="inlineStr">
        <is>
          <t>客户对接与售卖：为到店客户讲解菜品现炒现卖的特色与优势，主动推介菜品，完成分餐出餐，提升客户购买意愿与体验。</t>
        </is>
      </c>
      <c r="L3206" t="inlineStr">
        <is>
          <t>IMG_20260227_164919026.jpg,IMG_20260227_110150456.jpg,IMG_20260227_084652273.jpg,IMG_20260227_084650249.jpg,IMG_20260227_084433234.jpg</t>
        </is>
      </c>
      <c r="M3206"/>
      <c r="N3206" s="2">
        <v>46080</v>
      </c>
      <c r="O3206" t="inlineStr">
        <is>
          <t>已结束,已结束,已结束,已结束,已结束,已结束,已结束,已结束,已结束,已结束</t>
        </is>
      </c>
      <c r="P3206" t="inlineStr">
        <is>
          <t>09周</t>
        </is>
      </c>
      <c r="Q3206"/>
      <c r="R3206" t="inlineStr">
        <is>
          <t>false</t>
        </is>
      </c>
      <c r="S3206" t="inlineStr">
        <is>
          <t>2025/12/21
2025/12/24
2026/01/30
2026/02/04
2026/02/07
2026/02/26
2026/03/01
2026/03/04
2026/03/27
2026/03/29</t>
        </is>
      </c>
      <c r="T3206" t="inlineStr">
        <is>
          <t>创新中心</t>
        </is>
      </c>
      <c r="U3206"/>
      <c r="V3206" t="inlineStr">
        <is>
          <t>张博文
张博文
张博文
张博文
张博文
张博文
张博文
张博文
张博文
张博文</t>
        </is>
      </c>
      <c r="W3206" t="inlineStr">
        <is>
          <t>吴薇
张铭麒
吴薇
张铭麒
吴薇
张铭麒
吴薇
张铭麒
吴薇
张铭麒
吴薇
张铭麒
吴薇
张铭麒
吴薇
张铭麒
吴薇
张铭麒
吴薇
张铭麒</t>
        </is>
      </c>
    </row>
    <row r="3207" ht="12.75" customHeight="1">
      <c r="A3207" t="inlineStr">
        <is>
          <t>2026-02-26 杨梓雄-广州-钱大妈-POC 已结束</t>
        </is>
      </c>
      <c r="B3207"/>
      <c r="C3207" t="inlineStr">
        <is>
          <t>机器现有SKU17个，每餐开餐前需新增录入一道SKU搭配售卖。</t>
        </is>
      </c>
      <c r="D3207" t="inlineStr">
        <is>
          <t>杨梓雄</t>
        </is>
      </c>
      <c r="E3207" t="inlineStr">
        <is>
          <t>黄金海岸水上乐园，广东广州海珠滨江东路29号(近中大北门)</t>
        </is>
      </c>
      <c r="F3207" t="inlineStr">
        <is>
          <t>项目出差</t>
        </is>
      </c>
      <c r="G3207" t="inlineStr">
        <is>
          <t>杨梓雄-广州-钱大妈-POC 已结束</t>
        </is>
      </c>
      <c r="H3207" t="inlineStr">
        <is>
          <t>广州钱大妈翠花当家项目工作内容（2月26日）
一、午餐与晚餐SKU各6个（机器上面现有SKU17个，每餐开餐前新增录入一道SKU搭配进行售卖）
8:30: 到店收货
8:45: 收完货准备切配
8:45-10:00:切配清洗：
配菜配餐烹饪净菜出品
10:00: 准备烹饪
1️⃣洗米煮米饭
2️⃣边烹饪边分装食材
3️⃣腌制肉类
10:05：烹饪第一锅（时间最长的易粘锅的，如鸡块先烹饪）
10:50：最后一个SKU出锅
菜品制作与出品：按照项目标准流程完成配菜、配餐及净菜现炒操作，把控烹饪火候与口味，保障菜品出品质量与效率。
客户对接与售卖：为到店客户讲解菜品现炒现卖的特色与优势，主动推介菜品，完成分餐出餐，提升客户购买意愿与体验。
12:00: 菜品基本售卖完，烹饪第二轮菜品
12:20：迎来午餐高峰
12:50：全部餐食售罄
13:00：进行收餐收档清洁机器工作
16:00：配菜配餐烹饪净菜出品
17:00：烹饪完所有菜品
19:00：售卖完进行收档清洁工作
期间需要打包食材收冰箱 ，售卖中途再切配其他食材烹饪，另外明档地方小时刻需要清洗机器锅碗瓢盆</t>
        </is>
      </c>
      <c r="I3207" t="inlineStr">
        <is>
          <t>已定</t>
        </is>
      </c>
      <c r="J3207"/>
      <c r="K3207" t="inlineStr">
        <is>
          <t>客户对接与售卖：为到店客户讲解菜品现炒现卖的特色与优势，主动推介菜品，完成分餐出餐，提升客户购买意愿与体验。</t>
        </is>
      </c>
      <c r="L3207" t="inlineStr">
        <is>
          <t>IMG_20260226_164448081.jpg,IMG_20260226_162555174.jpg,IMG_20260226_161427905.jpg,IMG_20260226_104615768.jpg,IMG_20260226_104522628.jpg,IMG_20260226_104044516.jpg,IMG_20260226_091729464.jpg,IMG_20260226_085805177.jpg,IMG_20260226_085729345.jpg,IMG_20260226_085655905.jpg,IMG_20260226_085642114.jpg,IMG_20260226_085609756.jpg,IMG_20260226_085558229.jpg,IMG_20260226_085455649.jpg,IMG_20260226_085432815.jpg</t>
        </is>
      </c>
      <c r="M3207"/>
      <c r="N3207" s="2">
        <v>46079</v>
      </c>
      <c r="O3207" t="inlineStr">
        <is>
          <t>已结束,已结束,已结束,已结束,已结束,已结束,已结束,已结束,已结束,已结束</t>
        </is>
      </c>
      <c r="P3207" t="inlineStr">
        <is>
          <t>09周</t>
        </is>
      </c>
      <c r="Q3207"/>
      <c r="R3207" t="inlineStr">
        <is>
          <t>false</t>
        </is>
      </c>
      <c r="S3207" t="inlineStr">
        <is>
          <t>2025/12/21
2025/12/24
2026/01/30
2026/02/04
2026/02/07
2026/02/26
2026/03/01
2026/03/04
2026/03/27
2026/03/29</t>
        </is>
      </c>
      <c r="T3207" t="inlineStr">
        <is>
          <t>创新中心</t>
        </is>
      </c>
      <c r="U3207"/>
      <c r="V3207" t="inlineStr">
        <is>
          <t>张博文
张博文
张博文
张博文
张博文
张博文
张博文
张博文
张博文
张博文</t>
        </is>
      </c>
      <c r="W3207" t="inlineStr">
        <is>
          <t>吴薇
张铭麒
吴薇
张铭麒
吴薇
张铭麒
吴薇
张铭麒
吴薇
张铭麒
吴薇
张铭麒
吴薇
张铭麒
吴薇
张铭麒
吴薇
张铭麒
吴薇
张铭麒</t>
        </is>
      </c>
    </row>
    <row r="3208" ht="12.75" customHeight="1">
      <c r="A3208" t="inlineStr">
        <is>
          <t>2026-02-25 杨梓雄-广州-钱大妈-POC 已结束</t>
        </is>
      </c>
      <c r="B3208"/>
      <c r="C3208" t="inlineStr">
        <is>
          <t>切配食材未完成，有冬菇、油豆腐、番茄、包菜没切完。</t>
        </is>
      </c>
      <c r="D3208" t="inlineStr">
        <is>
          <t>杨梓雄</t>
        </is>
      </c>
      <c r="E3208" t="inlineStr">
        <is>
          <t>海珠半岛花园，广东广州海珠滨江东路67号汇景阁17F</t>
        </is>
      </c>
      <c r="F3208" t="inlineStr">
        <is>
          <t>项目出差</t>
        </is>
      </c>
      <c r="G3208" t="inlineStr">
        <is>
          <t>杨梓雄-广州-钱大妈-POC 已结束</t>
        </is>
      </c>
      <c r="H3208" t="inlineStr">
        <is>
          <t>午餐SKU6个：香菇焖鸡、油豆腐炒肉、脆笋蒜苔炒肉、番茄炒蛋、麻婆豆腐、什锦蔬菜粒
8:50: 到店收货
9:00: 收完货准备切配
9:00-10:00:切配清洗：
1️⃣蒜苗、番茄需切需清洗
2️⃣花菜、冬菇、香干、豆腐、蒜苔、包菜、油豆腐需要切配（切配食材切不完，还有冬菇 油豆腐 番茄 包菜没切完）
10:00: 准备烹饪
1️⃣洗米煮米饭
2️⃣边烹饪边分装食材
3️⃣腌制肉类
10:05：烹饪第一锅
10:44：最后一个SKU出锅
11:04：将昨日剩饭烹饪成扬州炒饭
12:00:   菜品基本售卖完，烹饪第二锅
12:10：迎来午餐高峰
12:25：全部餐食售罄
期间需要打包食材收冰箱 ，售卖中途再切配其他食材烹饪，另外明档地方小时刻需要清洗机器锅碗瓢盆
下午一致</t>
        </is>
      </c>
      <c r="I3208" t="inlineStr">
        <is>
          <t>已定</t>
        </is>
      </c>
      <c r="J3208"/>
      <c r="K3208" t="inlineStr">
        <is>
          <t>整理整天工作安排动线与验收食材货品</t>
        </is>
      </c>
      <c r="L3208" t="inlineStr">
        <is>
          <t>IMG_20260225_193103651.jpg,image_1772014507929.jpg,IMG_20260225_170658373.jpg,IMG_20260225_163106210.jpg,IMG_20260225_163100811.jpg,IMG_20260225_154224417.jpg,IMG_20260225_111230085.jpg,IMG_20260225_105105059.jpg,IMG_20260225_105100515.jpg,IMG_20260225_105044937.jpg,IMG_20260225_090700141.jpg,IMG_20260225_090421892.jpg,IMG_20260225_090403194.jpg,IMG_20260225_090320913.jpg,IMG_20260225_090309789.jpg,IMG_20260225_085738367.jpg,IMG_20260225_091247033.jpg,IMG_20260225_090749324.jpg</t>
        </is>
      </c>
      <c r="M3208"/>
      <c r="N3208" s="2">
        <v>46078</v>
      </c>
      <c r="O3208" t="inlineStr">
        <is>
          <t>已结束,已结束,已结束,已结束,已结束,已结束,已结束,已结束,已结束,已结束</t>
        </is>
      </c>
      <c r="P3208" t="inlineStr">
        <is>
          <t>09周</t>
        </is>
      </c>
      <c r="Q3208"/>
      <c r="R3208" t="inlineStr">
        <is>
          <t>false</t>
        </is>
      </c>
      <c r="S3208" t="inlineStr">
        <is>
          <t>2025/12/21
2025/12/24
2026/01/30
2026/02/04
2026/02/07
2026/02/26
2026/03/01
2026/03/04
2026/03/27
2026/03/29</t>
        </is>
      </c>
      <c r="T3208" t="inlineStr">
        <is>
          <t>创新中心</t>
        </is>
      </c>
      <c r="U3208"/>
      <c r="V3208" t="inlineStr">
        <is>
          <t>张博文
张博文
张博文
张博文
张博文
张博文
张博文
张博文
张博文
张博文</t>
        </is>
      </c>
      <c r="W3208" t="inlineStr">
        <is>
          <t>吴薇
张铭麒
吴薇
张铭麒
吴薇
张铭麒
吴薇
张铭麒
吴薇
张铭麒
吴薇
张铭麒
吴薇
张铭麒
吴薇
张铭麒
吴薇
张铭麒
吴薇
张铭麒</t>
        </is>
      </c>
    </row>
    <row r="3209" ht="12.75" customHeight="1">
      <c r="A3209" t="inlineStr">
        <is>
          <t>2026-02-24 杨梓雄-广州-钱大妈-POC 已结束</t>
        </is>
      </c>
      <c r="B3209"/>
      <c r="C3209" t="inlineStr">
        <is>
          <t>检查管道加料校准，整理冰箱规范食材分类摆放。</t>
        </is>
      </c>
      <c r="D3209" t="inlineStr">
        <is>
          <t>杨梓雄</t>
        </is>
      </c>
      <c r="E3209" t="inlineStr">
        <is>
          <t>海珠半岛花园，广东广州海珠滨江东路67号汇景阁17F</t>
        </is>
      </c>
      <c r="F3209" t="inlineStr">
        <is>
          <t>项目出差</t>
        </is>
      </c>
      <c r="G3209" t="inlineStr">
        <is>
          <t>杨梓雄-广州-钱大妈-POC 已结束</t>
        </is>
      </c>
      <c r="H3209" t="inlineStr">
        <is>
          <t>广州钱大妈翠花当家项目工作内容（2月24日）
1.检查机器设备
①检查所有管道加料校准
2.自配菜配餐1小时烹饪出品
3.菜品制作与出品：按照项目标准流程完成配菜、配餐及净菜现炒操作，把控烹饪火候与口味，保障菜品出品质量与效率。
4.客户对接与售卖：为到店客户讲解菜品现炒现卖的特色与优势，主动推介菜品，完成分餐出餐，提升客户购买意愿与体验。
5.食材仓储与管理：对项目专用冰箱进行整理，规范食材分类、分区摆放，做好食材保鲜，保障仓储环境整洁与食材使用有序。</t>
        </is>
      </c>
      <c r="I3209" t="inlineStr">
        <is>
          <t>已定</t>
        </is>
      </c>
      <c r="J3209"/>
      <c r="K3209" t="inlineStr">
        <is>
          <t>录入新菜</t>
        </is>
      </c>
      <c r="L3209" t="inlineStr">
        <is>
          <t>IMG_20260224_182820.jpg,IMG_20260224_165553939.jpg,IMG_20260224_162041678.jpg,IMG_20260224_133053411.jpg,IMG_20260224_105149941.jpg</t>
        </is>
      </c>
      <c r="M3209"/>
      <c r="N3209" s="2">
        <v>46077</v>
      </c>
      <c r="O3209" t="inlineStr">
        <is>
          <t>已结束,已结束,已结束,已结束,已结束,已结束,已结束,已结束,已结束,已结束</t>
        </is>
      </c>
      <c r="P3209" t="inlineStr">
        <is>
          <t>09周</t>
        </is>
      </c>
      <c r="Q3209"/>
      <c r="R3209" t="inlineStr">
        <is>
          <t>false</t>
        </is>
      </c>
      <c r="S3209" t="inlineStr">
        <is>
          <t>2025/12/21
2025/12/24
2026/01/30
2026/02/04
2026/02/07
2026/02/26
2026/03/01
2026/03/04
2026/03/27
2026/03/29</t>
        </is>
      </c>
      <c r="T3209" t="inlineStr">
        <is>
          <t>创新中心</t>
        </is>
      </c>
      <c r="U3209"/>
      <c r="V3209" t="inlineStr">
        <is>
          <t>张博文
张博文
张博文
张博文
张博文
张博文
张博文
张博文
张博文
张博文</t>
        </is>
      </c>
      <c r="W3209" t="inlineStr">
        <is>
          <t>吴薇
张铭麒
吴薇
张铭麒
吴薇
张铭麒
吴薇
张铭麒
吴薇
张铭麒
吴薇
张铭麒
吴薇
张铭麒
吴薇
张铭麒
吴薇
张铭麒
吴薇
张铭麒</t>
        </is>
      </c>
    </row>
    <row r="3210" ht="12.75" customHeight="1">
      <c r="A3210" t="inlineStr">
        <is>
          <t xml:space="preserve">2026-02-23 </t>
        </is>
      </c>
      <c r="B3210"/>
      <c r="C3210" t="inlineStr">
        <is>
          <t>正文仅含日期“2026/02/23”，无具体内容，信息缺失。</t>
        </is>
      </c>
      <c r="D3210" t="inlineStr">
        <is>
          <t>杨梓雄</t>
        </is>
      </c>
      <c r="E3210" t="inlineStr">
        <is>
          <t>串掌门砂锅串串香(东晓·胜汇里店)，广东广州海珠瑞南街胜汇里K112号</t>
        </is>
      </c>
      <c r="F3210" t="inlineStr">
        <is>
          <t>排休</t>
        </is>
      </c>
      <c r="G3210"/>
      <c r="H3210"/>
      <c r="I3210"/>
      <c r="J3210"/>
      <c r="K3210"/>
      <c r="L3210"/>
      <c r="M3210"/>
      <c r="N3210" s="2">
        <v>46076</v>
      </c>
      <c r="O3210"/>
      <c r="P3210" t="inlineStr">
        <is>
          <t>09周</t>
        </is>
      </c>
      <c r="Q3210"/>
      <c r="R3210" t="inlineStr">
        <is>
          <t>false</t>
        </is>
      </c>
      <c r="S3210"/>
      <c r="T3210"/>
      <c r="U3210"/>
      <c r="V3210"/>
      <c r="W3210"/>
    </row>
    <row r="3211" ht="12.75" customHeight="1">
      <c r="A3211" t="inlineStr">
        <is>
          <t xml:space="preserve">2026-02-22 </t>
        </is>
      </c>
      <c r="B3211"/>
      <c r="C3211" t="inlineStr">
        <is>
          <t>正文仅日期“2026/02/22”，无实质内容，信息缺失。</t>
        </is>
      </c>
      <c r="D3211" t="inlineStr">
        <is>
          <t>杨梓雄</t>
        </is>
      </c>
      <c r="E3211" t="inlineStr">
        <is>
          <t>串掌门砂锅串串香(东晓·胜汇里店)，广东广州海珠瑞南街胜汇里K112号</t>
        </is>
      </c>
      <c r="F3211" t="inlineStr">
        <is>
          <t>排休</t>
        </is>
      </c>
      <c r="G3211"/>
      <c r="H3211"/>
      <c r="I3211"/>
      <c r="J3211"/>
      <c r="K3211"/>
      <c r="L3211"/>
      <c r="M3211"/>
      <c r="N3211" s="2">
        <v>46075</v>
      </c>
      <c r="O3211"/>
      <c r="P3211" t="inlineStr">
        <is>
          <t>08周</t>
        </is>
      </c>
      <c r="Q3211"/>
      <c r="R3211" t="inlineStr">
        <is>
          <t>false</t>
        </is>
      </c>
      <c r="S3211"/>
      <c r="T3211"/>
      <c r="U3211"/>
      <c r="V3211"/>
      <c r="W3211"/>
    </row>
    <row r="3212" ht="12.75" customHeight="1">
      <c r="A3212" t="inlineStr">
        <is>
          <t xml:space="preserve">2026-02-21 </t>
        </is>
      </c>
      <c r="B3212"/>
      <c r="C3212" t="inlineStr">
        <is>
          <t>正文内容仅日期“2026/02/21”，无具体信息，无法总结问题或异常。</t>
        </is>
      </c>
      <c r="D3212" t="inlineStr">
        <is>
          <t>杨梓雄</t>
        </is>
      </c>
      <c r="E3212" t="inlineStr">
        <is>
          <t>串掌门砂锅串串香(东晓·胜汇里店)，广东广州海珠瑞南街胜汇里K112号</t>
        </is>
      </c>
      <c r="F3212" t="inlineStr">
        <is>
          <t>排休</t>
        </is>
      </c>
      <c r="G3212"/>
      <c r="H3212"/>
      <c r="I3212"/>
      <c r="J3212"/>
      <c r="K3212"/>
      <c r="L3212"/>
      <c r="M3212"/>
      <c r="N3212" s="2">
        <v>46074</v>
      </c>
      <c r="O3212"/>
      <c r="P3212" t="inlineStr">
        <is>
          <t>08周</t>
        </is>
      </c>
      <c r="Q3212"/>
      <c r="R3212" t="inlineStr">
        <is>
          <t>false</t>
        </is>
      </c>
      <c r="S3212"/>
      <c r="T3212"/>
      <c r="U3212"/>
      <c r="V3212"/>
      <c r="W3212"/>
    </row>
    <row r="3213" ht="12.75" customHeight="1">
      <c r="A3213" t="inlineStr">
        <is>
          <t xml:space="preserve">2026-02-20 </t>
        </is>
      </c>
      <c r="B3213"/>
      <c r="C3213" t="inlineStr">
        <is>
          <t>正文仅日期“2026/02/20”，无具体内容，需补充信息。</t>
        </is>
      </c>
      <c r="D3213" t="inlineStr">
        <is>
          <t>杨梓雄</t>
        </is>
      </c>
      <c r="E3213" t="inlineStr">
        <is>
          <t>串掌门砂锅串串香(东晓·胜汇里店)，广东广州海珠瑞南街胜汇里K112号</t>
        </is>
      </c>
      <c r="F3213" t="inlineStr">
        <is>
          <t>排休</t>
        </is>
      </c>
      <c r="G3213"/>
      <c r="H3213"/>
      <c r="I3213"/>
      <c r="J3213"/>
      <c r="K3213"/>
      <c r="L3213"/>
      <c r="M3213"/>
      <c r="N3213" s="2">
        <v>46073</v>
      </c>
      <c r="O3213"/>
      <c r="P3213" t="inlineStr">
        <is>
          <t>08周</t>
        </is>
      </c>
      <c r="Q3213"/>
      <c r="R3213" t="inlineStr">
        <is>
          <t>false</t>
        </is>
      </c>
      <c r="S3213"/>
      <c r="T3213"/>
      <c r="U3213"/>
      <c r="V3213"/>
      <c r="W3213"/>
    </row>
    <row r="3214" ht="12.75" customHeight="1">
      <c r="A3214" t="inlineStr">
        <is>
          <t xml:space="preserve">2026-02-19 </t>
        </is>
      </c>
      <c r="B3214"/>
      <c r="C3214" t="inlineStr">
        <is>
          <t>仅有日期“2026/02/19”，无具体内容，信息缺失。</t>
        </is>
      </c>
      <c r="D3214" t="inlineStr">
        <is>
          <t>杨梓雄</t>
        </is>
      </c>
      <c r="E3214" t="inlineStr">
        <is>
          <t>胜汇里休闲美食城，广东广州海珠瑞南路东晓南胜汇里119号</t>
        </is>
      </c>
      <c r="F3214" t="inlineStr">
        <is>
          <t>排休</t>
        </is>
      </c>
      <c r="G3214"/>
      <c r="H3214"/>
      <c r="I3214"/>
      <c r="J3214"/>
      <c r="K3214"/>
      <c r="L3214"/>
      <c r="M3214"/>
      <c r="N3214" s="2">
        <v>46072</v>
      </c>
      <c r="O3214"/>
      <c r="P3214" t="inlineStr">
        <is>
          <t>08周</t>
        </is>
      </c>
      <c r="Q3214"/>
      <c r="R3214" t="inlineStr">
        <is>
          <t>false</t>
        </is>
      </c>
      <c r="S3214"/>
      <c r="T3214"/>
      <c r="U3214"/>
      <c r="V3214"/>
      <c r="W3214"/>
    </row>
    <row r="3215" ht="12.75" customHeight="1">
      <c r="A3215" t="inlineStr">
        <is>
          <t xml:space="preserve">2026-02-18 </t>
        </is>
      </c>
      <c r="B3215"/>
      <c r="C3215" t="inlineStr">
        <is>
          <t>正文仅日期“2026/02/18”，无具体内容，信息缺失。</t>
        </is>
      </c>
      <c r="D3215" t="inlineStr">
        <is>
          <t>杨梓雄</t>
        </is>
      </c>
      <c r="E3215" t="inlineStr">
        <is>
          <t>胜汇里休闲美食城，广东广州海珠瑞南路东晓南胜汇里119号</t>
        </is>
      </c>
      <c r="F3215" t="inlineStr">
        <is>
          <t>排休</t>
        </is>
      </c>
      <c r="G3215"/>
      <c r="H3215"/>
      <c r="I3215"/>
      <c r="J3215"/>
      <c r="K3215"/>
      <c r="L3215"/>
      <c r="M3215"/>
      <c r="N3215" s="2">
        <v>46071</v>
      </c>
      <c r="O3215"/>
      <c r="P3215" t="inlineStr">
        <is>
          <t>08周</t>
        </is>
      </c>
      <c r="Q3215"/>
      <c r="R3215" t="inlineStr">
        <is>
          <t>false</t>
        </is>
      </c>
      <c r="S3215"/>
      <c r="T3215"/>
      <c r="U3215"/>
      <c r="V3215"/>
      <c r="W3215"/>
    </row>
    <row r="3216" ht="12.75" customHeight="1">
      <c r="A3216" t="inlineStr">
        <is>
          <t xml:space="preserve">2026-02-17 </t>
        </is>
      </c>
      <c r="B3216"/>
      <c r="C3216" t="inlineStr">
        <is>
          <t>正文仅显示日期“2026/02/17”，无具体内容，信息异常缺失。</t>
        </is>
      </c>
      <c r="D3216" t="inlineStr">
        <is>
          <t>杨梓雄</t>
        </is>
      </c>
      <c r="E3216" t="inlineStr">
        <is>
          <t>胜汇里休闲美食城，广东广州海珠瑞南路东晓南胜汇里119号</t>
        </is>
      </c>
      <c r="F3216" t="inlineStr">
        <is>
          <t>排休</t>
        </is>
      </c>
      <c r="G3216"/>
      <c r="H3216"/>
      <c r="I3216"/>
      <c r="J3216"/>
      <c r="K3216"/>
      <c r="L3216"/>
      <c r="M3216"/>
      <c r="N3216" s="2">
        <v>46070</v>
      </c>
      <c r="O3216"/>
      <c r="P3216" t="inlineStr">
        <is>
          <t>08周</t>
        </is>
      </c>
      <c r="Q3216"/>
      <c r="R3216" t="inlineStr">
        <is>
          <t>false</t>
        </is>
      </c>
      <c r="S3216"/>
      <c r="T3216"/>
      <c r="U3216"/>
      <c r="V3216"/>
      <c r="W3216"/>
    </row>
    <row r="3217" ht="12.75" customHeight="1">
      <c r="A3217" t="inlineStr">
        <is>
          <t xml:space="preserve">2026-02-16 </t>
        </is>
      </c>
      <c r="B3217"/>
      <c r="C3217" t="inlineStr">
        <is>
          <t>正文仅日期“2026/02/16”，无具体内容，信息异常缺失。</t>
        </is>
      </c>
      <c r="D3217" t="inlineStr">
        <is>
          <t>杨梓雄</t>
        </is>
      </c>
      <c r="E3217" t="inlineStr">
        <is>
          <t>胜汇里休闲美食城，广东广州海珠瑞南路东晓南胜汇里119号</t>
        </is>
      </c>
      <c r="F3217" t="inlineStr">
        <is>
          <t>排休</t>
        </is>
      </c>
      <c r="G3217"/>
      <c r="H3217"/>
      <c r="I3217"/>
      <c r="J3217"/>
      <c r="K3217"/>
      <c r="L3217"/>
      <c r="M3217"/>
      <c r="N3217" s="2">
        <v>46069</v>
      </c>
      <c r="O3217"/>
      <c r="P3217" t="inlineStr">
        <is>
          <t>08周</t>
        </is>
      </c>
      <c r="Q3217"/>
      <c r="R3217" t="inlineStr">
        <is>
          <t>false</t>
        </is>
      </c>
      <c r="S3217"/>
      <c r="T3217"/>
      <c r="U3217"/>
      <c r="V3217"/>
      <c r="W3217"/>
    </row>
    <row r="3218" ht="12.75" customHeight="1">
      <c r="A3218" t="inlineStr">
        <is>
          <t xml:space="preserve">2026-02-15 </t>
        </is>
      </c>
      <c r="B3218"/>
      <c r="C3218" t="inlineStr">
        <is>
          <t>正文仅日期“2026/02/15”，无具体内容，信息缺失。</t>
        </is>
      </c>
      <c r="D3218" t="inlineStr">
        <is>
          <t>杨梓雄</t>
        </is>
      </c>
      <c r="E3218" t="inlineStr">
        <is>
          <t>胜汇里休闲美食城，广东广州海珠瑞南路东晓南胜汇里119号</t>
        </is>
      </c>
      <c r="F3218" t="inlineStr">
        <is>
          <t>排休</t>
        </is>
      </c>
      <c r="G3218"/>
      <c r="H3218"/>
      <c r="I3218"/>
      <c r="J3218"/>
      <c r="K3218"/>
      <c r="L3218"/>
      <c r="M3218"/>
      <c r="N3218" s="2">
        <v>46068</v>
      </c>
      <c r="O3218"/>
      <c r="P3218" t="inlineStr">
        <is>
          <t>07周</t>
        </is>
      </c>
      <c r="Q3218"/>
      <c r="R3218" t="inlineStr">
        <is>
          <t>false</t>
        </is>
      </c>
      <c r="S3218"/>
      <c r="T3218"/>
      <c r="U3218"/>
      <c r="V3218"/>
      <c r="W3218"/>
    </row>
    <row r="3219" ht="12.75" customHeight="1">
      <c r="A3219" t="inlineStr">
        <is>
          <t xml:space="preserve">2026-02-14 </t>
        </is>
      </c>
      <c r="B3219"/>
      <c r="C3219" t="inlineStr">
        <is>
          <t>正文仅含日期“2026/02/14”，无具体内容，信息缺失。</t>
        </is>
      </c>
      <c r="D3219" t="inlineStr">
        <is>
          <t>杨梓雄</t>
        </is>
      </c>
      <c r="E3219" t="inlineStr">
        <is>
          <t>贰记猪扒包(稔山总店)，广东惠州惠东稔广路83-1号</t>
        </is>
      </c>
      <c r="F3219" t="inlineStr">
        <is>
          <t>排休</t>
        </is>
      </c>
      <c r="G3219"/>
      <c r="H3219"/>
      <c r="I3219"/>
      <c r="J3219"/>
      <c r="K3219"/>
      <c r="L3219"/>
      <c r="M3219"/>
      <c r="N3219" s="2">
        <v>46067</v>
      </c>
      <c r="O3219"/>
      <c r="P3219" t="inlineStr">
        <is>
          <t>07周</t>
        </is>
      </c>
      <c r="Q3219"/>
      <c r="R3219" t="inlineStr">
        <is>
          <t>false</t>
        </is>
      </c>
      <c r="S3219"/>
      <c r="T3219"/>
      <c r="U3219"/>
      <c r="V3219"/>
      <c r="W3219"/>
    </row>
    <row r="3220" ht="12.75" customHeight="1">
      <c r="A3220" t="inlineStr">
        <is>
          <t xml:space="preserve">2026-02-14 </t>
        </is>
      </c>
      <c r="B3220"/>
      <c r="C3220" t="inlineStr">
        <is>
          <t>正文仅显示日期“2026/02/14”，无具体内容及问题异常。</t>
        </is>
      </c>
      <c r="D3220" t="inlineStr">
        <is>
          <t>杨梓雄</t>
        </is>
      </c>
      <c r="E3220" t="inlineStr">
        <is>
          <t>胜汇里休闲美食城，广东广州海珠瑞南路东晓南胜汇里119号</t>
        </is>
      </c>
      <c r="F3220" t="inlineStr">
        <is>
          <t>排休</t>
        </is>
      </c>
      <c r="G3220"/>
      <c r="H3220"/>
      <c r="I3220"/>
      <c r="J3220"/>
      <c r="K3220"/>
      <c r="L3220"/>
      <c r="M3220"/>
      <c r="N3220" s="2">
        <v>46067</v>
      </c>
      <c r="O3220"/>
      <c r="P3220" t="inlineStr">
        <is>
          <t>07周</t>
        </is>
      </c>
      <c r="Q3220"/>
      <c r="R3220" t="inlineStr">
        <is>
          <t>false</t>
        </is>
      </c>
      <c r="S3220"/>
      <c r="T3220"/>
      <c r="U3220"/>
      <c r="V3220"/>
      <c r="W3220"/>
    </row>
    <row r="3221" ht="12.75" customHeight="1">
      <c r="A3221" t="inlineStr">
        <is>
          <t xml:space="preserve">2026-02-13 </t>
        </is>
      </c>
      <c r="B3221"/>
      <c r="C3221" t="inlineStr">
        <is>
          <t>正文仅日期“2026/02/13”，无实质内容，信息缺失。</t>
        </is>
      </c>
      <c r="D3221" t="inlineStr">
        <is>
          <t>杨梓雄</t>
        </is>
      </c>
      <c r="E3221" t="inlineStr">
        <is>
          <t>利丰时装城，广东惠州惠东东华路67-1号</t>
        </is>
      </c>
      <c r="F3221" t="inlineStr">
        <is>
          <t>排休</t>
        </is>
      </c>
      <c r="G3221"/>
      <c r="H3221"/>
      <c r="I3221"/>
      <c r="J3221"/>
      <c r="K3221"/>
      <c r="L3221"/>
      <c r="M3221"/>
      <c r="N3221" s="2">
        <v>46066</v>
      </c>
      <c r="O3221"/>
      <c r="P3221" t="inlineStr">
        <is>
          <t>07周</t>
        </is>
      </c>
      <c r="Q3221"/>
      <c r="R3221" t="inlineStr">
        <is>
          <t>false</t>
        </is>
      </c>
      <c r="S3221"/>
      <c r="T3221"/>
      <c r="U3221"/>
      <c r="V3221"/>
      <c r="W3221"/>
    </row>
    <row r="3222" ht="12.75" customHeight="1">
      <c r="A3222" t="inlineStr">
        <is>
          <t xml:space="preserve">2026-02-13 </t>
        </is>
      </c>
      <c r="B3222"/>
      <c r="C3222" t="inlineStr">
        <is>
          <t>正文仅日期“2026/02/13”，无具体内容，信息缺失。</t>
        </is>
      </c>
      <c r="D3222" t="inlineStr">
        <is>
          <t>杨梓雄</t>
        </is>
      </c>
      <c r="E3222" t="inlineStr">
        <is>
          <t>胜汇里休闲美食城，广东广州海珠瑞南路东晓南胜汇里119号</t>
        </is>
      </c>
      <c r="F3222" t="inlineStr">
        <is>
          <t>排休</t>
        </is>
      </c>
      <c r="G3222"/>
      <c r="H3222"/>
      <c r="I3222"/>
      <c r="J3222"/>
      <c r="K3222"/>
      <c r="L3222"/>
      <c r="M3222"/>
      <c r="N3222" s="2">
        <v>46066</v>
      </c>
      <c r="O3222"/>
      <c r="P3222" t="inlineStr">
        <is>
          <t>07周</t>
        </is>
      </c>
      <c r="Q3222"/>
      <c r="R3222" t="inlineStr">
        <is>
          <t>false</t>
        </is>
      </c>
      <c r="S3222"/>
      <c r="T3222"/>
      <c r="U3222"/>
      <c r="V3222"/>
      <c r="W3222"/>
    </row>
    <row r="3223" ht="12.75" customHeight="1">
      <c r="A3223" t="inlineStr">
        <is>
          <t>2026-02-12 杨梓雄-澳门-绿茶-新店开业 已结束</t>
        </is>
      </c>
      <c r="B3223"/>
      <c r="C3223" t="inlineStr">
        <is>
          <t>未发现异常问题，各工作进展顺利，均按要求完成。</t>
        </is>
      </c>
      <c r="D3223" t="inlineStr">
        <is>
          <t>杨梓雄</t>
        </is>
      </c>
      <c r="E3223" t="inlineStr">
        <is>
          <t>大运河购物中心，澳门无堂路氹路氹填海区威尼斯人度假村酒店3层</t>
        </is>
      </c>
      <c r="F3223" t="inlineStr">
        <is>
          <t>项目出差</t>
        </is>
      </c>
      <c r="G3223" t="inlineStr">
        <is>
          <t>杨梓雄-澳门-绿茶-新店开业 已结束</t>
        </is>
      </c>
      <c r="H3223" t="inlineStr">
        <is>
          <t>尊敬的领导晚上好，以下是今日2月12日的工作进展汇报请您审阅：
一、澳门绿茶开业培训支持
1.餐前准备工作充足,菜品量化分装标准化,设备操作台后面摆放整齐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三、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223" t="inlineStr">
        <is>
          <t>已定</t>
        </is>
      </c>
      <c r="J3223"/>
      <c r="K3223" t="inlineStr">
        <is>
          <t>休息</t>
        </is>
      </c>
      <c r="L3223" t="inlineStr">
        <is>
          <t>IMG_20260212_164651705.jpg,IMG_20260212_164647828.jpg,IMG_20260212_163057029.jpg,IMG_20260212_162854610.jpg,IMG_20260212_162849027.jpg,IMG_20260212_120256404.jpg,IMG_20260212_094339978.jpg,IMG_20260212_094336810.jpg</t>
        </is>
      </c>
      <c r="M3223"/>
      <c r="N3223" s="2">
        <v>46065</v>
      </c>
      <c r="O3223" t="inlineStr">
        <is>
          <t>已结束,已结束</t>
        </is>
      </c>
      <c r="P3223" t="inlineStr">
        <is>
          <t>07周</t>
        </is>
      </c>
      <c r="Q3223"/>
      <c r="R3223" t="inlineStr">
        <is>
          <t>false</t>
        </is>
      </c>
      <c r="S3223" t="inlineStr">
        <is>
          <t>2026/02/09
2026/02/12</t>
        </is>
      </c>
      <c r="T3223" t="inlineStr">
        <is>
          <t>BST</t>
        </is>
      </c>
      <c r="U3223" t="inlineStr">
        <is>
          <t>1</t>
        </is>
      </c>
      <c r="V3223" t="inlineStr">
        <is>
          <t>张铭麒
张铭麒</t>
        </is>
      </c>
      <c r="W3223" t="inlineStr">
        <is>
          <t>李岳丰
吴薇
李岳丰
吴薇</t>
        </is>
      </c>
    </row>
    <row r="3224" ht="12.75" customHeight="1">
      <c r="A3224" t="inlineStr">
        <is>
          <t>2026-02-11 杨梓雄-澳门-绿茶-新店开业 已结束</t>
        </is>
      </c>
      <c r="B3224"/>
      <c r="C3224" t="inlineStr">
        <is>
          <t>需关注操作员技能培训、核心维护要求及设备校准执行情况。</t>
        </is>
      </c>
      <c r="D3224" t="inlineStr">
        <is>
          <t>杨梓雄</t>
        </is>
      </c>
      <c r="E3224" t="inlineStr">
        <is>
          <t>Arte madrid(澳门银河)，澳门氹仔嘉模堂银河时尚汇购物中心G040(近莲花海滨大马路)</t>
        </is>
      </c>
      <c r="F3224" t="inlineStr">
        <is>
          <t>项目出差</t>
        </is>
      </c>
      <c r="G3224" t="inlineStr">
        <is>
          <t>杨梓雄-澳门-绿茶-新店开业 已结束</t>
        </is>
      </c>
      <c r="H3224" t="inlineStr">
        <is>
          <t>澳门绿茶餐厅开业支持
一、开业支持操作员技能培训内容
1.培训操作员小料添加摆放
2.培训门店操作员必须按照菜谱标准来严格执行
3.协助门店出餐，指导员工烹饪菜品细节和手法，检查出品标准
二、关键操作培训强化：重点培训强调几项核心维护要求：
1.实施每烹饪一道菜结束锅体竹刷刷锅清洗流程
2. 必须拆卸搅拌尺清洁刷锅
3.日常维护：铁锅每日2次深度保养（午/晚收档时）
4.周期校准：严格执行7日/次的设备校准，已培训快速校准技巧</t>
        </is>
      </c>
      <c r="I3224" t="inlineStr">
        <is>
          <t>已定</t>
        </is>
      </c>
      <c r="J3224"/>
      <c r="K3224" t="inlineStr">
        <is>
          <t>澳门绿茶开业</t>
        </is>
      </c>
      <c r="L3224" t="inlineStr">
        <is>
          <t>IMG_20260211_193428.jpg,IMG_20260211_174624246.jpg,IMG_20260211_174515093.jpg,IMG_20260211_141741213.jpg,IMG_20260211_125809516.jpg,IMG_20260211_121453075.jpg,IMG_20260211_094738889.jpg,IMG_20260211_094737116.jpg</t>
        </is>
      </c>
      <c r="M3224"/>
      <c r="N3224" s="2">
        <v>46064</v>
      </c>
      <c r="O3224" t="inlineStr">
        <is>
          <t>已结束,已结束</t>
        </is>
      </c>
      <c r="P3224" t="inlineStr">
        <is>
          <t>07周</t>
        </is>
      </c>
      <c r="Q3224"/>
      <c r="R3224" t="inlineStr">
        <is>
          <t>false</t>
        </is>
      </c>
      <c r="S3224" t="inlineStr">
        <is>
          <t>2026/02/09
2026/02/12</t>
        </is>
      </c>
      <c r="T3224" t="inlineStr">
        <is>
          <t>BST</t>
        </is>
      </c>
      <c r="U3224"/>
      <c r="V3224" t="inlineStr">
        <is>
          <t>张铭麒
张铭麒</t>
        </is>
      </c>
      <c r="W3224" t="inlineStr">
        <is>
          <t>李岳丰
吴薇
李岳丰
吴薇</t>
        </is>
      </c>
    </row>
    <row r="3225" ht="12.75" customHeight="1">
      <c r="A3225" t="inlineStr">
        <is>
          <t>2026-02-10 杨梓雄-澳门-绿茶-新店开业 已结束</t>
        </is>
      </c>
      <c r="B3225"/>
      <c r="C3225" t="inlineStr">
        <is>
          <t>澳门绿茶店开业培训中强调锅壁清洁，未清洁易致客诉。</t>
        </is>
      </c>
      <c r="D3225" t="inlineStr">
        <is>
          <t>杨梓雄</t>
        </is>
      </c>
      <c r="E3225" t="inlineStr">
        <is>
          <t>澳门皇庭海景酒店，澳门氹仔嘉模堂南部路填海区莲花海滨路</t>
        </is>
      </c>
      <c r="F3225" t="inlineStr">
        <is>
          <t>项目出差</t>
        </is>
      </c>
      <c r="G3225" t="inlineStr">
        <is>
          <t>杨梓雄-澳门-绿茶-新店开业 已结束</t>
        </is>
      </c>
      <c r="H3225" t="inlineStr">
        <is>
          <t>尊敬的领导晚上好，以下是今日2月10日的工作进展汇报请您审阅：
一、澳门绿茶餐厅店开业培训内容
1.培训操作员手投食材动线合并热卖食材的小料，主食材分装后放在几步之内、触手可及的范围内
2.检查并清洁机器干料口并添加干料、液料、高汤、水淀粉等，并测试投料精准度。不准时应校准；
3.对小料、辅料、酱料进行补充；
4.预处理米饭（米饭提前炒好、分装好）
5.餐前进行总体检查（包括所有小料、辅料）
6.锅内清洗与养锅：拆掉锅中搅拌齿，锅中放入适量温水，放入洗洁精，点击"极速"点击"逆时针"用百洁布紧贴锅壁按紧进行清洁，锅壁用百洁布清洗干净后，确保锅壁无污垢后，进行深度养锅。
(禁止拿水枪冲洗机身)(晚上收档同上操作)
7.关于锅壁清洁菜品烹饪完成后锅壁必须清洁干净，不能影响下一份菜品制作和出品，如锅壁没清洗干净，很容易造成下道菜品口味与出品，而导致客诉。
8.机器清洗
烧温水放入洗洁精，抹布拧半干状态，对机器外立面进行擦拭，下水槽清洗。
每日晚上收档时，清洗水淀粉盒，水淀粉管路，清洗完成后水淀粉盒内放入适量清水</t>
        </is>
      </c>
      <c r="I3225" t="inlineStr">
        <is>
          <t>已定</t>
        </is>
      </c>
      <c r="J3225"/>
      <c r="K3225" t="inlineStr">
        <is>
          <t>澳门绿茶开业</t>
        </is>
      </c>
      <c r="L3225" t="inlineStr">
        <is>
          <t>IMG_20260210_183804120.jpg,IMG_20260210_174322176.jpg,IMG_20260210_174316763.jpg,IMG_20260210_174309722.jpg,IMG_20260210_134242463.jpg,IMG_20260210_134237171.jpg,IMG_20260210_134233615.jpg,image_1770702145847.jpg,image_1770702131024.jpg,IMG_20260210_132138882.jpg,IMG_20260210_132136833.jpg,IMG_20260210_131801371.jpg,IMG_20260210_130643760.jpg,IMG_20260210_130639686.jpg,IMG_20260210_130638092.jpg,IMG_20260210_124818539.jpg</t>
        </is>
      </c>
      <c r="M3225"/>
      <c r="N3225" s="2">
        <v>46063</v>
      </c>
      <c r="O3225" t="inlineStr">
        <is>
          <t>已结束,已结束</t>
        </is>
      </c>
      <c r="P3225" t="inlineStr">
        <is>
          <t>07周</t>
        </is>
      </c>
      <c r="Q3225"/>
      <c r="R3225" t="inlineStr">
        <is>
          <t>false</t>
        </is>
      </c>
      <c r="S3225" t="inlineStr">
        <is>
          <t>2026/02/09
2026/02/12</t>
        </is>
      </c>
      <c r="T3225" t="inlineStr">
        <is>
          <t>BST</t>
        </is>
      </c>
      <c r="U3225"/>
      <c r="V3225" t="inlineStr">
        <is>
          <t>张铭麒
张铭麒</t>
        </is>
      </c>
      <c r="W3225" t="inlineStr">
        <is>
          <t>李岳丰
吴薇
李岳丰
吴薇</t>
        </is>
      </c>
    </row>
    <row r="3226" ht="12.75" customHeight="1">
      <c r="A3226" t="inlineStr">
        <is>
          <t>2026-02-09 杨梓雄-澳门-绿茶-新店开业 已结束</t>
        </is>
      </c>
      <c r="B3226"/>
      <c r="C3226" t="inlineStr">
        <is>
          <t>无明显问题，澳门威尼斯人绿茶开业培训进展顺利，售后体系已建立。</t>
        </is>
      </c>
      <c r="D3226" t="inlineStr">
        <is>
          <t>杨梓雄</t>
        </is>
      </c>
      <c r="E3226" t="inlineStr">
        <is>
          <t>澳门皇庭海景酒店，澳门氹仔嘉模堂南部路填海区莲花海滨路</t>
        </is>
      </c>
      <c r="F3226" t="inlineStr">
        <is>
          <t>项目出差</t>
        </is>
      </c>
      <c r="G3226" t="inlineStr">
        <is>
          <t>杨梓雄-澳门-绿茶-新店开业 已结束</t>
        </is>
      </c>
      <c r="H3226" t="inlineStr">
        <is>
          <t>尊敬的领导晚上好，以下是今日2月9日的工作进展汇报请您审阅：
一、澳门威尼斯人绿茶开业培训支持
1.餐前准备工作充足,菜品量化分装标准化,设备操作台后面摆放整齐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三、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226" t="inlineStr">
        <is>
          <t>已定</t>
        </is>
      </c>
      <c r="J3226"/>
      <c r="K3226" t="inlineStr">
        <is>
          <t>绿茶培训</t>
        </is>
      </c>
      <c r="L3226" t="inlineStr">
        <is>
          <t>IMG_20260209_180919607.jpg,IMG_20260209_180917856.jpg,IMG_20260209_113135333.jpg,IMG_20260209_113132516.jpg,IMG_20260209_101713314.jpg,IMG_20260209_101715669.jpg</t>
        </is>
      </c>
      <c r="M3226"/>
      <c r="N3226" s="2">
        <v>46062</v>
      </c>
      <c r="O3226" t="inlineStr">
        <is>
          <t>已结束,已结束</t>
        </is>
      </c>
      <c r="P3226" t="inlineStr">
        <is>
          <t>07周</t>
        </is>
      </c>
      <c r="Q3226"/>
      <c r="R3226" t="inlineStr">
        <is>
          <t>false</t>
        </is>
      </c>
      <c r="S3226" t="inlineStr">
        <is>
          <t>2026/02/09
2026/02/12</t>
        </is>
      </c>
      <c r="T3226" t="inlineStr">
        <is>
          <t>BST</t>
        </is>
      </c>
      <c r="U3226"/>
      <c r="V3226" t="inlineStr">
        <is>
          <t>张铭麒
张铭麒</t>
        </is>
      </c>
      <c r="W3226" t="inlineStr">
        <is>
          <t>李岳丰
吴薇
李岳丰
吴薇</t>
        </is>
      </c>
    </row>
    <row r="3227" ht="12.75" customHeight="1">
      <c r="A3227" t="inlineStr">
        <is>
          <t>2026-02-08 杨梓雄-澳门-绿茶-新店开业 已结束</t>
        </is>
      </c>
      <c r="B3227"/>
      <c r="C3227" t="inlineStr">
        <is>
          <t>锅壁未清洁干净易致客诉，影响菜品口味与出品。</t>
        </is>
      </c>
      <c r="D3227" t="inlineStr">
        <is>
          <t>杨梓雄</t>
        </is>
      </c>
      <c r="E3227" t="inlineStr">
        <is>
          <t>澳门皇庭海景酒店，澳门氹仔嘉模堂南部路填海区莲花海滨路</t>
        </is>
      </c>
      <c r="F3227" t="inlineStr">
        <is>
          <t>项目出差</t>
        </is>
      </c>
      <c r="G3227" t="inlineStr">
        <is>
          <t>杨梓雄-澳门-绿茶-新店开业 已结束</t>
        </is>
      </c>
      <c r="H3227" t="inlineStr">
        <is>
          <t>尊敬的领导晚上好，以下是今日2月8日的工作进展汇报请您审阅：
一、澳门绿茶餐厅店开业培训内容
1.培训操作员手投食材动线合并热卖食材的小料，主食材分装后放在几步之内、触手可及的范围内
2.检查并清洁机器干料口并添加干料、液料、高汤、水淀粉等，并测试投料精准度。不准时应校准；
3.对小料、辅料、酱料进行补充；
4.预处理米饭（米饭提前炒好、分装好）
5.餐前进行总体检查（包括所有小料、辅料）
6.锅内清洗与养锅：拆掉锅中搅拌齿，锅中放入适量温水，放入洗洁精，点击"极速"点击"逆时针"用百洁布紧贴锅壁按紧进行清洁，锅壁用百洁布清洗干净后，确保锅壁无污垢后，进行深度养锅。
(禁止拿水枪冲洗机身)(晚上收档同上操作)
7.关于锅壁清洁菜品烹饪完成后锅壁必须清洁干净，不能影响下一份菜品制作和出品，如锅壁没清洗干净，很容易造成下道菜品口味与出品，而导致客诉。
8.机器清洗
烧温水放入洗洁精，抹布拧半干状态，对机器外立面进行擦拭，下水槽清洗。
每日晚上收档时，清洗水淀粉盒，水淀粉管路，清洗完成后水淀粉盒内放入适量清水</t>
        </is>
      </c>
      <c r="I3227" t="inlineStr">
        <is>
          <t>已定</t>
        </is>
      </c>
      <c r="J3227"/>
      <c r="K3227" t="inlineStr">
        <is>
          <t>澳门绿茶餐厅开业</t>
        </is>
      </c>
      <c r="L3227" t="inlineStr">
        <is>
          <t>IMG_20260208_201607077.jpg,IMG_20260208_201604690.jpg,IMG_20260208_201559635.jpg,IMG_20260208_201557882.jpg,IMG_20260208_201555918.jpg,IMG_20260208_190813223.jpg,IMG_20260208_190808459.jpg,IMG_20260208_171007641.jpg,IMG_20260208_171009744.jpg,IMG_20260208_183454456.jpg,IMG_20260208_183743838.jpg,IMG_20260208_142445830.jpg</t>
        </is>
      </c>
      <c r="M3227"/>
      <c r="N3227" s="2">
        <v>46061</v>
      </c>
      <c r="O3227" t="inlineStr">
        <is>
          <t>已结束,已结束</t>
        </is>
      </c>
      <c r="P3227" t="inlineStr">
        <is>
          <t>06周</t>
        </is>
      </c>
      <c r="Q3227"/>
      <c r="R3227" t="inlineStr">
        <is>
          <t>false</t>
        </is>
      </c>
      <c r="S3227" t="inlineStr">
        <is>
          <t>2026/02/09
2026/02/12</t>
        </is>
      </c>
      <c r="T3227" t="inlineStr">
        <is>
          <t>BST</t>
        </is>
      </c>
      <c r="U3227"/>
      <c r="V3227" t="inlineStr">
        <is>
          <t>张铭麒
张铭麒</t>
        </is>
      </c>
      <c r="W3227" t="inlineStr">
        <is>
          <t>李岳丰
吴薇
李岳丰
吴薇</t>
        </is>
      </c>
    </row>
    <row r="3228" ht="12.75" customHeight="1">
      <c r="A3228" t="inlineStr">
        <is>
          <t>2026-02-07 杨梓雄-澳门-绿茶-新店开业 已结束</t>
        </is>
      </c>
      <c r="B3228"/>
      <c r="C3228" t="inlineStr">
        <is>
          <t>澳门绿茶餐厅开业支持，完成设备调试、账号注册等，无异常问题。</t>
        </is>
      </c>
      <c r="D3228" t="inlineStr">
        <is>
          <t>杨梓雄</t>
        </is>
      </c>
      <c r="E3228" t="inlineStr">
        <is>
          <t>澳门威尼斯人酒店，澳门无堂路氹路冰连贯公路与望德圣母湾大马路交叉口西南310米</t>
        </is>
      </c>
      <c r="F3228" t="inlineStr">
        <is>
          <t>项目出差</t>
        </is>
      </c>
      <c r="G3228" t="inlineStr">
        <is>
          <t>杨梓雄-澳门-绿茶-新店开业 已结束</t>
        </is>
      </c>
      <c r="H3228" t="inlineStr">
        <is>
          <t>一、澳门绿茶餐厅开业支持
1. 前往澳门绿茶餐厅，调试机器设备参数
2. 为新开门店完成设备系统账号的注册，并同步改造液料输送管道，确保其即刻投入运营。
3. 协调技术部门同事，成功为设备推送铁锅专用系统版本，并完成15kw功率模块的升级调试。
4. 现场指导学员，规范完成两台自动化设备的首次调料填装。
5.对学员进行专项训练，确保其独立、准确地掌握设备调料校准流程。</t>
        </is>
      </c>
      <c r="I3228" t="inlineStr">
        <is>
          <t>已定</t>
        </is>
      </c>
      <c r="J3228"/>
      <c r="K3228" t="inlineStr">
        <is>
          <t>澳门绿茶开业支持</t>
        </is>
      </c>
      <c r="L3228" t="inlineStr">
        <is>
          <t>IMG_20260207_194807021.jpg,IMG_20260207_194812027.jpg,IMG_20260207_151926346.jpg,IMG_20260207_192752447.jpg,IMG_20260207_192750081.jpg</t>
        </is>
      </c>
      <c r="M3228"/>
      <c r="N3228" s="2">
        <v>46060</v>
      </c>
      <c r="O3228" t="inlineStr">
        <is>
          <t>已结束,已结束</t>
        </is>
      </c>
      <c r="P3228" t="inlineStr">
        <is>
          <t>06周</t>
        </is>
      </c>
      <c r="Q3228"/>
      <c r="R3228" t="inlineStr">
        <is>
          <t>false</t>
        </is>
      </c>
      <c r="S3228" t="inlineStr">
        <is>
          <t>2026/02/09
2026/02/12</t>
        </is>
      </c>
      <c r="T3228" t="inlineStr">
        <is>
          <t>BST</t>
        </is>
      </c>
      <c r="U3228"/>
      <c r="V3228" t="inlineStr">
        <is>
          <t>张铭麒
张铭麒</t>
        </is>
      </c>
      <c r="W3228" t="inlineStr">
        <is>
          <t>李岳丰
吴薇
李岳丰
吴薇</t>
        </is>
      </c>
    </row>
    <row r="3229" ht="12.75" customHeight="1">
      <c r="A3229" t="inlineStr">
        <is>
          <t>2026-02-06 杨梓雄-广州-钱大妈-POC 已结束</t>
        </is>
      </c>
      <c r="B3229"/>
      <c r="C3229" t="inlineStr">
        <is>
          <t>2月6日需关注杨梓雄前往深圳拿kmes配件后前往澳门绿茶开业。</t>
        </is>
      </c>
      <c r="D3229" t="inlineStr">
        <is>
          <t>杨梓雄</t>
        </is>
      </c>
      <c r="E3229" t="inlineStr">
        <is>
          <t>十荟团佛山仓，广东广州番禺北滘镇碧桂园正门斜对面150米</t>
        </is>
      </c>
      <c r="F3229" t="inlineStr">
        <is>
          <t>项目出差</t>
        </is>
      </c>
      <c r="G3229" t="inlineStr">
        <is>
          <t>杨梓雄-广州-钱大妈-POC 已结束</t>
        </is>
      </c>
      <c r="H3229" t="inlineStr">
        <is>
          <t>广州钱大妈翠花当家项目工作内容（2月6日）
1.食材验收与把控：查看当日净菜食材，严格核查食材新鲜度、规格及数量，确保食材符合项目出品标准。
2.菜品制作与出品：按照项目标准流程完成配菜、配餐及净菜现炒操作，把控烹饪火候与口味，保障菜品出品质量与效率。
3.下单后两日食材净菜所需用量
4.客户对接与售卖：为到店客户讲解菜品现炒现卖的特色与优势，主动推介菜品，完成分餐出餐，提升客户购买意愿与体验。
5.食材仓储与管理：对项目专用冰箱进行整理，规范食材分类、分区摆放，做好食材保鲜，保障仓储环境整洁与食材使用有序。
6.交接工作与周师傅后准备前往深圳拿kmes配件前往澳门绿茶开业</t>
        </is>
      </c>
      <c r="I3229" t="inlineStr">
        <is>
          <t>已定</t>
        </is>
      </c>
      <c r="J3229"/>
      <c r="K3229" t="inlineStr">
        <is>
          <t>前往澳门</t>
        </is>
      </c>
      <c r="L3229" t="inlineStr">
        <is>
          <t>IMG_20260206_123220048.jpg,IMG_20260206_131059437.jpg,IMG_20260206_104527501.jpg,IMG_20260206_105051938.jpg,IMG_20260206_103936955.jpg,IMG_20260206_101439609.jpg,IMG_20260206_095510689.jpg,IMG_20260206_090647782.jpg,IMG_20260206_095519187.jpg,IMG_20260206_095515596.jpg</t>
        </is>
      </c>
      <c r="M3229"/>
      <c r="N3229" s="2">
        <v>46059</v>
      </c>
      <c r="O3229" t="inlineStr">
        <is>
          <t>已结束,已结束,已结束,已结束,已结束,已结束,已结束,已结束,已结束,已结束</t>
        </is>
      </c>
      <c r="P3229" t="inlineStr">
        <is>
          <t>06周</t>
        </is>
      </c>
      <c r="Q3229"/>
      <c r="R3229" t="inlineStr">
        <is>
          <t>false</t>
        </is>
      </c>
      <c r="S3229" t="inlineStr">
        <is>
          <t>2025/12/21
2025/12/24
2026/01/30
2026/02/04
2026/02/07
2026/02/26
2026/03/01
2026/03/04
2026/03/27
2026/03/29</t>
        </is>
      </c>
      <c r="T3229" t="inlineStr">
        <is>
          <t>创新中心</t>
        </is>
      </c>
      <c r="U3229" t="inlineStr">
        <is>
          <t>1</t>
        </is>
      </c>
      <c r="V3229" t="inlineStr">
        <is>
          <t>张博文
张博文
张博文
张博文
张博文
张博文
张博文
张博文
张博文
张博文</t>
        </is>
      </c>
      <c r="W3229" t="inlineStr">
        <is>
          <t>吴薇
张铭麒
吴薇
张铭麒
吴薇
张铭麒
吴薇
张铭麒
吴薇
张铭麒
吴薇
张铭麒
吴薇
张铭麒
吴薇
张铭麒
吴薇
张铭麒
吴薇
张铭麒</t>
        </is>
      </c>
    </row>
    <row r="3230" ht="12.75" customHeight="1">
      <c r="A3230" t="inlineStr">
        <is>
          <t>2026-02-05 杨梓雄-广州-钱大妈-POC 已结束</t>
        </is>
      </c>
      <c r="B3230"/>
      <c r="C3230" t="inlineStr">
        <is>
          <t>周师傅下午到佛山侨派厨具公司培训机器设备功能。</t>
        </is>
      </c>
      <c r="D3230" t="inlineStr">
        <is>
          <t>杨梓雄</t>
        </is>
      </c>
      <c r="E3230" t="inlineStr">
        <is>
          <t>黄金海岸水上乐园，广东广州海珠滨江东路29号(近中大北门)</t>
        </is>
      </c>
      <c r="F3230" t="inlineStr">
        <is>
          <t>项目出差</t>
        </is>
      </c>
      <c r="G3230" t="inlineStr">
        <is>
          <t>杨梓雄-广州-钱大妈-POC 已结束</t>
        </is>
      </c>
      <c r="H3230" t="inlineStr">
        <is>
          <t>广州钱大妈翠花当家项目工作内容（2月5日）
1.食材验收与把控：查看当日净菜食材，严格核查食材新鲜度、规格及数量，确保食材符合项目出品标准。
2.菜品制作与出品：按照项目标准流程完成配菜、配餐及净菜现炒操作，把控烹饪火候与口味，保障菜品出品质量与效率。
3.下单后两日食材净菜所需用量
4.客户对接与售卖：为到店客户讲解菜品现炒现卖的特色与优势，主动推介菜品，完成分餐出餐，提升客户购买意愿与体验。
5.食材仓储与管理：对项目专用冰箱进行整理，规范食材分类、分区摆放，做好食材保鲜，保障仓储环境整洁与食材使用有序。
6.交接工作与周师傅下午到达佛山佛山市侨派厨具有限公司培训机器设备功能</t>
        </is>
      </c>
      <c r="I3230" t="inlineStr">
        <is>
          <t>已定</t>
        </is>
      </c>
      <c r="J3230"/>
      <c r="K3230" t="inlineStr">
        <is>
          <t>与周师傅交接钱大妈项目工作</t>
        </is>
      </c>
      <c r="L3230" t="inlineStr">
        <is>
          <t>IMG_20260205_152458168.jpg,IMG_20260205_150119004.jpg,IMG_20260205_110109651.jpg,IMG_20260205_110053664.jpg,IMG_20260205_104237732.jpg,IMG_20260205_100224458.jpg,IMG_20260205_100220603.jpg,IMG_20260205_100217691.jpg</t>
        </is>
      </c>
      <c r="M3230"/>
      <c r="N3230" s="2">
        <v>46058</v>
      </c>
      <c r="O3230" t="inlineStr">
        <is>
          <t>已结束,已结束,已结束,已结束,已结束,已结束,已结束,已结束,已结束,已结束</t>
        </is>
      </c>
      <c r="P3230" t="inlineStr">
        <is>
          <t>06周</t>
        </is>
      </c>
      <c r="Q3230"/>
      <c r="R3230" t="inlineStr">
        <is>
          <t>false</t>
        </is>
      </c>
      <c r="S3230" t="inlineStr">
        <is>
          <t>2025/12/21
2025/12/24
2026/01/30
2026/02/04
2026/02/07
2026/02/26
2026/03/01
2026/03/04
2026/03/27
2026/03/29</t>
        </is>
      </c>
      <c r="T3230" t="inlineStr">
        <is>
          <t>创新中心</t>
        </is>
      </c>
      <c r="U3230"/>
      <c r="V3230" t="inlineStr">
        <is>
          <t>张博文
张博文
张博文
张博文
张博文
张博文
张博文
张博文
张博文
张博文</t>
        </is>
      </c>
      <c r="W3230" t="inlineStr">
        <is>
          <t>吴薇
张铭麒
吴薇
张铭麒
吴薇
张铭麒
吴薇
张铭麒
吴薇
张铭麒
吴薇
张铭麒
吴薇
张铭麒
吴薇
张铭麒
吴薇
张铭麒
吴薇
张铭麒</t>
        </is>
      </c>
    </row>
    <row r="3231" ht="12.75" customHeight="1">
      <c r="A3231" t="inlineStr">
        <is>
          <t>2026-02-04 杨梓雄-广州-钱大妈-POC 已结束</t>
        </is>
      </c>
      <c r="B3231"/>
      <c r="C3231" t="inlineStr">
        <is>
          <t>2月4日钱大妈翠花当家项目：明日测试，已调整菜品风味并录制新菜品。</t>
        </is>
      </c>
      <c r="D3231" t="inlineStr">
        <is>
          <t>杨梓雄</t>
        </is>
      </c>
      <c r="E3231" t="inlineStr">
        <is>
          <t>黄金海岸水上乐园，广东广州海珠滨江东路29号(近中大北门)</t>
        </is>
      </c>
      <c r="F3231" t="inlineStr">
        <is>
          <t>项目出差</t>
        </is>
      </c>
      <c r="G3231" t="inlineStr">
        <is>
          <t>杨梓雄-广州-钱大妈-POC 已结束</t>
        </is>
      </c>
      <c r="H3231" t="inlineStr">
        <is>
          <t>广州钱大妈翠花当家项目工作内容（2月4日）
1.食材验收与把控：查看当日净菜食材，严格核查食材新鲜度、规格及数量，确保食材符合项目出品标准。
2.菜品制作与出品：按照项目标准流程完成配菜、配餐及净菜现炒操作，把控烹饪火候与口味，保障菜品出品质量与效率。
3.下单后两日食材净菜所需用量
4.客户对接与售卖：为到店客户讲解菜品现炒现卖的特色与优势，主动推介菜品，完成分餐出餐，提升客户购买意愿与体验。
5.食材仓储与管理：对项目专用冰箱进行整理，规范食材分类、分区摆放，做好食材保鲜，保障仓储环境整洁与食材使用有序。</t>
        </is>
      </c>
      <c r="I3231" t="inlineStr">
        <is>
          <t>已定</t>
        </is>
      </c>
      <c r="J3231"/>
      <c r="K3231" t="inlineStr">
        <is>
          <t>明日进行测试已调整菜品风味提升，并录制其余新菜品</t>
        </is>
      </c>
      <c r="L3231" t="inlineStr">
        <is>
          <t>IMG_20260204_183112341.jpg,IMG_20260204_165944848.jpg,IMG_20260204_183122927.jpg,IMG_20260204_183128630.jpg,IMG_20260204_100225930.jpg,IMG_20260204_095928663.jpg,IMG_20260204_095738873.jpg,IMG_20260204_090222710.jpg</t>
        </is>
      </c>
      <c r="M3231"/>
      <c r="N3231" s="2">
        <v>46057</v>
      </c>
      <c r="O3231" t="inlineStr">
        <is>
          <t>已结束,已结束,已结束,已结束,已结束,已结束,已结束,已结束,已结束,已结束</t>
        </is>
      </c>
      <c r="P3231" t="inlineStr">
        <is>
          <t>06周</t>
        </is>
      </c>
      <c r="Q3231"/>
      <c r="R3231" t="inlineStr">
        <is>
          <t>false</t>
        </is>
      </c>
      <c r="S3231" t="inlineStr">
        <is>
          <t>2025/12/21
2025/12/24
2026/01/30
2026/02/04
2026/02/07
2026/02/26
2026/03/01
2026/03/04
2026/03/27
2026/03/29</t>
        </is>
      </c>
      <c r="T3231" t="inlineStr">
        <is>
          <t>创新中心</t>
        </is>
      </c>
      <c r="U3231"/>
      <c r="V3231" t="inlineStr">
        <is>
          <t>张博文
张博文
张博文
张博文
张博文
张博文
张博文
张博文
张博文
张博文</t>
        </is>
      </c>
      <c r="W3231" t="inlineStr">
        <is>
          <t>吴薇
张铭麒
吴薇
张铭麒
吴薇
张铭麒
吴薇
张铭麒
吴薇
张铭麒
吴薇
张铭麒
吴薇
张铭麒
吴薇
张铭麒
吴薇
张铭麒
吴薇
张铭麒</t>
        </is>
      </c>
    </row>
    <row r="3232" ht="12.75" customHeight="1">
      <c r="A3232" t="inlineStr">
        <is>
          <t>2026-02-03 杨梓雄-广州-钱大妈-POC 已结束</t>
        </is>
      </c>
      <c r="B3232"/>
      <c r="C3232" t="inlineStr">
        <is>
          <t>现有菜谱调料普遍，缺乏餐饮口味香味，明日调整菜谱并测试调配酱汁。</t>
        </is>
      </c>
      <c r="D3232" t="inlineStr">
        <is>
          <t>杨梓雄</t>
        </is>
      </c>
      <c r="E3232" t="inlineStr">
        <is>
          <t>天平架公交枢纽站，广东广州天河兴华路8号</t>
        </is>
      </c>
      <c r="F3232" t="inlineStr">
        <is>
          <t>项目出差</t>
        </is>
      </c>
      <c r="G3232" t="inlineStr">
        <is>
          <t>杨梓雄-广州-钱大妈-POC 已结束</t>
        </is>
      </c>
      <c r="H3232" t="inlineStr">
        <is>
          <t>广州钱大妈翠花当家项目工作内容（2月3日）
1.食材验收与把控：查看当日净菜食材，严格核查食材新鲜度、规格及数量，确保食材符合项目出品标准。
2.菜品制作与出品：按照项目标准流程完成配菜、配餐及净菜现炒操作，把控烹饪火候与口味，保障菜品出品质量与效率。
3.下单后两日食材净菜所需用量
4.客户对接与售卖：为到店客户讲解菜品现炒现卖的特色与优势，主动推介菜品，完成分餐出餐，提升客户购买意愿与体验。
5.食材仓储与管理：对项目专用冰箱进行整理，规范食材分类、分区摆放，做好食材保鲜，保障仓储环境整洁与食材使用有序。
6.明日进行调整菜谱，提升风味，现有菜谱使用调料太普遍，没有餐饮的口味香味，明日进行下单酱料调料等进行调配酱汁烹饪测试</t>
        </is>
      </c>
      <c r="I3232" t="inlineStr">
        <is>
          <t>已定</t>
        </is>
      </c>
      <c r="J3232"/>
      <c r="K3232" t="inlineStr">
        <is>
          <t>明日进行调整菜谱，提升风味，现有菜谱使用调料太普遍，没有餐饮的口味香味，明日进行下单酱料调料等进行调配酱汁烹饪测试</t>
        </is>
      </c>
      <c r="L3232" t="inlineStr">
        <is>
          <t>IMG_20260203_174330030.jpg,IMG_20260203_174322536.jpg,IMG_20260203_174320497.jpg,IMG_20260203_164546372.jpg,IMG_20260203_164541480.jpg,IMG_20260203_111147197.jpg,IMG_20260203_102513553.jpg,IMG_20260203_102510580.jpg,screenshot_20260203_200837.jpg</t>
        </is>
      </c>
      <c r="M3232"/>
      <c r="N3232" s="2">
        <v>46056</v>
      </c>
      <c r="O3232" t="inlineStr">
        <is>
          <t>已结束,已结束,已结束,已结束,已结束,已结束,已结束,已结束,已结束,已结束</t>
        </is>
      </c>
      <c r="P3232" t="inlineStr">
        <is>
          <t>06周</t>
        </is>
      </c>
      <c r="Q3232"/>
      <c r="R3232" t="inlineStr">
        <is>
          <t>false</t>
        </is>
      </c>
      <c r="S3232" t="inlineStr">
        <is>
          <t>2025/12/21
2025/12/24
2026/01/30
2026/02/04
2026/02/07
2026/02/26
2026/03/01
2026/03/04
2026/03/27
2026/03/29</t>
        </is>
      </c>
      <c r="T3232" t="inlineStr">
        <is>
          <t>创新中心</t>
        </is>
      </c>
      <c r="U3232"/>
      <c r="V3232" t="inlineStr">
        <is>
          <t>张博文
张博文
张博文
张博文
张博文
张博文
张博文
张博文
张博文
张博文</t>
        </is>
      </c>
      <c r="W3232" t="inlineStr">
        <is>
          <t>吴薇
张铭麒
吴薇
张铭麒
吴薇
张铭麒
吴薇
张铭麒
吴薇
张铭麒
吴薇
张铭麒
吴薇
张铭麒
吴薇
张铭麒
吴薇
张铭麒
吴薇
张铭麒</t>
        </is>
      </c>
    </row>
    <row r="3233" ht="12.75" customHeight="1">
      <c r="A3233" t="inlineStr">
        <is>
          <t>2026-02-02 杨梓雄-广州-钱大妈-POC 已结束</t>
        </is>
      </c>
      <c r="B3233" t="inlineStr">
        <is>
          <t>1</t>
        </is>
      </c>
      <c r="C3233" t="inlineStr">
        <is>
          <t>未提及需要关注的问题或异常情况。</t>
        </is>
      </c>
      <c r="D3233" t="inlineStr">
        <is>
          <t>杨梓雄</t>
        </is>
      </c>
      <c r="E3233" t="inlineStr">
        <is>
          <t>广潮客潮汕大排档，广东广州海珠素社街道建基路桥东三约80号</t>
        </is>
      </c>
      <c r="F3233" t="inlineStr">
        <is>
          <t>项目出差</t>
        </is>
      </c>
      <c r="G3233" t="inlineStr">
        <is>
          <t>杨梓雄-广州-钱大妈-POC 已结束</t>
        </is>
      </c>
      <c r="H3233" t="inlineStr">
        <is>
          <t>广州钱大妈翠花当家项目工作内容（2月2日）
1.设备运维与校准：全面检查项目所有炒菜机及配套设备运行状态，完成管道通路检测与加料系统精准校准，确保设备无故障、投料精准。
2.食材验收与把控：接收当日净菜食材，严格核查食材新鲜度、规格及数量，确保食材符合项目出品标准。
3.菜品制作与出品：按照项目标准流程完成配菜、配餐及净菜现炒操作，把控烹饪火候与口味，保障菜品出品质量与效率。
4.客户对接与销售：为到店客户讲解菜品现炒现卖的特色与优势，主动推介菜品，完成分餐出餐，提升客户购买意愿与体验。
5.食材仓储与管理：对项目专用冰箱进行整理，规范食材分类、分区摆放，做好食材保鲜，保障仓储环境整洁与食材使用有序。</t>
        </is>
      </c>
      <c r="I3233" t="inlineStr">
        <is>
          <t>已定</t>
        </is>
      </c>
      <c r="J3233"/>
      <c r="K3233" t="inlineStr">
        <is>
          <t>钱大妈项目poc</t>
        </is>
      </c>
      <c r="L3233" t="inlineStr">
        <is>
          <t>IMG_20260202_114943930.jpg,IMG_20260202_114941736.jpg,IMG_20260202_114939653.jpg,IMG_20260202_114312918.jpg,IMG_20260202_105301003.jpg,IMG_20260202_083220056.jpg,IMG_20260202_083133662.jpg,IMG_20260202_083009825.jpg,IMG_20260202_095634272.jpg</t>
        </is>
      </c>
      <c r="M3233"/>
      <c r="N3233" s="2">
        <v>46055</v>
      </c>
      <c r="O3233" t="inlineStr">
        <is>
          <t>已结束,已结束,已结束,已结束,已结束,已结束,已结束,已结束,已结束,已结束</t>
        </is>
      </c>
      <c r="P3233" t="inlineStr">
        <is>
          <t>06周</t>
        </is>
      </c>
      <c r="Q3233"/>
      <c r="R3233" t="inlineStr">
        <is>
          <t>false</t>
        </is>
      </c>
      <c r="S3233" t="inlineStr">
        <is>
          <t>2025/12/21
2025/12/24
2026/01/30
2026/02/04
2026/02/07
2026/02/26
2026/03/01
2026/03/04
2026/03/27
2026/03/29</t>
        </is>
      </c>
      <c r="T3233" t="inlineStr">
        <is>
          <t>创新中心</t>
        </is>
      </c>
      <c r="U3233"/>
      <c r="V3233" t="inlineStr">
        <is>
          <t>张博文
张博文
张博文
张博文
张博文
张博文
张博文
张博文
张博文
张博文</t>
        </is>
      </c>
      <c r="W3233" t="inlineStr">
        <is>
          <t>吴薇
张铭麒
吴薇
张铭麒
吴薇
张铭麒
吴薇
张铭麒
吴薇
张铭麒
吴薇
张铭麒
吴薇
张铭麒
吴薇
张铭麒
吴薇
张铭麒
吴薇
张铭麒</t>
        </is>
      </c>
    </row>
    <row r="3234" ht="12.75" customHeight="1">
      <c r="A3234" t="inlineStr">
        <is>
          <t xml:space="preserve">2026-02-01 </t>
        </is>
      </c>
      <c r="B3234"/>
      <c r="C3234" t="inlineStr">
        <is>
          <t>正文仅日期“2026/02/01”，无具体内容，无法提取问题或异常。</t>
        </is>
      </c>
      <c r="D3234" t="inlineStr">
        <is>
          <t>杨梓雄</t>
        </is>
      </c>
      <c r="E3234" t="inlineStr">
        <is>
          <t>石壁二村水电二局股份有限公司，广东广州番禺石壁街道逢垄岗(陈头岗地铁站A1口步行360米)</t>
        </is>
      </c>
      <c r="F3234" t="inlineStr">
        <is>
          <t>排休</t>
        </is>
      </c>
      <c r="G3234"/>
      <c r="H3234"/>
      <c r="I3234"/>
      <c r="J3234"/>
      <c r="K3234"/>
      <c r="L3234"/>
      <c r="M3234"/>
      <c r="N3234" s="2">
        <v>46054</v>
      </c>
      <c r="O3234"/>
      <c r="P3234" t="inlineStr">
        <is>
          <t>05周</t>
        </is>
      </c>
      <c r="Q3234"/>
      <c r="R3234" t="inlineStr">
        <is>
          <t>false</t>
        </is>
      </c>
      <c r="S3234"/>
      <c r="T3234"/>
      <c r="U3234" t="inlineStr">
        <is>
          <t>1</t>
        </is>
      </c>
      <c r="V3234"/>
      <c r="W3234"/>
    </row>
    <row r="3235" ht="12.75" customHeight="1">
      <c r="A3235" t="inlineStr">
        <is>
          <t xml:space="preserve">2026-01-31 </t>
        </is>
      </c>
      <c r="B3235"/>
      <c r="C3235" t="inlineStr">
        <is>
          <t>正文仅日期“2026/01/31”，无具体内容，信息缺失。</t>
        </is>
      </c>
      <c r="D3235" t="inlineStr">
        <is>
          <t>杨梓雄</t>
        </is>
      </c>
      <c r="E3235" t="inlineStr">
        <is>
          <t>石壁二村水电二局股份有限公司，广东广州番禺石壁街道逢垄岗(陈头岗地铁站A1口步行360米)</t>
        </is>
      </c>
      <c r="F3235" t="inlineStr">
        <is>
          <t>排休</t>
        </is>
      </c>
      <c r="G3235"/>
      <c r="H3235"/>
      <c r="I3235"/>
      <c r="J3235"/>
      <c r="K3235"/>
      <c r="L3235"/>
      <c r="M3235"/>
      <c r="N3235" s="2">
        <v>46053</v>
      </c>
      <c r="O3235"/>
      <c r="P3235" t="inlineStr">
        <is>
          <t>05周</t>
        </is>
      </c>
      <c r="Q3235"/>
      <c r="R3235" t="inlineStr">
        <is>
          <t>false</t>
        </is>
      </c>
      <c r="S3235"/>
      <c r="T3235"/>
      <c r="U3235"/>
      <c r="V3235"/>
      <c r="W3235"/>
    </row>
    <row r="3236" ht="12.75" customHeight="1">
      <c r="A3236" t="inlineStr">
        <is>
          <t>2026-01-30 杨梓雄-广州-钱大妈-POC 已结束</t>
        </is>
      </c>
      <c r="B3236"/>
      <c r="C3236" t="inlineStr">
        <is>
          <t>净菜食材切配不标准，土豆丝初始烹饪口感差。</t>
        </is>
      </c>
      <c r="D3236" t="inlineStr">
        <is>
          <t>杨梓雄</t>
        </is>
      </c>
      <c r="E3236" t="inlineStr">
        <is>
          <t>广州南站，广东广州番禺7号线</t>
        </is>
      </c>
      <c r="F3236" t="inlineStr">
        <is>
          <t>项目出差</t>
        </is>
      </c>
      <c r="G3236" t="inlineStr">
        <is>
          <t>杨梓雄-广州-钱大妈-POC 已结束</t>
        </is>
      </c>
      <c r="H3236" t="inlineStr">
        <is>
          <t>一、广州钱大妈翠花当家项目进度（1月30日）
1.检查机器设备
①清洗所有管道疏通，加料校准
2.接收检查净菜食材
①凉瓜切配标准不对
②肥膘瘦肉未切片
③螺丝椒切太小太碎
3.烹饪净菜出品测试结果
①土豆丝有点粉不清爽，测试三次最后先焯水再过冷水清洗烹饪出品合格
②其余菜品测试结果略有差异已调整
4.对冰箱整理食材摆放</t>
        </is>
      </c>
      <c r="I3236" t="inlineStr">
        <is>
          <t>已定</t>
        </is>
      </c>
      <c r="J3236"/>
      <c r="K3236" t="inlineStr">
        <is>
          <t>休息</t>
        </is>
      </c>
      <c r="L3236" t="inlineStr">
        <is>
          <t>IMG_20260130_175729.jpg,IMG_20260130_175658.jpg,IMG_20260130_175555.jpg,IMG_20260130_140354750.jpg,IMG_20260130_113810.jpg,IMG_20260130_111733987.jpg,IMG_20260130_121449079.jpg</t>
        </is>
      </c>
      <c r="M3236"/>
      <c r="N3236" s="2">
        <v>46052</v>
      </c>
      <c r="O3236" t="inlineStr">
        <is>
          <t>已结束,已结束,已结束,已结束,已结束,已结束,已结束,已结束,已结束,已结束</t>
        </is>
      </c>
      <c r="P3236" t="inlineStr">
        <is>
          <t>05周</t>
        </is>
      </c>
      <c r="Q3236"/>
      <c r="R3236" t="inlineStr">
        <is>
          <t>false</t>
        </is>
      </c>
      <c r="S3236" t="inlineStr">
        <is>
          <t>2025/12/21
2025/12/24
2026/01/30
2026/02/04
2026/02/07
2026/02/26
2026/03/01
2026/03/04
2026/03/27
2026/03/29</t>
        </is>
      </c>
      <c r="T3236" t="inlineStr">
        <is>
          <t>创新中心</t>
        </is>
      </c>
      <c r="U3236" t="inlineStr">
        <is>
          <t>1</t>
        </is>
      </c>
      <c r="V3236" t="inlineStr">
        <is>
          <t>张博文
张博文
张博文
张博文
张博文
张博文
张博文
张博文
张博文
张博文</t>
        </is>
      </c>
      <c r="W3236" t="inlineStr">
        <is>
          <t>吴薇
张铭麒
吴薇
张铭麒
吴薇
张铭麒
吴薇
张铭麒
吴薇
张铭麒
吴薇
张铭麒
吴薇
张铭麒
吴薇
张铭麒
吴薇
张铭麒
吴薇
张铭麒</t>
        </is>
      </c>
    </row>
    <row r="3237" ht="12.75" customHeight="1">
      <c r="A3237" t="inlineStr">
        <is>
          <t xml:space="preserve">2026-01-29 </t>
        </is>
      </c>
      <c r="B3237"/>
      <c r="C3237" t="inlineStr">
        <is>
          <t>正文仅日期“2026/01/29”，无具体内容，信息缺失。</t>
        </is>
      </c>
      <c r="D3237" t="inlineStr">
        <is>
          <t>杨梓雄</t>
        </is>
      </c>
      <c r="E3237" t="inlineStr">
        <is>
          <t>禾心宿舍，广东广州海珠金骏街与上渡路交叉口西80米</t>
        </is>
      </c>
      <c r="F3237" t="inlineStr">
        <is>
          <t>排休</t>
        </is>
      </c>
      <c r="G3237"/>
      <c r="H3237"/>
      <c r="I3237"/>
      <c r="J3237"/>
      <c r="K3237"/>
      <c r="L3237"/>
      <c r="M3237"/>
      <c r="N3237" s="2">
        <v>46051</v>
      </c>
      <c r="O3237"/>
      <c r="P3237" t="inlineStr">
        <is>
          <t>05周</t>
        </is>
      </c>
      <c r="Q3237"/>
      <c r="R3237" t="inlineStr">
        <is>
          <t>false</t>
        </is>
      </c>
      <c r="S3237"/>
      <c r="T3237"/>
      <c r="U3237" t="inlineStr">
        <is>
          <t>1</t>
        </is>
      </c>
      <c r="V3237"/>
      <c r="W3237"/>
    </row>
    <row r="3238" ht="12.75" customHeight="1">
      <c r="A3238" t="inlineStr">
        <is>
          <t xml:space="preserve">2026-01-28 </t>
        </is>
      </c>
      <c r="B3238"/>
      <c r="C3238" t="inlineStr">
        <is>
          <t>正文仅为日期“2026/01/28”，无实质内容，无问题或异常。</t>
        </is>
      </c>
      <c r="D3238" t="inlineStr">
        <is>
          <t>杨梓雄</t>
        </is>
      </c>
      <c r="E3238" t="inlineStr">
        <is>
          <t>惠州金泉大酒店，广东惠州惠阳秋长街道人民三路98号</t>
        </is>
      </c>
      <c r="F3238" t="inlineStr">
        <is>
          <t>排休</t>
        </is>
      </c>
      <c r="G3238"/>
      <c r="H3238"/>
      <c r="I3238"/>
      <c r="J3238"/>
      <c r="K3238"/>
      <c r="L3238"/>
      <c r="M3238"/>
      <c r="N3238" s="2">
        <v>46050</v>
      </c>
      <c r="O3238"/>
      <c r="P3238" t="inlineStr">
        <is>
          <t>05周</t>
        </is>
      </c>
      <c r="Q3238"/>
      <c r="R3238" t="inlineStr">
        <is>
          <t>false</t>
        </is>
      </c>
      <c r="S3238"/>
      <c r="T3238"/>
      <c r="U3238"/>
      <c r="V3238"/>
      <c r="W3238"/>
    </row>
    <row r="3239" ht="12.75" customHeight="1">
      <c r="A3239" t="inlineStr">
        <is>
          <t>2026-01-27 杨梓雄-北京-大鸭梨-新店开业 已结束</t>
        </is>
      </c>
      <c r="B3239"/>
      <c r="C3239" t="inlineStr">
        <is>
          <t>旧三禾锅油污重，需多次清理才能标定温度调试设备。</t>
        </is>
      </c>
      <c r="D3239" t="inlineStr">
        <is>
          <t>杨梓雄</t>
        </is>
      </c>
      <c r="E3239" t="inlineStr">
        <is>
          <t>深圳宝安国际机场，广东深圳宝安空港八道与领航三路交叉口正北方向72米</t>
        </is>
      </c>
      <c r="F3239" t="inlineStr">
        <is>
          <t>项目出差</t>
        </is>
      </c>
      <c r="G3239" t="inlineStr">
        <is>
          <t>杨梓雄-北京-大鸭梨-新店开业 已结束</t>
        </is>
      </c>
      <c r="H3239" t="inlineStr">
        <is>
          <t>一、北京大鸭梨梨园店开业交接门店
1梨园店接到旧三禾锅有很重油污多次清理后才能标定温度调试设备
2.培训操作员手投食材动线合并热卖食材的小料，主食材分装后放在几步之内、触手可及的范围内
3.检查并清洁机器干料口并添加干料、液料、高汤、水淀粉等，并测试投料精准度。不准时应校准；
4.对小料、辅料、酱料进行补充；
5. 对学员进行专项训练，确保其独立、准确地掌握设备调料校准流程。
6.交接离场工作给尹龙强师傅，由尹师傅进行大鸭梨后续开业培训支援</t>
        </is>
      </c>
      <c r="I3239" t="inlineStr">
        <is>
          <t>已定</t>
        </is>
      </c>
      <c r="J3239"/>
      <c r="K3239" t="inlineStr">
        <is>
          <t>休息</t>
        </is>
      </c>
      <c r="L3239" t="inlineStr">
        <is>
          <t>IMG_20260127_132729417.jpg,IMG_20260127_132727145.jpg,IMG_20260127_130539064.jpg,IMG_20260127_123026651.jpg,IMG_20260127_123024536.jpg,IMG_20260127_121321067.jpg,IMG_20260127_115714889.jpg,IMG_20260127_115712459.jpg,IMG_20260127_111858410.jpg,IMG_20260127_111301854.jpg,IMG_20260127_110706372.jpg,IMG_20260127_104608993.jpg,IMG_20260127_104425729.jpg,IMG_20260127_101211142.jpg,IMG_20260127_094827.jpg,IMG_20260127_094148551.jpg,IMG_20260127_093147739.jpg,IMG_20260127_093142417.jpg</t>
        </is>
      </c>
      <c r="M3239"/>
      <c r="N3239" s="2">
        <v>46049</v>
      </c>
      <c r="O3239" t="inlineStr">
        <is>
          <t>已结束,已结束,已结束,已结束</t>
        </is>
      </c>
      <c r="P3239" t="inlineStr">
        <is>
          <t>05周</t>
        </is>
      </c>
      <c r="Q3239"/>
      <c r="R3239" t="inlineStr">
        <is>
          <t>false</t>
        </is>
      </c>
      <c r="S3239" t="inlineStr">
        <is>
          <t>2025/09/14
2025/12/16
2026/01/06
2026/01/27</t>
        </is>
      </c>
      <c r="T3239" t="inlineStr">
        <is>
          <t>BST</t>
        </is>
      </c>
      <c r="U3239" t="inlineStr">
        <is>
          <t>1</t>
        </is>
      </c>
      <c r="V3239" t="inlineStr">
        <is>
          <t>关胜元
关胜元
关胜元
关胜元</t>
        </is>
      </c>
      <c r="W3239" t="inlineStr">
        <is>
          <t>张铭麒
张铭麒
张铭麒
张铭麒</t>
        </is>
      </c>
    </row>
    <row r="3240" ht="12.75" customHeight="1">
      <c r="A3240" t="inlineStr">
        <is>
          <t>2026-01-26 杨梓雄-北京-大鸭梨-培训支持 已结束</t>
        </is>
      </c>
      <c r="B3240"/>
      <c r="C3240" t="inlineStr">
        <is>
          <t>无异常问题，学员交接、设备调试等均顺利，梨园店2026/01/26开业准备中。</t>
        </is>
      </c>
      <c r="D3240" t="inlineStr">
        <is>
          <t>杨梓雄</t>
        </is>
      </c>
      <c r="E3240" t="inlineStr">
        <is>
          <t>胜古南巷-道路停车位，北京东城胜古南巷与胜古中路交叉口西80米</t>
        </is>
      </c>
      <c r="F3240" t="inlineStr">
        <is>
          <t>项目出差</t>
        </is>
      </c>
      <c r="G3240" t="inlineStr">
        <is>
          <t>杨梓雄-北京-大鸭梨-培训支持 已结束</t>
        </is>
      </c>
      <c r="H3240" t="inlineStr">
        <is>
          <t>一、北京大鸭梨培训学校学员交接门店、梨园店调试设备
1. 前往大鸭梨学校，顺利完成学员结业档案的交接。
2. 带领两名新学员赴大鸭梨梨园店，调试机器设备参数
3. 为新开门店完成设备系统账号的注册，并同步改造液料输送管道，确保其即刻投入运营。
4. 协调技术部门同事，成功为设备推送铁锅专用系统版本，并完成15kw功率模块的升级调试。
5. 现场指导学员，规范完成两台自动化设备的首次调料填装。
6. 对学员进行专项训练，确保其独立、准确地掌握设备调料校准流程。</t>
        </is>
      </c>
      <c r="I3240" t="inlineStr">
        <is>
          <t>已定</t>
        </is>
      </c>
      <c r="J3240"/>
      <c r="K3240" t="inlineStr">
        <is>
          <t>大鸭梨梨园店开业</t>
        </is>
      </c>
      <c r="L3240" t="inlineStr">
        <is>
          <t>IMG_20260126_181821221.jpg,IMG_20260126_180825234.jpg,IMG_20260126_180822320.jpg,IMG_20260126_173356231.jpg,IMG_20260126_173349062.jpg,IMG_20260126_172019480.jpg,IMG_20260126_172023868.jpg,IMG_20260126_172015796.jpg,IMG_20260126_154400288.jpg,IMG_20260126_154356494.jpg,IMG_20260126_132037983.jpg,IMG_20260126_114139244.jpg,IMG_20260126_114136673.jpg</t>
        </is>
      </c>
      <c r="M3240"/>
      <c r="N3240" s="2">
        <v>46048</v>
      </c>
      <c r="O3240" t="inlineStr">
        <is>
          <t>已结束,已结束,已结束,已结束</t>
        </is>
      </c>
      <c r="P3240" t="inlineStr">
        <is>
          <t>05周</t>
        </is>
      </c>
      <c r="Q3240"/>
      <c r="R3240" t="inlineStr">
        <is>
          <t>false</t>
        </is>
      </c>
      <c r="S3240" t="inlineStr">
        <is>
          <t>2026/01/09
2026/01/12
2026/01/20
2026/01/26</t>
        </is>
      </c>
      <c r="T3240" t="inlineStr">
        <is>
          <t>BST</t>
        </is>
      </c>
      <c r="U3240"/>
      <c r="V3240" t="inlineStr">
        <is>
          <t>关胜元
关胜元
关胜元
关胜元</t>
        </is>
      </c>
      <c r="W3240" t="inlineStr">
        <is>
          <t>张铭麒
张铭麒
张铭麒
张铭麒</t>
        </is>
      </c>
    </row>
    <row r="3241" ht="12.75" customHeight="1">
      <c r="A3241" t="inlineStr">
        <is>
          <t>2026-01-25 杨梓雄-北京-大鸭梨-培训支持 已结束</t>
        </is>
      </c>
      <c r="B3241"/>
      <c r="C3241" t="inlineStr">
        <is>
          <t>需关注学员背书抽查有不会背的，需朗读或罚抄加深印象。</t>
        </is>
      </c>
      <c r="D3241" t="inlineStr">
        <is>
          <t>杨梓雄</t>
        </is>
      </c>
      <c r="E3241" t="inlineStr">
        <is>
          <t>北京·华侨城A区2号院，北京朝阳金蝉中路(欢乐谷景区地铁站B东北口步行490米)</t>
        </is>
      </c>
      <c r="F3241" t="inlineStr">
        <is>
          <t>项目出差</t>
        </is>
      </c>
      <c r="G3241" t="inlineStr">
        <is>
          <t>杨梓雄-北京-大鸭梨-培训支持 已结束</t>
        </is>
      </c>
      <c r="H3241" t="inlineStr">
        <is>
          <t>一、北京大鸭梨培训学校学员培训支持
1.开展学员菜品理论知识讲解
①对学员再次抽查背书情况与讲解加深机器烹饪理论知识
②完成所有学员背书22道菜谱明细（不会背的进行朗读加深印象进行背书）
③所有学员随机抽取5道菜品背诵（不会背的进行罚抄菜谱）
④培训学员掌握干液调料的开机检查与快速校准方法
2.做好离场工作交接学员给学校教官
3.明日与大鸭梨总监到学校交接厨房食材原料清单</t>
        </is>
      </c>
      <c r="I3241" t="inlineStr">
        <is>
          <t>已定</t>
        </is>
      </c>
      <c r="J3241"/>
      <c r="K3241" t="inlineStr">
        <is>
          <t>明日与大鸭梨总监到学校交接厨房食材原料清单</t>
        </is>
      </c>
      <c r="L3241" t="inlineStr">
        <is>
          <t>IMG_20260125_135652162.jpg,IMG_20260125_115935096.jpg,IMG_20260125_110212591.jpg,IMG_20260124_193930528.jpg</t>
        </is>
      </c>
      <c r="M3241"/>
      <c r="N3241" s="2">
        <v>46047</v>
      </c>
      <c r="O3241" t="inlineStr">
        <is>
          <t>已结束,已结束,已结束,已结束</t>
        </is>
      </c>
      <c r="P3241" t="inlineStr">
        <is>
          <t>04周</t>
        </is>
      </c>
      <c r="Q3241"/>
      <c r="R3241" t="inlineStr">
        <is>
          <t>false</t>
        </is>
      </c>
      <c r="S3241" t="inlineStr">
        <is>
          <t>2026/01/09
2026/01/12
2026/01/20
2026/01/26</t>
        </is>
      </c>
      <c r="T3241" t="inlineStr">
        <is>
          <t>BST</t>
        </is>
      </c>
      <c r="U3241"/>
      <c r="V3241" t="inlineStr">
        <is>
          <t>关胜元
关胜元
关胜元
关胜元</t>
        </is>
      </c>
      <c r="W3241" t="inlineStr">
        <is>
          <t>张铭麒
张铭麒
张铭麒
张铭麒</t>
        </is>
      </c>
    </row>
    <row r="3242" ht="12.75" customHeight="1">
      <c r="A3242" t="inlineStr">
        <is>
          <t>2026-01-24 杨梓雄-北京-大鸭梨-培训支持 已结束</t>
        </is>
      </c>
      <c r="B3242"/>
      <c r="C3242" t="inlineStr">
        <is>
          <t>学员需背22道菜谱，不会的罚抄；实操要40秒备料，练小料勺精准度。</t>
        </is>
      </c>
      <c r="D3242" t="inlineStr">
        <is>
          <t>杨梓雄</t>
        </is>
      </c>
      <c r="E3242" t="inlineStr">
        <is>
          <t>北京·华侨城A区2号院，北京朝阳金蝉中路(欢乐谷景区地铁站B东北口步行490米)</t>
        </is>
      </c>
      <c r="F3242" t="inlineStr">
        <is>
          <t>项目出差</t>
        </is>
      </c>
      <c r="G3242" t="inlineStr">
        <is>
          <t>杨梓雄-北京-大鸭梨-培训支持 已结束</t>
        </is>
      </c>
      <c r="H3242" t="inlineStr">
        <is>
          <t>一、北京大鸭梨培训学校学员培训支持
1.开展学员菜品理论知识讲解
①完成所有学员背书22道菜谱明细（不会背的进行朗读加深印象进行背书）
②所有学员随机抽取5道菜品背诵（不会的进行罚抄菜谱）
③培训学员掌握干液调料的开机检查与快速校准方法
2.组织学员每人指定一道菜品开展实操练习
①指导学员模拟门店现场规范操作流程烹饪菜品
②强化效率意识：要求学员在40秒润锅空档期内完成备料，提升整体产能，保障操作流畅。
小料勺精准度练习：培训学员掌握小料辅料每勺克重标准，确保每份打料精准
3.带领学员进行厨房大扫除，清洗机器后面与油烟机、冰箱、天花板墙壁等
4.明日进行对学员再次抽查背书情况与讲解加深机器烹饪理论知识</t>
        </is>
      </c>
      <c r="I3242" t="inlineStr">
        <is>
          <t>已定</t>
        </is>
      </c>
      <c r="J3242"/>
      <c r="K3242" t="inlineStr">
        <is>
          <t>明日进行对学员再次抽查背书情况与讲解加深机器烹饪理论知识</t>
        </is>
      </c>
      <c r="L3242" t="inlineStr">
        <is>
          <t>IMG_20260124_193930528.jpg,IMG_20260124_193916142.jpg,IMG_20260124_184822198.jpg,IMG_20260124_184817457.jpg,IMG_20260124_184806018.jpg,IMG_20260124_182524274.jpg,IMG_20260124_181531443.jpg,IMG_20260124_173946694.jpg,IMG_20260124_173810774.jpg,IMG_20260124_095824270.jpg,IMG_20260124_173805995.jpg</t>
        </is>
      </c>
      <c r="M3242"/>
      <c r="N3242" s="2">
        <v>46046</v>
      </c>
      <c r="O3242" t="inlineStr">
        <is>
          <t>已结束,已结束,已结束,已结束</t>
        </is>
      </c>
      <c r="P3242" t="inlineStr">
        <is>
          <t>04周</t>
        </is>
      </c>
      <c r="Q3242"/>
      <c r="R3242" t="inlineStr">
        <is>
          <t>false</t>
        </is>
      </c>
      <c r="S3242" t="inlineStr">
        <is>
          <t>2026/01/09
2026/01/12
2026/01/20
2026/01/26</t>
        </is>
      </c>
      <c r="T3242" t="inlineStr">
        <is>
          <t>BST</t>
        </is>
      </c>
      <c r="U3242"/>
      <c r="V3242" t="inlineStr">
        <is>
          <t>关胜元
关胜元
关胜元
关胜元</t>
        </is>
      </c>
      <c r="W3242" t="inlineStr">
        <is>
          <t>张铭麒
张铭麒
张铭麒
张铭麒</t>
        </is>
      </c>
    </row>
    <row r="3243" ht="12.75" customHeight="1">
      <c r="A3243" t="inlineStr">
        <is>
          <t>2026-01-23 杨梓雄-北京-大鸭梨-培训支持 已结束</t>
        </is>
      </c>
      <c r="B3243"/>
      <c r="C3243" t="inlineStr">
        <is>
          <t>重点关注学员需背书20道菜谱，强化40秒备料和小料勺精准度练习。</t>
        </is>
      </c>
      <c r="D3243" t="inlineStr">
        <is>
          <t>杨梓雄</t>
        </is>
      </c>
      <c r="E3243" t="inlineStr">
        <is>
          <t>北京通州花庄</t>
        </is>
      </c>
      <c r="F3243" t="inlineStr">
        <is>
          <t>项目出差</t>
        </is>
      </c>
      <c r="G3243" t="inlineStr">
        <is>
          <t>杨梓雄-北京-大鸭梨-培训支持 已结束</t>
        </is>
      </c>
      <c r="H3243" t="inlineStr">
        <is>
          <t>一、北京大鸭梨培训学校学员培训支持
1.开展学员菜品理论知识讲解
①完成所有学员背书前20道菜谱明细（不会背的进行朗读加深印象进行背书）
②培训学员掌握干液调料的开机检查与快速校准方法
2.完成培训所需食材的采购与切配准备工作
3.组织学员每人指定一道菜品开展实操练习
5.指导学员模拟门店现场规范操作流程烹饪菜品
6.强化效率意识：要求学员在40秒润锅空档期内完成备料，提升整体产能，保障操作流畅。
小料勺精准度练习：培训学员掌握小料辅料每勺克重标准，确保每份打料精准</t>
        </is>
      </c>
      <c r="I3243" t="inlineStr">
        <is>
          <t>已定</t>
        </is>
      </c>
      <c r="J3243"/>
      <c r="K3243" t="inlineStr">
        <is>
          <t>培训学员</t>
        </is>
      </c>
      <c r="L3243" t="inlineStr">
        <is>
          <t>IMG_20260123_195731478.jpg,IMG_20260123_170548025.jpg,IMG_20260123_170545897.jpg,IMG_20260123_162006317.jpg,IMG_20260123_122005386.jpg,IMG_20260123_102334486.jpg,IMG_20260123_102332197.jpg,IMG_20260123_121121387.jpg</t>
        </is>
      </c>
      <c r="M3243"/>
      <c r="N3243" s="2">
        <v>46045</v>
      </c>
      <c r="O3243" t="inlineStr">
        <is>
          <t>已结束,已结束,已结束,已结束</t>
        </is>
      </c>
      <c r="P3243" t="inlineStr">
        <is>
          <t>04周</t>
        </is>
      </c>
      <c r="Q3243"/>
      <c r="R3243" t="inlineStr">
        <is>
          <t>false</t>
        </is>
      </c>
      <c r="S3243" t="inlineStr">
        <is>
          <t>2026/01/09
2026/01/12
2026/01/20
2026/01/26</t>
        </is>
      </c>
      <c r="T3243" t="inlineStr">
        <is>
          <t>BST</t>
        </is>
      </c>
      <c r="U3243"/>
      <c r="V3243" t="inlineStr">
        <is>
          <t>关胜元
关胜元
关胜元
关胜元</t>
        </is>
      </c>
      <c r="W3243" t="inlineStr">
        <is>
          <t>张铭麒
张铭麒
张铭麒
张铭麒</t>
        </is>
      </c>
    </row>
    <row r="3244" ht="12.75" customHeight="1">
      <c r="A3244" t="inlineStr">
        <is>
          <t>2026-01-22 杨梓雄-北京-大鸭梨-培训支持 已结束</t>
        </is>
      </c>
      <c r="B3244"/>
      <c r="C3244" t="inlineStr">
        <is>
          <t>重点关注：缺少第4项工作内容，存在序号跳项异常。</t>
        </is>
      </c>
      <c r="D3244" t="inlineStr">
        <is>
          <t>杨梓雄</t>
        </is>
      </c>
      <c r="E3244" t="inlineStr">
        <is>
          <t>垡头(地铁站)，北京朝阳7号线</t>
        </is>
      </c>
      <c r="F3244" t="inlineStr">
        <is>
          <t>项目出差</t>
        </is>
      </c>
      <c r="G3244" t="inlineStr">
        <is>
          <t>杨梓雄-北京-大鸭梨-培训支持 已结束</t>
        </is>
      </c>
      <c r="H3244" t="inlineStr">
        <is>
          <t>工作进展汇报（1月22日）
尊敬的领导：
晚上好！以下是今日工作进展汇报，请您审阅。
一、北京大鸭梨培训学校学员培训支持
1.开展学员菜品理论知识讲解
①完成所有学员背书前15道菜谱明细（不会背的进行朗读加深印象进行背书）
②培训学员掌握干液调料的开机检查与快速校准方法
2.完成培训所需食材的采购与切配准备工作
3.组织学员每人指定一道菜品开展实操练习
5.指导学员模拟门店现场规范操作流程烹饪菜品
6.强化效率意识：要求学员在40秒润锅空档期内完成备料，提升整体产能，保障操作流畅。
小料勺精准度练习：培训学员掌握小料辅料每勺克重标准，确保每份打料精准</t>
        </is>
      </c>
      <c r="I3244" t="inlineStr">
        <is>
          <t>已定</t>
        </is>
      </c>
      <c r="J3244"/>
      <c r="K3244" t="inlineStr">
        <is>
          <t>培训学员</t>
        </is>
      </c>
      <c r="L3244" t="inlineStr">
        <is>
          <t>IMG_20260122_160938656.jpg,IMG_20260122_160936723.jpg,IMG_20260122_122953651.jpg,IMG_20260122_121442158.jpg,IMG_20260122_121124942.jpg,IMG_20260122_115901960.jpg,IMG_20260122_110748109.jpg,IMG_20260122_110745202.jpg,IMG_20260122_095510604.jpg,IMG_20260122_102238238.jpg</t>
        </is>
      </c>
      <c r="M3244"/>
      <c r="N3244" s="2">
        <v>46044</v>
      </c>
      <c r="O3244" t="inlineStr">
        <is>
          <t>已结束,已结束,已结束,已结束</t>
        </is>
      </c>
      <c r="P3244" t="inlineStr">
        <is>
          <t>04周</t>
        </is>
      </c>
      <c r="Q3244"/>
      <c r="R3244" t="inlineStr">
        <is>
          <t>false</t>
        </is>
      </c>
      <c r="S3244" t="inlineStr">
        <is>
          <t>2026/01/09
2026/01/12
2026/01/20
2026/01/26</t>
        </is>
      </c>
      <c r="T3244" t="inlineStr">
        <is>
          <t>BST</t>
        </is>
      </c>
      <c r="U3244"/>
      <c r="V3244" t="inlineStr">
        <is>
          <t>关胜元
关胜元
关胜元
关胜元</t>
        </is>
      </c>
      <c r="W3244" t="inlineStr">
        <is>
          <t>张铭麒
张铭麒
张铭麒
张铭麒</t>
        </is>
      </c>
    </row>
    <row r="3245" ht="12.75" customHeight="1">
      <c r="A3245" t="inlineStr">
        <is>
          <t>2026-01-21 杨梓雄-北京-大鸭梨-培训支持 已结束</t>
        </is>
      </c>
      <c r="B3245" t="inlineStr">
        <is>
          <t>1</t>
        </is>
      </c>
      <c r="C3245" t="inlineStr">
        <is>
          <t>工作进展汇报中存在序号错误，第4项缺失。</t>
        </is>
      </c>
      <c r="D3245" t="inlineStr">
        <is>
          <t>杨梓雄</t>
        </is>
      </c>
      <c r="E3245" t="inlineStr">
        <is>
          <t>北京·华侨城A区2号院，北京朝阳金蝉中路(欢乐谷景区地铁站B东北口步行490米)</t>
        </is>
      </c>
      <c r="F3245" t="inlineStr">
        <is>
          <t>项目出差</t>
        </is>
      </c>
      <c r="G3245" t="inlineStr">
        <is>
          <t>杨梓雄-北京-大鸭梨-培训支持 已结束</t>
        </is>
      </c>
      <c r="H3245" t="inlineStr">
        <is>
          <t>工作进展汇报（1月21日）
尊敬的领导：
晚上好！以下是今日工作进展汇报，请您审阅。
一、北京大鸭梨培训学校学员培训支持
1.开展学员菜品理论知识讲解
①完成所有学员背书前10道菜谱明细（不会背的进行朗读加深印象进行背书）
②培训学员掌握干液调料的开机检查与快速校准方法
2.完成培训所需食材的采购与切配准备工作
3.组织学员每人指定一道菜品开展实操练习
5.指导学员模拟门店现场规范操作流程烹饪菜品
6.强化效率意识：要求学员在40秒润锅空档期内完成备料，提升整体产能，保障操作流畅。
小料勺精准度练习：培训学员掌握小料辅料每勺克重标准，确保每份打料精准
二、明日工作计划
1.组织学员开展试菜菜品的强化实操训练，重点纠正烹饪过程中的问题。
2.按需补充培训食材，保障后续教学活动的顺利开展。
3.整理今日培训资料，形成学员学习进度小结，为后续培训方案制定提供参考。</t>
        </is>
      </c>
      <c r="I3245" t="inlineStr">
        <is>
          <t>已定</t>
        </is>
      </c>
      <c r="J3245"/>
      <c r="K3245" t="inlineStr">
        <is>
          <t>培训学员</t>
        </is>
      </c>
      <c r="L3245" t="inlineStr">
        <is>
          <t>IMG_20260121_192036532.jpg,IMG_20260121_190317401.jpg,IMG_20260121_185404590.jpg,IMG_20260121_175321590.jpg,IMG_20260121_174138870.jpg,IMG_20260121_173718935.jpg,IMG_20260121_172714854.jpg,IMG_20260121_172710331.jpg,IMG_20260121_172045711.jpg,IMG_20260121_172348711.jpg,IMG_20260121_111035139.jpg,IMG_20260121_115939081.jpg</t>
        </is>
      </c>
      <c r="M3245"/>
      <c r="N3245" s="2">
        <v>46043</v>
      </c>
      <c r="O3245" t="inlineStr">
        <is>
          <t>已结束,已结束,已结束,已结束</t>
        </is>
      </c>
      <c r="P3245" t="inlineStr">
        <is>
          <t>04周</t>
        </is>
      </c>
      <c r="Q3245"/>
      <c r="R3245" t="inlineStr">
        <is>
          <t>false</t>
        </is>
      </c>
      <c r="S3245" t="inlineStr">
        <is>
          <t>2026/01/09
2026/01/12
2026/01/20
2026/01/26</t>
        </is>
      </c>
      <c r="T3245" t="inlineStr">
        <is>
          <t>BST</t>
        </is>
      </c>
      <c r="U3245"/>
      <c r="V3245" t="inlineStr">
        <is>
          <t>关胜元
关胜元
关胜元
关胜元</t>
        </is>
      </c>
      <c r="W3245" t="inlineStr">
        <is>
          <t>张铭麒
张铭麒
张铭麒
张铭麒</t>
        </is>
      </c>
    </row>
    <row r="3246" ht="12.75" customHeight="1">
      <c r="A3246" t="inlineStr">
        <is>
          <t>2026-01-20 杨梓雄-北京-大鸭梨-培训支持 已结束</t>
        </is>
      </c>
      <c r="B3246" t="inlineStr">
        <is>
          <t>1</t>
        </is>
      </c>
      <c r="C3246" t="inlineStr">
        <is>
          <t>重点关注总裁试菜筹备，需强化实操纠正烹饪问题。</t>
        </is>
      </c>
      <c r="D3246" t="inlineStr">
        <is>
          <t>杨梓雄</t>
        </is>
      </c>
      <c r="E3246" t="inlineStr">
        <is>
          <t>北京·华侨城A区2号院，北京朝阳金蝉中路(欢乐谷景区地铁站B东北口步行490米)</t>
        </is>
      </c>
      <c r="F3246" t="inlineStr">
        <is>
          <t>项目出差</t>
        </is>
      </c>
      <c r="G3246" t="inlineStr">
        <is>
          <t>杨梓雄-北京-大鸭梨-培训支持 已结束</t>
        </is>
      </c>
      <c r="H3246" t="inlineStr">
        <is>
          <t>工作进展汇报（1月20日）
尊敬的领导：
晚上好！以下是今日工作进展汇报，请您审阅。
一、北京大鸭梨培训学校学员培训支持
1.开展学员菜品理论知识讲解，同步指导机器烹饪操作细节。
2.完成培训所需食材的采购与切配准备工作。
3.组织学员针对总裁指定菜品开展实操练习。
4.筹备总裁试菜菜品，包含（辣椒炒肉、宫保鸡丁、小炒牛肉、小炒花石香干、大碗花菜、包菜粉丝、麻婆豆腐共七道菜品）。
5.指导大鸭梨炒菜机操作员比赛规范操作流程
二、明日工作计划
1.组织学员开展试菜菜品的强化实操训练，重点纠正烹饪过程中的问题。
2.按需补充培训食材，保障后续教学活动的顺利开展。
3.整理今日培训资料，形成学员学习进度小结，为后续培训方案制定提供参考。</t>
        </is>
      </c>
      <c r="I3246" t="inlineStr">
        <is>
          <t>已定</t>
        </is>
      </c>
      <c r="J3246"/>
      <c r="K3246" t="inlineStr">
        <is>
          <t>培训学员</t>
        </is>
      </c>
      <c r="L3246" t="inlineStr">
        <is>
          <t>IMG_20260120_170315436.jpg,IMG_20260120_170313376.jpg,IMG_20260120_145303994.jpg,IMG_20260120_130305486.jpg,IMG_20260120_124658656.jpg,IMG_20260120_124654739.jpg,IMG_20260120_124645564.jpg,IMG_20260120_124617995.jpg,IMG_20260120_111422129.jpg,IMG_20260120_093859850.jpg,IMG_20260120_095720524.jpg,IMG_20260120_091734206.jpg</t>
        </is>
      </c>
      <c r="M3246"/>
      <c r="N3246" s="2">
        <v>46042</v>
      </c>
      <c r="O3246" t="inlineStr">
        <is>
          <t>已结束,已结束,已结束,已结束</t>
        </is>
      </c>
      <c r="P3246" t="inlineStr">
        <is>
          <t>04周</t>
        </is>
      </c>
      <c r="Q3246"/>
      <c r="R3246" t="inlineStr">
        <is>
          <t>false</t>
        </is>
      </c>
      <c r="S3246" t="inlineStr">
        <is>
          <t>2026/01/09
2026/01/12
2026/01/20
2026/01/26</t>
        </is>
      </c>
      <c r="T3246" t="inlineStr">
        <is>
          <t>BST</t>
        </is>
      </c>
      <c r="U3246"/>
      <c r="V3246" t="inlineStr">
        <is>
          <t>关胜元
关胜元
关胜元
关胜元</t>
        </is>
      </c>
      <c r="W3246" t="inlineStr">
        <is>
          <t>张铭麒
张铭麒
张铭麒
张铭麒</t>
        </is>
      </c>
    </row>
    <row r="3247" ht="12.75" customHeight="1">
      <c r="A3247" t="inlineStr">
        <is>
          <t>2026-01-19 杨梓雄-北京-大鸭梨-培训支持 已结束</t>
        </is>
      </c>
      <c r="B3247" t="inlineStr">
        <is>
          <t>1</t>
        </is>
      </c>
      <c r="C3247" t="inlineStr">
        <is>
          <t>需关注总裁试菜反馈，以便优化培训内容和纠正实操问题。</t>
        </is>
      </c>
      <c r="D3247" t="inlineStr">
        <is>
          <t>杨梓雄</t>
        </is>
      </c>
      <c r="E3247" t="inlineStr">
        <is>
          <t>北京·华侨城A区2号院，北京朝阳金蝉中路(欢乐谷景区地铁站B东北口步行490米)</t>
        </is>
      </c>
      <c r="F3247" t="inlineStr">
        <is>
          <t>项目出差</t>
        </is>
      </c>
      <c r="G3247" t="inlineStr">
        <is>
          <t>杨梓雄-北京-大鸭梨-培训支持 已结束</t>
        </is>
      </c>
      <c r="H3247" t="inlineStr">
        <is>
          <t>工作进展汇报（1月19日）
尊敬的领导：
晚上好！以下是今日工作进展汇报，请您审阅。
一、北京大鸭梨培训学校学员培训支持
1.开展学员菜品理论知识讲解，同步指导机器烹饪操作细节。
2.完成培训所需食材的采购与切配准备工作。
3.组织学员针对总裁指定菜品开展实操练习。
4.筹备总裁试菜菜品，包含（辣椒炒肉、宫保鸡丁、小炒牛肉、小炒花石香干、大碗花菜、包菜粉丝、麻婆豆腐共七道菜品）。
二、明日工作计划
1.跟进总裁试菜反馈，针对菜品口味、烹饪工艺等优化调整培训内容。
2.组织学员开展试菜菜品的强化实操训练，重点纠正烹饪过程中的问题。
3.按需补充培训食材，保障后续教学活动的顺利开展。
4.整理今日培训资料，形成学员学习进度小结，为后续培训方案制定提供参考。</t>
        </is>
      </c>
      <c r="I3247" t="inlineStr">
        <is>
          <t>已定</t>
        </is>
      </c>
      <c r="J3247"/>
      <c r="K3247" t="inlineStr">
        <is>
          <t>培训学员</t>
        </is>
      </c>
      <c r="L3247" t="inlineStr">
        <is>
          <t>IMG_20260119_194515228.jpg,IMG_20260119_192554275.jpg,IMG_20260119_192543547.jpg,IMG_20260119_192534271.jpg,IMG_20260119_192206760.jpg,IMG_20260119_171923900.jpg,IMG_20260119_154355123.jpg,IMG_20260119_154341965.jpg,IMG_20260119_154340410.jpg,IMG_20260119_113124837.jpg,IMG_20260119_113120993.jpg,IMG_20260119_104706363.jpg,IMG_20260119_104700706.jpg</t>
        </is>
      </c>
      <c r="M3247"/>
      <c r="N3247" s="2">
        <v>46041</v>
      </c>
      <c r="O3247" t="inlineStr">
        <is>
          <t>已结束,已结束,已结束,已结束</t>
        </is>
      </c>
      <c r="P3247" t="inlineStr">
        <is>
          <t>04周</t>
        </is>
      </c>
      <c r="Q3247"/>
      <c r="R3247" t="inlineStr">
        <is>
          <t>false</t>
        </is>
      </c>
      <c r="S3247" t="inlineStr">
        <is>
          <t>2026/01/09
2026/01/12
2026/01/20
2026/01/26</t>
        </is>
      </c>
      <c r="T3247" t="inlineStr">
        <is>
          <t>BST</t>
        </is>
      </c>
      <c r="U3247"/>
      <c r="V3247" t="inlineStr">
        <is>
          <t>关胜元
关胜元
关胜元
关胜元</t>
        </is>
      </c>
      <c r="W3247" t="inlineStr">
        <is>
          <t>张铭麒
张铭麒
张铭麒
张铭麒</t>
        </is>
      </c>
    </row>
    <row r="3248" ht="12.75" customHeight="1">
      <c r="A3248" t="inlineStr">
        <is>
          <t>2026-01-18 杨梓雄-北京-大鸭梨-培训支持 已结束</t>
        </is>
      </c>
      <c r="B3248" t="inlineStr">
        <is>
          <t>1</t>
        </is>
      </c>
      <c r="C3248" t="inlineStr">
        <is>
          <t>问题：以深蹲惩戒未认真记录笔记的学员，涉嫌体罚。</t>
        </is>
      </c>
      <c r="D3248" t="inlineStr">
        <is>
          <t>杨梓雄</t>
        </is>
      </c>
      <c r="E3248" t="inlineStr">
        <is>
          <t>北京·华侨城A区2号院，北京朝阳金蝉中路(欢乐谷景区地铁站B东北口步行490米)</t>
        </is>
      </c>
      <c r="F3248" t="inlineStr">
        <is>
          <t>项目出差</t>
        </is>
      </c>
      <c r="G3248" t="inlineStr">
        <is>
          <t>杨梓雄-北京-大鸭梨-培训支持 已结束</t>
        </is>
      </c>
      <c r="H3248" t="inlineStr">
        <is>
          <t>工作进展汇报（1月18日）
尊敬的领导：
晚上好！以下是今日工作进展汇报，请您审阅。
一、北京大鸭梨培训学校学员培训支持
1.笔记检查：每日核查学员笔记本记录情况，对未记录重点、记录不认真的学员，以深蹲作为惩戒。
2.投料校准与食材切配培训
3.指导学员掌握干液调料的开机检查与快速校准方法。
4.规范食材切配标准：肉类顺纹分切、横纹切片；辣椒切至2cm宽、6cm长。
5.菜品烹饪实操培训
①组织学员每人实操2道菜品（宫保鸡丁，鱼香肉丝，酸辣土豆丝）
6.强化效率意识：要求学员在40秒润锅空档期内完成备料，提升整体产能，保障操作流畅。
小料勺精准度练习：培训学员掌握小料辅料每勺克重标准，确保每份打料精准。</t>
        </is>
      </c>
      <c r="I3248" t="inlineStr">
        <is>
          <t>已定</t>
        </is>
      </c>
      <c r="J3248"/>
      <c r="K3248" t="inlineStr">
        <is>
          <t>培训学员培训</t>
        </is>
      </c>
      <c r="L3248" t="inlineStr">
        <is>
          <t>IMG_20260118_134914903.jpg,IMG_20260118_121127.jpg,IMG_20260118_120605853.jpg,IMG_20260118_120603520.jpg,IMG_20260118_104914435.jpg,IMG_20260118_102030278.jpg,IMG_20260118_101245621.jpg,IMG_20260118_100017543.jpg</t>
        </is>
      </c>
      <c r="M3248"/>
      <c r="N3248" s="2">
        <v>46040</v>
      </c>
      <c r="O3248" t="inlineStr">
        <is>
          <t>已结束,已结束,已结束,已结束</t>
        </is>
      </c>
      <c r="P3248" t="inlineStr">
        <is>
          <t>03周</t>
        </is>
      </c>
      <c r="Q3248"/>
      <c r="R3248" t="inlineStr">
        <is>
          <t>false</t>
        </is>
      </c>
      <c r="S3248" t="inlineStr">
        <is>
          <t>2026/01/09
2026/01/12
2026/01/20
2026/01/26</t>
        </is>
      </c>
      <c r="T3248" t="inlineStr">
        <is>
          <t>BST</t>
        </is>
      </c>
      <c r="U3248"/>
      <c r="V3248" t="inlineStr">
        <is>
          <t>关胜元
关胜元
关胜元
关胜元</t>
        </is>
      </c>
      <c r="W3248" t="inlineStr">
        <is>
          <t>张铭麒
张铭麒
张铭麒
张铭麒</t>
        </is>
      </c>
    </row>
    <row r="3249" ht="12.75" customHeight="1">
      <c r="A3249" t="inlineStr">
        <is>
          <t>2026-01-17 杨梓雄-北京-大鸭梨-培训支持 已结束</t>
        </is>
      </c>
      <c r="B3249" t="inlineStr">
        <is>
          <t>1</t>
        </is>
      </c>
      <c r="C3249" t="inlineStr">
        <is>
          <t>对未认真记录笔记的学员以深蹲作为惩戒，此行为不当。</t>
        </is>
      </c>
      <c r="D3249" t="inlineStr">
        <is>
          <t>杨梓雄</t>
        </is>
      </c>
      <c r="E3249" t="inlineStr">
        <is>
          <t>北京·华侨城A区2号院，北京朝阳金蝉中路(欢乐谷景区地铁站B东北口步行490米)</t>
        </is>
      </c>
      <c r="F3249" t="inlineStr">
        <is>
          <t>项目出差</t>
        </is>
      </c>
      <c r="G3249" t="inlineStr">
        <is>
          <t>杨梓雄-北京-大鸭梨-培训支持 已结束</t>
        </is>
      </c>
      <c r="H3249" t="inlineStr">
        <is>
          <t>工作进展汇报（1月17日）
尊敬的领导：
晚上好！以下是今日工作进展汇报，请您审阅。
一、北京大鸭梨培训学校学员培训支持
1.笔记检查：每日核查学员笔记本记录情况，对未记录重点、记录不认真的学员，以深蹲作为惩戒。
2.投料校准与食材切配培训
3.指导学员掌握干液调料的开机检查与快速校准方法。
4.规范食材切配标准：肉类顺纹分切、横纹切片；辣椒切至2cm宽、6cm长。
5.菜品烹饪实操培训
①上午：组织学员每人实操1道菜品（酸辣土豆丝2份）
②下午：安排学员每人实操校准4个液料2个干料，平均每位学员14分钟完成
6.强化效率意识：要求学员在40秒润锅空档期内完成备料，提升整体产能，保障操作流畅。
小料勺精准度练习：培训学员掌握小料辅料每勺克重标准，确保每份打料精准。</t>
        </is>
      </c>
      <c r="I3249" t="inlineStr">
        <is>
          <t>已定</t>
        </is>
      </c>
      <c r="J3249"/>
      <c r="K3249" t="inlineStr">
        <is>
          <t>培训学员</t>
        </is>
      </c>
      <c r="L3249" t="inlineStr">
        <is>
          <t>IMG_20260117_175158831.jpg,IMG_20260117_163437285.jpg,IMG_20260117_100622632.jpg,IMG_20260117_100944075.jpg,IMG_20260117_100948930.jpg,IMG_20260117_122221276.jpg,IMG_20260117_100618220.jpg,IMG_20260117_100558114.jpg,IMG_20260117_100602548.jpg</t>
        </is>
      </c>
      <c r="M3249"/>
      <c r="N3249" s="2">
        <v>46039</v>
      </c>
      <c r="O3249" t="inlineStr">
        <is>
          <t>已结束,已结束,已结束,已结束</t>
        </is>
      </c>
      <c r="P3249" t="inlineStr">
        <is>
          <t>03周</t>
        </is>
      </c>
      <c r="Q3249"/>
      <c r="R3249" t="inlineStr">
        <is>
          <t>false</t>
        </is>
      </c>
      <c r="S3249" t="inlineStr">
        <is>
          <t>2026/01/09
2026/01/12
2026/01/20
2026/01/26</t>
        </is>
      </c>
      <c r="T3249" t="inlineStr">
        <is>
          <t>BST</t>
        </is>
      </c>
      <c r="U3249"/>
      <c r="V3249" t="inlineStr">
        <is>
          <t>关胜元
关胜元
关胜元
关胜元</t>
        </is>
      </c>
      <c r="W3249" t="inlineStr">
        <is>
          <t>张铭麒
张铭麒
张铭麒
张铭麒</t>
        </is>
      </c>
    </row>
    <row r="3250" ht="12.75" customHeight="1">
      <c r="A3250" t="inlineStr">
        <is>
          <t>2026-01-16 杨梓雄-北京-大鸭梨-培训支持 已结束</t>
        </is>
      </c>
      <c r="B3250" t="inlineStr">
        <is>
          <t>1</t>
        </is>
      </c>
      <c r="C3250" t="inlineStr">
        <is>
          <t>对未认真记笔记学员以深蹲惩戒，存在体罚问题。</t>
        </is>
      </c>
      <c r="D3250" t="inlineStr">
        <is>
          <t>杨梓雄</t>
        </is>
      </c>
      <c r="E3250" t="inlineStr">
        <is>
          <t>北京·华侨城A区2号院，北京朝阳金蝉中路(欢乐谷景区地铁站B东北口步行490米)</t>
        </is>
      </c>
      <c r="F3250" t="inlineStr">
        <is>
          <t>项目出差</t>
        </is>
      </c>
      <c r="G3250" t="inlineStr">
        <is>
          <t>杨梓雄-北京-大鸭梨-培训支持 已结束</t>
        </is>
      </c>
      <c r="H3250" t="inlineStr">
        <is>
          <t>工作进展汇报（1月16日）
尊敬的领导：
晚上好！以下是今日工作进展汇报，请您审阅。
一、北京大鸭梨培训学校学员培训支持
1.笔记检查：每日核查学员笔记本记录情况，对未记录重点、记录不认真的学员，以深蹲作为惩戒。
2.投料校准与食材切配培训
3.指导学员掌握干液调料的开机检查与快速校准方法。
4.规范食材切配标准：肉类顺纹分切、横纹切片；辣椒切至2cm宽、6cm长。
5.菜品烹饪实操培训
①上午：组织学员每人实操1道菜品（大碗花菜、粉丝包菜、宫保鸡丁）。
②下午：安排学员每人实操2道菜品（苜蓿菜、炒合菜）。
6.强化效率意识：要求学员在40秒润锅空档期内完成备料，提升整体产能，保障操作流畅。
小料勺精准度练习：培训学员掌握小料辅料每勺克重标准，确保每份打料精准。
二、今日总结
全体学员表现良好，烹饪菜品均达标，且能在润锅期间完成打小料动作，整体操作速度显著提升。</t>
        </is>
      </c>
      <c r="I3250" t="inlineStr">
        <is>
          <t>已定</t>
        </is>
      </c>
      <c r="J3250"/>
      <c r="K3250" t="inlineStr">
        <is>
          <t>培训学员</t>
        </is>
      </c>
      <c r="L3250" t="inlineStr">
        <is>
          <t>IMG_20260116_180958139.jpg,IMG_20260116_175324264.jpg,IMG_20260116_161920481.jpg,IMG_20260116_161516520.jpg,IMG_20260116_120735087.jpg,IMG_20260116_120102111.jpg,IMG_20260116_120138541.jpg,IMG_20260116_102557103.jpg,IMG_20260116_102313260.jpg,IMG_20260116_101405605.jpg,IMG_20260116_101336414.jpg,IMG_20260116_101332239.jpg</t>
        </is>
      </c>
      <c r="M3250"/>
      <c r="N3250" s="2">
        <v>46038</v>
      </c>
      <c r="O3250" t="inlineStr">
        <is>
          <t>已结束,已结束,已结束,已结束</t>
        </is>
      </c>
      <c r="P3250" t="inlineStr">
        <is>
          <t>03周</t>
        </is>
      </c>
      <c r="Q3250"/>
      <c r="R3250" t="inlineStr">
        <is>
          <t>false</t>
        </is>
      </c>
      <c r="S3250" t="inlineStr">
        <is>
          <t>2026/01/09
2026/01/12
2026/01/20
2026/01/26</t>
        </is>
      </c>
      <c r="T3250" t="inlineStr">
        <is>
          <t>BST</t>
        </is>
      </c>
      <c r="U3250"/>
      <c r="V3250" t="inlineStr">
        <is>
          <t>关胜元
关胜元
关胜元
关胜元</t>
        </is>
      </c>
      <c r="W3250" t="inlineStr">
        <is>
          <t>张铭麒
张铭麒
张铭麒
张铭麒</t>
        </is>
      </c>
    </row>
    <row r="3251" ht="12.75" customHeight="1">
      <c r="A3251" t="inlineStr">
        <is>
          <t xml:space="preserve">2026-01-15 </t>
        </is>
      </c>
      <c r="B3251"/>
      <c r="C3251" t="inlineStr">
        <is>
          <t>正文仅日期“2026/01/15”，无具体内容，信息缺失。</t>
        </is>
      </c>
      <c r="D3251" t="inlineStr">
        <is>
          <t>杨梓雄</t>
        </is>
      </c>
      <c r="E3251" t="inlineStr">
        <is>
          <t>北京·华侨城A区2号院，北京朝阳金蝉中路(欢乐谷景区地铁站B东北口步行490米)</t>
        </is>
      </c>
      <c r="F3251" t="inlineStr">
        <is>
          <t>排休</t>
        </is>
      </c>
      <c r="G3251"/>
      <c r="H3251"/>
      <c r="I3251"/>
      <c r="J3251"/>
      <c r="K3251"/>
      <c r="L3251"/>
      <c r="M3251"/>
      <c r="N3251" s="2">
        <v>46037</v>
      </c>
      <c r="O3251"/>
      <c r="P3251" t="inlineStr">
        <is>
          <t>03周</t>
        </is>
      </c>
      <c r="Q3251"/>
      <c r="R3251" t="inlineStr">
        <is>
          <t>false</t>
        </is>
      </c>
      <c r="S3251"/>
      <c r="T3251"/>
      <c r="U3251" t="inlineStr">
        <is>
          <t>1</t>
        </is>
      </c>
      <c r="V3251"/>
      <c r="W3251"/>
    </row>
    <row r="3252" ht="12.75" customHeight="1">
      <c r="A3252" t="inlineStr">
        <is>
          <t>2026-01-14 杨梓雄-北京-大鸭梨-培训支持 已结束</t>
        </is>
      </c>
      <c r="B3252"/>
      <c r="C3252" t="inlineStr">
        <is>
          <t>个别学员笔记记录不理想，其余表现良好，菜品合格。</t>
        </is>
      </c>
      <c r="D3252" t="inlineStr">
        <is>
          <t>杨梓雄</t>
        </is>
      </c>
      <c r="E3252" t="inlineStr">
        <is>
          <t>北京·华侨城A区2号院，北京朝阳金蝉中路(欢乐谷景区地铁站B东北口步行490米)</t>
        </is>
      </c>
      <c r="F3252" t="inlineStr">
        <is>
          <t>项目出差</t>
        </is>
      </c>
      <c r="G3252" t="inlineStr">
        <is>
          <t>杨梓雄-北京-大鸭梨-培训支持 已结束</t>
        </is>
      </c>
      <c r="H3252" t="inlineStr">
        <is>
          <t>尊敬的领导晚上好，以下是今日1月14日的工作进展汇报请您审阅：
一、北京大鸭梨培训学校开业培训支持
1.每日检查学员笔记本记录内容
①没有记录重点或少记不认真者罚深蹲
2.每日让学员投料校准并增加校准调料
①培训学员所有干液调料“开机检查机器干液料并快速校准”
②培训切配食材：肉类需顺纹路分切，横着纹路切片。辣椒需刀切2cm宽，6cm长等培训学员
3.上午培训学员烹饪菜品（麻婆豆腐、大碗花菜，清炒时蔬，宫保鸡丁）所有学员每人两道菜品其中一道为麻婆豆腐
①下午培训学员烹饪（牛肉粒炒饭）
②掌握在烹饪润锅（40秒）时间内完成备料，最大化利用空档期，提升整体产能，确保操作流畅无断点 
4.培训学员小料勺练习每个小料辅料每勺多少克，确保烹饪时小料勺打料每份准确
二、今日总结
1.所有学员今日表现都非常不错，菜品烹饪合格，并在润锅内完成打小料动作，日记记录有个别学员记录不是很理想，大部份学员都记录的很好很规整</t>
        </is>
      </c>
      <c r="I3252" t="inlineStr">
        <is>
          <t>已定</t>
        </is>
      </c>
      <c r="J3252"/>
      <c r="K3252" t="inlineStr">
        <is>
          <t>休息</t>
        </is>
      </c>
      <c r="L3252" t="inlineStr">
        <is>
          <t>IMG_20260114_193436366.jpg,IMG_20260114_180045621.jpg,IMG_20260114_173413784.jpg,IMG_20260114_171329822.jpg,IMG_20260114_171327702.jpg,IMG_20260114_131111129.jpg,IMG_20260114_123204752.jpg,IMG_20260114_123157527.jpg,IMG_20260114_123155226.jpg,IMG_20260114_113302124.jpg,IMG_20260114_114145156.jpg,IMG_20260114_113256565.jpg,IMG_20260114_104521055.jpg,IMG_20260114_104513618.jpg,IMG_20260114_101458972.jpg</t>
        </is>
      </c>
      <c r="M3252"/>
      <c r="N3252" s="2">
        <v>46036</v>
      </c>
      <c r="O3252" t="inlineStr">
        <is>
          <t>已结束,已结束,已结束,已结束</t>
        </is>
      </c>
      <c r="P3252" t="inlineStr">
        <is>
          <t>03周</t>
        </is>
      </c>
      <c r="Q3252"/>
      <c r="R3252" t="inlineStr">
        <is>
          <t>false</t>
        </is>
      </c>
      <c r="S3252" t="inlineStr">
        <is>
          <t>2026/01/09
2026/01/12
2026/01/20
2026/01/26</t>
        </is>
      </c>
      <c r="T3252" t="inlineStr">
        <is>
          <t>BST</t>
        </is>
      </c>
      <c r="U3252"/>
      <c r="V3252" t="inlineStr">
        <is>
          <t>关胜元
关胜元
关胜元
关胜元</t>
        </is>
      </c>
      <c r="W3252" t="inlineStr">
        <is>
          <t>张铭麒
张铭麒
张铭麒
张铭麒</t>
        </is>
      </c>
    </row>
    <row r="3253" ht="12.75" customHeight="1">
      <c r="A3253" t="inlineStr">
        <is>
          <t>2026-01-13 杨梓雄-北京-大鸭梨-培训支持 已结束</t>
        </is>
      </c>
      <c r="B3253"/>
      <c r="C3253" t="inlineStr">
        <is>
          <t>学员因受其他班已上岗影响，状态差、懒散，培训效果较差。</t>
        </is>
      </c>
      <c r="D3253" t="inlineStr">
        <is>
          <t>杨梓雄</t>
        </is>
      </c>
      <c r="E3253" t="inlineStr">
        <is>
          <t>北京·华侨城A区2号院，北京朝阳金蝉中路(欢乐谷景区地铁站B东北口步行490米)</t>
        </is>
      </c>
      <c r="F3253" t="inlineStr">
        <is>
          <t>项目出差</t>
        </is>
      </c>
      <c r="G3253" t="inlineStr">
        <is>
          <t>杨梓雄-北京-大鸭梨-培训支持 已结束</t>
        </is>
      </c>
      <c r="H3253" t="inlineStr">
        <is>
          <t>尊敬的领导晚上好，以下是今日1月13日的工作进展汇报请您审阅：
一、北京大鸭梨培训学校开业培训支持
1.每日检查学员笔记本记录内容
①没有记录重点或少记不认真者罚深蹲
2.每日让学员投料校准并增加校准调料
①上午培训学员所有干液调料“开机检查机器干液料并快速校准”
3.下午培训学员烹饪菜品（宫保鸡丁、大碗花菜）掌握在烹饪润锅（40秒）时间内完成备料，最大化利用空档期，提升整体产能，确保操作流畅无断点 
4.培训学员小料勺练习每个小料辅料每勺多少克，确保烹饪时小料勺打料每份准确
二、今日总结
1.今日所有学员不在状态，其它班学员都已出
去上岗还剩他们受影响状态，培训效果较差，学员懒散，学员太多分组进行培训，只要我盯着学机器的小组学员，其他学员就会懒散睡觉
2.晚上开会已批评教育并开导学员，与备习明日学习内容</t>
        </is>
      </c>
      <c r="I3253" t="inlineStr">
        <is>
          <t>已定</t>
        </is>
      </c>
      <c r="J3253"/>
      <c r="K3253" t="inlineStr">
        <is>
          <t>培训学员</t>
        </is>
      </c>
      <c r="L3253" t="inlineStr">
        <is>
          <t>IMG_20260113_200247406.jpg,IMG_20260113_182520690.jpg,IMG_20260113_170510584.jpg,IMG_20260113_125024284.jpg,IMG_20260113_100331453.jpg,IMG_20260113_100256378.jpg,IMG_20260113_103543686.jpg</t>
        </is>
      </c>
      <c r="M3253"/>
      <c r="N3253" s="2">
        <v>46035</v>
      </c>
      <c r="O3253" t="inlineStr">
        <is>
          <t>已结束,已结束,已结束,已结束</t>
        </is>
      </c>
      <c r="P3253" t="inlineStr">
        <is>
          <t>03周</t>
        </is>
      </c>
      <c r="Q3253"/>
      <c r="R3253" t="inlineStr">
        <is>
          <t>false</t>
        </is>
      </c>
      <c r="S3253" t="inlineStr">
        <is>
          <t>2026/01/09
2026/01/12
2026/01/20
2026/01/26</t>
        </is>
      </c>
      <c r="T3253" t="inlineStr">
        <is>
          <t>BST</t>
        </is>
      </c>
      <c r="U3253"/>
      <c r="V3253" t="inlineStr">
        <is>
          <t>关胜元
关胜元
关胜元
关胜元</t>
        </is>
      </c>
      <c r="W3253" t="inlineStr">
        <is>
          <t>张铭麒
张铭麒
张铭麒
张铭麒</t>
        </is>
      </c>
    </row>
    <row r="3254" ht="12.75" customHeight="1">
      <c r="A3254" t="inlineStr">
        <is>
          <t>2026-01-12 杨梓雄-北京-大鸭梨-培训支持 已结束</t>
        </is>
      </c>
      <c r="B3254"/>
      <c r="C3254" t="inlineStr">
        <is>
          <t>1月11日机器侧培训时，外侧学员出现趴桌睡觉情况。</t>
        </is>
      </c>
      <c r="D3254" t="inlineStr">
        <is>
          <t>杨梓雄</t>
        </is>
      </c>
      <c r="E3254" t="inlineStr">
        <is>
          <t>北京·华侨城A区2号院，北京朝阳金蝉中路(欢乐谷景区地铁站B东北口步行490米)</t>
        </is>
      </c>
      <c r="F3254" t="inlineStr">
        <is>
          <t>项目出差</t>
        </is>
      </c>
      <c r="G3254" t="inlineStr">
        <is>
          <t>杨梓雄-北京-大鸭梨-培训支持 已结束</t>
        </is>
      </c>
      <c r="H3254" t="inlineStr">
        <is>
          <t>尊敬的领导晚上好，以下是今日1月12日的工作进展汇报请您审阅：
一、北京大鸭梨培训学校开业培训支持
1.每日检查学员笔记本记录内容
2.每日让学员投料校准并增加校准调料（第一天校准2个，第二天校准3个，第三天校准5个等）
3.每日带领学员清洁卫生工作
4.分组培训学员食材物料到货收货整理物料
5.晚上开会总结今日学习内容并提问，让学员记笔记明日检查
6.制定出明日所需培训内容以及菜品
（1月8日）培训内容：没有食材培训的理论知识
1.打印菜谱给24位学员培训22道菜品小料辅料明细
2.机器培训场地有限轮流替换，分组进行学员培训机器设备各项功能理论知识讲解
（1月9日）培训内容：第一天学习菜品切配等学员表现不理想不利索
1.给所有学员培训辣椒炒肉与粉丝包菜这两道菜
①切配食材：肉类需顺纹路分切，横着纹路切片。辣椒需刀切2cm宽，6cm长等培训学员
②称重主辅料：由学员自行切配食材并称重分份
③烹饪菜品：培训学员菜品烹饪过程中需要注意事项与出餐摆盘、洗锅等
④投料校准：分组培训学员投料校准、投料测试
（1月10日）第二天表现整体效果良好，个别学员会懒散
1.培训24位学员3道菜品内容（宫保鸡丁、鱼香肉丝、番茄炒蛋）
2.培训开档小料摆放位置与带领学员认识22道菜谱的小料与酱汁
①切配食材
②称重主辅料
③烹饪菜品
④投料校准
（1月11日）第三天表现整体切配与操作流程效果提升，但是学员多只能轮流培训学员，在机器侧培训就外面的学员照看不到会出现趴桌子睡觉等情况
1.培训学员3道菜品（酸辣土豆丝，鱼香肉丝，番茄炒蛋）
（1月12日）第四天表现操作机器已逐步熟练，切配食材等还需要练习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t>
        </is>
      </c>
      <c r="I3254" t="inlineStr">
        <is>
          <t>已定</t>
        </is>
      </c>
      <c r="J3254"/>
      <c r="K3254" t="inlineStr">
        <is>
          <t>培训学员</t>
        </is>
      </c>
      <c r="L3254" t="inlineStr">
        <is>
          <t>IMG_20260112_194739.jpg,IMG_20260112_194655.jpg,IMG_20260112_194622.jpg,IMG_20260112_194548.jpg,IMG_20260112_174411979.jpg,IMG_20260112_174403244.jpg,IMG_20260112_173033646.jpg,IMG_20260112_163432.jpg,IMG_20260112_161057102.jpg,IMG_20260112_161055089.jpg</t>
        </is>
      </c>
      <c r="M3254"/>
      <c r="N3254" s="2">
        <v>46034</v>
      </c>
      <c r="O3254" t="inlineStr">
        <is>
          <t>已结束,已结束,已结束,已结束</t>
        </is>
      </c>
      <c r="P3254" t="inlineStr">
        <is>
          <t>03周</t>
        </is>
      </c>
      <c r="Q3254"/>
      <c r="R3254" t="inlineStr">
        <is>
          <t>false</t>
        </is>
      </c>
      <c r="S3254" t="inlineStr">
        <is>
          <t>2026/01/09
2026/01/12
2026/01/20
2026/01/26</t>
        </is>
      </c>
      <c r="T3254" t="inlineStr">
        <is>
          <t>BST</t>
        </is>
      </c>
      <c r="U3254"/>
      <c r="V3254" t="inlineStr">
        <is>
          <t>关胜元
关胜元
关胜元
关胜元</t>
        </is>
      </c>
      <c r="W3254" t="inlineStr">
        <is>
          <t>张铭麒
张铭麒
张铭麒
张铭麒</t>
        </is>
      </c>
    </row>
    <row r="3255" ht="12.75" customHeight="1">
      <c r="A3255" t="inlineStr">
        <is>
          <t>2026-01-11 杨梓雄-北京-大鸭梨-培训支持 已结束</t>
        </is>
      </c>
      <c r="B3255"/>
      <c r="C3255" t="inlineStr">
        <is>
          <t>无明显问题或异常，工作进展正常。</t>
        </is>
      </c>
      <c r="D3255" t="inlineStr">
        <is>
          <t>杨梓雄</t>
        </is>
      </c>
      <c r="E3255" t="inlineStr">
        <is>
          <t>北京欢乐谷，北京朝阳东四环四方桥东南角</t>
        </is>
      </c>
      <c r="F3255" t="inlineStr">
        <is>
          <t>项目出差</t>
        </is>
      </c>
      <c r="G3255" t="inlineStr">
        <is>
          <t>杨梓雄-北京-大鸭梨-培训支持 已结束</t>
        </is>
      </c>
      <c r="H3255" t="inlineStr">
        <is>
          <t>尊敬的领导晚上好，以下是今日1月11日的工作进展汇报请您审阅：
一、北京大鸭梨培训学校开业培训支持
1.培训24位学员3道菜品内容（酸辣土豆丝、鱼香肉丝、番茄炒蛋）
2.培训开档小料摆放位置与带领学员认识22道菜谱的小料与酱汁
①切配食材：肉类需顺纹路分切，横着纹路切片。番茄需刀切2cm宽厚等培训学员
②称重主辅料：由学员自行切配食材并称重分份
③烹饪菜品：培训学员菜品烹饪过程中需要注意事项与出餐摆盘、洗锅等
④投料校准：分组培训学员投料校准、投料测试
2.检查学员笔记本记录内容
3.带领学员清洁卫生工作
4.分组培训学员食材物料到货收货整理物料
5.晚上开会总结今日学习内容并提问，让学员记笔记明日检查
6.制定出明日所需培训内容以及菜品</t>
        </is>
      </c>
      <c r="I3255" t="inlineStr">
        <is>
          <t>已定</t>
        </is>
      </c>
      <c r="J3255"/>
      <c r="K3255" t="inlineStr">
        <is>
          <t>培训学员</t>
        </is>
      </c>
      <c r="L3255" t="inlineStr">
        <is>
          <t>IMG_20260111_195953733.jpg,IMG_20260111_181246885.jpg,IMG_20260111_181243325.jpg,IMG_20260111_174129975.jpg,IMG_20260111_163721260.jpg,IMG_20260111_132035219.jpg,IMG_20260111_132032846.jpg,IMG_20260111_132026765.jpg,IMG_20260111_112800167.jpg</t>
        </is>
      </c>
      <c r="M3255"/>
      <c r="N3255" s="2">
        <v>46033</v>
      </c>
      <c r="O3255" t="inlineStr">
        <is>
          <t>已结束,已结束,已结束,已结束</t>
        </is>
      </c>
      <c r="P3255" t="inlineStr">
        <is>
          <t>02周</t>
        </is>
      </c>
      <c r="Q3255"/>
      <c r="R3255" t="inlineStr">
        <is>
          <t>false</t>
        </is>
      </c>
      <c r="S3255" t="inlineStr">
        <is>
          <t>2026/01/09
2026/01/12
2026/01/20
2026/01/26</t>
        </is>
      </c>
      <c r="T3255" t="inlineStr">
        <is>
          <t>BST</t>
        </is>
      </c>
      <c r="U3255"/>
      <c r="V3255" t="inlineStr">
        <is>
          <t>关胜元
关胜元
关胜元
关胜元</t>
        </is>
      </c>
      <c r="W3255" t="inlineStr">
        <is>
          <t>张铭麒
张铭麒
张铭麒
张铭麒</t>
        </is>
      </c>
    </row>
    <row r="3256" ht="12.75" customHeight="1">
      <c r="A3256" t="inlineStr">
        <is>
          <t>2026-01-10 杨梓雄-北京-大鸭梨-培训支持 已结束</t>
        </is>
      </c>
      <c r="B3256"/>
      <c r="C3256" t="inlineStr">
        <is>
          <t>无明显问题或异常，工作进展正常。</t>
        </is>
      </c>
      <c r="D3256" t="inlineStr">
        <is>
          <t>杨梓雄</t>
        </is>
      </c>
      <c r="E3256" t="inlineStr">
        <is>
          <t>北京欢乐谷，北京朝阳东四环四方桥东南角</t>
        </is>
      </c>
      <c r="F3256" t="inlineStr">
        <is>
          <t>项目出差</t>
        </is>
      </c>
      <c r="G3256" t="inlineStr">
        <is>
          <t>杨梓雄-北京-大鸭梨-培训支持 已结束</t>
        </is>
      </c>
      <c r="H3256" t="inlineStr">
        <is>
          <t>尊敬的领导晚上好，以下是今日1月10日的工作进展汇报请您审阅：
一、北京大鸭梨培训学校开业培训支持
1.培训24位学员2道菜品内容（宫保鸡丁、鱼香肉丝、番茄炒蛋）
2.培训开档小料摆放位置与带领学员认识22道菜谱的小料与酱汁
①切配食材：肉类需顺纹路分切，横着纹路切片。辣椒需滚刀切2cm宽、6cm长等培训学员
②称重主辅料：由学员自行切配食材并称重分份
③烹饪菜品：培训学员菜品烹饪过程中需要注意事项与出餐摆盘、洗锅等
④投料校准：分组培训学员投料校准、投料测试
2.检查学员笔记本记录内容
3.带领学员清洁卫生工作
4.分组培训学员食材物料到货收货整理物料
5.晚上开会总结今日学习内容并提问，让学员记笔记明日检查
6.制定出明日所需培训内容以及菜品</t>
        </is>
      </c>
      <c r="I3256" t="inlineStr">
        <is>
          <t>已定</t>
        </is>
      </c>
      <c r="J3256"/>
      <c r="K3256" t="inlineStr">
        <is>
          <t>培训学员</t>
        </is>
      </c>
      <c r="L3256" t="inlineStr">
        <is>
          <t>IMG_20260110_174701496.jpg,IMG_20260110_173124864.jpg,IMG_20260110_173122899.jpg,IMG_20260110_164734317.jpg,IMG_20260110_164728131.jpg,IMG_20260110_164724013.jpg,IMG_20260110_121903304.jpg,IMG_20260110_121858518.jpg,IMG_20260110_111652736.jpg,IMG_20260110_103841940.jpg,IMG_20260110_103600983.jpg</t>
        </is>
      </c>
      <c r="M3256"/>
      <c r="N3256" s="2">
        <v>46032</v>
      </c>
      <c r="O3256" t="inlineStr">
        <is>
          <t>已结束,已结束,已结束,已结束</t>
        </is>
      </c>
      <c r="P3256" t="inlineStr">
        <is>
          <t>02周</t>
        </is>
      </c>
      <c r="Q3256"/>
      <c r="R3256" t="inlineStr">
        <is>
          <t>false</t>
        </is>
      </c>
      <c r="S3256" t="inlineStr">
        <is>
          <t>2026/01/09
2026/01/12
2026/01/20
2026/01/26</t>
        </is>
      </c>
      <c r="T3256" t="inlineStr">
        <is>
          <t>BST</t>
        </is>
      </c>
      <c r="U3256"/>
      <c r="V3256" t="inlineStr">
        <is>
          <t>关胜元
关胜元
关胜元
关胜元</t>
        </is>
      </c>
      <c r="W3256" t="inlineStr">
        <is>
          <t>张铭麒
张铭麒
张铭麒
张铭麒</t>
        </is>
      </c>
    </row>
    <row r="3257" ht="12.75" customHeight="1">
      <c r="A3257" t="inlineStr">
        <is>
          <t>2026-01-09 杨梓雄-北京-大鸭梨-培训支持 已结束</t>
        </is>
      </c>
      <c r="B3257"/>
      <c r="C3257" t="inlineStr">
        <is>
          <t>无明显问题及异常，北京大鸭梨培训学校开业培训工作正常进行中。</t>
        </is>
      </c>
      <c r="D3257" t="inlineStr">
        <is>
          <t>杨梓雄</t>
        </is>
      </c>
      <c r="E3257" t="inlineStr">
        <is>
          <t>群芳地铁站A西北口，北京通州7号线</t>
        </is>
      </c>
      <c r="F3257" t="inlineStr">
        <is>
          <t>项目出差</t>
        </is>
      </c>
      <c r="G3257" t="inlineStr">
        <is>
          <t>杨梓雄-北京-大鸭梨-培训支持 已结束</t>
        </is>
      </c>
      <c r="H3257" t="inlineStr">
        <is>
          <t>尊敬的领导晚上好，以下是今日1月9日的工作进展汇报请您审阅：
一、北京大鸭梨培训学校开业培训支持
1.培训24位学员2道菜品内容（辣椒炒肉与粉丝包菜）
①切配食材：肉类需顺纹路分切，横着纹路切片。辣椒需滚刀切2cm宽、6cm长等培训学员
②称重主辅料：由学员自行切配食材并称重分份
③烹饪菜品：培训学员菜品烹饪过程中需要注意事项与出餐摆盘、洗锅等
④投料校准：分组培训学员投料校准、投料测试
2.检查学员笔记本记录内容
3.带领学员清洁卫生工作
4.分组培训学员食材物料到货收货整理物料
5.晚上开会总结今日学习内容并提问，让学员记笔记明日检查
6.制定出明日所需培训内容以及菜品</t>
        </is>
      </c>
      <c r="I3257" t="inlineStr">
        <is>
          <t>已定</t>
        </is>
      </c>
      <c r="J3257"/>
      <c r="K3257" t="inlineStr">
        <is>
          <t>培训24位学员</t>
        </is>
      </c>
      <c r="L3257" t="inlineStr">
        <is>
          <t>IMG_20260109_195917063.jpg,IMG_20260109_174720686.jpg,IMG_20260109_183635133.jpg,IMG_20260109_174718150.jpg,IMG_20260109_165441684.jpg,IMG_20260109_161323248.jpg,IMG_20260109_113529488.jpg,IMG_20260109_101607500.jpg,IMG_20260109_165435529.jpg</t>
        </is>
      </c>
      <c r="M3257"/>
      <c r="N3257" s="2">
        <v>46031</v>
      </c>
      <c r="O3257" t="inlineStr">
        <is>
          <t>已结束,已结束,已结束,已结束</t>
        </is>
      </c>
      <c r="P3257" t="inlineStr">
        <is>
          <t>02周</t>
        </is>
      </c>
      <c r="Q3257"/>
      <c r="R3257" t="inlineStr">
        <is>
          <t>false</t>
        </is>
      </c>
      <c r="S3257" t="inlineStr">
        <is>
          <t>2026/01/09
2026/01/12
2026/01/20
2026/01/26</t>
        </is>
      </c>
      <c r="T3257" t="inlineStr">
        <is>
          <t>BST</t>
        </is>
      </c>
      <c r="U3257"/>
      <c r="V3257" t="inlineStr">
        <is>
          <t>关胜元
关胜元
关胜元
关胜元</t>
        </is>
      </c>
      <c r="W3257" t="inlineStr">
        <is>
          <t>张铭麒
张铭麒
张铭麒
张铭麒</t>
        </is>
      </c>
    </row>
    <row r="3258" ht="12.75" customHeight="1">
      <c r="A3258" t="inlineStr">
        <is>
          <t>2026-01-08 杨梓雄-北京-大鸭梨-培训支持 已结束</t>
        </is>
      </c>
      <c r="B3258"/>
      <c r="C3258" t="inlineStr">
        <is>
          <t>工作汇报无异常问题，均为北京大鸭梨培训学校开业培训支持相关进展。</t>
        </is>
      </c>
      <c r="D3258" t="inlineStr">
        <is>
          <t>杨梓雄</t>
        </is>
      </c>
      <c r="E3258" t="inlineStr">
        <is>
          <t>北京通州花庄</t>
        </is>
      </c>
      <c r="F3258" t="inlineStr">
        <is>
          <t>项目出差</t>
        </is>
      </c>
      <c r="G3258" t="inlineStr">
        <is>
          <t>杨梓雄-北京-大鸭梨-培训支持 已结束</t>
        </is>
      </c>
      <c r="H3258" t="inlineStr">
        <is>
          <t>尊敬的领导晚上好，以下是今日1月8日的工作进展汇报请您审阅：
一、北京大鸭梨培训学校开业培训支持
1.与大鸭梨总监确定每日培训内容
2.培训学员22道菜品小料辅料明细
3.培训学员机器理论知识
①开机与急停
②手动操作讲解
③个人中心里各项应用讲解
④投料校准，管道清洗
⑤故障处理，上传日志等
⑥菜谱烹饪过程讲解
4.带领学员实操“管道清洗、加料校准、投料测试”
5.培训学员食材物料到货收货整理物料
6.制定出明日所需培训内容以及菜品</t>
        </is>
      </c>
      <c r="I3258" t="inlineStr">
        <is>
          <t>已定</t>
        </is>
      </c>
      <c r="J3258"/>
      <c r="K3258" t="inlineStr">
        <is>
          <t>培训学员切配食材，烹饪菜品</t>
        </is>
      </c>
      <c r="L3258" t="inlineStr">
        <is>
          <t>IMG_20260108_201430608.jpg,IMG_20260108_194233462.jpg,IMG_20260108_162406688.jpg,IMG_20260108_151931701.jpg,IMG_20260108_162404630.jpg,IMG_20260108_102106361.jpg,IMG_20260108_100435045.jpg,IMG_20260108_100329259.jpg</t>
        </is>
      </c>
      <c r="M3258"/>
      <c r="N3258" s="2">
        <v>46030</v>
      </c>
      <c r="O3258" t="inlineStr">
        <is>
          <t>已结束,已结束,已结束,已结束</t>
        </is>
      </c>
      <c r="P3258" t="inlineStr">
        <is>
          <t>02周</t>
        </is>
      </c>
      <c r="Q3258"/>
      <c r="R3258" t="inlineStr">
        <is>
          <t>false</t>
        </is>
      </c>
      <c r="S3258" t="inlineStr">
        <is>
          <t>2026/01/09
2026/01/12
2026/01/20
2026/01/26</t>
        </is>
      </c>
      <c r="T3258" t="inlineStr">
        <is>
          <t>BST</t>
        </is>
      </c>
      <c r="U3258"/>
      <c r="V3258" t="inlineStr">
        <is>
          <t>关胜元
关胜元
关胜元
关胜元</t>
        </is>
      </c>
      <c r="W3258" t="inlineStr">
        <is>
          <t>张铭麒
张铭麒
张铭麒
张铭麒</t>
        </is>
      </c>
    </row>
    <row r="3259" ht="12.75" customHeight="1">
      <c r="A3259" t="inlineStr">
        <is>
          <t>2026-01-07 杨梓雄-北京-大鸭梨-培训支持 已结束</t>
        </is>
      </c>
      <c r="B3259"/>
      <c r="C3259" t="inlineStr">
        <is>
          <t>无突出问题或异常，工作进展顺利，完成多项培训准备。</t>
        </is>
      </c>
      <c r="D3259" t="inlineStr">
        <is>
          <t>杨梓雄</t>
        </is>
      </c>
      <c r="E3259" t="inlineStr">
        <is>
          <t>张家湾车辆段，北京通州S202(张采路)</t>
        </is>
      </c>
      <c r="F3259" t="inlineStr">
        <is>
          <t>项目出差</t>
        </is>
      </c>
      <c r="G3259" t="inlineStr">
        <is>
          <t>杨梓雄-北京-大鸭梨-培训支持 已结束</t>
        </is>
      </c>
      <c r="H3259" t="inlineStr">
        <is>
          <t>尊敬的领导晚上好，以下是今日1月7日的工作进展汇报请您审阅：
一、北京大鸭梨培训学校开业培训支持
1.与大鸭梨总监确定培训内容
2.挑选出24位机器人培训学员
3.整理出机器烹饪的22道菜品小料明细给到学员了解背书
4.带领学员食材物料到货收货整理物料
5.给24位学员培训炒菜机理念知识
6.制定出明日所需培训内容以及菜品</t>
        </is>
      </c>
      <c r="I3259" t="inlineStr">
        <is>
          <t>已定</t>
        </is>
      </c>
      <c r="J3259"/>
      <c r="K3259" t="inlineStr">
        <is>
          <t>培训24位学员</t>
        </is>
      </c>
      <c r="L3259" t="inlineStr">
        <is>
          <t>IMG_20260107_205922209.jpg,IMG_20260107_200035525.jpg,IMG_20260107_175355515.jpg,IMG_20260107_174555675.jpg,IMG_20260107_160715868.jpg,IMG_20260107_124943047.jpg,IMG_20260107_132807280.jpg</t>
        </is>
      </c>
      <c r="M3259"/>
      <c r="N3259" s="2">
        <v>46029</v>
      </c>
      <c r="O3259" t="inlineStr">
        <is>
          <t>已结束,已结束,已结束,已结束</t>
        </is>
      </c>
      <c r="P3259" t="inlineStr">
        <is>
          <t>02周</t>
        </is>
      </c>
      <c r="Q3259"/>
      <c r="R3259" t="inlineStr">
        <is>
          <t>false</t>
        </is>
      </c>
      <c r="S3259" t="inlineStr">
        <is>
          <t>2026/01/09
2026/01/12
2026/01/20
2026/01/26</t>
        </is>
      </c>
      <c r="T3259" t="inlineStr">
        <is>
          <t>BST</t>
        </is>
      </c>
      <c r="U3259"/>
      <c r="V3259" t="inlineStr">
        <is>
          <t>关胜元
关胜元
关胜元
关胜元</t>
        </is>
      </c>
      <c r="W3259" t="inlineStr">
        <is>
          <t>张铭麒
张铭麒
张铭麒
张铭麒</t>
        </is>
      </c>
    </row>
    <row r="3260" ht="12.75" customHeight="1">
      <c r="A3260" t="inlineStr">
        <is>
          <t>2026-01-06 杨梓雄-北京-大鸭梨-新店开业 已结束</t>
        </is>
      </c>
      <c r="B3260"/>
      <c r="C3260" t="inlineStr">
        <is>
          <t>投放“油”管道需用热水1000克多次清洗。</t>
        </is>
      </c>
      <c r="D3260" t="inlineStr">
        <is>
          <t>杨梓雄</t>
        </is>
      </c>
      <c r="E3260" t="inlineStr">
        <is>
          <t>北京·华侨城A区2号院，北京朝阳金蝉中路(欢乐谷景区地铁站B东北口步行490米)</t>
        </is>
      </c>
      <c r="F3260" t="inlineStr">
        <is>
          <t>项目出差</t>
        </is>
      </c>
      <c r="G3260" t="inlineStr">
        <is>
          <t>杨梓雄-北京-大鸭梨-新店开业 已结束</t>
        </is>
      </c>
      <c r="H3260" t="inlineStr">
        <is>
          <t>尊敬的领导晚上好，以下是今日1月6日的工作进展汇报请您审阅：
一、北京大鸭梨培训学校开业培训支持
1.调试机器设备与检查机器各项功能
①干料、液料投放测试
②投放“油”管道需用热水1000克多次清洗
③测试加热功率是否正常
④修改参数配置
⑤温度标定
2.下单培训食材明细与机器所需干液料
①列出菜品小料辅料明细
②干液料与酱料需求</t>
        </is>
      </c>
      <c r="I3260" t="inlineStr">
        <is>
          <t>已定</t>
        </is>
      </c>
      <c r="J3260"/>
      <c r="K3260" t="inlineStr">
        <is>
          <t>培训学校支持</t>
        </is>
      </c>
      <c r="L3260" t="inlineStr">
        <is>
          <t>IMG_20260106_121027247.jpg,IMG_20260106_121304415.jpg,IMG_20260106_120843163.jpg,IMG_20260106_115237267.jpg,IMG_20260106_105326832.jpg</t>
        </is>
      </c>
      <c r="M3260"/>
      <c r="N3260" s="2">
        <v>46028</v>
      </c>
      <c r="O3260" t="inlineStr">
        <is>
          <t>已结束,已结束,已结束,已结束</t>
        </is>
      </c>
      <c r="P3260" t="inlineStr">
        <is>
          <t>02周</t>
        </is>
      </c>
      <c r="Q3260"/>
      <c r="R3260" t="inlineStr">
        <is>
          <t>false</t>
        </is>
      </c>
      <c r="S3260" t="inlineStr">
        <is>
          <t>2025/09/14
2025/12/16
2026/01/06
2026/01/27</t>
        </is>
      </c>
      <c r="T3260" t="inlineStr">
        <is>
          <t>BST</t>
        </is>
      </c>
      <c r="U3260"/>
      <c r="V3260" t="inlineStr">
        <is>
          <t>关胜元
关胜元
关胜元
关胜元</t>
        </is>
      </c>
      <c r="W3260" t="inlineStr">
        <is>
          <t>张铭麒
张铭麒
张铭麒
张铭麒</t>
        </is>
      </c>
    </row>
    <row r="3261" ht="12.75" customHeight="1">
      <c r="A3261" t="inlineStr">
        <is>
          <t>2026-01-05 杨梓雄-北京-大鸭梨-新店开业 已结束</t>
        </is>
      </c>
      <c r="B3261"/>
      <c r="C3261" t="inlineStr">
        <is>
          <t>1月5日北京大鸭梨培训学校开业培训准备中，含炒菜机、小料及全流程操作内容。</t>
        </is>
      </c>
      <c r="D3261" t="inlineStr">
        <is>
          <t>杨梓雄</t>
        </is>
      </c>
      <c r="E3261" t="inlineStr">
        <is>
          <t>北京·华侨城A区2号院，北京朝阳金蝉中路(欢乐谷景区地铁站B东北口步行490米)</t>
        </is>
      </c>
      <c r="F3261" t="inlineStr">
        <is>
          <t>项目出差</t>
        </is>
      </c>
      <c r="G3261" t="inlineStr">
        <is>
          <t>杨梓雄-北京-大鸭梨-新店开业 已结束</t>
        </is>
      </c>
      <c r="H3261" t="inlineStr">
        <is>
          <t xml:space="preserve">尊敬的领导晚上好，以下是今日1月5日的工作进展汇报请您审阅：
一、前往北京大鸭梨培训学校开业培训支持
1.整理明日所需培训内容
⑴.炒菜机每日工作内容
⑵.菜品小料辅料明细
⑶.操作过程中掌握餐前主料分份、炒制投料、翻拌、出锅及装盘全流程，确保操作流畅无断点  </t>
        </is>
      </c>
      <c r="I3261" t="inlineStr">
        <is>
          <t>已定</t>
        </is>
      </c>
      <c r="J3261"/>
      <c r="K3261" t="inlineStr">
        <is>
          <t>大鸭梨培训学校开业</t>
        </is>
      </c>
      <c r="L3261" t="inlineStr">
        <is>
          <t>screenshot_20260105_192514.jpg,screenshot_20260105_192456.jpg,screenshot_20260105_192442.jpg,IMG_20260105_182735966.jpg</t>
        </is>
      </c>
      <c r="M3261"/>
      <c r="N3261" s="2">
        <v>46027</v>
      </c>
      <c r="O3261" t="inlineStr">
        <is>
          <t>已结束,已结束,已结束,已结束</t>
        </is>
      </c>
      <c r="P3261" t="inlineStr">
        <is>
          <t>02周</t>
        </is>
      </c>
      <c r="Q3261"/>
      <c r="R3261" t="inlineStr">
        <is>
          <t>false</t>
        </is>
      </c>
      <c r="S3261" t="inlineStr">
        <is>
          <t>2025/09/14
2025/12/16
2026/01/06
2026/01/27</t>
        </is>
      </c>
      <c r="T3261" t="inlineStr">
        <is>
          <t>BST</t>
        </is>
      </c>
      <c r="U3261"/>
      <c r="V3261" t="inlineStr">
        <is>
          <t>关胜元
关胜元
关胜元
关胜元</t>
        </is>
      </c>
      <c r="W3261" t="inlineStr">
        <is>
          <t>张铭麒
张铭麒
张铭麒
张铭麒</t>
        </is>
      </c>
    </row>
    <row r="3262" ht="12.75" customHeight="1">
      <c r="A3262" t="inlineStr">
        <is>
          <t>2026-01-02 杨梓雄-南京-绿茶-品牌巡店 已结束</t>
        </is>
      </c>
      <c r="B3262"/>
      <c r="C3262" t="inlineStr">
        <is>
          <t>未提及需关注问题和异常，工作进展顺利。</t>
        </is>
      </c>
      <c r="D3262" t="inlineStr">
        <is>
          <t>杨梓雄</t>
        </is>
      </c>
      <c r="E3262" t="inlineStr">
        <is>
          <t>江苏南京江宁丹霞街18号麒麟紫荆城晨光苑</t>
        </is>
      </c>
      <c r="F3262" t="inlineStr">
        <is>
          <t>项目出差</t>
        </is>
      </c>
      <c r="G3262" t="inlineStr">
        <is>
          <t>杨梓雄-南京-绿茶-品牌巡店 已结束</t>
        </is>
      </c>
      <c r="H3262" t="inlineStr">
        <is>
          <t>尊敬的领导晚上好，以下是今日1月2日的工作进展汇报请您审阅：
一、南京宝龙广场绿茶开业培训支持
1.餐前准备工作充足,菜品量化分装标准化,设备操作台后面摆放整齐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三、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262" t="inlineStr">
        <is>
          <t>已定</t>
        </is>
      </c>
      <c r="J3262"/>
      <c r="K3262" t="inlineStr">
        <is>
          <t>休息</t>
        </is>
      </c>
      <c r="L3262" t="inlineStr">
        <is>
          <t>IMG_20260102_202039527.jpg,IMG_20260102_162151483.jpg,IMG_20260102_162121226.jpg,IMG_20260102_125117100.jpg,IMG_20260102_101804977.jpg,IMG_20260102_092906469.jpg,IMG_20260102_092903775.jpg</t>
        </is>
      </c>
      <c r="M3262"/>
      <c r="N3262" s="2">
        <v>46024</v>
      </c>
      <c r="O3262" t="inlineStr">
        <is>
          <t>已结束</t>
        </is>
      </c>
      <c r="P3262" t="inlineStr">
        <is>
          <t>01周</t>
        </is>
      </c>
      <c r="Q3262"/>
      <c r="R3262" t="inlineStr">
        <is>
          <t>false</t>
        </is>
      </c>
      <c r="S3262" t="inlineStr">
        <is>
          <t>2025/12/31</t>
        </is>
      </c>
      <c r="T3262" t="inlineStr">
        <is>
          <t>BST</t>
        </is>
      </c>
      <c r="U3262" t="inlineStr">
        <is>
          <t>1</t>
        </is>
      </c>
      <c r="V3262" t="inlineStr">
        <is>
          <t>张铭麒</t>
        </is>
      </c>
      <c r="W3262" t="inlineStr">
        <is>
          <t>李岳丰
吴薇</t>
        </is>
      </c>
    </row>
    <row r="3263" ht="12.75" customHeight="1">
      <c r="A3263" t="inlineStr">
        <is>
          <t>2026-01-01 杨梓雄-南京-绿茶-品牌巡店 已结束</t>
        </is>
      </c>
      <c r="B3263"/>
      <c r="C3263" t="inlineStr">
        <is>
          <t>南京宝龙广场店开业培训中，锅壁清洁不当易致客诉，需关注。</t>
        </is>
      </c>
      <c r="D3263" t="inlineStr">
        <is>
          <t>杨梓雄</t>
        </is>
      </c>
      <c r="E3263" t="inlineStr">
        <is>
          <t>江苏南京江宁丹霞街18号麒麟紫荆城晨光苑</t>
        </is>
      </c>
      <c r="F3263" t="inlineStr">
        <is>
          <t>项目出差</t>
        </is>
      </c>
      <c r="G3263" t="inlineStr">
        <is>
          <t>杨梓雄-南京-绿茶-品牌巡店 已结束</t>
        </is>
      </c>
      <c r="H3263" t="inlineStr">
        <is>
          <t>尊敬的领导晚上好，以下是今日1月1日的工作进展汇报请您审阅：
一、南京宝龙广场店开业培训内容
1.培训操作员手投食材动线合并热卖食材的小料，主食材分装后放在几步之内、触手可及的范围内
2.检查并清洁机器干料口并添加干料、液料、高汤、水淀粉等，并测试投料精准度。不准时应校准；
3.对小料、辅料、酱料进行补充；
4.预处理米饭（米饭提前炒好、分装好）
5.餐前进行总体检查（包括所有小料、辅料）
6.锅内清洗与养锅：拆掉锅中搅拌齿，锅中放入适量温水，放入洗洁精，点击"极速"点击"逆时针"用百洁布紧贴锅壁按紧进行清洁，锅壁用百洁布清洗干净后，确保锅壁无污垢后，进行深度养锅。
(禁止拿水枪冲洗机身)(晚上收档同上操作)
7.关于锅壁清洁菜品烹饪完成后锅壁必须清洁干净，不能影响下一份菜品制作和出品，如锅壁没清洗干净，很容易造成下道菜品口味与出品，而导致客诉。
8.机器清洗
烧温水放入洗洁精，抹布拧半干状态，对机器外立面进行擦拭，下水槽清洗。
每日晚上收档时，清洗水淀粉盒，水淀粉管路，清洗完成后水淀粉盒内放入适量清水</t>
        </is>
      </c>
      <c r="I3263" t="inlineStr">
        <is>
          <t>已定</t>
        </is>
      </c>
      <c r="J3263"/>
      <c r="K3263" t="inlineStr">
        <is>
          <t>开业支援培训</t>
        </is>
      </c>
      <c r="L3263" t="inlineStr">
        <is>
          <t>IMG_20260101_213730076.jpg,IMG_20260101_210642181.jpg,IMG_20260101_173336307.jpg,IMG_20260101_173330607.jpg,IMG_20260101_122427936.jpg,IMG_20260101_095806418.jpg,IMG_20260101_095759442.jpg,IMG_20260101_151832279.jpg</t>
        </is>
      </c>
      <c r="M3263"/>
      <c r="N3263" s="2">
        <v>46023</v>
      </c>
      <c r="O3263" t="inlineStr">
        <is>
          <t>已结束</t>
        </is>
      </c>
      <c r="P3263" t="inlineStr">
        <is>
          <t>01周</t>
        </is>
      </c>
      <c r="Q3263"/>
      <c r="R3263" t="inlineStr">
        <is>
          <t>false</t>
        </is>
      </c>
      <c r="S3263" t="inlineStr">
        <is>
          <t>2025/12/31</t>
        </is>
      </c>
      <c r="T3263" t="inlineStr">
        <is>
          <t>BST</t>
        </is>
      </c>
      <c r="U3263"/>
      <c r="V3263" t="inlineStr">
        <is>
          <t>张铭麒</t>
        </is>
      </c>
      <c r="W3263" t="inlineStr">
        <is>
          <t>李岳丰
吴薇</t>
        </is>
      </c>
    </row>
    <row r="3264" ht="12.75" customHeight="1">
      <c r="A3264" t="inlineStr">
        <is>
          <t>2025-12-31 杨梓雄-南京-绿茶-品牌巡店 已结束</t>
        </is>
      </c>
      <c r="B3264"/>
      <c r="C3264" t="inlineStr">
        <is>
          <t>12月31日南京宝龙绿茶店开业支援中，需关注机器投料精准度校准问题。</t>
        </is>
      </c>
      <c r="D3264" t="inlineStr">
        <is>
          <t>杨梓雄</t>
        </is>
      </c>
      <c r="E3264" t="inlineStr">
        <is>
          <t>南京江宁麒麟宝龙广场，江苏南京江宁丹霞街紫荆城幼儿园西侧约40米</t>
        </is>
      </c>
      <c r="F3264" t="inlineStr">
        <is>
          <t>项目出差</t>
        </is>
      </c>
      <c r="G3264" t="inlineStr">
        <is>
          <t>杨梓雄-南京-绿茶-品牌巡店 已结束</t>
        </is>
      </c>
      <c r="H3264" t="inlineStr">
        <is>
          <t>尊敬的领导晚上好，以下是今日12月31日的工作进展汇报请您审阅：
一、南京宝龙广场店开业支援
1.培训操作员手投食材动线合并热卖食材的小料，主食材分装后放在几步之内、触手可及的范围内
2.每日需提前列出必备小料明细单并按此备料；
3.检查并清洁机器干料口并添加干料、液料、高汤、水淀粉等，并测试投料精准度。不准时应校准；
4.对小料、辅料、酱料进行补充；
5..预处理米饭（米饭提前炒好、分装好）、五花肉（煸干）、肉沫（焯水）；
6.机器备货：炒五花肉、肉末、炒饭、分装过秤、小料备份，如五花肉、拍蒜、猪油、小米辣洋葱丝、青蒜段这些用的多多准备
点。
7.餐前进行总体检查（包括所有小料、辅料）</t>
        </is>
      </c>
      <c r="I3264" t="inlineStr">
        <is>
          <t>已定</t>
        </is>
      </c>
      <c r="J3264"/>
      <c r="K3264" t="inlineStr">
        <is>
          <t>宝龙绿茶开业支持</t>
        </is>
      </c>
      <c r="L3264" t="inlineStr">
        <is>
          <t>IMG_20251231_202946518.jpg,IMG_20251231_170513608.jpg,IMG_20251231_170256187.jpg,IMG_20251231_144426940.jpg,IMG_20251231_142815433.jpg,IMG_20251231_140156527.jpg,IMG_20251231_123410466.jpg,IMG_20251231_114408442.jpg,IMG_20251231_112949537.jpg</t>
        </is>
      </c>
      <c r="M3264"/>
      <c r="N3264" s="2">
        <v>46022</v>
      </c>
      <c r="O3264" t="inlineStr">
        <is>
          <t>已结束</t>
        </is>
      </c>
      <c r="P3264" t="inlineStr">
        <is>
          <t>53周</t>
        </is>
      </c>
      <c r="Q3264"/>
      <c r="R3264" t="inlineStr">
        <is>
          <t>false</t>
        </is>
      </c>
      <c r="S3264" t="inlineStr">
        <is>
          <t>2025/12/31</t>
        </is>
      </c>
      <c r="T3264" t="inlineStr">
        <is>
          <t>BST</t>
        </is>
      </c>
      <c r="U3264"/>
      <c r="V3264" t="inlineStr">
        <is>
          <t>张铭麒</t>
        </is>
      </c>
      <c r="W3264" t="inlineStr">
        <is>
          <t>李岳丰
吴薇</t>
        </is>
      </c>
    </row>
    <row r="3265" ht="12.75" customHeight="1">
      <c r="A3265" t="inlineStr">
        <is>
          <t>2025-12-30 杨梓雄-南京-绿茶-品牌巡店 已结束</t>
        </is>
      </c>
      <c r="B3265"/>
      <c r="C3265" t="inlineStr">
        <is>
          <t>旧三禾锅无涂层致烹饪用水量与新锅不同，需关注稳定性。</t>
        </is>
      </c>
      <c r="D3265" t="inlineStr">
        <is>
          <t>杨梓雄</t>
        </is>
      </c>
      <c r="E3265" t="inlineStr">
        <is>
          <t>麗枫酒店(南京长江大桥桥北店)，江苏南京浦口江山路、南浦路交叉口浦泰地产一楼</t>
        </is>
      </c>
      <c r="F3265" t="inlineStr">
        <is>
          <t>项目出差</t>
        </is>
      </c>
      <c r="G3265" t="inlineStr">
        <is>
          <t>杨梓雄-南京-绿茶-品牌巡店 已结束</t>
        </is>
      </c>
      <c r="H3265" t="inlineStr">
        <is>
          <t>各位领导晚上好,以下是12月30日绿茶南京雨花天地店巡检汇报;
一、餐前准备工作
1.门店餐前准备工作充足,菜品量化分装标准化,设备操作台摆放整齐。
2.铁锅发现是以前的三禾锅与现南京宝龙广场新店开业的三禾不一样，比如茄子煲程序设置kw一样（温度标定正常）但是新三禾投用水150g，旧的没有涂层了给220水烹饪
3.持续跟进一天查看锅与菜品是否稳定与新锅对比
二、设备整机卫生
1.干料仓、液料仓卫生清洁稍有不足,已重新培训操作员每日的清洁流程,并同步厨师长录制视频发群里
2.门店已按总部要求打印不停机器人设备操作指南纸质版
三、投料校准
1.现场检查两台设备投料校准记录,校准周期严格按照总部要求执行定期校准,校准做的非常优秀。
四、设备整机状态
1.到店巡查机器各项功能状态，检测各项硬件设施、软件各项参数设置,各项呈正常运行状态均无异常。</t>
        </is>
      </c>
      <c r="I3265" t="inlineStr">
        <is>
          <t>已定</t>
        </is>
      </c>
      <c r="J3265"/>
      <c r="K3265" t="inlineStr">
        <is>
          <t>绿茶金象城巡店</t>
        </is>
      </c>
      <c r="L3265" t="inlineStr">
        <is>
          <t>IMG_20251230_133224454.jpg,IMG_20251230_132801847.jpg,IMG_20251230_131930243.jpg,IMG_20251230_131216138.jpg,IMG_20251230_124653296.jpg,IMG_20251230_124644343.jpg,IMG_20251230_121330066.jpg</t>
        </is>
      </c>
      <c r="M3265"/>
      <c r="N3265" s="2">
        <v>46021</v>
      </c>
      <c r="O3265" t="inlineStr">
        <is>
          <t>已结束</t>
        </is>
      </c>
      <c r="P3265" t="inlineStr">
        <is>
          <t>53周</t>
        </is>
      </c>
      <c r="Q3265"/>
      <c r="R3265" t="inlineStr">
        <is>
          <t>false</t>
        </is>
      </c>
      <c r="S3265" t="inlineStr">
        <is>
          <t>2025/12/31</t>
        </is>
      </c>
      <c r="T3265" t="inlineStr">
        <is>
          <t>BST</t>
        </is>
      </c>
      <c r="U3265"/>
      <c r="V3265" t="inlineStr">
        <is>
          <t>张铭麒</t>
        </is>
      </c>
      <c r="W3265" t="inlineStr">
        <is>
          <t>李岳丰
吴薇</t>
        </is>
      </c>
    </row>
    <row r="3266" ht="12.75" customHeight="1">
      <c r="A3266" t="inlineStr">
        <is>
          <t>2025-12-29 杨梓雄-南京-绿茶-新店开业 已结束</t>
        </is>
      </c>
      <c r="B3266"/>
      <c r="C3266" t="inlineStr">
        <is>
          <t>南京绿茶宝龙广场店试菜调试、人员培训及售后体系建立中。</t>
        </is>
      </c>
      <c r="D3266" t="inlineStr">
        <is>
          <t>杨梓雄</t>
        </is>
      </c>
      <c r="E3266" t="inlineStr">
        <is>
          <t>麒麟紫荆城长城苑，江苏南京江宁紫荆城幼儿园东南（丹霞街南）</t>
        </is>
      </c>
      <c r="F3266" t="inlineStr">
        <is>
          <t>项目出差</t>
        </is>
      </c>
      <c r="G3266" t="inlineStr">
        <is>
          <t>杨梓雄-南京-绿茶-新店开业 已结束</t>
        </is>
      </c>
      <c r="H3266" t="inlineStr">
        <is>
          <t>尊敬的领导晚上好，以下是今日12月29日的工作进展汇报请您审阅：
一、南京绿茶宝龙广场店开业前试菜调试
1.所有1份菜品已调试完成，APP菜谱都已改15KW，2份与多份量菜谱根据经验已做调整，并进行过几个菜品测试出品合格
2. 操作员技能培训机器人炒菜的专项培训，重点包括：  
  ①餐前准备：主料标准化分份操作  
  ②烹饪流程：炒制投料时机、翻拌手法、出锅装盘动线优化  
  ③效率提升：实现"备料-烹饪-出品"全流程无缝衔接  
二、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266" t="inlineStr">
        <is>
          <t>已定</t>
        </is>
      </c>
      <c r="J3266"/>
      <c r="K3266" t="inlineStr">
        <is>
          <t>绿茶南京雨花天地巡检</t>
        </is>
      </c>
      <c r="L3266" t="inlineStr">
        <is>
          <t>IMG_20251229_181132294.jpg,IMG_20251229_181130571.jpg,IMG_20251229_180508874.jpg,IMG_20251229_180333930.jpg,IMG_20251229_133834789.jpg,IMG_20251229_130613198.jpg,IMG_20251229_130402556.jpg,IMG_20251229_125941224.jpg,IMG_20251229_125326431.jpg,IMG_20251229_125536360.jpg,IMG_20251229_195716987.jpg,IMG_20251229_131135300.jpg</t>
        </is>
      </c>
      <c r="M3266"/>
      <c r="N3266" s="2">
        <v>46020</v>
      </c>
      <c r="O3266" t="inlineStr">
        <is>
          <t>已结束,已结束</t>
        </is>
      </c>
      <c r="P3266" t="inlineStr">
        <is>
          <t>53周</t>
        </is>
      </c>
      <c r="Q3266"/>
      <c r="R3266" t="inlineStr">
        <is>
          <t>false</t>
        </is>
      </c>
      <c r="S3266" t="inlineStr">
        <is>
          <t>2025/12/29
2026/01/02</t>
        </is>
      </c>
      <c r="T3266" t="inlineStr">
        <is>
          <t>BST</t>
        </is>
      </c>
      <c r="U3266"/>
      <c r="V3266" t="inlineStr">
        <is>
          <t>张铭麒
张铭麒</t>
        </is>
      </c>
      <c r="W3266" t="inlineStr">
        <is>
          <t>李岳丰
吴薇
李岳丰
吴薇</t>
        </is>
      </c>
    </row>
    <row r="3267" ht="12.75" customHeight="1">
      <c r="A3267" t="inlineStr">
        <is>
          <t>2025-12-28 杨梓雄-南京-绿茶-新店开业 已结束</t>
        </is>
      </c>
      <c r="B3267"/>
      <c r="C3267" t="inlineStr">
        <is>
          <t>南京绿茶宝龙广场店试菜多数菜品有水汽大、偏咸等问题，疑与三禾锅涂层及菜谱有关。</t>
        </is>
      </c>
      <c r="D3267" t="inlineStr">
        <is>
          <t>杨梓雄</t>
        </is>
      </c>
      <c r="E3267" t="inlineStr">
        <is>
          <t>南京东南青年汇·银城佳遇公寓，江苏南京江宁麒麟街道悦民街128号天赋广场店23幢101-2号(宇业天赋广场上)</t>
        </is>
      </c>
      <c r="F3267" t="inlineStr">
        <is>
          <t>项目出差</t>
        </is>
      </c>
      <c r="G3267" t="inlineStr">
        <is>
          <t>杨梓雄-南京-绿茶-新店开业 已结束</t>
        </is>
      </c>
      <c r="H3267" t="inlineStr">
        <is>
          <t>尊敬的领导晚上好，以下是今日12月28日的工作进展汇报请您审阅：
一、南京绿茶宝龙广场店开业前试菜
1.新机检测各项硬件设施、软件各项参数设置,各项呈正常运行状态均无异常
2.培训操作员干液料添加与校准
3.培训门店操作员必须按照菜谱标准来严格执行
二、试菜菜谱
1.辣椒炒肉（华南版）：5份（水汽大没有锅气跟涂层锅烹饪出来一样效果，已调整加温度）
2.干锅纸片笋：6份（烹饪跟涂层锅一样不粘所有的酱汁都包在菜上偏咸，其它铁锅或以前的三禾或多或少都会锅上都粘点酱汁）
3.客家茄子煲：3份（出品跟水煮一样一盘水，温度标定正常，但是程序烹饪就是水多温度低，调整了投放水跟水淀粉与温度出品正常）
4.葱爆牛肉：1份（出品跟涂层锅一样没锅气，区总没说什么暂时没改动）
5.小锅土豆：4份（第一份出品时就是水煮土豆片一样，换了无锡万达菜谱测试出品还是有点水多调整温度提高，出品正常）
6.杭风香锅卷心菜：1份（出品正常）
7.铁板香辣鱿鱼须：1份（出品正常）
8.干锅鹿茸菌：2份（区总说需要过油鹿茸菌，烹饪出品偏咸）
9.香锅花菜：3份（出品没温度与颜色谈）
10.糖醋里脊：1份（出品正常）
目前菜品调试后可能没问题，但是担心三禾锅涂层掉了后菜谱又会变的温度太高而出品有问题
三、试菜培训发现问题
1.菜谱不稳定，出品不是咸就是水渍渍或者温度低（测试过机器一切正常，烹饪多次个人见解是三禾锅问题，可能是锅涂层导致酱汁全粘菜上咸，与水汽爆炒不出去原因）
2.系统投发小料与门店不匹配（可能是绿茶总部改菜谱原因）
四、由于试菜时绿茶领导在观看与菜谱各种原因出品不正常需抓紧调时间整菜谱并没有拍到菜品照片</t>
        </is>
      </c>
      <c r="I3267" t="inlineStr">
        <is>
          <t>已定</t>
        </is>
      </c>
      <c r="J3267"/>
      <c r="K3267" t="inlineStr">
        <is>
          <t>绿茶宝龙广场重新调试菜品</t>
        </is>
      </c>
      <c r="L3267" t="inlineStr">
        <is>
          <t>IMG_20251228_200332891.jpg,IMG_20251228_194902917.jpg,IMG_20251228_194854607.jpg,IMG_20251228_162149441.jpg,IMG_20251228_155005681.jpg,IMG_20251228_141534850.jpg</t>
        </is>
      </c>
      <c r="M3267"/>
      <c r="N3267" s="2">
        <v>46019</v>
      </c>
      <c r="O3267" t="inlineStr">
        <is>
          <t>已结束,已结束</t>
        </is>
      </c>
      <c r="P3267" t="inlineStr">
        <is>
          <t>52周</t>
        </is>
      </c>
      <c r="Q3267"/>
      <c r="R3267" t="inlineStr">
        <is>
          <t>false</t>
        </is>
      </c>
      <c r="S3267" t="inlineStr">
        <is>
          <t>2025/12/29
2026/01/02</t>
        </is>
      </c>
      <c r="T3267" t="inlineStr">
        <is>
          <t>BST</t>
        </is>
      </c>
      <c r="U3267"/>
      <c r="V3267" t="inlineStr">
        <is>
          <t>张铭麒
张铭麒</t>
        </is>
      </c>
      <c r="W3267" t="inlineStr">
        <is>
          <t>李岳丰
吴薇
李岳丰
吴薇</t>
        </is>
      </c>
    </row>
    <row r="3268" ht="12.75" customHeight="1">
      <c r="A3268" t="inlineStr">
        <is>
          <t xml:space="preserve">2025-12-26 </t>
        </is>
      </c>
      <c r="B3268"/>
      <c r="C3268" t="inlineStr">
        <is>
          <t>正文仅“|||||2025/12/26”，内容异常，无实质信息。</t>
        </is>
      </c>
      <c r="D3268" t="inlineStr">
        <is>
          <t>杨梓雄</t>
        </is>
      </c>
      <c r="E3268" t="inlineStr">
        <is>
          <t>惠州金泉大酒店，广东惠州惠阳秋长街道人民三路98号</t>
        </is>
      </c>
      <c r="F3268" t="inlineStr">
        <is>
          <t>排休</t>
        </is>
      </c>
      <c r="G3268"/>
      <c r="H3268"/>
      <c r="I3268"/>
      <c r="J3268"/>
      <c r="K3268"/>
      <c r="L3268"/>
      <c r="M3268"/>
      <c r="N3268" s="2">
        <v>46017</v>
      </c>
      <c r="O3268"/>
      <c r="P3268" t="inlineStr">
        <is>
          <t>52周</t>
        </is>
      </c>
      <c r="Q3268"/>
      <c r="R3268" t="inlineStr">
        <is>
          <t>false</t>
        </is>
      </c>
      <c r="S3268"/>
      <c r="T3268"/>
      <c r="U3268"/>
      <c r="V3268"/>
      <c r="W3268"/>
    </row>
    <row r="3269" ht="12.75" customHeight="1">
      <c r="A3269" t="inlineStr">
        <is>
          <t xml:space="preserve">2025-12-25 </t>
        </is>
      </c>
      <c r="B3269"/>
      <c r="C3269" t="inlineStr">
        <is>
          <t>正文仅日期“2025/12/25”，无具体内容，信息异常缺失。</t>
        </is>
      </c>
      <c r="D3269" t="inlineStr">
        <is>
          <t>杨梓雄</t>
        </is>
      </c>
      <c r="E3269" t="inlineStr">
        <is>
          <t>惠州金泉大酒店，广东惠州惠阳秋长街道人民三路98号</t>
        </is>
      </c>
      <c r="F3269" t="inlineStr">
        <is>
          <t>排休</t>
        </is>
      </c>
      <c r="G3269"/>
      <c r="H3269"/>
      <c r="I3269"/>
      <c r="J3269"/>
      <c r="K3269"/>
      <c r="L3269"/>
      <c r="M3269"/>
      <c r="N3269" s="2">
        <v>46016</v>
      </c>
      <c r="O3269"/>
      <c r="P3269" t="inlineStr">
        <is>
          <t>52周</t>
        </is>
      </c>
      <c r="Q3269"/>
      <c r="R3269" t="inlineStr">
        <is>
          <t>false</t>
        </is>
      </c>
      <c r="S3269"/>
      <c r="T3269"/>
      <c r="U3269"/>
      <c r="V3269"/>
      <c r="W3269"/>
    </row>
    <row r="3270" ht="12.75" customHeight="1">
      <c r="A3270" t="inlineStr">
        <is>
          <t>2025-12-24 杨梓雄-广州-钱大妈-POC 已结束</t>
        </is>
      </c>
      <c r="B3270"/>
      <c r="C3270" t="inlineStr">
        <is>
          <t>凉瓜肉片改用猪肉测试正常，保温炉测试各时段状态口味合格。</t>
        </is>
      </c>
      <c r="D3270" t="inlineStr">
        <is>
          <t>杨梓雄</t>
        </is>
      </c>
      <c r="E3270" t="inlineStr">
        <is>
          <t>广东省惠州市惠阳区秋长街道新星幼儿园</t>
        </is>
      </c>
      <c r="F3270" t="inlineStr">
        <is>
          <t>项目出差</t>
        </is>
      </c>
      <c r="G3270" t="inlineStr">
        <is>
          <t>杨梓雄-广州-钱大妈-POC 已结束</t>
        </is>
      </c>
      <c r="H3270" t="inlineStr">
        <is>
          <t>尊敬的领导晚上好，以下是今日12月24日的工作进展汇报请您审阅：
   钱大妈项目工作汇报
一、备料与预制测试菜品
1.试菜所需各类主料、辅料的切配加工, 严格执行标准化流程，对肉类食材进行腌制预处理
二、测试菜品装保温箱与打包盒效果（菜品出品重量需1200克以上）
1. 测试凉瓜肉片，之前用的牛肉，没测过猪肉，用猪肉的效果出品正常
2. 挑选香菇焖鸡、清炒莴笋丝、油豆腐炒肉与凉瓜肉片这四个菜，测试一下保温炉的效果以及在保温炉中15分钟、30分钟、45分钟、60分钟、120的状态与口味都合格
3. 用以上4个菜测试外卖盒实际承装的重量</t>
        </is>
      </c>
      <c r="I3270" t="inlineStr">
        <is>
          <t>已定</t>
        </is>
      </c>
      <c r="J3270"/>
      <c r="K3270" t="inlineStr">
        <is>
          <t>休息</t>
        </is>
      </c>
      <c r="L3270" t="inlineStr">
        <is>
          <t>1766559300661.jpg,1766559298455.jpg,1766559299506.jpg,IMG_20251224_140815287.jpg,IMG_20251224_125932894.jpg,IMG_20251224_131329202.jpg,IMG_20251224_131327788.jpg,IMG_20251224_131326458.jpg,IMG_20251224_131324759.jpg</t>
        </is>
      </c>
      <c r="M3270"/>
      <c r="N3270" s="2">
        <v>46015</v>
      </c>
      <c r="O3270" t="inlineStr">
        <is>
          <t>已结束,已结束,已结束,已结束,已结束,已结束,已结束,已结束,已结束,已结束</t>
        </is>
      </c>
      <c r="P3270" t="inlineStr">
        <is>
          <t>52周</t>
        </is>
      </c>
      <c r="Q3270"/>
      <c r="R3270" t="inlineStr">
        <is>
          <t>false</t>
        </is>
      </c>
      <c r="S3270" t="inlineStr">
        <is>
          <t>2025/12/21
2025/12/24
2026/01/30
2026/02/04
2026/02/07
2026/02/26
2026/03/01
2026/03/04
2026/03/27
2026/03/29</t>
        </is>
      </c>
      <c r="T3270" t="inlineStr">
        <is>
          <t>创新中心</t>
        </is>
      </c>
      <c r="U3270"/>
      <c r="V3270" t="inlineStr">
        <is>
          <t>张博文
张博文
张博文
张博文
张博文
张博文
张博文
张博文
张博文
张博文</t>
        </is>
      </c>
      <c r="W3270" t="inlineStr">
        <is>
          <t>吴薇
张铭麒
吴薇
张铭麒
吴薇
张铭麒
吴薇
张铭麒
吴薇
张铭麒
吴薇
张铭麒
吴薇
张铭麒
吴薇
张铭麒
吴薇
张铭麒
吴薇
张铭麒</t>
        </is>
      </c>
    </row>
    <row r="3271" ht="12.75" customHeight="1">
      <c r="A3271" t="inlineStr">
        <is>
          <t>2025-12-23 杨梓雄-广州-钱大妈-POC 已结束</t>
        </is>
      </c>
      <c r="B3271"/>
      <c r="C3271" t="inlineStr">
        <is>
          <t>香菇焖鸡首次测试味淡、胡椒味重、配料杂，已调整定版。</t>
        </is>
      </c>
      <c r="D3271" t="inlineStr">
        <is>
          <t>杨梓雄</t>
        </is>
      </c>
      <c r="E3271" t="inlineStr">
        <is>
          <t>广东省广州市海珠区新港街道滨江东路354号黄金海岸水上乐园</t>
        </is>
      </c>
      <c r="F3271" t="inlineStr">
        <is>
          <t>项目出差</t>
        </is>
      </c>
      <c r="G3271" t="inlineStr">
        <is>
          <t>杨梓雄-广州-钱大妈-POC 已结束</t>
        </is>
      </c>
      <c r="H3271" t="inlineStr">
        <is>
          <t xml:space="preserve">尊敬的领导晚上好，以下是今日12月23日的工作进展汇报请您审阅：
   钱大妈项目工作汇报
一、备料与预制测试菜品
1.试菜所需各类主料、辅料的切配加工, 严格执行标准化流程，对肉类食材进行腌制预处理
二、测试菜品结果（菜品出品重量需1200克以上）
1.香菇焖鸡：测试两次、第一次出品与现场同事品尝有点味淡与胡椒味重，并加了蒜苗出品感觉有点杂
调整第二次使用整鸡切再小块点约3*3cm块现腌制现炒烹饪减少胡椒粉等，出品口味与现场同事一起定版
2.练猪油与油渣：1000g猪板油切宽3cm厚1cm大小清水洗净，放200g色拉油加姜片香叶八角少许小火慢练，练好时放少许花椒轻炸增香去腥，出800g油
3.猪板油凝固后状态
4.与现场同事核算净菜切配规格与一天估算量
5.接收到同事购买的各种现场需用厨具电饭锅等
以上为今日工作汇报，如有任何建议或指示，请随时指正！   </t>
        </is>
      </c>
      <c r="I3271" t="inlineStr">
        <is>
          <t>已定</t>
        </is>
      </c>
      <c r="J3271"/>
      <c r="K3271" t="inlineStr">
        <is>
          <t>钱大妈项目poc</t>
        </is>
      </c>
      <c r="L3271" t="inlineStr">
        <is>
          <t>IMG_20251223_174251995.jpg,IMG_20251223_174243498.jpg,IMG_20251223_174202843.jpg,IMG_20251223_174159036.jpg,IMG_20251223_174216860.jpg,IMG_20251223_165307347.jpg,IMG_20251223_165252234.jpg,IMG_20251223_165040432.jpg,IMG_20251223_161509492.jpg</t>
        </is>
      </c>
      <c r="M3271"/>
      <c r="N3271" s="2">
        <v>46014</v>
      </c>
      <c r="O3271" t="inlineStr">
        <is>
          <t>已结束,已结束,已结束,已结束,已结束,已结束,已结束,已结束,已结束,已结束</t>
        </is>
      </c>
      <c r="P3271" t="inlineStr">
        <is>
          <t>52周</t>
        </is>
      </c>
      <c r="Q3271"/>
      <c r="R3271" t="inlineStr">
        <is>
          <t>false</t>
        </is>
      </c>
      <c r="S3271" t="inlineStr">
        <is>
          <t>2025/12/21
2025/12/24
2026/01/30
2026/02/04
2026/02/07
2026/02/26
2026/03/01
2026/03/04
2026/03/27
2026/03/29</t>
        </is>
      </c>
      <c r="T3271" t="inlineStr">
        <is>
          <t>创新中心</t>
        </is>
      </c>
      <c r="U3271"/>
      <c r="V3271" t="inlineStr">
        <is>
          <t>张博文
张博文
张博文
张博文
张博文
张博文
张博文
张博文
张博文
张博文</t>
        </is>
      </c>
      <c r="W3271" t="inlineStr">
        <is>
          <t>吴薇
张铭麒
吴薇
张铭麒
吴薇
张铭麒
吴薇
张铭麒
吴薇
张铭麒
吴薇
张铭麒
吴薇
张铭麒
吴薇
张铭麒
吴薇
张铭麒
吴薇
张铭麒</t>
        </is>
      </c>
    </row>
    <row r="3272" ht="12.75" customHeight="1">
      <c r="A3272" t="inlineStr">
        <is>
          <t>2025-12-22 杨梓雄-广州-钱大妈-POC 已结束</t>
        </is>
      </c>
      <c r="B3272"/>
      <c r="C3272" t="inlineStr">
        <is>
          <t>三杯鸡口味偏咸不够甜，已调整酱油与冰糖比例。</t>
        </is>
      </c>
      <c r="D3272" t="inlineStr">
        <is>
          <t>杨梓雄</t>
        </is>
      </c>
      <c r="E3272" t="inlineStr">
        <is>
          <t>广东省惠州市惠东县铁涌镇211县道</t>
        </is>
      </c>
      <c r="F3272" t="inlineStr">
        <is>
          <t>项目出差</t>
        </is>
      </c>
      <c r="G3272" t="inlineStr">
        <is>
          <t>杨梓雄-广州-钱大妈-POC 已结束</t>
        </is>
      </c>
      <c r="H3272" t="inlineStr">
        <is>
          <t xml:space="preserve">尊敬的领导晚上好，以下是今日12月22日的工作进展汇报请您审阅：
   钱大妈项目工作汇报
一、备料与预制测试菜品
1.试菜所需各类主料、辅料的切配加工, 严格执行标准化流程，对肉类食材进行腌制预处理
二、测试菜品结果（菜品出品重量需1200克）
1.三杯鸡：使用整鸡切小块，用料“米酒，美极鲜，香油”香叶八角冰糖，姜片蒜子，没有九层塔暂先不放，出品色香齐全，口味略微偏咸不够甜已调整酱油与冰糖比例
2.练猪油与油渣：1000g猪板油切宽3cm厚1cm大小清水洗净，放200g色拉油加姜片香叶八角少许小火慢练，练好时放少许花椒轻炸增香去腥，出800g油
3.开会商议线上菜品：
葱油猪肚
台湾卤肉
尖椒猪耳朵
香菇焖鸡块
辣子鸡
柠檬手撕鸡腿肉
以上为今日工作汇报，如有任何建议或指示，请随时指正！   </t>
        </is>
      </c>
      <c r="I3272" t="inlineStr">
        <is>
          <t>已定</t>
        </is>
      </c>
      <c r="J3272"/>
      <c r="K3272" t="inlineStr">
        <is>
          <t>钱大妈录菜</t>
        </is>
      </c>
      <c r="L3272" t="inlineStr">
        <is>
          <t>IMG_20251222_164251553.jpg,IMG_20251222_164248334.jpg,IMG_20251222_162303403.jpg,IMG_20251222_162301293.jpg,IMG_20251222_145404884.jpg,IMG_20251222_145413983.jpg,IMG_20251222_093441455.jpg,IMG_20251222_093305359.jpg,IMG_20251222_093257556.jpg</t>
        </is>
      </c>
      <c r="M3272"/>
      <c r="N3272" s="2">
        <v>46013</v>
      </c>
      <c r="O3272" t="inlineStr">
        <is>
          <t>已结束,已结束,已结束,已结束,已结束,已结束,已结束,已结束,已结束,已结束</t>
        </is>
      </c>
      <c r="P3272" t="inlineStr">
        <is>
          <t>52周</t>
        </is>
      </c>
      <c r="Q3272"/>
      <c r="R3272" t="inlineStr">
        <is>
          <t>false</t>
        </is>
      </c>
      <c r="S3272" t="inlineStr">
        <is>
          <t>2025/12/21
2025/12/24
2026/01/30
2026/02/04
2026/02/07
2026/02/26
2026/03/01
2026/03/04
2026/03/27
2026/03/29</t>
        </is>
      </c>
      <c r="T3272" t="inlineStr">
        <is>
          <t>创新中心</t>
        </is>
      </c>
      <c r="U3272"/>
      <c r="V3272" t="inlineStr">
        <is>
          <t>张博文
张博文
张博文
张博文
张博文
张博文
张博文
张博文
张博文
张博文</t>
        </is>
      </c>
      <c r="W3272" t="inlineStr">
        <is>
          <t>吴薇
张铭麒
吴薇
张铭麒
吴薇
张铭麒
吴薇
张铭麒
吴薇
张铭麒
吴薇
张铭麒
吴薇
张铭麒
吴薇
张铭麒
吴薇
张铭麒
吴薇
张铭麒</t>
        </is>
      </c>
    </row>
    <row r="3273" ht="12.75" customHeight="1">
      <c r="A3273" t="inlineStr">
        <is>
          <t>2025-12-21 杨梓雄-广州-钱大妈-POC 已结束</t>
        </is>
      </c>
      <c r="B3273"/>
      <c r="C3273" t="inlineStr">
        <is>
          <t>钱大妈项目进展中，明日21日需与翠花超市领导约谈炒菜机整改动线方案。</t>
        </is>
      </c>
      <c r="D3273" t="inlineStr">
        <is>
          <t>杨梓雄</t>
        </is>
      </c>
      <c r="E3273" t="inlineStr">
        <is>
          <t>广东省广州市海珠区新港街道滨江东路45号海珠半岛花园</t>
        </is>
      </c>
      <c r="F3273" t="inlineStr">
        <is>
          <t>项目出差</t>
        </is>
      </c>
      <c r="G3273" t="inlineStr">
        <is>
          <t>杨梓雄-广州-钱大妈-POC 已结束</t>
        </is>
      </c>
      <c r="H3273" t="inlineStr">
        <is>
          <t>尊敬的领导晚上好，以下是今日12月20日的工作进展汇报请您审阅：
一、钱大妈项目工作汇报
1.花家厨房炒菜机测量现场尺寸规划动线
2.与现场工作人员了解他们提供的配套设施，层架台面等
3.设计好各种层架案板等摆放位置
4.挑选采购各类厨具用品“菜篮子，菜勺等”
5.出家庭不好操作的菜品线上新菜单如“尖椒鳝鱼，跳跳蛙，麻婆豆腐等”</t>
        </is>
      </c>
      <c r="I3273" t="inlineStr">
        <is>
          <t>已定</t>
        </is>
      </c>
      <c r="J3273"/>
      <c r="K3273" t="inlineStr">
        <is>
          <t>跟随麒哥与翠花超市领导碰面约谈炒菜机整改动线方案</t>
        </is>
      </c>
      <c r="L3273" t="inlineStr">
        <is>
          <t>IMG_20251221_211229235.jpg,IMG_20251221_163442421.jpg,IMG_20251221_075401658.jpg,IMG_20251221_075445164.jpg,IMG_20251221_081105894.jpg</t>
        </is>
      </c>
      <c r="M3273"/>
      <c r="N3273" s="2">
        <v>46012</v>
      </c>
      <c r="O3273" t="inlineStr">
        <is>
          <t>已结束,已结束,已结束,已结束,已结束,已结束,已结束,已结束,已结束,已结束</t>
        </is>
      </c>
      <c r="P3273" t="inlineStr">
        <is>
          <t>51周</t>
        </is>
      </c>
      <c r="Q3273"/>
      <c r="R3273" t="inlineStr">
        <is>
          <t>false</t>
        </is>
      </c>
      <c r="S3273" t="inlineStr">
        <is>
          <t>2025/12/21
2025/12/24
2026/01/30
2026/02/04
2026/02/07
2026/02/26
2026/03/01
2026/03/04
2026/03/27
2026/03/29</t>
        </is>
      </c>
      <c r="T3273" t="inlineStr">
        <is>
          <t>创新中心</t>
        </is>
      </c>
      <c r="U3273"/>
      <c r="V3273" t="inlineStr">
        <is>
          <t>张博文
张博文
张博文
张博文
张博文
张博文
张博文
张博文
张博文
张博文</t>
        </is>
      </c>
      <c r="W3273" t="inlineStr">
        <is>
          <t>吴薇
张铭麒
吴薇
张铭麒
吴薇
张铭麒
吴薇
张铭麒
吴薇
张铭麒
吴薇
张铭麒
吴薇
张铭麒
吴薇
张铭麒
吴薇
张铭麒
吴薇
张铭麒</t>
        </is>
      </c>
    </row>
    <row r="3274" ht="12.75" customHeight="1">
      <c r="A3274" t="inlineStr">
        <is>
          <t>2025-12-20 杨梓雄-广州-钱大妈-POC 已结束</t>
        </is>
      </c>
      <c r="B3274"/>
      <c r="C3274" t="inlineStr">
        <is>
          <t>手撕包菜因未去梗，梗有轻微臭青味。</t>
        </is>
      </c>
      <c r="D3274" t="inlineStr">
        <is>
          <t>杨梓雄</t>
        </is>
      </c>
      <c r="E3274" t="inlineStr">
        <is>
          <t>广东省广州市海珠区素社街道佳大银湾</t>
        </is>
      </c>
      <c r="F3274" t="inlineStr">
        <is>
          <t>项目出差</t>
        </is>
      </c>
      <c r="G3274" t="inlineStr">
        <is>
          <t>杨梓雄-广州-钱大妈-POC 已结束</t>
        </is>
      </c>
      <c r="H3274" t="inlineStr">
        <is>
          <t xml:space="preserve">尊敬的领导晚上好，以下是今日12月20日的工作进展汇报请您审阅：
   钱大妈项目工作汇报
一、备料与预制测试8道菜品
1.试菜所需各类主料、辅料的切配加工, 严格执行标准化流程，对肉类食材进行腌制预处理
二、测试菜品结果（菜品出品重量需1200克）
1.辣椒炒肉：更改投放分量比例后测试出品效果合格
2.番茄炒蛋：分两个程序走先烹饪鸡蛋提前炒出来后进行番茄炒蛋程序烹饪
3.凉瓜牛肉：凉瓜大分量提前焯水过凉，烹饪出品效果合格
4.油豆腐炒肉：首次测试出品油脂丰满，色泽鲜亮，口味适宜
5.茶油炒鸡：广东口味不太适应菜油也不宜大量菜籽油，少量菜籽油结合花生油烹饪，既突出菜籽油的香味也有本地的胡椒与土鸡清甜味更适宜口味
6.手撕包菜：广东包菜偏硬且臭青味，考虑到超市品牌需要顾虑成本没有去梗，烹饪出品效果梗稍微有点臭青味，整体效果口味合格
7.酸辣土豆丝：大份量菜品采用焯水过凉，烹饪更加不粘锅，并且烹饪时间缩短
8.韭香莴笋丝：高温度高油温爆炒，保持莴笋脆感烹饪时间在一分钟内效果合格
9.以上菜品除前三道菜后面菜品均只测试一次录入程序，但所有菜品均与现场同事确认口味并与现场门店员工结合他们本地口味进行调整达到出品口味适宜合格
以上为今日工作汇报，如有任何建议或指示，请随时指正！   </t>
        </is>
      </c>
      <c r="I3274" t="inlineStr">
        <is>
          <t>已定</t>
        </is>
      </c>
      <c r="J3274"/>
      <c r="K3274" t="inlineStr">
        <is>
          <t>菜品研发寻找钱大妈程序线上爆款菜品售卖</t>
        </is>
      </c>
      <c r="L3274" t="inlineStr">
        <is>
          <t>IMG_20251220_155116024.jpg,IMG_20251220_150202900.jpg,IMG_20251220_144612335.jpg,IMG_20251220_142643068.jpg,IMG_20251220_140250497.jpg,IMG_20251220_125807585.jpg,IMG_20251220_124513864.jpg,IMG_20251220_122404272.jpg,IMG_20251220_120727199.jpg</t>
        </is>
      </c>
      <c r="M3274"/>
      <c r="N3274" s="2">
        <v>46011</v>
      </c>
      <c r="O3274" t="inlineStr">
        <is>
          <t>已结束,已结束,已结束,已结束,已结束,已结束,已结束,已结束,已结束,已结束</t>
        </is>
      </c>
      <c r="P3274" t="inlineStr">
        <is>
          <t>51周</t>
        </is>
      </c>
      <c r="Q3274"/>
      <c r="R3274" t="inlineStr">
        <is>
          <t>false</t>
        </is>
      </c>
      <c r="S3274" t="inlineStr">
        <is>
          <t>2025/12/21
2025/12/24
2026/01/30
2026/02/04
2026/02/07
2026/02/26
2026/03/01
2026/03/04
2026/03/27
2026/03/29</t>
        </is>
      </c>
      <c r="T3274" t="inlineStr">
        <is>
          <t>创新中心</t>
        </is>
      </c>
      <c r="U3274"/>
      <c r="V3274" t="inlineStr">
        <is>
          <t>张博文
张博文
张博文
张博文
张博文
张博文
张博文
张博文
张博文
张博文</t>
        </is>
      </c>
      <c r="W3274" t="inlineStr">
        <is>
          <t>吴薇
张铭麒
吴薇
张铭麒
吴薇
张铭麒
吴薇
张铭麒
吴薇
张铭麒
吴薇
张铭麒
吴薇
张铭麒
吴薇
张铭麒
吴薇
张铭麒
吴薇
张铭麒</t>
        </is>
      </c>
    </row>
    <row r="3275" ht="12.75" customHeight="1">
      <c r="A3275" t="inlineStr">
        <is>
          <t>2025-12-19 杨梓雄-广州-钱大妈-POC 已结束</t>
        </is>
      </c>
      <c r="B3275"/>
      <c r="C3275" t="inlineStr">
        <is>
          <t>油和水淀粉投放位置异常，辣椒炒肉分量不足需调整。</t>
        </is>
      </c>
      <c r="D3275" t="inlineStr">
        <is>
          <t>杨梓雄</t>
        </is>
      </c>
      <c r="E3275" t="inlineStr">
        <is>
          <t>广东省广州市番禺区石壁街道石壁地铁站C口</t>
        </is>
      </c>
      <c r="F3275" t="inlineStr">
        <is>
          <t>项目出差</t>
        </is>
      </c>
      <c r="G3275" t="inlineStr">
        <is>
          <t>杨梓雄-广州-钱大妈-POC 已结束</t>
        </is>
      </c>
      <c r="H3275" t="inlineStr">
        <is>
          <t xml:space="preserve">尊敬的领导晚上好，以下是今日12月19日的工作进展汇报请您审阅：
   钱大妈项目工作汇报
一、设备检查与备料与预制测试3道菜品（辣椒炒肉、番茄炒蛋、凉瓜牛肉）
1.各项功能正常发现油投放位置在7号位并且呈直线投放而不是扇形，水淀粉在11号为成竖状喷已于油更换投放，并且对水淀粉投放口进行剪口使其横向投放
2.试菜所需各类主料、辅料的切配加工, 严格执行标准化流程，对肉类食材进行腌制预处理
二、测试菜品结果（菜品出品重量需1200克）
1.辣椒炒肉：测试第一次出品克重在750克，分量较小，已重新调整并添加辣椒与瘦肉的比例，待明日备料测试
2.番茄炒蛋：吸取第1次辣椒炒肉出品分量不足经验这次调整食材分量，分两步程序走一个程序炒鸡蛋，一个程序烹饪番茄炒蛋，番茄800克炒好鸡蛋350克出品1150克，调整增加多一个鸡蛋，烹饪时长2分27秒
3.凉瓜牛肉：凉瓜提前焯水过冷水，烹饪炒制时先爆拍蒜豆豉出香味再炒凉瓜后放牛肉，保证牛肉嫩不老，烹饪时长2分37秒
4.以上三道菜品均只测试一次录入程序，还需待明日把所有菜品主辅料备齐再重新测试过一遍
以上为今日工作汇报，如有任何建议或指示，请随时指正！   </t>
        </is>
      </c>
      <c r="I3275" t="inlineStr">
        <is>
          <t>已定</t>
        </is>
      </c>
      <c r="J3275"/>
      <c r="K3275" t="inlineStr">
        <is>
          <t>钱大妈录制大份菜</t>
        </is>
      </c>
      <c r="L3275" t="inlineStr">
        <is>
          <t>IMG_20251219_192730661.jpg,IMG_20251219_185104702.jpg,IMG_20251219_183048008.jpg,IMG_20251219_181146842.jpg,IMG_20251219_180424851.jpg,IMG_20251219_162001502.jpg,IMG_20251219_160444701.jpg</t>
        </is>
      </c>
      <c r="M3275"/>
      <c r="N3275" s="2">
        <v>46010</v>
      </c>
      <c r="O3275" t="inlineStr">
        <is>
          <t>已结束,已结束,已结束,已结束,已结束,已结束,已结束,已结束,已结束,已结束</t>
        </is>
      </c>
      <c r="P3275" t="inlineStr">
        <is>
          <t>51周</t>
        </is>
      </c>
      <c r="Q3275"/>
      <c r="R3275" t="inlineStr">
        <is>
          <t>false</t>
        </is>
      </c>
      <c r="S3275" t="inlineStr">
        <is>
          <t>2025/12/21
2025/12/24
2026/01/30
2026/02/04
2026/02/07
2026/02/26
2026/03/01
2026/03/04
2026/03/27
2026/03/29</t>
        </is>
      </c>
      <c r="T3275" t="inlineStr">
        <is>
          <t>创新中心</t>
        </is>
      </c>
      <c r="U3275"/>
      <c r="V3275" t="inlineStr">
        <is>
          <t>张博文
张博文
张博文
张博文
张博文
张博文
张博文
张博文
张博文
张博文</t>
        </is>
      </c>
      <c r="W3275" t="inlineStr">
        <is>
          <t>吴薇
张铭麒
吴薇
张铭麒
吴薇
张铭麒
吴薇
张铭麒
吴薇
张铭麒
吴薇
张铭麒
吴薇
张铭麒
吴薇
张铭麒
吴薇
张铭麒
吴薇
张铭麒</t>
        </is>
      </c>
    </row>
    <row r="3276" ht="12.75" customHeight="1">
      <c r="A3276" t="inlineStr">
        <is>
          <t>2025-12-18 杨梓雄-北京-金鼎轩-新店开业 已结束</t>
        </is>
      </c>
      <c r="B3276"/>
      <c r="C3276" t="inlineStr">
        <is>
          <t>金鼎轩开业支援发现小料架缺失、操作员未专岗需关注。</t>
        </is>
      </c>
      <c r="D3276" t="inlineStr">
        <is>
          <t>杨梓雄</t>
        </is>
      </c>
      <c r="E3276" t="inlineStr">
        <is>
          <t>北京市朝阳区南磨房乡华侨城·北京OCT华侨城·北京2号院</t>
        </is>
      </c>
      <c r="F3276" t="inlineStr">
        <is>
          <t>项目出差</t>
        </is>
      </c>
      <c r="G3276" t="inlineStr">
        <is>
          <t>杨梓雄-北京-金鼎轩-新店开业 已结束</t>
        </is>
      </c>
      <c r="H3276" t="inlineStr">
        <is>
          <t>尊敬的领导晚上好，以下是今日12月18日的工作进展汇报请您审阅：
一、金鼎轩开业支援发现问题点
1.机器中间与边上没有架子小料放不下小料酱料放后面荷台离的很远，出餐等也没办法出餐，已于厨师长沟通加一个荷台放边上出餐用
2.暂只有一位操作员操作机器，且还需要兼顾其它工作，并未专人专岗，已与厨师长沟通，需定下专人专岗
二、开业支持操作员技能培训内容
1.培训操作员小料添加摆放
2.培训门店操作员必须按照菜谱标准来严格执行
3.协助门店出餐，指导员工烹饪菜品细节和手法，检查出品标准
三、关键操作培训强化：重点培训强调几项核心维护要求：
1.实施每烹饪一道菜结束锅体竹刷刷锅清洗流程
2. 必须拆卸搅拌尺清洁刷锅
3.日常维护：铁锅每日2次深度保养（午/晚收档时）
4.周期校准：严格执行7日/次的设备校准，已培训快速校准技巧</t>
        </is>
      </c>
      <c r="I3276" t="inlineStr">
        <is>
          <t>已定</t>
        </is>
      </c>
      <c r="J3276"/>
      <c r="K3276" t="inlineStr">
        <is>
          <t>前往广州钱大妈poc</t>
        </is>
      </c>
      <c r="L3276" t="inlineStr">
        <is>
          <t>IMG_20251218_184533663.jpg,IMG_20251218_173244551.jpg,IMG_20251218_172926225.jpg,IMG_20251218_172903945.jpg,IMG_20251218_095300148.jpg,IMG_20251218_101224132.jpg,IMG_20251218_101221097.jpg</t>
        </is>
      </c>
      <c r="M3276"/>
      <c r="N3276" s="2">
        <v>46009</v>
      </c>
      <c r="O3276" t="inlineStr">
        <is>
          <t>已结束</t>
        </is>
      </c>
      <c r="P3276" t="inlineStr">
        <is>
          <t>51周</t>
        </is>
      </c>
      <c r="Q3276"/>
      <c r="R3276" t="inlineStr">
        <is>
          <t>false</t>
        </is>
      </c>
      <c r="S3276" t="inlineStr">
        <is>
          <t>2025/12/18</t>
        </is>
      </c>
      <c r="T3276" t="inlineStr">
        <is>
          <t>北区</t>
        </is>
      </c>
      <c r="U3276" t="inlineStr">
        <is>
          <t>1</t>
        </is>
      </c>
      <c r="V3276" t="inlineStr">
        <is>
          <t>吕佳</t>
        </is>
      </c>
      <c r="W3276" t="inlineStr">
        <is>
          <t>李岳丰</t>
        </is>
      </c>
    </row>
    <row r="3277" ht="12.75" customHeight="1">
      <c r="A3277" t="inlineStr">
        <is>
          <t>2025-12-17 杨梓雄-北京-大鸭梨-新店开业 已结束</t>
        </is>
      </c>
      <c r="B3277"/>
      <c r="C3277" t="inlineStr">
        <is>
          <t>北京大鸭梨旧宫店项目培训及售后体系推进中，金鼎轩开业支援已定。</t>
        </is>
      </c>
      <c r="D3277" t="inlineStr">
        <is>
          <t>杨梓雄</t>
        </is>
      </c>
      <c r="E3277" t="inlineStr">
        <is>
          <t>北京市丰台区成寿寺街道小红门路北京天誉</t>
        </is>
      </c>
      <c r="F3277" t="inlineStr">
        <is>
          <t>项目出差</t>
        </is>
      </c>
      <c r="G3277" t="inlineStr">
        <is>
          <t>杨梓雄-北京-大鸭梨-新店开业 已结束</t>
        </is>
      </c>
      <c r="H3277" t="inlineStr">
        <is>
          <t>尊敬的领导晚上好，以下是今日12月17日的工作进展汇报请您审阅：
一、北京大鸭梨旧宫店项目进展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二、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277" t="inlineStr">
        <is>
          <t>已定</t>
        </is>
      </c>
      <c r="J3277"/>
      <c r="K3277" t="inlineStr">
        <is>
          <t>金鼎轩开业支援</t>
        </is>
      </c>
      <c r="L3277" t="inlineStr">
        <is>
          <t>IMG_20251217_171913621.jpg,IMG_20251217_165116114.jpg,IMG_20251217_120853280.jpg,IMG_20251217_111534252.jpg,IMG_20251217_110323625.jpg,IMG_20251217_105458246.jpg,Screenshot_20251217_202152_com.tencent.mm_edit_573869155778578.jpg</t>
        </is>
      </c>
      <c r="M3277"/>
      <c r="N3277" s="2">
        <v>46008</v>
      </c>
      <c r="O3277" t="inlineStr">
        <is>
          <t>已结束,已结束,已结束,已结束</t>
        </is>
      </c>
      <c r="P3277" t="inlineStr">
        <is>
          <t>51周</t>
        </is>
      </c>
      <c r="Q3277"/>
      <c r="R3277" t="inlineStr">
        <is>
          <t>false</t>
        </is>
      </c>
      <c r="S3277" t="inlineStr">
        <is>
          <t>2025/09/14
2025/12/16
2026/01/06
2026/01/27</t>
        </is>
      </c>
      <c r="T3277" t="inlineStr">
        <is>
          <t>BST</t>
        </is>
      </c>
      <c r="U3277" t="inlineStr">
        <is>
          <t>1</t>
        </is>
      </c>
      <c r="V3277" t="inlineStr">
        <is>
          <t>关胜元
关胜元
关胜元
关胜元</t>
        </is>
      </c>
      <c r="W3277" t="inlineStr">
        <is>
          <t>张铭麒
张铭麒
张铭麒
张铭麒</t>
        </is>
      </c>
    </row>
    <row r="3278" ht="12.75" customHeight="1">
      <c r="A3278" t="inlineStr">
        <is>
          <t>2025-12-16 杨梓雄-北京-大鸭梨-新店开业 已结束</t>
        </is>
      </c>
      <c r="B3278" t="inlineStr">
        <is>
          <t>1</t>
        </is>
      </c>
      <c r="C3278" t="inlineStr">
        <is>
          <t>大鸭梨旧宫店机器架子小、操作员未专岗、荷台架子矮需关注。</t>
        </is>
      </c>
      <c r="D3278" t="inlineStr">
        <is>
          <t>杨梓雄</t>
        </is>
      </c>
      <c r="E3278" t="inlineStr">
        <is>
          <t>北京市朝阳区南磨房乡华侨城·北京OCT华侨城·北京2号院</t>
        </is>
      </c>
      <c r="F3278" t="inlineStr">
        <is>
          <t>项目出差</t>
        </is>
      </c>
      <c r="G3278" t="inlineStr">
        <is>
          <t>杨梓雄-北京-大鸭梨-新店开业 已结束</t>
        </is>
      </c>
      <c r="H3278" t="inlineStr">
        <is>
          <t>尊敬的领导晚上好，以下是今日12月16日的工作进展汇报请您审阅：
一、大鸭梨旧宫店问题点
1.机器中间架子小，小料放不下部分小料放后面荷台
2.只有一位操作员操作机器，且还需要兼顾其它工作，并未专人专岗，已与厨师长沟通，需定下专人专岗
3.后面操作荷台上的架子太矮，影响出餐，层架加高会更方便使用
二、大鸭梨旧宫店开业支持
1.培训操作员小料添加摆放。
2.培训门店操作员必须按照菜谱标准来严格执行。
3.协助门店出餐，指导员工烹饪菜品细节和手法，检查出品标准。</t>
        </is>
      </c>
      <c r="I3278" t="inlineStr">
        <is>
          <t>已定</t>
        </is>
      </c>
      <c r="J3278"/>
      <c r="K3278" t="inlineStr">
        <is>
          <t>大鸭梨旧宫店开业最后一天支援</t>
        </is>
      </c>
      <c r="L3278" t="inlineStr">
        <is>
          <t>IMG_20251216_183653601.jpg,IMG_20251216_173307040.jpg,IMG_20251216_170602453.jpg,IMG_20251216_115710893.jpg,IMG_20251216_122700316.jpg,IMG_20251216_115601591.jpg,IMG_20251216_171115752.jpg</t>
        </is>
      </c>
      <c r="M3278"/>
      <c r="N3278" s="2">
        <v>46007</v>
      </c>
      <c r="O3278" t="inlineStr">
        <is>
          <t>已结束,已结束,已结束,已结束</t>
        </is>
      </c>
      <c r="P3278" t="inlineStr">
        <is>
          <t>51周</t>
        </is>
      </c>
      <c r="Q3278"/>
      <c r="R3278" t="inlineStr">
        <is>
          <t>false</t>
        </is>
      </c>
      <c r="S3278" t="inlineStr">
        <is>
          <t>2025/09/14
2025/12/16
2026/01/06
2026/01/27</t>
        </is>
      </c>
      <c r="T3278" t="inlineStr">
        <is>
          <t>BST</t>
        </is>
      </c>
      <c r="U3278"/>
      <c r="V3278" t="inlineStr">
        <is>
          <t>关胜元
关胜元
关胜元
关胜元</t>
        </is>
      </c>
      <c r="W3278" t="inlineStr">
        <is>
          <t>张铭麒
张铭麒
张铭麒
张铭麒</t>
        </is>
      </c>
    </row>
    <row r="3279" ht="12.75" customHeight="1">
      <c r="A3279" t="inlineStr">
        <is>
          <t>2025-12-15 杨梓雄-北京-大鸭梨-新店开业 已结束</t>
        </is>
      </c>
      <c r="B3279"/>
      <c r="C3279" t="inlineStr">
        <is>
          <t>大鸭梨培训学校勘察设计完成，购食材测试培训，旧宫店开业支援。</t>
        </is>
      </c>
      <c r="D3279" t="inlineStr">
        <is>
          <t>杨梓雄</t>
        </is>
      </c>
      <c r="E3279" t="inlineStr">
        <is>
          <t>北京市朝阳区南磨房乡华侨城·北京OCT华侨城·北京2号院</t>
        </is>
      </c>
      <c r="F3279" t="inlineStr">
        <is>
          <t>项目出差</t>
        </is>
      </c>
      <c r="G3279" t="inlineStr">
        <is>
          <t>杨梓雄-北京-大鸭梨-新店开业 已结束</t>
        </is>
      </c>
      <c r="H3279" t="inlineStr">
        <is>
          <t>尊敬的领导晚上好，以下是今日12月15日的工作进展汇报请您审阅：
一、大鸭梨培训学校勘察
1.下午抵达北京后与东哥前往大鸭梨培训学校测量现场尺寸规划装机
2.与大鸭梨学校工作人员一起规划配套设施，层架台面等
3.设计好各种层架案板等摆放位置
4.与大鸭梨现场人员沟通，敲定设计方案
5.前往市场购买食材（土豆、青瓜，萝卜）用做测试机器与培训学习试炼使用</t>
        </is>
      </c>
      <c r="I3279" t="inlineStr">
        <is>
          <t>已定</t>
        </is>
      </c>
      <c r="J3279"/>
      <c r="K3279" t="inlineStr">
        <is>
          <t>明日计划
大鸭梨旧宫店开业支援</t>
        </is>
      </c>
      <c r="L3279" t="inlineStr">
        <is>
          <t>mmexport1765795480234.jpg,mmexport1765795478610.jpg,mmexport1765795477032.jpg,mmexport1765795472320.jpg,mmexport1765795473938.jpg,mmexport1765795475460.jpg,mmexport1765795356380.jpg,wx_camera_1765794061018.jpg</t>
        </is>
      </c>
      <c r="M3279"/>
      <c r="N3279" s="2">
        <v>46006</v>
      </c>
      <c r="O3279" t="inlineStr">
        <is>
          <t>已结束,已结束,已结束,已结束</t>
        </is>
      </c>
      <c r="P3279" t="inlineStr">
        <is>
          <t>51周</t>
        </is>
      </c>
      <c r="Q3279"/>
      <c r="R3279" t="inlineStr">
        <is>
          <t>false</t>
        </is>
      </c>
      <c r="S3279" t="inlineStr">
        <is>
          <t>2025/09/14
2025/12/16
2026/01/06
2026/01/27</t>
        </is>
      </c>
      <c r="T3279" t="inlineStr">
        <is>
          <t>BST</t>
        </is>
      </c>
      <c r="U3279"/>
      <c r="V3279" t="inlineStr">
        <is>
          <t>关胜元
关胜元
关胜元
关胜元</t>
        </is>
      </c>
      <c r="W3279" t="inlineStr">
        <is>
          <t>张铭麒
张铭麒
张铭麒
张铭麒</t>
        </is>
      </c>
    </row>
    <row r="3280" ht="12.75" customHeight="1">
      <c r="A3280" t="inlineStr">
        <is>
          <t xml:space="preserve">2025-11-16 </t>
        </is>
      </c>
      <c r="B3280"/>
      <c r="C3280" t="inlineStr">
        <is>
          <t>正文内容为空，无有效信息，存在内容缺失问题。</t>
        </is>
      </c>
      <c r="D3280" t="inlineStr">
        <is>
          <t>杨梓雄</t>
        </is>
      </c>
      <c r="E3280" t="inlineStr">
        <is>
          <t>广东省惠州市惠阳区秋长街道新星幼儿园</t>
        </is>
      </c>
      <c r="F3280" t="inlineStr">
        <is>
          <t>排休</t>
        </is>
      </c>
      <c r="G3280"/>
      <c r="H3280"/>
      <c r="I3280"/>
      <c r="J3280"/>
      <c r="K3280"/>
      <c r="L3280"/>
      <c r="M3280"/>
      <c r="N3280" s="2">
        <v>45977</v>
      </c>
      <c r="O3280"/>
      <c r="P3280" t="inlineStr">
        <is>
          <t>46周</t>
        </is>
      </c>
      <c r="Q3280"/>
      <c r="R3280" t="inlineStr">
        <is>
          <t>false</t>
        </is>
      </c>
      <c r="S3280"/>
      <c r="T3280"/>
      <c r="U3280" t="inlineStr">
        <is>
          <t>0</t>
        </is>
      </c>
      <c r="V3280"/>
      <c r="W3280"/>
    </row>
    <row r="3281" ht="12.75" customHeight="1">
      <c r="A3281" t="inlineStr">
        <is>
          <t xml:space="preserve">2025-11-14 </t>
        </is>
      </c>
      <c r="B3281"/>
      <c r="C3281" t="inlineStr">
        <is>
          <t>正文仅含日期“2025/11/14”，无实质内容，信息缺失。</t>
        </is>
      </c>
      <c r="D3281" t="inlineStr">
        <is>
          <t>杨梓雄</t>
        </is>
      </c>
      <c r="E3281" t="inlineStr">
        <is>
          <t>广东省惠州市惠东县铁涌镇211县道</t>
        </is>
      </c>
      <c r="F3281" t="inlineStr">
        <is>
          <t>排休</t>
        </is>
      </c>
      <c r="G3281"/>
      <c r="H3281"/>
      <c r="I3281"/>
      <c r="J3281"/>
      <c r="K3281"/>
      <c r="L3281"/>
      <c r="M3281"/>
      <c r="N3281" s="2">
        <v>45975</v>
      </c>
      <c r="O3281"/>
      <c r="P3281" t="inlineStr">
        <is>
          <t>46周</t>
        </is>
      </c>
      <c r="Q3281"/>
      <c r="R3281" t="inlineStr">
        <is>
          <t>false</t>
        </is>
      </c>
      <c r="S3281"/>
      <c r="T3281"/>
      <c r="U3281"/>
      <c r="V3281"/>
      <c r="W3281"/>
    </row>
    <row r="3282" ht="12.75" customHeight="1">
      <c r="A3282" t="inlineStr">
        <is>
          <t xml:space="preserve">2025-11-12 </t>
        </is>
      </c>
      <c r="B3282"/>
      <c r="C3282" t="inlineStr">
        <is>
          <t>正文内容仅为日期“2025/11/12”，无实质信息，存在内容缺失问题。</t>
        </is>
      </c>
      <c r="D3282" t="inlineStr">
        <is>
          <t>杨梓雄</t>
        </is>
      </c>
      <c r="E3282" t="inlineStr">
        <is>
          <t>广东省惠州市惠阳区秋长街道新星幼儿园</t>
        </is>
      </c>
      <c r="F3282" t="inlineStr">
        <is>
          <t>排休</t>
        </is>
      </c>
      <c r="G3282"/>
      <c r="H3282"/>
      <c r="I3282"/>
      <c r="J3282"/>
      <c r="K3282"/>
      <c r="L3282"/>
      <c r="M3282"/>
      <c r="N3282" s="2">
        <v>45973</v>
      </c>
      <c r="O3282"/>
      <c r="P3282" t="inlineStr">
        <is>
          <t>46周</t>
        </is>
      </c>
      <c r="Q3282"/>
      <c r="R3282" t="inlineStr">
        <is>
          <t>false</t>
        </is>
      </c>
      <c r="S3282"/>
      <c r="T3282"/>
      <c r="U3282"/>
      <c r="V3282"/>
      <c r="W3282"/>
    </row>
    <row r="3283" ht="12.75" customHeight="1">
      <c r="A3283" t="inlineStr">
        <is>
          <t xml:space="preserve">2025-11-10 </t>
        </is>
      </c>
      <c r="B3283"/>
      <c r="C3283" t="inlineStr">
        <is>
          <t>正文内容为空，无有效信息，无法总结问题或异常。</t>
        </is>
      </c>
      <c r="D3283" t="inlineStr">
        <is>
          <t>杨梓雄</t>
        </is>
      </c>
      <c r="E3283" t="inlineStr">
        <is>
          <t>广东省惠州市惠阳区秋长街道北环路东方铂悦府</t>
        </is>
      </c>
      <c r="F3283" t="inlineStr">
        <is>
          <t>排休</t>
        </is>
      </c>
      <c r="G3283"/>
      <c r="H3283"/>
      <c r="I3283"/>
      <c r="J3283"/>
      <c r="K3283"/>
      <c r="L3283"/>
      <c r="M3283"/>
      <c r="N3283" s="2">
        <v>45971</v>
      </c>
      <c r="O3283"/>
      <c r="P3283" t="inlineStr">
        <is>
          <t>46周</t>
        </is>
      </c>
      <c r="Q3283"/>
      <c r="R3283" t="inlineStr">
        <is>
          <t>false</t>
        </is>
      </c>
      <c r="S3283"/>
      <c r="T3283"/>
      <c r="U3283"/>
      <c r="V3283"/>
      <c r="W3283"/>
    </row>
    <row r="3284" ht="12.75" customHeight="1">
      <c r="A3284" t="inlineStr">
        <is>
          <t>2025-11-09 杨梓雄-北京-大鸭梨-品牌巡店 已结束</t>
        </is>
      </c>
      <c r="B3284"/>
      <c r="C3284" t="inlineStr">
        <is>
          <t>未发现需关注问题及异常，工作进展顺利。</t>
        </is>
      </c>
      <c r="D3284" t="inlineStr">
        <is>
          <t>杨梓雄</t>
        </is>
      </c>
      <c r="E3284" t="inlineStr">
        <is>
          <t>北京市朝阳区南磨房乡华侨城·北京OCT华侨城·北京2号院</t>
        </is>
      </c>
      <c r="F3284" t="inlineStr">
        <is>
          <t>项目出差</t>
        </is>
      </c>
      <c r="G3284" t="inlineStr">
        <is>
          <t>杨梓雄-北京-大鸭梨-品牌巡店 已结束</t>
        </is>
      </c>
      <c r="H3284" t="inlineStr">
        <is>
          <t>尊敬的领导晚上好，以下是今日11月9日的工作进展汇报请您审阅：
一、光彩店大鸭梨巡店
1.门店餐前准备工作充足,菜品量化分装标准化,设备操作台后面摆放整齐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t>
        </is>
      </c>
      <c r="I3284" t="inlineStr">
        <is>
          <t>已定</t>
        </is>
      </c>
      <c r="J3284"/>
      <c r="K3284" t="inlineStr">
        <is>
          <t>休息</t>
        </is>
      </c>
      <c r="L3284" t="inlineStr">
        <is>
          <t>IMG_20251109_123704374.jpg,IMG_20251109_123655193.jpg,IMG_20251109_123628598.jpg,IMG_20251109_115127719.jpg,IMG_20251109_114841230.jpg,IMG_20251109_112913785.jpg,IMG_20251109_112910892.jpg</t>
        </is>
      </c>
      <c r="M3284"/>
      <c r="N3284" s="2">
        <v>45970</v>
      </c>
      <c r="O3284" t="inlineStr">
        <is>
          <t>已结束</t>
        </is>
      </c>
      <c r="P3284" t="inlineStr">
        <is>
          <t>45周</t>
        </is>
      </c>
      <c r="Q3284"/>
      <c r="R3284" t="inlineStr">
        <is>
          <t>false</t>
        </is>
      </c>
      <c r="S3284" t="inlineStr">
        <is>
          <t>2025/11/15</t>
        </is>
      </c>
      <c r="T3284" t="inlineStr">
        <is>
          <t>BST</t>
        </is>
      </c>
      <c r="U3284"/>
      <c r="V3284" t="inlineStr">
        <is>
          <t>关胜元</t>
        </is>
      </c>
      <c r="W3284" t="inlineStr">
        <is>
          <t>张铭麒</t>
        </is>
      </c>
    </row>
    <row r="3285" ht="12.75" customHeight="1">
      <c r="A3285" t="inlineStr">
        <is>
          <t>2025-11-08 杨梓雄-北京-大鸭梨-品牌巡店 已结束</t>
        </is>
      </c>
      <c r="B3285"/>
      <c r="C3285" t="inlineStr">
        <is>
          <t>铁锅烹饪有铁腥味，白烟及菜品回味时出现，待查菜谱一致性。</t>
        </is>
      </c>
      <c r="D3285" t="inlineStr">
        <is>
          <t>杨梓雄</t>
        </is>
      </c>
      <c r="E3285" t="inlineStr">
        <is>
          <t>北京市朝阳区南磨房乡华侨城·北京OCT华侨城·北京2号院</t>
        </is>
      </c>
      <c r="F3285" t="inlineStr">
        <is>
          <t>项目出差</t>
        </is>
      </c>
      <c r="G3285" t="inlineStr">
        <is>
          <t>杨梓雄-北京-大鸭梨-品牌巡店 已结束</t>
        </is>
      </c>
      <c r="H3285" t="inlineStr">
        <is>
          <t>尊敬的领导晚上好，以下是今日11月8日的工作进展汇报请您审阅：
一、何为川店巡检
1.铁锅铁腥味回访发现烹饪过程中冒出的白烟去闻的气味会有铁腥味，菜品品尝的时候末尾回味也有点腥味
2.已提供sn号给软件，待软件周一上班查看两台机器菜谱是否烹饪一致
3.整理小料摆放规整，主辅料备份整齐
4.机器烹饪出品正常，整机卫生保持较好
5.食材与备料：机器菜品备货区，备货充足，小料整齐规划
6.操作规范执行：今日出品菜品口味、品相均保持稳定，操作员严格遵循机器人烹饪程序规范作业，未发现违规操作行为</t>
        </is>
      </c>
      <c r="I3285" t="inlineStr">
        <is>
          <t>已定</t>
        </is>
      </c>
      <c r="J3285"/>
      <c r="K3285" t="inlineStr">
        <is>
          <t>大鸭梨巡检</t>
        </is>
      </c>
      <c r="L3285" t="inlineStr">
        <is>
          <t>IMG_20251108_122228070.jpg,IMG_20251108_120725017.jpg,IMG_20251108_120135123.jpg,IMG_20251108_115941167.jpg,IMG_20251108_115635775.jpg,IMG_20251108_115059119.jpg,IMG_20251108_115403928.jpg</t>
        </is>
      </c>
      <c r="M3285"/>
      <c r="N3285" s="2">
        <v>45969</v>
      </c>
      <c r="O3285" t="inlineStr">
        <is>
          <t>已结束</t>
        </is>
      </c>
      <c r="P3285" t="inlineStr">
        <is>
          <t>45周</t>
        </is>
      </c>
      <c r="Q3285"/>
      <c r="R3285" t="inlineStr">
        <is>
          <t>false</t>
        </is>
      </c>
      <c r="S3285" t="inlineStr">
        <is>
          <t>2025/11/15</t>
        </is>
      </c>
      <c r="T3285" t="inlineStr">
        <is>
          <t>BST</t>
        </is>
      </c>
      <c r="U3285"/>
      <c r="V3285" t="inlineStr">
        <is>
          <t>关胜元</t>
        </is>
      </c>
      <c r="W3285" t="inlineStr">
        <is>
          <t>张铭麒</t>
        </is>
      </c>
    </row>
    <row r="3286" ht="12.75" customHeight="1">
      <c r="A3286" t="inlineStr">
        <is>
          <t>2025-11-07 杨梓雄-北京-大鸭梨-品牌巡店 已结束</t>
        </is>
      </c>
      <c r="B3286"/>
      <c r="C3286" t="inlineStr">
        <is>
          <t>鸟巢店巡检中，前往展会拆服务器装大鸭梨收集数据，存在任务流程异常。</t>
        </is>
      </c>
      <c r="D3286" t="inlineStr">
        <is>
          <t>杨梓雄</t>
        </is>
      </c>
      <c r="E3286" t="inlineStr">
        <is>
          <t>北京市朝阳区南磨房乡华侨城·北京OCT华侨城·北京2号院</t>
        </is>
      </c>
      <c r="F3286" t="inlineStr">
        <is>
          <t>项目出差</t>
        </is>
      </c>
      <c r="G3286" t="inlineStr">
        <is>
          <t>杨梓雄-北京-大鸭梨-品牌巡店 已结束</t>
        </is>
      </c>
      <c r="H3286" t="inlineStr">
        <is>
          <t>尊敬的领导晚上好，以下是今日11月7日的工作进展汇报请您审阅：
一、鸟巢店巡检
1.带kmes同事到鸟巢店进行场地勘察
2.学习kmes点单系统前所需准备工作
3.了解门店各岗位出单机位与了解收银系统sku数据等
4.前往展会现场拆服务器带去大鸭梨装收集数据</t>
        </is>
      </c>
      <c r="I3286" t="inlineStr">
        <is>
          <t>已定</t>
        </is>
      </c>
      <c r="J3286"/>
      <c r="K3286" t="inlineStr">
        <is>
          <t>大鸭梨巡检</t>
        </is>
      </c>
      <c r="L3286" t="inlineStr">
        <is>
          <t>IMG_20251107_203605794.jpg,IMG_20251107_145817713.jpg,IMG_20251107_170732907.jpg,IMG_20251107_112228364.jpg</t>
        </is>
      </c>
      <c r="M3286"/>
      <c r="N3286" s="2">
        <v>45968</v>
      </c>
      <c r="O3286" t="inlineStr">
        <is>
          <t>已结束</t>
        </is>
      </c>
      <c r="P3286" t="inlineStr">
        <is>
          <t>45周</t>
        </is>
      </c>
      <c r="Q3286"/>
      <c r="R3286" t="inlineStr">
        <is>
          <t>false</t>
        </is>
      </c>
      <c r="S3286" t="inlineStr">
        <is>
          <t>2025/11/15</t>
        </is>
      </c>
      <c r="T3286" t="inlineStr">
        <is>
          <t>BST</t>
        </is>
      </c>
      <c r="U3286"/>
      <c r="V3286" t="inlineStr">
        <is>
          <t>关胜元</t>
        </is>
      </c>
      <c r="W3286" t="inlineStr">
        <is>
          <t>张铭麒</t>
        </is>
      </c>
    </row>
    <row r="3287" ht="12.75" customHeight="1">
      <c r="A3287" t="inlineStr">
        <is>
          <t>2025-11-06 杨梓雄-北京-大鸭梨-品牌巡店 已结束</t>
        </is>
      </c>
      <c r="B3287"/>
      <c r="C3287" t="inlineStr">
        <is>
          <t>未发现需关注问题及异常，门店运营规范，操作员培训有效。</t>
        </is>
      </c>
      <c r="D3287" t="inlineStr">
        <is>
          <t>杨梓雄</t>
        </is>
      </c>
      <c r="E3287" t="inlineStr">
        <is>
          <t>北京市朝阳区南磨房乡华侨城·北京OCT华侨城·北京2号院</t>
        </is>
      </c>
      <c r="F3287" t="inlineStr">
        <is>
          <t>项目出差</t>
        </is>
      </c>
      <c r="G3287" t="inlineStr">
        <is>
          <t>杨梓雄-北京-大鸭梨-品牌巡店 已结束</t>
        </is>
      </c>
      <c r="H3287" t="inlineStr">
        <is>
          <t>尊敬的领导晚上好，以下是今日11月6日的工作进展汇报请您审阅：
一、鸟巢店与西三旗大鸭梨巡店
1.门店餐前准备工作充足,菜品量化分装标准化,设备操作台后面摆放整齐
2.门店已按总部要求打印不停机器人设备操作指南纸质版
3.操作员规范执行：今日出品菜品口味、品相均保持稳定，操作员严格遵循机器人烹饪程序规范作业，未发现违规操作行为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t>
        </is>
      </c>
      <c r="I3287" t="inlineStr">
        <is>
          <t>已定</t>
        </is>
      </c>
      <c r="J3287"/>
      <c r="K3287" t="inlineStr">
        <is>
          <t>大鸭梨巡检</t>
        </is>
      </c>
      <c r="L3287" t="inlineStr">
        <is>
          <t>IMG_20251106_182804027.jpg,IMG_20251106_182009313.jpg,IMG_20251106_182645664.jpg,IMG_20251106_111053873.jpg,IMG_20251106_110329770.jpg,IMG_20251106_110625573.jpg,IMG_20251106_111526715.jpg,IMG_20251106_121558007.jpg,IMG_20251106_110646775.jpg</t>
        </is>
      </c>
      <c r="M3287"/>
      <c r="N3287" s="2">
        <v>45967</v>
      </c>
      <c r="O3287" t="inlineStr">
        <is>
          <t>已结束</t>
        </is>
      </c>
      <c r="P3287" t="inlineStr">
        <is>
          <t>45周</t>
        </is>
      </c>
      <c r="Q3287"/>
      <c r="R3287" t="inlineStr">
        <is>
          <t>false</t>
        </is>
      </c>
      <c r="S3287" t="inlineStr">
        <is>
          <t>2025/11/15</t>
        </is>
      </c>
      <c r="T3287" t="inlineStr">
        <is>
          <t>BST</t>
        </is>
      </c>
      <c r="U3287"/>
      <c r="V3287" t="inlineStr">
        <is>
          <t>关胜元</t>
        </is>
      </c>
      <c r="W3287" t="inlineStr">
        <is>
          <t>张铭麒</t>
        </is>
      </c>
    </row>
    <row r="3288" ht="12.75" customHeight="1">
      <c r="A3288" t="inlineStr">
        <is>
          <t>2025-11-05 杨梓雄-北京-大鸭梨-品牌巡店 已结束</t>
        </is>
      </c>
      <c r="B3288"/>
      <c r="C3288" t="inlineStr">
        <is>
          <t>工作进展正常，无明显问题或异常需特别关注。</t>
        </is>
      </c>
      <c r="D3288" t="inlineStr">
        <is>
          <t>杨梓雄</t>
        </is>
      </c>
      <c r="E3288" t="inlineStr">
        <is>
          <t>北京市朝阳区南磨房乡华侨城·北京OCT华侨城·北京2号院</t>
        </is>
      </c>
      <c r="F3288" t="inlineStr">
        <is>
          <t>项目出差</t>
        </is>
      </c>
      <c r="G3288" t="inlineStr">
        <is>
          <t>杨梓雄-北京-大鸭梨-品牌巡店 已结束</t>
        </is>
      </c>
      <c r="H3288" t="inlineStr">
        <is>
          <t>尊敬的领导晚上好，以下是今日11月5日的工作进展汇报请您审阅：
一、中关村店大鸭梨巡店
1.门店餐前准备
-门店餐前准备工作充足,菜品量化分装标准化,设备操作台后面摆放整齐
二、操作员熟练度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t>
        </is>
      </c>
      <c r="I3288" t="inlineStr">
        <is>
          <t>已定</t>
        </is>
      </c>
      <c r="J3288"/>
      <c r="K3288" t="inlineStr">
        <is>
          <t>大鸭梨巡店</t>
        </is>
      </c>
      <c r="L3288" t="inlineStr">
        <is>
          <t>IMG_20251105_123322506.jpg,IMG_20251105_123016347.jpg,IMG_20251105_122049170.jpg,IMG_20251105_121217675.jpg,IMG_20251105_120624506.jpg,IMG_20251105_112013598.jpg,IMG_20251105_111953592.jpg,IMG_20251105_112005828.jpg,IMG_20251105_112215050.jpg</t>
        </is>
      </c>
      <c r="M3288"/>
      <c r="N3288" s="2">
        <v>45966</v>
      </c>
      <c r="O3288" t="inlineStr">
        <is>
          <t>已结束</t>
        </is>
      </c>
      <c r="P3288" t="inlineStr">
        <is>
          <t>45周</t>
        </is>
      </c>
      <c r="Q3288"/>
      <c r="R3288" t="inlineStr">
        <is>
          <t>false</t>
        </is>
      </c>
      <c r="S3288" t="inlineStr">
        <is>
          <t>2025/11/15</t>
        </is>
      </c>
      <c r="T3288" t="inlineStr">
        <is>
          <t>BST</t>
        </is>
      </c>
      <c r="U3288"/>
      <c r="V3288" t="inlineStr">
        <is>
          <t>关胜元</t>
        </is>
      </c>
      <c r="W3288" t="inlineStr">
        <is>
          <t>张铭麒</t>
        </is>
      </c>
    </row>
    <row r="3289" ht="12.75" customHeight="1">
      <c r="A3289" t="inlineStr">
        <is>
          <t>2025-11-04 杨梓雄-北京-大鸭梨-品牌巡店 已结束</t>
        </is>
      </c>
      <c r="B3289"/>
      <c r="C3289" t="inlineStr">
        <is>
          <t>后沙峪店因冰箱与层架需更换，标签待更换后张贴。</t>
        </is>
      </c>
      <c r="D3289" t="inlineStr">
        <is>
          <t>杨梓雄</t>
        </is>
      </c>
      <c r="E3289" t="inlineStr">
        <is>
          <t>北京市朝阳区南磨房乡华侨城·北京OCT华侨城·北京2号院</t>
        </is>
      </c>
      <c r="F3289" t="inlineStr">
        <is>
          <t>项目出差</t>
        </is>
      </c>
      <c r="G3289" t="inlineStr">
        <is>
          <t>杨梓雄-北京-大鸭梨-品牌巡店 已结束</t>
        </is>
      </c>
      <c r="H3289" t="inlineStr">
        <is>
          <t>尊敬的领导晚上好，以下是今日11月4日的工作进展汇报请您审阅：
一、大鸭梨巡店
1.巡检内容：设备状态、食材备货、操作规范、动线优化，出品质量把控
二、鸟巢店巡检情况汇总
1.整理小料摆放规整，主辅料备份整齐
2.机器烹饪出品正常，整机卫生保持较好
3. 食材与备料：机器菜品备货区，备货充足，小料整齐规划
4. 操作规范执行：今日出品菜品口味、品相均保持稳定，操作员严格遵循机器人烹饪程序规范作业，未发现违规操作行为
5.新增菜品标签打印区规划合理，进一步提升了备货管理的有序性
三、后沙峪店巡检情况汇总
1.整理小料摆放规整，主辅料备份整齐
2.机器烹饪出品正常，整机卫生保持较好
3. 食材与备料：机器菜品备货区，备货充足，小料整齐规划
4.打印标签由于厨师长说冰箱与层架需更换，标签已打印交给厨师长更换后张贴</t>
        </is>
      </c>
      <c r="I3289" t="inlineStr">
        <is>
          <t>已定</t>
        </is>
      </c>
      <c r="J3289"/>
      <c r="K3289" t="inlineStr">
        <is>
          <t>大鸭梨巡店</t>
        </is>
      </c>
      <c r="L3289" t="inlineStr">
        <is>
          <t>IMG_20251104_173748705.jpg,IMG_20251104_173424395.jpg,IMG_20251104_172543916.jpg,IMG_20251104_172053936.jpg,IMG_20251104_172145623.jpg,IMG_20251104_171927067.jpg,IMG_20251104_120751620.jpg,IMG_20251104_120435597.jpg,IMG_20251104_114602113.jpg</t>
        </is>
      </c>
      <c r="M3289"/>
      <c r="N3289" s="2">
        <v>45965</v>
      </c>
      <c r="O3289" t="inlineStr">
        <is>
          <t>已结束</t>
        </is>
      </c>
      <c r="P3289" t="inlineStr">
        <is>
          <t>45周</t>
        </is>
      </c>
      <c r="Q3289"/>
      <c r="R3289" t="inlineStr">
        <is>
          <t>false</t>
        </is>
      </c>
      <c r="S3289" t="inlineStr">
        <is>
          <t>2025/11/15</t>
        </is>
      </c>
      <c r="T3289" t="inlineStr">
        <is>
          <t>BST</t>
        </is>
      </c>
      <c r="U3289"/>
      <c r="V3289" t="inlineStr">
        <is>
          <t>关胜元</t>
        </is>
      </c>
      <c r="W3289" t="inlineStr">
        <is>
          <t>张铭麒</t>
        </is>
      </c>
    </row>
    <row r="3290" ht="12.75" customHeight="1">
      <c r="A3290" t="inlineStr">
        <is>
          <t>2025-11-03 杨梓雄-北京-大鸭梨-品牌巡店 已结束</t>
        </is>
      </c>
      <c r="B3290"/>
      <c r="C3290" t="inlineStr">
        <is>
          <t>需关注整改后菜品出品数据提升情况及机器数据是否饱和。</t>
        </is>
      </c>
      <c r="D3290" t="inlineStr">
        <is>
          <t>杨梓雄</t>
        </is>
      </c>
      <c r="E3290" t="inlineStr">
        <is>
          <t>北京市朝阳区南磨房乡华侨城·北京OCT华侨城·北京2号院</t>
        </is>
      </c>
      <c r="F3290" t="inlineStr">
        <is>
          <t>项目出差</t>
        </is>
      </c>
      <c r="G3290" t="inlineStr">
        <is>
          <t>杨梓雄-北京-大鸭梨-品牌巡店 已结束</t>
        </is>
      </c>
      <c r="H3290" t="inlineStr">
        <is>
          <t>尊敬的领导晚上好，以下是今日11月3日的工作进展汇报请您审阅：
一、大鸭梨所有门店一周数据统计
1.结合整改前后每个门店菜品出品数据
2.对比整改后数据所提升多少数据，查看机器数据是否饱和
3.汇总呈现大鸭梨郭总查看整改前后数据上升对比</t>
        </is>
      </c>
      <c r="I3290" t="inlineStr">
        <is>
          <t>已定</t>
        </is>
      </c>
      <c r="J3290"/>
      <c r="K3290" t="inlineStr">
        <is>
          <t>大鸭梨巡检</t>
        </is>
      </c>
      <c r="L3290" t="inlineStr">
        <is>
          <t>IMG_20251103_104807458.jpg,wx_camera_1762163221115.jpg,IMG_20251103_143605135.jpg</t>
        </is>
      </c>
      <c r="M3290"/>
      <c r="N3290" s="2">
        <v>45964</v>
      </c>
      <c r="O3290" t="inlineStr">
        <is>
          <t>已结束</t>
        </is>
      </c>
      <c r="P3290" t="inlineStr">
        <is>
          <t>45周</t>
        </is>
      </c>
      <c r="Q3290"/>
      <c r="R3290" t="inlineStr">
        <is>
          <t>false</t>
        </is>
      </c>
      <c r="S3290" t="inlineStr">
        <is>
          <t>2025/11/15</t>
        </is>
      </c>
      <c r="T3290" t="inlineStr">
        <is>
          <t>BST</t>
        </is>
      </c>
      <c r="U3290"/>
      <c r="V3290" t="inlineStr">
        <is>
          <t>关胜元</t>
        </is>
      </c>
      <c r="W3290" t="inlineStr">
        <is>
          <t>张铭麒</t>
        </is>
      </c>
    </row>
    <row r="3291" ht="12.75" customHeight="1">
      <c r="A3291" t="inlineStr">
        <is>
          <t>2025-11-02 杨梓雄-北京-大鸭梨-品牌巡店 已结束</t>
        </is>
      </c>
      <c r="B3291" t="inlineStr">
        <is>
          <t>1</t>
        </is>
      </c>
      <c r="C3291" t="inlineStr">
        <is>
          <t>小营店半月宫保汁大泵投放时间从10s变为15s，或与汁稠、天气有关。</t>
        </is>
      </c>
      <c r="D3291" t="inlineStr">
        <is>
          <t>杨梓雄</t>
        </is>
      </c>
      <c r="E3291" t="inlineStr">
        <is>
          <t>北京市朝阳区南磨房乡华侨城·北京OCT华侨城·北京2号院</t>
        </is>
      </c>
      <c r="F3291" t="inlineStr">
        <is>
          <t>项目出差</t>
        </is>
      </c>
      <c r="G3291" t="inlineStr">
        <is>
          <t>杨梓雄-北京-大鸭梨-品牌巡店 已结束</t>
        </is>
      </c>
      <c r="H3291" t="inlineStr">
        <is>
          <t>11月2日工作进展汇报
尊敬的领导：
晚上好！以下是今日（11月2日）工作进展情况，敬请审阅：
一、中关村巡检
1. 餐前准备：小料摆放整齐，切配符合规格标准，量化勺准备齐全；酱料已按培训要求加油搅散备用。
2. 备货与卫生：菜品备货充足，全程按标准化执行；机器卫生检查合格，每日收市后已按要求完成养锅、清洁积碳及补充调料，菜品分份备货工作。
3. 出餐操作：烹饪过程严格遵循培训标准，无手动操作违规情况。
4.菜品出品质量合格，达到门店出品要求，
二、小营店巡检
1.餐前准备：小料摆放整齐，切配符合规格标准，量化勺准备齐全；酱料已按培训要求加油搅散备用。
2.大泵更换半月宫保汁150g投放从10s到现在15s，可能与汁太稠与天气有关</t>
        </is>
      </c>
      <c r="I3291" t="inlineStr">
        <is>
          <t>已定</t>
        </is>
      </c>
      <c r="J3291"/>
      <c r="K3291" t="inlineStr">
        <is>
          <t>大鸭梨巡检</t>
        </is>
      </c>
      <c r="L3291" t="inlineStr">
        <is>
          <t>IMG_20251102_180926976.jpg,IMG_20251102_180541174.jpg,IMG_20251102_180402478.jpg,IMG_20251102_173916766.jpg,IMG_20251102_125208310.jpg,IMG_20251102_120911804.jpg,IMG_20251102_124735248.jpg,IMG_20251102_120628499.jpg,IMG_20251102_120340156.jpg</t>
        </is>
      </c>
      <c r="M3291"/>
      <c r="N3291" s="2">
        <v>45963</v>
      </c>
      <c r="O3291" t="inlineStr">
        <is>
          <t>已结束</t>
        </is>
      </c>
      <c r="P3291" t="inlineStr">
        <is>
          <t>44周</t>
        </is>
      </c>
      <c r="Q3291"/>
      <c r="R3291" t="inlineStr">
        <is>
          <t>false</t>
        </is>
      </c>
      <c r="S3291" t="inlineStr">
        <is>
          <t>2025/11/15</t>
        </is>
      </c>
      <c r="T3291" t="inlineStr">
        <is>
          <t>BST</t>
        </is>
      </c>
      <c r="U3291"/>
      <c r="V3291" t="inlineStr">
        <is>
          <t>关胜元</t>
        </is>
      </c>
      <c r="W3291" t="inlineStr">
        <is>
          <t>张铭麒</t>
        </is>
      </c>
    </row>
    <row r="3292" ht="12.75" customHeight="1">
      <c r="A3292" t="inlineStr">
        <is>
          <t xml:space="preserve">2025-11-01 </t>
        </is>
      </c>
      <c r="B3292"/>
      <c r="C3292" t="inlineStr">
        <is>
          <t>正文仅显示日期“2025/11/01”，无具体内容，信息缺失。</t>
        </is>
      </c>
      <c r="D3292" t="inlineStr">
        <is>
          <t>杨梓雄</t>
        </is>
      </c>
      <c r="E3292" t="inlineStr">
        <is>
          <t>广东省惠州市惠阳区秋长街道新星幼儿园</t>
        </is>
      </c>
      <c r="F3292" t="inlineStr">
        <is>
          <t>排休</t>
        </is>
      </c>
      <c r="G3292"/>
      <c r="H3292"/>
      <c r="I3292"/>
      <c r="J3292"/>
      <c r="K3292"/>
      <c r="L3292"/>
      <c r="M3292"/>
      <c r="N3292" s="2">
        <v>45962</v>
      </c>
      <c r="O3292"/>
      <c r="P3292" t="inlineStr">
        <is>
          <t>44周</t>
        </is>
      </c>
      <c r="Q3292"/>
      <c r="R3292" t="inlineStr">
        <is>
          <t>false</t>
        </is>
      </c>
      <c r="S3292"/>
      <c r="T3292"/>
      <c r="U3292" t="inlineStr">
        <is>
          <t>1</t>
        </is>
      </c>
      <c r="V3292"/>
      <c r="W3292"/>
    </row>
    <row r="3293" ht="12.75" customHeight="1">
      <c r="A3293" t="inlineStr">
        <is>
          <t>2025-10-31 杨梓雄-北京-大鸭梨-品牌巡店 已结束</t>
        </is>
      </c>
      <c r="B3293"/>
      <c r="C3293" t="inlineStr">
        <is>
          <t>右安门店一名操作员懒惰、做事慢，需关注。</t>
        </is>
      </c>
      <c r="D3293" t="inlineStr">
        <is>
          <t>杨梓雄</t>
        </is>
      </c>
      <c r="E3293" t="inlineStr">
        <is>
          <t>北京市朝阳区南磨房乡华侨城·北京OCT华侨城·北京2号院</t>
        </is>
      </c>
      <c r="F3293" t="inlineStr">
        <is>
          <t>项目出差</t>
        </is>
      </c>
      <c r="G3293" t="inlineStr">
        <is>
          <t>杨梓雄-北京-大鸭梨-品牌巡店 已结束</t>
        </is>
      </c>
      <c r="H3293" t="inlineStr">
        <is>
          <t>尊敬的领导晚上好，以下是今日10月30日的工作进展汇报请您审阅：
一、右安门店巡检记录
1.整理小料摆放规整，主辅料备份整齐
2.机器烹饪出品正常，整机卫生保持较好
3.现有两位操作员一位能熟练操作机器，另一位操作员非常懒惰炒菜手插兜做事慢慢悠悠
4.右安门进行所有门店厨师长机器菜品比赛
二、关键操作培训强化：重点培训强调几项核心维护要求：
1. 实施每烹饪一道菜结束锅体竹刷刷锅清洗流程
2. 必须拆卸搅拌尺清洁刷锅
3. 日常维护：铁锅每日2次深度保养（午/晚收档时）
4. 周期校准：严格执行7日/次的设备校准，已培训快速校准技巧</t>
        </is>
      </c>
      <c r="I3293" t="inlineStr">
        <is>
          <t>已定</t>
        </is>
      </c>
      <c r="J3293"/>
      <c r="K3293" t="inlineStr">
        <is>
          <t>休息</t>
        </is>
      </c>
      <c r="L3293" t="inlineStr">
        <is>
          <t>IMG_20251031_005245429.jpg,IMG_20251031_003605973.jpg,IMG_20251030_210054131.jpg,IMG_20251030_204813682.jpg,wx_camera_1761828352784.jpg,IMG_20251030_122846222.jpg,IMG_20251030_122331723.jpg,IMG_20251030_113259892.jpg,IMG_20251030_103501745.jpg</t>
        </is>
      </c>
      <c r="M3293"/>
      <c r="N3293" s="2">
        <v>45961</v>
      </c>
      <c r="O3293" t="inlineStr">
        <is>
          <t>已结束</t>
        </is>
      </c>
      <c r="P3293" t="inlineStr">
        <is>
          <t>44周</t>
        </is>
      </c>
      <c r="Q3293"/>
      <c r="R3293" t="inlineStr">
        <is>
          <t>false</t>
        </is>
      </c>
      <c r="S3293" t="inlineStr">
        <is>
          <t>2025/11/15</t>
        </is>
      </c>
      <c r="T3293" t="inlineStr">
        <is>
          <t>BST</t>
        </is>
      </c>
      <c r="U3293"/>
      <c r="V3293" t="inlineStr">
        <is>
          <t>关胜元</t>
        </is>
      </c>
      <c r="W3293" t="inlineStr">
        <is>
          <t>张铭麒</t>
        </is>
      </c>
    </row>
    <row r="3294" ht="12.75" customHeight="1">
      <c r="A3294" t="inlineStr">
        <is>
          <t>2025-10-29 杨梓雄-北京-大鸭梨-品牌巡店 已结束</t>
        </is>
      </c>
      <c r="B3294"/>
      <c r="C3294" t="inlineStr">
        <is>
          <t>无明显问题或异常，工作进展正常，培训按计划进行。</t>
        </is>
      </c>
      <c r="D3294" t="inlineStr">
        <is>
          <t>杨梓雄</t>
        </is>
      </c>
      <c r="E3294" t="inlineStr">
        <is>
          <t>北京市朝阳区南磨房乡华侨城·北京OCT华侨城·北京2号院</t>
        </is>
      </c>
      <c r="F3294" t="inlineStr">
        <is>
          <t>项目出差</t>
        </is>
      </c>
      <c r="G3294" t="inlineStr">
        <is>
          <t>杨梓雄-北京-大鸭梨-品牌巡店 已结束</t>
        </is>
      </c>
      <c r="H3294" t="inlineStr">
        <is>
          <t>尊敬的领导晚上好，以下是今日10月29日的工作进展汇报请您审阅：
一、何为川店巡检记录
1.整理小料摆放规整，主辅料备份整齐
2.机器烹饪出品正常，整机卫生保持较好
3.现有两位操作员除了操作机器跟分装菜品等
二、关键操作培训强化：重点培训强调几项核心维护要求：
1. 实施每烹饪一道菜结束锅体竹刷刷锅清洗流程
2. 必须拆卸搅拌尺清洁刷锅
3. 日常维护：铁锅每日2次深度保养（午/晚收档时）
4. 周期校准：严格执行7日/次的设备校准，已培训快速校准技巧</t>
        </is>
      </c>
      <c r="I3294" t="inlineStr">
        <is>
          <t>已定</t>
        </is>
      </c>
      <c r="J3294"/>
      <c r="K3294" t="inlineStr">
        <is>
          <t>大鸭梨右安门培训</t>
        </is>
      </c>
      <c r="L3294" t="inlineStr">
        <is>
          <t>IMG_20251029_174023897.jpg,IMG_20251029_191348763.jpg,IMG_20251029_122627907.jpg,IMG_20251029_112342776.jpg,IMG_20251029_112011076.jpg,IMG_20251029_102415277.jpg,IMG_20251029_102404041.jpg,IMG_20251029_102401098.jpg,IMG_20251029_102126573.jpg</t>
        </is>
      </c>
      <c r="M3294"/>
      <c r="N3294" s="2">
        <v>45959</v>
      </c>
      <c r="O3294" t="inlineStr">
        <is>
          <t>已结束</t>
        </is>
      </c>
      <c r="P3294" t="inlineStr">
        <is>
          <t>44周</t>
        </is>
      </c>
      <c r="Q3294"/>
      <c r="R3294" t="inlineStr">
        <is>
          <t>false</t>
        </is>
      </c>
      <c r="S3294" t="inlineStr">
        <is>
          <t>2025/11/15</t>
        </is>
      </c>
      <c r="T3294" t="inlineStr">
        <is>
          <t>BST</t>
        </is>
      </c>
      <c r="U3294"/>
      <c r="V3294" t="inlineStr">
        <is>
          <t>关胜元</t>
        </is>
      </c>
      <c r="W3294" t="inlineStr">
        <is>
          <t>张铭麒</t>
        </is>
      </c>
    </row>
    <row r="3295" ht="12.75" customHeight="1">
      <c r="A3295" t="inlineStr">
        <is>
          <t>2025-10-28 杨梓雄-北京-大鸭梨-品牌巡店 已结束</t>
        </is>
      </c>
      <c r="B3295"/>
      <c r="C3295" t="inlineStr">
        <is>
          <t>宫保汁有颗粒、番茄炒蛋腥、宫保鸡丁甜重醋少欠芡汁，已整改。</t>
        </is>
      </c>
      <c r="D3295" t="inlineStr">
        <is>
          <t>杨梓雄</t>
        </is>
      </c>
      <c r="E3295" t="inlineStr">
        <is>
          <t>北京市朝阳区南磨房乡北京·华侨城A区2号院(南门)OCT华侨城·北京2号院</t>
        </is>
      </c>
      <c r="F3295" t="inlineStr">
        <is>
          <t>项目出差</t>
        </is>
      </c>
      <c r="G3295" t="inlineStr">
        <is>
          <t>杨梓雄-北京-大鸭梨-品牌巡店 已结束</t>
        </is>
      </c>
      <c r="H3295" t="inlineStr">
        <is>
          <t>尊敬的领导晚上好，以下是今日10月28日的工作进展汇报请您审阅：
一、何为川店巡检记录
菜品优化调整
1.宫保汁调配有大量颗粒导致投放不流畅，已整改调配好的汁需过滤
2.番茄炒蛋鸡蛋腥，已了解番茄鸡蛋提前炒好的多了过夜第二天烹饪使用发腥，整改鸡蛋只预产当餐使用不可过夜
3.宫保鸡丁甜重醋少不够芡汁，已加芡汁调整
4.餐中操作流程严格按照培训标准执行
5.操作员能熟练操作机器
6.明日持续跟进何为川菜品</t>
        </is>
      </c>
      <c r="I3295" t="inlineStr">
        <is>
          <t>已定</t>
        </is>
      </c>
      <c r="J3295"/>
      <c r="K3295" t="inlineStr">
        <is>
          <t>何为川跟进</t>
        </is>
      </c>
      <c r="L3295" t="inlineStr">
        <is>
          <t>IMG_20251028_191013245.jpg,IMG_20251028_172417669.jpg,IMG_20251028_172337878.jpg,IMG_20251028_171835717.jpg,IMG_20251028_170922372.jpg,IMG_20251028_170913505.jpg,IMG_20251028_170900276.jpg,IMG_20251028_134938992.jpg</t>
        </is>
      </c>
      <c r="M3295"/>
      <c r="N3295" s="2">
        <v>45958</v>
      </c>
      <c r="O3295" t="inlineStr">
        <is>
          <t>已结束</t>
        </is>
      </c>
      <c r="P3295" t="inlineStr">
        <is>
          <t>44周</t>
        </is>
      </c>
      <c r="Q3295"/>
      <c r="R3295" t="inlineStr">
        <is>
          <t>false</t>
        </is>
      </c>
      <c r="S3295" t="inlineStr">
        <is>
          <t>2025/11/15</t>
        </is>
      </c>
      <c r="T3295" t="inlineStr">
        <is>
          <t>BST</t>
        </is>
      </c>
      <c r="U3295"/>
      <c r="V3295" t="inlineStr">
        <is>
          <t>关胜元</t>
        </is>
      </c>
      <c r="W3295" t="inlineStr">
        <is>
          <t>张铭麒</t>
        </is>
      </c>
    </row>
    <row r="3296" ht="12.75" customHeight="1">
      <c r="A3296" t="inlineStr">
        <is>
          <t>2025-10-27 杨梓雄-北京-大鸭梨-品牌巡店 已结束</t>
        </is>
      </c>
      <c r="B3296" t="inlineStr">
        <is>
          <t>1</t>
        </is>
      </c>
      <c r="C3296" t="inlineStr">
        <is>
          <t>辣椒炒肉肥膘瘦肉太大太厚，麻婆豆腐颜色不统一。</t>
        </is>
      </c>
      <c r="D3296" t="inlineStr">
        <is>
          <t>杨梓雄</t>
        </is>
      </c>
      <c r="E3296" t="inlineStr">
        <is>
          <t>北京市朝阳区南磨房乡华侨城·北京OCT华侨城·北京2号院</t>
        </is>
      </c>
      <c r="F3296" t="inlineStr">
        <is>
          <t>项目出差</t>
        </is>
      </c>
      <c r="G3296" t="inlineStr">
        <is>
          <t>杨梓雄-北京-大鸭梨-品牌巡店 已结束</t>
        </is>
      </c>
      <c r="H3296" t="inlineStr">
        <is>
          <t>尊敬的领导晚上好，以下是今日10月26日的工作进展汇报请您审阅：
一、光彩店巡检记录备餐
1、	小料、辅料、配菜按照标准切配，按标准量化，现场操作人员操作规范，动作熟练。
2.菜品问题
①辣椒炒肉：肥膘和瘦肉太大太厚，是之前剩下的，今天用完后明日重新切配 
②麻婆豆腐：门店麻婆豆腐颜色不统一与豆瓣酱提前炒制有关
解决方法：老豆瓣酱不炒直接加油豁开，泡椒酱加油豁开，不再提前炒制</t>
        </is>
      </c>
      <c r="I3296" t="inlineStr">
        <is>
          <t>已定</t>
        </is>
      </c>
      <c r="J3296"/>
      <c r="K3296" t="inlineStr">
        <is>
          <t>明日计划
1.到店检查梳理小料辅料与主食材切配标准
2.监督培训操作员操作流程以及出品
3.提升操作员出餐效率</t>
        </is>
      </c>
      <c r="L3296" t="inlineStr">
        <is>
          <t>IMG_20251026_174701931.jpg,IMG_20251026_195330633.jpg,IMG_20251026_165328000.jpg,IMG_20251026_124934579.jpg,IMG_20251026_110018221.jpg,IMG_20251026_101348867.jpg,IMG_20251026_100603244.jpg,IMG_20251026_094437608.jpg,IMG_20251026_094009093.jpg</t>
        </is>
      </c>
      <c r="M3296"/>
      <c r="N3296" s="2">
        <v>45957</v>
      </c>
      <c r="O3296" t="inlineStr">
        <is>
          <t>已结束</t>
        </is>
      </c>
      <c r="P3296" t="inlineStr">
        <is>
          <t>44周</t>
        </is>
      </c>
      <c r="Q3296"/>
      <c r="R3296" t="inlineStr">
        <is>
          <t>false</t>
        </is>
      </c>
      <c r="S3296" t="inlineStr">
        <is>
          <t>2025/11/15</t>
        </is>
      </c>
      <c r="T3296" t="inlineStr">
        <is>
          <t>BST</t>
        </is>
      </c>
      <c r="U3296"/>
      <c r="V3296" t="inlineStr">
        <is>
          <t>关胜元</t>
        </is>
      </c>
      <c r="W3296" t="inlineStr">
        <is>
          <t>张铭麒</t>
        </is>
      </c>
    </row>
    <row r="3297" ht="12.75" customHeight="1">
      <c r="A3297" t="inlineStr">
        <is>
          <t>2025-10-27 杨梓雄-北京-大鸭梨-品牌巡店 已结束</t>
        </is>
      </c>
      <c r="B3297"/>
      <c r="C3297" t="inlineStr">
        <is>
          <t>光彩店巡检：餐前准备充足，瘦肉切配已整改，操作流程规范，机器操作熟练。</t>
        </is>
      </c>
      <c r="D3297" t="inlineStr">
        <is>
          <t>杨梓雄</t>
        </is>
      </c>
      <c r="E3297" t="inlineStr">
        <is>
          <t>北京市朝阳区南磨房乡华侨城·北京OCT华侨城·北京2号院</t>
        </is>
      </c>
      <c r="F3297" t="inlineStr">
        <is>
          <t>项目出差</t>
        </is>
      </c>
      <c r="G3297" t="inlineStr">
        <is>
          <t>杨梓雄-北京-大鸭梨-品牌巡店 已结束</t>
        </is>
      </c>
      <c r="H3297" t="inlineStr">
        <is>
          <t>尊敬的领导晚上好，以下是今日10月27日的工作进展汇报请您审阅：
一、光彩店巡检记录
一、餐前准备工作
1.门店餐前准备工作充足,菜品量化分装标准化,设备操作台摆放整齐。
2.切配的标准如瘦肉已整改切薄
3.餐中操作流程严格按照培训标准执行
4..操作员能熟练操作机器</t>
        </is>
      </c>
      <c r="I3297" t="inlineStr">
        <is>
          <t>已定</t>
        </is>
      </c>
      <c r="J3297"/>
      <c r="K3297" t="inlineStr">
        <is>
          <t>何为川调试</t>
        </is>
      </c>
      <c r="L3297" t="inlineStr">
        <is>
          <t>IMG_20251027_175914939.jpg,IMG_20251027_172727318.jpg,IMG_20251027_124939241.jpg,IMG_20251027_171311264.jpg,IMG_20251027_123013065.jpg,IMG_20251027_100732500.jpg,IMG_20251027_094531298.jpg,IMG_20251027_125609695.jpg,IMG_20251027_100703904.jpg</t>
        </is>
      </c>
      <c r="M3297"/>
      <c r="N3297" s="2">
        <v>45957</v>
      </c>
      <c r="O3297" t="inlineStr">
        <is>
          <t>已结束</t>
        </is>
      </c>
      <c r="P3297" t="inlineStr">
        <is>
          <t>44周</t>
        </is>
      </c>
      <c r="Q3297"/>
      <c r="R3297" t="inlineStr">
        <is>
          <t>false</t>
        </is>
      </c>
      <c r="S3297" t="inlineStr">
        <is>
          <t>2025/11/15</t>
        </is>
      </c>
      <c r="T3297" t="inlineStr">
        <is>
          <t>BST</t>
        </is>
      </c>
      <c r="U3297"/>
      <c r="V3297" t="inlineStr">
        <is>
          <t>关胜元</t>
        </is>
      </c>
      <c r="W3297" t="inlineStr">
        <is>
          <t>张铭麒</t>
        </is>
      </c>
    </row>
    <row r="3298" ht="12.75" customHeight="1">
      <c r="A3298" t="inlineStr">
        <is>
          <t>2025-10-25 杨梓雄-北京-大鸭梨-品牌巡店 已结束</t>
        </is>
      </c>
      <c r="B3298"/>
      <c r="C3298" t="inlineStr">
        <is>
          <t>后沙峪店不按标准操作：拒用小票机、食材处理不合规致菜品问题。</t>
        </is>
      </c>
      <c r="D3298" t="inlineStr">
        <is>
          <t>杨梓雄</t>
        </is>
      </c>
      <c r="E3298" t="inlineStr">
        <is>
          <t>北京市朝阳区南磨房乡华侨城·北京OCT华侨城·北京2号院</t>
        </is>
      </c>
      <c r="F3298" t="inlineStr">
        <is>
          <t>项目出差</t>
        </is>
      </c>
      <c r="G3298" t="inlineStr">
        <is>
          <t>杨梓雄-北京-大鸭梨-品牌巡店 已结束</t>
        </is>
      </c>
      <c r="H3298" t="inlineStr">
        <is>
          <t>尊敬的领导晚上好，以下是今日10月25日的工作进展汇报请您审阅：
一、后沙峪店门店问题（姚总在现场说了也不听）
菜品小票机也一直不按
菜品也不拿给机器烹饪
机器
小炒牛肉：门店不给红椒丁，就不给机器炒
辣椒炒肉：瘦肉特大特厚，一片顶3片（导致炒不熟）
贝勒爷烤肉：葱段小，烤肉汁门店自己调咸
清炒时蔬：青菜标准切2-3cm长，门店切10cm长导致炒不熟</t>
        </is>
      </c>
      <c r="I3298" t="inlineStr">
        <is>
          <t>已定</t>
        </is>
      </c>
      <c r="J3298"/>
      <c r="K3298" t="inlineStr">
        <is>
          <t>明日计划到光彩店
1.到店检查梳理小料辅料与主食材切配标准
2.监督培训操作员操作流程以及出品
3.提升操作员出餐效率</t>
        </is>
      </c>
      <c r="L3298" t="inlineStr">
        <is>
          <t>IMG_20251025_101300890.jpg,IMG_20251025_134603693.jpg,IMG_20251025_134619343.jpg,IMG_20251025_191124929.jpg,IMG_20251025_192319859.jpg,IMG_20251025_134529688.jpg,IMG_20251025_115538643.jpg</t>
        </is>
      </c>
      <c r="M3298"/>
      <c r="N3298" s="2">
        <v>45955</v>
      </c>
      <c r="O3298" t="inlineStr">
        <is>
          <t>已结束</t>
        </is>
      </c>
      <c r="P3298" t="inlineStr">
        <is>
          <t>43周</t>
        </is>
      </c>
      <c r="Q3298"/>
      <c r="R3298" t="inlineStr">
        <is>
          <t>false</t>
        </is>
      </c>
      <c r="S3298" t="inlineStr">
        <is>
          <t>2025/11/15</t>
        </is>
      </c>
      <c r="T3298" t="inlineStr">
        <is>
          <t>BST</t>
        </is>
      </c>
      <c r="U3298"/>
      <c r="V3298" t="inlineStr">
        <is>
          <t>关胜元</t>
        </is>
      </c>
      <c r="W3298" t="inlineStr">
        <is>
          <t>张铭麒</t>
        </is>
      </c>
    </row>
    <row r="3299" ht="12.75" customHeight="1">
      <c r="A3299" t="inlineStr">
        <is>
          <t>2025-10-24 杨梓雄-北京-大鸭梨-品牌巡店 已结束</t>
        </is>
      </c>
      <c r="B3299"/>
      <c r="C3299" t="inlineStr">
        <is>
          <t>北京大鸭梨项目整改培训中，强调设备清洁、保养及校准要求。</t>
        </is>
      </c>
      <c r="D3299" t="inlineStr">
        <is>
          <t>杨梓雄</t>
        </is>
      </c>
      <c r="E3299" t="inlineStr">
        <is>
          <t>北京市朝阳区南磨房乡华侨城·北京OCT华侨城·北京2号院</t>
        </is>
      </c>
      <c r="F3299" t="inlineStr">
        <is>
          <t>项目出差</t>
        </is>
      </c>
      <c r="G3299" t="inlineStr">
        <is>
          <t>杨梓雄-北京-大鸭梨-品牌巡店 已结束</t>
        </is>
      </c>
      <c r="H3299" t="inlineStr">
        <is>
          <t>尊敬的领导晚上好，以下是今日10月24日的工作进展汇报请您审阅：
一、北京大鸭梨项目进展
   中关村店大鸭梨重新整改培训
1.整理小料摆放规整，主辅料备份整齐
2.机器烹饪出品正常，整机卫生保持较好
3.现两位操作员除了操作机器跟分装菜品等
二、关键操作培训强化：重点培训强调几项核心维护要求：
1. 实施每烹饪一道菜结束锅体竹刷刷锅清洗流程
2. 必须拆卸搅拌尺清洁刷锅
3. 日常维护：铁锅每日2次深度保养（午/晚收档时）
4. 周期校准：严格执行7日/次的设备校准，已培训快速校准技巧</t>
        </is>
      </c>
      <c r="I3299" t="inlineStr">
        <is>
          <t>已定</t>
        </is>
      </c>
      <c r="J3299"/>
      <c r="K3299" t="inlineStr">
        <is>
          <t>大鸭梨整改</t>
        </is>
      </c>
      <c r="L3299" t="inlineStr">
        <is>
          <t>IMG_20251024_170346525.jpg,IMG_20251024_170126324.jpg,IMG_20251024_125752803.jpg,IMG_20251024_125748747.jpg,IMG_20251024_120207546.jpg,IMG_20251024_103633804.jpg,IMG_20251024_103630551.jpg</t>
        </is>
      </c>
      <c r="M3299"/>
      <c r="N3299" s="2">
        <v>45954</v>
      </c>
      <c r="O3299" t="inlineStr">
        <is>
          <t>已结束</t>
        </is>
      </c>
      <c r="P3299" t="inlineStr">
        <is>
          <t>43周</t>
        </is>
      </c>
      <c r="Q3299"/>
      <c r="R3299" t="inlineStr">
        <is>
          <t>false</t>
        </is>
      </c>
      <c r="S3299" t="inlineStr">
        <is>
          <t>2025/11/15</t>
        </is>
      </c>
      <c r="T3299" t="inlineStr">
        <is>
          <t>BST</t>
        </is>
      </c>
      <c r="U3299"/>
      <c r="V3299" t="inlineStr">
        <is>
          <t>关胜元</t>
        </is>
      </c>
      <c r="W3299" t="inlineStr">
        <is>
          <t>张铭麒</t>
        </is>
      </c>
    </row>
    <row r="3300" ht="12.75" customHeight="1">
      <c r="A3300" t="inlineStr">
        <is>
          <t>2025-10-23 杨梓雄-北京-大鸭梨-品牌巡店 已结束</t>
        </is>
      </c>
      <c r="B3300"/>
      <c r="C3300" t="inlineStr">
        <is>
          <t>中关村店宫保汁投放异常，已清洗校准解决。</t>
        </is>
      </c>
      <c r="D3300" t="inlineStr">
        <is>
          <t>杨梓雄</t>
        </is>
      </c>
      <c r="E3300" t="inlineStr">
        <is>
          <t>北京市朝阳区南磨房乡华侨城·北京OCT华侨城·北京2号院</t>
        </is>
      </c>
      <c r="F3300" t="inlineStr">
        <is>
          <t>项目出差</t>
        </is>
      </c>
      <c r="G3300" t="inlineStr">
        <is>
          <t>杨梓雄-北京-大鸭梨-品牌巡店 已结束</t>
        </is>
      </c>
      <c r="H3300" t="inlineStr">
        <is>
          <t>尊敬的领导晚上好，以下是今日10月23日的工作进展汇报请您审阅：
一、北京大鸭梨项目进展
   何为川门店
1.所有菜品出品正常，小料摆放规整，主辅料备份整齐
2.机器烹饪出品正常，整机卫生较好，锅体卫生清洁干净无积碳
3.现就2位熟手操作员操作机器，平时开一台机器使用周末用两台
  中关村店大鸭梨
1.宫保汁投放变稀菜谱烹饪结束还在投放，已清洗管道校准解决
2.重新梳理机器小料辅料摆放与动线
3.重新培训操作员并把增加机器使用频率饱和</t>
        </is>
      </c>
      <c r="I3300" t="inlineStr">
        <is>
          <t>已定</t>
        </is>
      </c>
      <c r="J3300"/>
      <c r="K3300" t="inlineStr">
        <is>
          <t>中关村店大鸭梨整改</t>
        </is>
      </c>
      <c r="L3300" t="inlineStr">
        <is>
          <t>IMG_20251023_174858985.jpg,IMG_20251023_161613236.jpg,IMG_20251023_160459528.jpg,IMG_20251023_141059502.jpg,IMG_20251023_123456643.jpg,IMG_20251023_122905160.jpg,IMG_20251023_122559322.jpg,IMG_20251023_122553108.jpg,IMG_20251023_122429850.jpg</t>
        </is>
      </c>
      <c r="M3300"/>
      <c r="N3300" s="2">
        <v>45953</v>
      </c>
      <c r="O3300" t="inlineStr">
        <is>
          <t>已结束</t>
        </is>
      </c>
      <c r="P3300" t="inlineStr">
        <is>
          <t>43周</t>
        </is>
      </c>
      <c r="Q3300"/>
      <c r="R3300" t="inlineStr">
        <is>
          <t>false</t>
        </is>
      </c>
      <c r="S3300" t="inlineStr">
        <is>
          <t>2025/11/15</t>
        </is>
      </c>
      <c r="T3300" t="inlineStr">
        <is>
          <t>BST</t>
        </is>
      </c>
      <c r="U3300"/>
      <c r="V3300" t="inlineStr">
        <is>
          <t>关胜元</t>
        </is>
      </c>
      <c r="W3300" t="inlineStr">
        <is>
          <t>张铭麒</t>
        </is>
      </c>
    </row>
    <row r="3301" ht="12.75" customHeight="1">
      <c r="A3301" t="inlineStr">
        <is>
          <t>2025-10-22 杨梓雄-北京-大鸭梨-品牌巡店 已结束</t>
        </is>
      </c>
      <c r="B3301" t="inlineStr">
        <is>
          <t>1</t>
        </is>
      </c>
      <c r="C3301" t="inlineStr">
        <is>
          <t>北京大鸭梨项目进展正常，1熟手操作1台机器，大泵投放测试进行中。</t>
        </is>
      </c>
      <c r="D3301" t="inlineStr">
        <is>
          <t>杨梓雄</t>
        </is>
      </c>
      <c r="E3301" t="inlineStr">
        <is>
          <t>北京市朝阳区南磨房乡华侨城·北京OCT华侨城·北京2号院</t>
        </is>
      </c>
      <c r="F3301" t="inlineStr">
        <is>
          <t>项目出差</t>
        </is>
      </c>
      <c r="G3301" t="inlineStr">
        <is>
          <t>杨梓雄-北京-大鸭梨-品牌巡店 已结束</t>
        </is>
      </c>
      <c r="H3301" t="inlineStr">
        <is>
          <t>尊敬的领导晚上好，以下是今日10月22日的工作进展汇报请您审阅：
一、北京大鸭梨项目进展
   小营店大鸭梨
1.所有菜品出品正常，小料摆放规整，主辅料备份整齐
2.机器烹饪出品正常，整机卫生较好，锅体卫生清洁干净无积碳
3.现就1位熟手操作员操作机器，开一台机器使用
4.测试大泵投放宫保汁烹饪测试230g汁投放时间16s</t>
        </is>
      </c>
      <c r="I3301" t="inlineStr">
        <is>
          <t>已定</t>
        </is>
      </c>
      <c r="J3301"/>
      <c r="K3301" t="inlineStr">
        <is>
          <t>大鸭梨巡店</t>
        </is>
      </c>
      <c r="L3301" t="inlineStr">
        <is>
          <t>IMG_20251022_181954028.jpg,IMG_20251022_182726100.jpg,IMG_20251022_181747492.jpg,IMG_20251022_190841099.jpg,IMG_20251022_180207.jpg,IMG_20251022_175859837.jpg,IMG_20251022_175849052.jpg,IMG_20251022_175834968.jpg</t>
        </is>
      </c>
      <c r="M3301"/>
      <c r="N3301" s="2">
        <v>45952</v>
      </c>
      <c r="O3301" t="inlineStr">
        <is>
          <t>已结束</t>
        </is>
      </c>
      <c r="P3301" t="inlineStr">
        <is>
          <t>43周</t>
        </is>
      </c>
      <c r="Q3301"/>
      <c r="R3301" t="inlineStr">
        <is>
          <t>false</t>
        </is>
      </c>
      <c r="S3301" t="inlineStr">
        <is>
          <t>2025/11/15</t>
        </is>
      </c>
      <c r="T3301" t="inlineStr">
        <is>
          <t>BST</t>
        </is>
      </c>
      <c r="U3301"/>
      <c r="V3301" t="inlineStr">
        <is>
          <t>关胜元</t>
        </is>
      </c>
      <c r="W3301" t="inlineStr">
        <is>
          <t>张铭麒</t>
        </is>
      </c>
    </row>
    <row r="3302" ht="12.75" customHeight="1">
      <c r="A3302" t="inlineStr">
        <is>
          <t>2025-10-21 杨梓雄-北京-大鸭梨-品牌巡店 已结束</t>
        </is>
      </c>
      <c r="B3302"/>
      <c r="C3302" t="inlineStr">
        <is>
          <t>优特投料盒容量小，锅内有反转电机自动刮菜清洁，此为核心差异。</t>
        </is>
      </c>
      <c r="D3302" t="inlineStr">
        <is>
          <t>杨梓雄</t>
        </is>
      </c>
      <c r="E3302" t="inlineStr">
        <is>
          <t>北京市朝阳区南磨房乡华侨城·北京OCT华侨城·北京2号院</t>
        </is>
      </c>
      <c r="F3302" t="inlineStr">
        <is>
          <t>项目出差</t>
        </is>
      </c>
      <c r="G3302" t="inlineStr">
        <is>
          <t>杨梓雄-北京-大鸭梨-品牌巡店 已结束</t>
        </is>
      </c>
      <c r="H3302" t="inlineStr">
        <is>
          <t>尊敬的领导晚上好，以下是今日10月21日的工作进展汇报请您审阅：
今日完成聚点串吧与优特设备的竞对测试，周总现场主导，将双方设备的菜谱、程序及功率等参数调整为一致，确保了测试的公平性。现将核心发现汇报如下：
1. 硬件配置对比：
· 投料盒： 优特设备的投料盒容量明显小于我方。
· 清洁设计： 优特锅内配备了反转电机，具备自动刮菜与清洁功能，此为一项核心差异。
2. 测试状态：
· 当前，双方设备的温度测试表现接近，趋于一致。
后续计划：
我们将在参数一致的基准上，持续观察与记录双方的性能稳定性与出品效果。</t>
        </is>
      </c>
      <c r="I3302" t="inlineStr">
        <is>
          <t>已定</t>
        </is>
      </c>
      <c r="J3302"/>
      <c r="K3302" t="inlineStr">
        <is>
          <t>聚点串吧测试</t>
        </is>
      </c>
      <c r="L3302" t="inlineStr">
        <is>
          <t>IMG_20251021_181243956.jpg,IMG_20251021_133928143.jpg,IMG_20251021_162841879.jpg,IMG_20251021_101011499.jpg,IMG_20251021_101015659.jpg,IMG_20251021_122346994.jpg</t>
        </is>
      </c>
      <c r="M3302"/>
      <c r="N3302" s="2">
        <v>45951</v>
      </c>
      <c r="O3302" t="inlineStr">
        <is>
          <t>已结束</t>
        </is>
      </c>
      <c r="P3302" t="inlineStr">
        <is>
          <t>43周</t>
        </is>
      </c>
      <c r="Q3302"/>
      <c r="R3302" t="inlineStr">
        <is>
          <t>false</t>
        </is>
      </c>
      <c r="S3302" t="inlineStr">
        <is>
          <t>2025/11/15</t>
        </is>
      </c>
      <c r="T3302" t="inlineStr">
        <is>
          <t>BST</t>
        </is>
      </c>
      <c r="U3302"/>
      <c r="V3302" t="inlineStr">
        <is>
          <t>关胜元</t>
        </is>
      </c>
      <c r="W3302" t="inlineStr">
        <is>
          <t>张铭麒</t>
        </is>
      </c>
    </row>
    <row r="3303" ht="12.75" customHeight="1">
      <c r="A3303" t="inlineStr">
        <is>
          <t>2025-10-20 杨梓雄-北京-大鸭梨-品牌巡店 已结束</t>
        </is>
      </c>
      <c r="B3303"/>
      <c r="C3303" t="inlineStr">
        <is>
          <t>北京大鸭梨光彩店菜品、机器及操作均正常，无异常问题。</t>
        </is>
      </c>
      <c r="D3303" t="inlineStr">
        <is>
          <t>杨梓雄</t>
        </is>
      </c>
      <c r="E3303" t="inlineStr">
        <is>
          <t>北京市朝阳区南磨房乡华侨城·北京OCT华侨城·北京2号院</t>
        </is>
      </c>
      <c r="F3303" t="inlineStr">
        <is>
          <t>项目出差</t>
        </is>
      </c>
      <c r="G3303" t="inlineStr">
        <is>
          <t>杨梓雄-北京-大鸭梨-品牌巡店 已结束</t>
        </is>
      </c>
      <c r="H3303" t="inlineStr">
        <is>
          <t>尊敬的领导晚上好，以下是今日10月20日的工作进展汇报请您审阅：
一、北京大鸭梨项目进展
   光彩店大鸭梨
1.所有菜品出品正常，小料摆放规整，主辅料备份整齐
2.机器烹饪出品正常，整机卫生较好，锅体卫生清洁干净无积碳
3.现有2位熟手操作员操作机器</t>
        </is>
      </c>
      <c r="I3303" t="inlineStr">
        <is>
          <t>已定</t>
        </is>
      </c>
      <c r="J3303"/>
      <c r="K3303" t="inlineStr">
        <is>
          <t>聚点串吧与优特竞对测试</t>
        </is>
      </c>
      <c r="L3303" t="inlineStr">
        <is>
          <t>IMG_20251020_123407955.jpg,IMG_20251020_122406650.jpg,IMG_20251020_122403846.jpg,IMG_20251020_122359681.jpg,IMG_20251020_122352802.jpg,IMG_20251020_120304838.jpg,IMG_20251020_121218815.jpg,IMG_20251020_115835535.jpg</t>
        </is>
      </c>
      <c r="M3303"/>
      <c r="N3303" s="2">
        <v>45950</v>
      </c>
      <c r="O3303" t="inlineStr">
        <is>
          <t>已结束</t>
        </is>
      </c>
      <c r="P3303" t="inlineStr">
        <is>
          <t>43周</t>
        </is>
      </c>
      <c r="Q3303"/>
      <c r="R3303" t="inlineStr">
        <is>
          <t>false</t>
        </is>
      </c>
      <c r="S3303" t="inlineStr">
        <is>
          <t>2025/11/15</t>
        </is>
      </c>
      <c r="T3303" t="inlineStr">
        <is>
          <t>BST</t>
        </is>
      </c>
      <c r="U3303"/>
      <c r="V3303" t="inlineStr">
        <is>
          <t>关胜元</t>
        </is>
      </c>
      <c r="W3303" t="inlineStr">
        <is>
          <t>张铭麒</t>
        </is>
      </c>
    </row>
    <row r="3304" ht="12.75" customHeight="1">
      <c r="A3304" t="inlineStr">
        <is>
          <t>2025-10-19 杨梓雄-北京-大鸭梨-品牌巡店 已结束</t>
        </is>
      </c>
      <c r="B3304"/>
      <c r="C3304" t="inlineStr">
        <is>
          <t>右安门店机器烹饪整机卫生稍差，小营店测试泵待处理。</t>
        </is>
      </c>
      <c r="D3304" t="inlineStr">
        <is>
          <t>杨梓雄</t>
        </is>
      </c>
      <c r="E3304" t="inlineStr">
        <is>
          <t>北京市朝阳区南磨房乡华侨城·北京OCT华侨城·北京2号院</t>
        </is>
      </c>
      <c r="F3304" t="inlineStr">
        <is>
          <t>项目出差</t>
        </is>
      </c>
      <c r="G3304" t="inlineStr">
        <is>
          <t>杨梓雄-北京-大鸭梨-品牌巡店 已结束</t>
        </is>
      </c>
      <c r="H3304" t="inlineStr">
        <is>
          <t>尊敬的领导晚上好，以下是今日10月19日的工作进展汇报请您审阅：
一、北京大鸭梨项目进展
   右安门店大鸭梨
1.所有菜品出品正常，小料摆放规整，主辅料备份整齐
2.机器烹饪出品正常，整机卫生稍差，锅体卫生清洁干净无积碳
3.现有2位操作员操作机器
4.与邹总定下醋溜木须版本</t>
        </is>
      </c>
      <c r="I3304" t="inlineStr">
        <is>
          <t>已定</t>
        </is>
      </c>
      <c r="J3304"/>
      <c r="K3304" t="inlineStr">
        <is>
          <t>光彩店巡店
小营店测试泵</t>
        </is>
      </c>
      <c r="L3304" t="inlineStr">
        <is>
          <t>IMG_20251019_115850471.jpg,IMG_20251019_115844048.jpg,IMG_20251019_115102386.jpg,IMG_20251019_114330733.jpg,IMG_20251019_111820709.jpg,IMG_20251019_114605333.jpg,IMG_20251019_163053213.jpg</t>
        </is>
      </c>
      <c r="M3304"/>
      <c r="N3304" s="2">
        <v>45949</v>
      </c>
      <c r="O3304" t="inlineStr">
        <is>
          <t>已结束</t>
        </is>
      </c>
      <c r="P3304" t="inlineStr">
        <is>
          <t>42周</t>
        </is>
      </c>
      <c r="Q3304"/>
      <c r="R3304" t="inlineStr">
        <is>
          <t>false</t>
        </is>
      </c>
      <c r="S3304" t="inlineStr">
        <is>
          <t>2025/11/15</t>
        </is>
      </c>
      <c r="T3304" t="inlineStr">
        <is>
          <t>BST</t>
        </is>
      </c>
      <c r="U3304"/>
      <c r="V3304" t="inlineStr">
        <is>
          <t>关胜元</t>
        </is>
      </c>
      <c r="W3304" t="inlineStr">
        <is>
          <t>张铭麒</t>
        </is>
      </c>
    </row>
    <row r="3305" ht="12.75" customHeight="1">
      <c r="A3305" t="inlineStr">
        <is>
          <t>2025-10-18 杨梓雄-北京-大鸭梨-品牌巡店 已结束</t>
        </is>
      </c>
      <c r="B3305" t="inlineStr">
        <is>
          <t>1</t>
        </is>
      </c>
      <c r="C3305" t="inlineStr">
        <is>
          <t>三合一汁及小炒汁调配错误已整改，需关注新操作员操作情况。</t>
        </is>
      </c>
      <c r="D3305" t="inlineStr">
        <is>
          <t>杨梓雄</t>
        </is>
      </c>
      <c r="E3305" t="inlineStr">
        <is>
          <t>北京市朝阳区南磨房乡华侨城·北京OCT华侨城·北京2号院</t>
        </is>
      </c>
      <c r="F3305" t="inlineStr">
        <is>
          <t>项目出差</t>
        </is>
      </c>
      <c r="G3305" t="inlineStr">
        <is>
          <t>杨梓雄-北京-大鸭梨-品牌巡店 已结束</t>
        </is>
      </c>
      <c r="H3305" t="inlineStr">
        <is>
          <t>尊敬的领导晚上好，以下是今日10月18日的工作进展汇报请您审阅：
一、北京大鸭梨项目进展
   西三旗店大鸭梨
1.所有菜品出品正常，小料摆放规整，主辅料备份整齐
2.机器烹饪出品正常，整机卫生相比于15号保持较好
3.现有3位操作员轮流操作机器，现上手操作员是一位新操作员刚操作两天
4.三合一汁以及小炒汁调配错误已整改</t>
        </is>
      </c>
      <c r="I3305" t="inlineStr">
        <is>
          <t>已定</t>
        </is>
      </c>
      <c r="J3305"/>
      <c r="K3305" t="inlineStr">
        <is>
          <t>右安门大鸭梨巡店检查</t>
        </is>
      </c>
      <c r="L3305" t="inlineStr">
        <is>
          <t>IMG_20251018_150359675.jpg,IMG_20251018_150353114.jpg,IMG_20251018_145153209.jpg,IMG_20251018_140537382.jpg,IMG_20251018_113459173.jpg,IMG_20251018_113058024.jpg</t>
        </is>
      </c>
      <c r="M3305"/>
      <c r="N3305" s="2">
        <v>45948</v>
      </c>
      <c r="O3305" t="inlineStr">
        <is>
          <t>已结束</t>
        </is>
      </c>
      <c r="P3305" t="inlineStr">
        <is>
          <t>42周</t>
        </is>
      </c>
      <c r="Q3305"/>
      <c r="R3305" t="inlineStr">
        <is>
          <t>false</t>
        </is>
      </c>
      <c r="S3305" t="inlineStr">
        <is>
          <t>2025/11/15</t>
        </is>
      </c>
      <c r="T3305" t="inlineStr">
        <is>
          <t>BST</t>
        </is>
      </c>
      <c r="U3305"/>
      <c r="V3305" t="inlineStr">
        <is>
          <t>关胜元</t>
        </is>
      </c>
      <c r="W3305" t="inlineStr">
        <is>
          <t>张铭麒</t>
        </is>
      </c>
    </row>
    <row r="3306" ht="12.75" customHeight="1">
      <c r="A3306" t="inlineStr">
        <is>
          <t>2025-10-17 杨梓雄-北京-天伦王朝酒店-DEMO 已结束</t>
        </is>
      </c>
      <c r="B3306"/>
      <c r="C3306" t="inlineStr">
        <is>
          <t>丰汇加酒店演示菜品、讲解机器应用，大鸭梨西三旗店同日巡店。</t>
        </is>
      </c>
      <c r="D3306" t="inlineStr">
        <is>
          <t>杨梓雄</t>
        </is>
      </c>
      <c r="E3306" t="inlineStr">
        <is>
          <t>北京市朝阳区南磨房乡华侨城·北京OCT华侨城·北京2号院</t>
        </is>
      </c>
      <c r="F3306" t="inlineStr">
        <is>
          <t>项目出差</t>
        </is>
      </c>
      <c r="G3306" t="inlineStr">
        <is>
          <t>杨梓雄-北京-天伦王朝酒店-DEMO 已结束</t>
        </is>
      </c>
      <c r="H3306" t="inlineStr">
        <is>
          <t>丰汇加接待客户（天伦王朝酒店）
1.演示五道菜品
2.给客户讲解机器应用
①录菜流程
②APP程序的使用方法
③ 锅位转速、千瓦度数的设置与调整
④ 自定义食材功能的操作
⑤ 机器人操作流程及安全规范</t>
        </is>
      </c>
      <c r="I3306" t="inlineStr">
        <is>
          <t>无</t>
        </is>
      </c>
      <c r="J3306"/>
      <c r="K3306" t="inlineStr">
        <is>
          <t>大鸭梨西三旗店巡店</t>
        </is>
      </c>
      <c r="L3306" t="inlineStr">
        <is>
          <t>IMG_20251017_180006403.jpg,IMG_20251017_174336240.jpg,IMG_20251017_172734295.jpg,IMG_20251017_172436419.jpg,IMG_20251017_155003811.jpg,IMG_20251017_110117427.jpg</t>
        </is>
      </c>
      <c r="M3306"/>
      <c r="N3306" s="2">
        <v>45947</v>
      </c>
      <c r="O3306" t="inlineStr">
        <is>
          <t>已结束</t>
        </is>
      </c>
      <c r="P3306" t="inlineStr">
        <is>
          <t>42周</t>
        </is>
      </c>
      <c r="Q3306"/>
      <c r="R3306" t="inlineStr">
        <is>
          <t>false</t>
        </is>
      </c>
      <c r="S3306" t="inlineStr">
        <is>
          <t>2025/10/17</t>
        </is>
      </c>
      <c r="T3306" t="inlineStr">
        <is>
          <t>北区</t>
        </is>
      </c>
      <c r="U3306"/>
      <c r="V3306" t="inlineStr">
        <is>
          <t>郭岳超</t>
        </is>
      </c>
      <c r="W3306" t="inlineStr">
        <is>
          <t>李岳丰
吕佳</t>
        </is>
      </c>
    </row>
    <row r="3307" ht="12.75" customHeight="1">
      <c r="A3307" t="inlineStr">
        <is>
          <t>2025-10-16 杨梓雄-北京-大鸭梨-品牌巡店 已结束</t>
        </is>
      </c>
      <c r="B3307"/>
      <c r="C3307" t="inlineStr">
        <is>
          <t>西三旗大鸭梨机器卫生差，水淀粉盒未清洗，干液料未校准（已整改，18号复查）。</t>
        </is>
      </c>
      <c r="D3307" t="inlineStr">
        <is>
          <t>杨梓雄</t>
        </is>
      </c>
      <c r="E3307" t="inlineStr">
        <is>
          <t>北京市朝阳区南磨房乡华侨城·北京OCT华侨城·北京2号院</t>
        </is>
      </c>
      <c r="F3307" t="inlineStr">
        <is>
          <t>项目出差</t>
        </is>
      </c>
      <c r="G3307" t="inlineStr">
        <is>
          <t>杨梓雄-北京-大鸭梨-品牌巡店 已结束</t>
        </is>
      </c>
      <c r="H3307" t="inlineStr">
        <is>
          <t>尊敬的领导晚上好，以下是今日10月16日的工作进展汇报请您审阅：
一、北京大鸭梨项目进展
   青塔店大鸭梨
1.所有菜品出品正常，小料摆放规整，主辅料备份整齐
2.机器烹饪出品正常，整机卫生保持较好
3.现有3位操作员轮流操作机器，但是并没有专人专岗，而是还需要烹饪灶上菜品
   西三旗大鸭梨
1.机器烹饪出品正常，卫生保持较差，水淀粉盒未清洗，干液料长时间未校准（已整改并说明18号再次到店检查机器）
2.所有菜品主辅料分装摆放整齐</t>
        </is>
      </c>
      <c r="I3307" t="inlineStr">
        <is>
          <t>已定</t>
        </is>
      </c>
      <c r="J3307"/>
      <c r="K3307" t="inlineStr">
        <is>
          <t>丰汇加接待</t>
        </is>
      </c>
      <c r="L3307" t="inlineStr">
        <is>
          <t>IMG_20251016_162236351.jpg,IMG_20251016_153342297.jpg,IMG_20251016_102541490.jpg,IMG_20251016_102534344.jpg,IMG_20251016_102531596.jpg,IMG_20251016_102529674.jpg</t>
        </is>
      </c>
      <c r="M3307"/>
      <c r="N3307" s="2">
        <v>45946</v>
      </c>
      <c r="O3307" t="inlineStr">
        <is>
          <t>已结束</t>
        </is>
      </c>
      <c r="P3307" t="inlineStr">
        <is>
          <t>42周</t>
        </is>
      </c>
      <c r="Q3307"/>
      <c r="R3307" t="inlineStr">
        <is>
          <t>false</t>
        </is>
      </c>
      <c r="S3307" t="inlineStr">
        <is>
          <t>2025/11/15</t>
        </is>
      </c>
      <c r="T3307" t="inlineStr">
        <is>
          <t>BST</t>
        </is>
      </c>
      <c r="U3307"/>
      <c r="V3307" t="inlineStr">
        <is>
          <t>关胜元</t>
        </is>
      </c>
      <c r="W3307" t="inlineStr">
        <is>
          <t>张铭麒</t>
        </is>
      </c>
    </row>
    <row r="3308" ht="12.75" customHeight="1">
      <c r="A3308" t="inlineStr">
        <is>
          <t>2025-10-15 杨梓雄-北京-大鸭梨-品牌巡店 已结束</t>
        </is>
      </c>
      <c r="B3308"/>
      <c r="C3308" t="inlineStr">
        <is>
          <t>后沙峪店油烟大菜品未用机器烹饪，锅生锈粘锅严重需更换。</t>
        </is>
      </c>
      <c r="D3308" t="inlineStr">
        <is>
          <t>杨梓雄</t>
        </is>
      </c>
      <c r="E3308" t="inlineStr">
        <is>
          <t>北京市朝阳区南磨房乡华侨城·北京OCT华侨城·北京2号院</t>
        </is>
      </c>
      <c r="F3308" t="inlineStr">
        <is>
          <t>项目出差</t>
        </is>
      </c>
      <c r="G3308" t="inlineStr">
        <is>
          <t>杨梓雄-北京-大鸭梨-品牌巡店 已结束</t>
        </is>
      </c>
      <c r="H3308" t="inlineStr">
        <is>
          <t>尊敬的领导晚上好，以下是今日10月15日的工作进展汇报请您审阅：
一、北京大鸭梨项目进展
   小营店大鸭梨
1.所有菜品出品正常，小料摆放规整，主辅料备份整齐
2.机器烹饪出品正常，整机卫生保持较好
3.现一位操作员除了操作机器跟分装菜品等，还需要去灶台收拾卫生，并没有专人专岗，而是一人多岗
4.磊哥带客户到店参观，提前到店检查机器做好接待
  鸟巢店大鸭梨
1.所有菜品出品正常，小料摆放规整，主辅料备份整齐
2.机器烹饪出品正常，整机卫生保持较好
3.在鸟巢店测试进京味爆三样，并下发所有门店
  后沙峪店大鸭梨
1.多数油烟特别大的菜品如辣椒炒肉等未在机器烹饪，原因是抽烟机抽不到油烟太大整厨房都是烟
2.机器烹饪菜品已纠正进行标准分装菜品备份
3.后沙峪店投诉锅生锈粘锅严重，回宿舍带锅打车更换铁锅</t>
        </is>
      </c>
      <c r="I3308" t="inlineStr">
        <is>
          <t>已定</t>
        </is>
      </c>
      <c r="J3308"/>
      <c r="K3308" t="inlineStr">
        <is>
          <t>青塔店换生锈铁锅</t>
        </is>
      </c>
      <c r="L3308" t="inlineStr">
        <is>
          <t>mmexport1760533770621.jpg,IMG_20251015_175337318.jpg,IMG_20251015_174418563.jpg,IMG_20251015_174412680.jpg,IMG_20251015_141141864.jpg,IMG_20251015_110618827.jpg,IMG_20251015_104227656.jpg,IMG_20251015_104423206.jpg,IMG_20251015_174838778.jpg</t>
        </is>
      </c>
      <c r="M3308"/>
      <c r="N3308" s="2">
        <v>45945</v>
      </c>
      <c r="O3308" t="inlineStr">
        <is>
          <t>已结束</t>
        </is>
      </c>
      <c r="P3308" t="inlineStr">
        <is>
          <t>42周</t>
        </is>
      </c>
      <c r="Q3308"/>
      <c r="R3308" t="inlineStr">
        <is>
          <t>false</t>
        </is>
      </c>
      <c r="S3308" t="inlineStr">
        <is>
          <t>2025/11/15</t>
        </is>
      </c>
      <c r="T3308" t="inlineStr">
        <is>
          <t>BST</t>
        </is>
      </c>
      <c r="U3308"/>
      <c r="V3308" t="inlineStr">
        <is>
          <t>关胜元</t>
        </is>
      </c>
      <c r="W3308" t="inlineStr">
        <is>
          <t>张铭麒</t>
        </is>
      </c>
    </row>
    <row r="3309" ht="12.75" customHeight="1">
      <c r="A3309" t="inlineStr">
        <is>
          <t>2025-10-14 杨梓雄-北京-大鸭梨-品牌巡店 已结束</t>
        </is>
      </c>
      <c r="B3309"/>
      <c r="C3309" t="inlineStr">
        <is>
          <t>各项工作准备充足、卫生合格、校准优秀、设备运行正常，无异常。</t>
        </is>
      </c>
      <c r="D3309" t="inlineStr">
        <is>
          <t>杨梓雄</t>
        </is>
      </c>
      <c r="E3309" t="inlineStr">
        <is>
          <t>北京市朝阳区南磨房乡华侨城·北京OCT华侨城·北京2号院</t>
        </is>
      </c>
      <c r="F3309" t="inlineStr">
        <is>
          <t>项目出差</t>
        </is>
      </c>
      <c r="G3309" t="inlineStr">
        <is>
          <t>杨梓雄-北京-大鸭梨-品牌巡店 已结束</t>
        </is>
      </c>
      <c r="H3309" t="inlineStr">
        <is>
          <t>尊敬的领导晚上好，以下是今日10月14日的工作进展汇报请您审阅：
一、何为川门店巡店检查餐前准备工作
1.门店餐前准备工作充足,菜品量化分装标准化,设备操作台摆放整齐。
二、设备整机卫生
1.干料仓、液料仓卫生清洁合格
2.门店已按要求打印不停机器人设备操作指南纸质版
三、投料校准
1.现场检查两台设备投料校准记录,校准周期严格按照要求执行定期校准,校准做的非常优秀。
四、设备整机状态
1.到店巡查机器各项功能状态，检测各项硬件设施、软件各项参数设置,各项呈正常运行状态均无异常。</t>
        </is>
      </c>
      <c r="I3309" t="inlineStr">
        <is>
          <t>已定</t>
        </is>
      </c>
      <c r="J3309"/>
      <c r="K3309" t="inlineStr">
        <is>
          <t>大鸭梨小营店接待客户</t>
        </is>
      </c>
      <c r="L3309" t="inlineStr">
        <is>
          <t>IMG_20251014_133304291.jpg,IMG_20251014_133254755.jpg,IMG_20251014_133241558.jpg,IMG_20251014_114332482.jpg,IMG_20251014_113546353.jpg,IMG_20251014_112914552.jpg,IMG_20251014_111910646.jpg,IMG_20251014_111857149.jpg,IMG_20251014_111745765.jpg</t>
        </is>
      </c>
      <c r="M3309"/>
      <c r="N3309" s="2">
        <v>45944</v>
      </c>
      <c r="O3309" t="inlineStr">
        <is>
          <t>已结束</t>
        </is>
      </c>
      <c r="P3309" t="inlineStr">
        <is>
          <t>42周</t>
        </is>
      </c>
      <c r="Q3309"/>
      <c r="R3309" t="inlineStr">
        <is>
          <t>false</t>
        </is>
      </c>
      <c r="S3309" t="inlineStr">
        <is>
          <t>2025/11/15</t>
        </is>
      </c>
      <c r="T3309" t="inlineStr">
        <is>
          <t>BST</t>
        </is>
      </c>
      <c r="U3309"/>
      <c r="V3309" t="inlineStr">
        <is>
          <t>关胜元</t>
        </is>
      </c>
      <c r="W3309" t="inlineStr">
        <is>
          <t>张铭麒</t>
        </is>
      </c>
    </row>
    <row r="3310" ht="12.75" customHeight="1">
      <c r="A3310" t="inlineStr">
        <is>
          <t>2025-10-13 杨梓雄-北京-大鸭梨-品牌巡店 已结束</t>
        </is>
      </c>
      <c r="B3310"/>
      <c r="C3310" t="inlineStr">
        <is>
          <t xml:space="preserve">10 月 13 日汇报北京大鸭梨项目，后沙峪店有油烟、分装等问题 </t>
        </is>
      </c>
      <c r="D3310" t="inlineStr">
        <is>
          <t>杨梓雄</t>
        </is>
      </c>
      <c r="E3310" t="inlineStr">
        <is>
          <t>北京市朝阳区南磨房乡华侨城·北京OCT华侨城·北京2号院</t>
        </is>
      </c>
      <c r="F3310" t="inlineStr">
        <is>
          <t>项目出差</t>
        </is>
      </c>
      <c r="G3310" t="inlineStr">
        <is>
          <t>杨梓雄-北京-大鸭梨-品牌巡店 已结束</t>
        </is>
      </c>
      <c r="H3310" t="inlineStr">
        <is>
          <t>尊敬的领导晚上好，以下是今日10月13日的工作进展汇报请您审阅：
一、北京大鸭梨项目进展
   后沙峪店大鸭梨店问题
1.大多数菜品如湘菜麻婆豆腐，辣椒炒肉等未在机器烹饪，原因是抽烟机抽不到油烟太大
2.所有菜品未进行标准分装菜品备份，都是现来现抓称主辅料
3.机器烹饪出品正常，整机卫生保持较好，水淀粉盒未清洗</t>
        </is>
      </c>
      <c r="I3310" t="inlineStr">
        <is>
          <t>已定</t>
        </is>
      </c>
      <c r="J3310"/>
      <c r="K3310" t="inlineStr">
        <is>
          <t>北京何为川巡店</t>
        </is>
      </c>
      <c r="L3310" t="inlineStr">
        <is>
          <t>IMG_20251013_165325458.jpg,IMG_20251013_122458851.jpg,IMG_20251013_122448829.jpg,IMG_20251013_120704714.jpg,IMG_20251013_123909638.jpg,IMG_20251013_115556528.jpg</t>
        </is>
      </c>
      <c r="M3310"/>
      <c r="N3310" s="2">
        <v>45943</v>
      </c>
      <c r="O3310" t="inlineStr">
        <is>
          <t>已结束</t>
        </is>
      </c>
      <c r="P3310" t="inlineStr">
        <is>
          <t>42周</t>
        </is>
      </c>
      <c r="Q3310"/>
      <c r="R3310" t="inlineStr">
        <is>
          <t>false</t>
        </is>
      </c>
      <c r="S3310" t="inlineStr">
        <is>
          <t>2025/11/15</t>
        </is>
      </c>
      <c r="T3310" t="inlineStr">
        <is>
          <t>BST</t>
        </is>
      </c>
      <c r="U3310"/>
      <c r="V3310" t="inlineStr">
        <is>
          <t>关胜元</t>
        </is>
      </c>
      <c r="W3310" t="inlineStr">
        <is>
          <t>张铭麒</t>
        </is>
      </c>
    </row>
    <row r="3311" ht="12.75" customHeight="1">
      <c r="A3311" t="inlineStr">
        <is>
          <t>2025-10-12 杨梓雄-北京-大鸭梨-品牌巡店 已结束</t>
        </is>
      </c>
      <c r="B3311"/>
      <c r="C3311" t="inlineStr">
        <is>
          <t xml:space="preserve">10月12日北京大鸭梨项目汇报，菜品分装不标准、出品及卫生有问题 </t>
        </is>
      </c>
      <c r="D3311" t="inlineStr">
        <is>
          <t>杨梓雄</t>
        </is>
      </c>
      <c r="E3311" t="inlineStr">
        <is>
          <t>北京市朝阳区南磨房乡华侨城·北京OCT华侨城·北京2号院</t>
        </is>
      </c>
      <c r="F3311" t="inlineStr">
        <is>
          <t>项目出差</t>
        </is>
      </c>
      <c r="G3311" t="inlineStr">
        <is>
          <t>杨梓雄-北京-大鸭梨-品牌巡店 已结束</t>
        </is>
      </c>
      <c r="H3311" t="inlineStr">
        <is>
          <t>尊敬的领导晚上好，以下是今日10月12日的工作进展汇报请您审阅：
一、北京大鸭梨项目进展
   青塔店大鸭梨店问题
1.使用的工厂配送的宫保汁颜色太黑，沉淀物太多烹饪出品黑
2.大多数菜品如湘菜麻婆豆腐，包菜粉丝等未在机器烹饪
3.泡椒酱使用的是袋装细的
4.所有菜品未进行标准分装菜品备份，都是随意抓取主辅料
5.宫保鸡丁脱浆出水
6.机器烹饪出品正常，卫生保持较差，水淀粉盒未清洗
 方庄店大鸭梨店问题
1.所有菜品未进行标准分装菜品备份，外卖店烹饪大份菜利用润锅时间称主辅料
2.菜品出品正常，机器保持卫生较好</t>
        </is>
      </c>
      <c r="I3311" t="inlineStr">
        <is>
          <t>已定</t>
        </is>
      </c>
      <c r="J3311"/>
      <c r="K3311" t="inlineStr">
        <is>
          <t>后沙峪店整改</t>
        </is>
      </c>
      <c r="L3311" t="inlineStr">
        <is>
          <t>IMG_20251012_165106027.jpg,IMG_20251012_164218920.jpg,IMG_20251012_132217460.jpg,IMG_20251012_132206589.jpg,IMG_20251012_121058789.jpg,IMG_20251012_115639889.jpg,IMG_20251012_112317114.jpg</t>
        </is>
      </c>
      <c r="M3311"/>
      <c r="N3311" s="2">
        <v>45942</v>
      </c>
      <c r="O3311" t="inlineStr">
        <is>
          <t>已结束</t>
        </is>
      </c>
      <c r="P3311" t="inlineStr">
        <is>
          <t>41周</t>
        </is>
      </c>
      <c r="Q3311"/>
      <c r="R3311" t="inlineStr">
        <is>
          <t>false</t>
        </is>
      </c>
      <c r="S3311" t="inlineStr">
        <is>
          <t>2025/11/15</t>
        </is>
      </c>
      <c r="T3311" t="inlineStr">
        <is>
          <t>BST</t>
        </is>
      </c>
      <c r="U3311"/>
      <c r="V3311" t="inlineStr">
        <is>
          <t>关胜元</t>
        </is>
      </c>
      <c r="W3311" t="inlineStr">
        <is>
          <t>张铭麒</t>
        </is>
      </c>
    </row>
    <row r="3312" ht="12.75" customHeight="1">
      <c r="A3312" t="inlineStr">
        <is>
          <t>2025-10-11 杨梓雄-北京-大鸭梨-品牌巡店 已结束</t>
        </is>
      </c>
      <c r="B3312" t="inlineStr">
        <is>
          <t>1</t>
        </is>
      </c>
      <c r="C3312" t="inlineStr">
        <is>
          <t xml:space="preserve">10 月 11 日北京大鸭梨项目培训完成，宫保汁等用料有问题已处理 </t>
        </is>
      </c>
      <c r="D3312" t="inlineStr">
        <is>
          <t>杨梓雄</t>
        </is>
      </c>
      <c r="E3312" t="inlineStr">
        <is>
          <t>北京市朝阳区南磨房乡华侨城·北京OCT华侨城·北京2号院</t>
        </is>
      </c>
      <c r="F3312" t="inlineStr">
        <is>
          <t>项目出差</t>
        </is>
      </c>
      <c r="G3312" t="inlineStr">
        <is>
          <t>杨梓雄-北京-大鸭梨-品牌巡店 已结束</t>
        </is>
      </c>
      <c r="H3312" t="inlineStr">
        <is>
          <t>尊敬的领导晚上好，以下是今日10月11日的工作进展汇报请您审阅：
一、北京大鸭梨项目进展
   鸟巢店大鸭梨店培训已完成
1.使用的工厂配送的宫保汁颜色太黑，沉淀物太多烹饪出品黑，已更换门店自行调配宫保汁出品合格
2.麻婆豆腐应用老豆瓣酱，门店用的的红豆瓣已提醒纠正
3.泡椒酱标准是工厂桶装粗大的，目前发现每个门店的泡椒酱各有不同，鸟巢店工厂配送的泡椒酱颜色更红
4.所有菜都已烹饪测试过并由现场操作员操作，在边持续跟进培训操作流程，出品均由厨师长验收合格
 中关村店大鸭梨店培训已完成
1.包菜粉丝不熟为猪油给少了，按标准烹饪出品合格
2.宫保汁因工厂配送粘稠物太多无法抽取已更换门店自行调配汁使用</t>
        </is>
      </c>
      <c r="I3312" t="inlineStr">
        <is>
          <t>已定</t>
        </is>
      </c>
      <c r="J3312"/>
      <c r="K3312" t="inlineStr">
        <is>
          <t>上午青塔店巡店
下午方庄店巡店</t>
        </is>
      </c>
      <c r="L3312" t="inlineStr">
        <is>
          <t>IMG_20251011_175111962.jpg,IMG_20251011_175103046.jpg,IMG_20251011_165937744.jpg,IMG_20251011_165933406.jpg,IMG_20251011_164658358.jpg,IMG_20251011_135403011.jpg,IMG_20251011_115235826.jpg</t>
        </is>
      </c>
      <c r="M3312"/>
      <c r="N3312" s="2">
        <v>45941</v>
      </c>
      <c r="O3312" t="inlineStr">
        <is>
          <t>已结束</t>
        </is>
      </c>
      <c r="P3312" t="inlineStr">
        <is>
          <t>41周</t>
        </is>
      </c>
      <c r="Q3312"/>
      <c r="R3312" t="inlineStr">
        <is>
          <t>false</t>
        </is>
      </c>
      <c r="S3312" t="inlineStr">
        <is>
          <t>2025/11/15</t>
        </is>
      </c>
      <c r="T3312" t="inlineStr">
        <is>
          <t>BST</t>
        </is>
      </c>
      <c r="U3312"/>
      <c r="V3312" t="inlineStr">
        <is>
          <t>关胜元</t>
        </is>
      </c>
      <c r="W3312" t="inlineStr">
        <is>
          <t>张铭麒</t>
        </is>
      </c>
    </row>
    <row r="3313" ht="12.75" customHeight="1">
      <c r="A3313" t="inlineStr">
        <is>
          <t>2025-10-10 范富豪-北京-大鸭梨-新店开业 已结束</t>
        </is>
      </c>
      <c r="B3313"/>
      <c r="C3313" t="inlineStr">
        <is>
          <t xml:space="preserve">10月9日完成厨师长操作员培训，需标定菜品，明日整改右安门店 </t>
        </is>
      </c>
      <c r="D3313" t="inlineStr">
        <is>
          <t>杨梓雄</t>
        </is>
      </c>
      <c r="E3313" t="inlineStr">
        <is>
          <t>北京市丰台区石榴庄街道南顶路石榴园南里小区</t>
        </is>
      </c>
      <c r="F3313" t="inlineStr">
        <is>
          <t>项目出差</t>
        </is>
      </c>
      <c r="G3313" t="inlineStr">
        <is>
          <t>范富豪-北京-大鸭梨-新店开业 已结束</t>
        </is>
      </c>
      <c r="H3313" t="inlineStr">
        <is>
          <t>10月9日工作日报
1.与大鸭梨总监邹总余总约好晚上培训所有门店厨师长操作员菜品问题已完成培训
2.所有门店都需要重新标定菜品出品与查看水淀粉版本
3.明日计划前往右安门大鸭梨整改</t>
        </is>
      </c>
      <c r="I3313" t="inlineStr">
        <is>
          <t>已定</t>
        </is>
      </c>
      <c r="J3313"/>
      <c r="K3313" t="inlineStr">
        <is>
          <t>明日计划前往右安门大鸭梨整改</t>
        </is>
      </c>
      <c r="L3313" t="inlineStr">
        <is>
          <t>mmexport1760028307946.jpg,IMG_20251010_003109525.jpg,IMG_20251009_220446087.jpg,IMG_20251010_002836964.jpg</t>
        </is>
      </c>
      <c r="M3313"/>
      <c r="N3313" s="2">
        <v>45940</v>
      </c>
      <c r="O3313" t="inlineStr">
        <is>
          <t>已结束,已结束,已结束,已结束</t>
        </is>
      </c>
      <c r="P3313" t="inlineStr">
        <is>
          <t>41周</t>
        </is>
      </c>
      <c r="Q3313"/>
      <c r="R3313" t="inlineStr">
        <is>
          <t>false</t>
        </is>
      </c>
      <c r="S3313" t="inlineStr">
        <is>
          <t>2025/09/28
2025/12/09
2025/12/17
2026/01/11</t>
        </is>
      </c>
      <c r="T3313" t="inlineStr">
        <is>
          <t>BST</t>
        </is>
      </c>
      <c r="U3313"/>
      <c r="V3313" t="inlineStr">
        <is>
          <t>关胜元
关胜元
关胜元
关胜元</t>
        </is>
      </c>
      <c r="W3313" t="inlineStr">
        <is>
          <t>张铭麒
张铭麒
张铭麒
张铭麒</t>
        </is>
      </c>
    </row>
    <row r="3314" ht="12.75" customHeight="1">
      <c r="A3314" t="inlineStr">
        <is>
          <t>2025-10-10 杨梓雄-北京-大鸭梨-品牌巡店 已结束</t>
        </is>
      </c>
      <c r="B3314"/>
      <c r="C3314" t="inlineStr">
        <is>
          <t xml:space="preserve">10 月 10 日北京大鸭梨多店培训完成，存食材、卫生等问题待解决 </t>
        </is>
      </c>
      <c r="D3314" t="inlineStr">
        <is>
          <t>杨梓雄</t>
        </is>
      </c>
      <c r="E3314" t="inlineStr">
        <is>
          <t>北京市海淀区海淀街道海淀大街中关村广场购物中心D区</t>
        </is>
      </c>
      <c r="F3314" t="inlineStr">
        <is>
          <t>项目出差</t>
        </is>
      </c>
      <c r="G3314" t="inlineStr">
        <is>
          <t>杨梓雄-北京-大鸭梨-品牌巡店 已结束</t>
        </is>
      </c>
      <c r="H3314" t="inlineStr">
        <is>
          <t>尊敬的领导晚上好，以下是今日10月10日的工作进展汇报请您审阅：
一、北京大鸭梨项目进展
   右安门大鸭梨店培训已完成
1.麻婆豆腐因门店一盒一份385g，机器标准450g一份厨师长说不在机器烹饪
2.机器卫生清洁不到位，锅里卫生积碳严重，未按培训每日两次清洁刷锅，导致粘锅炒不好菜已重新刷锅干净
3.泡椒酱使用的是袋装细的，标准是工厂桶装粗大的
4.所有菜都已烹饪测试过并由现场操作员操作，在边持续跟进培训操作流程，出品均由厨师长验收合格
 光彩店大鸭梨店培训已完成
1.包菜粉丝不熟为猪油给少了，按标准烹饪出品合格
2.干锅肥肠豆瓣酱给的是类似泡椒酱一样的鲜红豆瓣
 中关村店大鸭梨店集体培训已完成
1.集体培训几个门店操作流程手法以及机器菜品标准规范</t>
        </is>
      </c>
      <c r="I3314" t="inlineStr">
        <is>
          <t>已定</t>
        </is>
      </c>
      <c r="J3314"/>
      <c r="K3314" t="inlineStr">
        <is>
          <t>明日上午前往鸟巢店，下午中关村店
</t>
        </is>
      </c>
      <c r="L3314" t="inlineStr">
        <is>
          <t>IMG_20251010_205332743.jpg,IMG_20251010_205327470.jpg,IMG_20251010_180503386.jpg,IMG_20251010_180505931.jpg,IMG_20251010_121909370.jpg,IMG_20251010_112540108.jpg,IMG_20251010_163240744.jpg</t>
        </is>
      </c>
      <c r="M3314"/>
      <c r="N3314" s="2">
        <v>45940</v>
      </c>
      <c r="O3314" t="inlineStr">
        <is>
          <t>已结束</t>
        </is>
      </c>
      <c r="P3314" t="inlineStr">
        <is>
          <t>41周</t>
        </is>
      </c>
      <c r="Q3314"/>
      <c r="R3314" t="inlineStr">
        <is>
          <t>false</t>
        </is>
      </c>
      <c r="S3314" t="inlineStr">
        <is>
          <t>2025/11/15</t>
        </is>
      </c>
      <c r="T3314" t="inlineStr">
        <is>
          <t>BST</t>
        </is>
      </c>
      <c r="U3314"/>
      <c r="V3314" t="inlineStr">
        <is>
          <t>关胜元</t>
        </is>
      </c>
      <c r="W3314" t="inlineStr">
        <is>
          <t>张铭麒</t>
        </is>
      </c>
    </row>
    <row r="3315" ht="12.75" customHeight="1">
      <c r="A3315" t="inlineStr">
        <is>
          <t xml:space="preserve">2025-10-08 </t>
        </is>
      </c>
      <c r="B3315"/>
      <c r="C3315" t="inlineStr">
        <is>
          <t xml:space="preserve">无有效文本信息，未发现需关注问题与异常。 </t>
        </is>
      </c>
      <c r="D3315" t="inlineStr">
        <is>
          <t>杨梓雄</t>
        </is>
      </c>
      <c r="E3315" t="inlineStr">
        <is>
          <t>广东省惠州市惠阳区秋长街道新星幼儿园</t>
        </is>
      </c>
      <c r="F3315" t="inlineStr">
        <is>
          <t>排休</t>
        </is>
      </c>
      <c r="G3315"/>
      <c r="H3315"/>
      <c r="I3315"/>
      <c r="J3315"/>
      <c r="K3315"/>
      <c r="L3315"/>
      <c r="M3315"/>
      <c r="N3315" s="2">
        <v>45938</v>
      </c>
      <c r="O3315"/>
      <c r="P3315" t="inlineStr">
        <is>
          <t>41周</t>
        </is>
      </c>
      <c r="Q3315"/>
      <c r="R3315" t="inlineStr">
        <is>
          <t>false</t>
        </is>
      </c>
      <c r="S3315"/>
      <c r="T3315"/>
      <c r="U3315" t="inlineStr">
        <is>
          <t>1</t>
        </is>
      </c>
      <c r="V3315"/>
      <c r="W3315"/>
    </row>
    <row r="3316" ht="12.75" customHeight="1">
      <c r="A3316" t="inlineStr">
        <is>
          <t xml:space="preserve">2025-10-04 </t>
        </is>
      </c>
      <c r="B3316"/>
      <c r="C3316" t="inlineStr">
        <is>
          <t xml:space="preserve">未发现问题与异常，仅提及日期2025年10月4日。 </t>
        </is>
      </c>
      <c r="D3316" t="inlineStr">
        <is>
          <t>杨梓雄</t>
        </is>
      </c>
      <c r="E3316" t="inlineStr">
        <is>
          <t>广东省惠州市惠东县铁涌镇211县道</t>
        </is>
      </c>
      <c r="F3316" t="inlineStr">
        <is>
          <t>排休</t>
        </is>
      </c>
      <c r="G3316"/>
      <c r="H3316"/>
      <c r="I3316"/>
      <c r="J3316"/>
      <c r="K3316"/>
      <c r="L3316"/>
      <c r="M3316"/>
      <c r="N3316" s="2">
        <v>45934</v>
      </c>
      <c r="O3316"/>
      <c r="P3316" t="inlineStr">
        <is>
          <t>40周</t>
        </is>
      </c>
      <c r="Q3316"/>
      <c r="R3316" t="inlineStr">
        <is>
          <t>false</t>
        </is>
      </c>
      <c r="S3316"/>
      <c r="T3316"/>
      <c r="U3316"/>
      <c r="V3316"/>
      <c r="W3316"/>
    </row>
    <row r="3317" ht="12.75" customHeight="1">
      <c r="A3317" t="inlineStr">
        <is>
          <t xml:space="preserve">2025-10-03 </t>
        </is>
      </c>
      <c r="B3317"/>
      <c r="C3317" t="inlineStr">
        <is>
          <t xml:space="preserve">未提供具体正文内容，无法总结，无问题及异常可反馈。 </t>
        </is>
      </c>
      <c r="D3317" t="inlineStr">
        <is>
          <t>杨梓雄</t>
        </is>
      </c>
      <c r="E3317" t="inlineStr">
        <is>
          <t>广东省惠州市惠东县铁涌镇211县道</t>
        </is>
      </c>
      <c r="F3317" t="inlineStr">
        <is>
          <t>排休</t>
        </is>
      </c>
      <c r="G3317"/>
      <c r="H3317"/>
      <c r="I3317"/>
      <c r="J3317"/>
      <c r="K3317"/>
      <c r="L3317"/>
      <c r="M3317"/>
      <c r="N3317" s="2">
        <v>45933</v>
      </c>
      <c r="O3317"/>
      <c r="P3317" t="inlineStr">
        <is>
          <t>40周</t>
        </is>
      </c>
      <c r="Q3317"/>
      <c r="R3317" t="inlineStr">
        <is>
          <t>false</t>
        </is>
      </c>
      <c r="S3317"/>
      <c r="T3317"/>
      <c r="U3317"/>
      <c r="V3317"/>
      <c r="W3317"/>
    </row>
    <row r="3318" ht="12.75" customHeight="1">
      <c r="A3318" t="inlineStr">
        <is>
          <t xml:space="preserve">2025-10-02 </t>
        </is>
      </c>
      <c r="B3318"/>
      <c r="C3318" t="inlineStr">
        <is>
          <t xml:space="preserve">未发现异常信息，仅提及日期“2025/10/02” 。 </t>
        </is>
      </c>
      <c r="D3318" t="inlineStr">
        <is>
          <t>杨梓雄</t>
        </is>
      </c>
      <c r="E3318" t="inlineStr">
        <is>
          <t>广东省惠州市惠东县铁涌镇211县道</t>
        </is>
      </c>
      <c r="F3318" t="inlineStr">
        <is>
          <t>排休</t>
        </is>
      </c>
      <c r="G3318"/>
      <c r="H3318"/>
      <c r="I3318"/>
      <c r="J3318"/>
      <c r="K3318"/>
      <c r="L3318"/>
      <c r="M3318"/>
      <c r="N3318" s="2">
        <v>45932</v>
      </c>
      <c r="O3318"/>
      <c r="P3318" t="inlineStr">
        <is>
          <t>40周</t>
        </is>
      </c>
      <c r="Q3318"/>
      <c r="R3318" t="inlineStr">
        <is>
          <t>false</t>
        </is>
      </c>
      <c r="S3318"/>
      <c r="T3318"/>
      <c r="U3318"/>
      <c r="V3318"/>
      <c r="W3318"/>
    </row>
    <row r="3319" ht="12.75" customHeight="1">
      <c r="A3319" t="inlineStr">
        <is>
          <t xml:space="preserve">2025-10-01 </t>
        </is>
      </c>
      <c r="B3319"/>
      <c r="C3319" t="inlineStr">
        <is>
          <t xml:space="preserve">信息仅含日期“2025/10/01”，无异常，无需特别关注问题。 </t>
        </is>
      </c>
      <c r="D3319" t="inlineStr">
        <is>
          <t>杨梓雄</t>
        </is>
      </c>
      <c r="E3319" t="inlineStr">
        <is>
          <t>广东省惠州市惠东县黄埠镇211县道</t>
        </is>
      </c>
      <c r="F3319" t="inlineStr">
        <is>
          <t>排休</t>
        </is>
      </c>
      <c r="G3319"/>
      <c r="H3319"/>
      <c r="I3319"/>
      <c r="J3319"/>
      <c r="K3319"/>
      <c r="L3319"/>
      <c r="M3319"/>
      <c r="N3319" s="2">
        <v>45931</v>
      </c>
      <c r="O3319"/>
      <c r="P3319" t="inlineStr">
        <is>
          <t>40周</t>
        </is>
      </c>
      <c r="Q3319"/>
      <c r="R3319" t="inlineStr">
        <is>
          <t>false</t>
        </is>
      </c>
      <c r="S3319"/>
      <c r="T3319"/>
      <c r="U3319" t="inlineStr">
        <is>
          <t>0</t>
        </is>
      </c>
      <c r="V3319"/>
      <c r="W3319"/>
    </row>
    <row r="3320" ht="12.75" customHeight="1">
      <c r="A3320" t="inlineStr">
        <is>
          <t>2025-09-30 杨梓雄-成都-大鸭梨-新店开业 已结束</t>
        </is>
      </c>
      <c r="B3320" t="inlineStr">
        <is>
          <t>1</t>
        </is>
      </c>
      <c r="C3320" t="inlineStr">
        <is>
          <t xml:space="preserve">9月30日汇报成都店项目进展及售后体系建立，无明显异常。 </t>
        </is>
      </c>
      <c r="D3320" t="inlineStr">
        <is>
          <t>杨梓雄</t>
        </is>
      </c>
      <c r="E3320" t="inlineStr">
        <is>
          <t>四川省成都市简阳市石板凳街道竹叶青天府机场领航店成都天府国际机场2号航站楼</t>
        </is>
      </c>
      <c r="F3320" t="inlineStr">
        <is>
          <t>项目出差</t>
        </is>
      </c>
      <c r="G3320" t="inlineStr">
        <is>
          <t>杨梓雄-成都-大鸭梨-新店开业 已结束</t>
        </is>
      </c>
      <c r="H3320" t="inlineStr">
        <is>
          <t>尊敬的领导晚上好，以下是今日9月30日的工作进展汇报请您审阅：
一、成都大鸭梨蓝润店项目进展
1. 已完成外卖菜与堂食菜单多份量复刻录入程序工作，持续烹饪出餐测试菜品稳定效果均合格
2.培训操作员掌握餐前主料分份、炒制投料、翻拌、出锅及装盘全流程，确保操作流畅无断点  
3.时间管理与效率优化规范每道菜品的主辅料、配料及餐具取用流程，确保在烹饪润锅（40秒）时间内完成备料，最大化利用空档期，提升整体产能
4.通过实操，让操作员熟练衔接各环节，保证出品效率与稳定性
二、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t>
        </is>
      </c>
      <c r="I3320" t="inlineStr">
        <is>
          <t>已定</t>
        </is>
      </c>
      <c r="J3320"/>
      <c r="K3320" t="inlineStr">
        <is>
          <t>休息</t>
        </is>
      </c>
      <c r="L3320" t="inlineStr">
        <is>
          <t>IMG_20250930_110732623.jpg,IMG_20250930_110731055.jpg,IMG_20250930_110614740.jpg,IMG_20250930_102046981.jpg,IMG_20250930_102039668.jpg</t>
        </is>
      </c>
      <c r="M3320"/>
      <c r="N3320" s="2">
        <v>45930</v>
      </c>
      <c r="O3320" t="inlineStr">
        <is>
          <t>已结束</t>
        </is>
      </c>
      <c r="P3320" t="inlineStr">
        <is>
          <t>40周</t>
        </is>
      </c>
      <c r="Q3320"/>
      <c r="R3320" t="inlineStr">
        <is>
          <t>false</t>
        </is>
      </c>
      <c r="S3320" t="inlineStr">
        <is>
          <t>2025/09/30</t>
        </is>
      </c>
      <c r="T3320" t="inlineStr">
        <is>
          <t>BST</t>
        </is>
      </c>
      <c r="U3320" t="inlineStr">
        <is>
          <t>1</t>
        </is>
      </c>
      <c r="V3320" t="inlineStr">
        <is>
          <t>关胜元</t>
        </is>
      </c>
      <c r="W3320" t="inlineStr">
        <is>
          <t>张铭麒</t>
        </is>
      </c>
    </row>
    <row r="3321" ht="12.75" customHeight="1">
      <c r="A3321" t="inlineStr">
        <is>
          <t>2025-09-29 杨梓雄-成都-大鸭梨-新店开业 已结束</t>
        </is>
      </c>
      <c r="B3321"/>
      <c r="C3321" t="inlineStr">
        <is>
          <t xml:space="preserve">9 月 29 日成都大鸭梨项目有进展，商场停电，邬总菜单待验收 </t>
        </is>
      </c>
      <c r="D3321" t="inlineStr">
        <is>
          <t>杨梓雄</t>
        </is>
      </c>
      <c r="E3321" t="inlineStr">
        <is>
          <t>四川省成都市青羊区光华街道群益路西城星荟</t>
        </is>
      </c>
      <c r="F3321" t="inlineStr">
        <is>
          <t>项目出差</t>
        </is>
      </c>
      <c r="G3321" t="inlineStr">
        <is>
          <t>杨梓雄-成都-大鸭梨-新店开业 已结束</t>
        </is>
      </c>
      <c r="H3321" t="inlineStr">
        <is>
          <t>尊敬的领导，晚上好
以下是今日（9月29日）的工作进展汇报，请您审阅：
一、成都大鸭梨项目进度
1. 完成外卖菜与堂食菜单多份量复刻录入程序工作，持续烹饪出餐测试菜品稳定效果均合格
2.协助门店出餐测试多分量菜品稳定运行
3.邬总定版所有堂食菜单1份菜，多份菜预明日验收
4.门店商场因故障停电下午未营业，协助收拾食材
5.明日计划
多份量菜品出餐稳定合格测试</t>
        </is>
      </c>
      <c r="I3321" t="inlineStr">
        <is>
          <t>已定</t>
        </is>
      </c>
      <c r="J3321"/>
      <c r="K3321" t="inlineStr">
        <is>
          <t>明日计划
多份量菜品出餐稳定合格测试</t>
        </is>
      </c>
      <c r="L3321" t="inlineStr">
        <is>
          <t>IMG_20250929_170037542.jpg,IMG_20250929_165719241.jpg,IMG_20250927_181355172.jpg,IMG_20250921_115830.jpg</t>
        </is>
      </c>
      <c r="M3321"/>
      <c r="N3321" s="2">
        <v>45929</v>
      </c>
      <c r="O3321" t="inlineStr">
        <is>
          <t>已结束</t>
        </is>
      </c>
      <c r="P3321" t="inlineStr">
        <is>
          <t>40周</t>
        </is>
      </c>
      <c r="Q3321"/>
      <c r="R3321" t="inlineStr">
        <is>
          <t>false</t>
        </is>
      </c>
      <c r="S3321" t="inlineStr">
        <is>
          <t>2025/09/30</t>
        </is>
      </c>
      <c r="T3321" t="inlineStr">
        <is>
          <t>BST</t>
        </is>
      </c>
      <c r="U3321"/>
      <c r="V3321" t="inlineStr">
        <is>
          <t>关胜元</t>
        </is>
      </c>
      <c r="W3321" t="inlineStr">
        <is>
          <t>张铭麒</t>
        </is>
      </c>
    </row>
    <row r="3322" ht="12.75" customHeight="1">
      <c r="A3322" t="inlineStr">
        <is>
          <t>2025-09-28 杨梓雄-成都-大鸭梨-新店开业 已结束</t>
        </is>
      </c>
      <c r="B3322" t="inlineStr">
        <is>
          <t>1</t>
        </is>
      </c>
      <c r="C3322" t="inlineStr">
        <is>
          <t xml:space="preserve">9 月 28 日成都大鸭梨项目有进展，部分待验收，明日继续测试 </t>
        </is>
      </c>
      <c r="D3322" t="inlineStr">
        <is>
          <t>杨梓雄</t>
        </is>
      </c>
      <c r="E3322" t="inlineStr">
        <is>
          <t>四川省成都市青羊区光华街道群益路西城星荟</t>
        </is>
      </c>
      <c r="F3322" t="inlineStr">
        <is>
          <t>项目出差</t>
        </is>
      </c>
      <c r="G3322" t="inlineStr">
        <is>
          <t>杨梓雄-成都-大鸭梨-新店开业 已结束</t>
        </is>
      </c>
      <c r="H3322" t="inlineStr">
        <is>
          <t>尊敬的领导，晚上好
以下是今日（9月28日）的工作进展汇报，请您审阅：
一、成都大鸭梨项目进度
1. 完成外卖菜与堂食菜单多份量复刻录入程序工作，持续烹饪出餐测试菜品稳定效果均合格
2.培训成都大鸭梨所有厨师长到门店给讲解机器应用以及操作流程
3.邬总定版所有堂食菜单1份菜，多份菜预计明日或后天验收
4.明日计划
多份量菜品出餐稳定合格测试</t>
        </is>
      </c>
      <c r="I3322" t="inlineStr">
        <is>
          <t>已定1份</t>
        </is>
      </c>
      <c r="J3322"/>
      <c r="K3322" t="inlineStr">
        <is>
          <t>明日计划
多份量菜品出餐稳定合格测试</t>
        </is>
      </c>
      <c r="L3322" t="inlineStr">
        <is>
          <t>IMG_20250928_215056824.jpg,IMG_20250928_215051262.jpg,IMG_20250928_215046791.jpg,IMG_20250928_215042248.jpg,IMG_20250928_215032186.jpg,IMG_20250928_215027594.jpg,IMG_20250928_202013200.jpg</t>
        </is>
      </c>
      <c r="M3322"/>
      <c r="N3322" s="2">
        <v>45928</v>
      </c>
      <c r="O3322" t="inlineStr">
        <is>
          <t>已结束</t>
        </is>
      </c>
      <c r="P3322" t="inlineStr">
        <is>
          <t>39周</t>
        </is>
      </c>
      <c r="Q3322"/>
      <c r="R3322" t="inlineStr">
        <is>
          <t>false</t>
        </is>
      </c>
      <c r="S3322" t="inlineStr">
        <is>
          <t>2025/09/30</t>
        </is>
      </c>
      <c r="T3322" t="inlineStr">
        <is>
          <t>BST</t>
        </is>
      </c>
      <c r="U3322"/>
      <c r="V3322" t="inlineStr">
        <is>
          <t>关胜元</t>
        </is>
      </c>
      <c r="W3322" t="inlineStr">
        <is>
          <t>张铭麒</t>
        </is>
      </c>
    </row>
    <row r="3323" ht="12.75" customHeight="1">
      <c r="A3323" t="inlineStr">
        <is>
          <t>2025-09-27 杨梓雄-成都-大鸭梨-POC 已结束</t>
        </is>
      </c>
      <c r="B3323"/>
      <c r="C3323" t="inlineStr">
        <is>
          <t xml:space="preserve">9月27日汇报成都大鸭梨项目进度，无明显异常问题。 </t>
        </is>
      </c>
      <c r="D3323" t="inlineStr">
        <is>
          <t>杨梓雄</t>
        </is>
      </c>
      <c r="E3323" t="inlineStr">
        <is>
          <t>四川省成都市武侯区桂溪街道广和一街新南天地商圈</t>
        </is>
      </c>
      <c r="F3323" t="inlineStr">
        <is>
          <t>项目出差</t>
        </is>
      </c>
      <c r="G3323" t="inlineStr">
        <is>
          <t>杨梓雄-成都-大鸭梨-POC 已结束</t>
        </is>
      </c>
      <c r="H3323" t="inlineStr">
        <is>
          <t>尊敬的领导，晚上好
以下是今日（9月27日）的工作进展汇报，请您审阅：
一、成都大鸭梨项目进度
1. 完成外卖菜与堂食菜单多份量复刻录入程序工作，持续烹饪出餐测试菜品稳定效果均合格
2.与邬总（总监）定下下一步计划
①这几天录制外卖菜品与其余堂食多份量菜品
②国庆后与邬总约一天时间安排成都大鸭梨所有门店厨师长到现场学习培训机器为后续机器进门店做准备
3.今日录入菜品（已定版菜品22道）
盐帮回锅肉
泡椒牛肉丝
蒜苔肉丝
生炒牛肉丝
4.安排北京大鸭梨各门店事项
①北京大鸭梨鸟巢店明天开业安排范富豪师傅明日先顶一天后面吴文涛师傅到店支持</t>
        </is>
      </c>
      <c r="I3323" t="inlineStr">
        <is>
          <t>今日录入菜品（已定版菜品22道）
盐帮回锅肉
泡椒牛肉丝
蒜苔肉丝
生炒牛肉丝</t>
        </is>
      </c>
      <c r="J3323"/>
      <c r="K3323" t="inlineStr">
        <is>
          <t>录制外卖菜品与其余堂食多份量菜品</t>
        </is>
      </c>
      <c r="L3323" t="inlineStr">
        <is>
          <t>IMG_20250927_191327006.jpg,IMG_20250927_181355172.jpg,IMG_20250927_114107527.jpg,IMG_20250927_112246983.jpg</t>
        </is>
      </c>
      <c r="M3323"/>
      <c r="N3323" s="2">
        <v>45927</v>
      </c>
      <c r="O3323" t="inlineStr">
        <is>
          <t>已结束</t>
        </is>
      </c>
      <c r="P3323" t="inlineStr">
        <is>
          <t>39周</t>
        </is>
      </c>
      <c r="Q3323"/>
      <c r="R3323" t="inlineStr">
        <is>
          <t>false</t>
        </is>
      </c>
      <c r="S3323" t="inlineStr">
        <is>
          <t>2025/09/24</t>
        </is>
      </c>
      <c r="T3323" t="inlineStr">
        <is>
          <t>BST</t>
        </is>
      </c>
      <c r="U3323"/>
      <c r="V3323" t="inlineStr">
        <is>
          <t>关胜元</t>
        </is>
      </c>
      <c r="W3323" t="inlineStr">
        <is>
          <t>张铭麒</t>
        </is>
      </c>
    </row>
    <row r="3324" ht="12.75" customHeight="1">
      <c r="A3324" t="inlineStr">
        <is>
          <t>2025-09-26 杨梓雄-成都-大鸭梨-POC 已结束</t>
        </is>
      </c>
      <c r="B3324" t="inlineStr">
        <is>
          <t>1</t>
        </is>
      </c>
      <c r="C3324" t="inlineStr">
        <is>
          <t xml:space="preserve">9 月 16 日成都大鸭梨项目多方面推进，外卖出品合格，堂食已定 </t>
        </is>
      </c>
      <c r="D3324" t="inlineStr">
        <is>
          <t>杨梓雄</t>
        </is>
      </c>
      <c r="E3324" t="inlineStr">
        <is>
          <t>四川省成都市青羊区光华街道群益路西城星荟</t>
        </is>
      </c>
      <c r="F3324" t="inlineStr">
        <is>
          <t>项目出差</t>
        </is>
      </c>
      <c r="G3324" t="inlineStr">
        <is>
          <t>杨梓雄-成都-大鸭梨-POC 已结束</t>
        </is>
      </c>
      <c r="H3324" t="inlineStr">
        <is>
          <t>尊敬的领导，晚上好。
以下是今日（9月16日）的工作进展汇报，请您审阅：
一、成都大鸭梨项目进度
1.调试机器设备重新加料校准
2.升级水淀粉版本测试稳定性
3.根据菜品酱汁进行分机分菜分液料等
4.测试外卖菜品出品合格
5.整理新店开业口味到现场调试机器与培训流程</t>
        </is>
      </c>
      <c r="I3324" t="inlineStr">
        <is>
          <t>堂食已定
录制外卖菜品</t>
        </is>
      </c>
      <c r="J3324"/>
      <c r="K3324" t="inlineStr">
        <is>
          <t>成都大鸭梨录外卖菜</t>
        </is>
      </c>
      <c r="L3324" t="inlineStr">
        <is>
          <t>1758889311562.jpg,IMG_20250926_144838651.jpg,IMG_20250926_144835269.jpg,IMG_20250926_144722170.jpg,IMG_20250926_144543981.jpg</t>
        </is>
      </c>
      <c r="M3324"/>
      <c r="N3324" s="2">
        <v>45926</v>
      </c>
      <c r="O3324" t="inlineStr">
        <is>
          <t>已结束</t>
        </is>
      </c>
      <c r="P3324" t="inlineStr">
        <is>
          <t>39周</t>
        </is>
      </c>
      <c r="Q3324"/>
      <c r="R3324" t="inlineStr">
        <is>
          <t>false</t>
        </is>
      </c>
      <c r="S3324" t="inlineStr">
        <is>
          <t>2025/09/24</t>
        </is>
      </c>
      <c r="T3324" t="inlineStr">
        <is>
          <t>BST</t>
        </is>
      </c>
      <c r="U3324"/>
      <c r="V3324" t="inlineStr">
        <is>
          <t>关胜元</t>
        </is>
      </c>
      <c r="W3324" t="inlineStr">
        <is>
          <t>张铭麒</t>
        </is>
      </c>
    </row>
    <row r="3325" ht="12.75" customHeight="1">
      <c r="A3325" t="inlineStr">
        <is>
          <t xml:space="preserve">2025-09-25 </t>
        </is>
      </c>
      <c r="B3325"/>
      <c r="C3325" t="inlineStr">
        <is>
          <t xml:space="preserve">文本仅给出日期“2025/09/25”，无问题及异常。 </t>
        </is>
      </c>
      <c r="D3325" t="inlineStr">
        <is>
          <t>杨梓雄</t>
        </is>
      </c>
      <c r="E3325" t="inlineStr">
        <is>
          <t>四川省成都市锦江区锦官驿街道一环路55号阳光新业大厦</t>
        </is>
      </c>
      <c r="F3325" t="inlineStr">
        <is>
          <t>排休</t>
        </is>
      </c>
      <c r="G3325"/>
      <c r="H3325"/>
      <c r="I3325"/>
      <c r="J3325"/>
      <c r="K3325"/>
      <c r="L3325"/>
      <c r="M3325"/>
      <c r="N3325" s="2">
        <v>45925</v>
      </c>
      <c r="O3325"/>
      <c r="P3325" t="inlineStr">
        <is>
          <t>39周</t>
        </is>
      </c>
      <c r="Q3325"/>
      <c r="R3325" t="inlineStr">
        <is>
          <t>false</t>
        </is>
      </c>
      <c r="S3325"/>
      <c r="T3325"/>
      <c r="U3325" t="inlineStr">
        <is>
          <t>1</t>
        </is>
      </c>
      <c r="V3325"/>
      <c r="W3325"/>
    </row>
    <row r="3326" ht="12.75" customHeight="1">
      <c r="A3326" t="inlineStr">
        <is>
          <t>2025-09-24 杨梓雄-成都-大鸭梨-POC 已结束</t>
        </is>
      </c>
      <c r="B3326" t="inlineStr">
        <is>
          <t>1</t>
        </is>
      </c>
      <c r="C3326" t="inlineStr">
        <is>
          <t xml:space="preserve">成都何为川项目机器动线长待调整，今日完成多项调试及烹饪测试 </t>
        </is>
      </c>
      <c r="D3326" t="inlineStr">
        <is>
          <t>杨梓雄</t>
        </is>
      </c>
      <c r="E3326" t="inlineStr">
        <is>
          <t>四川省成都市锦江区沙河街道汇源南路411号环球汇</t>
        </is>
      </c>
      <c r="F3326" t="inlineStr">
        <is>
          <t>项目出差</t>
        </is>
      </c>
      <c r="G3326" t="inlineStr">
        <is>
          <t>杨梓雄-成都-大鸭梨-POC 已结束</t>
        </is>
      </c>
      <c r="H3326" t="inlineStr">
        <is>
          <t>尊敬的领导，晚上好
以下是今日（9月24日）的工作进展汇报，请您审阅：
一、成都何为川项目情况
门店机器原本是测试何为川菜品用的离切配与炒锅特别远，动线太长门店无法用起来，何为川菜品等北京何为川开业完菜谱成熟才拉过来使用，并拆灶重新拉上下水接电机器移过去使用，可能会需要加一台机器两台机器使用
1.调试机器设备与检查机器各项功能
①干料、液料投放测试
②投放“油”管道需用热水1000克多次清洗
③测试加热功率是否正常
④修改参数配置
2.温度标定
①放入500g水开大火升温到90度后改到6kw等待温度稳定查看温度是否在“95-110”内
②工程模式里温度标定查看数值是否在“1.0”如不是输入250
3.水淀粉投放反抽测试
①水淀粉空盒使用克称去皮后，空盒放入机器手动投放50克水淀粉等反抽完点清洗，等清洗后拿出水淀粉盒上称，查看使用水淀粉后清洗反抽数值在10g内为正常，多测试几次（如反抽吃的水超过10以上联系售后）
4.个人中心设置：
①默认洗锅选项：标准洗
②选择手动刷锅类型：高效版
③2号液料盒反抽：关闭
④投放干酱料时停止加热：打开
⑤清洗提醒：关闭
5.烹饪测试菜品
①烹饪出品正常</t>
        </is>
      </c>
      <c r="I3326" t="inlineStr">
        <is>
          <t>未定</t>
        </is>
      </c>
      <c r="J3326"/>
      <c r="K3326" t="inlineStr">
        <is>
          <t>排休</t>
        </is>
      </c>
      <c r="L3326" t="inlineStr">
        <is>
          <t>IMG_20250924_134126972.jpg,IMG_20250924_134046435.jpg,IMG_20250924_123300729.jpg,IMG_20250924_122126877.jpg,IMG_20250924_131115782.jpg,IMG_20250924_102607653.jpg</t>
        </is>
      </c>
      <c r="M3326"/>
      <c r="N3326" s="2">
        <v>45924</v>
      </c>
      <c r="O3326" t="inlineStr">
        <is>
          <t>已结束</t>
        </is>
      </c>
      <c r="P3326" t="inlineStr">
        <is>
          <t>39周</t>
        </is>
      </c>
      <c r="Q3326"/>
      <c r="R3326" t="inlineStr">
        <is>
          <t>false</t>
        </is>
      </c>
      <c r="S3326" t="inlineStr">
        <is>
          <t>2025/09/24</t>
        </is>
      </c>
      <c r="T3326" t="inlineStr">
        <is>
          <t>BST</t>
        </is>
      </c>
      <c r="U3326"/>
      <c r="V3326" t="inlineStr">
        <is>
          <t>关胜元</t>
        </is>
      </c>
      <c r="W3326" t="inlineStr">
        <is>
          <t>张铭麒</t>
        </is>
      </c>
    </row>
    <row r="3327" ht="12.75" customHeight="1">
      <c r="A3327" t="inlineStr">
        <is>
          <t xml:space="preserve">2025-09-23 </t>
        </is>
      </c>
      <c r="B3327"/>
      <c r="C3327" t="inlineStr">
        <is>
          <t xml:space="preserve">给定内容仅为日期“2025/09/23”，无问题及异常。 </t>
        </is>
      </c>
      <c r="D3327" t="inlineStr">
        <is>
          <t>杨梓雄</t>
        </is>
      </c>
      <c r="E3327" t="inlineStr">
        <is>
          <t>四川省成都市锦江区沙河街道汇源南路411号环球汇</t>
        </is>
      </c>
      <c r="F3327" t="inlineStr">
        <is>
          <t>排休</t>
        </is>
      </c>
      <c r="G3327"/>
      <c r="H3327"/>
      <c r="I3327"/>
      <c r="J3327"/>
      <c r="K3327"/>
      <c r="L3327"/>
      <c r="M3327"/>
      <c r="N3327" s="2">
        <v>45923</v>
      </c>
      <c r="O3327"/>
      <c r="P3327" t="inlineStr">
        <is>
          <t>39周</t>
        </is>
      </c>
      <c r="Q3327"/>
      <c r="R3327" t="inlineStr">
        <is>
          <t>false</t>
        </is>
      </c>
      <c r="S3327"/>
      <c r="T3327"/>
      <c r="U3327" t="inlineStr">
        <is>
          <t>1</t>
        </is>
      </c>
      <c r="V3327"/>
      <c r="W3327"/>
    </row>
    <row r="3328" ht="12.75" customHeight="1">
      <c r="A3328" t="inlineStr">
        <is>
          <t xml:space="preserve">2025-09-22 </t>
        </is>
      </c>
      <c r="B3328"/>
      <c r="C3328" t="inlineStr">
        <is>
          <t xml:space="preserve">无具体内容，无法判断需关注问题及异常情况。 </t>
        </is>
      </c>
      <c r="D3328" t="inlineStr">
        <is>
          <t>杨梓雄</t>
        </is>
      </c>
      <c r="E3328" t="inlineStr">
        <is>
          <t>四川省成都市青羊区草堂街道百花雅园百花商务楼</t>
        </is>
      </c>
      <c r="F3328" t="inlineStr">
        <is>
          <t>排休</t>
        </is>
      </c>
      <c r="G3328"/>
      <c r="H3328"/>
      <c r="I3328"/>
      <c r="J3328"/>
      <c r="K3328"/>
      <c r="L3328"/>
      <c r="M3328"/>
      <c r="N3328" s="2">
        <v>45922</v>
      </c>
      <c r="O3328"/>
      <c r="P3328" t="inlineStr">
        <is>
          <t>39周</t>
        </is>
      </c>
      <c r="Q3328"/>
      <c r="R3328" t="inlineStr">
        <is>
          <t>false</t>
        </is>
      </c>
      <c r="S3328"/>
      <c r="T3328"/>
      <c r="U3328"/>
      <c r="V3328"/>
      <c r="W3328"/>
    </row>
    <row r="3329" ht="12.75" customHeight="1">
      <c r="A3329" t="inlineStr">
        <is>
          <t>2025-09-21 杨梓雄-成都-大鸭梨-POC 已结束</t>
        </is>
      </c>
      <c r="B3329" t="inlineStr">
        <is>
          <t>1</t>
        </is>
      </c>
      <c r="C3329" t="inlineStr">
        <is>
          <t xml:space="preserve">9月21日汇报成都大鸭梨项目，完成菜品SOP录入，24号将去录制 </t>
        </is>
      </c>
      <c r="D3329" t="inlineStr">
        <is>
          <t>杨梓雄</t>
        </is>
      </c>
      <c r="E3329" t="inlineStr">
        <is>
          <t>四川省成都市青羊区光华街道群益路西城星荟</t>
        </is>
      </c>
      <c r="F3329" t="inlineStr">
        <is>
          <t>项目出差</t>
        </is>
      </c>
      <c r="G3329" t="inlineStr">
        <is>
          <t>杨梓雄-成都-大鸭梨-POC 已结束</t>
        </is>
      </c>
      <c r="H3329" t="inlineStr">
        <is>
          <t>尊敬的领导，晚上好
以下是今日（9月21日）的工作进展汇报，请您审阅：
一、成都大鸭梨项目进度
1. 完成2道外卖菜SOP复刻录入程序工作，今日持续烹饪出餐测试菜品稳定效果均合格
①鱼香肉丝
②青椒肉丝
2.与邬总厨师长沟通好后续工作，总裁月底什么时候到成都试菜验收时及时联系赶赴过来测试
3.24号前往成都何为川录制菜品工作</t>
        </is>
      </c>
      <c r="I3329" t="inlineStr">
        <is>
          <t>已定</t>
        </is>
      </c>
      <c r="J3329"/>
      <c r="K3329" t="inlineStr">
        <is>
          <t>休息</t>
        </is>
      </c>
      <c r="L3329" t="inlineStr">
        <is>
          <t>IMG_20250921_133402205.jpg,IMG_20250921_135156274.jpg,IMG_20250921_135147557.jpg,IMG_20250921_115830.jpg,IMG_20250921_133908506.jpg</t>
        </is>
      </c>
      <c r="M3329"/>
      <c r="N3329" s="2">
        <v>45921</v>
      </c>
      <c r="O3329" t="inlineStr">
        <is>
          <t>已结束</t>
        </is>
      </c>
      <c r="P3329" t="inlineStr">
        <is>
          <t>38周</t>
        </is>
      </c>
      <c r="Q3329"/>
      <c r="R3329" t="inlineStr">
        <is>
          <t>false</t>
        </is>
      </c>
      <c r="S3329" t="inlineStr">
        <is>
          <t>2025/09/24</t>
        </is>
      </c>
      <c r="T3329" t="inlineStr">
        <is>
          <t>BST</t>
        </is>
      </c>
      <c r="U3329" t="inlineStr">
        <is>
          <t>1</t>
        </is>
      </c>
      <c r="V3329" t="inlineStr">
        <is>
          <t>关胜元</t>
        </is>
      </c>
      <c r="W3329" t="inlineStr">
        <is>
          <t>张铭麒</t>
        </is>
      </c>
    </row>
    <row r="3330" ht="12.75" customHeight="1">
      <c r="A3330" t="inlineStr">
        <is>
          <t>2025-09-20 杨梓雄-成都-大鸭梨-POC 已结束</t>
        </is>
      </c>
      <c r="B3330" t="inlineStr">
        <is>
          <t>1</t>
        </is>
      </c>
      <c r="C3330" t="inlineStr">
        <is>
          <t xml:space="preserve">大鸭梨项目多道菜 SOP 录入，部分菜品定版，反抽水多待解决 </t>
        </is>
      </c>
      <c r="D3330" t="inlineStr">
        <is>
          <t>杨梓雄</t>
        </is>
      </c>
      <c r="E3330" t="inlineStr">
        <is>
          <t>四川省成都市青羊区光华街道群益路西城星荟</t>
        </is>
      </c>
      <c r="F3330" t="inlineStr">
        <is>
          <t>项目出差</t>
        </is>
      </c>
      <c r="G3330" t="inlineStr">
        <is>
          <t>杨梓雄-成都-大鸭梨-POC 已结束</t>
        </is>
      </c>
      <c r="H3330" t="inlineStr">
        <is>
          <t>尊敬的领导，晚上好
以下是今日（9月20日）的工作进展汇报，请您审阅：
一、成都大鸭梨项目进度
1. 完成多道菜SOP复刻录入程序工作，今日持续烹饪出餐测试菜品稳定效果均合格
2.原定12道菜品已定版，以下菜品均由邬总（总监）定版
√ 大碗花菜
√ 风爆鳝鱼
√ 贝勒爷烤肉
√ 生炒牛肉丝
√ 盐帮渣渣兔
√ 小炒肉
√ 口蘑炒肉
√ 宫保鸡丁
√ 回锅肉
√ 鲍鱼尖椒鸡
√ 鲜椒脆鱼肚
√ 麻婆豆腐
3.昨晚刚更换了新的两位三通阀一台机器测试是没有问题的，今天炒菜反抽的水量持续在40克以上，与总部领导视频排查初步判定结论 问题原因：当菜谱中，投水淀粉指令在菜谱的末尾时，出菜和洗锅动作比较快，当洗锅指令下发时，水淀粉泵还在反抽工作，则会导致软件指令存在问题，最终导致反抽水过多问题。 
4. 明日计划：
①继续优化新菜录入程序，确保其能够高效、准确地支持新菜品的标准化录入。
②预计明天最后一天结束，等待总裁月底到来验收试菜
③后续安排原地休息两天，后去成都何为川poc录菜
请各位领导查阅，如有任何建议或意见，敬请指正！</t>
        </is>
      </c>
      <c r="I3330" t="inlineStr">
        <is>
          <t>已定</t>
        </is>
      </c>
      <c r="J3330"/>
      <c r="K3330" t="inlineStr">
        <is>
          <t>4. 明日计划：
①继续优化新菜录入程序，确保其能够高效、准确地支持新菜品的标准化录入。
②预计明天最后一天结束，等待总裁月底到来验收试菜
③后续安排原地休息两天，后去成都何为川poc录菜</t>
        </is>
      </c>
      <c r="L3330" t="inlineStr">
        <is>
          <t>mmexport1758374014131.jpg,IMG_20250920_140953084.jpg,IMG_20250920_140949037.jpg,IMG_20250920_140942008.jpg,IMG_20250920_123248358.jpg</t>
        </is>
      </c>
      <c r="M3330"/>
      <c r="N3330" s="2">
        <v>45920</v>
      </c>
      <c r="O3330" t="inlineStr">
        <is>
          <t>已结束</t>
        </is>
      </c>
      <c r="P3330" t="inlineStr">
        <is>
          <t>38周</t>
        </is>
      </c>
      <c r="Q3330"/>
      <c r="R3330" t="inlineStr">
        <is>
          <t>false</t>
        </is>
      </c>
      <c r="S3330" t="inlineStr">
        <is>
          <t>2025/09/24</t>
        </is>
      </c>
      <c r="T3330" t="inlineStr">
        <is>
          <t>BST</t>
        </is>
      </c>
      <c r="U3330"/>
      <c r="V3330" t="inlineStr">
        <is>
          <t>关胜元</t>
        </is>
      </c>
      <c r="W3330" t="inlineStr">
        <is>
          <t>张铭麒</t>
        </is>
      </c>
    </row>
    <row r="3331" ht="12.75" customHeight="1">
      <c r="A3331" t="inlineStr">
        <is>
          <t>2025-09-19 杨梓雄-成都-大鸭梨-POC 已结束</t>
        </is>
      </c>
      <c r="B3331" t="inlineStr">
        <is>
          <t>1</t>
        </is>
      </c>
      <c r="C3331" t="inlineStr">
        <is>
          <t xml:space="preserve">9 月 19 日完成多道菜 SOP 录入等，明日继续推进并测两菜品 </t>
        </is>
      </c>
      <c r="D3331" t="inlineStr">
        <is>
          <t>杨梓雄</t>
        </is>
      </c>
      <c r="E3331" t="inlineStr">
        <is>
          <t>四川省成都市青羊区光华街道金沙时代城</t>
        </is>
      </c>
      <c r="F3331" t="inlineStr">
        <is>
          <t>项目出差</t>
        </is>
      </c>
      <c r="G3331" t="inlineStr">
        <is>
          <t>杨梓雄-成都-大鸭梨-POC 已结束</t>
        </is>
      </c>
      <c r="H3331" t="inlineStr">
        <is>
          <t>尊敬的领导，晚上好
以下是今日（9月19日）的工作进展汇报，请您审阅：
一、成都大鸭梨项目进度
1. 完成多道菜SOP复刻录入程序工作，并测试菜品装盘效果，同时学习师傅们烹饪流程细节。  
以下菜品均由邬总（总监）定版
√ 大碗花菜
√ 风爆鳝鱼
√ 贝勒爷烤肉
√ 生炒牛肉丝
√ 盐帮渣渣兔
√ 小炒肉
√ 口蘑炒肉
√ 宫保鸡丁
√ 回锅肉
√ 鲍鱼尖椒鸡
√ 鲜椒脆鱼肚
2.水淀粉重新改口使用7号喷口剪口横版测试勾芡效果比之前好很多
3.协助总部排查水淀粉先投水再投水淀粉定位问题，协助周三鑫更换两位三通阀
4. 明日计划：
①继续推进剩余菜品的SOP制定与录入工作，确保每道菜品的制作流程标准化，提升出品的一致性和效率。
②20日测试菜品如下：
   麻婆豆腐
   鲍鱼尖椒鸡
请各位领导查阅，如有任何建议或意见，敬请指正！</t>
        </is>
      </c>
      <c r="I3331" t="inlineStr">
        <is>
          <t>已定</t>
        </is>
      </c>
      <c r="J3331"/>
      <c r="K3331" t="inlineStr">
        <is>
          <t>4. 明日计划：
①继续推进剩余菜品的SOP制定与录入工作，确保每道菜品的制作流程标准化，提升出品的一致性和效率。
②20日测试菜品如下：
   麻婆豆腐
   鲍鱼尖椒鸡</t>
        </is>
      </c>
      <c r="L3331" t="inlineStr">
        <is>
          <t>IMG_20250919_194423299.jpg,IMG_20250919_191312500.jpg,IMG_20250919_181452469.jpg,IMG_20250919_112605961.jpg</t>
        </is>
      </c>
      <c r="M3331"/>
      <c r="N3331" s="2">
        <v>45919</v>
      </c>
      <c r="O3331" t="inlineStr">
        <is>
          <t>已结束</t>
        </is>
      </c>
      <c r="P3331" t="inlineStr">
        <is>
          <t>38周</t>
        </is>
      </c>
      <c r="Q3331"/>
      <c r="R3331" t="inlineStr">
        <is>
          <t>false</t>
        </is>
      </c>
      <c r="S3331" t="inlineStr">
        <is>
          <t>2025/09/24</t>
        </is>
      </c>
      <c r="T3331" t="inlineStr">
        <is>
          <t>BST</t>
        </is>
      </c>
      <c r="U3331"/>
      <c r="V3331" t="inlineStr">
        <is>
          <t>关胜元</t>
        </is>
      </c>
      <c r="W3331" t="inlineStr">
        <is>
          <t>张铭麒</t>
        </is>
      </c>
    </row>
    <row r="3332" ht="12.75" customHeight="1">
      <c r="A3332" t="inlineStr">
        <is>
          <t>2025-09-18 杨梓雄-成都-大鸭梨-POC 已结束</t>
        </is>
      </c>
      <c r="B3332" t="inlineStr">
        <is>
          <t>1</t>
        </is>
      </c>
      <c r="C3332" t="inlineStr">
        <is>
          <t xml:space="preserve">今日成都大鸭梨项目试菜合格，部分菜品测试有问题，明日继续推进 </t>
        </is>
      </c>
      <c r="D3332" t="inlineStr">
        <is>
          <t>杨梓雄</t>
        </is>
      </c>
      <c r="E3332" t="inlineStr">
        <is>
          <t>四川省成都市青羊区光华街道群益路西城星荟</t>
        </is>
      </c>
      <c r="F3332" t="inlineStr">
        <is>
          <t>项目出差</t>
        </is>
      </c>
      <c r="G3332" t="inlineStr">
        <is>
          <t>杨梓雄-成都-大鸭梨-POC 已结束</t>
        </is>
      </c>
      <c r="H3332" t="inlineStr">
        <is>
          <t>尊敬的领导，晚上好
以下是今日（9月18日）的工作进展汇报，请您审阅：
一、成都大鸭梨项目进度
1.配备菜品光总试菜（总裁哥哥），试菜效果合格，明日总裁到店试菜
2.录制2道菜SOP复刻录入程序工作，并测试菜品装盘效果，同时学习师傅们烹饪流程细节。 
①回锅肉：由于酱料太黏稠，调配回锅肉酱汁配比调稀后方机器投放，食材配给不足待明日继续测试
②宫保鸡丁 ：程序流程已定，由于水淀粉稳定待明日测试
3. 明日计划：
①继续推进剩余菜品的SOP制定与录入工作，确保每道菜品的制作流程标准化，提升出品的一致性和效率。
②19日测试菜品
     回锅肉
     宫保鸡丁
     麻婆豆腐
     鲍鱼尖椒鸡
     鲜椒脆鱼肚
请各位领导查阅，如有任何建议或意见，敬请指正！</t>
        </is>
      </c>
      <c r="I3332" t="inlineStr">
        <is>
          <t>未定</t>
        </is>
      </c>
      <c r="J3332"/>
      <c r="K3332" t="inlineStr">
        <is>
          <t>3. 明日计划：
①继续推进剩余菜品的SOP制定与录入工作，确保每道菜品的制作流程标准化，提升出品的一致性和效率。
②19日测试菜品
     回锅肉
     宫保鸡丁
     麻婆豆腐
     鲍鱼尖椒鸡
     鲜椒脆鱼肚</t>
        </is>
      </c>
      <c r="L3332" t="inlineStr">
        <is>
          <t>IMG_20250918_200321800.jpg,IMG_20250918_111735238.jpg,Screenshot_20250918_123301_com.ss.android.lark.jpg,Screenshot_20250918_123306_com.ss.android.lark.jpg,IMG_20250915_133150313.jpg</t>
        </is>
      </c>
      <c r="M3332"/>
      <c r="N3332" s="2">
        <v>45918</v>
      </c>
      <c r="O3332" t="inlineStr">
        <is>
          <t>已结束</t>
        </is>
      </c>
      <c r="P3332" t="inlineStr">
        <is>
          <t>38周</t>
        </is>
      </c>
      <c r="Q3332"/>
      <c r="R3332" t="inlineStr">
        <is>
          <t>false</t>
        </is>
      </c>
      <c r="S3332" t="inlineStr">
        <is>
          <t>2025/09/24</t>
        </is>
      </c>
      <c r="T3332" t="inlineStr">
        <is>
          <t>BST</t>
        </is>
      </c>
      <c r="U3332"/>
      <c r="V3332" t="inlineStr">
        <is>
          <t>关胜元</t>
        </is>
      </c>
      <c r="W3332" t="inlineStr">
        <is>
          <t>张铭麒</t>
        </is>
      </c>
    </row>
    <row r="3333" ht="12.75" customHeight="1">
      <c r="A3333" t="inlineStr">
        <is>
          <t>2025-09-17 杨梓雄-成都-大鸭梨-POC 已结束</t>
        </is>
      </c>
      <c r="B3333" t="inlineStr">
        <is>
          <t>1</t>
        </is>
      </c>
      <c r="C3333" t="inlineStr">
        <is>
          <t xml:space="preserve">9月17日成都大鸭梨项目完成部分SOP录入，口蘑炒肉待调，明日继续推进 </t>
        </is>
      </c>
      <c r="D3333" t="inlineStr">
        <is>
          <t>杨梓雄</t>
        </is>
      </c>
      <c r="E3333" t="inlineStr">
        <is>
          <t>四川省成都市青羊区光华街道群益路西城星荟</t>
        </is>
      </c>
      <c r="F3333" t="inlineStr">
        <is>
          <t>项目出差</t>
        </is>
      </c>
      <c r="G3333" t="inlineStr">
        <is>
          <t>杨梓雄-成都-大鸭梨-POC 已结束</t>
        </is>
      </c>
      <c r="H3333" t="inlineStr">
        <is>
          <t>尊敬的领导，晚上好
以下是今日（9月17日）的工作进展汇报，请您审阅：
一、成都大鸭梨项目进度
1. 完成7道菜SOP复刻录入程序工作，并测试菜品装盘效果，同时学习师傅们烹饪流程细节。  
以下菜品均由邬总（总监）定版
√ 大碗花菜
√ 风爆鳝鱼
√ 贝勒爷烤肉
√ 生炒牛肉丝
√ 盐帮渣渣兔
√ 小炒肉
- 口蘑炒肉：肉有点干不够滋润，调整千瓦以及时间待明日测试结果
2.水淀粉使用8号喷口剪口横版测试勾芡效果比之前好很多，但是可能没剪好原因横向不够大有点集中，明日测试换7号喷料口剪口测试
3. 明日计划：
①继续推进剩余菜品的SOP制定与录入工作，确保每道菜品的制作流程标准化，提升出品的一致性和效率。
②18日测试菜品如下：
    口蘑炒肉
    宫保鸡丁
    回锅肉
    韭菜花土豆丝
请各位领导查阅，如有任何建议或意见，敬请指正！</t>
        </is>
      </c>
      <c r="I3333" t="inlineStr">
        <is>
          <t>√ 大碗花菜
√ 风爆鳝鱼
√ 贝勒爷烤肉
√ 生炒牛肉丝
√ 盐帮渣渣兔
√ 小炒肉</t>
        </is>
      </c>
      <c r="J3333"/>
      <c r="K3333" t="inlineStr">
        <is>
          <t>18日测试菜品如下：
    口蘑炒肉
    宫保鸡丁
    回锅肉
    韭菜花土豆丝</t>
        </is>
      </c>
      <c r="L3333" t="inlineStr">
        <is>
          <t>IMG_20250917_214518.jpg,IMG_20250917_124030908.jpg,IMG_20250917_123040438.jpg,IMG_20250917_121025960.jpg,IMG_20250917_115832215.jpg,IMG_20250916_201009683.jpg</t>
        </is>
      </c>
      <c r="M3333"/>
      <c r="N3333" s="2">
        <v>45917</v>
      </c>
      <c r="O3333" t="inlineStr">
        <is>
          <t>已结束</t>
        </is>
      </c>
      <c r="P3333" t="inlineStr">
        <is>
          <t>38周</t>
        </is>
      </c>
      <c r="Q3333"/>
      <c r="R3333" t="inlineStr">
        <is>
          <t>false</t>
        </is>
      </c>
      <c r="S3333" t="inlineStr">
        <is>
          <t>2025/09/24</t>
        </is>
      </c>
      <c r="T3333" t="inlineStr">
        <is>
          <t>BST</t>
        </is>
      </c>
      <c r="U3333"/>
      <c r="V3333" t="inlineStr">
        <is>
          <t>关胜元</t>
        </is>
      </c>
      <c r="W3333" t="inlineStr">
        <is>
          <t>张铭麒</t>
        </is>
      </c>
    </row>
    <row r="3334" ht="12.75" customHeight="1">
      <c r="A3334" t="inlineStr">
        <is>
          <t>2025-09-16 杨梓雄-成都-大鸭梨-POC 已结束</t>
        </is>
      </c>
      <c r="B3334" t="inlineStr">
        <is>
          <t>1</t>
        </is>
      </c>
      <c r="C3334" t="inlineStr">
        <is>
          <t xml:space="preserve">9 月 16 日完成 4 道菜 SOP 录入等工作，风爆鳝鱼等需优化 </t>
        </is>
      </c>
      <c r="D3334" t="inlineStr">
        <is>
          <t>杨梓雄</t>
        </is>
      </c>
      <c r="E3334" t="inlineStr">
        <is>
          <t>四川省成都市青羊区光华街道群益路西城星荟</t>
        </is>
      </c>
      <c r="F3334" t="inlineStr">
        <is>
          <t>项目出差</t>
        </is>
      </c>
      <c r="G3334" t="inlineStr">
        <is>
          <t>杨梓雄-成都-大鸭梨-POC 已结束</t>
        </is>
      </c>
      <c r="H3334" t="inlineStr">
        <is>
          <t>尊敬的领导，晚上好。
以下是今日（9月16日）的工作进展汇报，请您审阅：
一、成都大鸭梨项目进度
1. 今日完成4道菜SOP复刻录入程序工作，并测试菜品装盘效果，同时学习师傅们烹饪流程细节。  
①风爆鳝鱼：已录入烹饪测试整体卖相色泽合格，口味稍重，香气欠佳已调整待明日测试
②小炒花菜：一体式生炒版出品合格口感清脆
③贝勒爷烤肉：与北京做法不一，羊肉需煸炒外焦里嫩出品干香，整体效果不错但仍有可提升空间待明日测试调整
④小炒肉：录入外卖版小炒肉出品合格
2.调配火爆菜酱汁配比做成一款鲜露汁测试菜品，提供一款小炒汁使用烹饪小炒菜测试菜品
小炒汁：（龙牌小炒酱油20g，海天金标生抽100g，鸡饭老抽7g，白糖	2g，蚝油6g，味精3g，盐1g）
鲜露汁：（辣鲜露35g，鸡精3g，味精3g胡椒1g，糖2g）
3. 明日计划：
①继续推进剩余菜品的SOP制定与录入工作，确保每道菜品的制作流程标准化，提升出品的一致性和效率
请各位领导查阅，如有任何建议或意见，敬请指正！</t>
        </is>
      </c>
      <c r="I3334" t="inlineStr">
        <is>
          <t>已定菜品：
小炒花菜
小炒肉
还需优化菜品：
贝勒爷烤肉
风爆鳝鱼</t>
        </is>
      </c>
      <c r="J3334"/>
      <c r="K3334" t="inlineStr">
        <is>
          <t>明日计划：
   - 继续推进剩余菜品的SOP制定与录入工作，确保每道菜品的制作流程标准化，提升出品的一致性和效率。</t>
        </is>
      </c>
      <c r="L3334" t="inlineStr">
        <is>
          <t>IMG_20250916_201458322.jpg,IMG_20250916_201009683.jpg,IMG_20250916_200233532.jpg,IMG_20250916_200213944.jpg,IMG_20250916_200112347.jpg,IMG_20250916_184322874.jpg,IMG_20250916_133502139.jpg</t>
        </is>
      </c>
      <c r="M3334"/>
      <c r="N3334" s="2">
        <v>45916</v>
      </c>
      <c r="O3334" t="inlineStr">
        <is>
          <t>已结束</t>
        </is>
      </c>
      <c r="P3334" t="inlineStr">
        <is>
          <t>38周</t>
        </is>
      </c>
      <c r="Q3334"/>
      <c r="R3334" t="inlineStr">
        <is>
          <t>false</t>
        </is>
      </c>
      <c r="S3334" t="inlineStr">
        <is>
          <t>2025/09/24</t>
        </is>
      </c>
      <c r="T3334" t="inlineStr">
        <is>
          <t>BST</t>
        </is>
      </c>
      <c r="U3334"/>
      <c r="V3334" t="inlineStr">
        <is>
          <t>关胜元</t>
        </is>
      </c>
      <c r="W3334" t="inlineStr">
        <is>
          <t>张铭麒</t>
        </is>
      </c>
    </row>
    <row r="3335" ht="12.75" customHeight="1">
      <c r="A3335" t="inlineStr">
        <is>
          <t>2025-09-15 杨梓雄-成都-大鸭梨-POC 已结束</t>
        </is>
      </c>
      <c r="B3335" t="inlineStr">
        <is>
          <t>1</t>
        </is>
      </c>
      <c r="C3335" t="inlineStr">
        <is>
          <t xml:space="preserve">9月15日汇报成都大鸭梨项目进度，含会议、计划等，明日测试菜品 </t>
        </is>
      </c>
      <c r="D3335" t="inlineStr">
        <is>
          <t>杨梓雄</t>
        </is>
      </c>
      <c r="E3335" t="inlineStr">
        <is>
          <t>四川省成都市青羊区光华街道群益路西城星荟</t>
        </is>
      </c>
      <c r="F3335" t="inlineStr">
        <is>
          <t>项目出差</t>
        </is>
      </c>
      <c r="G3335" t="inlineStr">
        <is>
          <t>杨梓雄-成都-大鸭梨-POC 已结束</t>
        </is>
      </c>
      <c r="H3335" t="inlineStr">
        <is>
          <t>尊敬的领导，晚上好。
以下是今日（9月15日）的工作进展汇报，请您审阅：
一、成都大鸭梨项目进度
1. 与光总、邬总开会议，沟通机器设备使用计划，并重新确定菜谱录制
2. 与邬总及厨师长共同制定了未来几天的菜品录制计划
3.制定初版大鸭梨开业支援门店口味工程师调试机器规范标准
4. 录制视频，学习对方厨师在菜品烹饪过程中的操作细节，以便进一步优化工艺流程</t>
        </is>
      </c>
      <c r="I3335" t="inlineStr">
        <is>
          <t>未定</t>
        </is>
      </c>
      <c r="J3335"/>
      <c r="K3335" t="inlineStr">
        <is>
          <t>明日计划
16日测试菜品：
大碗花菜：调小炒汁
风爆鳝鱼：调鲜露汁比例（辣鲜露35g，鸡精3g，味精3g胡椒2g，）
贝勒爷烤肉</t>
        </is>
      </c>
      <c r="L3335" t="inlineStr">
        <is>
          <t>mmexport1757943063317.jpg,mmexport1757941947033.jpg,IMG_20250915_200645696.jpg,IMG_20250915_200643630.jpg,IMG_20250915_200639570.jpg,IMG_20250915_200636015.jpg,IMG_20250915_200459896.jpg,IMG_20250915_133146157.jpg,IMG_20250915_132608409.jpg</t>
        </is>
      </c>
      <c r="M3335"/>
      <c r="N3335" s="2">
        <v>45915</v>
      </c>
      <c r="O3335" t="inlineStr">
        <is>
          <t>已结束</t>
        </is>
      </c>
      <c r="P3335" t="inlineStr">
        <is>
          <t>38周</t>
        </is>
      </c>
      <c r="Q3335"/>
      <c r="R3335" t="inlineStr">
        <is>
          <t>false</t>
        </is>
      </c>
      <c r="S3335" t="inlineStr">
        <is>
          <t>2025/09/24</t>
        </is>
      </c>
      <c r="T3335" t="inlineStr">
        <is>
          <t>BST</t>
        </is>
      </c>
      <c r="U3335"/>
      <c r="V3335" t="inlineStr">
        <is>
          <t>关胜元</t>
        </is>
      </c>
      <c r="W3335" t="inlineStr">
        <is>
          <t>张铭麒</t>
        </is>
      </c>
    </row>
    <row r="3336" ht="12.75" customHeight="1">
      <c r="A3336" t="inlineStr">
        <is>
          <t>2025-09-14 杨梓雄-北京-大鸭梨-新店开业 已结束</t>
        </is>
      </c>
      <c r="B3336"/>
      <c r="C3336" t="inlineStr">
        <is>
          <t xml:space="preserve">9 月 14 日大鸭梨多店有进展，部分店有水淀粉等问题，明日去成都。 </t>
        </is>
      </c>
      <c r="D3336" t="inlineStr">
        <is>
          <t>杨梓雄</t>
        </is>
      </c>
      <c r="E3336" t="inlineStr">
        <is>
          <t>北京市西城区广安门内街道菜市口(地铁站)</t>
        </is>
      </c>
      <c r="F3336" t="inlineStr">
        <is>
          <t>项目出差</t>
        </is>
      </c>
      <c r="G3336" t="inlineStr">
        <is>
          <t>杨梓雄-北京-大鸭梨-新店开业 已结束</t>
        </is>
      </c>
      <c r="H3336" t="inlineStr">
        <is>
          <t>尊敬的领导，晚上好。
以下是今日（9月14日）的工作进展汇报，请您审阅：
一、大鸭梨进度
1.光彩店更换两位三通阀暂时解决水淀粉问题，光彩店是目前所有大鸭梨最忙的店，装机两天就出问题，安排口味在多待几天
2.中关村店测试大鸭梨新款酱汁烹饪辣椒炒肉
3.收到刘涛区总信息后续机器人门店全部叫停装机，等厨纪竞品测试结果出来在决定
4.后沙峪店区总张健民反馈机器人菜品炒的不好，水淀粉有不稳定问题与（三位操作员每天轮换操作并还需要兼顾打荷等）
5.中关村店明日正式开业，明日北京所有区总总厨等都会来中关村店，总裁宴请团队，最近一周总裁都在门店试菜现在暂时还是口味帮忙出餐，已有两位操作员熟手安排在打荷
二、明日计划
1.前往成都大鸭梨poc</t>
        </is>
      </c>
      <c r="I3336" t="inlineStr">
        <is>
          <t>已定</t>
        </is>
      </c>
      <c r="J3336"/>
      <c r="K3336" t="inlineStr">
        <is>
          <t>成都大鸭梨poc</t>
        </is>
      </c>
      <c r="L3336" t="inlineStr">
        <is>
          <t>IMG_20250914_082431703.jpg,IMG_20250914_121746013.jpg,IMG_20250914_140405138.jpg,IMG_20250914_194607972.jpg</t>
        </is>
      </c>
      <c r="M3336"/>
      <c r="N3336" s="2">
        <v>45914</v>
      </c>
      <c r="O3336" t="inlineStr">
        <is>
          <t>已结束,已结束,已结束,已结束</t>
        </is>
      </c>
      <c r="P3336" t="inlineStr">
        <is>
          <t>37周</t>
        </is>
      </c>
      <c r="Q3336"/>
      <c r="R3336" t="inlineStr">
        <is>
          <t>false</t>
        </is>
      </c>
      <c r="S3336" t="inlineStr">
        <is>
          <t>2025/09/14
2025/12/16
2026/01/06
2026/01/27</t>
        </is>
      </c>
      <c r="T3336" t="inlineStr">
        <is>
          <t>BST</t>
        </is>
      </c>
      <c r="U3336"/>
      <c r="V3336" t="inlineStr">
        <is>
          <t>关胜元
关胜元
关胜元
关胜元</t>
        </is>
      </c>
      <c r="W3336" t="inlineStr">
        <is>
          <t>张铭麒
张铭麒
张铭麒
张铭麒</t>
        </is>
      </c>
    </row>
    <row r="3337" ht="12.75" customHeight="1">
      <c r="A3337" t="inlineStr">
        <is>
          <t>2025-09-13 杨梓雄-北京-大鸭梨-新店开业 已结束</t>
        </is>
      </c>
      <c r="B3337"/>
      <c r="C3337" t="inlineStr">
        <is>
          <t xml:space="preserve">9月13日汇报：中关店试营业，机器菜品获好评，多家待开，光彩店勾芡有问题 </t>
        </is>
      </c>
      <c r="D3337" t="inlineStr">
        <is>
          <t>杨梓雄</t>
        </is>
      </c>
      <c r="E3337" t="inlineStr">
        <is>
          <t>北京市朝阳区南磨房乡华侨城·北京OCT华侨城·北京2号院</t>
        </is>
      </c>
      <c r="F3337" t="inlineStr">
        <is>
          <t>巡店</t>
        </is>
      </c>
      <c r="G3337" t="inlineStr">
        <is>
          <t>杨梓雄-北京-大鸭梨-新店开业 已结束</t>
        </is>
      </c>
      <c r="H3337" t="inlineStr">
        <is>
          <t>尊敬的领导，晚上好。
以下是今日（9月13日）的工作进展汇报，请您审阅：
一、大鸭梨中关店开业
1.门店目前试营业未推广活动在磨合队伍生意没上来
2.郭总带团队到门店考察厨房动线与炒菜机器，并点菜灶上师傅与机器烹饪的菜品请团队品尝，机器烹饪菜品得到一致好评
3.收到刘涛区总信息他管理的片区下周还有六家门店开业，以及他底下的鸟巢店厨纪竞品今天开始测试菜品
待开业门店：（亚运村，望京，石佛营，大望路，北苑家园，管庄）
4.收到光彩店菜品水淀粉勾芡不稳定投诉明日前往解决</t>
        </is>
      </c>
      <c r="I3337" t="inlineStr">
        <is>
          <t>已定</t>
        </is>
      </c>
      <c r="J3337"/>
      <c r="K3337" t="inlineStr">
        <is>
          <t>收到光彩店菜品水淀粉勾芡不稳定投诉明日前往解决</t>
        </is>
      </c>
      <c r="L3337" t="inlineStr">
        <is>
          <t>IMG_20250913_113100286.jpg,IMG_20250913_111110530.jpg,IMG_20250913_120703167.jpg,mmexport1757768805737.jpg</t>
        </is>
      </c>
      <c r="M3337"/>
      <c r="N3337" s="2">
        <v>45913</v>
      </c>
      <c r="O3337" t="inlineStr">
        <is>
          <t>已结束,已结束,已结束,已结束</t>
        </is>
      </c>
      <c r="P3337" t="inlineStr">
        <is>
          <t>37周</t>
        </is>
      </c>
      <c r="Q3337"/>
      <c r="R3337" t="inlineStr">
        <is>
          <t>false</t>
        </is>
      </c>
      <c r="S3337" t="inlineStr">
        <is>
          <t>2025/09/14
2025/12/16
2026/01/06
2026/01/27</t>
        </is>
      </c>
      <c r="T3337" t="inlineStr">
        <is>
          <t>BST</t>
        </is>
      </c>
      <c r="U3337"/>
      <c r="V3337" t="inlineStr">
        <is>
          <t>关胜元
关胜元
关胜元
关胜元</t>
        </is>
      </c>
      <c r="W3337" t="inlineStr">
        <is>
          <t>张铭麒
张铭麒
张铭麒
张铭麒</t>
        </is>
      </c>
    </row>
    <row r="3338" ht="12.75" customHeight="1">
      <c r="A3338" t="inlineStr">
        <is>
          <t>2025-09-12 杨梓雄-北京-大鸭梨-新店开业 已结束</t>
        </is>
      </c>
      <c r="B3338" t="inlineStr">
        <is>
          <t>1</t>
        </is>
      </c>
      <c r="C3338" t="inlineStr">
        <is>
          <t xml:space="preserve">9月12日支援大鸭梨两店开业，测试多道菜品，明日带张师傅支援中关村店 </t>
        </is>
      </c>
      <c r="D3338" t="inlineStr">
        <is>
          <t>杨梓雄</t>
        </is>
      </c>
      <c r="E3338" t="inlineStr">
        <is>
          <t>北京市朝阳区南磨房乡华侨城·北京OCT华侨城·北京2号院</t>
        </is>
      </c>
      <c r="F3338" t="inlineStr">
        <is>
          <t>巡店</t>
        </is>
      </c>
      <c r="G3338" t="inlineStr">
        <is>
          <t>杨梓雄-北京-大鸭梨-新店开业 已结束</t>
        </is>
      </c>
      <c r="H3338" t="inlineStr">
        <is>
          <t>尊敬的领导，晚上好。
以下是今日（9月12日）的工作进展汇报，请您审阅：
一、大鸭梨光彩店
1.带范师傅与张师傅到光彩店开业支援培训，范师傅为主要培训操作员，张师傅先学习一天大鸭梨菜谱
二、大鸭梨中关村店
1.中午前往中关村店整理明日开业所需酱汁加料校准等
2.收到余总信息何为川品牌总厨下午在中关村店测试菜品，何为川北京长盈天街店预计26开业装两台机器
3.测试的菜品：
宫保鸡丁
熊猫肉回锅肉
火爆肥肠
火爆猪肝
火爆黄喉
子姜牛肉丝
三、明日计划
1.带张师傅到中关村店开业支援</t>
        </is>
      </c>
      <c r="I3338" t="inlineStr">
        <is>
          <t>已定6道</t>
        </is>
      </c>
      <c r="J3338"/>
      <c r="K3338" t="inlineStr">
        <is>
          <t>三、明日计划
1.带张师傅到中关村店开业支援</t>
        </is>
      </c>
      <c r="L3338" t="inlineStr">
        <is>
          <t>IMG_20250912_192413029.jpg,IMG_20250912_190507819.jpg,IMG_20250912_165922351.jpg,IMG_20250912_142046000.jpg,IMG_20250912_140447159.jpg,IMG_20250912_133154024.jpg,IMG_20250912_132715195.jpg,IMG_20250912_124336373.jpg,IMG_20250912_102041794.jpg</t>
        </is>
      </c>
      <c r="M3338"/>
      <c r="N3338" s="2">
        <v>45912</v>
      </c>
      <c r="O3338" t="inlineStr">
        <is>
          <t>已结束,已结束,已结束,已结束</t>
        </is>
      </c>
      <c r="P3338" t="inlineStr">
        <is>
          <t>37周</t>
        </is>
      </c>
      <c r="Q3338"/>
      <c r="R3338" t="inlineStr">
        <is>
          <t>false</t>
        </is>
      </c>
      <c r="S3338" t="inlineStr">
        <is>
          <t>2025/09/14
2025/12/16
2026/01/06
2026/01/27</t>
        </is>
      </c>
      <c r="T3338" t="inlineStr">
        <is>
          <t>BST</t>
        </is>
      </c>
      <c r="U3338"/>
      <c r="V3338" t="inlineStr">
        <is>
          <t>关胜元
关胜元
关胜元
关胜元</t>
        </is>
      </c>
      <c r="W3338" t="inlineStr">
        <is>
          <t>张铭麒
张铭麒
张铭麒
张铭麒</t>
        </is>
      </c>
    </row>
    <row r="3339" ht="12.75" customHeight="1">
      <c r="A3339" t="inlineStr">
        <is>
          <t>2025-09-11 杨梓雄-北京-大鸭梨-新店开业 已结束</t>
        </is>
      </c>
      <c r="B3339" t="inlineStr">
        <is>
          <t>1</t>
        </is>
      </c>
      <c r="C3339" t="inlineStr">
        <is>
          <t xml:space="preserve">9月11日进行大鸭梨两店开业工作，明日有新店准备及培训安排 </t>
        </is>
      </c>
      <c r="D3339" t="inlineStr">
        <is>
          <t>杨梓雄</t>
        </is>
      </c>
      <c r="E3339" t="inlineStr">
        <is>
          <t>北京市朝阳区南磨房乡华侨城·北京OCT华侨城·北京2号院</t>
        </is>
      </c>
      <c r="F3339" t="inlineStr">
        <is>
          <t>巡店</t>
        </is>
      </c>
      <c r="G3339" t="inlineStr">
        <is>
          <t>杨梓雄-北京-大鸭梨-新店开业 已结束</t>
        </is>
      </c>
      <c r="H3339" t="inlineStr">
        <is>
          <t>尊敬的领导，晚上好。
以下是今日（9月11日）的工作进展汇报，请您审阅：
一、大鸭梨青塔店开业
1.与马师傅前往青塔店开业调试设备参数
2.动线解决，操作台小料辅料等备齐，并于厨师长沟通操作员培训事项，后续将由马师傅为期3天培训
3.嘱咐马师傅大鸭梨各种注意项事，以及烹饪菜品让尽快马师傅了解菜品
二、大鸭梨光彩店开业
1.下午3点前往光彩店调试机器开业
2.与大鸭梨厨具供应商设计机器小料台操作台三层架
3.开业支援出餐培训操作员烹饪技巧，收档清洁工作等培训</t>
        </is>
      </c>
      <c r="I3339" t="inlineStr">
        <is>
          <t>已定</t>
        </is>
      </c>
      <c r="J3339"/>
      <c r="K3339" t="inlineStr">
        <is>
          <t>明日计划
1.带张师傅与范师傅前往大鸭梨光彩店，嘱咐范师傅门店以及机器注意事项，留下范师傅帮忙培训3天，与让张师傅了解一下大鸭梨菜品
2.下午前往中关村店打印菜谱，加料校准等为13号开业做准备工作</t>
        </is>
      </c>
      <c r="L3339" t="inlineStr">
        <is>
          <t>IMG_20250911_183745979.jpg,IMG_20250911_155112373.jpg,IMG_20250911_123031770.jpg,IMG_20250911_122116564.jpg,IMG_20250911_105650575.jpg</t>
        </is>
      </c>
      <c r="M3339"/>
      <c r="N3339" s="2">
        <v>45911</v>
      </c>
      <c r="O3339" t="inlineStr">
        <is>
          <t>已结束,已结束,已结束,已结束</t>
        </is>
      </c>
      <c r="P3339" t="inlineStr">
        <is>
          <t>37周</t>
        </is>
      </c>
      <c r="Q3339"/>
      <c r="R3339" t="inlineStr">
        <is>
          <t>false</t>
        </is>
      </c>
      <c r="S3339" t="inlineStr">
        <is>
          <t>2025/09/14
2025/12/16
2026/01/06
2026/01/27</t>
        </is>
      </c>
      <c r="T3339" t="inlineStr">
        <is>
          <t>BST</t>
        </is>
      </c>
      <c r="U3339"/>
      <c r="V3339" t="inlineStr">
        <is>
          <t>关胜元
关胜元
关胜元
关胜元</t>
        </is>
      </c>
      <c r="W3339" t="inlineStr">
        <is>
          <t>张铭麒
张铭麒
张铭麒
张铭麒</t>
        </is>
      </c>
    </row>
    <row r="3340" ht="12.75" customHeight="1">
      <c r="A3340" t="inlineStr">
        <is>
          <t>2025-09-10 杨梓雄-北京-大鸭梨-新店开业 已结束</t>
        </is>
      </c>
      <c r="B3340" t="inlineStr">
        <is>
          <t>1</t>
        </is>
      </c>
      <c r="C3340" t="inlineStr">
        <is>
          <t xml:space="preserve">9月10日汇报大鸭梨项目进度，解决菜品问题，安排新店开业调试 </t>
        </is>
      </c>
      <c r="D3340" t="inlineStr">
        <is>
          <t>杨梓雄</t>
        </is>
      </c>
      <c r="E3340" t="inlineStr">
        <is>
          <t>北京市朝阳区南磨房乡华侨城·北京OCT华侨城·北京2号院</t>
        </is>
      </c>
      <c r="F3340" t="inlineStr">
        <is>
          <t>巡店</t>
        </is>
      </c>
      <c r="G3340" t="inlineStr">
        <is>
          <t>杨梓雄-北京-大鸭梨-新店开业 已结束</t>
        </is>
      </c>
      <c r="H3340" t="inlineStr">
        <is>
          <t>尊敬的领导，晚上好。
以下是今日（9月10日）的工作进展汇报，请您审阅：
一、大鸭梨项目进度
1.后沙峪店菜品不稳定问题已解决，并再次培训操作员使用
①.优化出餐动线，小料台摆放
②.与区总张健云已沟通清楚之前门店菜品不稳定原因，并做好离店交接告知
2.中关村店岳总联系到店分菜以及出单系统分配
3.右安门店查看机器设备各项参数是否正常以及调整，并与厨师长沟通机器的后续使用培训流程
二、整理出初版大纲大鸭梨新店开业口味到店新机器调试设备参数表格</t>
        </is>
      </c>
      <c r="I3340" t="inlineStr">
        <is>
          <t>已定</t>
        </is>
      </c>
      <c r="J3340"/>
      <c r="K3340" t="inlineStr">
        <is>
          <t>1.带马志明师傅去大鸭梨青塔店开业调试机器设备，并熟悉各需注意事项。
2.中午前往大鸭梨光彩店开业</t>
        </is>
      </c>
      <c r="L3340" t="inlineStr">
        <is>
          <t>mmexport1757508898316.jpg,Collage_20250910_205855.jpg,IMG_20250910_165054.jpg,IMG_20250910_144318145.jpg,IMG_20250910_142341255.jpg,IMG_20250910_122319612.jpg,IMG_20250910_120334514.jpg,IMG_20250910_113555291.jpg,IMG_20250910_113550191.jpg</t>
        </is>
      </c>
      <c r="M3340"/>
      <c r="N3340" s="2">
        <v>45910</v>
      </c>
      <c r="O3340" t="inlineStr">
        <is>
          <t>已结束,已结束,已结束,已结束</t>
        </is>
      </c>
      <c r="P3340" t="inlineStr">
        <is>
          <t>37周</t>
        </is>
      </c>
      <c r="Q3340"/>
      <c r="R3340" t="inlineStr">
        <is>
          <t>false</t>
        </is>
      </c>
      <c r="S3340" t="inlineStr">
        <is>
          <t>2025/09/14
2025/12/16
2026/01/06
2026/01/27</t>
        </is>
      </c>
      <c r="T3340" t="inlineStr">
        <is>
          <t>BST</t>
        </is>
      </c>
      <c r="U3340"/>
      <c r="V3340" t="inlineStr">
        <is>
          <t>关胜元
关胜元
关胜元
关胜元</t>
        </is>
      </c>
      <c r="W3340" t="inlineStr">
        <is>
          <t>张铭麒
张铭麒
张铭麒
张铭麒</t>
        </is>
      </c>
    </row>
    <row r="3341" ht="12.75" customHeight="1">
      <c r="A3341" t="inlineStr">
        <is>
          <t>2025-09-09 杨梓雄-北京-休假-休假 已结束</t>
        </is>
      </c>
      <c r="B3341"/>
      <c r="C3341" t="inlineStr">
        <is>
          <t xml:space="preserve">9 月 8 日处理后沙峪店客诉，因液料油不足菜品不合格，明日再培训 </t>
        </is>
      </c>
      <c r="D3341" t="inlineStr">
        <is>
          <t>杨梓雄</t>
        </is>
      </c>
      <c r="E3341" t="inlineStr">
        <is>
          <t>北京市朝阳区南磨房乡华侨城·北京OCT华侨城·北京2号院</t>
        </is>
      </c>
      <c r="F3341" t="inlineStr">
        <is>
          <t>巡店</t>
        </is>
      </c>
      <c r="G3341" t="inlineStr">
        <is>
          <t>杨梓雄-北京-休假-休假 已结束</t>
        </is>
      </c>
      <c r="H3341" t="inlineStr">
        <is>
          <t>尊敬的领导，晚上好。
以下是今日（9月8日）的工作进展汇报，请您审阅：
一、大鸭梨项目进度
1.早上本在大鸭梨右安门店装机接到后沙峪店紧急客诉前往现场查看解决
2.后沙峪店区总张健云今早到店看到机器烹饪菜品不合格，原因是操作员未检查机器液料油是否充足导致
3.到店测试菜品是否有问题以及按照张总需求对菜品进行微调，（张总或是对机器是有抵触心理的）现场实际情况已对销售东哥如实汇报，东哥已联系大鸭梨总监邹总明日到店了解
二、明日计划
1.后沙峪店进行引导操作以及再次培训</t>
        </is>
      </c>
      <c r="I3341" t="inlineStr">
        <is>
          <t>已定</t>
        </is>
      </c>
      <c r="J3341"/>
      <c r="K3341" t="inlineStr">
        <is>
          <t>后沙峪店进行引导操作以及再次培训</t>
        </is>
      </c>
      <c r="L3341" t="inlineStr">
        <is>
          <t>IMG_20250909_202047525.jpg,IMG_20250909_182023324.jpg,IMG_20250909_170454427.jpg,IMG_20250909_125206164.jpg</t>
        </is>
      </c>
      <c r="M3341"/>
      <c r="N3341" s="2">
        <v>45909</v>
      </c>
      <c r="O3341" t="inlineStr">
        <is>
          <t>已结束,已结束</t>
        </is>
      </c>
      <c r="P3341" t="inlineStr">
        <is>
          <t>37周</t>
        </is>
      </c>
      <c r="Q3341"/>
      <c r="R3341" t="inlineStr">
        <is>
          <t>false</t>
        </is>
      </c>
      <c r="S3341" t="inlineStr">
        <is>
          <t>2025/09/06
2026/01/15</t>
        </is>
      </c>
      <c r="T3341" t="inlineStr">
        <is>
          <t>销售管理,BST</t>
        </is>
      </c>
      <c r="U3341"/>
      <c r="V3341" t="inlineStr">
        <is>
          <t>曾维超
关胜元</t>
        </is>
      </c>
      <c r="W3341" t="inlineStr">
        <is>
          <t>李阳
张铭麒</t>
        </is>
      </c>
    </row>
    <row r="3342" ht="12.75" customHeight="1">
      <c r="A3342" t="inlineStr">
        <is>
          <t>2025-09-08 杨梓雄-北京-大鸭梨-新店开业 已结束</t>
        </is>
      </c>
      <c r="B3342" t="inlineStr">
        <is>
          <t>1</t>
        </is>
      </c>
      <c r="C3342" t="inlineStr">
        <is>
          <t xml:space="preserve">9 月 8 日汇报新店进度，部分店师傅烹饪受限、部分店生意差，明日装机调试 </t>
        </is>
      </c>
      <c r="D3342" t="inlineStr">
        <is>
          <t>杨梓雄</t>
        </is>
      </c>
      <c r="E3342" t="inlineStr">
        <is>
          <t>北京市朝阳区南磨房乡华侨城·北京OCT华侨城·北京2号院</t>
        </is>
      </c>
      <c r="F3342" t="inlineStr">
        <is>
          <t>巡店</t>
        </is>
      </c>
      <c r="G3342" t="inlineStr">
        <is>
          <t>杨梓雄-北京-大鸭梨-新店开业 已结束</t>
        </is>
      </c>
      <c r="H3342" t="inlineStr">
        <is>
          <t>尊敬的领导，晚上好。
以下是今日（9月8日）的工作进展汇报，请您审阅：
一、大鸭梨中关村新店进度
1. 已完成员工餐制作培训，操作员已掌握手动程序烹饪流程；
2. 对菜品进行了系统梳理，并完成分机分菜安排；
3. 持续跟进后续开业相关日程安排，确保进度顺利；
二、分析大鸭梨遇到问题点
1.西三旗店：
机器1位师傅只烹饪10道sku左右
灶上4个师傅烹饪，不愿两人加菜品sku烹饪
2.后沙峪店：
机器1位打荷师傅只烹饪10道sku左右，动线很长，灶上7个师傅烹饪，不愿两人加菜品sku烹饪
3.方庄店，小营店：
生意不好一天营业额约不到2万元
三、明日计划：
1.将与刘小洋师傅一同前往大鸭梨右安门店，进行装机调试及机器开业准备工作。</t>
        </is>
      </c>
      <c r="I3342" t="inlineStr">
        <is>
          <t>已定</t>
        </is>
      </c>
      <c r="J3342"/>
      <c r="K3342" t="inlineStr">
        <is>
          <t>明日计划：
1.将与刘小洋师傅一同前往大鸭梨右安门店，进行装机调试及机器开业准备工作。</t>
        </is>
      </c>
      <c r="L3342" t="inlineStr">
        <is>
          <t>mmexport1757328079329.jpg,mmexport1757328051293.jpg,IMG_20250908_160258686.jpg,IMG_20250908_111552111.jpg,IMG_20250908_114530299.jpg</t>
        </is>
      </c>
      <c r="M3342"/>
      <c r="N3342" s="2">
        <v>45908</v>
      </c>
      <c r="O3342" t="inlineStr">
        <is>
          <t>已结束,已结束,已结束,已结束</t>
        </is>
      </c>
      <c r="P3342" t="inlineStr">
        <is>
          <t>37周</t>
        </is>
      </c>
      <c r="Q3342"/>
      <c r="R3342" t="inlineStr">
        <is>
          <t>false</t>
        </is>
      </c>
      <c r="S3342" t="inlineStr">
        <is>
          <t>2025/09/14
2025/12/16
2026/01/06
2026/01/27</t>
        </is>
      </c>
      <c r="T3342" t="inlineStr">
        <is>
          <t>BST</t>
        </is>
      </c>
      <c r="U3342"/>
      <c r="V3342" t="inlineStr">
        <is>
          <t>关胜元
关胜元
关胜元
关胜元</t>
        </is>
      </c>
      <c r="W3342" t="inlineStr">
        <is>
          <t>张铭麒
张铭麒
张铭麒
张铭麒</t>
        </is>
      </c>
    </row>
    <row r="3343" ht="12.75" customHeight="1">
      <c r="A3343" t="inlineStr">
        <is>
          <t>2025-09-07 杨梓雄-北京-大鸭梨-新店开业 已结束</t>
        </is>
      </c>
      <c r="B3343" t="inlineStr">
        <is>
          <t>1</t>
        </is>
      </c>
      <c r="C3343" t="inlineStr">
        <is>
          <t xml:space="preserve">9月7日大鸭梨中关村新店设备检测正常，后续安排员工餐制作培训 </t>
        </is>
      </c>
      <c r="D3343" t="inlineStr">
        <is>
          <t>杨梓雄</t>
        </is>
      </c>
      <c r="E3343" t="inlineStr">
        <is>
          <t>北京市朝阳区南磨房乡华侨城·北京OCT华侨城·北京2号院</t>
        </is>
      </c>
      <c r="F3343" t="inlineStr">
        <is>
          <t>巡店</t>
        </is>
      </c>
      <c r="G3343" t="inlineStr">
        <is>
          <t>杨梓雄-北京-大鸭梨-新店开业 已结束</t>
        </is>
      </c>
      <c r="H3343" t="inlineStr">
        <is>
          <t>尊敬的领导晚上好，以下是今日9月7日的工作进展汇报请您审阅：
一、大鸭梨中关村新店进度
1. 中关村店机器设备检测工作
2.已完成温度标定测试、干液料投放测试、锅位调试及升温测试  
3.设备所有功能运行正常，符合使用标准  
4.后续安排进行员工餐制作培训操作员</t>
        </is>
      </c>
      <c r="I3343" t="inlineStr">
        <is>
          <t>菜谱已定版</t>
        </is>
      </c>
      <c r="J3343"/>
      <c r="K3343" t="inlineStr">
        <is>
          <t>培训操作员机器手动烹饪</t>
        </is>
      </c>
      <c r="L3343" t="inlineStr">
        <is>
          <t>IMG_20250907_135328438.jpg,wx_camera_1757218399265.jpg,IMG_20250907_110818893.jpg,IMG_20250907_113807498.jpg,IMG_20250907_105900286.jpg,IMG_20250907_105344859.jpg</t>
        </is>
      </c>
      <c r="M3343"/>
      <c r="N3343" s="2">
        <v>45907</v>
      </c>
      <c r="O3343" t="inlineStr">
        <is>
          <t>已结束,已结束,已结束,已结束</t>
        </is>
      </c>
      <c r="P3343" t="inlineStr">
        <is>
          <t>36周</t>
        </is>
      </c>
      <c r="Q3343"/>
      <c r="R3343" t="inlineStr">
        <is>
          <t>false</t>
        </is>
      </c>
      <c r="S3343" t="inlineStr">
        <is>
          <t>2025/09/14
2025/12/16
2026/01/06
2026/01/27</t>
        </is>
      </c>
      <c r="T3343" t="inlineStr">
        <is>
          <t>BST</t>
        </is>
      </c>
      <c r="U3343"/>
      <c r="V3343" t="inlineStr">
        <is>
          <t>关胜元
关胜元
关胜元
关胜元</t>
        </is>
      </c>
      <c r="W3343" t="inlineStr">
        <is>
          <t>张铭麒
张铭麒
张铭麒
张铭麒</t>
        </is>
      </c>
    </row>
    <row r="3344" ht="12.75" customHeight="1">
      <c r="A3344" t="inlineStr">
        <is>
          <t>2025-09-05 杨梓雄-北京-大鸭梨-新店开业 已结束</t>
        </is>
      </c>
      <c r="B3344" t="inlineStr">
        <is>
          <t>1</t>
        </is>
      </c>
      <c r="C3344" t="inlineStr">
        <is>
          <t xml:space="preserve">9月5日工作进展：中关村新店，与岳总10点沟通外卖菜品，带锅到店，13日试营业，员工6日进场清理，7日去支援；西三旗店，分析宫保鸡丁和鱼香肉丝发黑原因，沟通解决办法，多次测试问题已解决。 </t>
        </is>
      </c>
      <c r="D3344" t="inlineStr">
        <is>
          <t>杨梓雄</t>
        </is>
      </c>
      <c r="E3344" t="inlineStr">
        <is>
          <t>北京市朝阳区南磨房乡华侨城·北京OCT华侨城·北京2号院</t>
        </is>
      </c>
      <c r="F3344" t="inlineStr">
        <is>
          <t>项目出差</t>
        </is>
      </c>
      <c r="G3344" t="inlineStr">
        <is>
          <t>杨梓雄-北京-大鸭梨-新店开业 已结束</t>
        </is>
      </c>
      <c r="H3344" t="inlineStr">
        <is>
          <t>尊敬的领导晚上好，以下是今日9月5日的工作进展汇报请您审阅：
一、大鸭梨中关村新店进度
1. 与岳总约好于10点到门店沟通外卖菜品事宜，并带两口铁锅至门店
2. 据岳总反馈，门店计划于13日开始试营业。员工将于6日进场进行卫生清理，需安排机器烹饪及员工餐使用的相关培训。目前已计划于7日到店进行支援。
二、大鸭梨西三旗店整改情况
1. 宫保鸡丁与鱼香肉丝发黑问题分析：
① 锅具未彻底清洗干净，导致粘锅出现黑点，造成菜品发黑；
② 泡椒酱提前预炒过度，后续烹饪时再次加热导致过火发黑；
 ③ 宫保汁配比不稳定，投放量过多影响成品发黑
2.已于厨师长以及操作员沟通每烹饪一道菜品都需要清洁，宫保汁每日需要校准，泡椒酱不需要提前推炒，已多次烹饪出品测试问题已解决</t>
        </is>
      </c>
      <c r="I3344"/>
      <c r="J3344"/>
      <c r="K3344"/>
      <c r="L3344" t="inlineStr">
        <is>
          <t>IMG_20250905_174819458.jpg,IMG_20250905_175143295.jpg,IMG_20250905_140011172.jpg,IMG_20250905_131720901.jpg,IMG_20250905_131716483.jpg,IMG_20250905_131706623.jpg,IMG_20250905_084115997.jpg,IMG_20250905_114747447.jpg,IMG_20250905_173906172.jpg</t>
        </is>
      </c>
      <c r="M3344"/>
      <c r="N3344" s="2">
        <v>45905</v>
      </c>
      <c r="O3344" t="inlineStr">
        <is>
          <t>已结束,已结束,已结束,已结束</t>
        </is>
      </c>
      <c r="P3344" t="inlineStr">
        <is>
          <t>36周</t>
        </is>
      </c>
      <c r="Q3344"/>
      <c r="R3344" t="inlineStr">
        <is>
          <t>false</t>
        </is>
      </c>
      <c r="S3344" t="inlineStr">
        <is>
          <t>2025/09/14
2025/12/16
2026/01/06
2026/01/27</t>
        </is>
      </c>
      <c r="T3344" t="inlineStr">
        <is>
          <t>BST</t>
        </is>
      </c>
      <c r="U3344"/>
      <c r="V3344" t="inlineStr">
        <is>
          <t>关胜元
关胜元
关胜元
关胜元</t>
        </is>
      </c>
      <c r="W3344" t="inlineStr">
        <is>
          <t>张铭麒
张铭麒
张铭麒
张铭麒</t>
        </is>
      </c>
    </row>
    <row r="3345" ht="12.75" customHeight="1">
      <c r="A3345" t="inlineStr">
        <is>
          <t>2025-09-04 杨梓雄-北京-大鸭梨-新店开业 已结束</t>
        </is>
      </c>
      <c r="B3345"/>
      <c r="C3345" t="inlineStr">
        <is>
          <t xml:space="preserve">9月4日工作进展：大鸭梨后沙峪店机器人炒菜稳定，堂食菜单待张总定；开展操作员技能培训；建立售后服务体系。明日计划约岳总了解外卖菜、培训员工餐操作，前往西三旗店解决宫保汁问题。需关注后沙峪店堂食菜单决策。 </t>
        </is>
      </c>
      <c r="D3345" t="inlineStr">
        <is>
          <t>杨梓雄</t>
        </is>
      </c>
      <c r="E3345" t="inlineStr">
        <is>
          <t>北京市朝阳区南磨房乡华侨城·北京OCT华侨城·北京2号院</t>
        </is>
      </c>
      <c r="F3345" t="inlineStr">
        <is>
          <t>巡店</t>
        </is>
      </c>
      <c r="G3345" t="inlineStr">
        <is>
          <t>杨梓雄-北京-大鸭梨-新店开业 已结束</t>
        </is>
      </c>
      <c r="H3345" t="inlineStr">
        <is>
          <t>尊敬的领导晚上好，以下是今日9月4日的工作进展汇报请您审阅：
一、大鸭梨后沙峪店店项目进展
1.机器人炒菜全天烹饪149份菜品出品质量稳定;
2.后沙峪店遇到问题点，只给机器烹饪外卖菜品，堂食菜单暂时等张总回来在决定是否机器上烹饪
3.与刘小洋师傅交接后沙峪店开业支援工作
二、操作员技能培训
1.培训操作员掌握餐前主料分份、炒制投料、翻拌、出锅及装盘全流程，确保操作流畅无断点  
2.时间管理与效率优化规范每道菜品的主辅料、配料及餐具取用流程，确保在烹饪润锅（40秒）时间内完成备料，最大化利用空档期，提升整体产能
3.通过实操，让操作员熟练衔接各环节，保证出品效率与稳定性
三、 售后服务体系建立
1.已成功组建门店专属售后微信群
①明确沟通机制：群内咨询+紧急电话联络双通道
②完成群公告设置，包含基础操作指南和应急联络方式
2. 关键操作培训强化
重点向客户强调三项核心维护要求：
① 日常维护：铁锅每日2次深度保养（午/晚收档时）
② 必须拆卸搅拌尺清洁
③ 实施锅体全面养护流程
④ 周期校准：严格执行7日/次的设备校准，已培训快速校准技巧
3. 故障报修标准化流程：
① 视频记录故障现象
② 文字描述异常情况
③ 同步上传设备日志
④ 群内提交完整报修信息
四、明日计划
1.大鸭梨中关村店约岳总了解外卖菜以及培训机器手动烹饪员工餐操作
2.下午预计前往西三旗大鸭梨店解决宫保汁问题</t>
        </is>
      </c>
      <c r="I3345" t="inlineStr">
        <is>
          <t>菜谱已完成定版</t>
        </is>
      </c>
      <c r="J3345" t="inlineStr">
        <is>
          <t>后沙峪店遇到问题点，只给机器烹饪外卖菜品，堂食菜单暂时等张总回来在决定是否机器上烹饪</t>
        </is>
      </c>
      <c r="K3345" t="inlineStr">
        <is>
          <t>明日计划
1.大鸭梨中关村店约岳总了解外卖菜以及培训机器手动烹饪员工餐操作
2.下午预计前往西三旗大鸭梨店解决宫保汁问题</t>
        </is>
      </c>
      <c r="L3345" t="inlineStr">
        <is>
          <t>IMG_20250904_193524364.jpg,IMG_20250904_193527850.jpg,IMG_20250904_232057.jpg,IMG_20250904_231720.jpg,IMG_20250904_174854288.jpg,IMG_20250904_134020469.jpg,IMG_20250904_130507582.jpg,IMG_20250904_100114458.jpg,IMG_20250904_124720937.jpg</t>
        </is>
      </c>
      <c r="M3345"/>
      <c r="N3345" s="2">
        <v>45904</v>
      </c>
      <c r="O3345" t="inlineStr">
        <is>
          <t>已结束,已结束,已结束,已结束</t>
        </is>
      </c>
      <c r="P3345" t="inlineStr">
        <is>
          <t>36周</t>
        </is>
      </c>
      <c r="Q3345"/>
      <c r="R3345" t="inlineStr">
        <is>
          <t>false</t>
        </is>
      </c>
      <c r="S3345" t="inlineStr">
        <is>
          <t>2025/09/14
2025/12/16
2026/01/06
2026/01/27</t>
        </is>
      </c>
      <c r="T3345" t="inlineStr">
        <is>
          <t>BST</t>
        </is>
      </c>
      <c r="U3345"/>
      <c r="V3345" t="inlineStr">
        <is>
          <t>关胜元
关胜元
关胜元
关胜元</t>
        </is>
      </c>
      <c r="W3345" t="inlineStr">
        <is>
          <t>张铭麒
张铭麒
张铭麒
张铭麒</t>
        </is>
      </c>
    </row>
    <row r="3346" ht="12.75" customHeight="1">
      <c r="A3346" t="inlineStr">
        <is>
          <t>2025-09-03 杨梓雄-北京-大鸭梨-新店开业 已结束</t>
        </is>
      </c>
      <c r="B3346"/>
      <c r="C3346"/>
      <c r="D3346" t="inlineStr">
        <is>
          <t>杨梓雄</t>
        </is>
      </c>
      <c r="E3346" t="inlineStr">
        <is>
          <t>北京市朝阳区南磨房乡华侨城·北京OCT华侨城·北京2号院</t>
        </is>
      </c>
      <c r="F3346" t="inlineStr">
        <is>
          <t>巡店</t>
        </is>
      </c>
      <c r="G3346" t="inlineStr">
        <is>
          <t>杨梓雄-北京-大鸭梨-新店开业 已结束</t>
        </is>
      </c>
      <c r="H3346" t="inlineStr">
        <is>
          <t>尊敬的领导晚上好，以下是今日9月3日的工作进展汇报请您审阅：
一、大鸭梨后沙峪店店项目进展
1.机器人炒菜全天烹饪143份菜品出品质量稳定;
二.、操作员技能培训
1.餐前准备：主料标准化分份操作  
2.烹饪流程：炒制投料时机、翻拌手法、出锅装盘动线优化  
3.效率提升：实现"备料-烹饪-出品"全流程无缝衔接  
三、关键操作培训强化：重点培训强调几项核心维护要求：
1.实施每烹饪一道菜结束锅体竹刷刷锅清洗流程
2. 必须拆卸搅拌尺清洁刷锅
3.日常维护：铁锅每日2次深度保养（午/晚收档时）
4.周期校准：严格执行7日/次的设备校准，已培训快速校准技巧
四、西贝五棵松万达店巡店测试菜品
1.培训厨师长不停云厨的运用，锅位转速、千瓦度数的设置与调整
2.测试新版粉丝包菜，老版加鸡蛋烹饪不沾锅，新版不加鸡蛋粉丝非常粘锅，重新测试录菜新版本并下发到门店</t>
        </is>
      </c>
      <c r="I3346" t="inlineStr">
        <is>
          <t>菜品已定版，预计可能还要录菜</t>
        </is>
      </c>
      <c r="J3346"/>
      <c r="K3346" t="inlineStr">
        <is>
          <t>大鸭梨中关村新店约岳总定版外卖菜</t>
        </is>
      </c>
      <c r="L3346" t="inlineStr">
        <is>
          <t>IMG_20250903_110549212.jpg,IMG_20250903_213847.jpg,IMG_20250903_213621.jpg,IMG_20250903_091920584.jpg,IMG_20250903_160138886.jpg</t>
        </is>
      </c>
      <c r="M3346"/>
      <c r="N3346" s="2">
        <v>45903</v>
      </c>
      <c r="O3346" t="inlineStr">
        <is>
          <t>已结束,已结束,已结束,已结束</t>
        </is>
      </c>
      <c r="P3346" t="inlineStr">
        <is>
          <t>36周</t>
        </is>
      </c>
      <c r="Q3346"/>
      <c r="R3346" t="inlineStr">
        <is>
          <t>false</t>
        </is>
      </c>
      <c r="S3346" t="inlineStr">
        <is>
          <t>2025/09/14
2025/12/16
2026/01/06
2026/01/27</t>
        </is>
      </c>
      <c r="T3346" t="inlineStr">
        <is>
          <t>BST</t>
        </is>
      </c>
      <c r="U3346"/>
      <c r="V3346" t="inlineStr">
        <is>
          <t>关胜元
关胜元
关胜元
关胜元</t>
        </is>
      </c>
      <c r="W3346" t="inlineStr">
        <is>
          <t>张铭麒
张铭麒
张铭麒
张铭麒</t>
        </is>
      </c>
    </row>
    <row r="3347" ht="12.75" customHeight="1">
      <c r="A3347" t="inlineStr">
        <is>
          <t xml:space="preserve">2026-04-09 </t>
        </is>
      </c>
      <c r="B3347"/>
      <c r="C3347" t="inlineStr">
        <is>
          <t>正文仅显示日期“2026/04/09”，无具体内容，信息缺失。</t>
        </is>
      </c>
      <c r="D3347" t="inlineStr">
        <is>
          <t>尹龙强</t>
        </is>
      </c>
      <c r="E3347" t="inlineStr">
        <is>
          <t>盐田高级中学，广东省深圳市盐田区盐田街道康颐路盐田高级中学</t>
        </is>
      </c>
      <c r="F3347" t="inlineStr">
        <is>
          <t>排休</t>
        </is>
      </c>
      <c r="G3347"/>
      <c r="H3347"/>
      <c r="I3347"/>
      <c r="J3347"/>
      <c r="K3347"/>
      <c r="L3347"/>
      <c r="M3347"/>
      <c r="N3347" s="2">
        <v>46121</v>
      </c>
      <c r="O3347"/>
      <c r="P3347" t="inlineStr">
        <is>
          <t>15周</t>
        </is>
      </c>
      <c r="Q3347"/>
      <c r="R3347" t="inlineStr">
        <is>
          <t>false</t>
        </is>
      </c>
      <c r="S3347"/>
      <c r="T3347"/>
      <c r="U3347"/>
      <c r="V3347"/>
      <c r="W3347"/>
    </row>
    <row r="3348" ht="12.75" customHeight="1">
      <c r="A3348" t="inlineStr">
        <is>
          <t xml:space="preserve">2026-04-08 </t>
        </is>
      </c>
      <c r="B3348"/>
      <c r="C3348" t="inlineStr">
        <is>
          <t>正文仅日期“2026/04/08”，无具体内容，信息缺失。</t>
        </is>
      </c>
      <c r="D3348" t="inlineStr">
        <is>
          <t>尹龙强</t>
        </is>
      </c>
      <c r="E3348" t="inlineStr">
        <is>
          <t>安居盘龙苑，广东省深圳市坪山区龙田街道盘古石五丰路安居盘龙苑</t>
        </is>
      </c>
      <c r="F3348" t="inlineStr">
        <is>
          <t>排休</t>
        </is>
      </c>
      <c r="G3348"/>
      <c r="H3348"/>
      <c r="I3348"/>
      <c r="J3348"/>
      <c r="K3348"/>
      <c r="L3348"/>
      <c r="M3348"/>
      <c r="N3348" s="2">
        <v>46120</v>
      </c>
      <c r="O3348"/>
      <c r="P3348" t="inlineStr">
        <is>
          <t>15周</t>
        </is>
      </c>
      <c r="Q3348"/>
      <c r="R3348" t="inlineStr">
        <is>
          <t>false</t>
        </is>
      </c>
      <c r="S3348"/>
      <c r="T3348"/>
      <c r="U3348"/>
      <c r="V3348"/>
      <c r="W3348"/>
    </row>
    <row r="3349" ht="12.75" customHeight="1">
      <c r="A3349" t="inlineStr">
        <is>
          <t xml:space="preserve">2026-04-07 </t>
        </is>
      </c>
      <c r="B3349"/>
      <c r="C3349" t="inlineStr">
        <is>
          <t>正文仅日期“2026/04/07”，无具体内容，信息缺失。</t>
        </is>
      </c>
      <c r="D3349" t="inlineStr">
        <is>
          <t>尹龙强</t>
        </is>
      </c>
      <c r="E3349" t="inlineStr">
        <is>
          <t>广东省深圳市盐田区盐田街道S30惠深沿海高速广东梧桐山风景名胜区</t>
        </is>
      </c>
      <c r="F3349" t="inlineStr">
        <is>
          <t>排休</t>
        </is>
      </c>
      <c r="G3349"/>
      <c r="H3349"/>
      <c r="I3349"/>
      <c r="J3349"/>
      <c r="K3349"/>
      <c r="L3349"/>
      <c r="M3349"/>
      <c r="N3349" s="2">
        <v>46119</v>
      </c>
      <c r="O3349"/>
      <c r="P3349" t="inlineStr">
        <is>
          <t>15周</t>
        </is>
      </c>
      <c r="Q3349"/>
      <c r="R3349" t="inlineStr">
        <is>
          <t>false</t>
        </is>
      </c>
      <c r="S3349"/>
      <c r="T3349"/>
      <c r="U3349"/>
      <c r="V3349"/>
      <c r="W3349"/>
    </row>
    <row r="3350" ht="12.75" customHeight="1">
      <c r="A3350" t="inlineStr">
        <is>
          <t xml:space="preserve">2026-04-06 </t>
        </is>
      </c>
      <c r="B3350"/>
      <c r="C3350" t="inlineStr">
        <is>
          <t>正文仅日期“2026/04/06”，无具体内容，信息缺失。</t>
        </is>
      </c>
      <c r="D3350" t="inlineStr">
        <is>
          <t>尹龙强</t>
        </is>
      </c>
      <c r="E3350" t="inlineStr">
        <is>
          <t>广东省深圳市龙岗区布吉街道翔鸽路百合商业广场</t>
        </is>
      </c>
      <c r="F3350" t="inlineStr">
        <is>
          <t>排休</t>
        </is>
      </c>
      <c r="G3350"/>
      <c r="H3350"/>
      <c r="I3350"/>
      <c r="J3350"/>
      <c r="K3350"/>
      <c r="L3350"/>
      <c r="M3350"/>
      <c r="N3350" s="2">
        <v>46118</v>
      </c>
      <c r="O3350"/>
      <c r="P3350" t="inlineStr">
        <is>
          <t>15周</t>
        </is>
      </c>
      <c r="Q3350"/>
      <c r="R3350" t="inlineStr">
        <is>
          <t>false</t>
        </is>
      </c>
      <c r="S3350"/>
      <c r="T3350"/>
      <c r="U3350"/>
      <c r="V3350"/>
      <c r="W3350"/>
    </row>
    <row r="3351" ht="12.75" customHeight="1">
      <c r="A3351" t="inlineStr">
        <is>
          <t xml:space="preserve">2026-04-05 </t>
        </is>
      </c>
      <c r="B3351"/>
      <c r="C3351" t="inlineStr">
        <is>
          <t>正文仅显示日期“2026/04/05”，无具体内容，信息异常缺失。</t>
        </is>
      </c>
      <c r="D3351" t="inlineStr">
        <is>
          <t>尹龙强</t>
        </is>
      </c>
      <c r="E3351" t="inlineStr">
        <is>
          <t>广东省深圳市龙岗区大鹏街道岭南路大鹏新区</t>
        </is>
      </c>
      <c r="F3351" t="inlineStr">
        <is>
          <t>排休</t>
        </is>
      </c>
      <c r="G3351"/>
      <c r="H3351"/>
      <c r="I3351"/>
      <c r="J3351"/>
      <c r="K3351"/>
      <c r="L3351"/>
      <c r="M3351"/>
      <c r="N3351" s="2">
        <v>46117</v>
      </c>
      <c r="O3351"/>
      <c r="P3351" t="inlineStr">
        <is>
          <t>14周</t>
        </is>
      </c>
      <c r="Q3351"/>
      <c r="R3351" t="inlineStr">
        <is>
          <t>false</t>
        </is>
      </c>
      <c r="S3351"/>
      <c r="T3351"/>
      <c r="U3351"/>
      <c r="V3351"/>
      <c r="W3351"/>
    </row>
    <row r="3352" ht="12.75" customHeight="1">
      <c r="A3352" t="inlineStr">
        <is>
          <t xml:space="preserve">2026-04-04 </t>
        </is>
      </c>
      <c r="B3352"/>
      <c r="C3352" t="inlineStr">
        <is>
          <t>无有效内容，仅日期2026/04/04，无问题或异常。</t>
        </is>
      </c>
      <c r="D3352" t="inlineStr">
        <is>
          <t>尹龙强</t>
        </is>
      </c>
      <c r="E3352" t="inlineStr">
        <is>
          <t>好景公寓，广东省深圳市坪山区龙田街道丹坑路好景公寓</t>
        </is>
      </c>
      <c r="F3352" t="inlineStr">
        <is>
          <t>排休</t>
        </is>
      </c>
      <c r="G3352"/>
      <c r="H3352"/>
      <c r="I3352"/>
      <c r="J3352"/>
      <c r="K3352"/>
      <c r="L3352"/>
      <c r="M3352"/>
      <c r="N3352" s="2">
        <v>46116</v>
      </c>
      <c r="O3352"/>
      <c r="P3352" t="inlineStr">
        <is>
          <t>14周</t>
        </is>
      </c>
      <c r="Q3352"/>
      <c r="R3352" t="inlineStr">
        <is>
          <t>false</t>
        </is>
      </c>
      <c r="S3352"/>
      <c r="T3352"/>
      <c r="U3352"/>
      <c r="V3352"/>
      <c r="W3352"/>
    </row>
    <row r="3353" ht="12.75" customHeight="1">
      <c r="A3353" t="inlineStr">
        <is>
          <t>2026-04-03 尹龙强-广州-钱大妈-外卖店模型 已结束</t>
        </is>
      </c>
      <c r="B3353"/>
      <c r="C3353" t="inlineStr">
        <is>
          <t>无明显问题或异常，员工工作流程顺畅，操作熟练。</t>
        </is>
      </c>
      <c r="D3353" t="inlineStr">
        <is>
          <t>尹龙强</t>
        </is>
      </c>
      <c r="E3353" t="inlineStr">
        <is>
          <t>安居盘龙苑，广东省深圳市坪山区龙田街道安居盘龙苑</t>
        </is>
      </c>
      <c r="F3353" t="inlineStr">
        <is>
          <t>项目出差</t>
        </is>
      </c>
      <c r="G3353" t="inlineStr">
        <is>
          <t>尹龙强-广州-钱大妈-外卖店模型 已结束</t>
        </is>
      </c>
      <c r="H3353" t="inlineStr">
        <is>
          <t>一、工作内容
1. 食材验收与初加工
      早上八点半，员工对到货食材进行点验、称重、质量确认并签收，随后按标准流程分类清洗
2. 米饭预制与储备
      完成第一锅米饭的烹饪，按规定方式保温存放，后续出餐准备；
3. 切配与分装准备
      按菜品要求将原食材切配成指定规格，并按每份或每批次用量分装、标识清晰，分类存放，便于取用
4. 菜品预排产与标准化出餐
      结合订单预估与库存情况，制定上午菜品排产计划；使用机器按预产食谱进行标准化出餐，确保出品稳定。
5. 对接同事所以流程
      对接相关同事，讲解并示范整体操作流程，包括食材流转、设备使用、出餐节奏及收尾规范
6. 新设备应用与效率提升
      使用新配置的切菜机对食材进行切割，减少手工备料时间
7. 独立操作能力成熟
      员工已能独立完成从开机、投料到出餐的全流程操作，动作熟练，整体流程清晰顺畅。
8. 收档前调料补充
      中午收档前，提前检查并补充烹饪设备的调料存量，确保下一餐段使用充足，避免中途缺料。</t>
        </is>
      </c>
      <c r="I3353" t="inlineStr">
        <is>
          <t>无</t>
        </is>
      </c>
      <c r="J3353"/>
      <c r="K3353" t="inlineStr">
        <is>
          <t>休息调整</t>
        </is>
      </c>
      <c r="L3353" t="inlineStr">
        <is>
          <t>703.jpg</t>
        </is>
      </c>
      <c r="M3353"/>
      <c r="N3353" s="2">
        <v>46115</v>
      </c>
      <c r="O3353" t="inlineStr">
        <is>
          <t>已结束,已结束,已结束</t>
        </is>
      </c>
      <c r="P3353" t="inlineStr">
        <is>
          <t>14周</t>
        </is>
      </c>
      <c r="Q3353"/>
      <c r="R3353" t="inlineStr">
        <is>
          <t>false</t>
        </is>
      </c>
      <c r="S3353" t="inlineStr">
        <is>
          <t>2026/03/29
2026/03/31
2026/04/05</t>
        </is>
      </c>
      <c r="T3353" t="inlineStr">
        <is>
          <t>创新中心</t>
        </is>
      </c>
      <c r="U3353" t="inlineStr">
        <is>
          <t>1</t>
        </is>
      </c>
      <c r="V3353" t="inlineStr">
        <is>
          <t>张博文
张博文
张博文</t>
        </is>
      </c>
      <c r="W3353" t="inlineStr">
        <is>
          <t>吴薇
张铭麒
吴薇
张铭麒
吴薇
张铭麒</t>
        </is>
      </c>
    </row>
    <row r="3354" ht="12.75" customHeight="1">
      <c r="A3354" t="inlineStr">
        <is>
          <t>2026-04-02 尹龙强-广州-钱大妈-外卖店模型 已结束</t>
        </is>
      </c>
      <c r="B3354"/>
      <c r="C3354" t="inlineStr">
        <is>
          <t>西红柿等食材有损坏，已反馈品质问题。</t>
        </is>
      </c>
      <c r="D3354" t="inlineStr">
        <is>
          <t>尹龙强</t>
        </is>
      </c>
      <c r="E3354" t="inlineStr">
        <is>
          <t>海珠半岛花园，广东省广州市海珠区新港街道IU酒店(广州中山大学滨江东路地铁站店)海珠半岛花园</t>
        </is>
      </c>
      <c r="F3354" t="inlineStr">
        <is>
          <t>项目出差</t>
        </is>
      </c>
      <c r="G3354" t="inlineStr">
        <is>
          <t>尹龙强-广州-钱大妈-外卖店模型 已结束</t>
        </is>
      </c>
      <c r="H3354" t="inlineStr">
        <is>
          <t>一、工作内容
1. 早晨准备与食材验收：早上到岗后，先进行米饭烹饪；同时对当日食材进行验收称重，发现西红柿等有损坏情况，及时向老板反馈品质问题。
2. 食材预处理与分装：对原材料进行清洗、切配等加工处理，并分装备用。
3. 员工培训与操作熟练化：培训员工独立使用机器完成出餐，帮助其进一步熟悉设备操作。
4. 出品质量反馈：机器烹饪出品效果良好，获得顾客普遍好评。
5. 现场交接：与口味品控同事对接，就现场情况进行详细交接。
6. 设备维护与操作熟练度：员工已熟悉机器操作，手法良好，并能主动对机器进行清理维护。
7. 食材归纳与存储：将食材分类放入专用盒中，贴好标签后整齐放置于冰箱。
8. 晚间清洁：下班前，操作员对油烟机及铁锅进行全面清理。</t>
        </is>
      </c>
      <c r="I3354" t="inlineStr">
        <is>
          <t>无</t>
        </is>
      </c>
      <c r="J3354"/>
      <c r="K3354" t="inlineStr">
        <is>
          <t>交接工作内容</t>
        </is>
      </c>
      <c r="L3354" t="inlineStr">
        <is>
          <t>686.jpg</t>
        </is>
      </c>
      <c r="M3354"/>
      <c r="N3354" s="2">
        <v>46114</v>
      </c>
      <c r="O3354" t="inlineStr">
        <is>
          <t>已结束,已结束,已结束</t>
        </is>
      </c>
      <c r="P3354" t="inlineStr">
        <is>
          <t>14周</t>
        </is>
      </c>
      <c r="Q3354"/>
      <c r="R3354" t="inlineStr">
        <is>
          <t>false</t>
        </is>
      </c>
      <c r="S3354" t="inlineStr">
        <is>
          <t>2026/03/29
2026/03/31
2026/04/05</t>
        </is>
      </c>
      <c r="T3354" t="inlineStr">
        <is>
          <t>创新中心</t>
        </is>
      </c>
      <c r="U3354"/>
      <c r="V3354" t="inlineStr">
        <is>
          <t>张博文
张博文
张博文</t>
        </is>
      </c>
      <c r="W3354" t="inlineStr">
        <is>
          <t>吴薇
张铭麒
吴薇
张铭麒
吴薇
张铭麒</t>
        </is>
      </c>
    </row>
    <row r="3355" ht="12.75" customHeight="1">
      <c r="A3355" t="inlineStr">
        <is>
          <t>2026-04-01 尹龙强-广州-钱大妈-外卖店模型 已结束</t>
        </is>
      </c>
      <c r="B3355"/>
      <c r="C3355" t="inlineStr">
        <is>
          <t>西红柿配送规格偏小。</t>
        </is>
      </c>
      <c r="D3355" t="inlineStr">
        <is>
          <t>尹龙强</t>
        </is>
      </c>
      <c r="E3355" t="inlineStr">
        <is>
          <t>海珠半岛花园，广东省广州市海珠区新港街道IU酒店(广州中山大学滨江东路地铁站店)海珠半岛花园</t>
        </is>
      </c>
      <c r="F3355" t="inlineStr">
        <is>
          <t>项目出差</t>
        </is>
      </c>
      <c r="G3355" t="inlineStr">
        <is>
          <t>尹龙强-广州-钱大妈-外卖店模型 已结束</t>
        </is>
      </c>
      <c r="H3355" t="inlineStr">
        <is>
          <t>一、当日营业收入：总营收元 =1310.16元
当日预估其他成本：
调味品消耗：30元
米饭等主食消耗：100元（5袋大米）
电费：预估45元/天
打包盒成本：预估80元
食材采购：692元，使用食材约500元
二、当日利润测算
总成本 = 食材500元 + 调味品30元 + 电费45元+打包盒80元+米饭100元 =755 元
当日毛利润 = 营业收入1310.16元 - 总成本755元 = 555.16元
毛利率 ≈ 555.16÷1310.16≈42%
一、工作内容
1. 每日8:30准时烹饪米饭，以备打包装盒。
2. 根据预排产，将中午需烹饪的菜品传递至机器进行烹饪。
3. 对菜品进行验收，单个称重并拍照留档，发现西红柿配送规格偏小。
4. 中午按预排产使用机器烹饪9个菜品。
5. 下午16:00到岗，进行菜品烹饪。
6. 培训员工熟悉机器操作，指导完成一个菜品的烹饪实操。
7. 每日做好卫生维护，清洗机器并养护铁锅。</t>
        </is>
      </c>
      <c r="I3355" t="inlineStr">
        <is>
          <t>无</t>
        </is>
      </c>
      <c r="J3355"/>
      <c r="K3355" t="inlineStr">
        <is>
          <t>培训员工对机器烹饪</t>
        </is>
      </c>
      <c r="L3355" t="inlineStr">
        <is>
          <t>671.jpg</t>
        </is>
      </c>
      <c r="M3355"/>
      <c r="N3355" s="2">
        <v>46113</v>
      </c>
      <c r="O3355" t="inlineStr">
        <is>
          <t>已结束,已结束,已结束</t>
        </is>
      </c>
      <c r="P3355" t="inlineStr">
        <is>
          <t>14周</t>
        </is>
      </c>
      <c r="Q3355"/>
      <c r="R3355" t="inlineStr">
        <is>
          <t>false</t>
        </is>
      </c>
      <c r="S3355" t="inlineStr">
        <is>
          <t>2026/03/29
2026/03/31
2026/04/05</t>
        </is>
      </c>
      <c r="T3355" t="inlineStr">
        <is>
          <t>创新中心</t>
        </is>
      </c>
      <c r="U3355"/>
      <c r="V3355" t="inlineStr">
        <is>
          <t>张博文
张博文
张博文</t>
        </is>
      </c>
      <c r="W3355" t="inlineStr">
        <is>
          <t>吴薇
张铭麒
吴薇
张铭麒
吴薇
张铭麒</t>
        </is>
      </c>
    </row>
    <row r="3356" ht="12.75" customHeight="1">
      <c r="A3356" t="inlineStr">
        <is>
          <t>2026-03-31 尹龙强-广州-钱大妈-外卖店模型 已结束</t>
        </is>
      </c>
      <c r="B3356" t="inlineStr">
        <is>
          <t>1</t>
        </is>
      </c>
      <c r="C3356" t="inlineStr">
        <is>
          <t>机器烹饪有9项问题未解决，如预排产无法减份、界面混乱等。</t>
        </is>
      </c>
      <c r="D3356" t="inlineStr">
        <is>
          <t>尹龙强</t>
        </is>
      </c>
      <c r="E3356" t="inlineStr">
        <is>
          <t>海珠半岛花园，广东省广州市海珠区新港街道IU酒店(广州中山大学滨江东路地铁站店)海珠半岛花园</t>
        </is>
      </c>
      <c r="F3356" t="inlineStr">
        <is>
          <t>项目出差</t>
        </is>
      </c>
      <c r="G3356" t="inlineStr">
        <is>
          <t>尹龙强-广州-钱大妈-外卖店模型 已结束</t>
        </is>
      </c>
      <c r="H3356" t="inlineStr">
        <is>
          <t>一、工作内容
1. 早晨到岗后，对菜品进行验收、称重，完成清洗、切配及分装工作。
2. 烹饪第一锅米饭，备用出餐。
3. 按上午菜单进行预生产，随后使用机器完成烹饪。
二、机器烹饪相关问题（已上报软件同事，尚未解决）
1. 预排产12份时，机器仅支持烹饪12份，无法减少份量。
2. 预排产菜品在机器生产界面无法显示。
3. 已排产并留有库存的菜品，再次烹饪时无法显示。
4. 预排产完成后如需更改后续菜品，必须取消全部任务再重新下发，已烹饪菜品会与预产内容重复叠加。
5. 预排产界面布局混乱，字体过小，右侧留白过多，缺乏主体内容。
6. 订单系统菜品估清后，线上线下所有收银系统均显示售罄。
7. 库存界面杂乱，沽清与在售菜品混杂排列，几荤几素选项分散在整个界面。
8. 单个菜品估清并清零库存后，线下平板的几荤几素选项无法选择。
9. 录制新菜品的上菜单流程繁琐，且无文字或文档说明指引。
三，操作以及现场维护
1. 更换出现锈蚀的铁锅，并将旧锅寄回工厂。
2. 维护现场环境卫生。</t>
        </is>
      </c>
      <c r="I3356" t="inlineStr">
        <is>
          <t>无</t>
        </is>
      </c>
      <c r="J3356"/>
      <c r="K3356" t="inlineStr">
        <is>
          <t>培训员工使用机器</t>
        </is>
      </c>
      <c r="L3356" t="inlineStr">
        <is>
          <t>648.jpg</t>
        </is>
      </c>
      <c r="M3356"/>
      <c r="N3356" s="2">
        <v>46112</v>
      </c>
      <c r="O3356" t="inlineStr">
        <is>
          <t>已结束,已结束,已结束</t>
        </is>
      </c>
      <c r="P3356" t="inlineStr">
        <is>
          <t>14周</t>
        </is>
      </c>
      <c r="Q3356"/>
      <c r="R3356" t="inlineStr">
        <is>
          <t>false</t>
        </is>
      </c>
      <c r="S3356" t="inlineStr">
        <is>
          <t>2026/03/29
2026/03/31
2026/04/05</t>
        </is>
      </c>
      <c r="T3356" t="inlineStr">
        <is>
          <t>创新中心</t>
        </is>
      </c>
      <c r="U3356"/>
      <c r="V3356" t="inlineStr">
        <is>
          <t>张博文
张博文
张博文</t>
        </is>
      </c>
      <c r="W3356" t="inlineStr">
        <is>
          <t>吴薇
张铭麒
吴薇
张铭麒
吴薇
张铭麒</t>
        </is>
      </c>
    </row>
    <row r="3357" ht="12.75" customHeight="1">
      <c r="A3357" t="inlineStr">
        <is>
          <t>2026-03-30 尹龙强-广州-钱大妈-外卖店模型 已结束</t>
        </is>
      </c>
      <c r="B3357" t="inlineStr">
        <is>
          <t>1</t>
        </is>
      </c>
      <c r="C3357" t="inlineStr">
        <is>
          <t>需关注：预生产看板任务调整及菜品未消除问题尚未解决。</t>
        </is>
      </c>
      <c r="D3357" t="inlineStr">
        <is>
          <t>尹龙强</t>
        </is>
      </c>
      <c r="E3357" t="inlineStr">
        <is>
          <t>海珠半岛花园，广东省广州市海珠区新港街道微分流行音乐学院(滨江宏岸店)海珠半岛花园</t>
        </is>
      </c>
      <c r="F3357" t="inlineStr">
        <is>
          <t>项目出差</t>
        </is>
      </c>
      <c r="G3357" t="inlineStr">
        <is>
          <t>尹龙强-广州-钱大妈-外卖店模型 已结束</t>
        </is>
      </c>
      <c r="H3357" t="inlineStr">
        <is>
          <t>一、工作内容
1. 将上午需烹饪的菜品提前进行预生产，并同步至机器展示页面。
2. 先蒸制第一锅米饭，以备使用。
3. 对订购的原材料进行验货、称重，完成后清洗、切配，并进行分装打包。
4. 配合软件同事现场处理预生产看板任务调整及菜品未消除的问题（尚未解决）。
5. 使用机器对预生产菜品进行烹饪加工（出品完好）。
6. 对每日入库食品进行标签登记，注明生产日期。
7. 每日下班前清洗维护机器，并清理现场卫生。</t>
        </is>
      </c>
      <c r="I3357" t="inlineStr">
        <is>
          <t>无</t>
        </is>
      </c>
      <c r="J3357"/>
      <c r="K3357" t="inlineStr">
        <is>
          <t>跟进模型店打造流程</t>
        </is>
      </c>
      <c r="L3357" t="inlineStr">
        <is>
          <t>629.jpg</t>
        </is>
      </c>
      <c r="M3357"/>
      <c r="N3357" s="2">
        <v>46111</v>
      </c>
      <c r="O3357" t="inlineStr">
        <is>
          <t>已结束,已结束,已结束</t>
        </is>
      </c>
      <c r="P3357" t="inlineStr">
        <is>
          <t>14周</t>
        </is>
      </c>
      <c r="Q3357"/>
      <c r="R3357" t="inlineStr">
        <is>
          <t>false</t>
        </is>
      </c>
      <c r="S3357" t="inlineStr">
        <is>
          <t>2026/03/29
2026/03/31
2026/04/05</t>
        </is>
      </c>
      <c r="T3357" t="inlineStr">
        <is>
          <t>创新中心</t>
        </is>
      </c>
      <c r="U3357"/>
      <c r="V3357" t="inlineStr">
        <is>
          <t>张博文
张博文
张博文</t>
        </is>
      </c>
      <c r="W3357" t="inlineStr">
        <is>
          <t>吴薇
张铭麒
吴薇
张铭麒
吴薇
张铭麒</t>
        </is>
      </c>
    </row>
    <row r="3358" ht="12.75" customHeight="1">
      <c r="A3358" t="inlineStr">
        <is>
          <t>2026-03-29 尹龙强-广州-钱大妈-外卖店模型 已结束</t>
        </is>
      </c>
      <c r="B3358" t="inlineStr">
        <is>
          <t>1</t>
        </is>
      </c>
      <c r="C3358" t="inlineStr">
        <is>
          <t>无明确问题或异常，主要为日常工作流程及门店模型打造跟进。</t>
        </is>
      </c>
      <c r="D3358" t="inlineStr">
        <is>
          <t>尹龙强</t>
        </is>
      </c>
      <c r="E3358" t="inlineStr">
        <is>
          <t>海珠半岛花园，广东省广州市海珠区新港街道IU酒店(广州中山大学滨江东路地铁站店)海珠半岛花园</t>
        </is>
      </c>
      <c r="F3358" t="inlineStr">
        <is>
          <t>项目出差</t>
        </is>
      </c>
      <c r="G3358" t="inlineStr">
        <is>
          <t>尹龙强-广州-钱大妈-外卖店模型 已结束</t>
        </is>
      </c>
      <c r="H3358" t="inlineStr">
        <is>
          <t>一.工作内容
1. 食材验收
对照采购清单，逐一核收送达食材，对每一项重量、规格进行精准比对，确保无误。
2. 预制备料
在订单系统中，根据上午营业需求，提前将食材参数预设至烹饪机器，完成预生产设置。
3. 清洗切配
在指定区域内完成食材的清洗、去皮、切配等加工工序，并按标准分量进行分装，备用。
4. 标准化烹饪
启动烹饪机器，按照程序依次制作以下8道菜品：
香菇焖鸡 脆笋炒肉  花菜炒肉 小瓜鸡蛋
苦瓜炒肉 胡萝卜炒肉 手撕包菜  油麦菜
5. 收尾与检查
检查并补充机器调味料存量，清洁台面与设备；清理机器锅体积碳，确保设备洁净下次运行。</t>
        </is>
      </c>
      <c r="I3358" t="inlineStr">
        <is>
          <t>无</t>
        </is>
      </c>
      <c r="J3358"/>
      <c r="K3358" t="inlineStr">
        <is>
          <t>跟进门店模型打造</t>
        </is>
      </c>
      <c r="L3358" t="inlineStr">
        <is>
          <t>610.jpg</t>
        </is>
      </c>
      <c r="M3358"/>
      <c r="N3358" s="2">
        <v>46110</v>
      </c>
      <c r="O3358" t="inlineStr">
        <is>
          <t>已结束,已结束,已结束</t>
        </is>
      </c>
      <c r="P3358" t="inlineStr">
        <is>
          <t>13周</t>
        </is>
      </c>
      <c r="Q3358"/>
      <c r="R3358" t="inlineStr">
        <is>
          <t>false</t>
        </is>
      </c>
      <c r="S3358" t="inlineStr">
        <is>
          <t>2026/03/29
2026/03/31
2026/04/05</t>
        </is>
      </c>
      <c r="T3358" t="inlineStr">
        <is>
          <t>创新中心</t>
        </is>
      </c>
      <c r="U3358"/>
      <c r="V3358" t="inlineStr">
        <is>
          <t>张博文
张博文
张博文</t>
        </is>
      </c>
      <c r="W3358" t="inlineStr">
        <is>
          <t>吴薇
张铭麒
吴薇
张铭麒
吴薇
张铭麒</t>
        </is>
      </c>
    </row>
    <row r="3359" ht="12.75" customHeight="1">
      <c r="A3359" t="inlineStr">
        <is>
          <t>2026-03-28 尹龙强-广州-钱大妈-外卖店模型 已结束</t>
        </is>
      </c>
      <c r="B3359" t="inlineStr">
        <is>
          <t>1</t>
        </is>
      </c>
      <c r="C3359" t="inlineStr">
        <is>
          <t>需关注员工培训与流程熟悉度，确保操作规范。</t>
        </is>
      </c>
      <c r="D3359" t="inlineStr">
        <is>
          <t>尹龙强</t>
        </is>
      </c>
      <c r="E3359" t="inlineStr">
        <is>
          <t>海珠半岛花园，广东省广州市海珠区新港街道微分流行音乐学院(滨江宏岸店)海珠半岛花园</t>
        </is>
      </c>
      <c r="F3359" t="inlineStr">
        <is>
          <t>项目出差</t>
        </is>
      </c>
      <c r="G3359" t="inlineStr">
        <is>
          <t>尹龙强-广州-钱大妈-外卖店模型 已结束</t>
        </is>
      </c>
      <c r="H3359" t="inlineStr">
        <is>
          <t>一、工作内容
1. 8:00–9:00 对菜品进行验收，严格把控称重与质量关
2. 合理安排上午预排产，精准完成机器菜品设置
3. 提前烹饪第一锅米饭，做好全天出餐的准备工作
4. 按需切配并分装当日食材，确保备料充足、有序
5. 中午闭市后，及时盘点并记录剩余菜品的损耗情况
6. 指导员工熟练使用机器进行烹饪，确保出品稳定、符合标准
7. 培训员工掌握平板操作，规范完成菜品确认与出单流程
8. 合理规划切配区域，切菜机与案板的整洁有序
9. 做好机器日常卫生维护，对铁锅进行彻底清洗与刷洗</t>
        </is>
      </c>
      <c r="I3359" t="inlineStr">
        <is>
          <t>无</t>
        </is>
      </c>
      <c r="J3359"/>
      <c r="K3359" t="inlineStr">
        <is>
          <t>跟进培训员工，熟悉流程</t>
        </is>
      </c>
      <c r="L3359" t="inlineStr">
        <is>
          <t>594.jpg</t>
        </is>
      </c>
      <c r="M3359"/>
      <c r="N3359" s="2">
        <v>46109</v>
      </c>
      <c r="O3359" t="inlineStr">
        <is>
          <t>已结束,已结束,已结束</t>
        </is>
      </c>
      <c r="P3359" t="inlineStr">
        <is>
          <t>13周</t>
        </is>
      </c>
      <c r="Q3359"/>
      <c r="R3359" t="inlineStr">
        <is>
          <t>false</t>
        </is>
      </c>
      <c r="S3359" t="inlineStr">
        <is>
          <t>2026/03/29
2026/03/31
2026/04/05</t>
        </is>
      </c>
      <c r="T3359" t="inlineStr">
        <is>
          <t>创新中心</t>
        </is>
      </c>
      <c r="U3359"/>
      <c r="V3359" t="inlineStr">
        <is>
          <t>张博文
张博文
张博文</t>
        </is>
      </c>
      <c r="W3359" t="inlineStr">
        <is>
          <t>吴薇
张铭麒
吴薇
张铭麒
吴薇
张铭麒</t>
        </is>
      </c>
    </row>
    <row r="3360" ht="12.75" customHeight="1">
      <c r="A3360" t="inlineStr">
        <is>
          <t>2026-03-27 尹龙强-广州-钱大妈-外卖店模型 已结束</t>
        </is>
      </c>
      <c r="B3360"/>
      <c r="C3360" t="inlineStr">
        <is>
          <t>需关注的问题：订单系统需调试，员工操作熟练度待加强。</t>
        </is>
      </c>
      <c r="D3360" t="inlineStr">
        <is>
          <t>尹龙强</t>
        </is>
      </c>
      <c r="E3360" t="inlineStr">
        <is>
          <t>海珠半岛花园，广东省广州市海珠区新港街道IU酒店(广州中山大学滨江东路地铁站店)海珠半岛花园</t>
        </is>
      </c>
      <c r="F3360" t="inlineStr">
        <is>
          <t>项目出差</t>
        </is>
      </c>
      <c r="G3360" t="inlineStr">
        <is>
          <t>尹龙强-广州-钱大妈-外卖店模型 已结束</t>
        </is>
      </c>
      <c r="H3360" t="inlineStr">
        <is>
          <t>一、工作内容
1. 午餐与晚餐食材准备
      9:00 到店，进行原材料切配、加工及分装备用。
      10:00 使用机器烹饪，出第一锅菜品。
      10:50 出最后一锅，并检查菜品口味。
2. 订单系统培训与维护
      配合软件同事完成订单系统培训，学习系统操作，包括美团、饿了么商家版中菜品的上架与下架。及时反馈系统使用中出现的问题，现场配合优化。
3. 员工操作培训
      培训员工使用机器烹饪“香菇炒鸡”菜品，确保出品效果良好。目前员工对操作流程已基本熟悉，后续将加强实操熟练度。
4. 菜品售罄处理
      对已售完的菜品及时下架并设为售罄状态，主动联系顾客，协助更换其他菜品
5. 食材盘点与采购
      盘点剩余食材，根据次日烹饪需求，完成所需食材的采购准备。</t>
        </is>
      </c>
      <c r="I3360" t="inlineStr">
        <is>
          <t>无</t>
        </is>
      </c>
      <c r="J3360"/>
      <c r="K3360" t="inlineStr">
        <is>
          <t>优化流程，对订单系统进行调试</t>
        </is>
      </c>
      <c r="L3360" t="inlineStr">
        <is>
          <t>d89a5db364e34906dc9fca92464945dc.jpg,383f4e7da629af64108d7750e6c3369f.jpg</t>
        </is>
      </c>
      <c r="M3360"/>
      <c r="N3360" s="2">
        <v>46108</v>
      </c>
      <c r="O3360" t="inlineStr">
        <is>
          <t>已结束,已结束,已结束</t>
        </is>
      </c>
      <c r="P3360" t="inlineStr">
        <is>
          <t>13周</t>
        </is>
      </c>
      <c r="Q3360"/>
      <c r="R3360" t="inlineStr">
        <is>
          <t>false</t>
        </is>
      </c>
      <c r="S3360" t="inlineStr">
        <is>
          <t>2026/03/29
2026/03/31
2026/04/05</t>
        </is>
      </c>
      <c r="T3360" t="inlineStr">
        <is>
          <t>创新中心</t>
        </is>
      </c>
      <c r="U3360"/>
      <c r="V3360" t="inlineStr">
        <is>
          <t>张博文
张博文
张博文</t>
        </is>
      </c>
      <c r="W3360" t="inlineStr">
        <is>
          <t>吴薇
张铭麒
吴薇
张铭麒
吴薇
张铭麒</t>
        </is>
      </c>
    </row>
    <row r="3361" ht="12.75" customHeight="1">
      <c r="A3361" t="inlineStr">
        <is>
          <t xml:space="preserve">2026-03-26 </t>
        </is>
      </c>
      <c r="B3361"/>
      <c r="C3361" t="inlineStr">
        <is>
          <t>正文仅日期“2026/03/26”，无具体内容，信息缺失。</t>
        </is>
      </c>
      <c r="D3361" t="inlineStr">
        <is>
          <t>尹龙强</t>
        </is>
      </c>
      <c r="E3361" t="inlineStr">
        <is>
          <t>安居盘龙苑，广东省深圳市坪山区龙田街道盘古石五丰路安居盘龙苑</t>
        </is>
      </c>
      <c r="F3361" t="inlineStr">
        <is>
          <t>排休</t>
        </is>
      </c>
      <c r="G3361"/>
      <c r="H3361"/>
      <c r="I3361"/>
      <c r="J3361"/>
      <c r="K3361"/>
      <c r="L3361"/>
      <c r="M3361"/>
      <c r="N3361" s="2">
        <v>46107</v>
      </c>
      <c r="O3361"/>
      <c r="P3361" t="inlineStr">
        <is>
          <t>13周</t>
        </is>
      </c>
      <c r="Q3361"/>
      <c r="R3361" t="inlineStr">
        <is>
          <t>false</t>
        </is>
      </c>
      <c r="S3361"/>
      <c r="T3361"/>
      <c r="U3361" t="inlineStr">
        <is>
          <t>1</t>
        </is>
      </c>
      <c r="V3361"/>
      <c r="W3361"/>
    </row>
    <row r="3362" ht="12.75" customHeight="1">
      <c r="A3362" t="inlineStr">
        <is>
          <t xml:space="preserve">2026-03-25 </t>
        </is>
      </c>
      <c r="B3362"/>
      <c r="C3362" t="inlineStr">
        <is>
          <t>正文仅含日期“2026/03/25”，无具体内容，信息缺失。</t>
        </is>
      </c>
      <c r="D3362" t="inlineStr">
        <is>
          <t>尹龙强</t>
        </is>
      </c>
      <c r="E3362" t="inlineStr">
        <is>
          <t>安居盘龙苑，广东省深圳市坪山区龙田街道盘古石五丰路安居盘龙苑</t>
        </is>
      </c>
      <c r="F3362" t="inlineStr">
        <is>
          <t>排休</t>
        </is>
      </c>
      <c r="G3362"/>
      <c r="H3362"/>
      <c r="I3362"/>
      <c r="J3362"/>
      <c r="K3362"/>
      <c r="L3362"/>
      <c r="M3362"/>
      <c r="N3362" s="2">
        <v>46106</v>
      </c>
      <c r="O3362"/>
      <c r="P3362" t="inlineStr">
        <is>
          <t>13周</t>
        </is>
      </c>
      <c r="Q3362"/>
      <c r="R3362" t="inlineStr">
        <is>
          <t>false</t>
        </is>
      </c>
      <c r="S3362"/>
      <c r="T3362"/>
      <c r="U3362"/>
      <c r="V3362"/>
      <c r="W3362"/>
    </row>
    <row r="3363" ht="12.75" customHeight="1">
      <c r="A3363" t="inlineStr">
        <is>
          <t xml:space="preserve">2026-03-23 </t>
        </is>
      </c>
      <c r="B3363"/>
      <c r="C3363" t="inlineStr">
        <is>
          <t>正文仅日期“2026/03/23”，无具体内容，信息缺失。</t>
        </is>
      </c>
      <c r="D3363" t="inlineStr">
        <is>
          <t>尹龙强</t>
        </is>
      </c>
      <c r="E3363" t="inlineStr">
        <is>
          <t>好景公寓，广东省深圳市坪山区龙田街道丹坑路好景公寓</t>
        </is>
      </c>
      <c r="F3363" t="inlineStr">
        <is>
          <t>排休</t>
        </is>
      </c>
      <c r="G3363"/>
      <c r="H3363"/>
      <c r="I3363"/>
      <c r="J3363"/>
      <c r="K3363"/>
      <c r="L3363"/>
      <c r="M3363"/>
      <c r="N3363" s="2">
        <v>46104</v>
      </c>
      <c r="O3363"/>
      <c r="P3363" t="inlineStr">
        <is>
          <t>13周</t>
        </is>
      </c>
      <c r="Q3363"/>
      <c r="R3363" t="inlineStr">
        <is>
          <t>false</t>
        </is>
      </c>
      <c r="S3363"/>
      <c r="T3363"/>
      <c r="U3363"/>
      <c r="V3363"/>
      <c r="W3363"/>
    </row>
    <row r="3364" ht="12.75" customHeight="1">
      <c r="A3364" t="inlineStr">
        <is>
          <t xml:space="preserve">2026-03-22 </t>
        </is>
      </c>
      <c r="B3364"/>
      <c r="C3364" t="inlineStr">
        <is>
          <t>正文仅含日期“2026/03/22”，无具体内容，信息缺失。</t>
        </is>
      </c>
      <c r="D3364" t="inlineStr">
        <is>
          <t>尹龙强</t>
        </is>
      </c>
      <c r="E3364" t="inlineStr">
        <is>
          <t>安居盘龙苑，广东省深圳市坪山区龙田街道盘古石五丰路安居盘龙苑</t>
        </is>
      </c>
      <c r="F3364" t="inlineStr">
        <is>
          <t>排休</t>
        </is>
      </c>
      <c r="G3364"/>
      <c r="H3364"/>
      <c r="I3364"/>
      <c r="J3364"/>
      <c r="K3364"/>
      <c r="L3364"/>
      <c r="M3364"/>
      <c r="N3364" s="2">
        <v>46103</v>
      </c>
      <c r="O3364"/>
      <c r="P3364" t="inlineStr">
        <is>
          <t>12周</t>
        </is>
      </c>
      <c r="Q3364"/>
      <c r="R3364" t="inlineStr">
        <is>
          <t>false</t>
        </is>
      </c>
      <c r="S3364"/>
      <c r="T3364"/>
      <c r="U3364"/>
      <c r="V3364"/>
      <c r="W3364"/>
    </row>
    <row r="3365" ht="12.75" customHeight="1">
      <c r="A3365" t="inlineStr">
        <is>
          <t xml:space="preserve">2026-03-21 </t>
        </is>
      </c>
      <c r="B3365"/>
      <c r="C3365" t="inlineStr">
        <is>
          <t>操作员已独立完成机器操作及烹饪，出品稳定，无异常问题。</t>
        </is>
      </c>
      <c r="D3365" t="inlineStr">
        <is>
          <t>尹龙强</t>
        </is>
      </c>
      <c r="E3365" t="inlineStr">
        <is>
          <t>广东省深圳市盐田区盐田街道梧桐山大道</t>
        </is>
      </c>
      <c r="F3365" t="inlineStr">
        <is>
          <t>项目出差</t>
        </is>
      </c>
      <c r="G3365"/>
      <c r="H3365" t="inlineStr">
        <is>
          <t>工作内容
1.项目收尾，观察操作员是否可以独立完成操作
2.操作员独立操作机器对菜品进行切片分装
3.对六个菜进行烹饪操作西红柿炒蛋，土豆丝，芹菜豆芽，宫保鸡丁，土豆鸡架，鱼香肉丝
4.培训结束，操作员可以独自使用机器烹饪出餐，出品稳定</t>
        </is>
      </c>
      <c r="I3365" t="inlineStr">
        <is>
          <t>无</t>
        </is>
      </c>
      <c r="J3365"/>
      <c r="K3365" t="inlineStr">
        <is>
          <t>休息调整</t>
        </is>
      </c>
      <c r="L3365" t="inlineStr">
        <is>
          <t>IMG_4437.JPG,IMG_4438.JPG,IMG_4441.JPG,IMG_4443.JPG,IMG_4444.JPG,IMG_4442.JPG</t>
        </is>
      </c>
      <c r="M3365"/>
      <c r="N3365" s="2">
        <v>46102</v>
      </c>
      <c r="O3365"/>
      <c r="P3365" t="inlineStr">
        <is>
          <t>12周</t>
        </is>
      </c>
      <c r="Q3365"/>
      <c r="R3365" t="inlineStr">
        <is>
          <t>false</t>
        </is>
      </c>
      <c r="S3365"/>
      <c r="T3365"/>
      <c r="U3365" t="inlineStr">
        <is>
          <t>1</t>
        </is>
      </c>
      <c r="V3365"/>
      <c r="W3365"/>
    </row>
    <row r="3366" ht="12.75" customHeight="1">
      <c r="A3366" t="inlineStr">
        <is>
          <t xml:space="preserve">2026-03-20 </t>
        </is>
      </c>
      <c r="B3366"/>
      <c r="C3366" t="inlineStr">
        <is>
          <t>操作员不熟练，未按语音提示投料，菜品曾夹生。</t>
        </is>
      </c>
      <c r="D3366" t="inlineStr">
        <is>
          <t>尹龙强</t>
        </is>
      </c>
      <c r="E3366" t="inlineStr">
        <is>
          <t>河南省郑州市金水区如意湖街道商务外环路郑东新区</t>
        </is>
      </c>
      <c r="F3366" t="inlineStr">
        <is>
          <t>项目出差</t>
        </is>
      </c>
      <c r="G3366"/>
      <c r="H3366" t="inlineStr">
        <is>
          <t>3月20号工作内容
一、操作员需独立完成全流程操作，涵盖食材准备、机器烹饪、出餐及售卖各环节。
1. 协助员工提前备齐所需菜品食材，避免出现缺料情况。
2. 培训员工进一步掌握机器操作，实现独立完成出餐。首次独立操作时，员工因紧张，出现未按语音播报提示投料的情况，例如在宫保鸡丁的配菜中仍带有水分时便已投入。
3. 根据客户领导要求，完成大盘鸡菜品的录制工作。
4. 针对上午出现的菜品夹生问题，下午进行菜品测试，并录制红烧鱼块、蒜苗炒肉两道新菜
5. 加强员工对机器卫生、铁锅保养、设备校准及管道清洗等方面的操作熟悉度。</t>
        </is>
      </c>
      <c r="I3366" t="inlineStr">
        <is>
          <t>大盘鸡1300g已定版
红烧鱼块两斤已定版
蒜苗小炒肉600g已定版</t>
        </is>
      </c>
      <c r="J3366" t="inlineStr">
        <is>
          <t>操作员不熟练，菜品语音播报提示未按时间投入</t>
        </is>
      </c>
      <c r="K3366" t="inlineStr">
        <is>
          <t>项目结束收尾，现场观察员工操作机器</t>
        </is>
      </c>
      <c r="L3366" t="inlineStr">
        <is>
          <t>e88bdf989afb99e9b80b58191830351a.jpg</t>
        </is>
      </c>
      <c r="M3366"/>
      <c r="N3366" s="2">
        <v>46101</v>
      </c>
      <c r="O3366"/>
      <c r="P3366" t="inlineStr">
        <is>
          <t>12周</t>
        </is>
      </c>
      <c r="Q3366"/>
      <c r="R3366" t="inlineStr">
        <is>
          <t>false</t>
        </is>
      </c>
      <c r="S3366"/>
      <c r="T3366"/>
      <c r="U3366"/>
      <c r="V3366"/>
      <c r="W3366"/>
    </row>
    <row r="3367" ht="12.75" customHeight="1">
      <c r="A3367" t="inlineStr">
        <is>
          <t>2026-03-19 尹龙强-郑州-丹尼斯-培训支持 已结束</t>
        </is>
      </c>
      <c r="B3367"/>
      <c r="C3367" t="inlineStr">
        <is>
          <t>无明显问题或异常，工作正常进行，菜品基本售罄。</t>
        </is>
      </c>
      <c r="D3367" t="inlineStr">
        <is>
          <t>尹龙强</t>
        </is>
      </c>
      <c r="E3367" t="inlineStr">
        <is>
          <t>河南省郑州市金水区如意湖街道商务外环路郑东新区</t>
        </is>
      </c>
      <c r="F3367" t="inlineStr">
        <is>
          <t>项目出差</t>
        </is>
      </c>
      <c r="G3367" t="inlineStr">
        <is>
          <t>尹龙强-郑州-丹尼斯-培训支持 已结束</t>
        </is>
      </c>
      <c r="H3367" t="inlineStr">
        <is>
          <t>3月19号工作内容
一. 营业售卖：盒饭扫码销售 505 元
1. 餐前准备：协助员工完成原材料的称重与备料工作。
2. 烹饪操作：员工独立操作设备，按照预设程序完成菜品的烹饪。
3. 今日出品菜品包括：红烧冬瓜、芹菜豆芽、宫保鸡丁、手撕包菜、香辣土豆鸡块、双椒五花肉。
4. 售卖情况：上午 11:30 开始现场售卖，除个别菜品外，大部分基本售罄。
5. 系统培训：指导员工熟悉不停云厨App的操作，掌握菜品调整流程。
6. 清洁维护：对设备进行刷锅与日常养护。</t>
        </is>
      </c>
      <c r="I3367" t="inlineStr">
        <is>
          <t>手撕包菜3斤已定版
双椒肉片3斤已定版
香辣土豆鸡架3斤已定版
花菜炒香肠3斤已定版</t>
        </is>
      </c>
      <c r="J3367"/>
      <c r="K3367" t="inlineStr">
        <is>
          <t>培训员工熟悉机器操作和流程</t>
        </is>
      </c>
      <c r="L3367" t="inlineStr">
        <is>
          <t>9ea4672288978af5de6a8c249a03ad22.jpg</t>
        </is>
      </c>
      <c r="M3367"/>
      <c r="N3367" s="2">
        <v>46100</v>
      </c>
      <c r="O3367" t="inlineStr">
        <is>
          <t>已结束</t>
        </is>
      </c>
      <c r="P3367" t="inlineStr">
        <is>
          <t>12周</t>
        </is>
      </c>
      <c r="Q3367"/>
      <c r="R3367" t="inlineStr">
        <is>
          <t>false</t>
        </is>
      </c>
      <c r="S3367" t="inlineStr">
        <is>
          <t>2026/03/20</t>
        </is>
      </c>
      <c r="T3367" t="inlineStr">
        <is>
          <t>BST</t>
        </is>
      </c>
      <c r="U3367"/>
      <c r="V3367" t="inlineStr">
        <is>
          <t>涂凯</t>
        </is>
      </c>
      <c r="W3367" t="inlineStr">
        <is>
          <t>张铭麒
吴薇
李岳丰</t>
        </is>
      </c>
    </row>
    <row r="3368" ht="12.75" customHeight="1">
      <c r="A3368" t="inlineStr">
        <is>
          <t>2026-03-18 尹龙强-郑州-丹尼斯-培训支持 已结束</t>
        </is>
      </c>
      <c r="B3368" t="inlineStr">
        <is>
          <t>1</t>
        </is>
      </c>
      <c r="C3368" t="inlineStr">
        <is>
          <t>问题：部分菜品小料不全，缺快餐宣传标识，餐具工具不规范。</t>
        </is>
      </c>
      <c r="D3368" t="inlineStr">
        <is>
          <t>尹龙强</t>
        </is>
      </c>
      <c r="E3368" t="inlineStr">
        <is>
          <t>河南省郑州市金水区如意湖街道商务外环路郑东新区</t>
        </is>
      </c>
      <c r="F3368" t="inlineStr">
        <is>
          <t>项目出差</t>
        </is>
      </c>
      <c r="G3368" t="inlineStr">
        <is>
          <t>尹龙强-郑州-丹尼斯-培训支持 已结束</t>
        </is>
      </c>
      <c r="H3368" t="inlineStr">
        <is>
          <t>3月18号工作内容
一、 核心经营数据
· 今日营业额：264元
· 今日出餐量：18份
二、 重点工作完成情况
1. 客户对接与需求确认：与客户领导沟通，指导对方厨师操作机器。
2. 出品标准优化：部分菜品小料配置不全，已要求厨师按标准提前加工备用。
3. 午餐时段烹饪安排：根据出餐节奏和顾客用餐时间，上午10:00使用机器烹饪，共完成7个菜品（辣椒炒肉、鱼香肉丝、宫保鸡丁、红烧茄子、红烧冬瓜、芹菜豆芽、醋溜土豆丝）。
4. 厨师培训：现场对客户2名厨师进行了机器操作及菜品录制的实操培训。目前对方已能独立操作，但仍需学习菜品录制流程。
5. 食材结构调整：根据客户领导建议，计划将滞销的鸡米花、鸡架、丸子、香肠转化为烹饪食材，与素菜搭配，实现4荤4素的菜品结构，以降低损耗。
三、 待解决问题与建议
1. 产品宣传不足：当前门店缺乏快餐售卖的宣传标识（如张贴字样），导致顾客不知晓该服务，建议尽快完善。
2. 餐具与工具不规范：目前盛菜餐盘过于简易，且所有菜品共用一把打菜勺，建议配备专用餐具，提升卫生标准与用餐体验。
3. 出品时段建议：客户反映下午客流较少，暂未接受下午出餐的建议。目前厨师利用该时段进行次日菜品备货。</t>
        </is>
      </c>
      <c r="I3368" t="inlineStr">
        <is>
          <t>芹菜豆芽3斤已定版
红烧冬瓜3斤已定版
红烧茄子1200g已定版
宫保鸡丁3斤已定版
</t>
        </is>
      </c>
      <c r="J3368"/>
      <c r="K3368" t="inlineStr">
        <is>
          <t>培训厨师能单独使用机器</t>
        </is>
      </c>
      <c r="L3368" t="inlineStr">
        <is>
          <t>d46f591d643f734c07feb41e6d22607c.jpg</t>
        </is>
      </c>
      <c r="M3368"/>
      <c r="N3368" s="2">
        <v>46099</v>
      </c>
      <c r="O3368" t="inlineStr">
        <is>
          <t>已结束</t>
        </is>
      </c>
      <c r="P3368" t="inlineStr">
        <is>
          <t>12周</t>
        </is>
      </c>
      <c r="Q3368"/>
      <c r="R3368" t="inlineStr">
        <is>
          <t>false</t>
        </is>
      </c>
      <c r="S3368" t="inlineStr">
        <is>
          <t>2026/03/20</t>
        </is>
      </c>
      <c r="T3368" t="inlineStr">
        <is>
          <t>BST</t>
        </is>
      </c>
      <c r="U3368"/>
      <c r="V3368" t="inlineStr">
        <is>
          <t>涂凯</t>
        </is>
      </c>
      <c r="W3368" t="inlineStr">
        <is>
          <t>张铭麒
吴薇
李岳丰</t>
        </is>
      </c>
    </row>
    <row r="3369" ht="12.75" customHeight="1">
      <c r="A3369" t="inlineStr">
        <is>
          <t>2026-03-17 尹龙强-郑州-丹尼斯-培训支持 已结束</t>
        </is>
      </c>
      <c r="B3369" t="inlineStr">
        <is>
          <t>1</t>
        </is>
      </c>
      <c r="C3369" t="inlineStr">
        <is>
          <t>3月17日工作正常进行，无异常问题需关注。</t>
        </is>
      </c>
      <c r="D3369" t="inlineStr">
        <is>
          <t>尹龙强</t>
        </is>
      </c>
      <c r="E3369" t="inlineStr">
        <is>
          <t>河南省郑州市金水区如意湖街道商务外环路郑东新区</t>
        </is>
      </c>
      <c r="F3369" t="inlineStr">
        <is>
          <t>项目出差</t>
        </is>
      </c>
      <c r="G3369" t="inlineStr">
        <is>
          <t>尹龙强-郑州-丹尼斯-培训支持 已结束</t>
        </is>
      </c>
      <c r="H3369" t="inlineStr">
        <is>
          <t>3月17日工作内容
一、与客户沟通结束后，安排两名员工进行设备操作学习，并同步开展午市餐品准备工作，包括食材分装、切配及后续烹饪出餐。
1. 指导员工补充机器所需调料；
2. 组织员工对已确认的八款菜品进行原材料与小料的分装、切配；
3. 培训员工掌握设备操作流程及使用注意事项；
4. 与厨师长对接次日菜品需求及人员工作安排；
5. 梳理并优化设备操作动线，培训员工熟悉作业流程与行进路线。</t>
        </is>
      </c>
      <c r="I3369" t="inlineStr">
        <is>
          <t>无</t>
        </is>
      </c>
      <c r="J3369"/>
      <c r="K3369" t="inlineStr">
        <is>
          <t>规划操作路线和人员使用机器</t>
        </is>
      </c>
      <c r="L3369" t="inlineStr">
        <is>
          <t>532cbac2257d5230f302822fccd99cba.jpg</t>
        </is>
      </c>
      <c r="M3369"/>
      <c r="N3369" s="2">
        <v>46098</v>
      </c>
      <c r="O3369" t="inlineStr">
        <is>
          <t>已结束</t>
        </is>
      </c>
      <c r="P3369" t="inlineStr">
        <is>
          <t>12周</t>
        </is>
      </c>
      <c r="Q3369"/>
      <c r="R3369" t="inlineStr">
        <is>
          <t>false</t>
        </is>
      </c>
      <c r="S3369" t="inlineStr">
        <is>
          <t>2026/03/20</t>
        </is>
      </c>
      <c r="T3369" t="inlineStr">
        <is>
          <t>BST</t>
        </is>
      </c>
      <c r="U3369"/>
      <c r="V3369" t="inlineStr">
        <is>
          <t>涂凯</t>
        </is>
      </c>
      <c r="W3369" t="inlineStr">
        <is>
          <t>张铭麒
吴薇
李岳丰</t>
        </is>
      </c>
    </row>
    <row r="3370" ht="12.75" customHeight="1">
      <c r="A3370" t="inlineStr">
        <is>
          <t>2026-03-16 尹龙强-郑州-丹尼斯-培训支持 已结束</t>
        </is>
      </c>
      <c r="B3370" t="inlineStr">
        <is>
          <t>1</t>
        </is>
      </c>
      <c r="C3370" t="inlineStr">
        <is>
          <t>3月16日客户现场机器调试培训，烹饪试菜并沟通次日备货。</t>
        </is>
      </c>
      <c r="D3370" t="inlineStr">
        <is>
          <t>尹龙强</t>
        </is>
      </c>
      <c r="E3370" t="inlineStr">
        <is>
          <t>河南省郑州市金水区如意湖街道商务外环路郑东新区</t>
        </is>
      </c>
      <c r="F3370" t="inlineStr">
        <is>
          <t>项目出差</t>
        </is>
      </c>
      <c r="G3370" t="inlineStr">
        <is>
          <t>尹龙强-郑州-丹尼斯-培训支持 已结束</t>
        </is>
      </c>
      <c r="H3370" t="inlineStr">
        <is>
          <t>3月16号工作内容
一，到达客户现场进行机器调试与培训
1. 清洗管道：先清洗干料盒、液料盒及管道，确保设备干净。
2. 补充原料：指导工作人员将干料和液料加满。
3. 校准培训：现场校准设备，并培训员工操作。
4. 烹饪试菜：现场烹饪干锅花菜、韭黄炒鸡蛋，请客户领导试菜。
5. 沟通备货：沟通次日菜品采购需求及切配标准。</t>
        </is>
      </c>
      <c r="I3370" t="inlineStr">
        <is>
          <t>无</t>
        </is>
      </c>
      <c r="J3370"/>
      <c r="K3370" t="inlineStr">
        <is>
          <t>现场培训，以及录制菜品</t>
        </is>
      </c>
      <c r="L3370" t="inlineStr">
        <is>
          <t>97bcb0e6d1292cee2fa0139ca5f05eb7.jpg</t>
        </is>
      </c>
      <c r="M3370"/>
      <c r="N3370" s="2">
        <v>46097</v>
      </c>
      <c r="O3370" t="inlineStr">
        <is>
          <t>已结束</t>
        </is>
      </c>
      <c r="P3370" t="inlineStr">
        <is>
          <t>12周</t>
        </is>
      </c>
      <c r="Q3370"/>
      <c r="R3370" t="inlineStr">
        <is>
          <t>false</t>
        </is>
      </c>
      <c r="S3370" t="inlineStr">
        <is>
          <t>2026/03/20</t>
        </is>
      </c>
      <c r="T3370" t="inlineStr">
        <is>
          <t>BST</t>
        </is>
      </c>
      <c r="U3370"/>
      <c r="V3370" t="inlineStr">
        <is>
          <t>涂凯</t>
        </is>
      </c>
      <c r="W3370" t="inlineStr">
        <is>
          <t>张铭麒
吴薇
李岳丰</t>
        </is>
      </c>
    </row>
    <row r="3371" ht="12.75" customHeight="1">
      <c r="A3371" t="inlineStr">
        <is>
          <t xml:space="preserve">2026-03-15 </t>
        </is>
      </c>
      <c r="B3371"/>
      <c r="C3371" t="inlineStr">
        <is>
          <t>正文仅日期“2026/03/15”，无具体内容信息，信息缺失。</t>
        </is>
      </c>
      <c r="D3371" t="inlineStr">
        <is>
          <t>尹龙强</t>
        </is>
      </c>
      <c r="E3371" t="inlineStr">
        <is>
          <t>杭州西站东广场，浙江省杭州市余杭区仓前街道全季酒店杭州火车西站店大堂杭州西站东广场</t>
        </is>
      </c>
      <c r="F3371" t="inlineStr">
        <is>
          <t>排休</t>
        </is>
      </c>
      <c r="G3371"/>
      <c r="H3371"/>
      <c r="I3371"/>
      <c r="J3371"/>
      <c r="K3371"/>
      <c r="L3371"/>
      <c r="M3371"/>
      <c r="N3371" s="2">
        <v>46096</v>
      </c>
      <c r="O3371"/>
      <c r="P3371" t="inlineStr">
        <is>
          <t>11周</t>
        </is>
      </c>
      <c r="Q3371"/>
      <c r="R3371" t="inlineStr">
        <is>
          <t>false</t>
        </is>
      </c>
      <c r="S3371"/>
      <c r="T3371"/>
      <c r="U3371" t="inlineStr">
        <is>
          <t>1</t>
        </is>
      </c>
      <c r="V3371"/>
      <c r="W3371"/>
    </row>
    <row r="3372" ht="12.75" customHeight="1">
      <c r="A3372" t="inlineStr">
        <is>
          <t>2026-03-14 尹龙强-衢州-绿茶-铁锅导入 已结束</t>
        </is>
      </c>
      <c r="B3372" t="inlineStr">
        <is>
          <t>1</t>
        </is>
      </c>
      <c r="C3372" t="inlineStr">
        <is>
          <t>卷心菜过热微焦，操作员机器操作不熟练、需校准培训。</t>
        </is>
      </c>
      <c r="D3372" t="inlineStr">
        <is>
          <t>尹龙强</t>
        </is>
      </c>
      <c r="E3372" t="inlineStr">
        <is>
          <t>教工路138号院，浙江省杭州市西湖区西溪街道教工路教工路138号院</t>
        </is>
      </c>
      <c r="F3372" t="inlineStr">
        <is>
          <t>项目出差</t>
        </is>
      </c>
      <c r="G3372" t="inlineStr">
        <is>
          <t>尹龙强-衢州-绿茶-铁锅导入 已结束</t>
        </is>
      </c>
      <c r="H3372" t="inlineStr">
        <is>
          <t>3月14工作内容
一、完成铁锅更换后，进行调料补充、操作员校准、油管维修及菜品调整工作：
1. 补充干料、液料及烹饪所需小料，强调制作烤肉炒饭时需提前用鸡蛋液裹匀预制。
2. 在完成操作员校准培训后，由操作员独立完成实际操作校准。
3. 针对投油管道破损情况，现场排查原因并进行维修处理。
4. 调试菜品出餐（卷心菜出现过热微焦现象，已调整烹饪温度）。
5. 周末高峰期间，操作员对两台机器操作不熟练，已现场协助使用机器完成高峰期烹饪出餐。
6.培训操作员对铁锅的清洗维护以及保养，联系物流对剩余涂层锅发放回厂</t>
        </is>
      </c>
      <c r="I3372" t="inlineStr">
        <is>
          <t>无</t>
        </is>
      </c>
      <c r="J3372"/>
      <c r="K3372" t="inlineStr">
        <is>
          <t>原地休息调整</t>
        </is>
      </c>
      <c r="L3372" t="inlineStr">
        <is>
          <t>2fa4fce940db15e8a41e8171ba7578de.jpg</t>
        </is>
      </c>
      <c r="M3372"/>
      <c r="N3372" s="2">
        <v>46095</v>
      </c>
      <c r="O3372" t="inlineStr">
        <is>
          <t>已结束,已结束</t>
        </is>
      </c>
      <c r="P3372" t="inlineStr">
        <is>
          <t>11周</t>
        </is>
      </c>
      <c r="Q3372"/>
      <c r="R3372" t="inlineStr">
        <is>
          <t>false</t>
        </is>
      </c>
      <c r="S3372" t="inlineStr">
        <is>
          <t>2026/03/12
2026/03/14</t>
        </is>
      </c>
      <c r="T3372" t="inlineStr">
        <is>
          <t>BST</t>
        </is>
      </c>
      <c r="U3372" t="inlineStr">
        <is>
          <t>1</t>
        </is>
      </c>
      <c r="V3372" t="inlineStr">
        <is>
          <t>张铭麒
张铭麒</t>
        </is>
      </c>
      <c r="W3372" t="inlineStr">
        <is>
          <t>李岳丰
吴薇
李岳丰
吴薇</t>
        </is>
      </c>
    </row>
    <row r="3373" ht="12.75" customHeight="1">
      <c r="A3373" t="inlineStr">
        <is>
          <t>2026-03-13 尹龙强-衢州-绿茶-铁锅导入 已结束</t>
        </is>
      </c>
      <c r="B3373"/>
      <c r="C3373" t="inlineStr">
        <is>
          <t>铁锅导入进行中，需跟进使用情况。</t>
        </is>
      </c>
      <c r="D3373" t="inlineStr">
        <is>
          <t>尹龙强</t>
        </is>
      </c>
      <c r="E3373" t="inlineStr">
        <is>
          <t>吾悦广场(衢州店)，浙江省衢州市柯城区白云街道须江路吾悦广场(衢州店)</t>
        </is>
      </c>
      <c r="F3373" t="inlineStr">
        <is>
          <t>项目出差</t>
        </is>
      </c>
      <c r="G3373" t="inlineStr">
        <is>
          <t>尹龙强-衢州-绿茶-铁锅导入 已结束</t>
        </is>
      </c>
      <c r="H3373" t="inlineStr">
        <is>
          <t>3月13号工作内容:
一、对接厨师长，安排进店更换铁锅及新员工操作培训
1. 与厨师长沟通并协调时间，进入后厨完成铁锅更换工作
2. 导入铁锅专用菜谱，协调同事推送匹配的铁锅软件版本，升级至15kW功率模式
3. 设置铁锅对应锅位，进行清洗后完成温度标定
4. 指导新员工（绿茶）掌握设备校准方法及液料盒堵塞清理操作
5. 培训操作员掌握铁锅日常清洗维护流程及设备使用注意事项</t>
        </is>
      </c>
      <c r="I3373" t="inlineStr">
        <is>
          <t>无</t>
        </is>
      </c>
      <c r="J3373"/>
      <c r="K3373" t="inlineStr">
        <is>
          <t>跟进铁锅使用</t>
        </is>
      </c>
      <c r="L3373" t="inlineStr">
        <is>
          <t>e72f8204b95dc808a572bdc30ed82844.jpg</t>
        </is>
      </c>
      <c r="M3373"/>
      <c r="N3373" s="2">
        <v>46094</v>
      </c>
      <c r="O3373" t="inlineStr">
        <is>
          <t>已结束,已结束</t>
        </is>
      </c>
      <c r="P3373" t="inlineStr">
        <is>
          <t>11周</t>
        </is>
      </c>
      <c r="Q3373"/>
      <c r="R3373" t="inlineStr">
        <is>
          <t>false</t>
        </is>
      </c>
      <c r="S3373" t="inlineStr">
        <is>
          <t>2026/03/12
2026/03/14</t>
        </is>
      </c>
      <c r="T3373" t="inlineStr">
        <is>
          <t>BST</t>
        </is>
      </c>
      <c r="U3373"/>
      <c r="V3373" t="inlineStr">
        <is>
          <t>张铭麒
张铭麒</t>
        </is>
      </c>
      <c r="W3373" t="inlineStr">
        <is>
          <t>李岳丰
吴薇
李岳丰
吴薇</t>
        </is>
      </c>
    </row>
    <row r="3374" ht="12.75" customHeight="1">
      <c r="A3374" t="inlineStr">
        <is>
          <t>2026-03-12 尹龙强-衢州-绿茶-铁锅导入 已结束</t>
        </is>
      </c>
      <c r="B3374" t="inlineStr">
        <is>
          <t>1</t>
        </is>
      </c>
      <c r="C3374" t="inlineStr">
        <is>
          <t>设备未校准、液料盒堵塞、电机老化、指示灯脱落、水枪松动需关注。</t>
        </is>
      </c>
      <c r="D3374" t="inlineStr">
        <is>
          <t>尹龙强</t>
        </is>
      </c>
      <c r="E3374" t="inlineStr">
        <is>
          <t>富日酒店，浙江省湖州市安吉县孝丰镇孝丰路140号富日酒店</t>
        </is>
      </c>
      <c r="F3374" t="inlineStr">
        <is>
          <t>项目出差</t>
        </is>
      </c>
      <c r="G3374" t="inlineStr">
        <is>
          <t>尹龙强-衢州-绿茶-铁锅导入 已结束</t>
        </is>
      </c>
      <c r="H3374" t="inlineStr">
        <is>
          <t>3月12日工作内容
一、设备检查与维护情况
1. 两台设备因长期未校准，已重新进行操作员培训与校准。液料盒存在堵塞问题，现已清洗干净，并对操作员进行了校准流程的再次培训。
2. 烹饪过程中发现水淀粉勾芡挂壁不佳，经排查为电机老化导致搅拌功能异常，已联系售后同事安排维修。
3. 原材料存放区域符合规范要求，烹饪所需小料准备充足。
4. 左侧第一台机器的干料指示灯脱落，水枪固定装置松动，已向售后同事报备，待更换维修。
5. 对操作员进行了铁锅菜品操作手法的培训，并指导其掌握铁锅的刷洗与养锅流程。</t>
        </is>
      </c>
      <c r="I3374" t="inlineStr">
        <is>
          <t>无</t>
        </is>
      </c>
      <c r="J3374"/>
      <c r="K3374" t="inlineStr">
        <is>
          <t>绿茶衢州吾悦广场店铁锅导入</t>
        </is>
      </c>
      <c r="L3374" t="inlineStr">
        <is>
          <t>f717df5b1a752ce03cbeeae86742af54.jpg</t>
        </is>
      </c>
      <c r="M3374"/>
      <c r="N3374" s="2">
        <v>46093</v>
      </c>
      <c r="O3374" t="inlineStr">
        <is>
          <t>已结束,已结束</t>
        </is>
      </c>
      <c r="P3374" t="inlineStr">
        <is>
          <t>11周</t>
        </is>
      </c>
      <c r="Q3374"/>
      <c r="R3374" t="inlineStr">
        <is>
          <t>false</t>
        </is>
      </c>
      <c r="S3374" t="inlineStr">
        <is>
          <t>2026/03/12
2026/03/14</t>
        </is>
      </c>
      <c r="T3374" t="inlineStr">
        <is>
          <t>BST</t>
        </is>
      </c>
      <c r="U3374" t="inlineStr">
        <is>
          <t>1</t>
        </is>
      </c>
      <c r="V3374" t="inlineStr">
        <is>
          <t>张铭麒
张铭麒</t>
        </is>
      </c>
      <c r="W3374" t="inlineStr">
        <is>
          <t>李岳丰
吴薇
李岳丰
吴薇</t>
        </is>
      </c>
    </row>
    <row r="3375" ht="12.75" customHeight="1">
      <c r="A3375" t="inlineStr">
        <is>
          <t>2026-03-11 尹龙强-衢州-绿茶-铁锅导入 已结束</t>
        </is>
      </c>
      <c r="B3375" t="inlineStr">
        <is>
          <t>1</t>
        </is>
      </c>
      <c r="C3375" t="inlineStr">
        <is>
          <t>3月11日铁锅更换及系统更新流程进行中，需跟进铁锅使用。</t>
        </is>
      </c>
      <c r="D3375" t="inlineStr">
        <is>
          <t>尹龙强</t>
        </is>
      </c>
      <c r="E3375" t="inlineStr">
        <is>
          <t>浙江省衢州市衢江区樟潭街道振兴中路一巷通浦路-道路停车位</t>
        </is>
      </c>
      <c r="F3375" t="inlineStr">
        <is>
          <t>项目出差</t>
        </is>
      </c>
      <c r="G3375" t="inlineStr">
        <is>
          <t>尹龙强-衢州-绿茶-铁锅导入 已结束</t>
        </is>
      </c>
      <c r="H3375" t="inlineStr">
        <is>
          <t>3月11日工作内容:
一、对接厨师长，进店更换铁锅及系统更新流程（含铁锅清洗开锅）
1. 与厨师长沟通确认门店可更换铁锅的具体时间。后把原有锅联系物流发送至工厂
2. 拆卸原有涂层锅，更换为新铁锅；同时联系同事完成软件版本更新，并推送15kW功率参数。
3. 导入铁锅专用菜谱，进行锅位设置、温度标定，并对新锅进行养锅操作，确保设备正常使用。
4. 培训操作员掌握铁锅的正确使用方法及日常养锅操作规范。</t>
        </is>
      </c>
      <c r="I3375" t="inlineStr">
        <is>
          <t>无</t>
        </is>
      </c>
      <c r="J3375"/>
      <c r="K3375" t="inlineStr">
        <is>
          <t>跟进铁锅使用</t>
        </is>
      </c>
      <c r="L3375" t="inlineStr">
        <is>
          <t>5258f9283068d5e96a30752601bdd349.jpg</t>
        </is>
      </c>
      <c r="M3375"/>
      <c r="N3375" s="2">
        <v>46092</v>
      </c>
      <c r="O3375" t="inlineStr">
        <is>
          <t>已结束,已结束</t>
        </is>
      </c>
      <c r="P3375" t="inlineStr">
        <is>
          <t>11周</t>
        </is>
      </c>
      <c r="Q3375"/>
      <c r="R3375" t="inlineStr">
        <is>
          <t>false</t>
        </is>
      </c>
      <c r="S3375" t="inlineStr">
        <is>
          <t>2026/03/12
2026/03/14</t>
        </is>
      </c>
      <c r="T3375" t="inlineStr">
        <is>
          <t>BST</t>
        </is>
      </c>
      <c r="U3375"/>
      <c r="V3375" t="inlineStr">
        <is>
          <t>张铭麒
张铭麒</t>
        </is>
      </c>
      <c r="W3375" t="inlineStr">
        <is>
          <t>李岳丰
吴薇
李岳丰
吴薇</t>
        </is>
      </c>
    </row>
    <row r="3376" ht="12.75" customHeight="1">
      <c r="A3376" t="inlineStr">
        <is>
          <t>2026-03-10 尹龙强-长沙-大碗先生-新店开业 已结束</t>
        </is>
      </c>
      <c r="B3376" t="inlineStr">
        <is>
          <t>1</t>
        </is>
      </c>
      <c r="C3376" t="inlineStr">
        <is>
          <t>新店开业中，售后同事维修机器故障需关注。</t>
        </is>
      </c>
      <c r="D3376" t="inlineStr">
        <is>
          <t>尹龙强</t>
        </is>
      </c>
      <c r="E3376" t="inlineStr">
        <is>
          <t>浙江省衢州市衢江区樟潭街道振兴中路一巷通浦路-道路停车位</t>
        </is>
      </c>
      <c r="F3376" t="inlineStr">
        <is>
          <t>项目出差</t>
        </is>
      </c>
      <c r="G3376" t="inlineStr">
        <is>
          <t>尹龙强-长沙-大碗先生-新店开业 已结束</t>
        </is>
      </c>
      <c r="H3376" t="inlineStr">
        <is>
          <t>3月10工作内容
一、新店机器使用及操作员培训事项
1. 补充机器调料，确保物料齐全以备使用
2. 规范原材料摆放区域，提升烹饪操作便捷性
3. 售后同事维修机器故障，保障设备正常运行
4. 指导操作员使用机器完成烹饪出餐
5. 培训操作员清洁机器铁锅，保持设备卫生</t>
        </is>
      </c>
      <c r="I3376" t="inlineStr">
        <is>
          <t>无</t>
        </is>
      </c>
      <c r="J3376"/>
      <c r="K3376" t="inlineStr">
        <is>
          <t>衢州绿茶银泰城店铁锅导入</t>
        </is>
      </c>
      <c r="L3376" t="inlineStr">
        <is>
          <t>277060b136ab80f0c7d223b4e87191a7.jpg</t>
        </is>
      </c>
      <c r="M3376"/>
      <c r="N3376" s="2">
        <v>46091</v>
      </c>
      <c r="O3376" t="inlineStr">
        <is>
          <t>已结束,已结束</t>
        </is>
      </c>
      <c r="P3376" t="inlineStr">
        <is>
          <t>11周</t>
        </is>
      </c>
      <c r="Q3376"/>
      <c r="R3376" t="inlineStr">
        <is>
          <t>false</t>
        </is>
      </c>
      <c r="S3376" t="inlineStr">
        <is>
          <t>2025/10/28
2026/03/10</t>
        </is>
      </c>
      <c r="T3376" t="inlineStr">
        <is>
          <t>BST</t>
        </is>
      </c>
      <c r="U3376" t="inlineStr">
        <is>
          <t>1</t>
        </is>
      </c>
      <c r="V3376" t="inlineStr">
        <is>
          <t>关胜元
关胜元</t>
        </is>
      </c>
      <c r="W3376" t="inlineStr">
        <is>
          <t>张铭麒
张铭麒</t>
        </is>
      </c>
    </row>
    <row r="3377" ht="12.75" customHeight="1">
      <c r="A3377" t="inlineStr">
        <is>
          <t>2026-03-09 尹龙强-长沙-大碗先生-新店开业 已结束</t>
        </is>
      </c>
      <c r="B3377" t="inlineStr">
        <is>
          <t>1</t>
        </is>
      </c>
      <c r="C3377" t="inlineStr">
        <is>
          <t>机器需售后明日更换配件，存在故障码问题。</t>
        </is>
      </c>
      <c r="D3377" t="inlineStr">
        <is>
          <t>尹龙强</t>
        </is>
      </c>
      <c r="E3377" t="inlineStr">
        <is>
          <t>湘地大厦，湖南省长沙市雨花区洞井街道中国建设银行(长沙天际岭支行)湘地大厦</t>
        </is>
      </c>
      <c r="F3377" t="inlineStr">
        <is>
          <t>项目出差</t>
        </is>
      </c>
      <c r="G3377" t="inlineStr">
        <is>
          <t>尹龙强-长沙-大碗先生-新店开业 已结束</t>
        </is>
      </c>
      <c r="H3377" t="inlineStr">
        <is>
          <t>一、新店机器启用及操作员培训支持
1. 补充机器调料，指导厨师长以及操作员进行日常校准（操作员已有1个月跨店实操经验）
2. 提前准备并规划烹饪所需小料，优化摆放布局
3. 按区域整理食材，确保取用便捷
4. 排查机器故障码，已协调售后明日更换配件
5. 优化刷锅清洗流程，提升清洁效率
6. 协助操作员使用机器完成出餐，确保流程顺畅</t>
        </is>
      </c>
      <c r="I3377" t="inlineStr">
        <is>
          <t>无</t>
        </is>
      </c>
      <c r="J3377"/>
      <c r="K3377" t="inlineStr">
        <is>
          <t>跟进机器使用，操作员熟练使用机器</t>
        </is>
      </c>
      <c r="L3377" t="inlineStr">
        <is>
          <t>7e4dfe8879f27d27b1fd6e26042705ee.jpg</t>
        </is>
      </c>
      <c r="M3377"/>
      <c r="N3377" s="2">
        <v>46090</v>
      </c>
      <c r="O3377" t="inlineStr">
        <is>
          <t>已结束,已结束</t>
        </is>
      </c>
      <c r="P3377" t="inlineStr">
        <is>
          <t>11周</t>
        </is>
      </c>
      <c r="Q3377"/>
      <c r="R3377" t="inlineStr">
        <is>
          <t>false</t>
        </is>
      </c>
      <c r="S3377" t="inlineStr">
        <is>
          <t>2025/10/28
2026/03/10</t>
        </is>
      </c>
      <c r="T3377" t="inlineStr">
        <is>
          <t>BST</t>
        </is>
      </c>
      <c r="U3377"/>
      <c r="V3377" t="inlineStr">
        <is>
          <t>关胜元
关胜元</t>
        </is>
      </c>
      <c r="W3377" t="inlineStr">
        <is>
          <t>张铭麒
张铭麒</t>
        </is>
      </c>
    </row>
    <row r="3378" ht="12.75" customHeight="1">
      <c r="A3378" t="inlineStr">
        <is>
          <t xml:space="preserve">2026-03-08 </t>
        </is>
      </c>
      <c r="B3378"/>
      <c r="C3378" t="inlineStr">
        <is>
          <t>正文仅日期“2026/03/08”，无具体内容，信息缺失。</t>
        </is>
      </c>
      <c r="D3378" t="inlineStr">
        <is>
          <t>尹龙强</t>
        </is>
      </c>
      <c r="E3378" t="inlineStr">
        <is>
          <t>湘地大厦，湖南省长沙市雨花区洞井街道中国建设银行(长沙天际岭支行)湘地大厦</t>
        </is>
      </c>
      <c r="F3378" t="inlineStr">
        <is>
          <t>排休</t>
        </is>
      </c>
      <c r="G3378"/>
      <c r="H3378"/>
      <c r="I3378"/>
      <c r="J3378"/>
      <c r="K3378"/>
      <c r="L3378"/>
      <c r="M3378"/>
      <c r="N3378" s="2">
        <v>46089</v>
      </c>
      <c r="O3378"/>
      <c r="P3378" t="inlineStr">
        <is>
          <t>10周</t>
        </is>
      </c>
      <c r="Q3378"/>
      <c r="R3378" t="inlineStr">
        <is>
          <t>false</t>
        </is>
      </c>
      <c r="S3378"/>
      <c r="T3378"/>
      <c r="U3378" t="inlineStr">
        <is>
          <t>1</t>
        </is>
      </c>
      <c r="V3378"/>
      <c r="W3378"/>
    </row>
    <row r="3379" ht="12.75" customHeight="1">
      <c r="A3379" t="inlineStr">
        <is>
          <t>2026-03-07 尹龙强-金华-绿茶-铁锅导入 已结束</t>
        </is>
      </c>
      <c r="B3379"/>
      <c r="C3379" t="inlineStr">
        <is>
          <t>异常：设备长时间未校准，需关注设备校准及管道清洗。</t>
        </is>
      </c>
      <c r="D3379" t="inlineStr">
        <is>
          <t>尹龙强</t>
        </is>
      </c>
      <c r="E3379" t="inlineStr">
        <is>
          <t>瑞莱克斯大酒店(金华市政府世贸城市广场店)，浙江省金华市婺城区三江街道联建小区瑞莱克斯大酒店(金华市政府世贸城市广场店)</t>
        </is>
      </c>
      <c r="F3379" t="inlineStr">
        <is>
          <t>项目出差</t>
        </is>
      </c>
      <c r="G3379" t="inlineStr">
        <is>
          <t>尹龙强-金华-绿茶-铁锅导入 已结束</t>
        </is>
      </c>
      <c r="H3379" t="inlineStr">
        <is>
          <t>3月7号工作内容
一、门店使用更换后的铁锅进行烹饪出餐
1. 培训厨师长与操作员掌握新铁锅的使用方法及对应菜品的烹饪手法。
2. 厨师长利用设备完成红烧肉的预加工操作。
3. 操作员提前准备烹饪所需小料，确保原材料摆放整齐规范。
4. 针对设备长时间未校准的情况，培训操作员掌握设备校准流程及管道清洗方法。
5. 规范后厨人员预加工时佩戴手套，落实食品卫生要求。
6. 培训操作员正确进行铁锅清洗与日常养护。</t>
        </is>
      </c>
      <c r="I3379" t="inlineStr">
        <is>
          <t>无</t>
        </is>
      </c>
      <c r="J3379"/>
      <c r="K3379" t="inlineStr">
        <is>
          <t>前往大碗先生支持培训</t>
        </is>
      </c>
      <c r="L3379" t="inlineStr">
        <is>
          <t>3eb2c94e161ade02714dd4b047ce9722.jpg</t>
        </is>
      </c>
      <c r="M3379"/>
      <c r="N3379" s="2">
        <v>46088</v>
      </c>
      <c r="O3379" t="inlineStr">
        <is>
          <t>已结束,已结束</t>
        </is>
      </c>
      <c r="P3379" t="inlineStr">
        <is>
          <t>10周</t>
        </is>
      </c>
      <c r="Q3379"/>
      <c r="R3379" t="inlineStr">
        <is>
          <t>false</t>
        </is>
      </c>
      <c r="S3379" t="inlineStr">
        <is>
          <t>2026/03/03
2026/03/07</t>
        </is>
      </c>
      <c r="T3379" t="inlineStr">
        <is>
          <t>BST</t>
        </is>
      </c>
      <c r="U3379" t="inlineStr">
        <is>
          <t>1</t>
        </is>
      </c>
      <c r="V3379" t="inlineStr">
        <is>
          <t>张铭麒
张铭麒</t>
        </is>
      </c>
      <c r="W3379" t="inlineStr">
        <is>
          <t>李岳丰
吴薇
李岳丰
吴薇</t>
        </is>
      </c>
    </row>
    <row r="3380" ht="12.75" customHeight="1">
      <c r="A3380" t="inlineStr">
        <is>
          <t>2026-03-06 尹龙强-金华-绿茶-铁锅导入 已结束</t>
        </is>
      </c>
      <c r="B3380" t="inlineStr">
        <is>
          <t>1</t>
        </is>
      </c>
      <c r="C3380" t="inlineStr">
        <is>
          <t>问题：干料盒长期未清理、周期校准缺失。</t>
        </is>
      </c>
      <c r="D3380" t="inlineStr">
        <is>
          <t>尹龙强</t>
        </is>
      </c>
      <c r="E3380" t="inlineStr">
        <is>
          <t>瑞莱克斯大酒店(金华市政府世贸城市广场店)，浙江省金华市婺城区三江街道联建小区瑞莱克斯大酒店(金华市政府世贸城市广场店)</t>
        </is>
      </c>
      <c r="F3380" t="inlineStr">
        <is>
          <t>项目出差</t>
        </is>
      </c>
      <c r="G3380" t="inlineStr">
        <is>
          <t>尹龙强-金华-绿茶-铁锅导入 已结束</t>
        </is>
      </c>
      <c r="H3380" t="inlineStr">
        <is>
          <t>3月6号工作内容
一、到店完成铁锅更换、系统升级及设备维护
1. 更换时间协调
   与厨师长沟通，确认在客流量较低的时段进行铁锅更换，最大限度减少对门店运营的影响。
2. 铁锅更换与旧锅处理
   完成新铁锅安装后，整理旧锅并联系物流安排发回工厂，确保物资流转闭环。
3. 系统升级与菜谱推送
   导入铁锅专用菜谱，并协调相关同事完成系统版本推送，执行15kW设备的软件升级。
4. 新锅调试与保养
   对新铁锅进行锅位设定、彻底清洗、温度标定及开锅处理，调试完成后进行养锅，确保使用性能与稳定性。
5. 干料盒维护
   检查并清理门店机器干料盒，针对长期未清理及周期校准缺失问题进行处理，恢复设备正常运行状态。</t>
        </is>
      </c>
      <c r="I3380" t="inlineStr">
        <is>
          <t>无</t>
        </is>
      </c>
      <c r="J3380"/>
      <c r="K3380" t="inlineStr">
        <is>
          <t>铁锅导入跟进培训</t>
        </is>
      </c>
      <c r="L3380" t="inlineStr">
        <is>
          <t>4b1aba13187df9b53eadaa08c397d5dd.jpg</t>
        </is>
      </c>
      <c r="M3380"/>
      <c r="N3380" s="2">
        <v>46087</v>
      </c>
      <c r="O3380" t="inlineStr">
        <is>
          <t>已结束,已结束</t>
        </is>
      </c>
      <c r="P3380" t="inlineStr">
        <is>
          <t>10周</t>
        </is>
      </c>
      <c r="Q3380"/>
      <c r="R3380" t="inlineStr">
        <is>
          <t>false</t>
        </is>
      </c>
      <c r="S3380" t="inlineStr">
        <is>
          <t>2026/03/03
2026/03/07</t>
        </is>
      </c>
      <c r="T3380" t="inlineStr">
        <is>
          <t>BST</t>
        </is>
      </c>
      <c r="U3380"/>
      <c r="V3380" t="inlineStr">
        <is>
          <t>张铭麒
张铭麒</t>
        </is>
      </c>
      <c r="W3380" t="inlineStr">
        <is>
          <t>李岳丰
吴薇
李岳丰
吴薇</t>
        </is>
      </c>
    </row>
    <row r="3381" ht="12.75" customHeight="1">
      <c r="A3381" t="inlineStr">
        <is>
          <t>2026-03-05 尹龙强-金华-绿茶-新店开业 已结束</t>
        </is>
      </c>
      <c r="B3381" t="inlineStr">
        <is>
          <t>1</t>
        </is>
      </c>
      <c r="C3381" t="inlineStr">
        <is>
          <t>问题：未录菜，绿茶金华世贸广场店铁锅导入。</t>
        </is>
      </c>
      <c r="D3381" t="inlineStr">
        <is>
          <t>尹龙强</t>
        </is>
      </c>
      <c r="E3381" t="inlineStr">
        <is>
          <t>凤凰社区，浙江省金华市金东区东孝街道金瓯路凤凰社区</t>
        </is>
      </c>
      <c r="F3381" t="inlineStr">
        <is>
          <t>项目出差</t>
        </is>
      </c>
      <c r="G3381" t="inlineStr">
        <is>
          <t>尹龙强-金华-绿茶-新店开业 已结束</t>
        </is>
      </c>
      <c r="H3381" t="inlineStr">
        <is>
          <t>绿茶（金华万达广场店）新店开业工作汇报
3月5日工作内容：
一、新店开业
1. 检查两台机器是否正常运转，并确保各类投料补充充足。
2. 准备好烹饪所需的小料，摆放整齐。
3. 早上对新铁锅进行养锅处理。
4. 检查原材料准备情况，预制土豆需提前炸好备用。
5. 确保机器人操作说明已按规定张贴到位。
6. 操作员能熟练使用机器烹饪出餐（后厨人员均为其他门店支援，且操作员熟悉机器操作）。
7. 将用于烤肉炒饭的米饭捞至金黄备用。
8. 协助使用机器进行菜品烹饪。</t>
        </is>
      </c>
      <c r="I3381" t="inlineStr">
        <is>
          <t>未录菜</t>
        </is>
      </c>
      <c r="J3381"/>
      <c r="K3381" t="inlineStr">
        <is>
          <t>绿茶金华世贸广场店铁锅导入</t>
        </is>
      </c>
      <c r="L3381" t="inlineStr">
        <is>
          <t>c1cfb676cbeaeb0c8bc0c9f42d48bbf6.jpg</t>
        </is>
      </c>
      <c r="M3381"/>
      <c r="N3381" s="2">
        <v>46086</v>
      </c>
      <c r="O3381" t="inlineStr">
        <is>
          <t>已结束</t>
        </is>
      </c>
      <c r="P3381" t="inlineStr">
        <is>
          <t>10周</t>
        </is>
      </c>
      <c r="Q3381"/>
      <c r="R3381" t="inlineStr">
        <is>
          <t>false</t>
        </is>
      </c>
      <c r="S3381" t="inlineStr">
        <is>
          <t>2026/03/05</t>
        </is>
      </c>
      <c r="T3381" t="inlineStr">
        <is>
          <t>BST</t>
        </is>
      </c>
      <c r="U3381" t="inlineStr">
        <is>
          <t>1</t>
        </is>
      </c>
      <c r="V3381" t="inlineStr">
        <is>
          <t>张铭麒</t>
        </is>
      </c>
      <c r="W3381" t="inlineStr">
        <is>
          <t>李岳丰
吴薇</t>
        </is>
      </c>
    </row>
    <row r="3382" ht="12.75" customHeight="1">
      <c r="A3382" t="inlineStr">
        <is>
          <t>2026-03-04 尹龙强-金华-绿茶-新店开业 已结束</t>
        </is>
      </c>
      <c r="B3382" t="inlineStr">
        <is>
          <t>1</t>
        </is>
      </c>
      <c r="C3382" t="inlineStr">
        <is>
          <t>问题：干锅花菜用油过量需改进，未录菜。</t>
        </is>
      </c>
      <c r="D3382" t="inlineStr">
        <is>
          <t>尹龙强</t>
        </is>
      </c>
      <c r="E3382" t="inlineStr">
        <is>
          <t>凤凰社区，浙江省金华市金东区东孝街道金瓯路凤凰社区</t>
        </is>
      </c>
      <c r="F3382" t="inlineStr">
        <is>
          <t>项目出差</t>
        </is>
      </c>
      <c r="G3382" t="inlineStr">
        <is>
          <t>尹龙强-金华-绿茶-新店开业 已结束</t>
        </is>
      </c>
      <c r="H3382" t="inlineStr">
        <is>
          <t>3月4日工作内容：
一、新店开业筹备：设备调试、人员培训及菜品测试
1. 完成新店设备配置与系统搭建，包括门店注册、设备绑定及账号创建
2. 安装并调试铁锅设备，完成开锅处理、定位校准及温度标定
3. 为两台设备推送15kW功率配置，同步调整铁锅对应菜谱参数
4. 补充全部调料至满位，现场指导操作员完成调料校准及管道清洗流程
5. 开展开业前全菜品试制测试，优化调整辣椒炒肉改用独蒜，并针对干锅花菜用油过量问题记录改进
6. 培训操作员掌握铁锅日常清洗规范及设备基础维护操作</t>
        </is>
      </c>
      <c r="I3382" t="inlineStr">
        <is>
          <t>未录菜</t>
        </is>
      </c>
      <c r="J3382"/>
      <c r="K3382" t="inlineStr">
        <is>
          <t>新店开业支持</t>
        </is>
      </c>
      <c r="L3382" t="inlineStr">
        <is>
          <t>f23be9cf01ed7c543d9e7d18eab4e8de.jpg</t>
        </is>
      </c>
      <c r="M3382"/>
      <c r="N3382" s="2">
        <v>46085</v>
      </c>
      <c r="O3382" t="inlineStr">
        <is>
          <t>已结束</t>
        </is>
      </c>
      <c r="P3382" t="inlineStr">
        <is>
          <t>10周</t>
        </is>
      </c>
      <c r="Q3382"/>
      <c r="R3382" t="inlineStr">
        <is>
          <t>false</t>
        </is>
      </c>
      <c r="S3382" t="inlineStr">
        <is>
          <t>2026/03/05</t>
        </is>
      </c>
      <c r="T3382" t="inlineStr">
        <is>
          <t>BST</t>
        </is>
      </c>
      <c r="U3382"/>
      <c r="V3382" t="inlineStr">
        <is>
          <t>张铭麒</t>
        </is>
      </c>
      <c r="W3382" t="inlineStr">
        <is>
          <t>李岳丰
吴薇</t>
        </is>
      </c>
    </row>
    <row r="3383" ht="12.75" customHeight="1">
      <c r="A3383" t="inlineStr">
        <is>
          <t>2026-03-03 尹龙强-金华-绿茶-铁锅导入 已结束</t>
        </is>
      </c>
      <c r="B3383" t="inlineStr">
        <is>
          <t>1</t>
        </is>
      </c>
      <c r="C3383" t="inlineStr">
        <is>
          <t>问题：铁锅导入进行中但未录菜，需关注。</t>
        </is>
      </c>
      <c r="D3383" t="inlineStr">
        <is>
          <t>尹龙强</t>
        </is>
      </c>
      <c r="E3383" t="inlineStr">
        <is>
          <t>城规大楼，浙江省金华市婺城区城中街道城规大楼</t>
        </is>
      </c>
      <c r="F3383" t="inlineStr">
        <is>
          <t>项目出差</t>
        </is>
      </c>
      <c r="G3383" t="inlineStr">
        <is>
          <t>尹龙强-金华-绿茶-铁锅导入 已结束</t>
        </is>
      </c>
      <c r="H3383" t="inlineStr">
        <is>
          <t>3月3号工作内容:
铁锅的更换，一天下来操作员熟练度显著提升。
为保障高峰期出餐效率与品质，现场重点跟进以下工作：
1. 卫生与物料监管：严格落实操作员对设备干料区的清洁标准，并核查所有调料的补充与添加情况。
2. 设备操作培训：依据厨师长需求，完成了对新操作员的机器校准及管路清洗培训，目前已具备独立操作能力。
3. 备料规范化：确认原材料的切配规格及分装流程均符合标准程序。
4. 品质稳定性调试：针对个别菜品进行了出品微调，重点规范了水淀粉的勾兑比例，确保严格执行标准，维持出品一致性。
5.高峰期协助使用机器保证出餐效率！</t>
        </is>
      </c>
      <c r="I3383" t="inlineStr">
        <is>
          <t>未录菜</t>
        </is>
      </c>
      <c r="J3383"/>
      <c r="K3383" t="inlineStr">
        <is>
          <t>绿茶新店开业</t>
        </is>
      </c>
      <c r="L3383" t="inlineStr">
        <is>
          <t>df1d1c093b7b1ed8b499fff5d0ad312c.jpg</t>
        </is>
      </c>
      <c r="M3383"/>
      <c r="N3383" s="2">
        <v>46084</v>
      </c>
      <c r="O3383" t="inlineStr">
        <is>
          <t>已结束,已结束</t>
        </is>
      </c>
      <c r="P3383" t="inlineStr">
        <is>
          <t>10周</t>
        </is>
      </c>
      <c r="Q3383"/>
      <c r="R3383" t="inlineStr">
        <is>
          <t>false</t>
        </is>
      </c>
      <c r="S3383" t="inlineStr">
        <is>
          <t>2026/03/03
2026/03/07</t>
        </is>
      </c>
      <c r="T3383" t="inlineStr">
        <is>
          <t>BST</t>
        </is>
      </c>
      <c r="U3383" t="inlineStr">
        <is>
          <t>1</t>
        </is>
      </c>
      <c r="V3383" t="inlineStr">
        <is>
          <t>张铭麒
张铭麒</t>
        </is>
      </c>
      <c r="W3383" t="inlineStr">
        <is>
          <t>李岳丰
吴薇
李岳丰
吴薇</t>
        </is>
      </c>
    </row>
    <row r="3384" ht="12.75" customHeight="1">
      <c r="A3384" t="inlineStr">
        <is>
          <t>2026-03-02 尹龙强-金华-绿茶-铁锅导入 已结束</t>
        </is>
      </c>
      <c r="B3384" t="inlineStr">
        <is>
          <t>1</t>
        </is>
      </c>
      <c r="C3384" t="inlineStr">
        <is>
          <t>问题：操作员对铁锅操作不熟练，需调料校准、培训锅灰处理及养护。</t>
        </is>
      </c>
      <c r="D3384" t="inlineStr">
        <is>
          <t>尹龙强</t>
        </is>
      </c>
      <c r="E3384" t="inlineStr">
        <is>
          <t>城规大楼，浙江省金华市婺城区城中街道城规大楼</t>
        </is>
      </c>
      <c r="F3384" t="inlineStr">
        <is>
          <t>项目出差</t>
        </is>
      </c>
      <c r="G3384" t="inlineStr">
        <is>
          <t>尹龙强-金华-绿茶-铁锅导入 已结束</t>
        </is>
      </c>
      <c r="H3384" t="inlineStr">
        <is>
          <t>3月2号工作内容:
一、准备工作
1. 提前与厨师长沟通，明确告知铁锅到店时间及更换人员的到场时间，确保厨师长知晓并做好相应安排。
2. 到达门店后，对机器设备进行全面巡查，检查是否存在硬件或软件问题，同时确认设备卫生及出品情况是否正常。
二、更换铁锅
1. 根据门店营业情况，先对其中一台机器进行铁锅更换，待完成后再更换另一台，云厨App上同步导入铁锅专用菜谱。
2. 联系相关同事进行设备版本升级，并将功率提升至15kW，同时调整锅位并进行铁锅温度标定，确保设备正常运行。
三、操作员使用铁锅
1. 铁锅更换完成后，使用新菜谱进行烹饪，出品符合标准。
2. 操作员初期对铁锅的操作可能不够熟练，但需确保出品无异常。
3. 根据厨师长描述，需对操作员进行机器调料校准，以保证烹饪。
4. 对操作员进行培训，指导其正确处理铁锅锅灰，并规范铁锅的刷锅与养护流程，确保设备长期稳定使用。</t>
        </is>
      </c>
      <c r="I3384" t="inlineStr">
        <is>
          <t>未录菜</t>
        </is>
      </c>
      <c r="J3384"/>
      <c r="K3384" t="inlineStr">
        <is>
          <t>铁锅导入跟进</t>
        </is>
      </c>
      <c r="L3384" t="inlineStr">
        <is>
          <t>ddfdca930ede761b6c446c66eb78990f.jpg</t>
        </is>
      </c>
      <c r="M3384"/>
      <c r="N3384" s="2">
        <v>46083</v>
      </c>
      <c r="O3384" t="inlineStr">
        <is>
          <t>已结束,已结束</t>
        </is>
      </c>
      <c r="P3384" t="inlineStr">
        <is>
          <t>10周</t>
        </is>
      </c>
      <c r="Q3384"/>
      <c r="R3384" t="inlineStr">
        <is>
          <t>false</t>
        </is>
      </c>
      <c r="S3384" t="inlineStr">
        <is>
          <t>2026/03/03
2026/03/07</t>
        </is>
      </c>
      <c r="T3384" t="inlineStr">
        <is>
          <t>BST</t>
        </is>
      </c>
      <c r="U3384"/>
      <c r="V3384" t="inlineStr">
        <is>
          <t>张铭麒
张铭麒</t>
        </is>
      </c>
      <c r="W3384" t="inlineStr">
        <is>
          <t>李岳丰
吴薇
李岳丰
吴薇</t>
        </is>
      </c>
    </row>
    <row r="3385" ht="12.75" customHeight="1">
      <c r="A3385" t="inlineStr">
        <is>
          <t xml:space="preserve">2026-02-15 </t>
        </is>
      </c>
      <c r="B3385"/>
      <c r="C3385" t="inlineStr">
        <is>
          <t>正文仅日期“2026/02/15”，无具体内容，信息缺失。</t>
        </is>
      </c>
      <c r="D3385" t="inlineStr">
        <is>
          <t>尹龙强</t>
        </is>
      </c>
      <c r="E3385" t="inlineStr">
        <is>
          <t>江西省吉安市永新县龙源口镇黄陂尹氏宗祠</t>
        </is>
      </c>
      <c r="F3385" t="inlineStr">
        <is>
          <t>排休</t>
        </is>
      </c>
      <c r="G3385"/>
      <c r="H3385"/>
      <c r="I3385"/>
      <c r="J3385"/>
      <c r="K3385"/>
      <c r="L3385"/>
      <c r="M3385"/>
      <c r="N3385" s="2">
        <v>46068</v>
      </c>
      <c r="O3385"/>
      <c r="P3385" t="inlineStr">
        <is>
          <t>07周</t>
        </is>
      </c>
      <c r="Q3385"/>
      <c r="R3385" t="inlineStr">
        <is>
          <t>false</t>
        </is>
      </c>
      <c r="S3385"/>
      <c r="T3385"/>
      <c r="U3385"/>
      <c r="V3385"/>
      <c r="W3385"/>
    </row>
    <row r="3386" ht="12.75" customHeight="1">
      <c r="A3386" t="inlineStr">
        <is>
          <t xml:space="preserve">2026-02-14 </t>
        </is>
      </c>
      <c r="B3386"/>
      <c r="C3386" t="inlineStr">
        <is>
          <t>正文仅包含日期“2026/02/14”，无其他内容，信息不足。</t>
        </is>
      </c>
      <c r="D3386" t="inlineStr">
        <is>
          <t>尹龙强</t>
        </is>
      </c>
      <c r="E3386" t="inlineStr">
        <is>
          <t>江西省吉安市永新县龙源口镇356国道</t>
        </is>
      </c>
      <c r="F3386" t="inlineStr">
        <is>
          <t>排休</t>
        </is>
      </c>
      <c r="G3386"/>
      <c r="H3386"/>
      <c r="I3386"/>
      <c r="J3386"/>
      <c r="K3386"/>
      <c r="L3386"/>
      <c r="M3386"/>
      <c r="N3386" s="2">
        <v>46067</v>
      </c>
      <c r="O3386"/>
      <c r="P3386" t="inlineStr">
        <is>
          <t>07周</t>
        </is>
      </c>
      <c r="Q3386"/>
      <c r="R3386" t="inlineStr">
        <is>
          <t>false</t>
        </is>
      </c>
      <c r="S3386"/>
      <c r="T3386"/>
      <c r="U3386"/>
      <c r="V3386"/>
      <c r="W3386"/>
    </row>
    <row r="3387" ht="12.75" customHeight="1">
      <c r="A3387" t="inlineStr">
        <is>
          <t xml:space="preserve">2026-02-14 </t>
        </is>
      </c>
      <c r="B3387"/>
      <c r="C3387" t="inlineStr">
        <is>
          <t>正文仅日期“2026/02/14”，无具体内容，信息缺失。</t>
        </is>
      </c>
      <c r="D3387" t="inlineStr">
        <is>
          <t>尹龙强</t>
        </is>
      </c>
      <c r="E3387" t="inlineStr">
        <is>
          <t>江西省吉安市永新县龙源口镇黄陂尹氏宗祠</t>
        </is>
      </c>
      <c r="F3387" t="inlineStr">
        <is>
          <t>排休</t>
        </is>
      </c>
      <c r="G3387"/>
      <c r="H3387"/>
      <c r="I3387"/>
      <c r="J3387"/>
      <c r="K3387"/>
      <c r="L3387"/>
      <c r="M3387"/>
      <c r="N3387" s="2">
        <v>46067</v>
      </c>
      <c r="O3387"/>
      <c r="P3387" t="inlineStr">
        <is>
          <t>07周</t>
        </is>
      </c>
      <c r="Q3387"/>
      <c r="R3387" t="inlineStr">
        <is>
          <t>false</t>
        </is>
      </c>
      <c r="S3387"/>
      <c r="T3387"/>
      <c r="U3387"/>
      <c r="V3387"/>
      <c r="W3387"/>
    </row>
    <row r="3388" ht="12.75" customHeight="1">
      <c r="A3388" t="inlineStr">
        <is>
          <t xml:space="preserve">2026-02-13 </t>
        </is>
      </c>
      <c r="B3388"/>
      <c r="C3388" t="inlineStr">
        <is>
          <t>正文仅日期“2026/02/13”，无实质内容，信息缺失。</t>
        </is>
      </c>
      <c r="D3388" t="inlineStr">
        <is>
          <t>尹龙强</t>
        </is>
      </c>
      <c r="E3388" t="inlineStr">
        <is>
          <t>江西省吉安市永新县龙源口镇黄陂尹氏宗祠</t>
        </is>
      </c>
      <c r="F3388" t="inlineStr">
        <is>
          <t>排休</t>
        </is>
      </c>
      <c r="G3388"/>
      <c r="H3388"/>
      <c r="I3388"/>
      <c r="J3388"/>
      <c r="K3388"/>
      <c r="L3388"/>
      <c r="M3388"/>
      <c r="N3388" s="2">
        <v>46066</v>
      </c>
      <c r="O3388"/>
      <c r="P3388" t="inlineStr">
        <is>
          <t>07周</t>
        </is>
      </c>
      <c r="Q3388"/>
      <c r="R3388" t="inlineStr">
        <is>
          <t>false</t>
        </is>
      </c>
      <c r="S3388"/>
      <c r="T3388"/>
      <c r="U3388"/>
      <c r="V3388"/>
      <c r="W3388"/>
    </row>
    <row r="3389" ht="12.75" customHeight="1">
      <c r="A3389" t="inlineStr">
        <is>
          <t xml:space="preserve">2026-02-12 </t>
        </is>
      </c>
      <c r="B3389"/>
      <c r="C3389" t="inlineStr">
        <is>
          <t>正文仅日期“2026/02/12”，无具体内容，信息缺失。</t>
        </is>
      </c>
      <c r="D3389" t="inlineStr">
        <is>
          <t>尹龙强</t>
        </is>
      </c>
      <c r="E3389" t="inlineStr">
        <is>
          <t>龙湾华庭，江西省吉安市永新县禾川镇文轩路龙湾华庭</t>
        </is>
      </c>
      <c r="F3389" t="inlineStr">
        <is>
          <t>排休</t>
        </is>
      </c>
      <c r="G3389"/>
      <c r="H3389"/>
      <c r="I3389"/>
      <c r="J3389"/>
      <c r="K3389"/>
      <c r="L3389"/>
      <c r="M3389"/>
      <c r="N3389" s="2">
        <v>46065</v>
      </c>
      <c r="O3389"/>
      <c r="P3389" t="inlineStr">
        <is>
          <t>07周</t>
        </is>
      </c>
      <c r="Q3389"/>
      <c r="R3389" t="inlineStr">
        <is>
          <t>false</t>
        </is>
      </c>
      <c r="S3389"/>
      <c r="T3389"/>
      <c r="U3389"/>
      <c r="V3389"/>
      <c r="W3389"/>
    </row>
    <row r="3390" ht="12.75" customHeight="1">
      <c r="A3390" t="inlineStr">
        <is>
          <t xml:space="preserve">2026-02-11 </t>
        </is>
      </c>
      <c r="B3390"/>
      <c r="C3390" t="inlineStr">
        <is>
          <t>正文仅日期“2026/02/11”，无具体内容，无法提取问题或异常。</t>
        </is>
      </c>
      <c r="D3390" t="inlineStr">
        <is>
          <t>尹龙强</t>
        </is>
      </c>
      <c r="E3390" t="inlineStr">
        <is>
          <t>水贝万山珠宝商业中心，广东省深圳市罗湖区翠竹街道阳光天地水贝万山珠宝商业中心</t>
        </is>
      </c>
      <c r="F3390" t="inlineStr">
        <is>
          <t>排休</t>
        </is>
      </c>
      <c r="G3390"/>
      <c r="H3390"/>
      <c r="I3390"/>
      <c r="J3390"/>
      <c r="K3390"/>
      <c r="L3390"/>
      <c r="M3390"/>
      <c r="N3390" s="2">
        <v>46064</v>
      </c>
      <c r="O3390"/>
      <c r="P3390" t="inlineStr">
        <is>
          <t>07周</t>
        </is>
      </c>
      <c r="Q3390"/>
      <c r="R3390" t="inlineStr">
        <is>
          <t>false</t>
        </is>
      </c>
      <c r="S3390"/>
      <c r="T3390"/>
      <c r="U3390" t="inlineStr">
        <is>
          <t>0</t>
        </is>
      </c>
      <c r="V3390"/>
      <c r="W3390"/>
    </row>
    <row r="3391" ht="12.75" customHeight="1">
      <c r="A3391" t="inlineStr">
        <is>
          <t>2026-02-10 尹龙强-北京-绿茶-新店开业 已结束</t>
        </is>
      </c>
      <c r="B3391"/>
      <c r="C3391" t="inlineStr">
        <is>
          <t>存在“未录菜”的问题，需关注。</t>
        </is>
      </c>
      <c r="D3391" t="inlineStr">
        <is>
          <t>尹龙强</t>
        </is>
      </c>
      <c r="E3391" t="inlineStr">
        <is>
          <t>中海新都荟，广东省深圳市龙岗区宝龙街道深汕路中海新都荟</t>
        </is>
      </c>
      <c r="F3391" t="inlineStr">
        <is>
          <t>项目出差</t>
        </is>
      </c>
      <c r="G3391" t="inlineStr">
        <is>
          <t>尹龙强-北京-绿茶-新店开业 已结束</t>
        </is>
      </c>
      <c r="H3391" t="inlineStr">
        <is>
          <t>工作内容
1.北京绿茶新百店试营业
2.对机器干料液料进一步确认补充以备使用
3.协助操作员更熟练使用机器出餐（操作员为以前门店开业，已经独自使用机器两个月）
4.机器烹饪出品正常，区总对菜品表达满意
5.培训操作员每天对铁锅的维护保养</t>
        </is>
      </c>
      <c r="I3391" t="inlineStr">
        <is>
          <t>未录菜</t>
        </is>
      </c>
      <c r="J3391"/>
      <c r="K3391" t="inlineStr">
        <is>
          <t>休息调整</t>
        </is>
      </c>
      <c r="L3391" t="inlineStr">
        <is>
          <t>IMG_3051.JPG,IMG_3052.JPG,IMG_3053.JPG,IMG_3055.JPG,IMG_3063.JPG,IMG_3064.JPG,IMG_3065.JPG,IMG_3066.JPG,IMG_3067.JPG,IMG_3068.JPG,IMG_3069.JPG,IMG_3070.JPG</t>
        </is>
      </c>
      <c r="M3391"/>
      <c r="N3391" s="2">
        <v>46063</v>
      </c>
      <c r="O3391" t="inlineStr">
        <is>
          <t>已结束,已结束,已结束,已结束</t>
        </is>
      </c>
      <c r="P3391" t="inlineStr">
        <is>
          <t>07周</t>
        </is>
      </c>
      <c r="Q3391"/>
      <c r="R3391" t="inlineStr">
        <is>
          <t>false</t>
        </is>
      </c>
      <c r="S3391" t="inlineStr">
        <is>
          <t>2025/11/08
2025/11/15
2026/02/07
2026/02/10</t>
        </is>
      </c>
      <c r="T3391" t="inlineStr">
        <is>
          <t>BST</t>
        </is>
      </c>
      <c r="U3391" t="inlineStr">
        <is>
          <t>1</t>
        </is>
      </c>
      <c r="V3391" t="inlineStr">
        <is>
          <t>张铭麒
张铭麒
张铭麒
张铭麒</t>
        </is>
      </c>
      <c r="W3391" t="inlineStr">
        <is>
          <t>李岳丰
吴薇
李岳丰
吴薇
李岳丰
吴薇
李岳丰
吴薇</t>
        </is>
      </c>
    </row>
    <row r="3392" ht="12.75" customHeight="1">
      <c r="A3392" t="inlineStr">
        <is>
          <t>2026-02-09 尹龙强-北京-绿茶-新店开业 已结束</t>
        </is>
      </c>
      <c r="B3392"/>
      <c r="C3392" t="inlineStr">
        <is>
          <t>茄子煲勾芡不足、干锅鹿茸菌因泡椒过多口味偏重。</t>
        </is>
      </c>
      <c r="D3392" t="inlineStr">
        <is>
          <t>尹龙强</t>
        </is>
      </c>
      <c r="E3392" t="inlineStr">
        <is>
          <t>OCT华侨城·北京2号院，北京市朝阳区南磨房乡华侨城·北京OCT华侨城·北京2号院</t>
        </is>
      </c>
      <c r="F3392" t="inlineStr">
        <is>
          <t>项目出差</t>
        </is>
      </c>
      <c r="G3392" t="inlineStr">
        <is>
          <t>尹龙强-北京-绿茶-新店开业 已结束</t>
        </is>
      </c>
      <c r="H3392" t="inlineStr">
        <is>
          <t>工作内容
绿茶新百店新店开业前试菜
1.调试机器对机器干料液料进行快速校准
2.准备原材料备用进行烹饪
3.对所有菜品进行机器烹饪出餐
4.茄子煲烹饪完勾芡不足，重新调整后区总已满意
5.干锅鹿茸菌烹饪完口味偏重，泡椒放置过多，后续重新制作，减少泡椒量，口味正常
6.培训操作员对机器铁锅的养护</t>
        </is>
      </c>
      <c r="I3392" t="inlineStr">
        <is>
          <t>未录菜</t>
        </is>
      </c>
      <c r="J3392"/>
      <c r="K3392" t="inlineStr">
        <is>
          <t>新店开业支持</t>
        </is>
      </c>
      <c r="L3392" t="inlineStr">
        <is>
          <t>IMG_3031.JPG,IMG_3032.JPG,IMG_3033.JPG,IMG_3036.JPG,IMG_3037.JPG,IMG_3038.JPG,IMG_3039.JPG,IMG_3040.JPG,IMG_3041.JPG,IMG_3043.JPG,IMG_3044.JPG,IMG_3045.JPG,IMG_3046.JPG,IMG_3047.JPG</t>
        </is>
      </c>
      <c r="M3392"/>
      <c r="N3392" s="2">
        <v>46062</v>
      </c>
      <c r="O3392" t="inlineStr">
        <is>
          <t>已结束,已结束,已结束,已结束</t>
        </is>
      </c>
      <c r="P3392" t="inlineStr">
        <is>
          <t>07周</t>
        </is>
      </c>
      <c r="Q3392"/>
      <c r="R3392" t="inlineStr">
        <is>
          <t>false</t>
        </is>
      </c>
      <c r="S3392" t="inlineStr">
        <is>
          <t>2025/11/08
2025/11/15
2026/02/07
2026/02/10</t>
        </is>
      </c>
      <c r="T3392" t="inlineStr">
        <is>
          <t>BST</t>
        </is>
      </c>
      <c r="U3392"/>
      <c r="V3392" t="inlineStr">
        <is>
          <t>张铭麒
张铭麒
张铭麒
张铭麒</t>
        </is>
      </c>
      <c r="W3392" t="inlineStr">
        <is>
          <t>李岳丰
吴薇
李岳丰
吴薇
李岳丰
吴薇
李岳丰
吴薇</t>
        </is>
      </c>
    </row>
    <row r="3393" ht="12.75" customHeight="1">
      <c r="A3393" t="inlineStr">
        <is>
          <t>2026-02-08 尹龙强-本溪-北京信宇-本溪高级中学活动展示-DEMO 已结束</t>
        </is>
      </c>
      <c r="B3393"/>
      <c r="C3393" t="inlineStr">
        <is>
          <t>需关注问题：未录菜。异常：任务中存在未录菜情况。</t>
        </is>
      </c>
      <c r="D3393" t="inlineStr">
        <is>
          <t>尹龙强</t>
        </is>
      </c>
      <c r="E3393" t="inlineStr">
        <is>
          <t>本溪商业大厦，辽宁省本溪市平山区站前街道解放北路本溪商业大厦</t>
        </is>
      </c>
      <c r="F3393" t="inlineStr">
        <is>
          <t>项目出差</t>
        </is>
      </c>
      <c r="G3393" t="inlineStr">
        <is>
          <t>尹龙强-本溪-北京信宇-本溪高级中学活动展示-DEMO 已结束</t>
        </is>
      </c>
      <c r="H3393" t="inlineStr">
        <is>
          <t>工作内容
1.对接负责人员，按其要求对机器进行清理卫生
2.机器管道堵塞 现场进行疏通，补充液料干料，进行校准，联系同事进行系统升级，
3.对需要演示的原材料辣椒炒肉，麻婆豆腐，干锅包菜进行切配分装。
4.和活动负责人的领导进行机器讲解以及其现场烹饪出品，受其领导高度赞扬。
5.活动结束，对机器进行管道清理，以备后续移机运走</t>
        </is>
      </c>
      <c r="I3393" t="inlineStr">
        <is>
          <t>未录菜</t>
        </is>
      </c>
      <c r="J3393"/>
      <c r="K3393" t="inlineStr">
        <is>
          <t>北京绿茶开业支持</t>
        </is>
      </c>
      <c r="L3393" t="inlineStr">
        <is>
          <t>IMG_2989.JPG,IMG_2990.JPG,IMG_2991.JPG,IMG_2992.JPG,IMG_2993.JPG,IMG_2994.JPG,IMG_2995.JPG,IMG_2996.JPG,IMG_2999.JPG,IMG_3001.JPG,IMG_3002.JPG,IMG_3003.JPG,IMG_3004.JPG,IMG_3005.JPG</t>
        </is>
      </c>
      <c r="M3393"/>
      <c r="N3393" s="2">
        <v>46061</v>
      </c>
      <c r="O3393" t="inlineStr">
        <is>
          <t>已结束</t>
        </is>
      </c>
      <c r="P3393" t="inlineStr">
        <is>
          <t>06周</t>
        </is>
      </c>
      <c r="Q3393"/>
      <c r="R3393" t="inlineStr">
        <is>
          <t>false</t>
        </is>
      </c>
      <c r="S3393" t="inlineStr">
        <is>
          <t>2026/02/08</t>
        </is>
      </c>
      <c r="T3393" t="inlineStr">
        <is>
          <t>北区</t>
        </is>
      </c>
      <c r="U3393" t="inlineStr">
        <is>
          <t>1</t>
        </is>
      </c>
      <c r="V3393" t="inlineStr">
        <is>
          <t>成宇</t>
        </is>
      </c>
      <c r="W3393" t="inlineStr">
        <is>
          <t>吕佳
李岳丰</t>
        </is>
      </c>
    </row>
    <row r="3394" ht="12.75" customHeight="1">
      <c r="A3394" t="inlineStr">
        <is>
          <t>2026-02-07 尹龙强-北京-绿茶-新店开业 已结束</t>
        </is>
      </c>
      <c r="B3394"/>
      <c r="C3394" t="inlineStr">
        <is>
          <t>问题：未录菜。异常：菜品未录入系统，需关注。</t>
        </is>
      </c>
      <c r="D3394" t="inlineStr">
        <is>
          <t>尹龙强</t>
        </is>
      </c>
      <c r="E3394" t="inlineStr">
        <is>
          <t>OCT华侨城·北京2号院，北京市朝阳区南磨房乡华侨城·北京OCT华侨城·北京2号院</t>
        </is>
      </c>
      <c r="F3394" t="inlineStr">
        <is>
          <t>项目出差</t>
        </is>
      </c>
      <c r="G3394" t="inlineStr">
        <is>
          <t>尹龙强-北京-绿茶-新店开业 已结束</t>
        </is>
      </c>
      <c r="H3394" t="inlineStr">
        <is>
          <t>工作内容
1.调试机器，确保干料液料补充足够
2.对机器所需烹饪小料进行准备，
3.对烤肉炒饭的米饭进行预加工处理备用
4.培训操作员对机器操作使用流程进行培训
5.协助操作员对菜品进行烹饪，把握出品标准
6.操作员对机器的铁锅维护进行进一步加强熟练</t>
        </is>
      </c>
      <c r="I3394" t="inlineStr">
        <is>
          <t>未录菜</t>
        </is>
      </c>
      <c r="J3394"/>
      <c r="K3394" t="inlineStr">
        <is>
          <t>本溪客户支持</t>
        </is>
      </c>
      <c r="L3394" t="inlineStr">
        <is>
          <t>IMG_2961.JPG,IMG_2962.JPG,IMG_2963.JPG,IMG_2964.JPG,IMG_2966.JPG,IMG_2967.JPG,IMG_2968.JPG,IMG_2969.JPG,IMG_2970.JPG,IMG_2971.JPG,IMG_2972.JPG,IMG_2973.JPG,IMG_2974.JPG,IMG_2975.JPG,IMG_2982.JPG,IMG_2981.JPG,IMG_2980.JPG,IMG_2979.JPG</t>
        </is>
      </c>
      <c r="M3394"/>
      <c r="N3394" s="2">
        <v>46060</v>
      </c>
      <c r="O3394" t="inlineStr">
        <is>
          <t>已结束,已结束,已结束,已结束</t>
        </is>
      </c>
      <c r="P3394" t="inlineStr">
        <is>
          <t>06周</t>
        </is>
      </c>
      <c r="Q3394"/>
      <c r="R3394" t="inlineStr">
        <is>
          <t>false</t>
        </is>
      </c>
      <c r="S3394" t="inlineStr">
        <is>
          <t>2025/11/08
2025/11/15
2026/02/07
2026/02/10</t>
        </is>
      </c>
      <c r="T3394" t="inlineStr">
        <is>
          <t>BST</t>
        </is>
      </c>
      <c r="U3394" t="inlineStr">
        <is>
          <t>1</t>
        </is>
      </c>
      <c r="V3394" t="inlineStr">
        <is>
          <t>张铭麒
张铭麒
张铭麒
张铭麒</t>
        </is>
      </c>
      <c r="W3394" t="inlineStr">
        <is>
          <t>李岳丰
吴薇
李岳丰
吴薇
李岳丰
吴薇
李岳丰
吴薇</t>
        </is>
      </c>
    </row>
    <row r="3395" ht="12.75" customHeight="1">
      <c r="A3395" t="inlineStr">
        <is>
          <t>2026-02-06 尹龙强-北京-荣坦-培训支持 已结束</t>
        </is>
      </c>
      <c r="B3395"/>
      <c r="C3395" t="inlineStr">
        <is>
          <t>未录菜品，需关注“未录菜”问题，属异常情况。</t>
        </is>
      </c>
      <c r="D3395" t="inlineStr">
        <is>
          <t>尹龙强</t>
        </is>
      </c>
      <c r="E3395" t="inlineStr">
        <is>
          <t>海纳·幸福城，北京市平谷区兴谷街道平谷南街海纳·幸福城</t>
        </is>
      </c>
      <c r="F3395" t="inlineStr">
        <is>
          <t>项目出差</t>
        </is>
      </c>
      <c r="G3395" t="inlineStr">
        <is>
          <t>尹龙强-北京-荣坦-培训支持 已结束</t>
        </is>
      </c>
      <c r="H3395" t="inlineStr">
        <is>
          <t>本次主要参与了餐饮科技展会现场的炒菜机演示与支持工作：
1. 设备准备与校准：负责本公司炒菜机的现场调试、清洁（包括干料盒与液料盒），并补充所需调料，确保设备准确校准，以备操作展示最好的状态。
2. 菜品制作与备样：现场录制了“辣椒炒肉”和“手撕包菜”两款菜品的烹饪程序。对菜品原材料进行切配与分装，按每道菜品两份的标准进行准备。
3. 现场演示：在展会现场操作炒菜机进行烹饪展示，并向到场参观的任芯机器人公司负责人等重点客户，介绍了设备的性能特点与烹饪优势。
4. 同业交流：本次展会共有向鹭，任芯机器人三家炒菜机公司参与。在现场，也与任芯机器人公司的展示负责人林先生进行了交流，并现场观看了其品牌的炒菜机演示。辣椒小炒肉，蒜蓉菜心，茄子，宫保鸡丁，鱼香肉丝，酱油炒饭，
改公司使用了自己品牌的调味料各个种类</t>
        </is>
      </c>
      <c r="I3395" t="inlineStr">
        <is>
          <t>未录菜</t>
        </is>
      </c>
      <c r="J3395"/>
      <c r="K3395" t="inlineStr">
        <is>
          <t>绿茶门店开业支持</t>
        </is>
      </c>
      <c r="L3395" t="inlineStr">
        <is>
          <t>IMG_2895.JPG,IMG_2896.JPG,IMG_2909.JPG,IMG_2911.JPG,IMG_2913.JPG,IMG_2915.JPG,IMG_2918.JPG,IMG_2921.JPG,IMG_2923.JPG,IMG_2925.JPG,IMG_2926.JPG,IMG_2929.JPG,IMG_2930.JPG,IMG_2931.JPG,IMG_2932.JPG,IMG_2933.JPG</t>
        </is>
      </c>
      <c r="M3395"/>
      <c r="N3395" s="2">
        <v>46059</v>
      </c>
      <c r="O3395" t="inlineStr">
        <is>
          <t>已结束</t>
        </is>
      </c>
      <c r="P3395" t="inlineStr">
        <is>
          <t>06周</t>
        </is>
      </c>
      <c r="Q3395"/>
      <c r="R3395" t="inlineStr">
        <is>
          <t>false</t>
        </is>
      </c>
      <c r="S3395" t="inlineStr">
        <is>
          <t>2026/02/06</t>
        </is>
      </c>
      <c r="T3395" t="inlineStr">
        <is>
          <t>北区</t>
        </is>
      </c>
      <c r="U3395" t="inlineStr">
        <is>
          <t>1</t>
        </is>
      </c>
      <c r="V3395" t="inlineStr">
        <is>
          <t>成宇</t>
        </is>
      </c>
      <c r="W3395" t="inlineStr">
        <is>
          <t>吕佳
李岳丰</t>
        </is>
      </c>
    </row>
    <row r="3396" ht="12.75" customHeight="1">
      <c r="A3396" t="inlineStr">
        <is>
          <t>2026-02-05 尹龙强-北京-大鸭梨-品牌巡店 已结束</t>
        </is>
      </c>
      <c r="B3396"/>
      <c r="C3396" t="inlineStr">
        <is>
          <t>大鸭梨长阳店开业，绿茶新店试菜，存在未录菜问题。</t>
        </is>
      </c>
      <c r="D3396" t="inlineStr">
        <is>
          <t>尹龙强</t>
        </is>
      </c>
      <c r="E3396" t="inlineStr">
        <is>
          <t>OCT华侨城·北京2号院，北京市朝阳区南磨房乡华侨城·北京OCT华侨城·北京2号院</t>
        </is>
      </c>
      <c r="F3396" t="inlineStr">
        <is>
          <t>项目出差</t>
        </is>
      </c>
      <c r="G3396" t="inlineStr">
        <is>
          <t>尹龙强-北京-大鸭梨-品牌巡店 已结束</t>
        </is>
      </c>
      <c r="H3396" t="inlineStr">
        <is>
          <t>工作内容
1.大鸭梨长阳店新店开业，机器配件安装
2.添加注册门店，注册操作账号，推送15kw功率使用
3.推送大鸭梨菜谱至新门店
4.培训学员对机器的液料干料补充，校准
5.对复合调料进行勾兑以备使用</t>
        </is>
      </c>
      <c r="I3396" t="inlineStr">
        <is>
          <t>未录菜</t>
        </is>
      </c>
      <c r="J3396"/>
      <c r="K3396" t="inlineStr">
        <is>
          <t>绿茶新店试菜</t>
        </is>
      </c>
      <c r="L3396" t="inlineStr">
        <is>
          <t>IMG_2886.JPG,IMG_2887.JPG,IMG_2888.JPG,IMG_2889.JPG,IMG_2890.JPG,IMG_2892.JPG,IMG_2891.JPG,IMG_2893.JPG</t>
        </is>
      </c>
      <c r="M3396"/>
      <c r="N3396" s="2">
        <v>46058</v>
      </c>
      <c r="O3396" t="inlineStr">
        <is>
          <t>已结束,已结束</t>
        </is>
      </c>
      <c r="P3396" t="inlineStr">
        <is>
          <t>06周</t>
        </is>
      </c>
      <c r="Q3396"/>
      <c r="R3396" t="inlineStr">
        <is>
          <t>false</t>
        </is>
      </c>
      <c r="S3396" t="inlineStr">
        <is>
          <t>2026/02/03
2026/02/02</t>
        </is>
      </c>
      <c r="T3396" t="inlineStr">
        <is>
          <t>BST</t>
        </is>
      </c>
      <c r="U3396" t="inlineStr">
        <is>
          <t>1</t>
        </is>
      </c>
      <c r="V3396" t="inlineStr">
        <is>
          <t>关胜元
关胜元</t>
        </is>
      </c>
      <c r="W3396" t="inlineStr">
        <is>
          <t>张铭麒
张铭麒</t>
        </is>
      </c>
    </row>
    <row r="3397" ht="12.75" customHeight="1">
      <c r="A3397" t="inlineStr">
        <is>
          <t>2026-02-04 尹龙强-北京-大鸭梨-品牌巡店 已结束</t>
        </is>
      </c>
      <c r="B3397"/>
      <c r="C3397" t="inlineStr">
        <is>
          <t>两店均存在小料、液料补充不及时，原材料未分装问题，方庄店另有机器未用、卫生不达标。</t>
        </is>
      </c>
      <c r="D3397" t="inlineStr">
        <is>
          <t>尹龙强</t>
        </is>
      </c>
      <c r="E3397" t="inlineStr">
        <is>
          <t>OCT华侨城·北京2号院，北京市朝阳区南磨房乡华侨城·北京OCT华侨城·北京2号院</t>
        </is>
      </c>
      <c r="F3397" t="inlineStr">
        <is>
          <t>巡店</t>
        </is>
      </c>
      <c r="G3397" t="inlineStr">
        <is>
          <t>尹龙强-北京-大鸭梨-品牌巡店 已结束</t>
        </is>
      </c>
      <c r="H3397" t="inlineStr">
        <is>
          <t>一、后沙峪店
1. 机器卫生良好，无油垢堆积。
2. 操作员可熟练操作两台设备，烹饪手法与出餐符合标准。
3. 已按标准配备专用打印设备。
待改进
1. 液料（三合一汁）未及时补充。
2. 小料区摆放杂乱，未按标准执行；部分小料缸未配勺。
3. 原材料未提前分装称重，仍采用现抓取方式。
二、方庄店
优点
1. 操作员操作熟练，出餐速度较快。
2. 已配备标准打印机。
待改进
1. 小料盒用完后未及时添加，且未配备调料勺。
2. 两台机器仅一台运行，另一台处于关闭未使用状态。
3. 干料补充不及时，其中二号干料已用完。
4. 液料盒污垢较厚，卫生不达标。
5. 原材料未分装，存放于未加盖的保鲜盒中；部分蔬菜（辣椒、大白菜）直接置于地面蔬菜筐内。</t>
        </is>
      </c>
      <c r="I3397"/>
      <c r="J3397"/>
      <c r="K3397" t="inlineStr">
        <is>
          <t>大鸭梨长阳新店开业</t>
        </is>
      </c>
      <c r="L3397" t="inlineStr">
        <is>
          <t>IMG_2857.JPG,IMG_2858.JPG,IMG_2859.JPG,IMG_2861.JPG,IMG_2862.JPG,IMG_2863.JPG,IMG_2864.JPG,IMG_2865.JPG,IMG_2866.JPG,IMG_2870.JPG,IMG_2871.JPG,IMG_2872.JPG,IMG_2873.JPG,IMG_2875.JPG,IMG_2874.JPG,IMG_2869.JPG</t>
        </is>
      </c>
      <c r="M3397"/>
      <c r="N3397" s="2">
        <v>46057</v>
      </c>
      <c r="O3397" t="inlineStr">
        <is>
          <t>已结束,已结束</t>
        </is>
      </c>
      <c r="P3397" t="inlineStr">
        <is>
          <t>06周</t>
        </is>
      </c>
      <c r="Q3397"/>
      <c r="R3397" t="inlineStr">
        <is>
          <t>false</t>
        </is>
      </c>
      <c r="S3397" t="inlineStr">
        <is>
          <t>2026/02/03
2026/02/02</t>
        </is>
      </c>
      <c r="T3397" t="inlineStr">
        <is>
          <t>BST</t>
        </is>
      </c>
      <c r="U3397" t="inlineStr">
        <is>
          <t>1</t>
        </is>
      </c>
      <c r="V3397" t="inlineStr">
        <is>
          <t>关胜元
关胜元</t>
        </is>
      </c>
      <c r="W3397" t="inlineStr">
        <is>
          <t>张铭麒
张铭麒</t>
        </is>
      </c>
    </row>
    <row r="3398" ht="12.75" customHeight="1">
      <c r="A3398" t="inlineStr">
        <is>
          <t>2026-02-03 尹龙强-北京-大鸭梨-品牌巡店 已结束</t>
        </is>
      </c>
      <c r="B3398"/>
      <c r="C3398" t="inlineStr">
        <is>
          <t>设备不全无小票打印机，出品标准不统一，操作规范性不足。</t>
        </is>
      </c>
      <c r="D3398" t="inlineStr">
        <is>
          <t>尹龙强</t>
        </is>
      </c>
      <c r="E3398" t="inlineStr">
        <is>
          <t>OCT华侨城·北京2号院，北京市朝阳区南磨房乡华侨城·北京OCT华侨城·北京2号院</t>
        </is>
      </c>
      <c r="F3398" t="inlineStr">
        <is>
          <t>项目出差</t>
        </is>
      </c>
      <c r="G3398" t="inlineStr">
        <is>
          <t>尹龙强-北京-大鸭梨-品牌巡店 已结束</t>
        </is>
      </c>
      <c r="H3398" t="inlineStr">
        <is>
          <t>大鸭梨梨园店店巡检
.1.物料准备充分：小料储备充足，调料勺配备到位。
2. 机器补给及时：干料与液料均已补充完毕。
3. 标准执行较好：宫保汁为门店按标准自行兑制，学员能熟练操作设备，烹饪过程动作流畅。
二、待改进事项
1. 设备配置不全：未配备小票打印机。
2. 出品标准不统一：出餐装盘规范性有待提升；以下菜品未通过设备烹饪，：
   贝勒爷烤肉、葱爆牛肉、牛肉粒炒饭
   酱肉菜心、小炒雨花石香干、醋溜木须
   炒合菜、马蹄虾仁、扁豆丝、小炒牛肉
3. 操作规范性不足：
   原料切配大小不一致；
   小料投放过秤不稳定，影响口味一致性。
三、改进建议
1. 尽快配置小票打印机，完善出餐流程。
2. 加强装盘培训，并统一要求所列菜品使用设备烹饪。</t>
        </is>
      </c>
      <c r="I3398" t="inlineStr">
        <is>
          <t>未录菜</t>
        </is>
      </c>
      <c r="J3398"/>
      <c r="K3398" t="inlineStr">
        <is>
          <t>大鸭梨巡店</t>
        </is>
      </c>
      <c r="L3398" t="inlineStr">
        <is>
          <t>IMG_2789.JPG,IMG_2790.JPG,IMG_2791.JPG,IMG_2792.JPG,IMG_2793.JPG,IMG_2794.JPG,IMG_2795.JPG,IMG_2796.JPG,IMG_2797.JPG,IMG_2799.JPG,IMG_2802.JPG,IMG_2804.JPG,IMG_2806.JPG,IMG_2807.JPG,IMG_2808.JPG,IMG_2809.JPG,IMG_2812.JPG,IMG_2813.JPG</t>
        </is>
      </c>
      <c r="M3398"/>
      <c r="N3398" s="2">
        <v>46056</v>
      </c>
      <c r="O3398" t="inlineStr">
        <is>
          <t>已结束,已结束</t>
        </is>
      </c>
      <c r="P3398" t="inlineStr">
        <is>
          <t>06周</t>
        </is>
      </c>
      <c r="Q3398"/>
      <c r="R3398" t="inlineStr">
        <is>
          <t>false</t>
        </is>
      </c>
      <c r="S3398" t="inlineStr">
        <is>
          <t>2026/02/03
2026/02/02</t>
        </is>
      </c>
      <c r="T3398" t="inlineStr">
        <is>
          <t>BST</t>
        </is>
      </c>
      <c r="U3398" t="inlineStr">
        <is>
          <t>1</t>
        </is>
      </c>
      <c r="V3398" t="inlineStr">
        <is>
          <t>关胜元
关胜元</t>
        </is>
      </c>
      <c r="W3398" t="inlineStr">
        <is>
          <t>张铭麒
张铭麒</t>
        </is>
      </c>
    </row>
    <row r="3399" ht="12.75" customHeight="1">
      <c r="A3399" t="inlineStr">
        <is>
          <t>2026-02-02 尹龙强-北京-大鸭梨-培训支持 已结束</t>
        </is>
      </c>
      <c r="B3399"/>
      <c r="C3399" t="inlineStr">
        <is>
          <t>学员调料配比不熟致重制，小料小勺不全，宫保鸡丁鸡丁大小不一致。</t>
        </is>
      </c>
      <c r="D3399" t="inlineStr">
        <is>
          <t>尹龙强</t>
        </is>
      </c>
      <c r="E3399" t="inlineStr">
        <is>
          <t>OCT华侨城·北京2号院，北京市朝阳区南磨房乡华侨城·北京OCT华侨城·北京2号院</t>
        </is>
      </c>
      <c r="F3399" t="inlineStr">
        <is>
          <t>巡店</t>
        </is>
      </c>
      <c r="G3399" t="inlineStr">
        <is>
          <t>尹龙强-北京-大鸭梨-培训支持 已结束</t>
        </is>
      </c>
      <c r="H3399" t="inlineStr">
        <is>
          <t>一、人员操作与培训
1. 操作培训：老员工带领新学员（一老一新）进行机器操作教学，新老搭配。
2. 操作熟练度：
   · 老员工对烹饪机器使用熟练；
   · 学员能基本掌握机器操作流程，操作符合规范；
   · 需加强培训：学员对 “贝勒爷烤肉” 的调料配比不熟悉，导致一份菜品重新制作。
二、物料与调料管理
1. 小料摆放：烹饪所需小料已按规划区域整齐摆放，但 部分小勺配备不全，需补足。
2. 酱料使用：统一使用工厂配发酱料，符合标准。
三、设备与配置
1. 已配备 炒菜机专用出菜单打印机，设备正常。
四、菜品出品情况
1. 机器未烹饪菜品：
   扁豆丝、和牛肉粒炒饭、木须菜、番茄炒蛋、葱爆牛肉、小炒牛肉、土豆丝、醋溜木须。
2. 食材问题反馈：
   · 宫保鸡丁 所用鸡丁大小不一致，原料切配标准不一致。</t>
        </is>
      </c>
      <c r="I3399"/>
      <c r="J3399"/>
      <c r="K3399" t="inlineStr">
        <is>
          <t>大鸭梨梨园店问题解决</t>
        </is>
      </c>
      <c r="L3399" t="inlineStr">
        <is>
          <t>IMG_2765.JPG,IMG_2766.JPG,IMG_2767.JPG,IMG_2768.JPG,IMG_2769.JPG,IMG_2770.JPG,IMG_2771.JPG,IMG_2772.JPG,IMG_2773.JPG,IMG_2774.JPG,IMG_2775.JPG,IMG_2776.JPG,IMG_2777.JPG,IMG_2778.JPG,IMG_2779.JPG,IMG_2780.JPG,IMG_2781.JPG,IMG_2782.JPG,IMG_2783.JPG,IMG_2784.JPG,IMG_2785.JPG,IMG_2786.JPG</t>
        </is>
      </c>
      <c r="M3399"/>
      <c r="N3399" s="2">
        <v>46055</v>
      </c>
      <c r="O3399" t="inlineStr">
        <is>
          <t>已结束</t>
        </is>
      </c>
      <c r="P3399" t="inlineStr">
        <is>
          <t>06周</t>
        </is>
      </c>
      <c r="Q3399"/>
      <c r="R3399" t="inlineStr">
        <is>
          <t>false</t>
        </is>
      </c>
      <c r="S3399" t="inlineStr">
        <is>
          <t>2026/02/01</t>
        </is>
      </c>
      <c r="T3399" t="inlineStr">
        <is>
          <t>BST</t>
        </is>
      </c>
      <c r="U3399"/>
      <c r="V3399" t="inlineStr">
        <is>
          <t>关胜元</t>
        </is>
      </c>
      <c r="W3399" t="inlineStr">
        <is>
          <t>张铭麒</t>
        </is>
      </c>
    </row>
    <row r="3400" ht="12.75" customHeight="1">
      <c r="A3400" t="inlineStr">
        <is>
          <t>2026-02-01 尹龙强-北京-大鸭梨-培训支持 已结束</t>
        </is>
      </c>
      <c r="B3400"/>
      <c r="C3400" t="inlineStr">
        <is>
          <t>出餐装盘规范性不足，需加强实操训练。</t>
        </is>
      </c>
      <c r="D3400" t="inlineStr">
        <is>
          <t>尹龙强</t>
        </is>
      </c>
      <c r="E3400" t="inlineStr">
        <is>
          <t>OCT华侨城·北京2号院，北京市朝阳区南磨房乡华侨城·北京OCT华侨城·北京2号院</t>
        </is>
      </c>
      <c r="F3400" t="inlineStr">
        <is>
          <t>项目出差</t>
        </is>
      </c>
      <c r="G3400" t="inlineStr">
        <is>
          <t>尹龙强-北京-大鸭梨-培训支持 已结束</t>
        </is>
      </c>
      <c r="H3400" t="inlineStr">
        <is>
          <t>工作内容
1. 检查调料准备：确认所有调料齐全，并校准宫保汁。
2. 规范切配与摆放：学员按标准切配烹饪所需小料，并整齐归类摆放。
3. 预制加工鸡蛋：使用机器对西红柿炒蛋中的鸡蛋进行预先搅拌与煎制准备。
4. 提前烹制西红柿炒蛋：学员运用机器预先完成西红柿炒蛋的烹饪，便于后续出餐使用。
5. 出餐与装盘练习：学员已能熟练操作机器完成菜品制作，下一步需重点加强装盘与规范性的实操训练。</t>
        </is>
      </c>
      <c r="I3400" t="inlineStr">
        <is>
          <t>未录菜</t>
        </is>
      </c>
      <c r="J3400"/>
      <c r="K3400" t="inlineStr">
        <is>
          <t>大鸭梨门店巡检</t>
        </is>
      </c>
      <c r="L3400" t="inlineStr">
        <is>
          <t>IMG_2731.JPG,IMG_2732.JPG,IMG_2733.JPG,IMG_2734.JPG,IMG_2735.JPG,IMG_2736.JPG,IMG_2737.JPG,IMG_2738.JPG,IMG_2739.JPG,IMG_2741.JPG,IMG_2742.JPG,IMG_2743.JPG,IMG_2744.JPG,IMG_2745.JPG,IMG_2746.JPG</t>
        </is>
      </c>
      <c r="M3400"/>
      <c r="N3400" s="2">
        <v>46054</v>
      </c>
      <c r="O3400" t="inlineStr">
        <is>
          <t>已结束</t>
        </is>
      </c>
      <c r="P3400" t="inlineStr">
        <is>
          <t>05周</t>
        </is>
      </c>
      <c r="Q3400"/>
      <c r="R3400" t="inlineStr">
        <is>
          <t>false</t>
        </is>
      </c>
      <c r="S3400" t="inlineStr">
        <is>
          <t>2026/02/01</t>
        </is>
      </c>
      <c r="T3400" t="inlineStr">
        <is>
          <t>BST</t>
        </is>
      </c>
      <c r="U3400" t="inlineStr">
        <is>
          <t>1</t>
        </is>
      </c>
      <c r="V3400" t="inlineStr">
        <is>
          <t>关胜元</t>
        </is>
      </c>
      <c r="W3400" t="inlineStr">
        <is>
          <t>张铭麒</t>
        </is>
      </c>
    </row>
    <row r="3401" ht="12.75" customHeight="1">
      <c r="A3401" t="inlineStr">
        <is>
          <t>2026-01-31 尹龙强-北京-大鸭梨-培训支持 已结束</t>
        </is>
      </c>
      <c r="B3401"/>
      <c r="C3401" t="inlineStr">
        <is>
          <t>问题：学员出品摆盘需强化，未录菜。</t>
        </is>
      </c>
      <c r="D3401" t="inlineStr">
        <is>
          <t>尹龙强</t>
        </is>
      </c>
      <c r="E3401" t="inlineStr">
        <is>
          <t>OCT华侨城·北京2号院，北京市朝阳区南磨房乡华侨城·北京OCT华侨城·北京2号院</t>
        </is>
      </c>
      <c r="F3401" t="inlineStr">
        <is>
          <t>项目出差</t>
        </is>
      </c>
      <c r="G3401" t="inlineStr">
        <is>
          <t>尹龙强-北京-大鸭梨-培训支持 已结束</t>
        </is>
      </c>
      <c r="H3401" t="inlineStr">
        <is>
          <t>工作内容
1. 培训前准备
   · 备齐烹饪所需各类小料，确保物料齐全。
2. 学员能力评估
   · 了解学员对炒菜机的使用情况及操作熟练度。
3. 针对性流程培训
   · 针对学员不熟悉的操作环节进行讲解培训与示范。
4. 关键操作要点训练
   · 指导学员掌握小料称重稳定性、食材出品颜色判断及摆盘方法。
5. 分工安排
   · 厨师长安排一名学员在各灶台打荷熟悉其他菜品烹饪流程，另一名学员负责机器出餐；高峰期间两位学员均使用机器出餐。
6. 培训成果总结
   · 经一天培训，学员已基本熟悉菜品烹饪与小料配取流程，出品摆盘仍需通过持续练习强化。</t>
        </is>
      </c>
      <c r="I3401" t="inlineStr">
        <is>
          <t>未录菜</t>
        </is>
      </c>
      <c r="J3401"/>
      <c r="K3401" t="inlineStr">
        <is>
          <t>培训操作员对机器的使用熟练度</t>
        </is>
      </c>
      <c r="L3401" t="inlineStr">
        <is>
          <t>IMG_2705.JPG,IMG_2706.JPG,IMG_2708.JPG,IMG_2709.JPG,IMG_2710.JPG,IMG_2711.JPG,IMG_2712.JPG,IMG_2713.JPG,IMG_2714.JPG,IMG_2716.JPG,IMG_2720.JPG,IMG_2721.JPG,IMG_2723.JPG,IMG_2726.JPG</t>
        </is>
      </c>
      <c r="M3401"/>
      <c r="N3401" s="2">
        <v>46053</v>
      </c>
      <c r="O3401" t="inlineStr">
        <is>
          <t>已结束</t>
        </is>
      </c>
      <c r="P3401" t="inlineStr">
        <is>
          <t>05周</t>
        </is>
      </c>
      <c r="Q3401"/>
      <c r="R3401" t="inlineStr">
        <is>
          <t>false</t>
        </is>
      </c>
      <c r="S3401" t="inlineStr">
        <is>
          <t>2026/02/01</t>
        </is>
      </c>
      <c r="T3401" t="inlineStr">
        <is>
          <t>BST</t>
        </is>
      </c>
      <c r="U3401"/>
      <c r="V3401" t="inlineStr">
        <is>
          <t>关胜元</t>
        </is>
      </c>
      <c r="W3401" t="inlineStr">
        <is>
          <t>张铭麒</t>
        </is>
      </c>
    </row>
    <row r="3402" ht="12.75" customHeight="1">
      <c r="A3402" t="inlineStr">
        <is>
          <t>2026-01-30 尹龙强-北京-小蓝船-培训支持 已结束</t>
        </is>
      </c>
      <c r="B3402"/>
      <c r="C3402" t="inlineStr">
        <is>
          <t>无异常问题，各项工作正常完成，菜品已定版。</t>
        </is>
      </c>
      <c r="D3402" t="inlineStr">
        <is>
          <t>尹龙强</t>
        </is>
      </c>
      <c r="E3402" t="inlineStr">
        <is>
          <t>OCT华侨城·北京2号院，北京市朝阳区南磨房乡华侨城·北京OCT华侨城·北京2号院</t>
        </is>
      </c>
      <c r="F3402" t="inlineStr">
        <is>
          <t>项目出差</t>
        </is>
      </c>
      <c r="G3402" t="inlineStr">
        <is>
          <t>尹龙强-北京-小蓝船-培训支持 已结束</t>
        </is>
      </c>
      <c r="H3402" t="inlineStr">
        <is>
          <t>工作内容
1.协助操作员对午餐食材进行分装以备烹饪
2.使用机器烹饪宫保鸡丁，大白菜猪肉炖豆腐，炝炒油麦菜
3.准备小份食材使用机器展示烹饪接待领导
4.协助操作员对晚餐进行加工烹饪双椒肉片，西红柿冬瓜，洋葱炒鸡蛋
5.对机器进行卫生清理，铁锅养护</t>
        </is>
      </c>
      <c r="I3402" t="inlineStr">
        <is>
          <t>洋葱炒鸡蛋20人份已定版
双椒肉片20人份已定版
西红柿烩冬瓜20人份已定版</t>
        </is>
      </c>
      <c r="J3402"/>
      <c r="K3402" t="inlineStr">
        <is>
          <t>大鸭梨培训支持</t>
        </is>
      </c>
      <c r="L3402" t="inlineStr">
        <is>
          <t>IMG_2686.JPG,IMG_2687.JPG,IMG_2688.JPG,IMG_2689.JPG,IMG_2690.JPG,IMG_2691.JPG,IMG_2692.JPG,IMG_2693.JPG,IMG_2694.JPG,IMG_2695.JPG,IMG_2698.JPG,IMG_2699.JPG,IMG_2700.JPG,IMG_2701.JPG</t>
        </is>
      </c>
      <c r="M3402"/>
      <c r="N3402" s="2">
        <v>46052</v>
      </c>
      <c r="O3402" t="inlineStr">
        <is>
          <t>已结束</t>
        </is>
      </c>
      <c r="P3402" t="inlineStr">
        <is>
          <t>05周</t>
        </is>
      </c>
      <c r="Q3402"/>
      <c r="R3402" t="inlineStr">
        <is>
          <t>false</t>
        </is>
      </c>
      <c r="S3402" t="inlineStr">
        <is>
          <t>2026/01/30</t>
        </is>
      </c>
      <c r="T3402" t="inlineStr">
        <is>
          <t>北区</t>
        </is>
      </c>
      <c r="U3402" t="inlineStr">
        <is>
          <t>1</t>
        </is>
      </c>
      <c r="V3402" t="inlineStr">
        <is>
          <t>李晨明</t>
        </is>
      </c>
      <c r="W3402" t="inlineStr">
        <is>
          <t>李岳丰</t>
        </is>
      </c>
    </row>
    <row r="3403" ht="12.75" customHeight="1">
      <c r="A3403" t="inlineStr">
        <is>
          <t xml:space="preserve">2026-01-29 </t>
        </is>
      </c>
      <c r="B3403"/>
      <c r="C3403" t="inlineStr">
        <is>
          <t>正文仅含日期“2026/01/29”，无具体内容，信息缺失。</t>
        </is>
      </c>
      <c r="D3403" t="inlineStr">
        <is>
          <t>尹龙强</t>
        </is>
      </c>
      <c r="E3403" t="inlineStr">
        <is>
          <t>OCT华侨城·北京2号院，北京市朝阳区南磨房乡华侨城·北京OCT华侨城·北京2号院</t>
        </is>
      </c>
      <c r="F3403" t="inlineStr">
        <is>
          <t>排休</t>
        </is>
      </c>
      <c r="G3403"/>
      <c r="H3403"/>
      <c r="I3403"/>
      <c r="J3403"/>
      <c r="K3403"/>
      <c r="L3403"/>
      <c r="M3403"/>
      <c r="N3403" s="2">
        <v>46051</v>
      </c>
      <c r="O3403"/>
      <c r="P3403" t="inlineStr">
        <is>
          <t>05周</t>
        </is>
      </c>
      <c r="Q3403"/>
      <c r="R3403" t="inlineStr">
        <is>
          <t>false</t>
        </is>
      </c>
      <c r="S3403"/>
      <c r="T3403"/>
      <c r="U3403" t="inlineStr">
        <is>
          <t>1</t>
        </is>
      </c>
      <c r="V3403"/>
      <c r="W3403"/>
    </row>
    <row r="3404" ht="12.75" customHeight="1">
      <c r="A3404" t="inlineStr">
        <is>
          <t>2026-01-28 尹龙强-北京-大鸭梨-新店开业 已结束</t>
        </is>
      </c>
      <c r="B3404"/>
      <c r="C3404" t="inlineStr">
        <is>
          <t>尹龙强-北京-大鸭梨-新店开业进行中存在未录菜问题。</t>
        </is>
      </c>
      <c r="D3404" t="inlineStr">
        <is>
          <t>尹龙强</t>
        </is>
      </c>
      <c r="E3404" t="inlineStr">
        <is>
          <t>前门大街，北京市东城区前门街道草厂三条前门大街</t>
        </is>
      </c>
      <c r="F3404" t="inlineStr">
        <is>
          <t>项目出差</t>
        </is>
      </c>
      <c r="G3404" t="inlineStr">
        <is>
          <t>尹龙强-北京-大鸭梨-新店开业 已结束</t>
        </is>
      </c>
      <c r="H3404" t="inlineStr">
        <is>
          <t>工作内容
1. 检查设备状态，补充物料
   确保机器设备运转正常，并及时补充液体与原料。
2. 指导学员完成食材的分装与称重
   按照标准流程，培训学员准确进行所需食材的分装和定量称重。
3. 提前备足烹饪所需的各种辅料
   检查并确保所有调味品、配料等小料准备充分，满足烹饪需求。
4. 培训学员熟练操作设备完成出餐
   系统指导学员掌握机器操作方法，能独立、流畅地完成出品流程。
5. 强化学员对烹饪关键细节的掌握
   针对烹饪过程中的重要环节与标准装盘等，进行重点讲解与反复练习，提升出品质量。
</t>
        </is>
      </c>
      <c r="I3404" t="inlineStr">
        <is>
          <t>未录菜</t>
        </is>
      </c>
      <c r="J3404"/>
      <c r="K3404" t="inlineStr">
        <is>
          <t>休息调整</t>
        </is>
      </c>
      <c r="L3404" t="inlineStr">
        <is>
          <t>IMG_2359.JPG,IMG_2360.JPG,IMG_2361.JPG,IMG_2362.JPG,IMG_2363.JPG,IMG_2364.JPG,IMG_2365.JPG,IMG_2366.JPG,IMG_2371.JPG,IMG_2372.JPG,IMG_2373.JPG,IMG_2374.JPG,IMG_2375.JPG</t>
        </is>
      </c>
      <c r="M3404"/>
      <c r="N3404" s="2">
        <v>46050</v>
      </c>
      <c r="O3404" t="inlineStr">
        <is>
          <t>已结束</t>
        </is>
      </c>
      <c r="P3404" t="inlineStr">
        <is>
          <t>05周</t>
        </is>
      </c>
      <c r="Q3404"/>
      <c r="R3404" t="inlineStr">
        <is>
          <t>false</t>
        </is>
      </c>
      <c r="S3404" t="inlineStr">
        <is>
          <t>2026/01/28</t>
        </is>
      </c>
      <c r="T3404" t="inlineStr">
        <is>
          <t>BST</t>
        </is>
      </c>
      <c r="U3404" t="inlineStr">
        <is>
          <t>1</t>
        </is>
      </c>
      <c r="V3404" t="inlineStr">
        <is>
          <t>关胜元</t>
        </is>
      </c>
      <c r="W3404" t="inlineStr">
        <is>
          <t>张铭麒</t>
        </is>
      </c>
    </row>
    <row r="3405" ht="12.75" customHeight="1">
      <c r="A3405" t="inlineStr">
        <is>
          <t>2026-01-27 尹龙强-北京-大鸭梨-新店开业 已结束</t>
        </is>
      </c>
      <c r="B3405" t="inlineStr">
        <is>
          <t>1</t>
        </is>
      </c>
      <c r="C3405" t="inlineStr">
        <is>
          <t>新店开业工作进行中，存在未录菜问题，需协助使用机器。</t>
        </is>
      </c>
      <c r="D3405" t="inlineStr">
        <is>
          <t>尹龙强</t>
        </is>
      </c>
      <c r="E3405" t="inlineStr">
        <is>
          <t>OCT华侨城·北京2号院，北京市朝阳区南磨房乡华侨城·北京OCT华侨城·北京2号院</t>
        </is>
      </c>
      <c r="F3405" t="inlineStr">
        <is>
          <t>项目出差</t>
        </is>
      </c>
      <c r="G3405" t="inlineStr">
        <is>
          <t>尹龙强-北京-大鸭梨-新店开业 已结束</t>
        </is>
      </c>
      <c r="H3405" t="inlineStr">
        <is>
          <t>工作内容
1. 安装并更换铁锅：将铁锅安装至炒菜机中，确保装配牢固、位置准确。
2. 设备温度标定与调试：对机器进行温度系统校准与调试，确保温控准确、运行稳定。
3. 规范摆放并补充烹饪所需小料：按要求归类、定位摆放各类调料与小料，并及时补充，确保操作便利与用料齐全。
4. 厨师长进行菜品设备测试：由厨师长与杨师傅共同针对机器烹饪特性，协商并测试菜品流程。
5. 组织学员操作与菜品实操测试：指导学员使用机器进行实际烹饪，并对成品进行效果验证。
6. 机器操作培训：通过培训与反复练习，提升学员对设备操作的熟练度与效率。</t>
        </is>
      </c>
      <c r="I3405" t="inlineStr">
        <is>
          <t>未录菜</t>
        </is>
      </c>
      <c r="J3405"/>
      <c r="K3405" t="inlineStr">
        <is>
          <t>协助使用机器</t>
        </is>
      </c>
      <c r="L3405" t="inlineStr">
        <is>
          <t>IMG_2339.JPG,IMG_2341.JPG,IMG_2342.JPG,IMG_2343.JPG,IMG_2344.JPG,IMG_2345.JPG,IMG_2346.JPG,IMG_2347.JPG,IMG_2348.JPG,IMG_2349.JPG,IMG_2351.JPG,IMG_2352.JPG,IMG_2353.JPG,IMG_2354.JPG,IMG_2355.JPG,IMG_2356.JPG,IMG_2357.JPG</t>
        </is>
      </c>
      <c r="M3405"/>
      <c r="N3405" s="2">
        <v>46049</v>
      </c>
      <c r="O3405" t="inlineStr">
        <is>
          <t>已结束</t>
        </is>
      </c>
      <c r="P3405" t="inlineStr">
        <is>
          <t>05周</t>
        </is>
      </c>
      <c r="Q3405"/>
      <c r="R3405" t="inlineStr">
        <is>
          <t>false</t>
        </is>
      </c>
      <c r="S3405" t="inlineStr">
        <is>
          <t>2026/01/28</t>
        </is>
      </c>
      <c r="T3405" t="inlineStr">
        <is>
          <t>BST</t>
        </is>
      </c>
      <c r="U3405"/>
      <c r="V3405" t="inlineStr">
        <is>
          <t>关胜元</t>
        </is>
      </c>
      <c r="W3405" t="inlineStr">
        <is>
          <t>张铭麒</t>
        </is>
      </c>
    </row>
    <row r="3406" ht="12.75" customHeight="1">
      <c r="A3406" t="inlineStr">
        <is>
          <t>2026-01-26 尹龙强-北京-大鸭梨-新店开业 已结束</t>
        </is>
      </c>
      <c r="B3406"/>
      <c r="C3406" t="inlineStr">
        <is>
          <t>问题：存在“未录菜”异常情况，需关注。</t>
        </is>
      </c>
      <c r="D3406" t="inlineStr">
        <is>
          <t>尹龙强</t>
        </is>
      </c>
      <c r="E3406" t="inlineStr">
        <is>
          <t>燕莎友谊商城，北京市朝阳区麦子店街道亮马桥路燕莎友谊商城</t>
        </is>
      </c>
      <c r="F3406" t="inlineStr">
        <is>
          <t>项目出差</t>
        </is>
      </c>
      <c r="G3406" t="inlineStr">
        <is>
          <t>尹龙强-北京-大鸭梨-新店开业 已结束</t>
        </is>
      </c>
      <c r="H3406" t="inlineStr">
        <is>
          <t>1. 协同杨师傅前往大鸭梨学校，完成学员结业交接。
2. 带领两名新学员赴大鸭梨梨园店，组织开展一天的岗位实操培训。
3. 为新开门店完成设备系统账号的注册，并同步改造液料输送管道，确保其即刻投入运营。
4. 协调技术部门同事，成功为设备推送铁锅专用系统版本，并完成15kw功率模块的升级调试。
5. 现场指导学员，规范完成两台设备的首次调料填装。
6. 对学员进行专项训练，确保其准确地掌握设备调料校准流程。</t>
        </is>
      </c>
      <c r="I3406" t="inlineStr">
        <is>
          <t>未录菜</t>
        </is>
      </c>
      <c r="J3406"/>
      <c r="K3406" t="inlineStr">
        <is>
          <t>协助门店使用机器</t>
        </is>
      </c>
      <c r="L3406" t="inlineStr">
        <is>
          <t>IMG_2312.JPG,IMG_2313.JPG,IMG_2314.JPG,IMG_2320.JPG,IMG_2321.JPG,IMG_2322.JPG,IMG_2328.JPG,IMG_2329.JPG,IMG_2330.JPG,IMG_2331.JPG</t>
        </is>
      </c>
      <c r="M3406"/>
      <c r="N3406" s="2">
        <v>46048</v>
      </c>
      <c r="O3406" t="inlineStr">
        <is>
          <t>已结束</t>
        </is>
      </c>
      <c r="P3406" t="inlineStr">
        <is>
          <t>05周</t>
        </is>
      </c>
      <c r="Q3406"/>
      <c r="R3406" t="inlineStr">
        <is>
          <t>false</t>
        </is>
      </c>
      <c r="S3406" t="inlineStr">
        <is>
          <t>2026/01/28</t>
        </is>
      </c>
      <c r="T3406" t="inlineStr">
        <is>
          <t>BST</t>
        </is>
      </c>
      <c r="U3406"/>
      <c r="V3406" t="inlineStr">
        <is>
          <t>关胜元</t>
        </is>
      </c>
      <c r="W3406" t="inlineStr">
        <is>
          <t>张铭麒</t>
        </is>
      </c>
    </row>
    <row r="3407" ht="12.75" customHeight="1">
      <c r="A3407" t="inlineStr">
        <is>
          <t>2026-01-25 尹龙强-北京-信宇科源-培训支持 已结束</t>
        </is>
      </c>
      <c r="B3407"/>
      <c r="C3407" t="inlineStr">
        <is>
          <t>问题：未录菜。异常：工作结束后菜品未记录。</t>
        </is>
      </c>
      <c r="D3407" t="inlineStr">
        <is>
          <t>尹龙强</t>
        </is>
      </c>
      <c r="E3407" t="inlineStr">
        <is>
          <t>OCT华侨城·北京2号院，北京市朝阳区南磨房乡华侨城·北京OCT华侨城·北京2号院</t>
        </is>
      </c>
      <c r="F3407" t="inlineStr">
        <is>
          <t>项目出差</t>
        </is>
      </c>
      <c r="G3407" t="inlineStr">
        <is>
          <t>尹龙强-北京-信宇科源-培训支持 已结束</t>
        </is>
      </c>
      <c r="H3407" t="inlineStr">
        <is>
          <t>工作内容
1.检测机器液料干料是否正常使用
2.准备展示都食材，进行分装
3.配合销售使用机器进行烹饪给客户演示
4.烹饪菜品泰式炒海鲜，泰式冬阴功汤，干锅包菜，辣椒小炒肉，扬州炒饭，素炒奶白菜，干锅鹿茸菌</t>
        </is>
      </c>
      <c r="I3407" t="inlineStr">
        <is>
          <t>未录菜</t>
        </is>
      </c>
      <c r="J3407"/>
      <c r="K3407" t="inlineStr">
        <is>
          <t>休息调整</t>
        </is>
      </c>
      <c r="L3407" t="inlineStr">
        <is>
          <t>IMG_2274.JPG,IMG_2279.JPG,IMG_2282.JPG,IMG_2289.JPG,IMG_2292.JPG,IMG_2293.JPG,IMG_2294.JPG,IMG_2295.JPG,IMG_2296.JPG,IMG_2300.JPG,IMG_2301.JPG,IMG_2302.JPG,IMG_2303.JPG,IMG_2304.JPG,IMG_2298.JPG</t>
        </is>
      </c>
      <c r="M3407"/>
      <c r="N3407" s="2">
        <v>46047</v>
      </c>
      <c r="O3407" t="inlineStr">
        <is>
          <t>已结束</t>
        </is>
      </c>
      <c r="P3407" t="inlineStr">
        <is>
          <t>04周</t>
        </is>
      </c>
      <c r="Q3407"/>
      <c r="R3407" t="inlineStr">
        <is>
          <t>false</t>
        </is>
      </c>
      <c r="S3407" t="inlineStr">
        <is>
          <t>2026/01/22</t>
        </is>
      </c>
      <c r="T3407" t="inlineStr">
        <is>
          <t>北区</t>
        </is>
      </c>
      <c r="U3407" t="inlineStr">
        <is>
          <t>1</t>
        </is>
      </c>
      <c r="V3407" t="inlineStr">
        <is>
          <t>成宇</t>
        </is>
      </c>
      <c r="W3407" t="inlineStr">
        <is>
          <t>吕佳
李岳丰</t>
        </is>
      </c>
    </row>
    <row r="3408" ht="12.75" customHeight="1">
      <c r="A3408" t="inlineStr">
        <is>
          <t>2026-01-24 尹龙强-北京-信宇科源-培训支持 已结束</t>
        </is>
      </c>
      <c r="B3408"/>
      <c r="C3408" t="inlineStr">
        <is>
          <t>存在未录菜问题，需关注。</t>
        </is>
      </c>
      <c r="D3408" t="inlineStr">
        <is>
          <t>尹龙强</t>
        </is>
      </c>
      <c r="E3408" t="inlineStr">
        <is>
          <t>OCT华侨城·北京2号院，北京市朝阳区南磨房乡华侨城·北京OCT华侨城·北京2号院</t>
        </is>
      </c>
      <c r="F3408" t="inlineStr">
        <is>
          <t>项目出差</t>
        </is>
      </c>
      <c r="G3408" t="inlineStr">
        <is>
          <t>尹龙强-北京-信宇科源-培训支持 已结束</t>
        </is>
      </c>
      <c r="H3408" t="inlineStr">
        <is>
          <t>工作内容
1.调试机器，对机器进行清理打扫
2.添加液料干料 进行校准
3.做好铁锅温度标定 查看温度是否正常
4.解绑机器绑定新账号
5.准备明日使用食材进行切配分装</t>
        </is>
      </c>
      <c r="I3408" t="inlineStr">
        <is>
          <t>未录菜</t>
        </is>
      </c>
      <c r="J3408"/>
      <c r="K3408" t="inlineStr">
        <is>
          <t>使用机器展示操作</t>
        </is>
      </c>
      <c r="L3408" t="inlineStr">
        <is>
          <t>IMG_2254.JPG,IMG_2255.JPG,IMG_2257.JPG,IMG_2256.JPG,IMG_2252.JPG,IMG_2266.JPG,IMG_2269.JPG</t>
        </is>
      </c>
      <c r="M3408"/>
      <c r="N3408" s="2">
        <v>46046</v>
      </c>
      <c r="O3408" t="inlineStr">
        <is>
          <t>已结束</t>
        </is>
      </c>
      <c r="P3408" t="inlineStr">
        <is>
          <t>04周</t>
        </is>
      </c>
      <c r="Q3408"/>
      <c r="R3408" t="inlineStr">
        <is>
          <t>false</t>
        </is>
      </c>
      <c r="S3408" t="inlineStr">
        <is>
          <t>2026/01/22</t>
        </is>
      </c>
      <c r="T3408" t="inlineStr">
        <is>
          <t>北区</t>
        </is>
      </c>
      <c r="U3408"/>
      <c r="V3408" t="inlineStr">
        <is>
          <t>成宇</t>
        </is>
      </c>
      <c r="W3408" t="inlineStr">
        <is>
          <t>吕佳
李岳丰</t>
        </is>
      </c>
    </row>
    <row r="3409" ht="12.75" customHeight="1">
      <c r="A3409" t="inlineStr">
        <is>
          <t>2026-01-23 尹龙强-北京-好伦哥-新店开业 已结束</t>
        </is>
      </c>
      <c r="B3409"/>
      <c r="C3409" t="inlineStr">
        <is>
          <t>问题：好伦哥新店开业中未录菜，需关注。</t>
        </is>
      </c>
      <c r="D3409" t="inlineStr">
        <is>
          <t>尹龙强</t>
        </is>
      </c>
      <c r="E3409" t="inlineStr">
        <is>
          <t>OCT华侨城·北京2号院，北京市朝阳区南磨房乡华侨城·北京OCT华侨城·北京2号院</t>
        </is>
      </c>
      <c r="F3409" t="inlineStr">
        <is>
          <t>项目出差</t>
        </is>
      </c>
      <c r="G3409" t="inlineStr">
        <is>
          <t>尹龙强-北京-好伦哥-新店开业 已结束</t>
        </is>
      </c>
      <c r="H3409" t="inlineStr">
        <is>
          <t>工作内容
1.对接好伦哥厨师长
2.检测机器使用情况
3.培训厨师长以及两名后厨人员对机器的认识
4.培训对机器的烹饪使用，调料校准，清洗管道，刷锅维护铁锅，操作页面的使用
5.现场示范讲解，确保厨师长初步了解使用</t>
        </is>
      </c>
      <c r="I3409" t="inlineStr">
        <is>
          <t>未录菜</t>
        </is>
      </c>
      <c r="J3409"/>
      <c r="K3409" t="inlineStr">
        <is>
          <t>机器展示使用</t>
        </is>
      </c>
      <c r="L3409" t="inlineStr">
        <is>
          <t>IMG_2243.JPG,IMG_2244.JPG,IMG_2245.JPG,IMG_2246.JPG,IMG_2247.JPG,IMG_2248.JPG,IMG_2249.JPG,IMG_2250.JPG</t>
        </is>
      </c>
      <c r="M3409"/>
      <c r="N3409" s="2">
        <v>46045</v>
      </c>
      <c r="O3409" t="inlineStr">
        <is>
          <t>已结束</t>
        </is>
      </c>
      <c r="P3409" t="inlineStr">
        <is>
          <t>04周</t>
        </is>
      </c>
      <c r="Q3409"/>
      <c r="R3409" t="inlineStr">
        <is>
          <t>false</t>
        </is>
      </c>
      <c r="S3409" t="inlineStr">
        <is>
          <t>2026/01/23</t>
        </is>
      </c>
      <c r="T3409" t="inlineStr">
        <is>
          <t>北区</t>
        </is>
      </c>
      <c r="U3409" t="inlineStr">
        <is>
          <t>1</t>
        </is>
      </c>
      <c r="V3409" t="inlineStr">
        <is>
          <t>成宇</t>
        </is>
      </c>
      <c r="W3409" t="inlineStr">
        <is>
          <t>吕佳
李岳丰</t>
        </is>
      </c>
    </row>
    <row r="3410" ht="12.75" customHeight="1">
      <c r="A3410" t="inlineStr">
        <is>
          <t>2026-01-22 尹龙强-北京-信宇科源-DEMO 已结束</t>
        </is>
      </c>
      <c r="B3410"/>
      <c r="C3410" t="inlineStr">
        <is>
          <t>存在未录菜问题，需关注菜品记录异常。</t>
        </is>
      </c>
      <c r="D3410" t="inlineStr">
        <is>
          <t>尹龙强</t>
        </is>
      </c>
      <c r="E3410" t="inlineStr">
        <is>
          <t>OCT华侨城·北京2号院，北京市朝阳区南磨房乡华侨城·北京OCT华侨城·北京2号院</t>
        </is>
      </c>
      <c r="F3410" t="inlineStr">
        <is>
          <t>项目出差</t>
        </is>
      </c>
      <c r="G3410" t="inlineStr">
        <is>
          <t>尹龙强-北京-信宇科源-DEMO 已结束</t>
        </is>
      </c>
      <c r="H3410" t="inlineStr">
        <is>
          <t>工作内容
1.准备展示食材，对食材进行切配分装
2.检查设备，清洗管道，干料区域，
3.对机器添加所需调料，进行校准
4.烹饪菜品，辣椒炒肉，西红柿炒蛋，西芹牛肉，干锅包菜，麻婆豆腐
5.清理机器卫生维护保养</t>
        </is>
      </c>
      <c r="I3410" t="inlineStr">
        <is>
          <t>未录菜</t>
        </is>
      </c>
      <c r="J3410"/>
      <c r="K3410" t="inlineStr">
        <is>
          <t>好伦哥培训支持</t>
        </is>
      </c>
      <c r="L3410" t="inlineStr">
        <is>
          <t>IMG_2233.JPG,IMG_2234.JPG,IMG_2235.JPG,IMG_2236.JPG,IMG_2237.JPG,IMG_2238.JPG,IMG_2239.JPG</t>
        </is>
      </c>
      <c r="M3410"/>
      <c r="N3410" s="2">
        <v>46044</v>
      </c>
      <c r="O3410" t="inlineStr">
        <is>
          <t>已结束</t>
        </is>
      </c>
      <c r="P3410" t="inlineStr">
        <is>
          <t>04周</t>
        </is>
      </c>
      <c r="Q3410"/>
      <c r="R3410" t="inlineStr">
        <is>
          <t>false</t>
        </is>
      </c>
      <c r="S3410" t="inlineStr">
        <is>
          <t>2026/01/25</t>
        </is>
      </c>
      <c r="T3410" t="inlineStr">
        <is>
          <t>北区</t>
        </is>
      </c>
      <c r="U3410" t="inlineStr">
        <is>
          <t>1</t>
        </is>
      </c>
      <c r="V3410" t="inlineStr">
        <is>
          <t>成宇</t>
        </is>
      </c>
      <c r="W3410" t="inlineStr">
        <is>
          <t>吕佳
李岳丰</t>
        </is>
      </c>
    </row>
    <row r="3411" ht="12.75" customHeight="1">
      <c r="A3411" t="inlineStr">
        <is>
          <t>2026-01-21 尹龙强-北京-信宇科源-DEMO 已结束</t>
        </is>
      </c>
      <c r="B3411" t="inlineStr">
        <is>
          <t>1</t>
        </is>
      </c>
      <c r="C3411" t="inlineStr">
        <is>
          <t>问题：未录菜。异常：项目途中，明日到达，DEMO进行中。</t>
        </is>
      </c>
      <c r="D3411" t="inlineStr">
        <is>
          <t>尹龙强</t>
        </is>
      </c>
      <c r="E3411" t="inlineStr">
        <is>
          <t>北京大兴国际机场，北京市大兴区榆垡镇榆南路北京大兴国际机场</t>
        </is>
      </c>
      <c r="F3411" t="inlineStr">
        <is>
          <t>项目出差</t>
        </is>
      </c>
      <c r="G3411" t="inlineStr">
        <is>
          <t>尹龙强-北京-信宇科源-DEMO 已结束</t>
        </is>
      </c>
      <c r="H3411" t="inlineStr">
        <is>
          <t>前往项目途中，明日到达项目</t>
        </is>
      </c>
      <c r="I3411" t="inlineStr">
        <is>
          <t>未录菜</t>
        </is>
      </c>
      <c r="J3411"/>
      <c r="K3411" t="inlineStr">
        <is>
          <t>项目支持</t>
        </is>
      </c>
      <c r="L3411" t="inlineStr">
        <is>
          <t>IMG_2211.JPG,IMG_2223.JPG</t>
        </is>
      </c>
      <c r="M3411"/>
      <c r="N3411" s="2">
        <v>46043</v>
      </c>
      <c r="O3411" t="inlineStr">
        <is>
          <t>已结束</t>
        </is>
      </c>
      <c r="P3411" t="inlineStr">
        <is>
          <t>04周</t>
        </is>
      </c>
      <c r="Q3411"/>
      <c r="R3411" t="inlineStr">
        <is>
          <t>false</t>
        </is>
      </c>
      <c r="S3411" t="inlineStr">
        <is>
          <t>2026/01/25</t>
        </is>
      </c>
      <c r="T3411" t="inlineStr">
        <is>
          <t>北区</t>
        </is>
      </c>
      <c r="U3411"/>
      <c r="V3411" t="inlineStr">
        <is>
          <t>成宇</t>
        </is>
      </c>
      <c r="W3411" t="inlineStr">
        <is>
          <t>吕佳
李岳丰</t>
        </is>
      </c>
    </row>
    <row r="3412" ht="12.75" customHeight="1">
      <c r="A3412" t="inlineStr">
        <is>
          <t xml:space="preserve">2026-01-20 </t>
        </is>
      </c>
      <c r="B3412"/>
      <c r="C3412" t="inlineStr">
        <is>
          <t>正文仅含日期“2026/01/20”，无实质内容，信息缺失。</t>
        </is>
      </c>
      <c r="D3412" t="inlineStr">
        <is>
          <t>尹龙强</t>
        </is>
      </c>
      <c r="E3412" t="inlineStr">
        <is>
          <t>下沙新村潮歌苑，广东省深圳市龙岗区大鹏街道文化路42号下沙新村潮歌苑</t>
        </is>
      </c>
      <c r="F3412" t="inlineStr">
        <is>
          <t>排休</t>
        </is>
      </c>
      <c r="G3412"/>
      <c r="H3412"/>
      <c r="I3412"/>
      <c r="J3412"/>
      <c r="K3412"/>
      <c r="L3412"/>
      <c r="M3412"/>
      <c r="N3412" s="2">
        <v>46042</v>
      </c>
      <c r="O3412"/>
      <c r="P3412" t="inlineStr">
        <is>
          <t>04周</t>
        </is>
      </c>
      <c r="Q3412"/>
      <c r="R3412" t="inlineStr">
        <is>
          <t>false</t>
        </is>
      </c>
      <c r="S3412"/>
      <c r="T3412"/>
      <c r="U3412"/>
      <c r="V3412"/>
      <c r="W3412"/>
    </row>
    <row r="3413" ht="12.75" customHeight="1">
      <c r="A3413" t="inlineStr">
        <is>
          <t>2026-01-19 尹龙强-拉萨-香格里拉-POC 已结束</t>
        </is>
      </c>
      <c r="B3413"/>
      <c r="C3413" t="inlineStr">
        <is>
          <t>问题：未录菜。异常：项目结束后未录菜。</t>
        </is>
      </c>
      <c r="D3413" t="inlineStr">
        <is>
          <t>尹龙强</t>
        </is>
      </c>
      <c r="E3413" t="inlineStr">
        <is>
          <t>女人世界(东胜街店)，广东省深圳市坪山区坪山街道新兰街2号女人世界(东胜街店)</t>
        </is>
      </c>
      <c r="F3413" t="inlineStr">
        <is>
          <t>项目出差</t>
        </is>
      </c>
      <c r="G3413" t="inlineStr">
        <is>
          <t>尹龙强-拉萨-香格里拉-POC 已结束</t>
        </is>
      </c>
      <c r="H3413" t="inlineStr">
        <is>
          <t>项目结束回深圳休息调整</t>
        </is>
      </c>
      <c r="I3413" t="inlineStr">
        <is>
          <t>未录菜</t>
        </is>
      </c>
      <c r="J3413"/>
      <c r="K3413" t="inlineStr">
        <is>
          <t>休息调整</t>
        </is>
      </c>
      <c r="L3413" t="inlineStr">
        <is>
          <t>IMG_2183.JPEG,IMG_2196.JPEG</t>
        </is>
      </c>
      <c r="M3413"/>
      <c r="N3413" s="2">
        <v>46041</v>
      </c>
      <c r="O3413" t="inlineStr">
        <is>
          <t>已结束</t>
        </is>
      </c>
      <c r="P3413" t="inlineStr">
        <is>
          <t>04周</t>
        </is>
      </c>
      <c r="Q3413"/>
      <c r="R3413" t="inlineStr">
        <is>
          <t>false</t>
        </is>
      </c>
      <c r="S3413" t="inlineStr">
        <is>
          <t>2026/01/18</t>
        </is>
      </c>
      <c r="T3413" t="inlineStr">
        <is>
          <t>华东区</t>
        </is>
      </c>
      <c r="U3413" t="inlineStr">
        <is>
          <t>1</t>
        </is>
      </c>
      <c r="V3413" t="inlineStr">
        <is>
          <t>朱元元</t>
        </is>
      </c>
      <c r="W3413" t="inlineStr">
        <is>
          <t>朱元元</t>
        </is>
      </c>
    </row>
    <row r="3414" ht="12.75" customHeight="1">
      <c r="A3414" t="inlineStr">
        <is>
          <t>2026-01-18 尹龙强-拉萨-香格里拉-POC 已结束</t>
        </is>
      </c>
      <c r="B3414"/>
      <c r="C3414" t="inlineStr">
        <is>
          <t>尹龙强的拉萨香格里拉POC项目存在未录菜问题，项目结束回深圳时间为2026/01/18。</t>
        </is>
      </c>
      <c r="D3414" t="inlineStr">
        <is>
          <t>尹龙强</t>
        </is>
      </c>
      <c r="E3414" t="inlineStr">
        <is>
          <t>西藏自治区拉萨市城关区公德林街道拉萨观山雅舍富氧观景酒店(布达拉宫店)</t>
        </is>
      </c>
      <c r="F3414" t="inlineStr">
        <is>
          <t>项目出差</t>
        </is>
      </c>
      <c r="G3414" t="inlineStr">
        <is>
          <t>尹龙强-拉萨-香格里拉-POC 已结束</t>
        </is>
      </c>
      <c r="H3414" t="inlineStr">
        <is>
          <t>工作内容
1.查看机器使用情况
2.操作员对机器的维护保养是否正常
3.原材料使用是否按重量分装烹饪
4.操作员可以单独使用机器烹饪
</t>
        </is>
      </c>
      <c r="I3414" t="inlineStr">
        <is>
          <t>未录菜</t>
        </is>
      </c>
      <c r="J3414"/>
      <c r="K3414" t="inlineStr">
        <is>
          <t>项目结束回深圳</t>
        </is>
      </c>
      <c r="L3414" t="inlineStr">
        <is>
          <t>IMG_2153.JPG,IMG_2154.JPG,IMG_2155.JPG,IMG_2156.JPG,IMG_2157.JPG,IMG_2158.JPG,IMG_2159.JPG</t>
        </is>
      </c>
      <c r="M3414"/>
      <c r="N3414" s="2">
        <v>46040</v>
      </c>
      <c r="O3414" t="inlineStr">
        <is>
          <t>已结束</t>
        </is>
      </c>
      <c r="P3414" t="inlineStr">
        <is>
          <t>03周</t>
        </is>
      </c>
      <c r="Q3414"/>
      <c r="R3414" t="inlineStr">
        <is>
          <t>false</t>
        </is>
      </c>
      <c r="S3414" t="inlineStr">
        <is>
          <t>2026/01/18</t>
        </is>
      </c>
      <c r="T3414" t="inlineStr">
        <is>
          <t>华东区</t>
        </is>
      </c>
      <c r="U3414" t="inlineStr">
        <is>
          <t>1</t>
        </is>
      </c>
      <c r="V3414" t="inlineStr">
        <is>
          <t>朱元元</t>
        </is>
      </c>
      <c r="W3414" t="inlineStr">
        <is>
          <t>朱元元</t>
        </is>
      </c>
    </row>
    <row r="3415" ht="12.75" customHeight="1">
      <c r="A3415" t="inlineStr">
        <is>
          <t>2026-01-17 尹龙强-拉萨-香格里拉-POC 已结束</t>
        </is>
      </c>
      <c r="B3415"/>
      <c r="C3415" t="inlineStr">
        <is>
          <t>需关注问题：无明显异常，蒜薹肉丝已定版，跟进操作员使用，项目1/17结束。</t>
        </is>
      </c>
      <c r="D3415" t="inlineStr">
        <is>
          <t>尹龙强</t>
        </is>
      </c>
      <c r="E3415" t="inlineStr">
        <is>
          <t>拉萨香格里拉大酒店，西藏自治区拉萨市城关区公德林街道拉萨香格里拉大酒店</t>
        </is>
      </c>
      <c r="F3415" t="inlineStr">
        <is>
          <t>项目出差</t>
        </is>
      </c>
      <c r="G3415" t="inlineStr">
        <is>
          <t>尹龙强-拉萨-香格里拉-POC 已结束</t>
        </is>
      </c>
      <c r="H3415" t="inlineStr">
        <is>
          <t>工作内容
1.对机器进行检查调试校准
2.协助操作员准备原材料进行烹饪
3.培训操作员进行机器录制菜品
4.让操作员对录制完成菜品后进行app调整
5.培训操作员对铁锅的更换使用</t>
        </is>
      </c>
      <c r="I3415" t="inlineStr">
        <is>
          <t>蒜薹肉丝3kg已定版</t>
        </is>
      </c>
      <c r="J3415"/>
      <c r="K3415" t="inlineStr">
        <is>
          <t>跟进操作员使用，项目结束</t>
        </is>
      </c>
      <c r="L3415" t="inlineStr">
        <is>
          <t>IMG_2140.JPG,IMG_2141.JPG,IMG_2142.JPG,IMG_2143.JPG,IMG_2146.JPG,IMG_2147.JPG,IMG_2148.JPG</t>
        </is>
      </c>
      <c r="M3415"/>
      <c r="N3415" s="2">
        <v>46039</v>
      </c>
      <c r="O3415" t="inlineStr">
        <is>
          <t>已结束</t>
        </is>
      </c>
      <c r="P3415" t="inlineStr">
        <is>
          <t>03周</t>
        </is>
      </c>
      <c r="Q3415"/>
      <c r="R3415" t="inlineStr">
        <is>
          <t>false</t>
        </is>
      </c>
      <c r="S3415" t="inlineStr">
        <is>
          <t>2026/01/18</t>
        </is>
      </c>
      <c r="T3415" t="inlineStr">
        <is>
          <t>华东区</t>
        </is>
      </c>
      <c r="U3415"/>
      <c r="V3415" t="inlineStr">
        <is>
          <t>朱元元</t>
        </is>
      </c>
      <c r="W3415" t="inlineStr">
        <is>
          <t>朱元元</t>
        </is>
      </c>
    </row>
    <row r="3416" ht="12.75" customHeight="1">
      <c r="A3416" t="inlineStr">
        <is>
          <t>2026-01-16 尹龙强-拉萨-香格里拉-POC 已结束</t>
        </is>
      </c>
      <c r="B3416"/>
      <c r="C3416" t="inlineStr">
        <is>
          <t>需关注：维护保养铁锅进展未明确，仅标注“进行中”。</t>
        </is>
      </c>
      <c r="D3416" t="inlineStr">
        <is>
          <t>尹龙强</t>
        </is>
      </c>
      <c r="E3416" t="inlineStr">
        <is>
          <t>拉萨香格里拉大酒店，西藏自治区拉萨市城关区公德林街道拉萨香格里拉大酒店</t>
        </is>
      </c>
      <c r="F3416" t="inlineStr">
        <is>
          <t>项目出差</t>
        </is>
      </c>
      <c r="G3416" t="inlineStr">
        <is>
          <t>尹龙强-拉萨-香格里拉-POC 已结束</t>
        </is>
      </c>
      <c r="H3416" t="inlineStr">
        <is>
          <t>工作内容
1.对需要录制的菜品进行分装称重
2.中午录制土豆丝炒肉丝3kg出品5kg
3.培训操作员对机器的校准，清洗管道
4.录制菜品干锅花菜2.5kg
5.培训操作员使用机器录制菜品
6.维护保养铁锅</t>
        </is>
      </c>
      <c r="I3416" t="inlineStr">
        <is>
          <t>土豆丝炒肉丝3kg已定版
干锅花菜2.5kg已定版
</t>
        </is>
      </c>
      <c r="J3416"/>
      <c r="K3416" t="inlineStr">
        <is>
          <t>跟进培训操作员录菜</t>
        </is>
      </c>
      <c r="L3416" t="inlineStr">
        <is>
          <t>IMG_2125.JPG,IMG_2126.JPG,IMG_2129.JPG,IMG_2131.JPG,IMG_2132.JPG,IMG_2133.JPG,IMG_2134.JPG,IMG_2135.JPG,IMG_2137.JPG,IMG_2138.JPG</t>
        </is>
      </c>
      <c r="M3416"/>
      <c r="N3416" s="2">
        <v>46038</v>
      </c>
      <c r="O3416" t="inlineStr">
        <is>
          <t>已结束</t>
        </is>
      </c>
      <c r="P3416" t="inlineStr">
        <is>
          <t>03周</t>
        </is>
      </c>
      <c r="Q3416"/>
      <c r="R3416" t="inlineStr">
        <is>
          <t>false</t>
        </is>
      </c>
      <c r="S3416" t="inlineStr">
        <is>
          <t>2026/01/18</t>
        </is>
      </c>
      <c r="T3416" t="inlineStr">
        <is>
          <t>华东区</t>
        </is>
      </c>
      <c r="U3416"/>
      <c r="V3416" t="inlineStr">
        <is>
          <t>朱元元</t>
        </is>
      </c>
      <c r="W3416" t="inlineStr">
        <is>
          <t>朱元元</t>
        </is>
      </c>
    </row>
    <row r="3417" ht="12.75" customHeight="1">
      <c r="A3417" t="inlineStr">
        <is>
          <t>2026-01-15 尹龙强-拉萨-香格里拉-POC 已结束</t>
        </is>
      </c>
      <c r="B3417"/>
      <c r="C3417" t="inlineStr">
        <is>
          <t>需关注：POC进行中，需跟进操作员培训及菜品录制。</t>
        </is>
      </c>
      <c r="D3417" t="inlineStr">
        <is>
          <t>尹龙强</t>
        </is>
      </c>
      <c r="E3417" t="inlineStr">
        <is>
          <t>拉萨香格里拉大酒店，西藏自治区拉萨市城关区公德林街道拉萨香格里拉大酒店</t>
        </is>
      </c>
      <c r="F3417" t="inlineStr">
        <is>
          <t>项目出差</t>
        </is>
      </c>
      <c r="G3417" t="inlineStr">
        <is>
          <t>尹龙强-拉萨-香格里拉-POC 已结束</t>
        </is>
      </c>
      <c r="H3417" t="inlineStr">
        <is>
          <t>工作内容
1.调试机器，添加烹饪所需的干料液料
2.协助操作员对中午所需烹饪的菜品进行分装称重
3.中午录制香菇肉片，培训操作员使用
4.下午对辣椒回锅肉进行原材料分装称重录制上传
5.培训操作员对机器的维护保养</t>
        </is>
      </c>
      <c r="I3417" t="inlineStr">
        <is>
          <t>香菇肉片3.5kg已定版
辣椒回锅肉2kg已定版</t>
        </is>
      </c>
      <c r="J3417"/>
      <c r="K3417" t="inlineStr">
        <is>
          <t>更进培训操作员以及录制菜品</t>
        </is>
      </c>
      <c r="L3417" t="inlineStr">
        <is>
          <t>IMG_2081.JPG,IMG_2082.JPG,IMG_2084.JPG,IMG_2085.JPG,IMG_2087.JPG,IMG_2115.JPG,IMG_2116.JPG,IMG_2121.JPG,IMG_2122.JPG</t>
        </is>
      </c>
      <c r="M3417"/>
      <c r="N3417" s="2">
        <v>46037</v>
      </c>
      <c r="O3417" t="inlineStr">
        <is>
          <t>已结束</t>
        </is>
      </c>
      <c r="P3417" t="inlineStr">
        <is>
          <t>03周</t>
        </is>
      </c>
      <c r="Q3417"/>
      <c r="R3417" t="inlineStr">
        <is>
          <t>false</t>
        </is>
      </c>
      <c r="S3417" t="inlineStr">
        <is>
          <t>2026/01/18</t>
        </is>
      </c>
      <c r="T3417" t="inlineStr">
        <is>
          <t>华东区</t>
        </is>
      </c>
      <c r="U3417"/>
      <c r="V3417" t="inlineStr">
        <is>
          <t>朱元元</t>
        </is>
      </c>
      <c r="W3417" t="inlineStr">
        <is>
          <t>朱元元</t>
        </is>
      </c>
    </row>
    <row r="3418" ht="12.75" customHeight="1">
      <c r="A3418" t="inlineStr">
        <is>
          <t>2026-01-14 尹龙强-拉萨-香格里拉-POC 已结束</t>
        </is>
      </c>
      <c r="B3418"/>
      <c r="C3418" t="inlineStr">
        <is>
          <t>无明显问题或异常，主要为备餐、调试菜品、培训及录制菜品等工作。</t>
        </is>
      </c>
      <c r="D3418" t="inlineStr">
        <is>
          <t>尹龙强</t>
        </is>
      </c>
      <c r="E3418" t="inlineStr">
        <is>
          <t>拉萨香格里拉大酒店，西藏自治区拉萨市城关区公德林街道拉萨香格里拉大酒店</t>
        </is>
      </c>
      <c r="F3418" t="inlineStr">
        <is>
          <t>项目出差</t>
        </is>
      </c>
      <c r="G3418" t="inlineStr">
        <is>
          <t>尹龙强-拉萨-香格里拉-POC 已结束</t>
        </is>
      </c>
      <c r="H3418" t="inlineStr">
        <is>
          <t>工作内容
1.协助厨房师傅对中午所需员工餐菜品进行备餐
2.调试炝炒包菜，添加肉片进去，重新调味
3.培训师傅使用机器，认识机器的操作方法
4.录制菜品辣椒炒牙签肉
5.录制红烧茄子肉末
6.培训对机器的维护保养</t>
        </is>
      </c>
      <c r="I3418" t="inlineStr">
        <is>
          <t>辣椒牙签牛肉2kg-已定版
红烧肉末茄子2.5kg-已定版</t>
        </is>
      </c>
      <c r="J3418"/>
      <c r="K3418" t="inlineStr">
        <is>
          <t>协助录制菜品</t>
        </is>
      </c>
      <c r="L3418" t="inlineStr">
        <is>
          <t>IMG_2063.JPG,IMG_2064.JPG,IMG_2065.JPG,IMG_2066.JPG,IMG_2067.JPG,IMG_2068.JPG,IMG_2070.JPG,IMG_2072.JPG,IMG_2074.JPG</t>
        </is>
      </c>
      <c r="M3418"/>
      <c r="N3418" s="2">
        <v>46036</v>
      </c>
      <c r="O3418" t="inlineStr">
        <is>
          <t>已结束</t>
        </is>
      </c>
      <c r="P3418" t="inlineStr">
        <is>
          <t>03周</t>
        </is>
      </c>
      <c r="Q3418"/>
      <c r="R3418" t="inlineStr">
        <is>
          <t>false</t>
        </is>
      </c>
      <c r="S3418" t="inlineStr">
        <is>
          <t>2026/01/18</t>
        </is>
      </c>
      <c r="T3418" t="inlineStr">
        <is>
          <t>华东区</t>
        </is>
      </c>
      <c r="U3418"/>
      <c r="V3418" t="inlineStr">
        <is>
          <t>朱元元</t>
        </is>
      </c>
      <c r="W3418" t="inlineStr">
        <is>
          <t>朱元元</t>
        </is>
      </c>
    </row>
    <row r="3419" ht="12.75" customHeight="1">
      <c r="A3419" t="inlineStr">
        <is>
          <t>2026-01-13 尹龙强-拉萨-香格里拉-POC 已结束</t>
        </is>
      </c>
      <c r="B3419"/>
      <c r="C3419" t="inlineStr">
        <is>
          <t>无明显问题或异常，菜品录制已定版且符合需求。</t>
        </is>
      </c>
      <c r="D3419" t="inlineStr">
        <is>
          <t>尹龙强</t>
        </is>
      </c>
      <c r="E3419" t="inlineStr">
        <is>
          <t>拉萨香格里拉大酒店，西藏自治区拉萨市城关区公德林街道拉萨香格里拉大酒店</t>
        </is>
      </c>
      <c r="F3419" t="inlineStr">
        <is>
          <t>项目出差</t>
        </is>
      </c>
      <c r="G3419" t="inlineStr">
        <is>
          <t>尹龙强-拉萨-香格里拉-POC 已结束</t>
        </is>
      </c>
      <c r="H3419" t="inlineStr">
        <is>
          <t>工作内容
1.检查机器投料，对液料干料进行校准投放
2.协助厨师长对所需要录制的菜单进行调整
3.菜品青笋肉片进行原材料分装备用
4.录制调制青笋炒肉片，青笋2000g，肉片1500g出品13斤，颜色口味符合厨师长需求
5.录制炝炒包菜2000g，出品调整符合厨师长需求
</t>
        </is>
      </c>
      <c r="I3419" t="inlineStr">
        <is>
          <t>青笋炒肉片2kg已定版
炝炒包菜2kg已定版
</t>
        </is>
      </c>
      <c r="J3419"/>
      <c r="K3419" t="inlineStr">
        <is>
          <t>协助厨师长录制菜品</t>
        </is>
      </c>
      <c r="L3419" t="inlineStr">
        <is>
          <t>IMG_2035.JPG,IMG_2036.JPG,IMG_2037.JPG,IMG_2047.JPG,IMG_2048.JPG,IMG_2050.JPG,IMG_2051.JPG,IMG_2052.JPG,IMG_2053.JPG,IMG_2054.JPG,IMG_2055.JPG,IMG_2056.JPG,IMG_2057.JPG,IMG_2058.JPG</t>
        </is>
      </c>
      <c r="M3419"/>
      <c r="N3419" s="2">
        <v>46035</v>
      </c>
      <c r="O3419" t="inlineStr">
        <is>
          <t>已结束</t>
        </is>
      </c>
      <c r="P3419" t="inlineStr">
        <is>
          <t>03周</t>
        </is>
      </c>
      <c r="Q3419"/>
      <c r="R3419" t="inlineStr">
        <is>
          <t>false</t>
        </is>
      </c>
      <c r="S3419" t="inlineStr">
        <is>
          <t>2026/01/18</t>
        </is>
      </c>
      <c r="T3419" t="inlineStr">
        <is>
          <t>华东区</t>
        </is>
      </c>
      <c r="U3419"/>
      <c r="V3419" t="inlineStr">
        <is>
          <t>朱元元</t>
        </is>
      </c>
      <c r="W3419" t="inlineStr">
        <is>
          <t>朱元元</t>
        </is>
      </c>
    </row>
    <row r="3420" ht="12.75" customHeight="1">
      <c r="A3420" t="inlineStr">
        <is>
          <t>2026-01-12 尹龙强-拉萨-香格里拉-POC 已结束</t>
        </is>
      </c>
      <c r="B3420"/>
      <c r="C3420" t="inlineStr">
        <is>
          <t>问题：未录菜；需协助厨师录制菜品。</t>
        </is>
      </c>
      <c r="D3420" t="inlineStr">
        <is>
          <t>尹龙强</t>
        </is>
      </c>
      <c r="E3420" t="inlineStr">
        <is>
          <t>拉萨香格里拉大酒店，西藏自治区拉萨市城关区公德林街道拉萨香格里拉大酒店</t>
        </is>
      </c>
      <c r="F3420" t="inlineStr">
        <is>
          <t>项目出差</t>
        </is>
      </c>
      <c r="G3420" t="inlineStr">
        <is>
          <t>尹龙强-拉萨-香格里拉-POC 已结束</t>
        </is>
      </c>
      <c r="H3420" t="inlineStr">
        <is>
          <t>工作内容
1.去门店检查机器拆掉外板 移动至规划好的位置
2.对机器进行安装配件，接通进出水口
3.协助工程安装出水管道连接电
4.注册门店账号，添加机器人，
5.对机器进行温度标定
6.导入菜谱，后续进行录制新菜品</t>
        </is>
      </c>
      <c r="I3420" t="inlineStr">
        <is>
          <t>未录菜</t>
        </is>
      </c>
      <c r="J3420"/>
      <c r="K3420" t="inlineStr">
        <is>
          <t>协助厨师录制菜品</t>
        </is>
      </c>
      <c r="L3420" t="inlineStr">
        <is>
          <t>IMG_1862.JPG,IMG_1863.JPG,IMG_1864.JPG,IMG_1865.JPG,IMG_1869.JPG,IMG_1870.JPG,IMG_1873.JPG</t>
        </is>
      </c>
      <c r="M3420"/>
      <c r="N3420" s="2">
        <v>46034</v>
      </c>
      <c r="O3420" t="inlineStr">
        <is>
          <t>已结束</t>
        </is>
      </c>
      <c r="P3420" t="inlineStr">
        <is>
          <t>03周</t>
        </is>
      </c>
      <c r="Q3420"/>
      <c r="R3420" t="inlineStr">
        <is>
          <t>false</t>
        </is>
      </c>
      <c r="S3420" t="inlineStr">
        <is>
          <t>2026/01/18</t>
        </is>
      </c>
      <c r="T3420" t="inlineStr">
        <is>
          <t>华东区</t>
        </is>
      </c>
      <c r="U3420"/>
      <c r="V3420" t="inlineStr">
        <is>
          <t>朱元元</t>
        </is>
      </c>
      <c r="W3420" t="inlineStr">
        <is>
          <t>朱元元</t>
        </is>
      </c>
    </row>
    <row r="3421" ht="12.75" customHeight="1">
      <c r="A3421" t="inlineStr">
        <is>
          <t>2026-01-11 尹龙强-拉萨-香格里拉-POC 已结束</t>
        </is>
      </c>
      <c r="B3421"/>
      <c r="C3421" t="inlineStr">
        <is>
          <t>问题：明日装机任务“未录菜”异常，需关注。</t>
        </is>
      </c>
      <c r="D3421" t="inlineStr">
        <is>
          <t>尹龙强</t>
        </is>
      </c>
      <c r="E3421" t="inlineStr">
        <is>
          <t>拉萨香格里拉大酒店，西藏自治区拉萨市城关区公德林街道拉萨香格里拉大酒店</t>
        </is>
      </c>
      <c r="F3421" t="inlineStr">
        <is>
          <t>项目出差</t>
        </is>
      </c>
      <c r="G3421" t="inlineStr">
        <is>
          <t>尹龙强-拉萨-香格里拉-POC 已结束</t>
        </is>
      </c>
      <c r="H3421" t="inlineStr">
        <is>
          <t>工作内容
到达客户酒店，对接香格里拉酒店酒店张总
明日装机</t>
        </is>
      </c>
      <c r="I3421" t="inlineStr">
        <is>
          <t>未录菜</t>
        </is>
      </c>
      <c r="J3421"/>
      <c r="K3421" t="inlineStr">
        <is>
          <t>装机培训使用</t>
        </is>
      </c>
      <c r="L3421" t="inlineStr">
        <is>
          <t>IMG_1821.JPEG,IMG_1858.JPEG</t>
        </is>
      </c>
      <c r="M3421"/>
      <c r="N3421" s="2">
        <v>46033</v>
      </c>
      <c r="O3421" t="inlineStr">
        <is>
          <t>已结束</t>
        </is>
      </c>
      <c r="P3421" t="inlineStr">
        <is>
          <t>02周</t>
        </is>
      </c>
      <c r="Q3421"/>
      <c r="R3421" t="inlineStr">
        <is>
          <t>false</t>
        </is>
      </c>
      <c r="S3421" t="inlineStr">
        <is>
          <t>2026/01/18</t>
        </is>
      </c>
      <c r="T3421" t="inlineStr">
        <is>
          <t>华东区</t>
        </is>
      </c>
      <c r="U3421"/>
      <c r="V3421" t="inlineStr">
        <is>
          <t>朱元元</t>
        </is>
      </c>
      <c r="W3421" t="inlineStr">
        <is>
          <t>朱元元</t>
        </is>
      </c>
    </row>
    <row r="3422" ht="12.75" customHeight="1">
      <c r="A3422" t="inlineStr">
        <is>
          <t>2026-01-10 尹龙强-苏州-元德餐饮-解决问题 已结束</t>
        </is>
      </c>
      <c r="B3422"/>
      <c r="C3422" t="inlineStr">
        <is>
          <t>洋葱炒猪肝过老，什锦虾仁偏淡，已调整优化。</t>
        </is>
      </c>
      <c r="D3422" t="inlineStr">
        <is>
          <t>尹龙强</t>
        </is>
      </c>
      <c r="E3422" t="inlineStr">
        <is>
          <t>四川省成都市简阳市草池街道IU酒店(成都天府国际机场店)</t>
        </is>
      </c>
      <c r="F3422" t="inlineStr">
        <is>
          <t>项目出差</t>
        </is>
      </c>
      <c r="G3422" t="inlineStr">
        <is>
          <t>尹龙强-苏州-元德餐饮-解决问题 已结束</t>
        </is>
      </c>
      <c r="H3422" t="inlineStr">
        <is>
          <t>工作内容
1.录制菜品洋葱炒猪肝、宫保鸡丁,似锦虾仁，韭菜豆芽
2.洋葱炒猪肝，猪肝过老，调整优化烹饪步骤，宫保鸡丁复合厨师长要求，什锦虾仁烹饪出品口味偏淡，已调整添加盐，韭菜豆芽口味符合厨师长需求
2.根据厨师长的需求对菜品进行优化调整</t>
        </is>
      </c>
      <c r="I3422" t="inlineStr">
        <is>
          <t>韭菜豆芽1.5kg已定版
宫保鸡丁1.5kg已定版
什锦虾仁1.5kg已定版
洋葱炒猪肝1.5kg，已定版</t>
        </is>
      </c>
      <c r="J3422"/>
      <c r="K3422" t="inlineStr">
        <is>
          <t>前往下一个项目，拉萨香格里拉酒店现场支持</t>
        </is>
      </c>
      <c r="L3422" t="inlineStr">
        <is>
          <t>IMG_1790.JPG,IMG_1791.JPG,IMG_1792.JPG,IMG_1793.JPG,IMG_1794.JPG,IMG_1795.JPG,IMG_1796.JPG,IMG_1797.JPG,IMG_1798.JPG,IMG_1799.JPG,IMG_1800.JPG,IMG_1801.JPG,IMG_1802.JPG,IMG_1803.JPG,IMG_1804.JPG,IMG_1805.JPG,IMG_1808.JPG,IMG_1809.JPG</t>
        </is>
      </c>
      <c r="M3422"/>
      <c r="N3422" s="2">
        <v>46032</v>
      </c>
      <c r="O3422" t="inlineStr">
        <is>
          <t>已结束</t>
        </is>
      </c>
      <c r="P3422" t="inlineStr">
        <is>
          <t>02周</t>
        </is>
      </c>
      <c r="Q3422"/>
      <c r="R3422" t="inlineStr">
        <is>
          <t>false</t>
        </is>
      </c>
      <c r="S3422" t="inlineStr">
        <is>
          <t>2026/01/09</t>
        </is>
      </c>
      <c r="T3422" t="inlineStr">
        <is>
          <t>华东区</t>
        </is>
      </c>
      <c r="U3422" t="inlineStr">
        <is>
          <t>1</t>
        </is>
      </c>
      <c r="V3422" t="inlineStr">
        <is>
          <t>朱元元</t>
        </is>
      </c>
      <c r="W3422" t="inlineStr">
        <is>
          <t>朱元元</t>
        </is>
      </c>
    </row>
    <row r="3423" ht="12.75" customHeight="1">
      <c r="A3423" t="inlineStr">
        <is>
          <t>2026-01-09 尹龙强-苏州-元德餐饮-解决问题 已结束</t>
        </is>
      </c>
      <c r="B3423"/>
      <c r="C3423" t="inlineStr">
        <is>
          <t>青笋炒肉片未提及定版情况，需关注是否遗漏。</t>
        </is>
      </c>
      <c r="D3423" t="inlineStr">
        <is>
          <t>尹龙强</t>
        </is>
      </c>
      <c r="E3423" t="inlineStr">
        <is>
          <t>中昂太湖纯水岸花园，江苏省苏州市吴中区香山街道昂内太湖纯水岸花园中昂太湖纯水岸花园</t>
        </is>
      </c>
      <c r="F3423" t="inlineStr">
        <is>
          <t>项目出差</t>
        </is>
      </c>
      <c r="G3423" t="inlineStr">
        <is>
          <t>尹龙强-苏州-元德餐饮-解决问题 已结束</t>
        </is>
      </c>
      <c r="H3423" t="inlineStr">
        <is>
          <t>工作内容
1.协助厨师长所需录制的菜品
2.录制菜品西红柿炒蛋
青笋炒肉片，黄瓜炒肉片，干锅花菜，干锅包菜，扬州炒饭
3.根据录制完的菜品口味根据厨师长的需求进行调试更改，达到需求
4，保养机器铁锅，清理卫生</t>
        </is>
      </c>
      <c r="I3423" t="inlineStr">
        <is>
          <t>西红柿炒蛋三斤已定版
黄瓜炒肉片三斤已定版
干锅花菜两斤已定版
干锅包菜三斤已定版
扬州炒饭五斤已定版</t>
        </is>
      </c>
      <c r="J3423"/>
      <c r="K3423" t="inlineStr">
        <is>
          <t>协助厨师长对后续菜品进行录制</t>
        </is>
      </c>
      <c r="L3423" t="inlineStr">
        <is>
          <t>IMG_1764.JPG,IMG_1765.JPG,IMG_1767.JPG,IMG_1768.JPG,IMG_1769.JPG,IMG_1770.JPG,IMG_1772.JPG,IMG_1773.JPG,IMG_1774.JPG,IMG_1780.JPG,IMG_1781.JPG,IMG_1782.JPG,IMG_1784.JPG,IMG_1785.JPG,IMG_1786.JPG,IMG_1787.JPG,IMG_1778.JPG,IMG_1779.JPG</t>
        </is>
      </c>
      <c r="M3423"/>
      <c r="N3423" s="2">
        <v>46031</v>
      </c>
      <c r="O3423" t="inlineStr">
        <is>
          <t>已结束</t>
        </is>
      </c>
      <c r="P3423" t="inlineStr">
        <is>
          <t>02周</t>
        </is>
      </c>
      <c r="Q3423"/>
      <c r="R3423" t="inlineStr">
        <is>
          <t>false</t>
        </is>
      </c>
      <c r="S3423" t="inlineStr">
        <is>
          <t>2026/01/09</t>
        </is>
      </c>
      <c r="T3423" t="inlineStr">
        <is>
          <t>华东区</t>
        </is>
      </c>
      <c r="U3423"/>
      <c r="V3423" t="inlineStr">
        <is>
          <t>朱元元</t>
        </is>
      </c>
      <c r="W3423" t="inlineStr">
        <is>
          <t>朱元元</t>
        </is>
      </c>
    </row>
    <row r="3424" ht="12.75" customHeight="1">
      <c r="A3424" t="inlineStr">
        <is>
          <t>2026-01-08 尹龙强-苏州-元德餐饮-解决问题 已结束</t>
        </is>
      </c>
      <c r="B3424"/>
      <c r="C3424" t="inlineStr">
        <is>
          <t>辣椒炒肉、腐竹炒肉、酸辣土豆丝口味偏淡，已调试。</t>
        </is>
      </c>
      <c r="D3424" t="inlineStr">
        <is>
          <t>尹龙强</t>
        </is>
      </c>
      <c r="E3424" t="inlineStr">
        <is>
          <t>中昂太湖纯水岸花园，江苏省苏州市吴中区香山街道昂内太湖纯水岸花园中昂太湖纯水岸花园</t>
        </is>
      </c>
      <c r="F3424" t="inlineStr">
        <is>
          <t>项目出差</t>
        </is>
      </c>
      <c r="G3424" t="inlineStr">
        <is>
          <t>尹龙强-苏州-元德餐饮-解决问题 已结束</t>
        </is>
      </c>
      <c r="H3424" t="inlineStr">
        <is>
          <t>工作内容
1.调试机器，对所有的液料干料进行投料校准确保精确
2.协助厨师长对所需录制的酸辣土豆丝，辣椒炒肉
腐竹炒肉，鱼香肉丝进行原材料分装称重
3.对菜品进行录制，辣椒炒肉出品颜色符合厨师长需要，口味偏淡（已按需求添加生抽）
鱼香肉丝出品颜色口味符合需求，腐竹炒肉口味偏淡（已添加生抽蚝油进行调试）
酸辣土豆丝口味偏淡，已根据厨师长需求进行调试
4.对机器的维护保养和调料校准进行培训
</t>
        </is>
      </c>
      <c r="I3424" t="inlineStr">
        <is>
          <t>辣椒炒肉1kg已定版
腐竹炒肉1.5kg已定版
酸辣土豆丝1.5kg已定版
鱼香肉丝1.5kg已定版</t>
        </is>
      </c>
      <c r="J3424"/>
      <c r="K3424" t="inlineStr">
        <is>
          <t>录制门店菜单所需菜品</t>
        </is>
      </c>
      <c r="L3424" t="inlineStr">
        <is>
          <t>IMG_1734.JPG,IMG_1736.JPG,IMG_1737.JPG,IMG_1738.JPG,IMG_1739.JPG,IMG_1741.JPG,IMG_1742.JPG,IMG_1743.JPG,IMG_1744.JPG,IMG_1745.JPG,IMG_1746.JPG,IMG_1748.JPG,IMG_1753.JPG,IMG_1755.JPG,IMG_1756.JPG,IMG_1757.JPG,IMG_1758.JPG,IMG_1759.JPG</t>
        </is>
      </c>
      <c r="M3424"/>
      <c r="N3424" s="2">
        <v>46030</v>
      </c>
      <c r="O3424" t="inlineStr">
        <is>
          <t>已结束</t>
        </is>
      </c>
      <c r="P3424" t="inlineStr">
        <is>
          <t>02周</t>
        </is>
      </c>
      <c r="Q3424"/>
      <c r="R3424" t="inlineStr">
        <is>
          <t>false</t>
        </is>
      </c>
      <c r="S3424" t="inlineStr">
        <is>
          <t>2026/01/09</t>
        </is>
      </c>
      <c r="T3424" t="inlineStr">
        <is>
          <t>华东区</t>
        </is>
      </c>
      <c r="U3424"/>
      <c r="V3424" t="inlineStr">
        <is>
          <t>朱元元</t>
        </is>
      </c>
      <c r="W3424" t="inlineStr">
        <is>
          <t>朱元元</t>
        </is>
      </c>
    </row>
    <row r="3425" ht="12.75" customHeight="1">
      <c r="A3425" t="inlineStr">
        <is>
          <t>2026-01-07 尹龙强-苏州-元德餐饮-解决问题 已结束</t>
        </is>
      </c>
      <c r="B3425"/>
      <c r="C3425" t="inlineStr">
        <is>
          <t>需关注问题：辣椒炒肉等四道菜原材料预购进行中，未录菜。</t>
        </is>
      </c>
      <c r="D3425" t="inlineStr">
        <is>
          <t>尹龙强</t>
        </is>
      </c>
      <c r="E3425" t="inlineStr">
        <is>
          <t>中昂太湖纯水岸花园，江苏省苏州市吴中区香山街道昂内太湖纯水岸花园中昂太湖纯水岸花园</t>
        </is>
      </c>
      <c r="F3425" t="inlineStr">
        <is>
          <t>项目出差</t>
        </is>
      </c>
      <c r="G3425" t="inlineStr">
        <is>
          <t>尹龙强-苏州-元德餐饮-解决问题 已结束</t>
        </is>
      </c>
      <c r="H3425" t="inlineStr">
        <is>
          <t>工作内容
1对接门店厨师长需要调整菜品
2.对后续所需要的菜品进行摇摆版本推送
3.根据门店需求明日进行菜品录制测试
4.对接厨师长，辣椒炒肉，西红柿炒蛋，麻婆豆腐，扬州炒饭进行原材料预购</t>
        </is>
      </c>
      <c r="I3425" t="inlineStr">
        <is>
          <t>未录菜</t>
        </is>
      </c>
      <c r="J3425"/>
      <c r="K3425" t="inlineStr">
        <is>
          <t>协助门店录制菜品</t>
        </is>
      </c>
      <c r="L3425" t="inlineStr">
        <is>
          <t>IMG_1712.JPG,IMG_1713.JPG,IMG_1714.JPG,IMG_1715.JPG,IMG_1716.JPG</t>
        </is>
      </c>
      <c r="M3425"/>
      <c r="N3425" s="2">
        <v>46029</v>
      </c>
      <c r="O3425" t="inlineStr">
        <is>
          <t>已结束</t>
        </is>
      </c>
      <c r="P3425" t="inlineStr">
        <is>
          <t>02周</t>
        </is>
      </c>
      <c r="Q3425"/>
      <c r="R3425" t="inlineStr">
        <is>
          <t>false</t>
        </is>
      </c>
      <c r="S3425" t="inlineStr">
        <is>
          <t>2026/01/09</t>
        </is>
      </c>
      <c r="T3425" t="inlineStr">
        <is>
          <t>华东区</t>
        </is>
      </c>
      <c r="U3425"/>
      <c r="V3425" t="inlineStr">
        <is>
          <t>朱元元</t>
        </is>
      </c>
      <c r="W3425" t="inlineStr">
        <is>
          <t>朱元元</t>
        </is>
      </c>
    </row>
    <row r="3426" ht="12.75" customHeight="1">
      <c r="A3426" t="inlineStr">
        <is>
          <t xml:space="preserve">2026-01-06 </t>
        </is>
      </c>
      <c r="B3426"/>
      <c r="C3426" t="inlineStr">
        <is>
          <t xml:space="preserve">正文仅给出日期“2026/01/06”，无异常，无需重点关注问题。 </t>
        </is>
      </c>
      <c r="D3426" t="inlineStr">
        <is>
          <t>尹龙强</t>
        </is>
      </c>
      <c r="E3426" t="inlineStr">
        <is>
          <t>广东省深圳市龙岗区大鹏街道鹏华一街大鹏新区</t>
        </is>
      </c>
      <c r="F3426" t="inlineStr">
        <is>
          <t>排休</t>
        </is>
      </c>
      <c r="G3426"/>
      <c r="H3426"/>
      <c r="I3426"/>
      <c r="J3426"/>
      <c r="K3426"/>
      <c r="L3426"/>
      <c r="M3426"/>
      <c r="N3426" s="2">
        <v>46028</v>
      </c>
      <c r="O3426"/>
      <c r="P3426" t="inlineStr">
        <is>
          <t>02周</t>
        </is>
      </c>
      <c r="Q3426"/>
      <c r="R3426" t="inlineStr">
        <is>
          <t>false</t>
        </is>
      </c>
      <c r="S3426"/>
      <c r="T3426"/>
      <c r="U3426" t="inlineStr">
        <is>
          <t>1</t>
        </is>
      </c>
      <c r="V3426"/>
      <c r="W3426"/>
    </row>
    <row r="3427" ht="12.75" customHeight="1">
      <c r="A3427" t="inlineStr">
        <is>
          <t xml:space="preserve">2026-01-05 </t>
        </is>
      </c>
      <c r="B3427"/>
      <c r="C3427" t="inlineStr">
        <is>
          <t>正文仅为日期“2026/01/05”，无具体内容，无法提取问题或异常。</t>
        </is>
      </c>
      <c r="D3427" t="inlineStr">
        <is>
          <t>尹龙强</t>
        </is>
      </c>
      <c r="E3427" t="inlineStr">
        <is>
          <t>水贝一路69号大院，广东省深圳市罗湖区翠竹街道水贝一路69号大院</t>
        </is>
      </c>
      <c r="F3427" t="inlineStr">
        <is>
          <t>排休</t>
        </is>
      </c>
      <c r="G3427"/>
      <c r="H3427"/>
      <c r="I3427"/>
      <c r="J3427"/>
      <c r="K3427"/>
      <c r="L3427"/>
      <c r="M3427"/>
      <c r="N3427" s="2">
        <v>46027</v>
      </c>
      <c r="O3427"/>
      <c r="P3427" t="inlineStr">
        <is>
          <t>02周</t>
        </is>
      </c>
      <c r="Q3427"/>
      <c r="R3427" t="inlineStr">
        <is>
          <t>false</t>
        </is>
      </c>
      <c r="S3427"/>
      <c r="T3427"/>
      <c r="U3427"/>
      <c r="V3427"/>
      <c r="W3427"/>
    </row>
    <row r="3428" ht="12.75" customHeight="1">
      <c r="A3428" t="inlineStr">
        <is>
          <t xml:space="preserve">2026-01-04 </t>
        </is>
      </c>
      <c r="B3428"/>
      <c r="C3428" t="inlineStr">
        <is>
          <t>正文仅日期“2026/01/04”，无具体内容，信息缺失。</t>
        </is>
      </c>
      <c r="D3428" t="inlineStr">
        <is>
          <t>尹龙强</t>
        </is>
      </c>
      <c r="E3428" t="inlineStr">
        <is>
          <t>阳光天地家园，广东省深圳市罗湖区翠竹街道阳光天地阳光天地家园</t>
        </is>
      </c>
      <c r="F3428" t="inlineStr">
        <is>
          <t>排休</t>
        </is>
      </c>
      <c r="G3428"/>
      <c r="H3428"/>
      <c r="I3428"/>
      <c r="J3428"/>
      <c r="K3428"/>
      <c r="L3428"/>
      <c r="M3428"/>
      <c r="N3428" s="2">
        <v>46026</v>
      </c>
      <c r="O3428"/>
      <c r="P3428" t="inlineStr">
        <is>
          <t>01周</t>
        </is>
      </c>
      <c r="Q3428"/>
      <c r="R3428" t="inlineStr">
        <is>
          <t>false</t>
        </is>
      </c>
      <c r="S3428"/>
      <c r="T3428"/>
      <c r="U3428"/>
      <c r="V3428"/>
      <c r="W3428"/>
    </row>
    <row r="3429" ht="12.75" customHeight="1">
      <c r="A3429" t="inlineStr">
        <is>
          <t xml:space="preserve">2026-01-03 </t>
        </is>
      </c>
      <c r="B3429"/>
      <c r="C3429" t="inlineStr">
        <is>
          <t>正文仅为日期“2026/01/03”，无具体内容，无法提取问题或异常。</t>
        </is>
      </c>
      <c r="D3429" t="inlineStr">
        <is>
          <t>尹龙强</t>
        </is>
      </c>
      <c r="E3429" t="inlineStr">
        <is>
          <t>安居盘龙苑，广东省深圳市坪山区龙田街道盘古石五丰路安居盘龙苑</t>
        </is>
      </c>
      <c r="F3429" t="inlineStr">
        <is>
          <t>排休</t>
        </is>
      </c>
      <c r="G3429"/>
      <c r="H3429"/>
      <c r="I3429"/>
      <c r="J3429"/>
      <c r="K3429"/>
      <c r="L3429"/>
      <c r="M3429"/>
      <c r="N3429" s="2">
        <v>46025</v>
      </c>
      <c r="O3429"/>
      <c r="P3429" t="inlineStr">
        <is>
          <t>01周</t>
        </is>
      </c>
      <c r="Q3429"/>
      <c r="R3429" t="inlineStr">
        <is>
          <t>false</t>
        </is>
      </c>
      <c r="S3429"/>
      <c r="T3429"/>
      <c r="U3429"/>
      <c r="V3429"/>
      <c r="W3429"/>
    </row>
    <row r="3430" ht="12.75" customHeight="1">
      <c r="A3430" t="inlineStr">
        <is>
          <t>2026-01-02 尹龙强-无锡-绿茶-新店开业 已结束</t>
        </is>
      </c>
      <c r="B3430"/>
      <c r="C3430" t="inlineStr">
        <is>
          <t>问题：未录菜。异常：新店开业第二天未录菜。</t>
        </is>
      </c>
      <c r="D3430" t="inlineStr">
        <is>
          <t>尹龙强</t>
        </is>
      </c>
      <c r="E3430" t="inlineStr">
        <is>
          <t>深圳湾万象城C区，广东省深圳市南山区粤海街道后海地铁站K2口深圳湾万象城C区</t>
        </is>
      </c>
      <c r="F3430" t="inlineStr">
        <is>
          <t>项目出差</t>
        </is>
      </c>
      <c r="G3430" t="inlineStr">
        <is>
          <t>尹龙强-无锡-绿茶-新店开业 已结束</t>
        </is>
      </c>
      <c r="H3430" t="inlineStr">
        <is>
          <t>工作内容
1.开业第二天
2.出餐之前准备烹饪所需要的小料以及原材料
3.对干料液料进行检查补充填满
4.机器进行养锅以备烹饪使用
5.机器清洗干净，重新培训操作员对机器的刷锅养锅清洁
6.对烤肉炒饭的捞饭过程进行培训
7.培训测试员对机器的校准，确保熟练掌握
8.协助使用机器烹饪出餐，监督出品质量</t>
        </is>
      </c>
      <c r="I3430" t="inlineStr">
        <is>
          <t>未录菜</t>
        </is>
      </c>
      <c r="J3430"/>
      <c r="K3430" t="inlineStr">
        <is>
          <t>休息调整</t>
        </is>
      </c>
      <c r="L3430" t="inlineStr">
        <is>
          <t>IMG_0665.JPG,IMG_0666.JPG,IMG_0667.JPG,IMG_0668.JPG,IMG_0669.JPG,IMG_0670.JPG,IMG_0671.JPG,IMG_0672.JPG,IMG_0673.JPG,IMG_0675.JPG,IMG_0676.JPG,IMG_0677.JPG,IMG_0679.JPG,IMG_0678.JPG</t>
        </is>
      </c>
      <c r="M3430"/>
      <c r="N3430" s="2">
        <v>46024</v>
      </c>
      <c r="O3430" t="inlineStr">
        <is>
          <t>已结束</t>
        </is>
      </c>
      <c r="P3430" t="inlineStr">
        <is>
          <t>01周</t>
        </is>
      </c>
      <c r="Q3430"/>
      <c r="R3430" t="inlineStr">
        <is>
          <t>false</t>
        </is>
      </c>
      <c r="S3430" t="inlineStr">
        <is>
          <t>2026/01/02</t>
        </is>
      </c>
      <c r="T3430" t="inlineStr">
        <is>
          <t>BST</t>
        </is>
      </c>
      <c r="U3430" t="inlineStr">
        <is>
          <t>1</t>
        </is>
      </c>
      <c r="V3430" t="inlineStr">
        <is>
          <t>张铭麒</t>
        </is>
      </c>
      <c r="W3430" t="inlineStr">
        <is>
          <t>李岳丰
吴薇</t>
        </is>
      </c>
    </row>
    <row r="3431" ht="12.75" customHeight="1">
      <c r="A3431" t="inlineStr">
        <is>
          <t>2026-01-01 尹龙强-无锡-绿茶-新店开业 已结束</t>
        </is>
      </c>
      <c r="B3431"/>
      <c r="C3431" t="inlineStr">
        <is>
          <t>问题：无锡绿茶新店开业未录菜，需跟进机器烹饪出餐。</t>
        </is>
      </c>
      <c r="D3431" t="inlineStr">
        <is>
          <t>尹龙强</t>
        </is>
      </c>
      <c r="E3431" t="inlineStr">
        <is>
          <t>复地公园城邦3期，江苏省无锡市惠山区长安街道政和大道17号复地公园城邦3期</t>
        </is>
      </c>
      <c r="F3431" t="inlineStr">
        <is>
          <t>项目出差</t>
        </is>
      </c>
      <c r="G3431" t="inlineStr">
        <is>
          <t>尹龙强-无锡-绿茶-新店开业 已结束</t>
        </is>
      </c>
      <c r="H3431" t="inlineStr">
        <is>
          <t>工作内容
1.绿茶无锡万达广场店开业
2.检测机器调料出料正常，以备烹饪使用
3.协助操作员对所需小料进行备料以及规范摆放
4.对需要使用的烤肉炒饭的原材料进行捞饭备用
5.协助门店使用机器烹饪出餐，
6.对机器烹饪的菜品进行出品把控
7.培训操作员熟练使用机器</t>
        </is>
      </c>
      <c r="I3431" t="inlineStr">
        <is>
          <t>未录菜</t>
        </is>
      </c>
      <c r="J3431"/>
      <c r="K3431" t="inlineStr">
        <is>
          <t>跟进门店开业使用机器烹饪出餐</t>
        </is>
      </c>
      <c r="L3431" t="inlineStr">
        <is>
          <t>IMG_0632.JPG,IMG_0633.JPG,IMG_0634.JPG,IMG_0635.JPG,IMG_0644.JPG,IMG_0645.JPG,IMG_0646.JPG,IMG_0647.JPG,IMG_0648.JPG,IMG_0652.JPG,IMG_0653.JPG,IMG_0654.JPG,IMG_0655.JPG,IMG_0656.JPG,IMG_0657.JPG,IMG_0658.JPG,IMG_0659.JPG,IMG_0661.JPG</t>
        </is>
      </c>
      <c r="M3431"/>
      <c r="N3431" s="2">
        <v>46023</v>
      </c>
      <c r="O3431" t="inlineStr">
        <is>
          <t>已结束</t>
        </is>
      </c>
      <c r="P3431" t="inlineStr">
        <is>
          <t>01周</t>
        </is>
      </c>
      <c r="Q3431"/>
      <c r="R3431" t="inlineStr">
        <is>
          <t>false</t>
        </is>
      </c>
      <c r="S3431" t="inlineStr">
        <is>
          <t>2026/01/02</t>
        </is>
      </c>
      <c r="T3431" t="inlineStr">
        <is>
          <t>BST</t>
        </is>
      </c>
      <c r="U3431"/>
      <c r="V3431" t="inlineStr">
        <is>
          <t>张铭麒</t>
        </is>
      </c>
      <c r="W3431" t="inlineStr">
        <is>
          <t>李岳丰
吴薇</t>
        </is>
      </c>
    </row>
    <row r="3432" ht="12.75" customHeight="1">
      <c r="A3432" t="inlineStr">
        <is>
          <t>2025-12-31 尹龙强-无锡-绿茶-新店开业 已结束</t>
        </is>
      </c>
      <c r="B3432"/>
      <c r="C3432" t="inlineStr">
        <is>
          <t>问题：两台机器长时间未校准，卫生未清洗干净藏污纳垢。</t>
        </is>
      </c>
      <c r="D3432" t="inlineStr">
        <is>
          <t>尹龙强</t>
        </is>
      </c>
      <c r="E3432" t="inlineStr">
        <is>
          <t>拈花湾·禅意小镇，江苏省无锡市滨湖区马山街道环山西路拈花湾·禅意小镇</t>
        </is>
      </c>
      <c r="F3432" t="inlineStr">
        <is>
          <t>项目出差</t>
        </is>
      </c>
      <c r="G3432" t="inlineStr">
        <is>
          <t>尹龙强-无锡-绿茶-新店开业 已结束</t>
        </is>
      </c>
      <c r="H3432" t="inlineStr">
        <is>
          <t>工作内容
1.根据门店需求对机器进行测试以备营业
2.对机器所需烹饪小料进行规划区域
3.下午前往绿茶苏宁店巡检
4.两台机器较长时间未校准
5.机器卫生长时间未清洗干净 藏污纳垢
6.对两台机器锅位进行设置确保高低一致
7.已告知厨师长需对机器保持卫生健康，常打扫</t>
        </is>
      </c>
      <c r="I3432" t="inlineStr">
        <is>
          <t>未录菜</t>
        </is>
      </c>
      <c r="J3432"/>
      <c r="K3432" t="inlineStr">
        <is>
          <t>门店开业支持</t>
        </is>
      </c>
      <c r="L3432" t="inlineStr">
        <is>
          <t>IMG_0406.JPG,IMG_0407.JPG,IMG_0411.JPG,IMG_0412.JPG,IMG_0413.JPG,IMG_0414.JPG,IMG_0415.JPG,IMG_0416.JPG,IMG_0417.JPG,IMG_0418.JPG,IMG_0419.JPG,IMG_0420.JPG,IMG_0421.JPG,IMG_0422.JPG,IMG_0423.JPG,IMG_0424.JPG,IMG_0425.JPG,IMG_0426.JPG</t>
        </is>
      </c>
      <c r="M3432"/>
      <c r="N3432" s="2">
        <v>46022</v>
      </c>
      <c r="O3432" t="inlineStr">
        <is>
          <t>已结束</t>
        </is>
      </c>
      <c r="P3432" t="inlineStr">
        <is>
          <t>53周</t>
        </is>
      </c>
      <c r="Q3432"/>
      <c r="R3432" t="inlineStr">
        <is>
          <t>false</t>
        </is>
      </c>
      <c r="S3432" t="inlineStr">
        <is>
          <t>2026/01/02</t>
        </is>
      </c>
      <c r="T3432" t="inlineStr">
        <is>
          <t>BST</t>
        </is>
      </c>
      <c r="U3432"/>
      <c r="V3432" t="inlineStr">
        <is>
          <t>张铭麒</t>
        </is>
      </c>
      <c r="W3432" t="inlineStr">
        <is>
          <t>李岳丰
吴薇</t>
        </is>
      </c>
    </row>
    <row r="3433" ht="12.75" customHeight="1">
      <c r="A3433" t="inlineStr">
        <is>
          <t>2025-12-30 尹龙强-无锡-绿茶-新店开业 已结束</t>
        </is>
      </c>
      <c r="B3433"/>
      <c r="C3433" t="inlineStr">
        <is>
          <t>无锡苏宁店未录菜，新店开业培训进行中。</t>
        </is>
      </c>
      <c r="D3433" t="inlineStr">
        <is>
          <t>尹龙强</t>
        </is>
      </c>
      <c r="E3433" t="inlineStr">
        <is>
          <t>复地公园城邦3期，江苏省无锡市惠山区长安街道政和大道17号复地公园城邦3期</t>
        </is>
      </c>
      <c r="F3433" t="inlineStr">
        <is>
          <t>项目出差</t>
        </is>
      </c>
      <c r="G3433" t="inlineStr">
        <is>
          <t>尹龙强-无锡-绿茶-新店开业 已结束</t>
        </is>
      </c>
      <c r="H3433" t="inlineStr">
        <is>
          <t>工作内容
1.对机器进行检测
2.根据区总的要求对辣椒炒肉和糖醋里脊进行烹饪试菜
3.优化过的辣椒炒肉和糖醋里脊符合区总要求
4.培训操作员对机器烹饪时的手法</t>
        </is>
      </c>
      <c r="I3433" t="inlineStr">
        <is>
          <t>未录菜</t>
        </is>
      </c>
      <c r="J3433"/>
      <c r="K3433" t="inlineStr">
        <is>
          <t>无锡苏宁店巡店</t>
        </is>
      </c>
      <c r="L3433" t="inlineStr">
        <is>
          <t>IMG_0399.JPG,IMG_0400.JPG,IMG_0401.JPG,IMG_0402.JPG,IMG_0403.JPG,IMG_0404.JPG</t>
        </is>
      </c>
      <c r="M3433"/>
      <c r="N3433" s="2">
        <v>46021</v>
      </c>
      <c r="O3433" t="inlineStr">
        <is>
          <t>已结束</t>
        </is>
      </c>
      <c r="P3433" t="inlineStr">
        <is>
          <t>53周</t>
        </is>
      </c>
      <c r="Q3433"/>
      <c r="R3433" t="inlineStr">
        <is>
          <t>false</t>
        </is>
      </c>
      <c r="S3433" t="inlineStr">
        <is>
          <t>2026/01/02</t>
        </is>
      </c>
      <c r="T3433" t="inlineStr">
        <is>
          <t>BST</t>
        </is>
      </c>
      <c r="U3433"/>
      <c r="V3433" t="inlineStr">
        <is>
          <t>张铭麒</t>
        </is>
      </c>
      <c r="W3433" t="inlineStr">
        <is>
          <t>李岳丰
吴薇</t>
        </is>
      </c>
    </row>
    <row r="3434" ht="12.75" customHeight="1">
      <c r="A3434" t="inlineStr">
        <is>
          <t>2025-12-29 尹龙强-无锡-绿茶-新店开业 已结束</t>
        </is>
      </c>
      <c r="B3434"/>
      <c r="C3434" t="inlineStr">
        <is>
          <t>问题：辣椒炒肉瘦肉卷（温度过高）、糖醋里脊色淡，尹龙强未录菜。</t>
        </is>
      </c>
      <c r="D3434" t="inlineStr">
        <is>
          <t>尹龙强</t>
        </is>
      </c>
      <c r="E3434" t="inlineStr">
        <is>
          <t>复地公园城邦3期，江苏省无锡市惠山区长安街道政和大道17号复地公园城邦3期</t>
        </is>
      </c>
      <c r="F3434" t="inlineStr">
        <is>
          <t>项目出差</t>
        </is>
      </c>
      <c r="G3434" t="inlineStr">
        <is>
          <t>尹龙强-无锡-绿茶-新店开业 已结束</t>
        </is>
      </c>
      <c r="H3434" t="inlineStr">
        <is>
          <t>工作内容
1.对机器进行调试确保烹饪出餐正常
2.根据区总的安排使用机器出餐
3.使用机器烹饪十一道菜品试菜
4.对辣椒炒肉进行优化（瘦肉片不能卷起来，投放瘦肉烹饪温度过高（大区总提出意见）
5.对糖醋里脊进行优化，（颜色偏淡）
6.</t>
        </is>
      </c>
      <c r="I3434" t="inlineStr">
        <is>
          <t>未录菜</t>
        </is>
      </c>
      <c r="J3434"/>
      <c r="K3434" t="inlineStr">
        <is>
          <t>进行使用机器烹饪出餐试菜</t>
        </is>
      </c>
      <c r="L3434" t="inlineStr">
        <is>
          <t>IMG_0358.JPG,IMG_0359.JPG,IMG_0360.JPG,IMG_0361.JPG,IMG_0362.JPG,IMG_0363.JPG,IMG_0364.JPG,IMG_0365.JPG,IMG_0366.JPG,IMG_0379.JPG,IMG_0380.JPG,IMG_0382.JPG,IMG_0383.JPG,IMG_0384.JPG,IMG_0385.JPG,IMG_0386.JPG,IMG_0371.JPG,IMG_0370.JPG</t>
        </is>
      </c>
      <c r="M3434"/>
      <c r="N3434" s="2">
        <v>46020</v>
      </c>
      <c r="O3434" t="inlineStr">
        <is>
          <t>已结束</t>
        </is>
      </c>
      <c r="P3434" t="inlineStr">
        <is>
          <t>53周</t>
        </is>
      </c>
      <c r="Q3434"/>
      <c r="R3434" t="inlineStr">
        <is>
          <t>false</t>
        </is>
      </c>
      <c r="S3434" t="inlineStr">
        <is>
          <t>2026/01/02</t>
        </is>
      </c>
      <c r="T3434" t="inlineStr">
        <is>
          <t>BST</t>
        </is>
      </c>
      <c r="U3434"/>
      <c r="V3434" t="inlineStr">
        <is>
          <t>张铭麒</t>
        </is>
      </c>
      <c r="W3434" t="inlineStr">
        <is>
          <t>李岳丰
吴薇</t>
        </is>
      </c>
    </row>
    <row r="3435" ht="12.75" customHeight="1">
      <c r="A3435" t="inlineStr">
        <is>
          <t>2025-12-28 尹龙强-无锡-绿茶-新店开业 已结束</t>
        </is>
      </c>
      <c r="B3435"/>
      <c r="C3435" t="inlineStr">
        <is>
          <t>问题：未录菜。需关注新店开业前菜谱录入进度。</t>
        </is>
      </c>
      <c r="D3435" t="inlineStr">
        <is>
          <t>尹龙强</t>
        </is>
      </c>
      <c r="E3435" t="inlineStr">
        <is>
          <t>复地公园城邦3期，江苏省无锡市惠山区长安街道政和大道17号复地公园城邦3期</t>
        </is>
      </c>
      <c r="F3435" t="inlineStr">
        <is>
          <t>项目出差</t>
        </is>
      </c>
      <c r="G3435" t="inlineStr">
        <is>
          <t>尹龙强-无锡-绿茶-新店开业 已结束</t>
        </is>
      </c>
      <c r="H3435" t="inlineStr">
        <is>
          <t>工作内容
1.注册门店和机器账号
2.两台机器添加干料液料
3.导入铁锅专用菜谱，调试机器，温度标定
4.所有调料继续校准，培训操作员
5.进行机器烹饪出餐试菜
6.培训操作员操作机器，维护保养</t>
        </is>
      </c>
      <c r="I3435" t="inlineStr">
        <is>
          <t>未录菜</t>
        </is>
      </c>
      <c r="J3435"/>
      <c r="K3435" t="inlineStr">
        <is>
          <t>配合门店试菜</t>
        </is>
      </c>
      <c r="L3435" t="inlineStr">
        <is>
          <t>IMG_0155.JPG,IMG_0159.JPG,IMG_0160.JPG,IMG_0161.JPG,IMG_0162.JPG,IMG_0163.JPG,IMG_0166.JPG,IMG_0165.JPG,IMG_0168.JPG,IMG_0177.JPG,IMG_0179.JPG,IMG_0182.JPG,IMG_0175.JPG,IMG_0174.JPG,IMG_0173.JPG,IMG_0172.JPG,IMG_0171.JPG,IMG_0181.JPG</t>
        </is>
      </c>
      <c r="M3435"/>
      <c r="N3435" s="2">
        <v>46019</v>
      </c>
      <c r="O3435" t="inlineStr">
        <is>
          <t>已结束</t>
        </is>
      </c>
      <c r="P3435" t="inlineStr">
        <is>
          <t>52周</t>
        </is>
      </c>
      <c r="Q3435"/>
      <c r="R3435" t="inlineStr">
        <is>
          <t>false</t>
        </is>
      </c>
      <c r="S3435" t="inlineStr">
        <is>
          <t>2026/01/02</t>
        </is>
      </c>
      <c r="T3435" t="inlineStr">
        <is>
          <t>BST</t>
        </is>
      </c>
      <c r="U3435"/>
      <c r="V3435" t="inlineStr">
        <is>
          <t>张铭麒</t>
        </is>
      </c>
      <c r="W3435" t="inlineStr">
        <is>
          <t>李岳丰
吴薇</t>
        </is>
      </c>
    </row>
    <row r="3436" ht="12.75" customHeight="1">
      <c r="A3436" t="inlineStr">
        <is>
          <t>2025-12-27 尹龙强-深圳-农耕记-培训支持 已结束</t>
        </is>
      </c>
      <c r="B3436"/>
      <c r="C3436" t="inlineStr">
        <is>
          <t>无锡绿茶试菜未录菜，需关注此异常。</t>
        </is>
      </c>
      <c r="D3436" t="inlineStr">
        <is>
          <t>尹龙强</t>
        </is>
      </c>
      <c r="E3436" t="inlineStr">
        <is>
          <t>广东省深圳市龙岗区大鹏街道西北一路大鹏新区</t>
        </is>
      </c>
      <c r="F3436" t="inlineStr">
        <is>
          <t>项目出差</t>
        </is>
      </c>
      <c r="G3436" t="inlineStr">
        <is>
          <t>尹龙强-深圳-农耕记-培训支持 已结束</t>
        </is>
      </c>
      <c r="H3436" t="inlineStr">
        <is>
          <t>门店支持培训
1.检查机器是否在正常使用
2.机器屏幕已更换，无异常可以正常使用
3.培训厨师长对机器的保管
4.机器搽洗干净以备使用</t>
        </is>
      </c>
      <c r="I3436" t="inlineStr">
        <is>
          <t>未录菜</t>
        </is>
      </c>
      <c r="J3436"/>
      <c r="K3436" t="inlineStr">
        <is>
          <t>无锡绿茶试菜</t>
        </is>
      </c>
      <c r="L3436" t="inlineStr">
        <is>
          <t>IMG_9455.JPG,IMG_9456.JPG,IMG_9457.JPG,IMG_9458.JPG,IMG_9459.JPG</t>
        </is>
      </c>
      <c r="M3436"/>
      <c r="N3436" s="2">
        <v>46018</v>
      </c>
      <c r="O3436" t="inlineStr">
        <is>
          <t>已结束</t>
        </is>
      </c>
      <c r="P3436" t="inlineStr">
        <is>
          <t>52周</t>
        </is>
      </c>
      <c r="Q3436"/>
      <c r="R3436" t="inlineStr">
        <is>
          <t>false</t>
        </is>
      </c>
      <c r="S3436" t="inlineStr">
        <is>
          <t>2025/12/26</t>
        </is>
      </c>
      <c r="T3436" t="inlineStr">
        <is>
          <t>BST</t>
        </is>
      </c>
      <c r="U3436" t="inlineStr">
        <is>
          <t>1</t>
        </is>
      </c>
      <c r="V3436" t="inlineStr">
        <is>
          <t>张铭麒</t>
        </is>
      </c>
      <c r="W3436" t="inlineStr">
        <is>
          <t>李岳丰
吴薇</t>
        </is>
      </c>
    </row>
    <row r="3437" ht="12.75" customHeight="1">
      <c r="A3437" t="inlineStr">
        <is>
          <t xml:space="preserve">2025-12-26 </t>
        </is>
      </c>
      <c r="B3437"/>
      <c r="C3437" t="inlineStr">
        <is>
          <t>正文仅日期“2025/12/26”，无实质内容，信息缺失。</t>
        </is>
      </c>
      <c r="D3437" t="inlineStr">
        <is>
          <t>尹龙强</t>
        </is>
      </c>
      <c r="E3437" t="inlineStr">
        <is>
          <t>广东省深圳市坪山区龙田街道盘古石五丰路吉龙世居</t>
        </is>
      </c>
      <c r="F3437" t="inlineStr">
        <is>
          <t>排休</t>
        </is>
      </c>
      <c r="G3437"/>
      <c r="H3437"/>
      <c r="I3437"/>
      <c r="J3437"/>
      <c r="K3437"/>
      <c r="L3437"/>
      <c r="M3437"/>
      <c r="N3437" s="2">
        <v>46017</v>
      </c>
      <c r="O3437"/>
      <c r="P3437" t="inlineStr">
        <is>
          <t>52周</t>
        </is>
      </c>
      <c r="Q3437"/>
      <c r="R3437" t="inlineStr">
        <is>
          <t>false</t>
        </is>
      </c>
      <c r="S3437"/>
      <c r="T3437"/>
      <c r="U3437" t="inlineStr">
        <is>
          <t>1</t>
        </is>
      </c>
      <c r="V3437"/>
      <c r="W3437"/>
    </row>
    <row r="3438" ht="12.75" customHeight="1">
      <c r="A3438" t="inlineStr">
        <is>
          <t>2025-12-25 尹龙强-深圳-农耕记-培训支持 已结束</t>
        </is>
      </c>
      <c r="B3438"/>
      <c r="C3438" t="inlineStr">
        <is>
          <t>机器屏幕破损待维修更换，存在未录菜问题。</t>
        </is>
      </c>
      <c r="D3438" t="inlineStr">
        <is>
          <t>尹龙强</t>
        </is>
      </c>
      <c r="E3438" t="inlineStr">
        <is>
          <t>广东省深圳市宝安区福永街道茶百道(深圳益田假日天地福永店)怀德公元A座</t>
        </is>
      </c>
      <c r="F3438" t="inlineStr">
        <is>
          <t>项目出差</t>
        </is>
      </c>
      <c r="G3438" t="inlineStr">
        <is>
          <t>尹龙强-深圳-农耕记-培训支持 已结束</t>
        </is>
      </c>
      <c r="H3438" t="inlineStr">
        <is>
          <t>工作内容
1.检查机器正常运转烹饪出餐
2.对操作人员机器铁锅刷锅养锅进行培训
3.添加门店特定的调料
4.机器屏幕破损联系售后同事等待维修更换
5.维护保养铁锅</t>
        </is>
      </c>
      <c r="I3438" t="inlineStr">
        <is>
          <t>未录菜</t>
        </is>
      </c>
      <c r="J3438"/>
      <c r="K3438" t="inlineStr">
        <is>
          <t>跟进使用情况</t>
        </is>
      </c>
      <c r="L3438" t="inlineStr">
        <is>
          <t>IMG_9393.JPG,IMG_9394.JPG,IMG_9395.JPG,IMG_9397.JPG,IMG_9398.JPG,IMG_9399.JPG,IMG_9400.JPG,IMG_9401.JPG,IMG_9402.JPG</t>
        </is>
      </c>
      <c r="M3438"/>
      <c r="N3438" s="2">
        <v>46016</v>
      </c>
      <c r="O3438" t="inlineStr">
        <is>
          <t>已结束</t>
        </is>
      </c>
      <c r="P3438" t="inlineStr">
        <is>
          <t>52周</t>
        </is>
      </c>
      <c r="Q3438"/>
      <c r="R3438" t="inlineStr">
        <is>
          <t>false</t>
        </is>
      </c>
      <c r="S3438" t="inlineStr">
        <is>
          <t>2025/12/26</t>
        </is>
      </c>
      <c r="T3438" t="inlineStr">
        <is>
          <t>BST</t>
        </is>
      </c>
      <c r="U3438"/>
      <c r="V3438" t="inlineStr">
        <is>
          <t>张铭麒</t>
        </is>
      </c>
      <c r="W3438" t="inlineStr">
        <is>
          <t>李岳丰
吴薇</t>
        </is>
      </c>
    </row>
    <row r="3439" ht="12.75" customHeight="1">
      <c r="A3439" t="inlineStr">
        <is>
          <t>2025-12-24 尹龙强-深圳-农耕记-培训支持 已结束</t>
        </is>
      </c>
      <c r="B3439"/>
      <c r="C3439" t="inlineStr">
        <is>
          <t>问题：未录菜。需关注门店菜谱导入情况，确保已完成录入。</t>
        </is>
      </c>
      <c r="D3439" t="inlineStr">
        <is>
          <t>尹龙强</t>
        </is>
      </c>
      <c r="E3439" t="inlineStr">
        <is>
          <t>广东省深圳市龙岗区大鹏街道布新路106号大鹏新区</t>
        </is>
      </c>
      <c r="F3439" t="inlineStr">
        <is>
          <t>项目出差</t>
        </is>
      </c>
      <c r="G3439" t="inlineStr">
        <is>
          <t>尹龙强-深圳-农耕记-培训支持 已结束</t>
        </is>
      </c>
      <c r="H3439" t="inlineStr">
        <is>
          <t>工作内容
1.对机器进行检测确保运行正常
2.导入门店专用菜谱以备使用
3.协助门店装填液料干料，对机器更改调料设置
4.进行铁锅温度标定
5.对所有调料进行校准确保无误差</t>
        </is>
      </c>
      <c r="I3439" t="inlineStr">
        <is>
          <t>未录菜</t>
        </is>
      </c>
      <c r="J3439"/>
      <c r="K3439" t="inlineStr">
        <is>
          <t>跟进门店使用机器，培训操作员</t>
        </is>
      </c>
      <c r="L3439" t="inlineStr">
        <is>
          <t>IMG_8985.JPG,IMG_8986.JPG,IMG_8987.JPG,IMG_8988.JPG,IMG_8989.JPG,IMG_8990.JPG,IMG_8991.JPG,IMG_8992.JPG,IMG_8993.JPG,IMG_8994.JPG,IMG_8995.JPG,IMG_8996.JPG</t>
        </is>
      </c>
      <c r="M3439"/>
      <c r="N3439" s="2">
        <v>46015</v>
      </c>
      <c r="O3439" t="inlineStr">
        <is>
          <t>已结束</t>
        </is>
      </c>
      <c r="P3439" t="inlineStr">
        <is>
          <t>52周</t>
        </is>
      </c>
      <c r="Q3439"/>
      <c r="R3439" t="inlineStr">
        <is>
          <t>false</t>
        </is>
      </c>
      <c r="S3439" t="inlineStr">
        <is>
          <t>2025/12/26</t>
        </is>
      </c>
      <c r="T3439" t="inlineStr">
        <is>
          <t>BST</t>
        </is>
      </c>
      <c r="U3439"/>
      <c r="V3439" t="inlineStr">
        <is>
          <t>张铭麒</t>
        </is>
      </c>
      <c r="W3439" t="inlineStr">
        <is>
          <t>李岳丰
吴薇</t>
        </is>
      </c>
    </row>
    <row r="3440" ht="12.75" customHeight="1">
      <c r="A3440" t="inlineStr">
        <is>
          <t xml:space="preserve">2025-12-23 </t>
        </is>
      </c>
      <c r="B3440"/>
      <c r="C3440" t="inlineStr">
        <is>
          <t>文本仅含日期“2025/12/23”，无其他内容。</t>
        </is>
      </c>
      <c r="D3440" t="inlineStr">
        <is>
          <t>尹龙强</t>
        </is>
      </c>
      <c r="E3440" t="inlineStr">
        <is>
          <t>白石龙音乐主题公园，广东省深圳市龙华区民治街道金龙路白石龙音乐主题公园</t>
        </is>
      </c>
      <c r="F3440" t="inlineStr">
        <is>
          <t>排休</t>
        </is>
      </c>
      <c r="G3440"/>
      <c r="H3440"/>
      <c r="I3440"/>
      <c r="J3440"/>
      <c r="K3440"/>
      <c r="L3440"/>
      <c r="M3440"/>
      <c r="N3440" s="2">
        <v>46014</v>
      </c>
      <c r="O3440"/>
      <c r="P3440" t="inlineStr">
        <is>
          <t>52周</t>
        </is>
      </c>
      <c r="Q3440"/>
      <c r="R3440" t="inlineStr">
        <is>
          <t>false</t>
        </is>
      </c>
      <c r="S3440"/>
      <c r="T3440"/>
      <c r="U3440" t="inlineStr">
        <is>
          <t>1</t>
        </is>
      </c>
      <c r="V3440"/>
      <c r="W3440"/>
    </row>
    <row r="3441" ht="12.75" customHeight="1">
      <c r="A3441" t="inlineStr">
        <is>
          <t>2025-12-22 尹龙强-福建-绿茶-品牌巡店 已结束</t>
        </is>
      </c>
      <c r="B3441"/>
      <c r="C3441" t="inlineStr">
        <is>
          <t>问题：一台机器超两周未校准，绿茶制作机器人使用说明未张贴。</t>
        </is>
      </c>
      <c r="D3441" t="inlineStr">
        <is>
          <t>尹龙强</t>
        </is>
      </c>
      <c r="E3441" t="inlineStr">
        <is>
          <t>罗山侨联大厦，福建省泉州市晋江市罗山街道福昌路罗山侨联大厦</t>
        </is>
      </c>
      <c r="F3441" t="inlineStr">
        <is>
          <t>项目出差</t>
        </is>
      </c>
      <c r="G3441" t="inlineStr">
        <is>
          <t>尹龙强-福建-绿茶-品牌巡店 已结束</t>
        </is>
      </c>
      <c r="H3441" t="inlineStr">
        <is>
          <t>晋江sm绿茶巡店汇报
一、门店情况
1. 原材料准备：备货充足，已按标准分量完成分装。米饭已预先用鸡蛋液捞拌，呈金黄色。小料区域摆放整齐有序。
2. 设备卫生状况：除现炒区域有正常油烟外，液料口与干料口有少许残留，其余区域卫生状况良好。
3. 设备校准情况：两台机器校准日期不一致，其中一台已超过两周未进行校准。
4. 人员操作与培训：现场操作员为一老带一新。已针对新操作员重新进行机器校准培训，并同步解决了茄子煲出品勾芡过稀的问题。
5. 后厨操作规范：后厨员工在分装食材时均按规定佩戴手套。
6. 操作说明张贴情况：后厨已张贴随机附带的机器人操作说明，但绿茶制作对应的机器人使用说明尚未张贴。
7. 出品质量与调整：两台机器整体烹饪出品稳定。现场协助厨师长调整了卷心菜不易熟的问题，并优化了咕噜肉与茄子煲的勾芡效果。
8. 设备维护与操作：机器每日按标准流程完成清洗、刷锅及养锅操作，操作员能够熟练使用设备。</t>
        </is>
      </c>
      <c r="I3441" t="inlineStr">
        <is>
          <t>未录菜</t>
        </is>
      </c>
      <c r="J3441"/>
      <c r="K3441" t="inlineStr">
        <is>
          <t>深圳农耕记培训</t>
        </is>
      </c>
      <c r="L3441" t="inlineStr">
        <is>
          <t>IMG_8934.JPG,IMG_8935.JPG,IMG_8933.JPG,IMG_8936.JPG,IMG_8937.JPG,IMG_8941.JPG,IMG_8942.JPG,IMG_8944.JPG,IMG_8945.JPG,IMG_8948.JPG,IMG_8949.JPG,IMG_8950.JPG,IMG_8951.JPG,IMG_8952.JPG,IMG_8959.JPG,IMG_8961.JPG,IMG_8962.JPG,IMG_8960.JPG</t>
        </is>
      </c>
      <c r="M3441"/>
      <c r="N3441" s="2">
        <v>46013</v>
      </c>
      <c r="O3441" t="inlineStr">
        <is>
          <t>已结束</t>
        </is>
      </c>
      <c r="P3441" t="inlineStr">
        <is>
          <t>52周</t>
        </is>
      </c>
      <c r="Q3441"/>
      <c r="R3441" t="inlineStr">
        <is>
          <t>false</t>
        </is>
      </c>
      <c r="S3441" t="inlineStr">
        <is>
          <t>2025/12/20</t>
        </is>
      </c>
      <c r="T3441" t="inlineStr">
        <is>
          <t>BST</t>
        </is>
      </c>
      <c r="U3441" t="inlineStr">
        <is>
          <t>1</t>
        </is>
      </c>
      <c r="V3441" t="inlineStr">
        <is>
          <t>张铭麒</t>
        </is>
      </c>
      <c r="W3441" t="inlineStr">
        <is>
          <t>李岳丰
吴薇</t>
        </is>
      </c>
    </row>
    <row r="3442" ht="12.75" customHeight="1">
      <c r="A3442" t="inlineStr">
        <is>
          <t>2025-12-21 尹龙强-福建-绿茶-品牌巡店 已结束</t>
        </is>
      </c>
      <c r="B3442"/>
      <c r="C3442" t="inlineStr">
        <is>
          <t>设备校准未达标、说明未张贴、小料补充不及时、米饭未按标准处理。</t>
        </is>
      </c>
      <c r="D3442" t="inlineStr">
        <is>
          <t>尹龙强</t>
        </is>
      </c>
      <c r="E3442" t="inlineStr">
        <is>
          <t>音乐·家生活广场，福建省厦门市思明区筼筜街道仙岳路652号音乐·家生活广场</t>
        </is>
      </c>
      <c r="F3442" t="inlineStr">
        <is>
          <t>项目出差</t>
        </is>
      </c>
      <c r="G3442" t="inlineStr">
        <is>
          <t>尹龙强-福建-绿茶-品牌巡店 已结束</t>
        </is>
      </c>
      <c r="H3442" t="inlineStr">
        <is>
          <t>泉州浦西万达广场店巡店汇报
一、开餐准备工作落实情况
1. 原料准备充足，切配分装符合操作规范
2. 米饭按标准流程完成鸡蛋捞饭制备
3. 后厨人员按规定佩戴手套进行菜品分装
4. 小料摆放整齐，相关物料储备充足
5. 设备运行稳定，操作人员按规程使用
6. 高峰期操作人员可熟练操作双设备保障出餐效率
二、待改进事项及措施
1. 设备校准未严格落实每周两次要求（已安排明日周一完成校准）
2. 绿茶机器人使用说明未张贴（已发送厨师长打印并安排张贴）
三、卫生管理情况
设备清洁到位，无卫生死角，日常清洗符合标准，有少量干料滴落（晚上打扫清洁干净）
厦门大悦城店巡店报告
一、物料准备与加工
1. 小料补充不及时：午高峰后存量已消耗过半，未及时补足；其他原材料储备充足，切配分装符合标准。
2. 米饭制作合规：烤肉炒饭专用米饭按门店规定，使用白饭拌入鸡蛋碎拌匀备用。
二、设备操作与运行
1. 设备运行与使用正常：烹饪设备出品稳定，操作人员可熟练操作双机并行出餐。
2. 使用说明张贴不全：随机附带的机器使用说明已张贴；绿茶制作设备说明暂未张贴（已发送厨师长安排打印张贴）。
3. 设备校准与清洁情况：机器校准频次达标（每周1–2次）；液料口存在清洁不到位问题（已安排操作员今晚清理完毕）。
厦门sm店巡店报告
一、设备使用情况
1. 高峰期设备使用率低，出餐主要依靠灶台完成。
2. 机器整体清洁达标，液料喷嘴及料盒无污渍，但存在校准超期情况（已完成补校准）。
二、备餐与出品情况
1. 原材料切配分装符合规范；米饭未按标准进行鸡蛋捞饭处理，目前为白米饭状态。</t>
        </is>
      </c>
      <c r="I3442" t="inlineStr">
        <is>
          <t>未录菜</t>
        </is>
      </c>
      <c r="J3442"/>
      <c r="K3442" t="inlineStr">
        <is>
          <t>绿茶晋江店巡店回访</t>
        </is>
      </c>
      <c r="L3442" t="inlineStr">
        <is>
          <t>IMG_8860.JPG,IMG_8861.JPG,IMG_8862.JPG,IMG_8863.JPG,IMG_8864.JPG,IMG_8866.JPG,IMG_8869.JPG,IMG_8870.JPG,IMG_8872.JPG,IMG_8873.JPG,IMG_8874.JPG,IMG_8875.JPG,IMG_8876.JPG,IMG_8877.JPG,IMG_8878.JPG,IMG_8879.JPG,IMG_8880.JPG,IMG_8882.JPG,IMG_8895.JPG,IMG_8891.JPG,IMG_8892.JPG,IMG_8898.JPG,IMG_8899.JPG,IMG_8900.JPG,IMG_8910.JPG,IMG_8911.JPG,IMG_8914.JPG</t>
        </is>
      </c>
      <c r="M3442"/>
      <c r="N3442" s="2">
        <v>46012</v>
      </c>
      <c r="O3442" t="inlineStr">
        <is>
          <t>已结束</t>
        </is>
      </c>
      <c r="P3442" t="inlineStr">
        <is>
          <t>51周</t>
        </is>
      </c>
      <c r="Q3442"/>
      <c r="R3442" t="inlineStr">
        <is>
          <t>false</t>
        </is>
      </c>
      <c r="S3442" t="inlineStr">
        <is>
          <t>2025/12/20</t>
        </is>
      </c>
      <c r="T3442" t="inlineStr">
        <is>
          <t>BST</t>
        </is>
      </c>
      <c r="U3442"/>
      <c r="V3442" t="inlineStr">
        <is>
          <t>张铭麒</t>
        </is>
      </c>
      <c r="W3442" t="inlineStr">
        <is>
          <t>李岳丰
吴薇</t>
        </is>
      </c>
    </row>
    <row r="3443" ht="12.75" customHeight="1">
      <c r="A3443" t="inlineStr">
        <is>
          <t>2025-12-20 尹龙强-福建-绿茶-品牌巡店 已结束</t>
        </is>
      </c>
      <c r="B3443"/>
      <c r="C3443" t="inlineStr">
        <is>
          <t>福州店水淀粉调料盒破损待更换，两店均未张贴机器人操作说明。</t>
        </is>
      </c>
      <c r="D3443" t="inlineStr">
        <is>
          <t>尹龙强</t>
        </is>
      </c>
      <c r="E3443" t="inlineStr">
        <is>
          <t>龙岩万阳城商务大酒店，福建省龙岩市新罗区西陂街道国际商贸中心A栋龙岩万阳城商务大酒店</t>
        </is>
      </c>
      <c r="F3443" t="inlineStr">
        <is>
          <t>项目出差</t>
        </is>
      </c>
      <c r="G3443" t="inlineStr">
        <is>
          <t>尹龙强-福建-绿茶-品牌巡店 已结束</t>
        </is>
      </c>
      <c r="H3443" t="inlineStr">
        <is>
          <t>福州绿茶（永嘉店）巡检报告
开餐准备与整改情况报告
一、物料准备情况（良好）
· 各类原材料已按标准完成加工、分装及量化处理。
· 小料区域摆放规整，无杂乱现象。
二、操作规范问题（已整改）
· 问题：员工分装生五花肉时未佩戴手套。
· 措施：已现场告知并纠正，要求严格按标准佩戴手套操作。
三、设备清洁问题（已整改）
· 问题：
  1. 机器干料模块区域未清洗，积料过多。
  2. 液料喷嘴未清洗擦拭。
· 措施：已当场完成彻底清洁与打扫。
四、设备校准与培训（已完成）
· 问题：机器长时间未校准。
· 措施：已现场对新操作员进行校准培训，并完成所有相关校准。
五、物料标准执行（符合）
· 烤肉炒饭的原材料（鸡蛋捞饭）符合标准。
六、设备异常报修（处理中）
· 问题：左一机器的水淀粉调料盒破损。
· 措施：已联系售后同事调送新配件，待更换。
七、出品稳定性（正常）
· 机器烹饪出品稳定，无异常。
八、未张贴机器人操作说明
龙岩绿茶（万宝广场店）巡店报告
一、 巡检总体情况
今日对门店设备、卫生、操作及物料进行了例行巡检，整体状况良好，运营基本正常。
二、 具体巡检内容
1.  设备校准与状态：
          两台机器校准数据符合标准，已于本周一完成校准。
          机器烹饪出品稳定，未发现异常。
2.  环境卫生：
          液料区域卫生打扫干净到位，情况良好。
          干料模块周边有少许干料散落，已提醒清理。
3.  物料管理：
           原材料规格均按标准进行切配。
          小料摆放区域整洁、规整。
4.  人员操作：
          操作员能熟练使用设备，具备独立操作两台机器的能力。
5.  标识与规范：
           该区域目前未张贴机器人使用说明。已与厨师长对接，计划于明日打印并完成张贴。
三、 后续跟进
将持续关注干料模块卫生保持情况，并确保明日使用说明张贴到位。</t>
        </is>
      </c>
      <c r="I3443" t="inlineStr">
        <is>
          <t>未录菜</t>
        </is>
      </c>
      <c r="J3443"/>
      <c r="K3443" t="inlineStr">
        <is>
          <t>绿茶.泉州和厦门门店巡检</t>
        </is>
      </c>
      <c r="L3443" t="inlineStr">
        <is>
          <t>IMG_8812.JPG,IMG_8813.JPG,IMG_8814.JPG,IMG_8815.JPG,IMG_8816.JPG,IMG_8817.JPG,IMG_8818.JPG,IMG_8819.JPG,IMG_8820.JPG,IMG_8821.JPG,IMG_8823.JPG,IMG_8824.JPG,IMG_8825.JPG,IMG_8826.JPG,IMG_8827.JPG,IMG_8828.JPG,IMG_8829.JPG,IMG_8831.JPG,IMG_8838.JPG,IMG_8839.JPG,IMG_8840.JPG,IMG_8841.JPG,IMG_8842.JPG,IMG_8843.JPG,IMG_8844.JPG,IMG_8845.JPG,IMG_8846.JPG,IMG_8847.JPG,IMG_8848.JPG,IMG_8849.JPG,IMG_8850.JPG,IMG_8851.JPG</t>
        </is>
      </c>
      <c r="M3443"/>
      <c r="N3443" s="2">
        <v>46011</v>
      </c>
      <c r="O3443" t="inlineStr">
        <is>
          <t>已结束</t>
        </is>
      </c>
      <c r="P3443" t="inlineStr">
        <is>
          <t>51周</t>
        </is>
      </c>
      <c r="Q3443"/>
      <c r="R3443" t="inlineStr">
        <is>
          <t>false</t>
        </is>
      </c>
      <c r="S3443" t="inlineStr">
        <is>
          <t>2025/12/20</t>
        </is>
      </c>
      <c r="T3443" t="inlineStr">
        <is>
          <t>BST</t>
        </is>
      </c>
      <c r="U3443" t="inlineStr">
        <is>
          <t>0</t>
        </is>
      </c>
      <c r="V3443" t="inlineStr">
        <is>
          <t>张铭麒</t>
        </is>
      </c>
      <c r="W3443" t="inlineStr">
        <is>
          <t>李岳丰
吴薇</t>
        </is>
      </c>
    </row>
    <row r="3444" ht="12.75" customHeight="1">
      <c r="A3444" t="inlineStr">
        <is>
          <t>2025-12-19 尹龙强-福建-绿茶-品牌巡店 已结束</t>
        </is>
      </c>
      <c r="B3444"/>
      <c r="C3444" t="inlineStr">
        <is>
          <t>问题：未录菜。异常：操作员可能存在不熟练、未按时校准、操作手法不规范情况。</t>
        </is>
      </c>
      <c r="D3444" t="inlineStr">
        <is>
          <t>尹龙强</t>
        </is>
      </c>
      <c r="E3444" t="inlineStr">
        <is>
          <t>福建省福州市闽侯县上街镇金胖胖韩式自助烤肉(上街潮街店)福建江夏学院(大学城校区)</t>
        </is>
      </c>
      <c r="F3444" t="inlineStr">
        <is>
          <t>项目出差</t>
        </is>
      </c>
      <c r="G3444" t="inlineStr">
        <is>
          <t>尹龙强-福建-绿茶-品牌巡店 已结束</t>
        </is>
      </c>
      <c r="H3444" t="inlineStr">
        <is>
          <t>工作内容
1.联系厨师长对下一步工作进行对接
2.到达门店检测操作员是否熟练使用机器，是否按时校准
3.对机器烹饪出品进行把控
4.规范小料摆放区域以及原材料摆放
5.纠正操作员不规范操作手法</t>
        </is>
      </c>
      <c r="I3444" t="inlineStr">
        <is>
          <t>未录菜</t>
        </is>
      </c>
      <c r="J3444"/>
      <c r="K3444" t="inlineStr">
        <is>
          <t>协助门店对操作员进行培训指导</t>
        </is>
      </c>
      <c r="L3444" t="inlineStr">
        <is>
          <t>IMG_8796.JPG,IMG_8797.JPG,IMG_8798.JPG,IMG_8799.JPG,IMG_8800.JPG,IMG_8801.JPG,IMG_8802.JPG,IMG_8803.JPG,IMG_8804.JPG,IMG_8805.JPG,IMG_8806.JPG,IMG_8807.JPG</t>
        </is>
      </c>
      <c r="M3444"/>
      <c r="N3444" s="2">
        <v>46010</v>
      </c>
      <c r="O3444" t="inlineStr">
        <is>
          <t>已结束</t>
        </is>
      </c>
      <c r="P3444" t="inlineStr">
        <is>
          <t>51周</t>
        </is>
      </c>
      <c r="Q3444"/>
      <c r="R3444" t="inlineStr">
        <is>
          <t>false</t>
        </is>
      </c>
      <c r="S3444" t="inlineStr">
        <is>
          <t>2025/12/20</t>
        </is>
      </c>
      <c r="T3444" t="inlineStr">
        <is>
          <t>BST</t>
        </is>
      </c>
      <c r="U3444"/>
      <c r="V3444" t="inlineStr">
        <is>
          <t>张铭麒</t>
        </is>
      </c>
      <c r="W3444" t="inlineStr">
        <is>
          <t>李岳丰
吴薇</t>
        </is>
      </c>
    </row>
    <row r="3445" ht="12.75" customHeight="1">
      <c r="A3445" t="inlineStr">
        <is>
          <t>2025-12-18 尹龙强-烟台-绿茶-铁锅导入 已结束</t>
        </is>
      </c>
      <c r="B3445"/>
      <c r="C3445" t="inlineStr">
        <is>
          <t>存在未录菜问题，尹龙强在烟台铁锅导入进行中，需前往福州。</t>
        </is>
      </c>
      <c r="D3445" t="inlineStr">
        <is>
          <t>尹龙强</t>
        </is>
      </c>
      <c r="E3445" t="inlineStr">
        <is>
          <t>烟台金沙滩天马栈桥亚朵酒店，山东省烟台市福山区古现街道烟台馨乐庭金桥大厦公寓酒店烟台金沙滩天马栈桥亚朵酒店</t>
        </is>
      </c>
      <c r="F3445" t="inlineStr">
        <is>
          <t>项目出差</t>
        </is>
      </c>
      <c r="G3445" t="inlineStr">
        <is>
          <t>尹龙强-烟台-绿茶-铁锅导入 已结束</t>
        </is>
      </c>
      <c r="H3445" t="inlineStr">
        <is>
          <t>工作内容
1.对机器进行检测，确保正常烹饪
2.规范小料切配标准以及摆放位置
3.铁锅开锅烹饪前进行养锅
4.对液料干料进行卫生检查以及添加备用
5.协助操作员对菜品进行烹饪
6.培训操作员对更换完铁锅的机器操作手法
7.培训操作员刷锅养锅卫生维护
</t>
        </is>
      </c>
      <c r="I3445" t="inlineStr">
        <is>
          <t>未录菜</t>
        </is>
      </c>
      <c r="J3445"/>
      <c r="K3445" t="inlineStr">
        <is>
          <t>前往福建福州绿茶铁锅导入</t>
        </is>
      </c>
      <c r="L3445" t="inlineStr">
        <is>
          <t>IMG_8727.JPG,IMG_8728.JPG,IMG_8729.JPG,IMG_8730.JPG,IMG_8731.JPG,IMG_8732.JPG,IMG_8736.JPG,IMG_8737.JPG,IMG_8738.JPG,IMG_8739.JPG,IMG_8740.JPG</t>
        </is>
      </c>
      <c r="M3445"/>
      <c r="N3445" s="2">
        <v>46009</v>
      </c>
      <c r="O3445" t="inlineStr">
        <is>
          <t>已结束</t>
        </is>
      </c>
      <c r="P3445" t="inlineStr">
        <is>
          <t>51周</t>
        </is>
      </c>
      <c r="Q3445"/>
      <c r="R3445" t="inlineStr">
        <is>
          <t>false</t>
        </is>
      </c>
      <c r="S3445" t="inlineStr">
        <is>
          <t>2025/12/18</t>
        </is>
      </c>
      <c r="T3445" t="inlineStr">
        <is>
          <t>BST</t>
        </is>
      </c>
      <c r="U3445" t="inlineStr">
        <is>
          <t>1</t>
        </is>
      </c>
      <c r="V3445" t="inlineStr">
        <is>
          <t>张铭麒</t>
        </is>
      </c>
      <c r="W3445" t="inlineStr">
        <is>
          <t>李岳丰
吴薇</t>
        </is>
      </c>
    </row>
    <row r="3446" ht="12.75" customHeight="1">
      <c r="A3446" t="inlineStr">
        <is>
          <t>2025-12-17 尹龙强-烟台-绿茶-铁锅导入 已结束</t>
        </is>
      </c>
      <c r="B3446"/>
      <c r="C3446" t="inlineStr">
        <is>
          <t>需关注问题：未录菜，需跟进铁锅使用。</t>
        </is>
      </c>
      <c r="D3446" t="inlineStr">
        <is>
          <t>尹龙强</t>
        </is>
      </c>
      <c r="E3446" t="inlineStr">
        <is>
          <t>烟台金沙滩天马栈桥亚朵酒店，山东省烟台市福山区古现街道烟台馨乐庭金桥大厦公寓酒店烟台金沙滩天马栈桥亚朵酒店</t>
        </is>
      </c>
      <c r="F3446" t="inlineStr">
        <is>
          <t>项目出差</t>
        </is>
      </c>
      <c r="G3446" t="inlineStr">
        <is>
          <t>尹龙强-烟台-绿茶-铁锅导入 已结束</t>
        </is>
      </c>
      <c r="H3446" t="inlineStr">
        <is>
          <t>工作内容
1.联系厨师长对接更换铁锅时间
2.使用铁锅更换涂层锅
3.导入铁锅菜谱以备使用
4.联系软件同事推送铁锅app版本，以及15kw功率使用
5.更换完铁锅的机器进行锅位设置以及温度标定准确
6.铁锅刷锅养锅培训</t>
        </is>
      </c>
      <c r="I3446" t="inlineStr">
        <is>
          <t>未录菜</t>
        </is>
      </c>
      <c r="J3446"/>
      <c r="K3446" t="inlineStr">
        <is>
          <t>跟进铁锅使用</t>
        </is>
      </c>
      <c r="L3446" t="inlineStr">
        <is>
          <t>IMG_8704.JPG,IMG_8705.JPG,IMG_8706.JPG,IMG_8707.JPG,IMG_8708.JPG,IMG_8709.JPG,IMG_8713.JPG,IMG_8714.JPG,IMG_8719.JPG,IMG_8723.JPG,IMG_8720.JPG,IMG_8724.JPG,IMG_8725.JPG</t>
        </is>
      </c>
      <c r="M3446"/>
      <c r="N3446" s="2">
        <v>46008</v>
      </c>
      <c r="O3446" t="inlineStr">
        <is>
          <t>已结束</t>
        </is>
      </c>
      <c r="P3446" t="inlineStr">
        <is>
          <t>51周</t>
        </is>
      </c>
      <c r="Q3446"/>
      <c r="R3446" t="inlineStr">
        <is>
          <t>false</t>
        </is>
      </c>
      <c r="S3446" t="inlineStr">
        <is>
          <t>2025/12/18</t>
        </is>
      </c>
      <c r="T3446" t="inlineStr">
        <is>
          <t>BST</t>
        </is>
      </c>
      <c r="U3446"/>
      <c r="V3446" t="inlineStr">
        <is>
          <t>张铭麒</t>
        </is>
      </c>
      <c r="W3446" t="inlineStr">
        <is>
          <t>李岳丰
吴薇</t>
        </is>
      </c>
    </row>
    <row r="3447" ht="12.75" customHeight="1">
      <c r="A3447" t="inlineStr">
        <is>
          <t>2025-12-16 尹龙强-威海-绿茶-铁锅导入 已结束</t>
        </is>
      </c>
      <c r="B3447"/>
      <c r="C3447" t="inlineStr">
        <is>
          <t>问题：纸片笋温度过高已调整，威海绿茶铁锅导入未录菜。</t>
        </is>
      </c>
      <c r="D3447" t="inlineStr">
        <is>
          <t>尹龙强</t>
        </is>
      </c>
      <c r="E3447" t="inlineStr">
        <is>
          <t>威高SOHO，山东省威海市环翠区环翠楼街道碧帝本平壤(威高广场店)威高SOHO</t>
        </is>
      </c>
      <c r="F3447" t="inlineStr">
        <is>
          <t>项目出差</t>
        </is>
      </c>
      <c r="G3447" t="inlineStr">
        <is>
          <t>尹龙强-威海-绿茶-铁锅导入 已结束</t>
        </is>
      </c>
      <c r="H3447" t="inlineStr">
        <is>
          <t>工作内容
1.跟进操作员使用铁锅情况
2.对烤肉炒饭的原料米饭进行培训鸡蛋液捞饭
3.测试导入菜谱（纸片笋温度过高已调整）
4.培训操作员正确使用竹刷
5.协助操作员使用机器烹饪菜品
6.操作员对机器的刷锅养锅进行熟悉
7.晚上收档培训操作员对机器卫生维护以及养锅流程
</t>
        </is>
      </c>
      <c r="I3447" t="inlineStr">
        <is>
          <t>未录菜</t>
        </is>
      </c>
      <c r="J3447"/>
      <c r="K3447" t="inlineStr">
        <is>
          <t>前往烟台绿茶门店导入铁锅</t>
        </is>
      </c>
      <c r="L3447" t="inlineStr">
        <is>
          <t>IMG_8407.JPG,IMG_8408.JPG,IMG_8409.JPG,IMG_8410.JPG,IMG_8411.JPG,IMG_8412.JPG,IMG_8413.JPG,IMG_8414.JPG,IMG_8415.JPG,IMG_8412.JPG,IMG_8413.JPG,IMG_8414.JPG,IMG_8415.JPG,IMG_8416.JPG,IMG_8417.JPG,IMG_8418.JPG,IMG_8419.JPG,IMG_8420.JPG,IMG_8424.JPG,IMG_8426.JPG,IMG_8427.JPG,IMG_8428.JPG,IMG_8429.JPG,IMG_8431.JPG</t>
        </is>
      </c>
      <c r="M3447"/>
      <c r="N3447" s="2">
        <v>46007</v>
      </c>
      <c r="O3447" t="inlineStr">
        <is>
          <t>已结束</t>
        </is>
      </c>
      <c r="P3447" t="inlineStr">
        <is>
          <t>51周</t>
        </is>
      </c>
      <c r="Q3447"/>
      <c r="R3447" t="inlineStr">
        <is>
          <t>false</t>
        </is>
      </c>
      <c r="S3447" t="inlineStr">
        <is>
          <t>2025/12/16</t>
        </is>
      </c>
      <c r="T3447" t="inlineStr">
        <is>
          <t>BST</t>
        </is>
      </c>
      <c r="U3447" t="inlineStr">
        <is>
          <t>1</t>
        </is>
      </c>
      <c r="V3447" t="inlineStr">
        <is>
          <t>张铭麒</t>
        </is>
      </c>
      <c r="W3447" t="inlineStr">
        <is>
          <t>李岳丰
吴薇</t>
        </is>
      </c>
    </row>
    <row r="3448" ht="12.75" customHeight="1">
      <c r="A3448" t="inlineStr">
        <is>
          <t>2025-12-15 尹龙强-威海-绿茶-铁锅导入 已结束</t>
        </is>
      </c>
      <c r="B3448"/>
      <c r="C3448" t="inlineStr">
        <is>
          <t>问题：油管因操作员长期不使用自动投油已堵塞，需更换。</t>
        </is>
      </c>
      <c r="D3448" t="inlineStr">
        <is>
          <t>尹龙强</t>
        </is>
      </c>
      <c r="E3448" t="inlineStr">
        <is>
          <t>威高SOHO，山东省威海市环翠区环翠楼街道碧帝本平壤(威高广场店)威高SOHO</t>
        </is>
      </c>
      <c r="F3448" t="inlineStr">
        <is>
          <t>项目出差</t>
        </is>
      </c>
      <c r="G3448" t="inlineStr">
        <is>
          <t>尹龙强-威海-绿茶-铁锅导入 已结束</t>
        </is>
      </c>
      <c r="H3448" t="inlineStr">
        <is>
          <t>工作内容
1.对接门店厨师长更换铁锅
2.联系软件同事推送铁锅app版本
3.导入铁锅菜谱以备烹饪，调整锅位
4.检查油管（门店操作员长期不使用自动投油）已堵塞，联系售后同事进行更换
5.两台机器温度标定已完成
6.培训操作员对铁锅的刷锅洗锅养锅</t>
        </is>
      </c>
      <c r="I3448" t="inlineStr">
        <is>
          <t>未录菜</t>
        </is>
      </c>
      <c r="J3448"/>
      <c r="K3448" t="inlineStr">
        <is>
          <t>跟进铁锅导入，对菜品进行调整</t>
        </is>
      </c>
      <c r="L3448" t="inlineStr">
        <is>
          <t>IMG_8395.JPG,IMG_8396.JPG,IMG_8398.JPG,IMG_8399.JPG,IMG_8400.JPG,IMG_8401.MOV,IMG_8402.JPG,IMG_8403.JPG,IMG_8404.JPG</t>
        </is>
      </c>
      <c r="M3448"/>
      <c r="N3448" s="2">
        <v>46006</v>
      </c>
      <c r="O3448" t="inlineStr">
        <is>
          <t>已结束</t>
        </is>
      </c>
      <c r="P3448" t="inlineStr">
        <is>
          <t>51周</t>
        </is>
      </c>
      <c r="Q3448"/>
      <c r="R3448" t="inlineStr">
        <is>
          <t>false</t>
        </is>
      </c>
      <c r="S3448" t="inlineStr">
        <is>
          <t>2025/12/16</t>
        </is>
      </c>
      <c r="T3448" t="inlineStr">
        <is>
          <t>BST</t>
        </is>
      </c>
      <c r="U3448"/>
      <c r="V3448" t="inlineStr">
        <is>
          <t>张铭麒</t>
        </is>
      </c>
      <c r="W3448" t="inlineStr">
        <is>
          <t>李岳丰
吴薇</t>
        </is>
      </c>
    </row>
    <row r="3449" ht="12.75" customHeight="1">
      <c r="A3449" t="inlineStr">
        <is>
          <t>2025-12-14 尹龙强-天津-绿茶-铁锅导入 已结束</t>
        </is>
      </c>
      <c r="B3449"/>
      <c r="C3449" t="inlineStr">
        <is>
          <t>问题：尹龙强分配任务未录菜。异常：威海威高广场店需更换铁锅。</t>
        </is>
      </c>
      <c r="D3449" t="inlineStr">
        <is>
          <t>尹龙强</t>
        </is>
      </c>
      <c r="E3449" t="inlineStr">
        <is>
          <t>新华里小区，天津市滨海新区新村街道久华街新华里小区</t>
        </is>
      </c>
      <c r="F3449" t="inlineStr">
        <is>
          <t>项目出差</t>
        </is>
      </c>
      <c r="G3449" t="inlineStr">
        <is>
          <t>尹龙强-天津-绿茶-铁锅导入 已结束</t>
        </is>
      </c>
      <c r="H3449" t="inlineStr">
        <is>
          <t>工作内容
1.检查机器确保正常运转
2.协助操作员对小料的规范切配以及摆放
3.纠正门店烤肉炒饭的米饭（使用生鸡蛋液捞至金黄）
4.检测烹饪所需的液料，叮嘱兑至加满
5.规范原材料摆放区域
6.协助操作员使用跟换铁锅的机器烹饪出餐
7.培训操作员对机器的刷锅洗锅养锅
</t>
        </is>
      </c>
      <c r="I3449" t="inlineStr">
        <is>
          <t>未录菜</t>
        </is>
      </c>
      <c r="J3449"/>
      <c r="K3449" t="inlineStr">
        <is>
          <t>前往威海威高广场店更换铁锅</t>
        </is>
      </c>
      <c r="L3449" t="inlineStr">
        <is>
          <t>IMG_8322.JPG,IMG_8323.JPG,IMG_8324.JPG,IMG_8325.JPG,IMG_8326.JPG,IMG_8329.JPG,IMG_8330.JPG,IMG_8331.JPG,IMG_8332.JPG,IMG_8333.JPG,IMG_8334.JPG,IMG_8335.JPG,IMG_8336.JPG,IMG_8337.JPG,IMG_8338.JPG,IMG_8339.JPG</t>
        </is>
      </c>
      <c r="M3449"/>
      <c r="N3449" s="2">
        <v>46005</v>
      </c>
      <c r="O3449" t="inlineStr">
        <is>
          <t>已结束</t>
        </is>
      </c>
      <c r="P3449" t="inlineStr">
        <is>
          <t>50周</t>
        </is>
      </c>
      <c r="Q3449"/>
      <c r="R3449" t="inlineStr">
        <is>
          <t>false</t>
        </is>
      </c>
      <c r="S3449" t="inlineStr">
        <is>
          <t>2025/12/14</t>
        </is>
      </c>
      <c r="T3449" t="inlineStr">
        <is>
          <t>BST</t>
        </is>
      </c>
      <c r="U3449" t="inlineStr">
        <is>
          <t>1</t>
        </is>
      </c>
      <c r="V3449" t="inlineStr">
        <is>
          <t>张铭麒</t>
        </is>
      </c>
      <c r="W3449" t="inlineStr">
        <is>
          <t>李岳丰
吴薇</t>
        </is>
      </c>
    </row>
    <row r="3450" ht="12.75" customHeight="1">
      <c r="A3450" t="inlineStr">
        <is>
          <t>2025-12-13 尹龙强-天津-绿茶-铁锅导入 已结束</t>
        </is>
      </c>
      <c r="B3450"/>
      <c r="C3450" t="inlineStr">
        <is>
          <t>问题：铁锅导入未录菜，需跟进导入培训操作员。</t>
        </is>
      </c>
      <c r="D3450" t="inlineStr">
        <is>
          <t>尹龙强</t>
        </is>
      </c>
      <c r="E3450" t="inlineStr">
        <is>
          <t>华东师范大学附属天津泰达学校，天津市滨海新区泰达街道洞庭路华东师范大学附属天津泰达学校</t>
        </is>
      </c>
      <c r="F3450" t="inlineStr">
        <is>
          <t>项目出差</t>
        </is>
      </c>
      <c r="G3450" t="inlineStr">
        <is>
          <t>尹龙强-天津-绿茶-铁锅导入 已结束</t>
        </is>
      </c>
      <c r="H3450" t="inlineStr">
        <is>
          <t>工作内容
1.对接绿茶滨海万达广场店厨师长协商更换铁锅
2.对接同事推送铁锅App版本，升级15kw
3.导入铁锅菜谱
4.简单培训员工铁锅的刷锅养锅
5.调整左一机器齿轮（锅体蹭边）
6.进行机器铁锅温度标定测试温度
7.更换完毕对铁锅清洗养锅</t>
        </is>
      </c>
      <c r="I3450" t="inlineStr">
        <is>
          <t>未录菜</t>
        </is>
      </c>
      <c r="J3450"/>
      <c r="K3450" t="inlineStr">
        <is>
          <t>跟进导入铁锅培训操作员</t>
        </is>
      </c>
      <c r="L3450" t="inlineStr">
        <is>
          <t>IMG_8303.JPG,IMG_8304.JPG,IMG_8306.JPG,IMG_8308.JPG,IMG_8307.JPG,IMG_8309.JPG,IMG_8310.JPG,IMG_8311.JPG,IMG_8312.JPG,IMG_8313.JPG,IMG_8314.JPG,IMG_8315.JPG,IMG_8316.JPG</t>
        </is>
      </c>
      <c r="M3450"/>
      <c r="N3450" s="2">
        <v>46004</v>
      </c>
      <c r="O3450" t="inlineStr">
        <is>
          <t>已结束</t>
        </is>
      </c>
      <c r="P3450" t="inlineStr">
        <is>
          <t>50周</t>
        </is>
      </c>
      <c r="Q3450"/>
      <c r="R3450" t="inlineStr">
        <is>
          <t>false</t>
        </is>
      </c>
      <c r="S3450" t="inlineStr">
        <is>
          <t>2025/12/14</t>
        </is>
      </c>
      <c r="T3450" t="inlineStr">
        <is>
          <t>BST</t>
        </is>
      </c>
      <c r="U3450"/>
      <c r="V3450" t="inlineStr">
        <is>
          <t>张铭麒</t>
        </is>
      </c>
      <c r="W3450" t="inlineStr">
        <is>
          <t>李岳丰
吴薇</t>
        </is>
      </c>
    </row>
    <row r="3451" ht="12.75" customHeight="1">
      <c r="A3451" t="inlineStr">
        <is>
          <t>2025-12-12 尹龙强-北京-绿茶-铁锅导入 已结束</t>
        </is>
      </c>
      <c r="B3451"/>
      <c r="C3451" t="inlineStr">
        <is>
          <t>问题：尹龙强铁锅导入未录菜，2025/12/12需前往绿茶滨海。</t>
        </is>
      </c>
      <c r="D3451" t="inlineStr">
        <is>
          <t>尹龙强</t>
        </is>
      </c>
      <c r="E3451" t="inlineStr">
        <is>
          <t>保安华宝押运第九分公司，天津市南开区水上公园街道临园里保安华宝押运第九分公司</t>
        </is>
      </c>
      <c r="F3451" t="inlineStr">
        <is>
          <t>项目出差</t>
        </is>
      </c>
      <c r="G3451" t="inlineStr">
        <is>
          <t>尹龙强-北京-绿茶-铁锅导入 已结束</t>
        </is>
      </c>
      <c r="H3451" t="inlineStr">
        <is>
          <t>工作内容
1.配合操作员对机器使用所需的小料进行准备
2.添加机器调料确保操作使用
3.协助操作员使用机器出餐
4.对烹饪的菜品进行监督确保质量
5.培训操作员熟练使用铁锅
6.纠正操作员打扫机器避免直接冲水
7.操作员学习完单独维护铁锅养锅刷锅</t>
        </is>
      </c>
      <c r="I3451" t="inlineStr">
        <is>
          <t>未录菜</t>
        </is>
      </c>
      <c r="J3451"/>
      <c r="K3451" t="inlineStr">
        <is>
          <t>前往绿茶滨海导入铁锅</t>
        </is>
      </c>
      <c r="L3451" t="inlineStr">
        <is>
          <t>IMG_8253.JPG,IMG_8254.JPG,IMG_8256.JPG,IMG_8257.JPG,IMG_8258.JPG,IMG_8259.JPG,IMG_8260.JPG,IMG_8261.JPG,IMG_8263.JPG,IMG_8280.JPG,IMG_8281.JPG,IMG_8282.JPG,IMG_8283.JPG,IMG_8284.JPG,IMG_8264.JPG,IMG_8265.JPG,IMG_8268.JPG</t>
        </is>
      </c>
      <c r="M3451"/>
      <c r="N3451" s="2">
        <v>46003</v>
      </c>
      <c r="O3451" t="inlineStr">
        <is>
          <t>已结束,已结束,已结束,已结束,已结束</t>
        </is>
      </c>
      <c r="P3451" t="inlineStr">
        <is>
          <t>50周</t>
        </is>
      </c>
      <c r="Q3451"/>
      <c r="R3451" t="inlineStr">
        <is>
          <t>false</t>
        </is>
      </c>
      <c r="S3451" t="inlineStr">
        <is>
          <t>2025/11/11
2025/11/19
2025/11/21
2025/11/24
2025/12/10</t>
        </is>
      </c>
      <c r="T3451" t="inlineStr">
        <is>
          <t>BST</t>
        </is>
      </c>
      <c r="U3451" t="inlineStr">
        <is>
          <t>1</t>
        </is>
      </c>
      <c r="V3451" t="inlineStr">
        <is>
          <t>张铭麒
张铭麒
张铭麒
张铭麒
张铭麒</t>
        </is>
      </c>
      <c r="W3451" t="inlineStr">
        <is>
          <t>李岳丰
吴薇
李岳丰
吴薇
李岳丰
吴薇
李岳丰
吴薇
李岳丰
吴薇</t>
        </is>
      </c>
    </row>
    <row r="3452" ht="12.75" customHeight="1">
      <c r="A3452" t="inlineStr">
        <is>
          <t>2025-12-11 尹龙强-北京-绿茶-铁锅导入 已结束</t>
        </is>
      </c>
      <c r="B3452"/>
      <c r="C3452" t="inlineStr">
        <is>
          <t>存在未录菜问题，需跟进门店铁锅使用情况。</t>
        </is>
      </c>
      <c r="D3452" t="inlineStr">
        <is>
          <t>尹龙强</t>
        </is>
      </c>
      <c r="E3452" t="inlineStr">
        <is>
          <t>天津市南开区水上公园街道临园里保安华宝押运第九分公司</t>
        </is>
      </c>
      <c r="F3452" t="inlineStr">
        <is>
          <t>项目出差</t>
        </is>
      </c>
      <c r="G3452" t="inlineStr">
        <is>
          <t>尹龙强-北京-绿茶-铁锅导入 已结束</t>
        </is>
      </c>
      <c r="H3452" t="inlineStr">
        <is>
          <t>工作内容
1.前往绿茶天津鲁能购物中心店更换铁锅
2.两台机器更换铁锅
3.导入铁锅菜谱
4.找软件同事推送铁锅版本，以及升级15kw功率
5.调整机器锅位，做好铁锅温度标定
6.调试机器开锅养锅</t>
        </is>
      </c>
      <c r="I3452" t="inlineStr">
        <is>
          <t>未录菜</t>
        </is>
      </c>
      <c r="J3452"/>
      <c r="K3452" t="inlineStr">
        <is>
          <t>跟进门店使用铁锅</t>
        </is>
      </c>
      <c r="L3452" t="inlineStr">
        <is>
          <t>IMG_8231.JPG,IMG_8232.JPG,IMG_8233.JPG,IMG_8234.JPG,IMG_8236.JPG,IMG_8238.JPG,IMG_8246.JPG,IMG_8247.JPG,IMG_8251.JPG</t>
        </is>
      </c>
      <c r="M3452"/>
      <c r="N3452" s="2">
        <v>46002</v>
      </c>
      <c r="O3452" t="inlineStr">
        <is>
          <t>已结束,已结束,已结束,已结束,已结束</t>
        </is>
      </c>
      <c r="P3452" t="inlineStr">
        <is>
          <t>50周</t>
        </is>
      </c>
      <c r="Q3452"/>
      <c r="R3452" t="inlineStr">
        <is>
          <t>false</t>
        </is>
      </c>
      <c r="S3452" t="inlineStr">
        <is>
          <t>2025/11/11
2025/11/19
2025/11/21
2025/11/24
2025/12/10</t>
        </is>
      </c>
      <c r="T3452" t="inlineStr">
        <is>
          <t>BST</t>
        </is>
      </c>
      <c r="U3452" t="inlineStr">
        <is>
          <t>1</t>
        </is>
      </c>
      <c r="V3452" t="inlineStr">
        <is>
          <t>张铭麒
张铭麒
张铭麒
张铭麒
张铭麒</t>
        </is>
      </c>
      <c r="W3452" t="inlineStr">
        <is>
          <t>李岳丰
吴薇
李岳丰
吴薇
李岳丰
吴薇
李岳丰
吴薇
李岳丰
吴薇</t>
        </is>
      </c>
    </row>
    <row r="3453" ht="12.75" customHeight="1">
      <c r="A3453" t="inlineStr">
        <is>
          <t>2025-12-10 尹龙强-北京-绿茶-铁锅导入 已结束</t>
        </is>
      </c>
      <c r="B3453"/>
      <c r="C3453" t="inlineStr">
        <is>
          <t>问题：天津导铁锅未录菜，北京铁锅导入进行中。</t>
        </is>
      </c>
      <c r="D3453" t="inlineStr">
        <is>
          <t>尹龙强</t>
        </is>
      </c>
      <c r="E3453" t="inlineStr">
        <is>
          <t>OCT华侨城·北京2号院，北京市朝阳区南磨房乡华侨城·北京OCT华侨城·北京2号院</t>
        </is>
      </c>
      <c r="F3453" t="inlineStr">
        <is>
          <t>项目出差</t>
        </is>
      </c>
      <c r="G3453" t="inlineStr">
        <is>
          <t>尹龙强-北京-绿茶-铁锅导入 已结束</t>
        </is>
      </c>
      <c r="H3453" t="inlineStr">
        <is>
          <t>工作内容
1.跟进门店铁锅使用
2.培训操作员对更换完铁锅的熟练使用
3.对机器菜品出品进行监督优化
4.检测机器油管堵塞联系售后同事进行更换
5.培训操作员对铁锅刷锅养锅</t>
        </is>
      </c>
      <c r="I3453" t="inlineStr">
        <is>
          <t>未录菜</t>
        </is>
      </c>
      <c r="J3453"/>
      <c r="K3453" t="inlineStr">
        <is>
          <t>天津导铁锅</t>
        </is>
      </c>
      <c r="L3453" t="inlineStr">
        <is>
          <t>IMG_8199.JPG,IMG_8200.JPG,IMG_8201.JPG,IMG_8202.JPG,IMG_8203.JPG,IMG_8206.JPG,IMG_8207.JPG,IMG_8208.JPG,IMG_8209.JPG,IMG_8210.JPG,IMG_8211.JPG,IMG_8213.JPG,IMG_8214.JPG,IMG_8215.JPG,IMG_8216.JPG,IMG_8208.JPG</t>
        </is>
      </c>
      <c r="M3453"/>
      <c r="N3453" s="2">
        <v>46001</v>
      </c>
      <c r="O3453" t="inlineStr">
        <is>
          <t>已结束,已结束,已结束,已结束,已结束</t>
        </is>
      </c>
      <c r="P3453" t="inlineStr">
        <is>
          <t>50周</t>
        </is>
      </c>
      <c r="Q3453"/>
      <c r="R3453" t="inlineStr">
        <is>
          <t>false</t>
        </is>
      </c>
      <c r="S3453" t="inlineStr">
        <is>
          <t>2025/11/11
2025/11/19
2025/11/21
2025/11/24
2025/12/10</t>
        </is>
      </c>
      <c r="T3453" t="inlineStr">
        <is>
          <t>BST</t>
        </is>
      </c>
      <c r="U3453" t="inlineStr">
        <is>
          <t>1</t>
        </is>
      </c>
      <c r="V3453" t="inlineStr">
        <is>
          <t>张铭麒
张铭麒
张铭麒
张铭麒
张铭麒</t>
        </is>
      </c>
      <c r="W3453" t="inlineStr">
        <is>
          <t>李岳丰
吴薇
李岳丰
吴薇
李岳丰
吴薇
李岳丰
吴薇
李岳丰
吴薇</t>
        </is>
      </c>
    </row>
    <row r="3454" ht="12.75" customHeight="1">
      <c r="A3454" t="inlineStr">
        <is>
          <t>2025-12-09 尹龙强-北京-绿茶-铁锅导入 已结束</t>
        </is>
      </c>
      <c r="B3454"/>
      <c r="C3454" t="inlineStr">
        <is>
          <t>铁锅更换后未录菜，需跟进菜品出品测试与风味调试。</t>
        </is>
      </c>
      <c r="D3454" t="inlineStr">
        <is>
          <t>尹龙强</t>
        </is>
      </c>
      <c r="E3454" t="inlineStr">
        <is>
          <t>OCT华侨城·北京2号院，北京市朝阳区南磨房乡华侨城·北京OCT华侨城·北京2号院</t>
        </is>
      </c>
      <c r="F3454" t="inlineStr">
        <is>
          <t>项目出差</t>
        </is>
      </c>
      <c r="G3454" t="inlineStr">
        <is>
          <t>尹龙强-北京-绿茶-铁锅导入 已结束</t>
        </is>
      </c>
      <c r="H3454" t="inlineStr">
        <is>
          <t>1. 负责门店设备的日常操作指导与故障处理。
2. 执行部件（铁锅）的更换，并培训新员工掌握设备操作流程。
3. 培训操作员机器调料的补充、添加与定期校准工作。
4. 监督并确保小料台摆放规范及原材料质量符合标准。
5. 对更换铁锅后的菜品进行出品测试与风味调试，直至达到最佳标准。</t>
        </is>
      </c>
      <c r="I3454" t="inlineStr">
        <is>
          <t>未录菜</t>
        </is>
      </c>
      <c r="J3454"/>
      <c r="K3454" t="inlineStr">
        <is>
          <t>更换铁锅跟进</t>
        </is>
      </c>
      <c r="L3454" t="inlineStr">
        <is>
          <t>IMG_8176.JPG,IMG_8177.JPG,IMG_8178.JPG,IMG_8179.JPG,IMG_8180.JPG,IMG_8181.JPG,IMG_8182.JPG,IMG_8183.JPG,IMG_8184.JPG,IMG_8185.JPG,IMG_8186.JPG,IMG_8187.JPG,IMG_8188.JPG,IMG_8191.JPG,IMG_8192.JPG,IMG_8193.JPG,IMG_8194.JPG,IMG_8195.JPG</t>
        </is>
      </c>
      <c r="M3454"/>
      <c r="N3454" s="2">
        <v>46000</v>
      </c>
      <c r="O3454" t="inlineStr">
        <is>
          <t>已结束,已结束,已结束,已结束,已结束</t>
        </is>
      </c>
      <c r="P3454" t="inlineStr">
        <is>
          <t>50周</t>
        </is>
      </c>
      <c r="Q3454"/>
      <c r="R3454" t="inlineStr">
        <is>
          <t>false</t>
        </is>
      </c>
      <c r="S3454" t="inlineStr">
        <is>
          <t>2025/11/11
2025/11/19
2025/11/21
2025/11/24
2025/12/10</t>
        </is>
      </c>
      <c r="T3454" t="inlineStr">
        <is>
          <t>BST</t>
        </is>
      </c>
      <c r="U3454"/>
      <c r="V3454" t="inlineStr">
        <is>
          <t>张铭麒
张铭麒
张铭麒
张铭麒
张铭麒</t>
        </is>
      </c>
      <c r="W3454" t="inlineStr">
        <is>
          <t>李岳丰
吴薇
李岳丰
吴薇
李岳丰
吴薇
李岳丰
吴薇
李岳丰
吴薇</t>
        </is>
      </c>
    </row>
    <row r="3455" ht="12.75" customHeight="1">
      <c r="A3455" t="inlineStr">
        <is>
          <t>2025-12-08 尹龙强-北京-绿茶-铁锅导入 已结束</t>
        </is>
      </c>
      <c r="B3455"/>
      <c r="C3455" t="inlineStr">
        <is>
          <t>存在未录菜问题，需跟进门店使用机器及操作员熟悉情况。</t>
        </is>
      </c>
      <c r="D3455" t="inlineStr">
        <is>
          <t>尹龙强</t>
        </is>
      </c>
      <c r="E3455" t="inlineStr">
        <is>
          <t>OCT华侨城·北京2号院，北京市朝阳区南磨房乡华侨城·北京OCT华侨城·北京2号院</t>
        </is>
      </c>
      <c r="F3455" t="inlineStr">
        <is>
          <t>项目出差</t>
        </is>
      </c>
      <c r="G3455" t="inlineStr">
        <is>
          <t>尹龙强-北京-绿茶-铁锅导入 已结束</t>
        </is>
      </c>
      <c r="H3455" t="inlineStr">
        <is>
          <t>1. 前往项目现场（绿茶餐厅北京大兴星辰店），执行设备的硬件升级任务。
2. 完成核心改造：将原有涂层锅系统更换为指定型号的铁锅。
3. 协调同事，为设备成功推送适配铁锅的固件版本，并完成15kW功率模块的升级。
4. 导入与铁锅特性匹配的专用菜谱程序，确保菜品出品标准。
5. 精细调试设备锅位，使其达到统一标准。
6. 对设备进行全面的温度传感器标定，确保温控精准，符合要求。
7. 对操作员进行专项培训，涵盖新铁锅的日常使用、养锅流程及维护规范。
</t>
        </is>
      </c>
      <c r="I3455" t="inlineStr">
        <is>
          <t>未录菜</t>
        </is>
      </c>
      <c r="J3455"/>
      <c r="K3455" t="inlineStr">
        <is>
          <t>跟进门店使用机器，确保操作员熟悉使用</t>
        </is>
      </c>
      <c r="L3455" t="inlineStr">
        <is>
          <t>IMG_8162.JPG,IMG_8163.JPG,IMG_8164.JPG,IMG_8165.JPG,IMG_8166.JPG,IMG_8167.JPG,IMG_8168.JPG,IMG_8169.JPG,IMG_8170.JPG,IMG_8169.JPG,IMG_8170.JPG,IMG_8171.JPG,IMG_8172.JPG</t>
        </is>
      </c>
      <c r="M3455"/>
      <c r="N3455" s="2">
        <v>45999</v>
      </c>
      <c r="O3455" t="inlineStr">
        <is>
          <t>已结束,已结束,已结束,已结束,已结束</t>
        </is>
      </c>
      <c r="P3455" t="inlineStr">
        <is>
          <t>50周</t>
        </is>
      </c>
      <c r="Q3455"/>
      <c r="R3455" t="inlineStr">
        <is>
          <t>false</t>
        </is>
      </c>
      <c r="S3455" t="inlineStr">
        <is>
          <t>2025/11/11
2025/11/19
2025/11/21
2025/11/24
2025/12/10</t>
        </is>
      </c>
      <c r="T3455" t="inlineStr">
        <is>
          <t>BST</t>
        </is>
      </c>
      <c r="U3455"/>
      <c r="V3455" t="inlineStr">
        <is>
          <t>张铭麒
张铭麒
张铭麒
张铭麒
张铭麒</t>
        </is>
      </c>
      <c r="W3455" t="inlineStr">
        <is>
          <t>李岳丰
吴薇
李岳丰
吴薇
李岳丰
吴薇
李岳丰
吴薇
李岳丰
吴薇</t>
        </is>
      </c>
    </row>
    <row r="3456" ht="12.75" customHeight="1">
      <c r="A3456" t="inlineStr">
        <is>
          <t xml:space="preserve">2025-12-07 </t>
        </is>
      </c>
      <c r="B3456"/>
      <c r="C3456" t="inlineStr">
        <is>
          <t>正文仅日期“2025/12/07”，无实质内容，信息缺失。</t>
        </is>
      </c>
      <c r="D3456" t="inlineStr">
        <is>
          <t>尹龙强</t>
        </is>
      </c>
      <c r="E3456" t="inlineStr">
        <is>
          <t>北京市朝阳区南磨房乡华侨城·北京OCT华侨城·北京2号院</t>
        </is>
      </c>
      <c r="F3456" t="inlineStr">
        <is>
          <t>排休</t>
        </is>
      </c>
      <c r="G3456"/>
      <c r="H3456"/>
      <c r="I3456"/>
      <c r="J3456"/>
      <c r="K3456"/>
      <c r="L3456"/>
      <c r="M3456"/>
      <c r="N3456" s="2">
        <v>45998</v>
      </c>
      <c r="O3456"/>
      <c r="P3456" t="inlineStr">
        <is>
          <t>49周</t>
        </is>
      </c>
      <c r="Q3456"/>
      <c r="R3456" t="inlineStr">
        <is>
          <t>false</t>
        </is>
      </c>
      <c r="S3456"/>
      <c r="T3456"/>
      <c r="U3456" t="inlineStr">
        <is>
          <t>1</t>
        </is>
      </c>
      <c r="V3456"/>
      <c r="W3456"/>
    </row>
    <row r="3457" ht="12.75" customHeight="1">
      <c r="A3457" t="inlineStr">
        <is>
          <t>2025-12-06 尹龙强-北京-四道菜-新店开业 已结束</t>
        </is>
      </c>
      <c r="B3457"/>
      <c r="C3457" t="inlineStr">
        <is>
          <t>问题：未录菜，需关注菜品录入情况。</t>
        </is>
      </c>
      <c r="D3457" t="inlineStr">
        <is>
          <t>尹龙强</t>
        </is>
      </c>
      <c r="E3457" t="inlineStr">
        <is>
          <t>OCT华侨城·北京2号院，北京市朝阳区南磨房乡华侨城·北京OCT华侨城·北京2号院</t>
        </is>
      </c>
      <c r="F3457" t="inlineStr">
        <is>
          <t>项目出差</t>
        </is>
      </c>
      <c r="G3457" t="inlineStr">
        <is>
          <t>尹龙强-北京-四道菜-新店开业 已结束</t>
        </is>
      </c>
      <c r="H3457" t="inlineStr">
        <is>
          <t>工作内容
1.更换鸡粉使用鸡精代替
2.协助操作员使用机器出餐
3.对出餐菜品进行把控
4.培训新的操作员如何使用机器
5.培训铁锅的维护刷锅以及清洗管道</t>
        </is>
      </c>
      <c r="I3457" t="inlineStr">
        <is>
          <t>未录菜</t>
        </is>
      </c>
      <c r="J3457"/>
      <c r="K3457" t="inlineStr">
        <is>
          <t>原地休息调整</t>
        </is>
      </c>
      <c r="L3457" t="inlineStr">
        <is>
          <t>IMG_8124.JPG,IMG_8125.JPG,IMG_8126.JPG,IMG_8127.JPG,IMG_8128.JPG,IMG_8129.JPG,IMG_8130.JPG,IMG_8131.JPG,IMG_8132.JPG,IMG_8133.JPG,IMG_8134.JPG,IMG_8135.JPG,IMG_8136.JPG,IMG_8144.JPG,IMG_8145.JPG,IMG_8147.JPG,IMG_8148.JPG</t>
        </is>
      </c>
      <c r="M3457"/>
      <c r="N3457" s="2">
        <v>45997</v>
      </c>
      <c r="O3457" t="inlineStr">
        <is>
          <t>已结束</t>
        </is>
      </c>
      <c r="P3457" t="inlineStr">
        <is>
          <t>49周</t>
        </is>
      </c>
      <c r="Q3457"/>
      <c r="R3457" t="inlineStr">
        <is>
          <t>false</t>
        </is>
      </c>
      <c r="S3457" t="inlineStr">
        <is>
          <t>2025/12/06</t>
        </is>
      </c>
      <c r="T3457" t="inlineStr">
        <is>
          <t>BST</t>
        </is>
      </c>
      <c r="U3457" t="inlineStr">
        <is>
          <t>1</t>
        </is>
      </c>
      <c r="V3457" t="inlineStr">
        <is>
          <t>张铭麒</t>
        </is>
      </c>
      <c r="W3457" t="inlineStr">
        <is>
          <t>李岳丰
吴薇</t>
        </is>
      </c>
    </row>
    <row r="3458" ht="12.75" customHeight="1">
      <c r="A3458" t="inlineStr">
        <is>
          <t>2025-12-05 尹龙强-北京-四道菜-新店开业 已结束</t>
        </is>
      </c>
      <c r="B3458"/>
      <c r="C3458" t="inlineStr">
        <is>
          <t>重点关注：铁锅维护保养任务（尹龙强-北京-四道菜-新店开业）进行中。</t>
        </is>
      </c>
      <c r="D3458" t="inlineStr">
        <is>
          <t>尹龙强</t>
        </is>
      </c>
      <c r="E3458" t="inlineStr">
        <is>
          <t>OCT华侨城·北京2号院，北京市朝阳区南磨房乡华侨城·北京OCT华侨城·北京2号院</t>
        </is>
      </c>
      <c r="F3458" t="inlineStr">
        <is>
          <t>项目出差</t>
        </is>
      </c>
      <c r="G3458" t="inlineStr">
        <is>
          <t>尹龙强-北京-四道菜-新店开业 已结束</t>
        </is>
      </c>
      <c r="H3458" t="inlineStr">
        <is>
          <t>工作内容
1.调试机器以备出餐需求
2.准备烹饪所需要的小料规定摆放位置
3.协助操作员使用机器出餐
4.监督出品质量达到菜品标准
5.录制菜品上汤时蔬一道三份
6.维护保养铁锅</t>
        </is>
      </c>
      <c r="I3458" t="inlineStr">
        <is>
          <t>上汤时蔬1至3份已定版</t>
        </is>
      </c>
      <c r="J3458"/>
      <c r="K3458" t="inlineStr">
        <is>
          <t>现场支持使用机器</t>
        </is>
      </c>
      <c r="L3458" t="inlineStr">
        <is>
          <t>IMG_8093.JPG,IMG_8094.JPG,IMG_8095.JPG,IMG_8096.JPG,IMG_8097.JPG,IMG_8098.JPG,IMG_8099.JPG,IMG_8100.JPG,IMG_8101.JPG,IMG_8102.JPG,IMG_8103.JPG,IMG_8104.JPG,IMG_8106.JPG,IMG_8107.JPG,IMG_8108.JPG,IMG_8115.JPG,IMG_8114.JPG,IMG_8113.JPG</t>
        </is>
      </c>
      <c r="M3458"/>
      <c r="N3458" s="2">
        <v>45996</v>
      </c>
      <c r="O3458" t="inlineStr">
        <is>
          <t>已结束</t>
        </is>
      </c>
      <c r="P3458" t="inlineStr">
        <is>
          <t>49周</t>
        </is>
      </c>
      <c r="Q3458"/>
      <c r="R3458" t="inlineStr">
        <is>
          <t>false</t>
        </is>
      </c>
      <c r="S3458" t="inlineStr">
        <is>
          <t>2025/12/06</t>
        </is>
      </c>
      <c r="T3458" t="inlineStr">
        <is>
          <t>BST</t>
        </is>
      </c>
      <c r="U3458"/>
      <c r="V3458" t="inlineStr">
        <is>
          <t>张铭麒</t>
        </is>
      </c>
      <c r="W3458" t="inlineStr">
        <is>
          <t>李岳丰
吴薇</t>
        </is>
      </c>
    </row>
    <row r="3459" ht="12.75" customHeight="1">
      <c r="A3459" t="inlineStr">
        <is>
          <t>2025-12-04 尹龙强-北京-四道菜-新店开业 已结束</t>
        </is>
      </c>
      <c r="B3459"/>
      <c r="C3459" t="inlineStr">
        <is>
          <t>无明显问题或异常，主要为新店开业机器调试、培训及菜品录制支持。</t>
        </is>
      </c>
      <c r="D3459" t="inlineStr">
        <is>
          <t>尹龙强</t>
        </is>
      </c>
      <c r="E3459" t="inlineStr">
        <is>
          <t>OCT华侨城·北京2号院，北京市朝阳区南磨房乡华侨城·北京OCT华侨城·北京2号院</t>
        </is>
      </c>
      <c r="F3459" t="inlineStr">
        <is>
          <t>项目出差</t>
        </is>
      </c>
      <c r="G3459" t="inlineStr">
        <is>
          <t>尹龙强-北京-四道菜-新店开业 已结束</t>
        </is>
      </c>
      <c r="H3459" t="inlineStr">
        <is>
          <t>工作内容
1.调试机器以备出餐烹饪需求
2.培训员工对机器的调料添加，以及干液料校准
3.配合门店师傅录制菜品闽南传统润饼一至三份
4.培训操作员对机器的清洗维护铁锅，清洗管道
5.协助门店使用机器出餐</t>
        </is>
      </c>
      <c r="I3459" t="inlineStr">
        <is>
          <t>闽南传统润饼一到三份-已定版</t>
        </is>
      </c>
      <c r="J3459"/>
      <c r="K3459" t="inlineStr">
        <is>
          <t>现场支持使用机器出餐</t>
        </is>
      </c>
      <c r="L3459" t="inlineStr">
        <is>
          <t>IMG_8058.JPG,IMG_8060.JPG,IMG_8059.JPG,IMG_8062.JPG,IMG_8063.JPG,IMG_8068.JPG,IMG_8069.JPG,IMG_8071.JPG,IMG_8079.JPG,IMG_8080.JPG,IMG_8081.JPG,IMG_8082.JPG,IMG_8083.JPG,IMG_8084.JPG,IMG_8086.JPG,IMG_8087.JPG,IMG_8088.JPG</t>
        </is>
      </c>
      <c r="M3459"/>
      <c r="N3459" s="2">
        <v>45995</v>
      </c>
      <c r="O3459" t="inlineStr">
        <is>
          <t>已结束</t>
        </is>
      </c>
      <c r="P3459" t="inlineStr">
        <is>
          <t>49周</t>
        </is>
      </c>
      <c r="Q3459"/>
      <c r="R3459" t="inlineStr">
        <is>
          <t>false</t>
        </is>
      </c>
      <c r="S3459" t="inlineStr">
        <is>
          <t>2025/12/06</t>
        </is>
      </c>
      <c r="T3459" t="inlineStr">
        <is>
          <t>BST</t>
        </is>
      </c>
      <c r="U3459"/>
      <c r="V3459" t="inlineStr">
        <is>
          <t>张铭麒</t>
        </is>
      </c>
      <c r="W3459" t="inlineStr">
        <is>
          <t>李岳丰
吴薇</t>
        </is>
      </c>
    </row>
    <row r="3460" ht="12.75" customHeight="1">
      <c r="A3460" t="inlineStr">
        <is>
          <t>2025-12-02 尹龙强-北京-聚点串吧-培训支持 已结束</t>
        </is>
      </c>
      <c r="B3460" t="inlineStr">
        <is>
          <t>1</t>
        </is>
      </c>
      <c r="C3460" t="inlineStr">
        <is>
          <t>存在“未录菜”问题，需关注，信息异常。</t>
        </is>
      </c>
      <c r="D3460" t="inlineStr">
        <is>
          <t>尹龙强</t>
        </is>
      </c>
      <c r="E3460" t="inlineStr">
        <is>
          <t>OCT华侨城·北京2号院，北京市朝阳区南磨房乡华侨城·北京OCT华侨城·北京2号院</t>
        </is>
      </c>
      <c r="F3460" t="inlineStr">
        <is>
          <t>项目出差</t>
        </is>
      </c>
      <c r="G3460" t="inlineStr">
        <is>
          <t>尹龙强-北京-聚点串吧-培训支持 已结束</t>
        </is>
      </c>
      <c r="H3460" t="inlineStr">
        <is>
          <t>工作内容
1.现场对机器进行调试确保出料正常
2.给门店后厨店员介绍机器运转方式以及使用
3.协助门店员工对机器添加调料
4.现场培训员工对机器调料的校准，刷锅养锅方式，清洗管道，维护铁锅.</t>
        </is>
      </c>
      <c r="I3460" t="inlineStr">
        <is>
          <t>未录菜</t>
        </is>
      </c>
      <c r="J3460"/>
      <c r="K3460" t="inlineStr">
        <is>
          <t>原地休息调整</t>
        </is>
      </c>
      <c r="L3460" t="inlineStr">
        <is>
          <t>IMG_7455.JPG,IMG_7456.JPG,IMG_7457.JPG,IMG_7458.JPG,IMG_7459.JPG,IMG_7460.JPG,IMG_7461.JPG,IMG_7462.JPG,IMG_7463.JPG,IMG_7464.JPG,IMG_7466.JPG,IMG_7467.JPG</t>
        </is>
      </c>
      <c r="M3460"/>
      <c r="N3460" s="2">
        <v>45993</v>
      </c>
      <c r="O3460" t="inlineStr">
        <is>
          <t>已结束</t>
        </is>
      </c>
      <c r="P3460" t="inlineStr">
        <is>
          <t>49周</t>
        </is>
      </c>
      <c r="Q3460"/>
      <c r="R3460" t="inlineStr">
        <is>
          <t>false</t>
        </is>
      </c>
      <c r="S3460" t="inlineStr">
        <is>
          <t>2025/12/02</t>
        </is>
      </c>
      <c r="T3460" t="inlineStr">
        <is>
          <t>北区</t>
        </is>
      </c>
      <c r="U3460" t="inlineStr">
        <is>
          <t>1</t>
        </is>
      </c>
      <c r="V3460" t="inlineStr">
        <is>
          <t>吕佳</t>
        </is>
      </c>
      <c r="W3460" t="inlineStr">
        <is>
          <t>李岳丰</t>
        </is>
      </c>
    </row>
    <row r="3461" ht="12.75" customHeight="1">
      <c r="A3461" t="inlineStr">
        <is>
          <t>2025-12-01 尹龙强-北京-犟骨头-POC 已结束</t>
        </is>
      </c>
      <c r="B3461"/>
      <c r="C3461" t="inlineStr">
        <is>
          <t>聚点串吧-蓝港店培训使用机器，未录菜。</t>
        </is>
      </c>
      <c r="D3461" t="inlineStr">
        <is>
          <t>尹龙强</t>
        </is>
      </c>
      <c r="E3461" t="inlineStr">
        <is>
          <t>OCT华侨城·北京2号院，北京市朝阳区南磨房乡华侨城·北京OCT华侨城·北京2号院</t>
        </is>
      </c>
      <c r="F3461" t="inlineStr">
        <is>
          <t>项目出差</t>
        </is>
      </c>
      <c r="G3461" t="inlineStr">
        <is>
          <t>尹龙强-北京-犟骨头-POC 已结束</t>
        </is>
      </c>
      <c r="H3461" t="inlineStr">
        <is>
          <t>工作内容
1.现场配合门店员工使用机器出餐
2.培训操作员进一步熟练使用
3.操作员对机器的校准以及清洗管道的学习</t>
        </is>
      </c>
      <c r="I3461" t="inlineStr">
        <is>
          <t>未录菜</t>
        </is>
      </c>
      <c r="J3461"/>
      <c r="K3461" t="inlineStr">
        <is>
          <t>聚点串吧-蓝港店培训使用机器</t>
        </is>
      </c>
      <c r="L3461" t="inlineStr">
        <is>
          <t>IMG_7440.JPG,IMG_7442.JPG,IMG_7441.JPG,IMG_7437.JPG,IMG_7438.JPG,IMG_7436.JPG,IMG_7435.JPG</t>
        </is>
      </c>
      <c r="M3461"/>
      <c r="N3461" s="2">
        <v>45992</v>
      </c>
      <c r="O3461" t="inlineStr">
        <is>
          <t>已结束</t>
        </is>
      </c>
      <c r="P3461" t="inlineStr">
        <is>
          <t>49周</t>
        </is>
      </c>
      <c r="Q3461"/>
      <c r="R3461" t="inlineStr">
        <is>
          <t>false</t>
        </is>
      </c>
      <c r="S3461" t="inlineStr">
        <is>
          <t>2025/11/28</t>
        </is>
      </c>
      <c r="T3461" t="inlineStr">
        <is>
          <t>北区</t>
        </is>
      </c>
      <c r="U3461" t="inlineStr">
        <is>
          <t>1</t>
        </is>
      </c>
      <c r="V3461" t="inlineStr">
        <is>
          <t>成宇</t>
        </is>
      </c>
      <c r="W3461" t="inlineStr">
        <is>
          <t>吕佳
李岳丰</t>
        </is>
      </c>
    </row>
    <row r="3462" ht="12.75" customHeight="1">
      <c r="A3462" t="inlineStr">
        <is>
          <t>2025-11-30 尹龙强-北京-犟骨头-POC 已结束</t>
        </is>
      </c>
      <c r="B3462"/>
      <c r="C3462" t="inlineStr">
        <is>
          <t>异常问题：未录菜。需关注该事项处理进度。</t>
        </is>
      </c>
      <c r="D3462" t="inlineStr">
        <is>
          <t>尹龙强</t>
        </is>
      </c>
      <c r="E3462" t="inlineStr">
        <is>
          <t>OCT华侨城·北京2号院，北京市朝阳区南磨房乡华侨城·北京OCT华侨城·北京2号院</t>
        </is>
      </c>
      <c r="F3462" t="inlineStr">
        <is>
          <t>项目出差</t>
        </is>
      </c>
      <c r="G3462" t="inlineStr">
        <is>
          <t>尹龙强-北京-犟骨头-POC 已结束</t>
        </is>
      </c>
      <c r="H3462" t="inlineStr">
        <is>
          <t>工作内容
1.配合门店使用机器烹饪
2.门店员工对菜品的熟悉切配以及分装
3.培训员工使用机器烹饪菜品
4.培训操作员对机器的维护保养打扫卫生</t>
        </is>
      </c>
      <c r="I3462" t="inlineStr">
        <is>
          <t>未录菜</t>
        </is>
      </c>
      <c r="J3462"/>
      <c r="K3462" t="inlineStr">
        <is>
          <t>配合门店培训员工熟悉机器</t>
        </is>
      </c>
      <c r="L3462" t="inlineStr">
        <is>
          <t>IMG_7415.JPG,IMG_7416.JPG,IMG_7417.JPG,IMG_7418.JPG,IMG_7419.JPG,IMG_7420.JPG,IMG_7421.JPG,IMG_7422.JPG,IMG_7423.JPG,IMG_7424.JPG,IMG_7425.JPG,IMG_7427.JPG,IMG_7428.JPG,IMG_7429.JPG,IMG_7430.JPG,IMG_7431.JPG,IMG_7432.JPG</t>
        </is>
      </c>
      <c r="M3462"/>
      <c r="N3462" s="2">
        <v>45991</v>
      </c>
      <c r="O3462" t="inlineStr">
        <is>
          <t>已结束</t>
        </is>
      </c>
      <c r="P3462" t="inlineStr">
        <is>
          <t>48周</t>
        </is>
      </c>
      <c r="Q3462"/>
      <c r="R3462" t="inlineStr">
        <is>
          <t>false</t>
        </is>
      </c>
      <c r="S3462" t="inlineStr">
        <is>
          <t>2025/11/28</t>
        </is>
      </c>
      <c r="T3462" t="inlineStr">
        <is>
          <t>北区</t>
        </is>
      </c>
      <c r="U3462"/>
      <c r="V3462" t="inlineStr">
        <is>
          <t>成宇</t>
        </is>
      </c>
      <c r="W3462" t="inlineStr">
        <is>
          <t>吕佳
李岳丰</t>
        </is>
      </c>
    </row>
    <row r="3463" ht="12.75" customHeight="1">
      <c r="A3463" t="inlineStr">
        <is>
          <t>2025-11-29 尹龙强-北京-犟骨头-POC 已结束</t>
        </is>
      </c>
      <c r="B3463"/>
      <c r="C3463" t="inlineStr">
        <is>
          <t>存在问题：未录菜；任务状态：POC进行中。</t>
        </is>
      </c>
      <c r="D3463" t="inlineStr">
        <is>
          <t>尹龙强</t>
        </is>
      </c>
      <c r="E3463" t="inlineStr">
        <is>
          <t>OCT华侨城·北京2号院，北京市朝阳区南磨房乡华侨城·北京OCT华侨城·北京2号院</t>
        </is>
      </c>
      <c r="F3463" t="inlineStr">
        <is>
          <t>项目出差</t>
        </is>
      </c>
      <c r="G3463" t="inlineStr">
        <is>
          <t>尹龙强-北京-犟骨头-POC 已结束</t>
        </is>
      </c>
      <c r="H3463" t="inlineStr">
        <is>
          <t>工作内容
1.前往犟骨头超级排骨饭(北京大兴天宫院凯德茂店)
2.测试之前调试机器，添加调料
3.对机器调料进行校准，培训门店员工认识机器简易操作
4.测试三个菜品进行一份烹饪
5.三个烹饪出品效果完好</t>
        </is>
      </c>
      <c r="I3463" t="inlineStr">
        <is>
          <t>未录菜</t>
        </is>
      </c>
      <c r="J3463"/>
      <c r="K3463" t="inlineStr">
        <is>
          <t>配合门店培训操作员</t>
        </is>
      </c>
      <c r="L3463" t="inlineStr">
        <is>
          <t>IMG_7390.JPEG,IMG_7391.JPEG,IMG_7392.JPEG,IMG_7393.JPEG,IMG_7394.JPEG,IMG_7395.JPEG,IMG_7396.JPEG,IMG_7397.JPEG,IMG_7398.JPEG,IMG_7399.JPG,IMG_7400.JPG,IMG_7401.JPG,IMG_7402.JPG,IMG_7403.JPG</t>
        </is>
      </c>
      <c r="M3463"/>
      <c r="N3463" s="2">
        <v>45990</v>
      </c>
      <c r="O3463" t="inlineStr">
        <is>
          <t>已结束</t>
        </is>
      </c>
      <c r="P3463" t="inlineStr">
        <is>
          <t>48周</t>
        </is>
      </c>
      <c r="Q3463"/>
      <c r="R3463" t="inlineStr">
        <is>
          <t>false</t>
        </is>
      </c>
      <c r="S3463" t="inlineStr">
        <is>
          <t>2025/11/28</t>
        </is>
      </c>
      <c r="T3463" t="inlineStr">
        <is>
          <t>北区</t>
        </is>
      </c>
      <c r="U3463"/>
      <c r="V3463" t="inlineStr">
        <is>
          <t>成宇</t>
        </is>
      </c>
      <c r="W3463" t="inlineStr">
        <is>
          <t>吕佳
李岳丰</t>
        </is>
      </c>
    </row>
    <row r="3464" ht="12.75" customHeight="1">
      <c r="A3464" t="inlineStr">
        <is>
          <t>2025-11-28 尹龙强-北京-犟骨头-POC 已结束</t>
        </is>
      </c>
      <c r="B3464"/>
      <c r="C3464" t="inlineStr">
        <is>
          <t>大兴天宫院店存在机器配件未确认、未录菜问题，需关注。</t>
        </is>
      </c>
      <c r="D3464" t="inlineStr">
        <is>
          <t>尹龙强</t>
        </is>
      </c>
      <c r="E3464" t="inlineStr">
        <is>
          <t>北京市朝阳区南磨房乡华侨城·北京OCT华侨城·北京2号院</t>
        </is>
      </c>
      <c r="F3464" t="inlineStr">
        <is>
          <t>项目出差</t>
        </is>
      </c>
      <c r="G3464" t="inlineStr">
        <is>
          <t>尹龙强-北京-犟骨头-POC 已结束</t>
        </is>
      </c>
      <c r="H3464" t="inlineStr">
        <is>
          <t>工作内容
犟骨头（欧尚科兴店）
1.稳定机器烹饪出品
2.培训操作员对机器的添加调料校准
3.培训维护保养铁锅清洗机器
4.前往犟骨头（大兴天宫院）对机器配件是否完整</t>
        </is>
      </c>
      <c r="I3464" t="inlineStr">
        <is>
          <t>未录菜</t>
        </is>
      </c>
      <c r="J3464"/>
      <c r="K3464" t="inlineStr">
        <is>
          <t>犟骨头（大兴天宫院店）培训使用机器</t>
        </is>
      </c>
      <c r="L3464" t="inlineStr">
        <is>
          <t>IMG_20251128_120034351.jpg,IMG_20251128_120042433.jpg,IMG_20251128_121953178.jpg,IMG_20251128_122106593.jpg,IMG_20251128_122631634.jpg,IMG_20251128_124517297.jpg,IMG_20251128_124521217.jpg,IMG_20251128_125650225.jpg,IMG_20251128_124746688.jpg,IMG_20251128_145706742.jpg,IMG_20251128_150413423.jpg,IMG_20251128_150416336.jpg</t>
        </is>
      </c>
      <c r="M3464"/>
      <c r="N3464" s="2">
        <v>45989</v>
      </c>
      <c r="O3464" t="inlineStr">
        <is>
          <t>已结束</t>
        </is>
      </c>
      <c r="P3464" t="inlineStr">
        <is>
          <t>48周</t>
        </is>
      </c>
      <c r="Q3464"/>
      <c r="R3464" t="inlineStr">
        <is>
          <t>false</t>
        </is>
      </c>
      <c r="S3464" t="inlineStr">
        <is>
          <t>2025/11/28</t>
        </is>
      </c>
      <c r="T3464" t="inlineStr">
        <is>
          <t>北区</t>
        </is>
      </c>
      <c r="U3464"/>
      <c r="V3464" t="inlineStr">
        <is>
          <t>成宇</t>
        </is>
      </c>
      <c r="W3464" t="inlineStr">
        <is>
          <t>吕佳
李岳丰</t>
        </is>
      </c>
    </row>
    <row r="3465" ht="12.75" customHeight="1">
      <c r="A3465" t="inlineStr">
        <is>
          <t>2025-11-27 尹龙强-北京-犟骨头-POC 已结束</t>
        </is>
      </c>
      <c r="B3465"/>
      <c r="C3465" t="inlineStr">
        <is>
          <t>西红柿炒蛋烹饪时间需减短，宫保鸡丁芡汁需减少。</t>
        </is>
      </c>
      <c r="D3465" t="inlineStr">
        <is>
          <t>尹龙强</t>
        </is>
      </c>
      <c r="E3465" t="inlineStr">
        <is>
          <t>北京市朝阳区南磨房乡华侨城·北京OCT华侨城·北京2号院</t>
        </is>
      </c>
      <c r="F3465" t="inlineStr">
        <is>
          <t>项目出差</t>
        </is>
      </c>
      <c r="G3465" t="inlineStr">
        <is>
          <t>尹龙强-北京-犟骨头-POC 已结束</t>
        </is>
      </c>
      <c r="H3465" t="inlineStr">
        <is>
          <t>1.给机器添加调料以备烹饪
2.计划录制的三个菜品原材料进行切配分装
3.培训操作员对机器的烹饪方法
4.录制菜品尖椒豆皮八份
西红柿炒蛋八份量，宫保鸡丁八份量
5.犟骨头罗总对菜品提出要求
西红柿炒蛋烹饪西红柿时时间减短
宫保鸡丁芡汁过多需减少
尖椒豆皮符合出品口味 
有需求的已经调试完毕
</t>
        </is>
      </c>
      <c r="I3465" t="inlineStr">
        <is>
          <t>西红柿炒蛋八份已定版
尖椒豆皮八份量已定版
宫保鸡丁八份量已定版</t>
        </is>
      </c>
      <c r="J3465"/>
      <c r="K3465" t="inlineStr">
        <is>
          <t>培训操作员对机器的使用</t>
        </is>
      </c>
      <c r="L3465" t="inlineStr">
        <is>
          <t>IMG_20251127_132000521.jpg,IMG_20251127_132716653.jpg,IMG_20251127_134120236.jpg,IMG_20251127_140112586.jpg,IMG_20251127_140815838.jpg,IMG_20251127_143009120.jpg,IMG_20251127_144223253.jpg,IMG_20251127_145528804.jpg,IMG_20251127_151417237.jpg</t>
        </is>
      </c>
      <c r="M3465"/>
      <c r="N3465" s="2">
        <v>45988</v>
      </c>
      <c r="O3465" t="inlineStr">
        <is>
          <t>已结束</t>
        </is>
      </c>
      <c r="P3465" t="inlineStr">
        <is>
          <t>48周</t>
        </is>
      </c>
      <c r="Q3465"/>
      <c r="R3465" t="inlineStr">
        <is>
          <t>false</t>
        </is>
      </c>
      <c r="S3465" t="inlineStr">
        <is>
          <t>2025/11/28</t>
        </is>
      </c>
      <c r="T3465" t="inlineStr">
        <is>
          <t>北区</t>
        </is>
      </c>
      <c r="U3465"/>
      <c r="V3465" t="inlineStr">
        <is>
          <t>成宇</t>
        </is>
      </c>
      <c r="W3465" t="inlineStr">
        <is>
          <t>吕佳
李岳丰</t>
        </is>
      </c>
    </row>
    <row r="3466" ht="12.75" customHeight="1">
      <c r="A3466" t="inlineStr">
        <is>
          <t>2025-11-26 尹龙强-北京-犟骨头-POC 已结束</t>
        </is>
      </c>
      <c r="B3466" t="inlineStr">
        <is>
          <t>1</t>
        </is>
      </c>
      <c r="C3466" t="inlineStr">
        <is>
          <t>问题：宫保鸡丁颜色偏淡，西红柿炒蛋芡水过少，均已调整。</t>
        </is>
      </c>
      <c r="D3466" t="inlineStr">
        <is>
          <t>尹龙强</t>
        </is>
      </c>
      <c r="E3466" t="inlineStr">
        <is>
          <t>北京市朝阳区南磨房乡华侨城·北京OCT华侨城·北京2号院</t>
        </is>
      </c>
      <c r="F3466" t="inlineStr">
        <is>
          <t>项目出差</t>
        </is>
      </c>
      <c r="G3466" t="inlineStr">
        <is>
          <t>尹龙强-北京-犟骨头-POC 已结束</t>
        </is>
      </c>
      <c r="H3466" t="inlineStr">
        <is>
          <t>工作内容
1.检测机器调料是否正常
2.对所需录制菜品进行切配分装
3.配合门店负责人对菜品四份量进行测试
4.问题:宫保鸡丁颜色偏淡，口味合适
西红柿炒蛋芡水过少，都已调整
5.培训门店负责人机器校准</t>
        </is>
      </c>
      <c r="I3466" t="inlineStr">
        <is>
          <t>西红柿炒蛋四份-已定版
尖椒豆皮四份-已定版
宫保鸡丁四份-已定版</t>
        </is>
      </c>
      <c r="J3466"/>
      <c r="K3466" t="inlineStr">
        <is>
          <t>对三个菜品八份测试</t>
        </is>
      </c>
      <c r="L3466" t="inlineStr">
        <is>
          <t>IMG_20251126_123754076.jpg,IMG_20251126_131637694.jpg,IMG_20251126_141844022.jpg,IMG_20251126_141848129.jpg,IMG_20251126_143700090.jpg,IMG_20251126_143705895.jpg,IMG_20251126_145244792.jpg,IMG_20251126_151407749.jpg,IMG_20251126_151413001.jpg</t>
        </is>
      </c>
      <c r="M3466"/>
      <c r="N3466" s="2">
        <v>45987</v>
      </c>
      <c r="O3466" t="inlineStr">
        <is>
          <t>已结束</t>
        </is>
      </c>
      <c r="P3466" t="inlineStr">
        <is>
          <t>48周</t>
        </is>
      </c>
      <c r="Q3466"/>
      <c r="R3466" t="inlineStr">
        <is>
          <t>false</t>
        </is>
      </c>
      <c r="S3466" t="inlineStr">
        <is>
          <t>2025/11/28</t>
        </is>
      </c>
      <c r="T3466" t="inlineStr">
        <is>
          <t>北区</t>
        </is>
      </c>
      <c r="U3466"/>
      <c r="V3466" t="inlineStr">
        <is>
          <t>成宇</t>
        </is>
      </c>
      <c r="W3466" t="inlineStr">
        <is>
          <t>吕佳
李岳丰</t>
        </is>
      </c>
    </row>
    <row r="3467" ht="12.75" customHeight="1">
      <c r="A3467" t="inlineStr">
        <is>
          <t>2025-11-25 尹龙强-北京-犟骨头-POC 已结束</t>
        </is>
      </c>
      <c r="B3467"/>
      <c r="C3467" t="inlineStr">
        <is>
          <t>三个菜品（尖椒豆皮、宫保鸡丁、西红柿炒蛋）已定版，录至多份菜。</t>
        </is>
      </c>
      <c r="D3467" t="inlineStr">
        <is>
          <t>尹龙强</t>
        </is>
      </c>
      <c r="E3467" t="inlineStr">
        <is>
          <t>北京市朝阳区南磨房乡华侨城·北京OCT华侨城·北京2号院</t>
        </is>
      </c>
      <c r="F3467" t="inlineStr">
        <is>
          <t>项目出差</t>
        </is>
      </c>
      <c r="G3467" t="inlineStr">
        <is>
          <t>尹龙强-北京-犟骨头-POC 已结束</t>
        </is>
      </c>
      <c r="H3467" t="inlineStr">
        <is>
          <t>1.调试机器，添加调料以及校准
2.配合门店对三个菜品进行测试
3.对菜品进行切配量化分装
4.尖椒豆皮一份
宫保鸡丁一份
西红柿炒蛋一份
5.门店领导对菜品进行试菜
</t>
        </is>
      </c>
      <c r="I3467" t="inlineStr">
        <is>
          <t>尖椒豆皮一份已定版
宫保鸡丁一份已定版
西红柿炒蛋一份已定版</t>
        </is>
      </c>
      <c r="J3467"/>
      <c r="K3467" t="inlineStr">
        <is>
          <t>录至多份菜</t>
        </is>
      </c>
      <c r="L3467" t="inlineStr">
        <is>
          <t>IMG_20251125_103116304.jpg,IMG_20251125_104408188.jpg,IMG_20251125_104415788.jpg,IMG_20251125_110447584.jpg,IMG_20251125_124353761.jpg,IMG_20251125_124827814.jpg,IMG_20251125_144637212.jpg,IMG_20251125_145202147.jpg,IMG_20251125_150238255.jpg</t>
        </is>
      </c>
      <c r="M3467"/>
      <c r="N3467" s="2">
        <v>45986</v>
      </c>
      <c r="O3467" t="inlineStr">
        <is>
          <t>已结束</t>
        </is>
      </c>
      <c r="P3467" t="inlineStr">
        <is>
          <t>48周</t>
        </is>
      </c>
      <c r="Q3467"/>
      <c r="R3467" t="inlineStr">
        <is>
          <t>false</t>
        </is>
      </c>
      <c r="S3467" t="inlineStr">
        <is>
          <t>2025/11/28</t>
        </is>
      </c>
      <c r="T3467" t="inlineStr">
        <is>
          <t>北区</t>
        </is>
      </c>
      <c r="U3467"/>
      <c r="V3467" t="inlineStr">
        <is>
          <t>成宇</t>
        </is>
      </c>
      <c r="W3467" t="inlineStr">
        <is>
          <t>吕佳
李岳丰</t>
        </is>
      </c>
    </row>
    <row r="3468" ht="12.75" customHeight="1">
      <c r="A3468" t="inlineStr">
        <is>
          <t xml:space="preserve">2025-11-24 </t>
        </is>
      </c>
      <c r="B3468"/>
      <c r="C3468" t="inlineStr">
        <is>
          <t>正文仅日期“2025/11/24”，无具体内容，信息缺失。</t>
        </is>
      </c>
      <c r="D3468" t="inlineStr">
        <is>
          <t>尹龙强</t>
        </is>
      </c>
      <c r="E3468" t="inlineStr">
        <is>
          <t>北京市朝阳区南磨房乡华侨城·北京OCT华侨城·北京2号院</t>
        </is>
      </c>
      <c r="F3468" t="inlineStr">
        <is>
          <t>排休</t>
        </is>
      </c>
      <c r="G3468"/>
      <c r="H3468"/>
      <c r="I3468"/>
      <c r="J3468"/>
      <c r="K3468"/>
      <c r="L3468"/>
      <c r="M3468"/>
      <c r="N3468" s="2">
        <v>45985</v>
      </c>
      <c r="O3468"/>
      <c r="P3468" t="inlineStr">
        <is>
          <t>48周</t>
        </is>
      </c>
      <c r="Q3468"/>
      <c r="R3468" t="inlineStr">
        <is>
          <t>false</t>
        </is>
      </c>
      <c r="S3468"/>
      <c r="T3468"/>
      <c r="U3468" t="inlineStr">
        <is>
          <t>1</t>
        </is>
      </c>
      <c r="V3468"/>
      <c r="W3468"/>
    </row>
    <row r="3469" ht="12.75" customHeight="1">
      <c r="A3469" t="inlineStr">
        <is>
          <t xml:space="preserve">2025-11-23 </t>
        </is>
      </c>
      <c r="B3469"/>
      <c r="C3469" t="inlineStr">
        <is>
          <t>正文仅含日期“2025/11/23”，无实质内容，信息缺失。</t>
        </is>
      </c>
      <c r="D3469" t="inlineStr">
        <is>
          <t>尹龙强</t>
        </is>
      </c>
      <c r="E3469" t="inlineStr">
        <is>
          <t>北京市朝阳区南磨房乡华侨城·北京OCT华侨城·北京2号院</t>
        </is>
      </c>
      <c r="F3469" t="inlineStr">
        <is>
          <t>排休</t>
        </is>
      </c>
      <c r="G3469"/>
      <c r="H3469"/>
      <c r="I3469"/>
      <c r="J3469"/>
      <c r="K3469"/>
      <c r="L3469"/>
      <c r="M3469"/>
      <c r="N3469" s="2">
        <v>45984</v>
      </c>
      <c r="O3469"/>
      <c r="P3469" t="inlineStr">
        <is>
          <t>47周</t>
        </is>
      </c>
      <c r="Q3469"/>
      <c r="R3469" t="inlineStr">
        <is>
          <t>false</t>
        </is>
      </c>
      <c r="S3469"/>
      <c r="T3469"/>
      <c r="U3469"/>
      <c r="V3469"/>
      <c r="W3469"/>
    </row>
    <row r="3470" ht="12.75" customHeight="1">
      <c r="A3470" t="inlineStr">
        <is>
          <t xml:space="preserve">2025-11-22 </t>
        </is>
      </c>
      <c r="B3470"/>
      <c r="C3470" t="inlineStr">
        <is>
          <t>正文仅含日期“2025/11/22”，无具体内容，信息缺失。</t>
        </is>
      </c>
      <c r="D3470" t="inlineStr">
        <is>
          <t>尹龙强</t>
        </is>
      </c>
      <c r="E3470" t="inlineStr">
        <is>
          <t>北京市朝阳区南磨房乡华侨城·北京OCT华侨城·北京2号院</t>
        </is>
      </c>
      <c r="F3470" t="inlineStr">
        <is>
          <t>排休</t>
        </is>
      </c>
      <c r="G3470"/>
      <c r="H3470"/>
      <c r="I3470"/>
      <c r="J3470"/>
      <c r="K3470"/>
      <c r="L3470"/>
      <c r="M3470"/>
      <c r="N3470" s="2">
        <v>45983</v>
      </c>
      <c r="O3470"/>
      <c r="P3470" t="inlineStr">
        <is>
          <t>47周</t>
        </is>
      </c>
      <c r="Q3470"/>
      <c r="R3470" t="inlineStr">
        <is>
          <t>false</t>
        </is>
      </c>
      <c r="S3470"/>
      <c r="T3470"/>
      <c r="U3470"/>
      <c r="V3470"/>
      <c r="W3470"/>
    </row>
    <row r="3471" ht="12.75" customHeight="1">
      <c r="A3471" t="inlineStr">
        <is>
          <t>2025-11-21 尹龙强-天津-绿茶-铁锅导入 已终止</t>
        </is>
      </c>
      <c r="B3471"/>
      <c r="C3471" t="inlineStr">
        <is>
          <t>问题：铁锅导入中未录菜，需关注录菜进展；异常：原地休息调整。</t>
        </is>
      </c>
      <c r="D3471" t="inlineStr">
        <is>
          <t>尹龙强</t>
        </is>
      </c>
      <c r="E3471" t="inlineStr">
        <is>
          <t>北京市朝阳区南磨房乡华侨城·北京OCT华侨城·北京2号院</t>
        </is>
      </c>
      <c r="F3471" t="inlineStr">
        <is>
          <t>项目出差</t>
        </is>
      </c>
      <c r="G3471" t="inlineStr">
        <is>
          <t>尹龙强-天津-绿茶-铁锅导入 已终止</t>
        </is>
      </c>
      <c r="H3471" t="inlineStr">
        <is>
          <t>工作内容
1.出餐之前准备机器所需的小料
2.机器干料液料的补充
3.培训操作员对烤肉炒饭的米饭进行预加工
4.操作员使用更换完铁锅的机器烹饪出餐
5.培训操作员对铁锅的刷锅以及养锅</t>
        </is>
      </c>
      <c r="I3471" t="inlineStr">
        <is>
          <t>未录菜</t>
        </is>
      </c>
      <c r="J3471"/>
      <c r="K3471" t="inlineStr">
        <is>
          <t>原地休息调整</t>
        </is>
      </c>
      <c r="L3471" t="inlineStr">
        <is>
          <t>IMG_20251121_110353147.jpg,IMG_20251121_110838252.jpg,IMG_20251121_112755036.jpg,IMG_20251121_111010933.jpg,IMG_20251121_112801959.jpg,IMG_20251121_113853093.jpg,IMG_20251121_115125530.jpg,IMG_20251121_115824557.jpg,IMG_20251121_170517116.jpg,IMG_20251121_171749939.jpg,IMG_20251121_172852994.jpg,IMG_20251121_173153510.jpg,IMG_20251121_174111279.jpg,IMG_20251121_174833083.jpg</t>
        </is>
      </c>
      <c r="M3471"/>
      <c r="N3471" s="2">
        <v>45982</v>
      </c>
      <c r="O3471" t="inlineStr">
        <is>
          <t>已终止</t>
        </is>
      </c>
      <c r="P3471" t="inlineStr">
        <is>
          <t>47周</t>
        </is>
      </c>
      <c r="Q3471"/>
      <c r="R3471" t="inlineStr">
        <is>
          <t>false</t>
        </is>
      </c>
      <c r="S3471" t="inlineStr">
        <is>
          <t>2025/11/27</t>
        </is>
      </c>
      <c r="T3471" t="inlineStr">
        <is>
          <t>BST</t>
        </is>
      </c>
      <c r="U3471" t="inlineStr">
        <is>
          <t>1</t>
        </is>
      </c>
      <c r="V3471" t="inlineStr">
        <is>
          <t>张铭麒</t>
        </is>
      </c>
      <c r="W3471" t="inlineStr">
        <is>
          <t>李岳丰
吴薇</t>
        </is>
      </c>
    </row>
    <row r="3472" ht="12.75" customHeight="1">
      <c r="A3472" t="inlineStr">
        <is>
          <t>2025-11-20 尹龙强-北京-绿茶-铁锅导入 已结束</t>
        </is>
      </c>
      <c r="B3472"/>
      <c r="C3472" t="inlineStr">
        <is>
          <t>铁锅导入进行中，未录菜，需跟进使用、维护及厨师长培训。</t>
        </is>
      </c>
      <c r="D3472" t="inlineStr">
        <is>
          <t>尹龙强</t>
        </is>
      </c>
      <c r="E3472" t="inlineStr">
        <is>
          <t>北京市朝阳区南磨房乡华侨城·北京OCT华侨城·北京2号院</t>
        </is>
      </c>
      <c r="F3472" t="inlineStr">
        <is>
          <t>项目出差</t>
        </is>
      </c>
      <c r="G3472" t="inlineStr">
        <is>
          <t>尹龙强-北京-绿茶-铁锅导入 已结束</t>
        </is>
      </c>
      <c r="H3472" t="inlineStr">
        <is>
          <t>1.让厨师长了解使用铁锅的细节
2.培训厨师长对铁锅的维护保养
3.使用机器烹饪菜品
4.对机器的养锅刷锅</t>
        </is>
      </c>
      <c r="I3472" t="inlineStr">
        <is>
          <t>未录菜</t>
        </is>
      </c>
      <c r="J3472"/>
      <c r="K3472" t="inlineStr">
        <is>
          <t>跟进铁锅使用</t>
        </is>
      </c>
      <c r="L3472" t="inlineStr">
        <is>
          <t>IMG_20251120_111301860.jpg,IMG_20251120_111331434.jpg,IMG_20251120_111458108.jpg,IMG_20251120_112135923.jpg,IMG_20251120_112154982.jpg,IMG_20251120_113804051.jpg,IMG_20251120_113810446.jpg,IMG_20251120_151343577.jpg</t>
        </is>
      </c>
      <c r="M3472"/>
      <c r="N3472" s="2">
        <v>45981</v>
      </c>
      <c r="O3472" t="inlineStr">
        <is>
          <t>已结束,已结束,已结束,已结束,已结束</t>
        </is>
      </c>
      <c r="P3472" t="inlineStr">
        <is>
          <t>47周</t>
        </is>
      </c>
      <c r="Q3472"/>
      <c r="R3472" t="inlineStr">
        <is>
          <t>false</t>
        </is>
      </c>
      <c r="S3472" t="inlineStr">
        <is>
          <t>2025/11/11
2025/11/19
2025/11/21
2025/11/24
2025/12/10</t>
        </is>
      </c>
      <c r="T3472" t="inlineStr">
        <is>
          <t>BST</t>
        </is>
      </c>
      <c r="U3472"/>
      <c r="V3472" t="inlineStr">
        <is>
          <t>张铭麒
张铭麒
张铭麒
张铭麒
张铭麒</t>
        </is>
      </c>
      <c r="W3472" t="inlineStr">
        <is>
          <t>李岳丰
吴薇
李岳丰
吴薇
李岳丰
吴薇
李岳丰
吴薇
李岳丰
吴薇</t>
        </is>
      </c>
    </row>
    <row r="3473" ht="12.75" customHeight="1">
      <c r="A3473" t="inlineStr">
        <is>
          <t>2025-11-19 尹龙强-北京-绿茶-铁锅导入 已结束</t>
        </is>
      </c>
      <c r="B3473"/>
      <c r="C3473" t="inlineStr">
        <is>
          <t>铁锅导入未录菜，需跟进；两台机器版本待升级推送15kw。</t>
        </is>
      </c>
      <c r="D3473" t="inlineStr">
        <is>
          <t>尹龙强</t>
        </is>
      </c>
      <c r="E3473" t="inlineStr">
        <is>
          <t>北京市朝阳区南磨房乡华侨城·北京OCT华侨城·北京2号院</t>
        </is>
      </c>
      <c r="F3473" t="inlineStr">
        <is>
          <t>项目出差</t>
        </is>
      </c>
      <c r="G3473" t="inlineStr">
        <is>
          <t>尹龙强-北京-绿茶-铁锅导入 已结束</t>
        </is>
      </c>
      <c r="H3473" t="inlineStr">
        <is>
          <t>工作内容
1.绿茶北京亦庄天街店更换铁锅
2.使用铁锅更换涂层锅
3.两台机器版本申请升级推送15kw
4.机器锅位设置，导入铁锅专用菜谱
5.两台机器温度标定已达标
6.机器保养维护</t>
        </is>
      </c>
      <c r="I3473" t="inlineStr">
        <is>
          <t>未录菜</t>
        </is>
      </c>
      <c r="J3473"/>
      <c r="K3473" t="inlineStr">
        <is>
          <t>铁锅导入跟进</t>
        </is>
      </c>
      <c r="L3473" t="inlineStr">
        <is>
          <t>IMG_20251119_171712412.jpg,IMG_20251119_171718700.jpg,IMG_20251119_171723699.jpg,IMG_20251119_171958740.jpg,IMG_20251119_172709888.jpg,IMG_20251119_173325481.jpg,IMG_20251119_180549195.jpg,IMG_20251119_180611503.jpg,IMG_20251119_180710521.jpg</t>
        </is>
      </c>
      <c r="M3473"/>
      <c r="N3473" s="2">
        <v>45980</v>
      </c>
      <c r="O3473" t="inlineStr">
        <is>
          <t>已结束,已结束,已结束,已结束,已结束</t>
        </is>
      </c>
      <c r="P3473" t="inlineStr">
        <is>
          <t>47周</t>
        </is>
      </c>
      <c r="Q3473"/>
      <c r="R3473" t="inlineStr">
        <is>
          <t>false</t>
        </is>
      </c>
      <c r="S3473" t="inlineStr">
        <is>
          <t>2025/11/11
2025/11/19
2025/11/21
2025/11/24
2025/12/10</t>
        </is>
      </c>
      <c r="T3473" t="inlineStr">
        <is>
          <t>BST</t>
        </is>
      </c>
      <c r="U3473"/>
      <c r="V3473" t="inlineStr">
        <is>
          <t>张铭麒
张铭麒
张铭麒
张铭麒
张铭麒</t>
        </is>
      </c>
      <c r="W3473" t="inlineStr">
        <is>
          <t>李岳丰
吴薇
李岳丰
吴薇
李岳丰
吴薇
李岳丰
吴薇
李岳丰
吴薇</t>
        </is>
      </c>
    </row>
    <row r="3474" ht="12.75" customHeight="1">
      <c r="A3474" t="inlineStr">
        <is>
          <t>2025-11-18 尹龙强-北京-绿茶-铁锅导入 已结束</t>
        </is>
      </c>
      <c r="B3474"/>
      <c r="C3474" t="inlineStr">
        <is>
          <t>问题：铁锅导入未录菜。异常：未完成录菜流程。</t>
        </is>
      </c>
      <c r="D3474" t="inlineStr">
        <is>
          <t>尹龙强</t>
        </is>
      </c>
      <c r="E3474" t="inlineStr">
        <is>
          <t>北京市朝阳区南磨房乡华侨城·北京OCT华侨城·北京2号院</t>
        </is>
      </c>
      <c r="F3474" t="inlineStr">
        <is>
          <t>项目出差</t>
        </is>
      </c>
      <c r="G3474" t="inlineStr">
        <is>
          <t>尹龙强-北京-绿茶-铁锅导入 已结束</t>
        </is>
      </c>
      <c r="H3474" t="inlineStr">
        <is>
          <t>
1.铁锅导入第三天
3.操作员对更换完铁锅使用机器熟练度增加
4.准备烹饪所需要的小料
5.协助操作员使用机器出餐
6.维护保养机器打扫卫生</t>
        </is>
      </c>
      <c r="I3474" t="inlineStr">
        <is>
          <t>未录菜</t>
        </is>
      </c>
      <c r="J3474"/>
      <c r="K3474" t="inlineStr">
        <is>
          <t>前往绿茶北京亦庄店更换铁锅</t>
        </is>
      </c>
      <c r="L3474" t="inlineStr">
        <is>
          <t>IMG_20251118_101400103.jpg,IMG_20251118_101534437.jpg,IMG_20251118_103056478.jpg,IMG_20251118_103358450.jpg,IMG_20251118_103733190.jpg,IMG_20251118_104048084.jpg,IMG_20251118_111245101.jpg,IMG_20251118_140910968.jpg,IMG_20251118_172557015.jpg,IMG_20251118_172606447.jpg,IMG_20251118_174957704.jpg,IMG_20251118_175841545.jpg</t>
        </is>
      </c>
      <c r="M3474"/>
      <c r="N3474" s="2">
        <v>45979</v>
      </c>
      <c r="O3474" t="inlineStr">
        <is>
          <t>已结束,已结束,已结束,已结束,已结束</t>
        </is>
      </c>
      <c r="P3474" t="inlineStr">
        <is>
          <t>47周</t>
        </is>
      </c>
      <c r="Q3474"/>
      <c r="R3474" t="inlineStr">
        <is>
          <t>false</t>
        </is>
      </c>
      <c r="S3474" t="inlineStr">
        <is>
          <t>2025/11/11
2025/11/19
2025/11/21
2025/11/24
2025/12/10</t>
        </is>
      </c>
      <c r="T3474" t="inlineStr">
        <is>
          <t>BST</t>
        </is>
      </c>
      <c r="U3474"/>
      <c r="V3474" t="inlineStr">
        <is>
          <t>张铭麒
张铭麒
张铭麒
张铭麒
张铭麒</t>
        </is>
      </c>
      <c r="W3474" t="inlineStr">
        <is>
          <t>李岳丰
吴薇
李岳丰
吴薇
李岳丰
吴薇
李岳丰
吴薇
李岳丰
吴薇</t>
        </is>
      </c>
    </row>
    <row r="3475" ht="12.75" customHeight="1">
      <c r="A3475" t="inlineStr">
        <is>
          <t>2025-11-17 尹龙强-北京-绿茶-铁锅导入 已结束</t>
        </is>
      </c>
      <c r="B3475"/>
      <c r="C3475" t="inlineStr">
        <is>
          <t>问题：未录菜。异常：铁锅导入进行中，需跟进培训操作员。</t>
        </is>
      </c>
      <c r="D3475" t="inlineStr">
        <is>
          <t>尹龙强</t>
        </is>
      </c>
      <c r="E3475" t="inlineStr">
        <is>
          <t>北京市朝阳区双井街道广渠路乐成中心SPACE3</t>
        </is>
      </c>
      <c r="F3475" t="inlineStr">
        <is>
          <t>项目出差</t>
        </is>
      </c>
      <c r="G3475" t="inlineStr">
        <is>
          <t>尹龙强-北京-绿茶-铁锅导入 已结束</t>
        </is>
      </c>
      <c r="H3475" t="inlineStr">
        <is>
          <t>工作内容
1、培训操作员使用换完铁锅的机器
2.规范小料摆放区域，菜品的提前准备
3.培训操作员对铁锅的认识以及烹饪手法
4.进行铁锅刷锅养锅的培训
5.把控机器烹饪出品
6.寄回未使用涂层锅，已使用的寄回工厂</t>
        </is>
      </c>
      <c r="I3475" t="inlineStr">
        <is>
          <t>未录菜</t>
        </is>
      </c>
      <c r="J3475"/>
      <c r="K3475" t="inlineStr">
        <is>
          <t>更换完铁锅后，跟近以及培训门店操作员</t>
        </is>
      </c>
      <c r="L3475" t="inlineStr">
        <is>
          <t>IMG_20251117_103116860.jpg,IMG_20251117_103131805.jpg,IMG_20251117_103136010.jpg,IMG_20251117_105109778.jpg,IMG_20251117_110652370.jpg,IMG_20251117_110655799.jpg,IMG_20251117_113821168.jpg,IMG_20251117_123512737.jpg,IMG_20251117_134328.jpg,IMG_20251117_135510443.jpg,IMG_20251117_140017529.jpg</t>
        </is>
      </c>
      <c r="M3475"/>
      <c r="N3475" s="2">
        <v>45978</v>
      </c>
      <c r="O3475" t="inlineStr">
        <is>
          <t>已结束,已结束,已结束,已结束,已结束</t>
        </is>
      </c>
      <c r="P3475" t="inlineStr">
        <is>
          <t>47周</t>
        </is>
      </c>
      <c r="Q3475"/>
      <c r="R3475" t="inlineStr">
        <is>
          <t>false</t>
        </is>
      </c>
      <c r="S3475" t="inlineStr">
        <is>
          <t>2025/11/11
2025/11/19
2025/11/21
2025/11/24
2025/12/10</t>
        </is>
      </c>
      <c r="T3475" t="inlineStr">
        <is>
          <t>BST</t>
        </is>
      </c>
      <c r="U3475"/>
      <c r="V3475" t="inlineStr">
        <is>
          <t>张铭麒
张铭麒
张铭麒
张铭麒
张铭麒</t>
        </is>
      </c>
      <c r="W3475" t="inlineStr">
        <is>
          <t>李岳丰
吴薇
李岳丰
吴薇
李岳丰
吴薇
李岳丰
吴薇
李岳丰
吴薇</t>
        </is>
      </c>
    </row>
    <row r="3476" ht="12.75" customHeight="1">
      <c r="A3476" t="inlineStr">
        <is>
          <t>2025-11-16 尹龙强-北京-绿茶-铁锅导入 已结束</t>
        </is>
      </c>
      <c r="B3476"/>
      <c r="C3476" t="inlineStr">
        <is>
          <t>问题：铁锅导入进行中未录菜，需关注录菜完成情况。</t>
        </is>
      </c>
      <c r="D3476" t="inlineStr">
        <is>
          <t>尹龙强</t>
        </is>
      </c>
      <c r="E3476" t="inlineStr">
        <is>
          <t>北京市通州区通运街道运河东大街北京市通州区通运小学</t>
        </is>
      </c>
      <c r="F3476" t="inlineStr">
        <is>
          <t>项目出差</t>
        </is>
      </c>
      <c r="G3476" t="inlineStr">
        <is>
          <t>尹龙强-北京-绿茶-铁锅导入 已结束</t>
        </is>
      </c>
      <c r="H3476" t="inlineStr">
        <is>
          <t>工作内容
1.绿茶北京长盈店协助操作员使用机器出餐
2.对需要的调料小料进行准备
3.下午前往通州万象汇店进行铁锅更换
4.申请机器版本推送升级，15kw
5.导入铁锅菜谱
6.进行铁锅温度标定
7.培训操作员对机器的刷锅养锅维护</t>
        </is>
      </c>
      <c r="I3476" t="inlineStr">
        <is>
          <t>未录菜</t>
        </is>
      </c>
      <c r="J3476"/>
      <c r="K3476" t="inlineStr">
        <is>
          <t>铁锅导入培训操作员使用</t>
        </is>
      </c>
      <c r="L3476" t="inlineStr">
        <is>
          <t>IMG_20251116_120558749.jpg,IMG_20251116_120629098.jpg,IMG_20251116_120631777.jpg,IMG_20251116_121753397.jpg,IMG_20251116_195922136.jpg,IMG_20251116_200409408.jpg,IMG_20251116_204025511.jpg,IMG_20251116_215728110.jpg</t>
        </is>
      </c>
      <c r="M3476"/>
      <c r="N3476" s="2">
        <v>45977</v>
      </c>
      <c r="O3476" t="inlineStr">
        <is>
          <t>已结束,已结束,已结束,已结束,已结束</t>
        </is>
      </c>
      <c r="P3476" t="inlineStr">
        <is>
          <t>46周</t>
        </is>
      </c>
      <c r="Q3476"/>
      <c r="R3476" t="inlineStr">
        <is>
          <t>false</t>
        </is>
      </c>
      <c r="S3476" t="inlineStr">
        <is>
          <t>2025/11/11
2025/11/19
2025/11/21
2025/11/24
2025/12/10</t>
        </is>
      </c>
      <c r="T3476" t="inlineStr">
        <is>
          <t>BST</t>
        </is>
      </c>
      <c r="U3476"/>
      <c r="V3476" t="inlineStr">
        <is>
          <t>张铭麒
张铭麒
张铭麒
张铭麒
张铭麒</t>
        </is>
      </c>
      <c r="W3476" t="inlineStr">
        <is>
          <t>李岳丰
吴薇
李岳丰
吴薇
李岳丰
吴薇
李岳丰
吴薇
李岳丰
吴薇</t>
        </is>
      </c>
    </row>
    <row r="3477" ht="12.75" customHeight="1">
      <c r="A3477" t="inlineStr">
        <is>
          <t>2025-11-15 尹龙强-北京-绿茶-铁锅导入 已结束</t>
        </is>
      </c>
      <c r="B3477" t="inlineStr">
        <is>
          <t>1</t>
        </is>
      </c>
      <c r="C3477" t="inlineStr">
        <is>
          <t>问题：尹龙强铁锅导入未录菜，需前往北京首开万象汇店更换铁锅。</t>
        </is>
      </c>
      <c r="D3477" t="inlineStr">
        <is>
          <t>尹龙强</t>
        </is>
      </c>
      <c r="E3477" t="inlineStr">
        <is>
          <t>北京市朝阳区南磨房乡华侨城·北京OCT华侨城·北京2号院</t>
        </is>
      </c>
      <c r="F3477" t="inlineStr">
        <is>
          <t>项目出差</t>
        </is>
      </c>
      <c r="G3477" t="inlineStr">
        <is>
          <t>尹龙强-北京-绿茶-铁锅导入 已结束</t>
        </is>
      </c>
      <c r="H3477" t="inlineStr">
        <is>
          <t>1. 餐品制备与出品： 负责使用铁锅等厨具完成餐品制作与高效出品，并完成原材料、调料的前期准备工作。
2. 设备操作与协助： 指导并协助操作员规范操作机器，确保流程顺畅。
3. 品质监控： 对设备出品的餐品进行质量把控，确保符合标准。
4. 设备维护： 机器的日常清洁、保养与打扫卫生。</t>
        </is>
      </c>
      <c r="I3477" t="inlineStr">
        <is>
          <t>未录菜</t>
        </is>
      </c>
      <c r="J3477"/>
      <c r="K3477" t="inlineStr">
        <is>
          <t>前往绿茶北京首开万象汇店更换铁锅</t>
        </is>
      </c>
      <c r="L3477" t="inlineStr">
        <is>
          <t>IMG_20251115_103227180.jpg,IMG_20251115_103936713.jpg,IMG_20251115_103946403.jpg,IMG_20251115_114156891.jpg,IMG_20251115_175556742.jpg,IMG_20251115_175623497.jpg,IMG_20251115_191831093.jpg,IMG_20251115_201336714.jpg,IMG_20251115_202018097.jpg</t>
        </is>
      </c>
      <c r="M3477"/>
      <c r="N3477" s="2">
        <v>45976</v>
      </c>
      <c r="O3477" t="inlineStr">
        <is>
          <t>已结束,已结束,已结束,已结束,已结束</t>
        </is>
      </c>
      <c r="P3477" t="inlineStr">
        <is>
          <t>46周</t>
        </is>
      </c>
      <c r="Q3477"/>
      <c r="R3477" t="inlineStr">
        <is>
          <t>false</t>
        </is>
      </c>
      <c r="S3477" t="inlineStr">
        <is>
          <t>2025/11/11
2025/11/19
2025/11/21
2025/11/24
2025/12/10</t>
        </is>
      </c>
      <c r="T3477" t="inlineStr">
        <is>
          <t>BST</t>
        </is>
      </c>
      <c r="U3477"/>
      <c r="V3477" t="inlineStr">
        <is>
          <t>张铭麒
张铭麒
张铭麒
张铭麒
张铭麒</t>
        </is>
      </c>
      <c r="W3477" t="inlineStr">
        <is>
          <t>李岳丰
吴薇
李岳丰
吴薇
李岳丰
吴薇
李岳丰
吴薇
李岳丰
吴薇</t>
        </is>
      </c>
    </row>
    <row r="3478" ht="12.75" customHeight="1">
      <c r="A3478" t="inlineStr">
        <is>
          <t>2025-11-14 尹龙强-北京-绿茶-铁锅导入 已结束</t>
        </is>
      </c>
      <c r="B3478"/>
      <c r="C3478" t="inlineStr">
        <is>
          <t>问题：铁锅导入进行中，未录菜。需关注录菜进度以保障正常出品。</t>
        </is>
      </c>
      <c r="D3478" t="inlineStr">
        <is>
          <t>尹龙强</t>
        </is>
      </c>
      <c r="E3478" t="inlineStr">
        <is>
          <t>北京市朝阳区南磨房乡华侨城·北京OCT华侨城·北京2号院</t>
        </is>
      </c>
      <c r="F3478" t="inlineStr">
        <is>
          <t>项目出差</t>
        </is>
      </c>
      <c r="G3478" t="inlineStr">
        <is>
          <t>尹龙强-北京-绿茶-铁锅导入 已结束</t>
        </is>
      </c>
      <c r="H3478" t="inlineStr">
        <is>
          <t>一、设备更换与调试
 完成绿茶北京长盈店三口机器铁锅的更换工作
  对新铁锅进行温度标定及锅位调整，确保设备运行稳定
二、系统升级与功能优化
  升级设备APP版本，15kw功率
  导入铁锅专用菜谱，
三、操作培训与技能提升
   培训操作员掌握铁锅烹饪手法，提升出餐效率
  指导操作员执行规范的刷锅与养锅流程，确保设备维护到位</t>
        </is>
      </c>
      <c r="I3478" t="inlineStr">
        <is>
          <t>未录菜</t>
        </is>
      </c>
      <c r="J3478"/>
      <c r="K3478" t="inlineStr">
        <is>
          <t>现场支持，稳定出品</t>
        </is>
      </c>
      <c r="L3478" t="inlineStr">
        <is>
          <t>IMG_20251114_092117437.jpg,IMG_20251114_092247476.jpg,IMG_20251114_094855119.jpg,IMG_20251114_130201638.jpg,IMG_20251114_132448127.jpg,IMG_20251114_140002545.jpg,IMG_20251114_152501906.jpg,IMG_20251114_161625511.jpg,IMG_20251114_161632344.jpg,IMG_20251114_161625511.jpg,IMG_20251114_161632344.jpg,IMG_20251114_161725929.jpg,IMG_20251114_165527990.jpg,IMG_20251114_185627828.jpg,IMG_20251114_211012076.jpg</t>
        </is>
      </c>
      <c r="M3478"/>
      <c r="N3478" s="2">
        <v>45975</v>
      </c>
      <c r="O3478" t="inlineStr">
        <is>
          <t>已结束,已结束,已结束,已结束,已结束</t>
        </is>
      </c>
      <c r="P3478" t="inlineStr">
        <is>
          <t>46周</t>
        </is>
      </c>
      <c r="Q3478"/>
      <c r="R3478" t="inlineStr">
        <is>
          <t>false</t>
        </is>
      </c>
      <c r="S3478" t="inlineStr">
        <is>
          <t>2025/11/11
2025/11/19
2025/11/21
2025/11/24
2025/12/10</t>
        </is>
      </c>
      <c r="T3478" t="inlineStr">
        <is>
          <t>BST</t>
        </is>
      </c>
      <c r="U3478"/>
      <c r="V3478" t="inlineStr">
        <is>
          <t>张铭麒
张铭麒
张铭麒
张铭麒
张铭麒</t>
        </is>
      </c>
      <c r="W3478" t="inlineStr">
        <is>
          <t>李岳丰
吴薇
李岳丰
吴薇
李岳丰
吴薇
李岳丰
吴薇
李岳丰
吴薇</t>
        </is>
      </c>
    </row>
    <row r="3479" ht="12.75" customHeight="1">
      <c r="A3479" t="inlineStr">
        <is>
          <t>2025-11-13 尹龙强-北京-绿茶-新店开业 已结束</t>
        </is>
      </c>
      <c r="B3479" t="inlineStr">
        <is>
          <t>1</t>
        </is>
      </c>
      <c r="C3479" t="inlineStr">
        <is>
          <t>问题：绿茶常营天街店铁锅导入未录菜。</t>
        </is>
      </c>
      <c r="D3479" t="inlineStr">
        <is>
          <t>尹龙强</t>
        </is>
      </c>
      <c r="E3479" t="inlineStr">
        <is>
          <t>北京市朝阳区南磨房乡华侨城·北京OCT华侨城·北京2号院</t>
        </is>
      </c>
      <c r="F3479" t="inlineStr">
        <is>
          <t>项目出差</t>
        </is>
      </c>
      <c r="G3479" t="inlineStr">
        <is>
          <t>尹龙强-北京-绿茶-新店开业 已结束</t>
        </is>
      </c>
      <c r="H3479" t="inlineStr">
        <is>
          <t>一、新店筹备与设备保障
1.负责绿茶北京惠多港新店的筹开技术支持，完成新店门店创建、铁锅菜谱导入，并协调完成15KW设备的能源升级，
2.完成设备的预先调试与调料备置
二、操作培训
1.系统性地对操作员进行培训
2.设备校准、铁锅菜品的标准操作手法及日常维护保养流程
三、菜品标准确认
1.新店试菜工作，并对出品品质负责。
2.最终所有菜品均通过厨师长审核，确认其品质稳定达到既定标准。</t>
        </is>
      </c>
      <c r="I3479" t="inlineStr">
        <is>
          <t>未录菜</t>
        </is>
      </c>
      <c r="J3479"/>
      <c r="K3479" t="inlineStr">
        <is>
          <t>绿茶常营天街店铁锅导入</t>
        </is>
      </c>
      <c r="L3479" t="inlineStr">
        <is>
          <t>IMG_20251113_101138162.jpg,IMG_20251113_102556274.jpg,IMG_20251113_102935259.jpg,IMG_20251113_111756413.jpg,IMG_20251113_111806722.jpg,IMG_20251113_120107101.jpg,IMG_20251113_121120577.jpg,IMG_20251113_122717845.jpg,IMG_20251113_140811858.jpg,IMG_20251113_141714624.jpg,IMG_20251113_152341161.jpg,IMG_20251113_152855504.jpg</t>
        </is>
      </c>
      <c r="M3479"/>
      <c r="N3479" s="2">
        <v>45974</v>
      </c>
      <c r="O3479" t="inlineStr">
        <is>
          <t>已结束,已结束,已结束,已结束</t>
        </is>
      </c>
      <c r="P3479" t="inlineStr">
        <is>
          <t>46周</t>
        </is>
      </c>
      <c r="Q3479"/>
      <c r="R3479" t="inlineStr">
        <is>
          <t>false</t>
        </is>
      </c>
      <c r="S3479" t="inlineStr">
        <is>
          <t>2025/11/08
2025/11/15
2026/02/07
2026/02/10</t>
        </is>
      </c>
      <c r="T3479" t="inlineStr">
        <is>
          <t>BST</t>
        </is>
      </c>
      <c r="U3479" t="inlineStr">
        <is>
          <t>0</t>
        </is>
      </c>
      <c r="V3479" t="inlineStr">
        <is>
          <t>张铭麒
张铭麒
张铭麒
张铭麒</t>
        </is>
      </c>
      <c r="W3479" t="inlineStr">
        <is>
          <t>李岳丰
吴薇
李岳丰
吴薇
李岳丰
吴薇
李岳丰
吴薇</t>
        </is>
      </c>
    </row>
    <row r="3480" ht="12.75" customHeight="1">
      <c r="A3480" t="inlineStr">
        <is>
          <t>2025-11-12 尹龙强-北京-绿茶-新店开业 已结束</t>
        </is>
      </c>
      <c r="B3480" t="inlineStr">
        <is>
          <t>1</t>
        </is>
      </c>
      <c r="C3480" t="inlineStr">
        <is>
          <t>绿茶新店开业准备中，存在未录菜的问题。</t>
        </is>
      </c>
      <c r="D3480" t="inlineStr">
        <is>
          <t>尹龙强</t>
        </is>
      </c>
      <c r="E3480" t="inlineStr">
        <is>
          <t>北京市朝阳区南磨房乡华侨城·北京OCT华侨城·北京2号院</t>
        </is>
      </c>
      <c r="F3480" t="inlineStr">
        <is>
          <t>项目出差</t>
        </is>
      </c>
      <c r="G3480" t="inlineStr">
        <is>
          <t>尹龙强-北京-绿茶-新店开业 已结束</t>
        </is>
      </c>
      <c r="H3480" t="inlineStr">
        <is>
          <t>筹备与规划： 负责开业前机器设备的调试与检查，并规划烹饪小料区的标准化摆放。
· 培训与执行： 对操作员进行机器校准、铁锅刷洗养护及日常维护保养的专项培训，确保操作规范。
· 物料准备： 统筹管理食材预加工，保障营运期间物料供应及时、充足。
· 效能提升： 通过持续培训与指导，显著提升操作员的设备操作熟练度，实现平稳高效运行。</t>
        </is>
      </c>
      <c r="I3480" t="inlineStr">
        <is>
          <t>未录菜</t>
        </is>
      </c>
      <c r="J3480"/>
      <c r="K3480" t="inlineStr">
        <is>
          <t>绿茶新店开业前试菜</t>
        </is>
      </c>
      <c r="L3480" t="inlineStr">
        <is>
          <t>IMG_20251112_084047205.jpg,IMG_20251112_093438432.jpg,IMG_20251112_094910088.jpg,IMG_20251112_100236313.jpg,IMG_20251112_103036013.jpg,IMG_20251112_122719181.jpg,IMG_20251112_123045438.jpg,IMG_20251112_123457073.jpg,IMG_20251112_123950676.jpg,IMG_20251112_141443978.jpg,IMG_20251112_141745437.jpg,IMG_20251112_170822137.jpg,IMG_20251112_200451464.jpg,IMG_20251112_202141152.jpg,IMG_20251112_203253977.jpg,IMG_20251112_203707721.jpg</t>
        </is>
      </c>
      <c r="M3480"/>
      <c r="N3480" s="2">
        <v>45973</v>
      </c>
      <c r="O3480" t="inlineStr">
        <is>
          <t>已结束,已结束,已结束,已结束</t>
        </is>
      </c>
      <c r="P3480" t="inlineStr">
        <is>
          <t>46周</t>
        </is>
      </c>
      <c r="Q3480"/>
      <c r="R3480" t="inlineStr">
        <is>
          <t>false</t>
        </is>
      </c>
      <c r="S3480" t="inlineStr">
        <is>
          <t>2025/11/08
2025/11/15
2026/02/07
2026/02/10</t>
        </is>
      </c>
      <c r="T3480" t="inlineStr">
        <is>
          <t>BST</t>
        </is>
      </c>
      <c r="U3480"/>
      <c r="V3480" t="inlineStr">
        <is>
          <t>张铭麒
张铭麒
张铭麒
张铭麒</t>
        </is>
      </c>
      <c r="W3480" t="inlineStr">
        <is>
          <t>李岳丰
吴薇
李岳丰
吴薇
李岳丰
吴薇
李岳丰
吴薇</t>
        </is>
      </c>
    </row>
    <row r="3481" ht="12.75" customHeight="1">
      <c r="A3481" t="inlineStr">
        <is>
          <t>2025-11-11 尹龙强-北京-绿茶-铁锅导入 已结束</t>
        </is>
      </c>
      <c r="B3481" t="inlineStr">
        <is>
          <t>1</t>
        </is>
      </c>
      <c r="C3481" t="inlineStr">
        <is>
          <t>存在“未录菜”问题，需关注新店开业支持中的菜品录入异常。</t>
        </is>
      </c>
      <c r="D3481" t="inlineStr">
        <is>
          <t>尹龙强</t>
        </is>
      </c>
      <c r="E3481" t="inlineStr">
        <is>
          <t>北京市朝阳区南磨房乡华侨城·北京OCT华侨城·北京2号院</t>
        </is>
      </c>
      <c r="F3481" t="inlineStr">
        <is>
          <t>项目出差</t>
        </is>
      </c>
      <c r="G3481" t="inlineStr">
        <is>
          <t>尹龙强-北京-绿茶-铁锅导入 已结束</t>
        </is>
      </c>
      <c r="H3481" t="inlineStr">
        <is>
          <t>1. 检测与准备
      负责机器生产所需的干料、液料的准备工作，确保原料符合标准。
2. 辅料配置
      要求操作员，准确、高效完成各类小料的配备与供应。
3. 机器操作与出餐协助
      协助操作员使用机器烹饪完成菜品制作，确保出餐流程顺畅高效。
4. 菜品工艺优化
      配合厨师长对茄子煲等菜品进行工艺调整与口味优化，持续提升出品质量。
5. 出品标准管控
      监督每道菜品的出餐标准，规范操作员的烹饪流程与手法，确保品质统一。
6. 设备维护培训
      培训日常养锅与基础维护，提升团队设备操作能力。</t>
        </is>
      </c>
      <c r="I3481" t="inlineStr">
        <is>
          <t>未录菜</t>
        </is>
      </c>
      <c r="J3481"/>
      <c r="K3481" t="inlineStr">
        <is>
          <t>绿茶合景魔方店新店开业支持</t>
        </is>
      </c>
      <c r="L3481" t="inlineStr">
        <is>
          <t>IMG_20251111_100436552.jpg,IMG_20251111_100555348.jpg,IMG_20251111_100559544.jpg,IMG_20251111_100725657.jpg,IMG_20251111_112218611.jpg,IMG_20251111_112505893.jpg,IMG_20251111_114932843.jpg,IMG_20251111_115901110.jpg,IMG_20251111_120742356.jpg,IMG_20251111_174041740.jpg,IMG_20251111_174110554.jpg,IMG_20251111_180522354.jpg,IMG_20251111_180608878.jpg,IMG_20251111_180928884.jpg,IMG_20251111_184945400.jpg,IMG_20251111_185204069.jpg,IMG_20251111_185555830.jpg,IMG_20251111_191201913.jpg</t>
        </is>
      </c>
      <c r="M3481"/>
      <c r="N3481" s="2">
        <v>45972</v>
      </c>
      <c r="O3481" t="inlineStr">
        <is>
          <t>已结束,已结束,已结束,已结束,已结束</t>
        </is>
      </c>
      <c r="P3481" t="inlineStr">
        <is>
          <t>46周</t>
        </is>
      </c>
      <c r="Q3481"/>
      <c r="R3481" t="inlineStr">
        <is>
          <t>false</t>
        </is>
      </c>
      <c r="S3481" t="inlineStr">
        <is>
          <t>2025/11/11
2025/11/19
2025/11/21
2025/11/24
2025/12/10</t>
        </is>
      </c>
      <c r="T3481" t="inlineStr">
        <is>
          <t>BST</t>
        </is>
      </c>
      <c r="U3481" t="inlineStr">
        <is>
          <t>1</t>
        </is>
      </c>
      <c r="V3481" t="inlineStr">
        <is>
          <t>张铭麒
张铭麒
张铭麒
张铭麒
张铭麒</t>
        </is>
      </c>
      <c r="W3481" t="inlineStr">
        <is>
          <t>李岳丰
吴薇
李岳丰
吴薇
李岳丰
吴薇
李岳丰
吴薇
李岳丰
吴薇</t>
        </is>
      </c>
    </row>
    <row r="3482" ht="12.75" customHeight="1">
      <c r="A3482" t="inlineStr">
        <is>
          <t>2025-11-10 尹龙强-北京-绿茶-铁锅导入 已结束</t>
        </is>
      </c>
      <c r="B3482" t="inlineStr">
        <is>
          <t>1</t>
        </is>
      </c>
      <c r="C3482" t="inlineStr">
        <is>
          <t>存在“未录菜”问题，需关注并跟进导入菜品稳定情况。</t>
        </is>
      </c>
      <c r="D3482" t="inlineStr">
        <is>
          <t>尹龙强</t>
        </is>
      </c>
      <c r="E3482" t="inlineStr">
        <is>
          <t>北京市朝阳区南磨房乡华侨城·北京OCT华侨城·北京2号院</t>
        </is>
      </c>
      <c r="F3482" t="inlineStr">
        <is>
          <t>项目出差</t>
        </is>
      </c>
      <c r="G3482" t="inlineStr">
        <is>
          <t>尹龙强-北京-绿茶-铁锅导入 已结束</t>
        </is>
      </c>
      <c r="H3482" t="inlineStr">
        <is>
          <t>绿茶餐厅（富力广场店）
一、工作内容
1. 新锅使用与养护：完成铁锅更换后，已按标准流程进行开锅与日常养护。
2. 铁锅菜谱应用：正式启用配套铁锅菜谱，并投入实际接单与烹饪流程。
3. 重点菜品优化：结合厨师长反馈，已完成对茄子煲、干锅土豆片及卷心菜三道菜品的改进与调试。
4. 问题改进情况：针对茄子煲勾芡过稠、卷心菜不易炒熟等问题，均已落实调整并解决。
5. 操作培训开展：已组织厨师长及操作员开展专项培训，内容涵盖铁锅保养维护要点及菜品烹饪手法。</t>
        </is>
      </c>
      <c r="I3482" t="inlineStr">
        <is>
          <t>未录菜</t>
        </is>
      </c>
      <c r="J3482"/>
      <c r="K3482" t="inlineStr">
        <is>
          <t>跟进导入菜品稳定</t>
        </is>
      </c>
      <c r="L3482" t="inlineStr">
        <is>
          <t>IMG_20251110_102204528.jpg,IMG_20251110_103151721.jpg,IMG_20251110_103333072.jpg,IMG_20251110_110115713.jpg,IMG_20251110_112052598.jpg,IMG_20251110_114914543.jpg,IMG_20251110_115427680.jpg,IMG_20251110_122915077.jpg,IMG_20251110_123303761.jpg,IMG_20251110_125432011.jpg,IMG_20251110_130643636.jpg,IMG_20251110_135027932.jpg,IMG_20251110_135413181.jpg,IMG_20251110_172309669.jpg,IMG_20251110_185234716.jpg,IMG_20251110_185313728.jpg,IMG_20251110_200032379.jpg</t>
        </is>
      </c>
      <c r="M3482"/>
      <c r="N3482" s="2">
        <v>45971</v>
      </c>
      <c r="O3482" t="inlineStr">
        <is>
          <t>已结束,已结束,已结束,已结束,已结束</t>
        </is>
      </c>
      <c r="P3482" t="inlineStr">
        <is>
          <t>46周</t>
        </is>
      </c>
      <c r="Q3482"/>
      <c r="R3482" t="inlineStr">
        <is>
          <t>false</t>
        </is>
      </c>
      <c r="S3482" t="inlineStr">
        <is>
          <t>2025/11/11
2025/11/19
2025/11/21
2025/11/24
2025/12/10</t>
        </is>
      </c>
      <c r="T3482" t="inlineStr">
        <is>
          <t>BST</t>
        </is>
      </c>
      <c r="U3482"/>
      <c r="V3482" t="inlineStr">
        <is>
          <t>张铭麒
张铭麒
张铭麒
张铭麒
张铭麒</t>
        </is>
      </c>
      <c r="W3482" t="inlineStr">
        <is>
          <t>李岳丰
吴薇
李岳丰
吴薇
李岳丰
吴薇
李岳丰
吴薇
李岳丰
吴薇</t>
        </is>
      </c>
    </row>
    <row r="3483" ht="12.75" customHeight="1">
      <c r="A3483" t="inlineStr">
        <is>
          <t>2025-11-09 尹龙强-北京-绿茶-新店开业 已结束</t>
        </is>
      </c>
      <c r="B3483"/>
      <c r="C3483" t="inlineStr">
        <is>
          <t>绿茶富力广场店更换铁锅，未录菜，需关注菜谱稳定问题。</t>
        </is>
      </c>
      <c r="D3483" t="inlineStr">
        <is>
          <t>尹龙强</t>
        </is>
      </c>
      <c r="E3483" t="inlineStr">
        <is>
          <t>北京市朝阳区南磨房乡华侨城·北京OCT华侨城·北京2号院</t>
        </is>
      </c>
      <c r="F3483" t="inlineStr">
        <is>
          <t>项目出差</t>
        </is>
      </c>
      <c r="G3483" t="inlineStr">
        <is>
          <t>尹龙强-北京-绿茶-新店开业 已结束</t>
        </is>
      </c>
      <c r="H3483" t="inlineStr">
        <is>
          <t>1.北京常营天街店把铁锅运转至绿茶富力广场店
2.更换绿茶富力广场店铁锅
3.铁锅菜谱导入
4.铁锅开锅除油膜
5..铁锅温度标定
6.维护保养机器</t>
        </is>
      </c>
      <c r="I3483" t="inlineStr">
        <is>
          <t>未录菜</t>
        </is>
      </c>
      <c r="J3483"/>
      <c r="K3483" t="inlineStr">
        <is>
          <t>更换铁锅稳定菜谱</t>
        </is>
      </c>
      <c r="L3483" t="inlineStr">
        <is>
          <t>mmexport1762701917493.jpg,mmexport1762701925223.jpg,mmexport1762701930399.jpg,mmexport1762701935151.jpg,mmexport1762701937404.jpg,mmexport1762701942911.jpg,mmexport1762701945240.jpg</t>
        </is>
      </c>
      <c r="M3483"/>
      <c r="N3483" s="2">
        <v>45970</v>
      </c>
      <c r="O3483" t="inlineStr">
        <is>
          <t>已结束,已结束,已结束,已结束</t>
        </is>
      </c>
      <c r="P3483" t="inlineStr">
        <is>
          <t>45周</t>
        </is>
      </c>
      <c r="Q3483"/>
      <c r="R3483" t="inlineStr">
        <is>
          <t>false</t>
        </is>
      </c>
      <c r="S3483" t="inlineStr">
        <is>
          <t>2025/11/08
2025/11/15
2026/02/07
2026/02/10</t>
        </is>
      </c>
      <c r="T3483" t="inlineStr">
        <is>
          <t>BST</t>
        </is>
      </c>
      <c r="U3483"/>
      <c r="V3483" t="inlineStr">
        <is>
          <t>张铭麒
张铭麒
张铭麒
张铭麒</t>
        </is>
      </c>
      <c r="W3483" t="inlineStr">
        <is>
          <t>李岳丰
吴薇
李岳丰
吴薇
李岳丰
吴薇
李岳丰
吴薇</t>
        </is>
      </c>
    </row>
    <row r="3484" ht="12.75" customHeight="1">
      <c r="A3484" t="inlineStr">
        <is>
          <t>2025-11-08 尹龙强-北京-绿茶-新店开业 已结束</t>
        </is>
      </c>
      <c r="B3484"/>
      <c r="C3484" t="inlineStr">
        <is>
          <t>绿茶北京长楹天街店更换铁锅未录菜。</t>
        </is>
      </c>
      <c r="D3484" t="inlineStr">
        <is>
          <t>尹龙强</t>
        </is>
      </c>
      <c r="E3484" t="inlineStr">
        <is>
          <t>北京市朝阳区南磨房乡华侨城·北京OCT华侨城·北京2号院</t>
        </is>
      </c>
      <c r="F3484" t="inlineStr">
        <is>
          <t>项目出差</t>
        </is>
      </c>
      <c r="G3484" t="inlineStr">
        <is>
          <t>尹龙强-北京-绿茶-新店开业 已结束</t>
        </is>
      </c>
      <c r="H3484" t="inlineStr">
        <is>
          <t>· 研发与测试：于绿茶北京合景魔方店进行新菜品试制，针对烤肉炒饭，卷心菜和干锅土豆片进行口味测试与优化，确保出品标准。
· 设备初始化与校准：完成新门店系统的账号注册与创建，并对机器设备进行设置，精准校准干料、液料投料系统，温度标定，保障份量与稳定性。
· 设备维护：执行设备的日常保养与维护流程，确保其处于最佳工作状态。</t>
        </is>
      </c>
      <c r="I3484" t="inlineStr">
        <is>
          <t>未录菜</t>
        </is>
      </c>
      <c r="J3484"/>
      <c r="K3484" t="inlineStr">
        <is>
          <t>绿茶北京长楹天街店更换铁锅</t>
        </is>
      </c>
      <c r="L3484" t="inlineStr">
        <is>
          <t>IMG_20251108_093849740.jpg,IMG_20251108_095755350.jpg,IMG_20251108_103211828.jpg,IMG_20251108_104032262.jpg,IMG_20251108_104103895.jpg,IMG_20251108_105840500.jpg,IMG_20251108_111736027.jpg,IMG_20251108_160936722.jpg,IMG_20251108_182320068.jpg</t>
        </is>
      </c>
      <c r="M3484"/>
      <c r="N3484" s="2">
        <v>45969</v>
      </c>
      <c r="O3484" t="inlineStr">
        <is>
          <t>已结束,已结束,已结束,已结束</t>
        </is>
      </c>
      <c r="P3484" t="inlineStr">
        <is>
          <t>45周</t>
        </is>
      </c>
      <c r="Q3484"/>
      <c r="R3484" t="inlineStr">
        <is>
          <t>false</t>
        </is>
      </c>
      <c r="S3484" t="inlineStr">
        <is>
          <t>2025/11/08
2025/11/15
2026/02/07
2026/02/10</t>
        </is>
      </c>
      <c r="T3484" t="inlineStr">
        <is>
          <t>BST</t>
        </is>
      </c>
      <c r="U3484" t="inlineStr">
        <is>
          <t>1</t>
        </is>
      </c>
      <c r="V3484" t="inlineStr">
        <is>
          <t>张铭麒
张铭麒
张铭麒
张铭麒</t>
        </is>
      </c>
      <c r="W3484" t="inlineStr">
        <is>
          <t>李岳丰
吴薇
李岳丰
吴薇
李岳丰
吴薇
李岳丰
吴薇</t>
        </is>
      </c>
    </row>
    <row r="3485" ht="12.75" customHeight="1">
      <c r="A3485" t="inlineStr">
        <is>
          <t>2025-11-07 尹龙强-北京-窄门活动-DEMO 已结束</t>
        </is>
      </c>
      <c r="B3485"/>
      <c r="C3485" t="inlineStr">
        <is>
          <t>问题：未录菜。异常：展会期间相关菜品未记录。</t>
        </is>
      </c>
      <c r="D3485" t="inlineStr">
        <is>
          <t>尹龙强</t>
        </is>
      </c>
      <c r="E3485" t="inlineStr">
        <is>
          <t>北京市朝阳区南磨房乡华侨城·北京OCT华侨城·北京2号院</t>
        </is>
      </c>
      <c r="F3485" t="inlineStr">
        <is>
          <t>项目出差</t>
        </is>
      </c>
      <c r="G3485" t="inlineStr">
        <is>
          <t>尹龙强-北京-窄门活动-DEMO 已结束</t>
        </is>
      </c>
      <c r="H3485" t="inlineStr">
        <is>
          <t>1.窄门会展第二天
2.切配分装当日所需食材
3.根据销售需求使用机器烹饪出品给客户试吃
4.展示机器烹饪
5.现场解说机器使用效果
6.展会撤离，拆卸设备</t>
        </is>
      </c>
      <c r="I3485" t="inlineStr">
        <is>
          <t>未录菜</t>
        </is>
      </c>
      <c r="J3485"/>
      <c r="K3485" t="inlineStr">
        <is>
          <t>绿茶北京合景魔方店试菜</t>
        </is>
      </c>
      <c r="L3485" t="inlineStr">
        <is>
          <t>IMG_20251107_095359834.jpg,IMG_20251107_095406687.jpg,IMG_20251107_095411865.jpg,IMG_20251107_095415115.jpg,IMG_20251107_095418151.jpg,IMG_20251107_095421321.jpg,IMG_20251107_095424239.jpg,IMG_20251107_095429187.jpg,IMG_20251107_110131891.jpg,IMG_20251107_175012022.jpg,IMG_20251107_195630275.jpg,IMG_20251107_201040866.jpg,IMG_20251107_201058540.jpg</t>
        </is>
      </c>
      <c r="M3485"/>
      <c r="N3485" s="2">
        <v>45968</v>
      </c>
      <c r="O3485" t="inlineStr">
        <is>
          <t>已结束</t>
        </is>
      </c>
      <c r="P3485" t="inlineStr">
        <is>
          <t>45周</t>
        </is>
      </c>
      <c r="Q3485"/>
      <c r="R3485" t="inlineStr">
        <is>
          <t>false</t>
        </is>
      </c>
      <c r="S3485" t="inlineStr">
        <is>
          <t>2025/11/08</t>
        </is>
      </c>
      <c r="T3485"/>
      <c r="U3485" t="inlineStr">
        <is>
          <t>1</t>
        </is>
      </c>
      <c r="V3485" t="inlineStr">
        <is>
          <t>吴展樱</t>
        </is>
      </c>
      <c r="W3485"/>
    </row>
    <row r="3486" ht="12.75" customHeight="1">
      <c r="A3486" t="inlineStr">
        <is>
          <t>2025-11-06 尹龙强-北京-窄门活动-DEMO 已结束</t>
        </is>
      </c>
      <c r="B3486"/>
      <c r="C3486" t="inlineStr">
        <is>
          <t>需关注问题：未录菜，展会协助使用机器。</t>
        </is>
      </c>
      <c r="D3486" t="inlineStr">
        <is>
          <t>尹龙强</t>
        </is>
      </c>
      <c r="E3486" t="inlineStr">
        <is>
          <t>北京市朝阳区南磨房乡蜜雪冰城(欢乐谷店)弯里中心</t>
        </is>
      </c>
      <c r="F3486" t="inlineStr">
        <is>
          <t>项目出差</t>
        </is>
      </c>
      <c r="G3486" t="inlineStr">
        <is>
          <t>尹龙强-北京-窄门活动-DEMO 已结束</t>
        </is>
      </c>
      <c r="H3486" t="inlineStr">
        <is>
          <t>1.准备展会所需菜品，机器调试
2.菜品试菜，销售提意见改进优化
3.协助销售使用KMAS下单
4.展会现场使用机器操作出菜
5.维护保养机器</t>
        </is>
      </c>
      <c r="I3486" t="inlineStr">
        <is>
          <t>未录菜</t>
        </is>
      </c>
      <c r="J3486"/>
      <c r="K3486" t="inlineStr">
        <is>
          <t>展会协助使用机器</t>
        </is>
      </c>
      <c r="L3486" t="inlineStr">
        <is>
          <t>IMG_20251106_075515741.jpg,IMG_20251106_113814635.jpg,IMG_20251106_113821301.jpg,IMG_20251106_113824655.jpg,IMG_20251106_163738490.jpg,IMG_20251106_163748048.jpg,IMG_20251106_203844422.jpg,IMG_20251106_204046137.jpg</t>
        </is>
      </c>
      <c r="M3486"/>
      <c r="N3486" s="2">
        <v>45967</v>
      </c>
      <c r="O3486" t="inlineStr">
        <is>
          <t>已结束</t>
        </is>
      </c>
      <c r="P3486" t="inlineStr">
        <is>
          <t>45周</t>
        </is>
      </c>
      <c r="Q3486"/>
      <c r="R3486" t="inlineStr">
        <is>
          <t>false</t>
        </is>
      </c>
      <c r="S3486" t="inlineStr">
        <is>
          <t>2025/11/08</t>
        </is>
      </c>
      <c r="T3486"/>
      <c r="U3486"/>
      <c r="V3486" t="inlineStr">
        <is>
          <t>吴展樱</t>
        </is>
      </c>
      <c r="W3486"/>
    </row>
    <row r="3487" ht="12.75" customHeight="1">
      <c r="A3487" t="inlineStr">
        <is>
          <t>2025-11-05 尹龙强-北京-窄门活动-DEMO 已结束</t>
        </is>
      </c>
      <c r="B3487"/>
      <c r="C3487" t="inlineStr">
        <is>
          <t>存在未录菜问题，需关注展会机器使用配合情况。</t>
        </is>
      </c>
      <c r="D3487" t="inlineStr">
        <is>
          <t>尹龙强</t>
        </is>
      </c>
      <c r="E3487" t="inlineStr">
        <is>
          <t>北京市顺义区空港街道首都国际会议中心</t>
        </is>
      </c>
      <c r="F3487" t="inlineStr">
        <is>
          <t>项目出差</t>
        </is>
      </c>
      <c r="G3487" t="inlineStr">
        <is>
          <t>尹龙强-北京-窄门活动-DEMO 已结束</t>
        </is>
      </c>
      <c r="H3487" t="inlineStr">
        <is>
          <t>1.订购会展所需菜品
2.前往望京浣熊食堂切配分装所需菜品
2.调试会展机器校准确保正常使用
3.使用机器测试会展所需菜品
4.销售提出菜品需求进行优化
5.分配明日所需菜品分量
6.维护保养机器打扫卫生</t>
        </is>
      </c>
      <c r="I3487" t="inlineStr">
        <is>
          <t>未录菜</t>
        </is>
      </c>
      <c r="J3487"/>
      <c r="K3487" t="inlineStr">
        <is>
          <t>在展会使用机器配合</t>
        </is>
      </c>
      <c r="L3487" t="inlineStr">
        <is>
          <t>IMG_20251105_111353959.jpg,IMG_20251105_141622508.jpg,IMG_20251105_153752901.jpg,IMG_20251105_161621027.jpg,IMG_20251105_192936833.jpg,IMG_20251105_193102692.jpg,IMG_20251105_193518145.jpg,IMG_20251105_195227663.jpg,IMG_20251105_230053278.jpg</t>
        </is>
      </c>
      <c r="M3487"/>
      <c r="N3487" s="2">
        <v>45966</v>
      </c>
      <c r="O3487" t="inlineStr">
        <is>
          <t>已结束</t>
        </is>
      </c>
      <c r="P3487" t="inlineStr">
        <is>
          <t>45周</t>
        </is>
      </c>
      <c r="Q3487"/>
      <c r="R3487" t="inlineStr">
        <is>
          <t>false</t>
        </is>
      </c>
      <c r="S3487" t="inlineStr">
        <is>
          <t>2025/11/08</t>
        </is>
      </c>
      <c r="T3487"/>
      <c r="U3487"/>
      <c r="V3487" t="inlineStr">
        <is>
          <t>吴展樱</t>
        </is>
      </c>
      <c r="W3487"/>
    </row>
    <row r="3488" ht="12.75" customHeight="1">
      <c r="A3488" t="inlineStr">
        <is>
          <t>2025-11-04 尹龙强-北京-窄门活动-DEMO 已结束</t>
        </is>
      </c>
      <c r="B3488"/>
      <c r="C3488" t="inlineStr">
        <is>
          <t>问题：未录菜。异常：展会现场测试菜品时菜品未录入系统。</t>
        </is>
      </c>
      <c r="D3488" t="inlineStr">
        <is>
          <t>尹龙强</t>
        </is>
      </c>
      <c r="E3488" t="inlineStr">
        <is>
          <t>北京市朝阳区南磨房乡华侨城·北京OCT华侨城·北京2号院</t>
        </is>
      </c>
      <c r="F3488" t="inlineStr">
        <is>
          <t>项目出差</t>
        </is>
      </c>
      <c r="G3488" t="inlineStr">
        <is>
          <t>尹龙强-北京-窄门活动-DEMO 已结束</t>
        </is>
      </c>
      <c r="H3488" t="inlineStr">
        <is>
          <t>望京浣熊食堂测试展会菜谱
1.联系软件同事解绑账号，使用展会账号
2.机器添加调料，校准
3.测试五个展会菜品
麻婆豆腐，宫保鸡丁，泰式冬阴功汤，打抛肉，
泰式罗勒炒海鲜
4.维护保养机器，打扫卫生</t>
        </is>
      </c>
      <c r="I3488" t="inlineStr">
        <is>
          <t>未录菜</t>
        </is>
      </c>
      <c r="J3488"/>
      <c r="K3488" t="inlineStr">
        <is>
          <t>展会现场测试菜品</t>
        </is>
      </c>
      <c r="L3488" t="inlineStr">
        <is>
          <t>IMG_20251104_115206492.jpg,IMG_20251104_144641655.jpg,IMG_20251104_144645681.jpg,IMG_20251104_145538599.jpg,IMG_20251104_145543595.jpg,IMG_20251104_153509210.jpg,IMG_20251104_154219458.jpg,IMG_20251104_154835905.jpg,IMG_20251104_160220668.jpg</t>
        </is>
      </c>
      <c r="M3488"/>
      <c r="N3488" s="2">
        <v>45965</v>
      </c>
      <c r="O3488" t="inlineStr">
        <is>
          <t>已结束</t>
        </is>
      </c>
      <c r="P3488" t="inlineStr">
        <is>
          <t>45周</t>
        </is>
      </c>
      <c r="Q3488"/>
      <c r="R3488" t="inlineStr">
        <is>
          <t>false</t>
        </is>
      </c>
      <c r="S3488" t="inlineStr">
        <is>
          <t>2025/11/08</t>
        </is>
      </c>
      <c r="T3488"/>
      <c r="U3488"/>
      <c r="V3488" t="inlineStr">
        <is>
          <t>吴展樱</t>
        </is>
      </c>
      <c r="W3488"/>
    </row>
    <row r="3489" ht="12.75" customHeight="1">
      <c r="A3489" t="inlineStr">
        <is>
          <t>2025-11-03 尹龙强-长沙-大碗先生-新店开业 已结束</t>
        </is>
      </c>
      <c r="B3489"/>
      <c r="C3489" t="inlineStr">
        <is>
          <t>问题：尹龙强大碗先生新店开业未录菜，需关注。</t>
        </is>
      </c>
      <c r="D3489" t="inlineStr">
        <is>
          <t>尹龙强</t>
        </is>
      </c>
      <c r="E3489" t="inlineStr">
        <is>
          <t>北京市丰台区玉泉营街道镇国寺北街草桥欣园小区</t>
        </is>
      </c>
      <c r="F3489" t="inlineStr">
        <is>
          <t>项目出差</t>
        </is>
      </c>
      <c r="G3489" t="inlineStr">
        <is>
          <t>尹龙强-长沙-大碗先生-新店开业 已结束</t>
        </is>
      </c>
      <c r="H3489" t="inlineStr">
        <is>
          <t>项目介绍前往北京</t>
        </is>
      </c>
      <c r="I3489" t="inlineStr">
        <is>
          <t>未录菜</t>
        </is>
      </c>
      <c r="J3489"/>
      <c r="K3489" t="inlineStr">
        <is>
          <t>浣熊食堂测试展会菜谱</t>
        </is>
      </c>
      <c r="L3489" t="inlineStr">
        <is>
          <t>IMG_20251103_153150554.jpg,IMG_20251103_222235802.jpg</t>
        </is>
      </c>
      <c r="M3489"/>
      <c r="N3489" s="2">
        <v>45964</v>
      </c>
      <c r="O3489" t="inlineStr">
        <is>
          <t>已结束,已结束</t>
        </is>
      </c>
      <c r="P3489" t="inlineStr">
        <is>
          <t>45周</t>
        </is>
      </c>
      <c r="Q3489"/>
      <c r="R3489" t="inlineStr">
        <is>
          <t>false</t>
        </is>
      </c>
      <c r="S3489" t="inlineStr">
        <is>
          <t>2025/10/28
2026/03/10</t>
        </is>
      </c>
      <c r="T3489" t="inlineStr">
        <is>
          <t>BST</t>
        </is>
      </c>
      <c r="U3489" t="inlineStr">
        <is>
          <t>1</t>
        </is>
      </c>
      <c r="V3489" t="inlineStr">
        <is>
          <t>关胜元
关胜元</t>
        </is>
      </c>
      <c r="W3489" t="inlineStr">
        <is>
          <t>张铭麒
张铭麒</t>
        </is>
      </c>
    </row>
    <row r="3490" ht="12.75" customHeight="1">
      <c r="A3490" t="inlineStr">
        <is>
          <t>2025-11-02 尹龙强-长沙-大碗先生-新店开业 已结束</t>
        </is>
      </c>
      <c r="B3490"/>
      <c r="C3490" t="inlineStr">
        <is>
          <t>存在未录菜问题，尹龙强前往北京。</t>
        </is>
      </c>
      <c r="D3490" t="inlineStr">
        <is>
          <t>尹龙强</t>
        </is>
      </c>
      <c r="E3490" t="inlineStr">
        <is>
          <t>湖南省株洲市石峰区龙头铺街道学林路莫林酒店(株洲云龙职教城店)</t>
        </is>
      </c>
      <c r="F3490" t="inlineStr">
        <is>
          <t>项目出差</t>
        </is>
      </c>
      <c r="G3490" t="inlineStr">
        <is>
          <t>尹龙强-长沙-大碗先生-新店开业 已结束</t>
        </is>
      </c>
      <c r="H3490" t="inlineStr">
        <is>
          <t>1.培训操作员使用机器
2.协助使用机器出餐
3.培训操作员对菜品烹饪时需要注意的手法
4.对机器的维护保养
5.烹饪锅次181次出品304份总价值共:7725元
</t>
        </is>
      </c>
      <c r="I3490" t="inlineStr">
        <is>
          <t>未录菜</t>
        </is>
      </c>
      <c r="J3490"/>
      <c r="K3490" t="inlineStr">
        <is>
          <t>前往北京</t>
        </is>
      </c>
      <c r="L3490" t="inlineStr">
        <is>
          <t>IMG_20251102_101437049.jpg,IMG_20251102_120127835.jpg,IMG_20251102_142913487.jpg,IMG_20251102_170312319.jpg,IMG_20251102_170420553.jpg,IMG_20251102_170832458.jpg,IMG_20251102_185216460.jpg,IMG_20251102_185248869.jpg,IMG_20251102_202256254.jpg</t>
        </is>
      </c>
      <c r="M3490"/>
      <c r="N3490" s="2">
        <v>45963</v>
      </c>
      <c r="O3490" t="inlineStr">
        <is>
          <t>已结束,已结束</t>
        </is>
      </c>
      <c r="P3490" t="inlineStr">
        <is>
          <t>44周</t>
        </is>
      </c>
      <c r="Q3490"/>
      <c r="R3490" t="inlineStr">
        <is>
          <t>false</t>
        </is>
      </c>
      <c r="S3490" t="inlineStr">
        <is>
          <t>2025/10/28
2026/03/10</t>
        </is>
      </c>
      <c r="T3490" t="inlineStr">
        <is>
          <t>BST</t>
        </is>
      </c>
      <c r="U3490"/>
      <c r="V3490" t="inlineStr">
        <is>
          <t>关胜元
关胜元</t>
        </is>
      </c>
      <c r="W3490" t="inlineStr">
        <is>
          <t>张铭麒
张铭麒</t>
        </is>
      </c>
    </row>
    <row r="3491" ht="12.75" customHeight="1">
      <c r="A3491" t="inlineStr">
        <is>
          <t>2025-11-01 尹龙强-长沙-大碗先生-新店开业 已结束</t>
        </is>
      </c>
      <c r="B3491"/>
      <c r="C3491" t="inlineStr">
        <is>
          <t>存在未录菜问题，需关注机器突发情况及时上报处理。</t>
        </is>
      </c>
      <c r="D3491" t="inlineStr">
        <is>
          <t>尹龙强</t>
        </is>
      </c>
      <c r="E3491" t="inlineStr">
        <is>
          <t>湖南省株洲市石峰区龙头铺街道学林路学府港湾</t>
        </is>
      </c>
      <c r="F3491" t="inlineStr">
        <is>
          <t>项目出差</t>
        </is>
      </c>
      <c r="G3491" t="inlineStr">
        <is>
          <t>尹龙强-长沙-大碗先生-新店开业 已结束</t>
        </is>
      </c>
      <c r="H3491" t="inlineStr">
        <is>
          <t>1.配合门店使用机器高效出餐，确保跟上客流
2.培训操作员熟练使用机器，和维护保养
3.对机器出现突发情况及时上报处理
4.一共锅次195，共320份</t>
        </is>
      </c>
      <c r="I3491" t="inlineStr">
        <is>
          <t>未录菜</t>
        </is>
      </c>
      <c r="J3491"/>
      <c r="K3491" t="inlineStr">
        <is>
          <t>协助门店出餐</t>
        </is>
      </c>
      <c r="L3491" t="inlineStr">
        <is>
          <t>IMG_20251101_110157757.jpg,IMG_20251101_111412770.jpg,IMG_20251101_111427139.jpg,IMG_20251101_111809089.jpg,IMG_20251101_130529963.jpg,IMG_20251101_173715214.jpg,IMG_20251101_181140821.jpg,IMG_20251101_203709900.jpg,IMG_20251101_205521074.jpg</t>
        </is>
      </c>
      <c r="M3491"/>
      <c r="N3491" s="2">
        <v>45962</v>
      </c>
      <c r="O3491" t="inlineStr">
        <is>
          <t>已结束,已结束</t>
        </is>
      </c>
      <c r="P3491" t="inlineStr">
        <is>
          <t>44周</t>
        </is>
      </c>
      <c r="Q3491"/>
      <c r="R3491" t="inlineStr">
        <is>
          <t>false</t>
        </is>
      </c>
      <c r="S3491" t="inlineStr">
        <is>
          <t>2025/10/28
2026/03/10</t>
        </is>
      </c>
      <c r="T3491" t="inlineStr">
        <is>
          <t>BST</t>
        </is>
      </c>
      <c r="U3491"/>
      <c r="V3491" t="inlineStr">
        <is>
          <t>关胜元
关胜元</t>
        </is>
      </c>
      <c r="W3491" t="inlineStr">
        <is>
          <t>张铭麒
张铭麒</t>
        </is>
      </c>
    </row>
    <row r="3492" ht="12.75" customHeight="1">
      <c r="A3492" t="inlineStr">
        <is>
          <t>2025-10-31 尹龙强-长沙-大碗先生-新店开业 已结束</t>
        </is>
      </c>
      <c r="B3492"/>
      <c r="C3492" t="inlineStr">
        <is>
          <t>存在“未录菜”问题，需关注。</t>
        </is>
      </c>
      <c r="D3492" t="inlineStr">
        <is>
          <t>尹龙强</t>
        </is>
      </c>
      <c r="E3492" t="inlineStr">
        <is>
          <t>湖南省株洲市石峰区龙头铺街道好老师升学帮专升本(株洲职教城教学)莫林酒店(株洲云龙职教城店)</t>
        </is>
      </c>
      <c r="F3492" t="inlineStr">
        <is>
          <t>项目出差</t>
        </is>
      </c>
      <c r="G3492" t="inlineStr">
        <is>
          <t>尹龙强-长沙-大碗先生-新店开业 已结束</t>
        </is>
      </c>
      <c r="H3492" t="inlineStr">
        <is>
          <t>1.检查机器状况
2.添加所需的调料
3.培训操作员对机器的熟练度
4.协助使用机器出餐
5.对机器的保养维护
6.烹饪锅次:181   出品284   总共7308元</t>
        </is>
      </c>
      <c r="I3492" t="inlineStr">
        <is>
          <t>未录菜</t>
        </is>
      </c>
      <c r="J3492"/>
      <c r="K3492" t="inlineStr">
        <is>
          <t>协助门店出餐</t>
        </is>
      </c>
      <c r="L3492" t="inlineStr">
        <is>
          <t>IMG_20251031_100659853.jpg,IMG_20251031_111656798.jpg,IMG_20251031_114342631.jpg,IMG_20251031_114352750.jpg,IMG_20251031_132826118.jpg,IMG_20251031_134618079.jpg,IMG_20251031_173434747.jpg,IMG_20251031_173602810.jpg,IMG_20251031_175555775.jpg,IMG_20251031_202612988.jpg,IMG_20251031_204221849.jpg,IMG_20251031_204612748.jpg,IMG_20251031_211435578.jpg,IMG_20251031_211439304.jpg</t>
        </is>
      </c>
      <c r="M3492"/>
      <c r="N3492" s="2">
        <v>45961</v>
      </c>
      <c r="O3492" t="inlineStr">
        <is>
          <t>已结束,已结束</t>
        </is>
      </c>
      <c r="P3492" t="inlineStr">
        <is>
          <t>44周</t>
        </is>
      </c>
      <c r="Q3492"/>
      <c r="R3492" t="inlineStr">
        <is>
          <t>false</t>
        </is>
      </c>
      <c r="S3492" t="inlineStr">
        <is>
          <t>2025/10/28
2026/03/10</t>
        </is>
      </c>
      <c r="T3492" t="inlineStr">
        <is>
          <t>BST</t>
        </is>
      </c>
      <c r="U3492"/>
      <c r="V3492" t="inlineStr">
        <is>
          <t>关胜元
关胜元</t>
        </is>
      </c>
      <c r="W3492" t="inlineStr">
        <is>
          <t>张铭麒
张铭麒</t>
        </is>
      </c>
    </row>
    <row r="3493" ht="12.75" customHeight="1">
      <c r="A3493" t="inlineStr">
        <is>
          <t>2025-10-30 尹龙强-长沙-大碗先生-新店开业 已结束</t>
        </is>
      </c>
      <c r="B3493"/>
      <c r="C3493" t="inlineStr">
        <is>
          <t>无明显问题或异常，各菜品定版，培训维护进行中。</t>
        </is>
      </c>
      <c r="D3493" t="inlineStr">
        <is>
          <t>尹龙强</t>
        </is>
      </c>
      <c r="E3493" t="inlineStr">
        <is>
          <t>湖南省株洲市石峰区龙头铺街道学林路莫林酒店(株洲云龙职教城店)</t>
        </is>
      </c>
      <c r="F3493" t="inlineStr">
        <is>
          <t>项目出差</t>
        </is>
      </c>
      <c r="G3493" t="inlineStr">
        <is>
          <t>尹龙强-长沙-大碗先生-新店开业 已结束</t>
        </is>
      </c>
      <c r="H3493" t="inlineStr">
        <is>
          <t>工作内容
1.培训操作员对机器的熟练度使用
2.备好每日使用小料
3.和大碗先生出品部研发菜品
农家一碗香盖码饭和辣椒炒肉盖码饭一到五份
三份的牛百叶，三份的小白菜，三份的孜然牛肉
4.培训操作员对机器的管道清洗和调料
校准
5.每日收档维护保养机器</t>
        </is>
      </c>
      <c r="I3493" t="inlineStr">
        <is>
          <t>农家一碗香盖码饭1-5份已定版
辣椒炒肉盖码饭1-5份已定版
3份的牛百叶已定版
3份的小白菜已定版
3份的孜然牛肉已定版</t>
        </is>
      </c>
      <c r="J3493"/>
      <c r="K3493" t="inlineStr">
        <is>
          <t>协助门店培训员工使用机器</t>
        </is>
      </c>
      <c r="L3493" t="inlineStr">
        <is>
          <t>IMG_20251030_112416822.jpg,IMG_20251030_121451092.jpg,IMG_20251030_121537180.jpg,IMG_20251030_135830608.jpg,IMG_20251030_195741978.jpg,IMG_20251030_195748439.jpg,IMG_20251030_203613242.jpg</t>
        </is>
      </c>
      <c r="M3493"/>
      <c r="N3493" s="2">
        <v>45960</v>
      </c>
      <c r="O3493" t="inlineStr">
        <is>
          <t>已结束,已结束</t>
        </is>
      </c>
      <c r="P3493" t="inlineStr">
        <is>
          <t>44周</t>
        </is>
      </c>
      <c r="Q3493"/>
      <c r="R3493" t="inlineStr">
        <is>
          <t>false</t>
        </is>
      </c>
      <c r="S3493" t="inlineStr">
        <is>
          <t>2025/10/28
2026/03/10</t>
        </is>
      </c>
      <c r="T3493" t="inlineStr">
        <is>
          <t>BST</t>
        </is>
      </c>
      <c r="U3493"/>
      <c r="V3493" t="inlineStr">
        <is>
          <t>关胜元
关胜元</t>
        </is>
      </c>
      <c r="W3493" t="inlineStr">
        <is>
          <t>张铭麒
张铭麒</t>
        </is>
      </c>
    </row>
    <row r="3494" ht="12.75" customHeight="1">
      <c r="A3494" t="inlineStr">
        <is>
          <t>2025-10-29 尹龙强-长沙-大碗先生-新店开业 已结束</t>
        </is>
      </c>
      <c r="B3494"/>
      <c r="C3494" t="inlineStr">
        <is>
          <t>问题：尹龙强未录菜，需关注。</t>
        </is>
      </c>
      <c r="D3494" t="inlineStr">
        <is>
          <t>尹龙强</t>
        </is>
      </c>
      <c r="E3494" t="inlineStr">
        <is>
          <t>湖南省株洲市石峰区龙头铺街道好老师升学帮专升本(株洲职教城教学)莫林酒店(株洲云龙职教城店)</t>
        </is>
      </c>
      <c r="F3494" t="inlineStr">
        <is>
          <t>项目出差</t>
        </is>
      </c>
      <c r="G3494" t="inlineStr">
        <is>
          <t>尹龙强-长沙-大碗先生-新店开业 已结束</t>
        </is>
      </c>
      <c r="H3494" t="inlineStr">
        <is>
          <t>培训操作员使用机器
以最短的速度出餐，菜品的质量保证
出餐速度跟上客流量订单，应对爆单的情况
烹饪锅次146次出品231份
培训操作员维护保养机器
</t>
        </is>
      </c>
      <c r="I3494" t="inlineStr">
        <is>
          <t>未录菜</t>
        </is>
      </c>
      <c r="J3494"/>
      <c r="K3494" t="inlineStr">
        <is>
          <t>协助门店出餐</t>
        </is>
      </c>
      <c r="L3494" t="inlineStr">
        <is>
          <t>IMG_20251029_093511335.jpg,IMG_20251029_093516832.jpg,IMG_20251029_110208838.jpg,IMG_20251029_114815300.jpg,IMG_20251029_120905111.jpg,IMG_20251029_134618673.jpg,IMG_20251029_190852835.jpg,IMG_20251029_191410443.jpg,IMG_20251029_200505497.jpg</t>
        </is>
      </c>
      <c r="M3494"/>
      <c r="N3494" s="2">
        <v>45959</v>
      </c>
      <c r="O3494" t="inlineStr">
        <is>
          <t>已结束,已结束</t>
        </is>
      </c>
      <c r="P3494" t="inlineStr">
        <is>
          <t>44周</t>
        </is>
      </c>
      <c r="Q3494"/>
      <c r="R3494" t="inlineStr">
        <is>
          <t>false</t>
        </is>
      </c>
      <c r="S3494" t="inlineStr">
        <is>
          <t>2025/10/28
2026/03/10</t>
        </is>
      </c>
      <c r="T3494" t="inlineStr">
        <is>
          <t>BST</t>
        </is>
      </c>
      <c r="U3494"/>
      <c r="V3494" t="inlineStr">
        <is>
          <t>关胜元
关胜元</t>
        </is>
      </c>
      <c r="W3494" t="inlineStr">
        <is>
          <t>张铭麒
张铭麒</t>
        </is>
      </c>
    </row>
    <row r="3495" ht="12.75" customHeight="1">
      <c r="A3495" t="inlineStr">
        <is>
          <t>2025-10-28 尹龙强-长沙-大碗先生-新店开业 已结束</t>
        </is>
      </c>
      <c r="B3495"/>
      <c r="C3495" t="inlineStr">
        <is>
          <t>尹龙强新店开业现场支持机器出餐，存在未录菜问题。</t>
        </is>
      </c>
      <c r="D3495" t="inlineStr">
        <is>
          <t>尹龙强</t>
        </is>
      </c>
      <c r="E3495" t="inlineStr">
        <is>
          <t>湖南省株洲市石峰区井龙街道海友酒店(湖南铁道学院田心大道店)学府时代</t>
        </is>
      </c>
      <c r="F3495" t="inlineStr">
        <is>
          <t>项目出差</t>
        </is>
      </c>
      <c r="G3495" t="inlineStr">
        <is>
          <t>尹龙强-长沙-大碗先生-新店开业 已结束</t>
        </is>
      </c>
      <c r="H3495" t="inlineStr">
        <is>
          <t>配合门店打造出餐模板，出餐达到客流高峰期
使用机器出餐，培训操作员操作的细节手法
培训操作员维护保养机器
烹饪锅次176次出品252份
</t>
        </is>
      </c>
      <c r="I3495" t="inlineStr">
        <is>
          <t>未录菜</t>
        </is>
      </c>
      <c r="J3495"/>
      <c r="K3495" t="inlineStr">
        <is>
          <t>现场支持使用机器出餐</t>
        </is>
      </c>
      <c r="L3495" t="inlineStr">
        <is>
          <t>IMG_20251028_090122892.jpg,IMG_20251028_125032191.jpg,IMG_20251028_141107003.jpg,IMG_20251028_174224618.jpg,IMG_20251028_174236473.jpg,IMG_20251028_174856439.jpg,IMG_20251028_180400127.jpg,IMG_20251028_203039219.jpg,IMG_20251028_210020733.jpg</t>
        </is>
      </c>
      <c r="M3495"/>
      <c r="N3495" s="2">
        <v>45958</v>
      </c>
      <c r="O3495" t="inlineStr">
        <is>
          <t>已结束,已结束</t>
        </is>
      </c>
      <c r="P3495" t="inlineStr">
        <is>
          <t>44周</t>
        </is>
      </c>
      <c r="Q3495"/>
      <c r="R3495" t="inlineStr">
        <is>
          <t>false</t>
        </is>
      </c>
      <c r="S3495" t="inlineStr">
        <is>
          <t>2025/10/28
2026/03/10</t>
        </is>
      </c>
      <c r="T3495" t="inlineStr">
        <is>
          <t>BST</t>
        </is>
      </c>
      <c r="U3495"/>
      <c r="V3495" t="inlineStr">
        <is>
          <t>关胜元
关胜元</t>
        </is>
      </c>
      <c r="W3495" t="inlineStr">
        <is>
          <t>张铭麒
张铭麒</t>
        </is>
      </c>
    </row>
    <row r="3496" ht="12.75" customHeight="1">
      <c r="A3496" t="inlineStr">
        <is>
          <t>2025-10-27 尹龙强-长沙-大碗先生-新店开业 已结束</t>
        </is>
      </c>
      <c r="B3496" t="inlineStr">
        <is>
          <t>1</t>
        </is>
      </c>
      <c r="C3496" t="inlineStr">
        <is>
          <t>存在“未录菜”问题，新店开业中需关注。</t>
        </is>
      </c>
      <c r="D3496" t="inlineStr">
        <is>
          <t>尹龙强</t>
        </is>
      </c>
      <c r="E3496" t="inlineStr">
        <is>
          <t>湖南省株洲市石峰区学林街道大碗先生(职教城店)Z时代</t>
        </is>
      </c>
      <c r="F3496" t="inlineStr">
        <is>
          <t>项目出差</t>
        </is>
      </c>
      <c r="G3496" t="inlineStr">
        <is>
          <t>尹龙强-长沙-大碗先生-新店开业 已结束</t>
        </is>
      </c>
      <c r="H3496" t="inlineStr">
        <is>
          <t>一、工作内容
机器准备与校准： 负责机器的调料装填，并完成干料与液料的精准校准。
· 人员培训与赋能： 培训操作员，确保其能独立、规范地操作设备。
· 运营支持与优化： 协助门店进行高峰期出餐，提升出餐效率；并根据厨师长的要求，持续优化菜品品质与制作流程。</t>
        </is>
      </c>
      <c r="I3496" t="inlineStr">
        <is>
          <t>未录菜</t>
        </is>
      </c>
      <c r="J3496"/>
      <c r="K3496" t="inlineStr">
        <is>
          <t>协助操作机器出餐并培训操作员熟练使用机器，</t>
        </is>
      </c>
      <c r="L3496" t="inlineStr">
        <is>
          <t>IMG_20251027_094642920.jpg,IMG_20251027_094654947.jpg,IMG_20251027_101428113.jpg,IMG_20251027_101430523.jpg,IMG_20251027_130755752.jpg,IMG_20251027_130801807.jpg,IMG_20251027_135608655.jpg,IMG_20251027_203344537.jpg,IMG_20251027_203346765.jpg</t>
        </is>
      </c>
      <c r="M3496"/>
      <c r="N3496" s="2">
        <v>45957</v>
      </c>
      <c r="O3496" t="inlineStr">
        <is>
          <t>已结束,已结束</t>
        </is>
      </c>
      <c r="P3496" t="inlineStr">
        <is>
          <t>44周</t>
        </is>
      </c>
      <c r="Q3496"/>
      <c r="R3496" t="inlineStr">
        <is>
          <t>false</t>
        </is>
      </c>
      <c r="S3496" t="inlineStr">
        <is>
          <t>2025/10/28
2026/03/10</t>
        </is>
      </c>
      <c r="T3496" t="inlineStr">
        <is>
          <t>BST</t>
        </is>
      </c>
      <c r="U3496"/>
      <c r="V3496" t="inlineStr">
        <is>
          <t>关胜元
关胜元</t>
        </is>
      </c>
      <c r="W3496" t="inlineStr">
        <is>
          <t>张铭麒
张铭麒</t>
        </is>
      </c>
    </row>
    <row r="3497" ht="12.75" customHeight="1">
      <c r="A3497" t="inlineStr">
        <is>
          <t>2025-10-26 尹龙强-长沙-大碗先生-新店开业 已结束</t>
        </is>
      </c>
      <c r="B3497"/>
      <c r="C3497" t="inlineStr">
        <is>
          <t>长沙、株洲大碗先生使用机器出餐，尹龙强新店开业未录菜。</t>
        </is>
      </c>
      <c r="D3497" t="inlineStr">
        <is>
          <t>尹龙强</t>
        </is>
      </c>
      <c r="E3497" t="inlineStr">
        <is>
          <t>湖南省株洲市石峰区学林街道大碗先生(职教城店)Z时代</t>
        </is>
      </c>
      <c r="F3497" t="inlineStr">
        <is>
          <t>项目出差</t>
        </is>
      </c>
      <c r="G3497" t="inlineStr">
        <is>
          <t>尹龙强-长沙-大碗先生-新店开业 已结束</t>
        </is>
      </c>
      <c r="H3497" t="inlineStr">
        <is>
          <t>长沙大碗先生配合门店支持使用机器出餐
株洲大碗先生安装机器，明日使用机器出餐</t>
        </is>
      </c>
      <c r="I3497" t="inlineStr">
        <is>
          <t>未录菜</t>
        </is>
      </c>
      <c r="J3497"/>
      <c r="K3497" t="inlineStr">
        <is>
          <t>配合门店使用机器出餐，</t>
        </is>
      </c>
      <c r="L3497" t="inlineStr">
        <is>
          <t>IMG_20251026_101725834.jpg,IMG_20251026_101733888.jpg,IMG_20251026_103138628.jpg,IMG_20251026_103142652.jpg,IMG_20251026_205705512.jpg,IMG_20251026_205713343.jpg,IMG_20251026_222518647.jpg</t>
        </is>
      </c>
      <c r="M3497"/>
      <c r="N3497" s="2">
        <v>45956</v>
      </c>
      <c r="O3497" t="inlineStr">
        <is>
          <t>已结束,已结束</t>
        </is>
      </c>
      <c r="P3497" t="inlineStr">
        <is>
          <t>43周</t>
        </is>
      </c>
      <c r="Q3497"/>
      <c r="R3497" t="inlineStr">
        <is>
          <t>false</t>
        </is>
      </c>
      <c r="S3497" t="inlineStr">
        <is>
          <t>2025/10/28
2026/03/10</t>
        </is>
      </c>
      <c r="T3497" t="inlineStr">
        <is>
          <t>BST</t>
        </is>
      </c>
      <c r="U3497"/>
      <c r="V3497" t="inlineStr">
        <is>
          <t>关胜元
关胜元</t>
        </is>
      </c>
      <c r="W3497" t="inlineStr">
        <is>
          <t>张铭麒
张铭麒</t>
        </is>
      </c>
    </row>
    <row r="3498" ht="12.75" customHeight="1">
      <c r="A3498" t="inlineStr">
        <is>
          <t>2025-10-25 尹龙强-长沙-大碗先生-新店开业 已结束</t>
        </is>
      </c>
      <c r="B3498"/>
      <c r="C3498" t="inlineStr">
        <is>
          <t>问题：未录菜。异常：新店开业进行中需前往株洲。</t>
        </is>
      </c>
      <c r="D3498" t="inlineStr">
        <is>
          <t>尹龙强</t>
        </is>
      </c>
      <c r="E3498" t="inlineStr">
        <is>
          <t>湖南省长沙市望城区月亮岛街道万象电竞酒店(月亮岛店)彩虹荟</t>
        </is>
      </c>
      <c r="F3498" t="inlineStr">
        <is>
          <t>项目出差</t>
        </is>
      </c>
      <c r="G3498" t="inlineStr">
        <is>
          <t>尹龙强-长沙-大碗先生-新店开业 已结束</t>
        </is>
      </c>
      <c r="H3498" t="inlineStr">
        <is>
          <t>熟悉大碗先生菜品
协助门店使用机器出餐
两个机器一天共出餐160锅次
维护保养机器</t>
        </is>
      </c>
      <c r="I3498" t="inlineStr">
        <is>
          <t>未录菜</t>
        </is>
      </c>
      <c r="J3498"/>
      <c r="K3498" t="inlineStr">
        <is>
          <t>前往株洲大碗先生新店开业</t>
        </is>
      </c>
      <c r="L3498" t="inlineStr">
        <is>
          <t>IMG_20251025_091907620.jpg,IMG_20251025_094002591.jpg,IMG_20251025_094007960.jpg,IMG_20251025_094017091.jpg,IMG_20251025_094848280.jpg,IMG_20251025_103815217.jpg,IMG_20251025_111432332.jpg,IMG_20251025_111913666.jpg,IMG_20251025_142309843.jpg</t>
        </is>
      </c>
      <c r="M3498"/>
      <c r="N3498" s="2">
        <v>45955</v>
      </c>
      <c r="O3498" t="inlineStr">
        <is>
          <t>已结束,已结束</t>
        </is>
      </c>
      <c r="P3498" t="inlineStr">
        <is>
          <t>43周</t>
        </is>
      </c>
      <c r="Q3498"/>
      <c r="R3498" t="inlineStr">
        <is>
          <t>false</t>
        </is>
      </c>
      <c r="S3498" t="inlineStr">
        <is>
          <t>2025/10/28
2026/03/10</t>
        </is>
      </c>
      <c r="T3498" t="inlineStr">
        <is>
          <t>BST</t>
        </is>
      </c>
      <c r="U3498"/>
      <c r="V3498" t="inlineStr">
        <is>
          <t>关胜元
关胜元</t>
        </is>
      </c>
      <c r="W3498" t="inlineStr">
        <is>
          <t>张铭麒
张铭麒</t>
        </is>
      </c>
    </row>
    <row r="3499" ht="12.75" customHeight="1">
      <c r="A3499" t="inlineStr">
        <is>
          <t>2025-10-24 尹龙强-长沙-大碗先生-新店开业 已结束</t>
        </is>
      </c>
      <c r="B3499"/>
      <c r="C3499" t="inlineStr">
        <is>
          <t>大碗先生新店开业装机未录菜，明日启用需关注。</t>
        </is>
      </c>
      <c r="D3499" t="inlineStr">
        <is>
          <t>尹龙强</t>
        </is>
      </c>
      <c r="E3499" t="inlineStr">
        <is>
          <t>湖南省长沙市望城区月亮岛街道金星北路380号长沙砂之船奥特莱斯</t>
        </is>
      </c>
      <c r="F3499" t="inlineStr">
        <is>
          <t>项目出差</t>
        </is>
      </c>
      <c r="G3499" t="inlineStr">
        <is>
          <t>尹龙强-长沙-大碗先生-新店开业 已结束</t>
        </is>
      </c>
      <c r="H3499" t="inlineStr">
        <is>
          <t>学习熟悉客户菜品，大碗先生新店装机，明天开始使用机器</t>
        </is>
      </c>
      <c r="I3499" t="inlineStr">
        <is>
          <t>未录菜</t>
        </is>
      </c>
      <c r="J3499"/>
      <c r="K3499" t="inlineStr">
        <is>
          <t>新店开业</t>
        </is>
      </c>
      <c r="L3499" t="inlineStr">
        <is>
          <t>IMG_20251024_112710813.jpg,IMG_20251024_112715432.jpg,IMG_20251024_112802696.jpg,IMG_20251024_114050371.jpg,IMG_20251024_114259241.jpg,IMG_20251024_115805911.jpg,IMG_20251024_213332811.jpg,IMG_20251024_214400343.jpg,IMG_20251024_125226822.jpg</t>
        </is>
      </c>
      <c r="M3499"/>
      <c r="N3499" s="2">
        <v>45954</v>
      </c>
      <c r="O3499" t="inlineStr">
        <is>
          <t>已结束,已结束</t>
        </is>
      </c>
      <c r="P3499" t="inlineStr">
        <is>
          <t>43周</t>
        </is>
      </c>
      <c r="Q3499"/>
      <c r="R3499" t="inlineStr">
        <is>
          <t>false</t>
        </is>
      </c>
      <c r="S3499" t="inlineStr">
        <is>
          <t>2025/10/28
2026/03/10</t>
        </is>
      </c>
      <c r="T3499" t="inlineStr">
        <is>
          <t>BST</t>
        </is>
      </c>
      <c r="U3499"/>
      <c r="V3499" t="inlineStr">
        <is>
          <t>关胜元
关胜元</t>
        </is>
      </c>
      <c r="W3499" t="inlineStr">
        <is>
          <t>张铭麒
张铭麒</t>
        </is>
      </c>
    </row>
    <row r="3500" ht="12.75" customHeight="1">
      <c r="A3500" t="inlineStr">
        <is>
          <t xml:space="preserve">2025-10-23 </t>
        </is>
      </c>
      <c r="B3500"/>
      <c r="C3500" t="inlineStr">
        <is>
          <t>正文仅包含日期“2025/10/23”，无具体内容，信息缺失。</t>
        </is>
      </c>
      <c r="D3500" t="inlineStr">
        <is>
          <t>尹龙强</t>
        </is>
      </c>
      <c r="E3500" t="inlineStr">
        <is>
          <t>广东省深圳市坪山区龙田街道盘古石五丰路安居盘龙苑</t>
        </is>
      </c>
      <c r="F3500" t="inlineStr">
        <is>
          <t>排休</t>
        </is>
      </c>
      <c r="G3500"/>
      <c r="H3500"/>
      <c r="I3500"/>
      <c r="J3500"/>
      <c r="K3500"/>
      <c r="L3500"/>
      <c r="M3500"/>
      <c r="N3500" s="2">
        <v>45953</v>
      </c>
      <c r="O3500"/>
      <c r="P3500" t="inlineStr">
        <is>
          <t>43周</t>
        </is>
      </c>
      <c r="Q3500"/>
      <c r="R3500" t="inlineStr">
        <is>
          <t>false</t>
        </is>
      </c>
      <c r="S3500"/>
      <c r="T3500"/>
      <c r="U3500" t="inlineStr">
        <is>
          <t>1</t>
        </is>
      </c>
      <c r="V3500"/>
      <c r="W3500"/>
    </row>
    <row r="3501" ht="12.75" customHeight="1">
      <c r="A3501" t="inlineStr">
        <is>
          <t>2025-10-22 尹龙强-深圳-绿茶-新店开业 已结束</t>
        </is>
      </c>
      <c r="B3501" t="inlineStr">
        <is>
          <t>1</t>
        </is>
      </c>
      <c r="C3501" t="inlineStr">
        <is>
          <t>问题：未录菜。异常：新店开业中尹龙强原地休息调整。</t>
        </is>
      </c>
      <c r="D3501" t="inlineStr">
        <is>
          <t>尹龙强</t>
        </is>
      </c>
      <c r="E3501" t="inlineStr">
        <is>
          <t>广东省深圳市宝安区新桥街道中心路230号博林君瑞</t>
        </is>
      </c>
      <c r="F3501" t="inlineStr">
        <is>
          <t>项目出差</t>
        </is>
      </c>
      <c r="G3501" t="inlineStr">
        <is>
          <t>尹龙强-深圳-绿茶-新店开业 已结束</t>
        </is>
      </c>
      <c r="H3501" t="inlineStr">
        <is>
          <t>在总部帮忙制作导铁锅sop</t>
        </is>
      </c>
      <c r="I3501" t="inlineStr">
        <is>
          <t>未录菜</t>
        </is>
      </c>
      <c r="J3501"/>
      <c r="K3501" t="inlineStr">
        <is>
          <t>原地休息调整</t>
        </is>
      </c>
      <c r="L3501" t="inlineStr">
        <is>
          <t>IMG_20251022_161957449.jpg,IMG_20251022_162017713.jpg</t>
        </is>
      </c>
      <c r="M3501"/>
      <c r="N3501" s="2">
        <v>45952</v>
      </c>
      <c r="O3501" t="inlineStr">
        <is>
          <t>已结束</t>
        </is>
      </c>
      <c r="P3501" t="inlineStr">
        <is>
          <t>43周</t>
        </is>
      </c>
      <c r="Q3501"/>
      <c r="R3501" t="inlineStr">
        <is>
          <t>false</t>
        </is>
      </c>
      <c r="S3501" t="inlineStr">
        <is>
          <t>2025/10/23</t>
        </is>
      </c>
      <c r="T3501" t="inlineStr">
        <is>
          <t>BST</t>
        </is>
      </c>
      <c r="U3501" t="inlineStr">
        <is>
          <t>1</t>
        </is>
      </c>
      <c r="V3501" t="inlineStr">
        <is>
          <t>张铭麒</t>
        </is>
      </c>
      <c r="W3501" t="inlineStr">
        <is>
          <t>李岳丰
吴薇</t>
        </is>
      </c>
    </row>
    <row r="3502" ht="12.75" customHeight="1">
      <c r="A3502" t="inlineStr">
        <is>
          <t>2025-10-21 尹龙强-深圳-绿茶-新店开业 已结束</t>
        </is>
      </c>
      <c r="B3502"/>
      <c r="C3502" t="inlineStr">
        <is>
          <t>新店开业进行中，开业结束后门店等待安排，需关注后续安排。</t>
        </is>
      </c>
      <c r="D3502" t="inlineStr">
        <is>
          <t>尹龙强</t>
        </is>
      </c>
      <c r="E3502" t="inlineStr">
        <is>
          <t>广东省深圳市龙岗区大鹏街道葵南路大鹏新区</t>
        </is>
      </c>
      <c r="F3502" t="inlineStr">
        <is>
          <t>项目出差</t>
        </is>
      </c>
      <c r="G3502" t="inlineStr">
        <is>
          <t>尹龙强-深圳-绿茶-新店开业 已结束</t>
        </is>
      </c>
      <c r="H3502" t="inlineStr">
        <is>
          <t>· 设备操作与出品保障：负责烹饪设备的日常操作、维护与出餐保障，确保出餐效率与稳定性。
· 技能培训与标准化：培训操作员和厨师长，副厨，确保其掌握设备操作流程，实现出品标准化。
· 菜品质量管控：根据厨师长要求，对特定菜品的口味、色泽等参数进行校准与优化，严控最终出品质量。</t>
        </is>
      </c>
      <c r="I3502" t="inlineStr">
        <is>
          <t>开业支持</t>
        </is>
      </c>
      <c r="J3502"/>
      <c r="K3502" t="inlineStr">
        <is>
          <t>门店开业结束等待安排</t>
        </is>
      </c>
      <c r="L3502" t="inlineStr">
        <is>
          <t>IMG_20251021_095416532.jpg,IMG_20251021_095421773.jpg,IMG_20251021_114901931.jpg,IMG_20251021_115034704.jpg,IMG_20251021_115405097.jpg,IMG_20251021_130138385.jpg,IMG_20251021_183452758.jpg,IMG_20251021_184039156.jpg,IMG_20251021_190700940.jpg</t>
        </is>
      </c>
      <c r="M3502"/>
      <c r="N3502" s="2">
        <v>45951</v>
      </c>
      <c r="O3502" t="inlineStr">
        <is>
          <t>已结束</t>
        </is>
      </c>
      <c r="P3502" t="inlineStr">
        <is>
          <t>43周</t>
        </is>
      </c>
      <c r="Q3502"/>
      <c r="R3502" t="inlineStr">
        <is>
          <t>false</t>
        </is>
      </c>
      <c r="S3502" t="inlineStr">
        <is>
          <t>2025/10/23</t>
        </is>
      </c>
      <c r="T3502" t="inlineStr">
        <is>
          <t>BST</t>
        </is>
      </c>
      <c r="U3502" t="inlineStr">
        <is>
          <t>1</t>
        </is>
      </c>
      <c r="V3502" t="inlineStr">
        <is>
          <t>张铭麒</t>
        </is>
      </c>
      <c r="W3502" t="inlineStr">
        <is>
          <t>李岳丰
吴薇</t>
        </is>
      </c>
    </row>
    <row r="3503" ht="12.75" customHeight="1">
      <c r="A3503" t="inlineStr">
        <is>
          <t>2025-10-20 尹龙强-深圳-绿茶-新店开业 已结束</t>
        </is>
      </c>
      <c r="B3503"/>
      <c r="C3503" t="inlineStr">
        <is>
          <t>问题：新店开业期间无录菜操作。</t>
        </is>
      </c>
      <c r="D3503" t="inlineStr">
        <is>
          <t>尹龙强</t>
        </is>
      </c>
      <c r="E3503" t="inlineStr">
        <is>
          <t>广东省深圳市龙华区民治街道金龙路白石龙音乐主题公园</t>
        </is>
      </c>
      <c r="F3503" t="inlineStr">
        <is>
          <t>项目出差</t>
        </is>
      </c>
      <c r="G3503" t="inlineStr">
        <is>
          <t>尹龙强-深圳-绿茶-新店开业 已结束</t>
        </is>
      </c>
      <c r="H3503" t="inlineStr">
        <is>
          <t>
· 负责智能烹饪设备的日常调试与状态保障，确保其处于最佳出餐状态。
· 指导并配合门店员工操作设备，高效完成出餐任务。
· 对门店操作员进行设备使用规范与流程培训，提升其操作熟练度。
· 监控最终菜品的出品质量，确保其符合标准与规范。</t>
        </is>
      </c>
      <c r="I3503" t="inlineStr">
        <is>
          <t>无录菜，开业支持</t>
        </is>
      </c>
      <c r="J3503"/>
      <c r="K3503" t="inlineStr">
        <is>
          <t>配合门店出餐</t>
        </is>
      </c>
      <c r="L3503" t="inlineStr">
        <is>
          <t>IMG_20251020_095242218.jpg,IMG_20251020_104314582.jpg,IMG_20251020_122939239.jpg,IMG_20251020_105340545.jpg,IMG_20251020_124705894.jpg,IMG_20251020_131037.jpg,IMG_20251020_161603539.jpg,IMG_20251020_161922448.jpg,IMG_20251020_175600959.jpg</t>
        </is>
      </c>
      <c r="M3503"/>
      <c r="N3503" s="2">
        <v>45950</v>
      </c>
      <c r="O3503" t="inlineStr">
        <is>
          <t>已结束</t>
        </is>
      </c>
      <c r="P3503" t="inlineStr">
        <is>
          <t>43周</t>
        </is>
      </c>
      <c r="Q3503"/>
      <c r="R3503" t="inlineStr">
        <is>
          <t>false</t>
        </is>
      </c>
      <c r="S3503" t="inlineStr">
        <is>
          <t>2025/10/23</t>
        </is>
      </c>
      <c r="T3503" t="inlineStr">
        <is>
          <t>BST</t>
        </is>
      </c>
      <c r="U3503"/>
      <c r="V3503" t="inlineStr">
        <is>
          <t>张铭麒</t>
        </is>
      </c>
      <c r="W3503" t="inlineStr">
        <is>
          <t>李岳丰
吴薇</t>
        </is>
      </c>
    </row>
    <row r="3504" ht="12.75" customHeight="1">
      <c r="A3504" t="inlineStr">
        <is>
          <t>2025-10-19 尹龙强-深圳-钱大妈-外卖店模型 已结束</t>
        </is>
      </c>
      <c r="B3504"/>
      <c r="C3504" t="inlineStr">
        <is>
          <t>无明显问题或异常，主要为新店开业设备、培训等支持工作。</t>
        </is>
      </c>
      <c r="D3504" t="inlineStr">
        <is>
          <t>尹龙强</t>
        </is>
      </c>
      <c r="E3504" t="inlineStr">
        <is>
          <t>广东省深圳市龙岗区宝龙街道同富路洪围小区</t>
        </is>
      </c>
      <c r="F3504" t="inlineStr">
        <is>
          <t>项目出差</t>
        </is>
      </c>
      <c r="G3504" t="inlineStr">
        <is>
          <t>尹龙强-深圳-钱大妈-外卖店模型 已结束</t>
        </is>
      </c>
      <c r="H3504" t="inlineStr">
        <is>
          <t>工作内容:
绿茶-深圳莲塘岁宝邻里店新店开业
· 设备调试与准备：完成新店机器设备调试，确保开业期间正常出餐。
· 操作员培训：对门店操作员进行机器操作培训，提升操作熟练度。
· 菜品优化：根据厨师长需求，对菜品的颜色与口味进行微调，确保出品质量。
· 出餐支持：协助门店使用机器高效、准确地完成出餐流程。
· 品质把控：对菜品出餐质量进行严格监督，确保符合标准。
· 设备维护与卫生管理：培训操作员掌握机器日常维护及保养方法，并落实卫生清洁工作。</t>
        </is>
      </c>
      <c r="I3504" t="inlineStr">
        <is>
          <t>新店开业支持</t>
        </is>
      </c>
      <c r="J3504"/>
      <c r="K3504" t="inlineStr">
        <is>
          <t>新店开业现场支持</t>
        </is>
      </c>
      <c r="L3504" t="inlineStr">
        <is>
          <t>IMG_20251019_093311814.jpg,IMG_20251019_093333403.jpg,IMG_20251019_100443.jpg,IMG_20251019_101239195.jpg,IMG_20251019_112629728.jpg,IMG_20251019_115348940.jpg,IMG_20251019_120525745.jpg,IMG_20251019_125115089.jpg,IMG_20251019_183123895.jpg</t>
        </is>
      </c>
      <c r="M3504"/>
      <c r="N3504" s="2">
        <v>45949</v>
      </c>
      <c r="O3504" t="inlineStr">
        <is>
          <t>已结束</t>
        </is>
      </c>
      <c r="P3504" t="inlineStr">
        <is>
          <t>42周</t>
        </is>
      </c>
      <c r="Q3504"/>
      <c r="R3504" t="inlineStr">
        <is>
          <t>false</t>
        </is>
      </c>
      <c r="S3504" t="inlineStr">
        <is>
          <t>2025/10/15</t>
        </is>
      </c>
      <c r="T3504"/>
      <c r="U3504"/>
      <c r="V3504" t="inlineStr">
        <is>
          <t>吴薇</t>
        </is>
      </c>
      <c r="W3504"/>
    </row>
    <row r="3505" ht="12.75" customHeight="1">
      <c r="A3505" t="inlineStr">
        <is>
          <t>2025-10-18 尹龙强-深圳-钱大妈-外卖店模型 已结束</t>
        </is>
      </c>
      <c r="B3505"/>
      <c r="C3505" t="inlineStr">
        <is>
          <t>问题：深圳钱大妈外卖店开业支持未烹饪，需关注机器烹饪菜单试菜。</t>
        </is>
      </c>
      <c r="D3505" t="inlineStr">
        <is>
          <t>尹龙强</t>
        </is>
      </c>
      <c r="E3505" t="inlineStr">
        <is>
          <t>广东省深圳市龙岗区大鹏街道鹏华一街大鹏新区</t>
        </is>
      </c>
      <c r="F3505" t="inlineStr">
        <is>
          <t>项目出差</t>
        </is>
      </c>
      <c r="G3505" t="inlineStr">
        <is>
          <t>尹龙强-深圳-钱大妈-外卖店模型 已结束</t>
        </is>
      </c>
      <c r="H3505" t="inlineStr">
        <is>
          <t>绿茶开业支持
现场对机器进行安装
门店注册账号
进行温度标定
培训操作员添加干料液料 ，机器校准
菜品导入
</t>
        </is>
      </c>
      <c r="I3505" t="inlineStr">
        <is>
          <t>开业支持还未烹饪</t>
        </is>
      </c>
      <c r="J3505"/>
      <c r="K3505" t="inlineStr">
        <is>
          <t>开业支持，机器烹饪菜单试菜</t>
        </is>
      </c>
      <c r="L3505" t="inlineStr">
        <is>
          <t>IMG_20251018_133443209.jpg,IMG_20251018_135122366.jpg,IMG_20251018_135340440.jpg,IMG_20251018_141242993.jpg,IMG_20251018_135822663.jpg,IMG_20251018_144940126.jpg,IMG_20251018_142548603.jpg,IMG_20251018_133437094.jpg,IMG_20251018_172426966.jpg,IMG_20251018_172432668.jpg,IMG_20251018_172437639.jpg,IMG_20251018_172444008.jpg,IMG_20251018_180001442.jpg,IMG_20251018_180640999.jpg</t>
        </is>
      </c>
      <c r="M3505"/>
      <c r="N3505" s="2">
        <v>45948</v>
      </c>
      <c r="O3505" t="inlineStr">
        <is>
          <t>已结束</t>
        </is>
      </c>
      <c r="P3505" t="inlineStr">
        <is>
          <t>42周</t>
        </is>
      </c>
      <c r="Q3505"/>
      <c r="R3505" t="inlineStr">
        <is>
          <t>false</t>
        </is>
      </c>
      <c r="S3505" t="inlineStr">
        <is>
          <t>2025/10/15</t>
        </is>
      </c>
      <c r="T3505"/>
      <c r="U3505"/>
      <c r="V3505" t="inlineStr">
        <is>
          <t>吴薇</t>
        </is>
      </c>
      <c r="W3505"/>
    </row>
    <row r="3506" ht="12.75" customHeight="1">
      <c r="A3506" t="inlineStr">
        <is>
          <t>2025-10-17 尹龙强-深圳-钱大妈-外卖店模型 已结束</t>
        </is>
      </c>
      <c r="B3506"/>
      <c r="C3506" t="inlineStr">
        <is>
          <t>新同事录菜考核进行中，尹龙强原地休息调整，需关注进度。</t>
        </is>
      </c>
      <c r="D3506" t="inlineStr">
        <is>
          <t>尹龙强</t>
        </is>
      </c>
      <c r="E3506" t="inlineStr">
        <is>
          <t>广东省深圳市龙岗区大鹏街道王母市场街63之大鹏新区</t>
        </is>
      </c>
      <c r="F3506" t="inlineStr">
        <is>
          <t>项目出差</t>
        </is>
      </c>
      <c r="G3506" t="inlineStr">
        <is>
          <t>尹龙强-深圳-钱大妈-外卖店模型 已结束</t>
        </is>
      </c>
      <c r="H3506" t="inlineStr">
        <is>
          <t>培训新同事使用机器录菜
协助考核所需要的菜品
三个新同事的录菜考核
共同菜品:辣椒炒肉
个人:尖椒香干
酸菜炒笋肉末
辣椒炒牛肉片
</t>
        </is>
      </c>
      <c r="I3506" t="inlineStr">
        <is>
          <t>考核菜品</t>
        </is>
      </c>
      <c r="J3506"/>
      <c r="K3506" t="inlineStr">
        <is>
          <t>原地休息调整</t>
        </is>
      </c>
      <c r="L3506" t="inlineStr">
        <is>
          <t>IMG_20251017_144512485.jpg,IMG_20251017_144516154.jpg,IMG_20251017_151104096.jpg,IMG_20251017_151106380.jpg,IMG_20251017_151109790.jpg,IMG_20251017_155417431.jpg,IMG_20251017_155521209.jpg,IMG_20251017_160225339.jpg,IMG_20251017_160415703.jpg,IMG_20251017_162139843.jpg,IMG_20251017_170750730.jpg,IMG_20251017_183228439.jpg,IMG_20251017_183231210.jpg</t>
        </is>
      </c>
      <c r="M3506"/>
      <c r="N3506" s="2">
        <v>45947</v>
      </c>
      <c r="O3506" t="inlineStr">
        <is>
          <t>已结束</t>
        </is>
      </c>
      <c r="P3506" t="inlineStr">
        <is>
          <t>42周</t>
        </is>
      </c>
      <c r="Q3506"/>
      <c r="R3506" t="inlineStr">
        <is>
          <t>false</t>
        </is>
      </c>
      <c r="S3506" t="inlineStr">
        <is>
          <t>2025/10/15</t>
        </is>
      </c>
      <c r="T3506"/>
      <c r="U3506" t="inlineStr">
        <is>
          <t>1</t>
        </is>
      </c>
      <c r="V3506" t="inlineStr">
        <is>
          <t>吴薇</t>
        </is>
      </c>
      <c r="W3506"/>
    </row>
    <row r="3507" ht="12.75" customHeight="1">
      <c r="A3507" t="inlineStr">
        <is>
          <t>2025-10-16 尹龙强-深圳-钱大妈-外卖店模型 已结束</t>
        </is>
      </c>
      <c r="B3507"/>
      <c r="C3507" t="inlineStr">
        <is>
          <t>需关注菜品调整、分组、机器操作培训及优化问题。</t>
        </is>
      </c>
      <c r="D3507" t="inlineStr">
        <is>
          <t>尹龙强</t>
        </is>
      </c>
      <c r="E3507" t="inlineStr">
        <is>
          <t>广东省深圳市龙岗区大鹏街道鹏华一街大鹏新区</t>
        </is>
      </c>
      <c r="F3507" t="inlineStr">
        <is>
          <t>项目出差</t>
        </is>
      </c>
      <c r="G3507" t="inlineStr">
        <is>
          <t>尹龙强-深圳-钱大妈-外卖店模型 已结束</t>
        </is>
      </c>
      <c r="H3507" t="inlineStr">
        <is>
          <t>对客户需要录制的菜品进行调整，
对多份的菜品进行分组
培训口味同事对机器的烹饪操作使用
以及不停云厨对录制好的菜品进行优化
</t>
        </is>
      </c>
      <c r="I3507" t="inlineStr">
        <is>
          <t>西红柿炒蛋小份中份大份超大份已定版
辣椒小炒肉小份中份大份超大份已定版</t>
        </is>
      </c>
      <c r="J3507"/>
      <c r="K3507" t="inlineStr">
        <is>
          <t>根据客户需求录菜</t>
        </is>
      </c>
      <c r="L3507" t="inlineStr">
        <is>
          <t>IMG_20251016_124135490.jpg,IMG_20251016_124234834.jpg,IMG_20251016_142145817.jpg,IMG_20251016_142200281.jpg,IMG_20251016_142202492.jpg,IMG_20251016_144458402.jpg,IMG_20251016_144502826.jpg,IMG_20251016_151151623.jpg,IMG_20251016_152848778.jpg</t>
        </is>
      </c>
      <c r="M3507"/>
      <c r="N3507" s="2">
        <v>45946</v>
      </c>
      <c r="O3507" t="inlineStr">
        <is>
          <t>已结束</t>
        </is>
      </c>
      <c r="P3507" t="inlineStr">
        <is>
          <t>42周</t>
        </is>
      </c>
      <c r="Q3507"/>
      <c r="R3507" t="inlineStr">
        <is>
          <t>false</t>
        </is>
      </c>
      <c r="S3507" t="inlineStr">
        <is>
          <t>2025/10/15</t>
        </is>
      </c>
      <c r="T3507"/>
      <c r="U3507"/>
      <c r="V3507" t="inlineStr">
        <is>
          <t>吴薇</t>
        </is>
      </c>
      <c r="W3507"/>
    </row>
    <row r="3508" ht="12.75" customHeight="1">
      <c r="A3508" t="inlineStr">
        <is>
          <t>2025-10-15 尹龙强-深圳-钱大妈-外卖店模型 已结束</t>
        </is>
      </c>
      <c r="B3508"/>
      <c r="C3508" t="inlineStr">
        <is>
          <t>需关注：菜品录制中，大小份已定版，10月15日现场录制。</t>
        </is>
      </c>
      <c r="D3508" t="inlineStr">
        <is>
          <t>尹龙强</t>
        </is>
      </c>
      <c r="E3508" t="inlineStr">
        <is>
          <t>广东省深圳市南山区招商街道荔园路8号水湾·1979广场</t>
        </is>
      </c>
      <c r="F3508" t="inlineStr">
        <is>
          <t>项目出差</t>
        </is>
      </c>
      <c r="G3508" t="inlineStr">
        <is>
          <t>尹龙强-深圳-钱大妈-外卖店模型 已结束</t>
        </is>
      </c>
      <c r="H3508" t="inlineStr">
        <is>
          <t>1.录制菜品
小份和大份
小炒土鸡
胡萝卜肉丝
蒜蓉空心菜
猪油菜心
酸辣土豆丝
培训口味同事使用机器录制菜品</t>
        </is>
      </c>
      <c r="I3508" t="inlineStr">
        <is>
          <t>
小炒土鸡
胡萝卜肉丝
蒜蓉空心菜
猪油菜心
酸辣土豆丝
大小份已定版</t>
        </is>
      </c>
      <c r="J3508"/>
      <c r="K3508" t="inlineStr">
        <is>
          <t>现场录制菜品</t>
        </is>
      </c>
      <c r="L3508" t="inlineStr">
        <is>
          <t>IMG_20251015_190905281.jpg,IMG_20251015_190913310.jpg,IMG_20251015_202547969.jpg,IMG_20251015_203040646.jpg,IMG_20251015_212653875.jpg,IMG_20251015_212657806.jpg,IMG_20251015_230324531.jpg,IMG_20251015_230326848.jpg,IMG_20251015_212700677.jpg,IMG_20251015_231904423.jpg</t>
        </is>
      </c>
      <c r="M3508"/>
      <c r="N3508" s="2">
        <v>45945</v>
      </c>
      <c r="O3508" t="inlineStr">
        <is>
          <t>已结束</t>
        </is>
      </c>
      <c r="P3508" t="inlineStr">
        <is>
          <t>42周</t>
        </is>
      </c>
      <c r="Q3508"/>
      <c r="R3508" t="inlineStr">
        <is>
          <t>false</t>
        </is>
      </c>
      <c r="S3508" t="inlineStr">
        <is>
          <t>2025/10/15</t>
        </is>
      </c>
      <c r="T3508"/>
      <c r="U3508"/>
      <c r="V3508" t="inlineStr">
        <is>
          <t>吴薇</t>
        </is>
      </c>
      <c r="W3508"/>
    </row>
    <row r="3509" ht="12.75" customHeight="1">
      <c r="A3509" t="inlineStr">
        <is>
          <t>2025-10-14 尹龙强-上海-茶润-DEMO 已结束</t>
        </is>
      </c>
      <c r="B3509"/>
      <c r="C3509" t="inlineStr">
        <is>
          <t>重点关注：多分量菜品烹饪任务（各5斤），需配合销售演示并调试口味。</t>
        </is>
      </c>
      <c r="D3509" t="inlineStr">
        <is>
          <t>尹龙强</t>
        </is>
      </c>
      <c r="E3509" t="inlineStr">
        <is>
          <t>上海市浦东新区川沙新镇川沙路5080号全季酒店(上海浦东机场川沙路店)</t>
        </is>
      </c>
      <c r="F3509" t="inlineStr">
        <is>
          <t>项目出差</t>
        </is>
      </c>
      <c r="G3509" t="inlineStr">
        <is>
          <t>尹龙强-上海-茶润-DEMO 已结束</t>
        </is>
      </c>
      <c r="H3509" t="inlineStr">
        <is>
          <t>使用机器烹饪指定菜品
根据客户需求调试口味
现场配合销售介绍机器操作流程
青椒洋葱回锅肉5斤
干锅花菜5斤
西芹香干5斤
</t>
        </is>
      </c>
      <c r="I3509" t="inlineStr">
        <is>
          <t>干锅花菜5斤
洋葱青椒回锅肉5斤
西芹香干五斤
</t>
        </is>
      </c>
      <c r="J3509"/>
      <c r="K3509" t="inlineStr">
        <is>
          <t>总部录制多分量菜品</t>
        </is>
      </c>
      <c r="L3509" t="inlineStr">
        <is>
          <t>IMG_20251014_091357864.jpg,IMG_20251014_091402317.jpg,IMG_20251014_091408657.jpg,IMG_20251014_111239418.jpg,IMG_20251014_111243228.jpg</t>
        </is>
      </c>
      <c r="M3509"/>
      <c r="N3509" s="2">
        <v>45944</v>
      </c>
      <c r="O3509" t="inlineStr">
        <is>
          <t>已结束</t>
        </is>
      </c>
      <c r="P3509" t="inlineStr">
        <is>
          <t>42周</t>
        </is>
      </c>
      <c r="Q3509"/>
      <c r="R3509" t="inlineStr">
        <is>
          <t>false</t>
        </is>
      </c>
      <c r="S3509" t="inlineStr">
        <is>
          <t>2025/10/14</t>
        </is>
      </c>
      <c r="T3509" t="inlineStr">
        <is>
          <t>华东区</t>
        </is>
      </c>
      <c r="U3509" t="inlineStr">
        <is>
          <t>1</t>
        </is>
      </c>
      <c r="V3509" t="inlineStr">
        <is>
          <t>倪洁</t>
        </is>
      </c>
      <c r="W3509" t="inlineStr">
        <is>
          <t>卞俊军</t>
        </is>
      </c>
    </row>
    <row r="3510" ht="12.75" customHeight="1">
      <c r="A3510" t="inlineStr">
        <is>
          <t>2025-10-13 尹龙强-上海-茶润-DEMO 已结束</t>
        </is>
      </c>
      <c r="B3510"/>
      <c r="C3510" t="inlineStr">
        <is>
          <t xml:space="preserve">现场按需求用机器烹饪多道菜，无异常需关注。 </t>
        </is>
      </c>
      <c r="D3510" t="inlineStr">
        <is>
          <t>尹龙强</t>
        </is>
      </c>
      <c r="E3510" t="inlineStr">
        <is>
          <t>上海市浦东新区川沙新镇华夏东路中国石化川沙加油站</t>
        </is>
      </c>
      <c r="F3510" t="inlineStr">
        <is>
          <t>项目出差</t>
        </is>
      </c>
      <c r="G3510" t="inlineStr">
        <is>
          <t>尹龙强-上海-茶润-DEMO 已结束</t>
        </is>
      </c>
      <c r="H3510" t="inlineStr">
        <is>
          <t>到达现场根据客户需求展示机器烹饪
鱼香肉丝5斤
回锅肉5斤
干锅花菜5斤
香干西芹肉丝5斤
素炒上海青2斤</t>
        </is>
      </c>
      <c r="I3510" t="inlineStr">
        <is>
          <t>鱼香肉丝5斤
回锅肉5斤
干锅花菜5斤
香干西芹肉丝5斤
素炒上海青2斤</t>
        </is>
      </c>
      <c r="J3510"/>
      <c r="K3510" t="inlineStr">
        <is>
          <t>根据客户需求，展示机器烹饪</t>
        </is>
      </c>
      <c r="L3510" t="inlineStr">
        <is>
          <t>IMG_20251013_185150031.jpg,IMG_20251013_185152653.jpg,IMG_20251013_185156539.jpg,IMG_20251013_202947631.jpg,IMG_20251013_210150677.jpg,IMG_20251013_210442264.jpg,IMG_20251013_211316553.jpg,IMG_20251013_213105938.jpg,IMG_20251013_214046519.jpg</t>
        </is>
      </c>
      <c r="M3510"/>
      <c r="N3510" s="2">
        <v>45943</v>
      </c>
      <c r="O3510" t="inlineStr">
        <is>
          <t>已结束</t>
        </is>
      </c>
      <c r="P3510" t="inlineStr">
        <is>
          <t>42周</t>
        </is>
      </c>
      <c r="Q3510"/>
      <c r="R3510" t="inlineStr">
        <is>
          <t>false</t>
        </is>
      </c>
      <c r="S3510" t="inlineStr">
        <is>
          <t>2025/10/14</t>
        </is>
      </c>
      <c r="T3510" t="inlineStr">
        <is>
          <t>华东区</t>
        </is>
      </c>
      <c r="U3510"/>
      <c r="V3510" t="inlineStr">
        <is>
          <t>倪洁</t>
        </is>
      </c>
      <c r="W3510" t="inlineStr">
        <is>
          <t>卞俊军</t>
        </is>
      </c>
    </row>
    <row r="3511" ht="12.75" customHeight="1">
      <c r="A3511" t="inlineStr">
        <is>
          <t xml:space="preserve">2025-10-11 </t>
        </is>
      </c>
      <c r="B3511"/>
      <c r="C3511" t="inlineStr">
        <is>
          <t xml:space="preserve">你提供的正文中仅“2025/10/11”这一日期，无需关注的问题或异常。 </t>
        </is>
      </c>
      <c r="D3511" t="inlineStr">
        <is>
          <t>尹龙强</t>
        </is>
      </c>
      <c r="E3511" t="inlineStr">
        <is>
          <t>广东省深圳市龙岗区坂田街道五和大道80号五和商业广场</t>
        </is>
      </c>
      <c r="F3511" t="inlineStr">
        <is>
          <t>排休</t>
        </is>
      </c>
      <c r="G3511"/>
      <c r="H3511"/>
      <c r="I3511"/>
      <c r="J3511"/>
      <c r="K3511"/>
      <c r="L3511"/>
      <c r="M3511"/>
      <c r="N3511" s="2">
        <v>45941</v>
      </c>
      <c r="O3511"/>
      <c r="P3511" t="inlineStr">
        <is>
          <t>41周</t>
        </is>
      </c>
      <c r="Q3511"/>
      <c r="R3511" t="inlineStr">
        <is>
          <t>false</t>
        </is>
      </c>
      <c r="S3511"/>
      <c r="T3511"/>
      <c r="U3511"/>
      <c r="V3511"/>
      <c r="W3511"/>
    </row>
    <row r="3512" ht="12.75" customHeight="1">
      <c r="A3512" t="inlineStr">
        <is>
          <t xml:space="preserve">2025-10-10 </t>
        </is>
      </c>
      <c r="B3512"/>
      <c r="C3512" t="inlineStr">
        <is>
          <t xml:space="preserve">正文仅给出日期“2025/10/10”，无问题及异常信息。 </t>
        </is>
      </c>
      <c r="D3512" t="inlineStr">
        <is>
          <t>尹龙强</t>
        </is>
      </c>
      <c r="E3512" t="inlineStr">
        <is>
          <t>广东省深圳市宝安区西乡街道广深公路中国石化西乡加油站</t>
        </is>
      </c>
      <c r="F3512" t="inlineStr">
        <is>
          <t>排休</t>
        </is>
      </c>
      <c r="G3512"/>
      <c r="H3512"/>
      <c r="I3512"/>
      <c r="J3512"/>
      <c r="K3512"/>
      <c r="L3512"/>
      <c r="M3512"/>
      <c r="N3512" s="2">
        <v>45940</v>
      </c>
      <c r="O3512"/>
      <c r="P3512" t="inlineStr">
        <is>
          <t>41周</t>
        </is>
      </c>
      <c r="Q3512"/>
      <c r="R3512" t="inlineStr">
        <is>
          <t>false</t>
        </is>
      </c>
      <c r="S3512"/>
      <c r="T3512"/>
      <c r="U3512"/>
      <c r="V3512"/>
      <c r="W3512"/>
    </row>
    <row r="3513" ht="12.75" customHeight="1">
      <c r="A3513" t="inlineStr">
        <is>
          <t xml:space="preserve">2025-10-09 </t>
        </is>
      </c>
      <c r="B3513"/>
      <c r="C3513" t="inlineStr">
        <is>
          <t xml:space="preserve">文本仅呈现日期“2025/10/09”，无问题及异常情况。 </t>
        </is>
      </c>
      <c r="D3513" t="inlineStr">
        <is>
          <t>尹龙强</t>
        </is>
      </c>
      <c r="E3513" t="inlineStr">
        <is>
          <t>北京市朝阳区南磨房乡华侨城·北京OCT华侨城·北京2号院</t>
        </is>
      </c>
      <c r="F3513" t="inlineStr">
        <is>
          <t>排休</t>
        </is>
      </c>
      <c r="G3513"/>
      <c r="H3513"/>
      <c r="I3513"/>
      <c r="J3513"/>
      <c r="K3513"/>
      <c r="L3513"/>
      <c r="M3513"/>
      <c r="N3513" s="2">
        <v>45939</v>
      </c>
      <c r="O3513"/>
      <c r="P3513" t="inlineStr">
        <is>
          <t>41周</t>
        </is>
      </c>
      <c r="Q3513"/>
      <c r="R3513" t="inlineStr">
        <is>
          <t>false</t>
        </is>
      </c>
      <c r="S3513"/>
      <c r="T3513"/>
      <c r="U3513"/>
      <c r="V3513"/>
      <c r="W3513"/>
    </row>
    <row r="3514" ht="12.75" customHeight="1">
      <c r="A3514" t="inlineStr">
        <is>
          <t>2025-10-08 尹龙强-宜春-青龙商厦-POC 已结束</t>
        </is>
      </c>
      <c r="B3514" t="inlineStr">
        <is>
          <t>1</t>
        </is>
      </c>
      <c r="C3514" t="inlineStr">
        <is>
          <t xml:space="preserve">协助机器出餐，午晚餐多菜品各40份，部分菜品已定版 </t>
        </is>
      </c>
      <c r="D3514" t="inlineStr">
        <is>
          <t>尹龙强</t>
        </is>
      </c>
      <c r="E3514" t="inlineStr">
        <is>
          <t>北京市朝阳区南磨房乡北京·华侨城A区2号院(南门)OCT华侨城·北京2号院</t>
        </is>
      </c>
      <c r="F3514" t="inlineStr">
        <is>
          <t>项目出差</t>
        </is>
      </c>
      <c r="G3514" t="inlineStr">
        <is>
          <t>尹龙强-宜春-青龙商厦-POC 已结束</t>
        </is>
      </c>
      <c r="H3514" t="inlineStr">
        <is>
          <t>协助使用机器出餐
午餐:
香菇鸡丁40人份
小葱豆腐40人份
胡萝卜肉丁40人份
晚餐:
肉末粉条40人份
西红柿葫芦瓜40人份
香芹肉丝40人份</t>
        </is>
      </c>
      <c r="I3514" t="inlineStr">
        <is>
          <t>香菇鸡丁20人份已定版
香芹肉丝20人份已定版</t>
        </is>
      </c>
      <c r="J3514"/>
      <c r="K3514" t="inlineStr">
        <is>
          <t>休息调整</t>
        </is>
      </c>
      <c r="L3514" t="inlineStr">
        <is>
          <t>IMG_20251008_101724906.jpg,IMG_20251008_102606158.jpg,IMG_20251008_102608477.jpg,IMG_20251008_102611548.jpg,IMG_20251008_103506854.jpg,IMG_20251008_160236208.jpg,IMG_20251008_161922364.jpg,IMG_20251008_170730.jpg,IMG_20251008_173111754.jpg</t>
        </is>
      </c>
      <c r="M3514"/>
      <c r="N3514" s="2">
        <v>45938</v>
      </c>
      <c r="O3514" t="inlineStr">
        <is>
          <t>已结束</t>
        </is>
      </c>
      <c r="P3514" t="inlineStr">
        <is>
          <t>41周</t>
        </is>
      </c>
      <c r="Q3514"/>
      <c r="R3514" t="inlineStr">
        <is>
          <t>false</t>
        </is>
      </c>
      <c r="S3514" t="inlineStr">
        <is>
          <t>2025/09/04</t>
        </is>
      </c>
      <c r="T3514" t="inlineStr">
        <is>
          <t>BST</t>
        </is>
      </c>
      <c r="U3514"/>
      <c r="V3514" t="inlineStr">
        <is>
          <t>涂凯</t>
        </is>
      </c>
      <c r="W3514" t="inlineStr">
        <is>
          <t>张铭麒
吴薇
李岳丰</t>
        </is>
      </c>
    </row>
    <row r="3515" ht="12.75" customHeight="1">
      <c r="A3515" t="inlineStr">
        <is>
          <t>2025-10-07 尹龙强-宜春-青龙商厦-POC 已结束</t>
        </is>
      </c>
      <c r="B3515" t="inlineStr">
        <is>
          <t>1</t>
        </is>
      </c>
      <c r="C3515" t="inlineStr">
        <is>
          <t xml:space="preserve">协助机器出餐，午晚餐各三种菜品，部分菜品已定版。 </t>
        </is>
      </c>
      <c r="D3515" t="inlineStr">
        <is>
          <t>尹龙强</t>
        </is>
      </c>
      <c r="E3515" t="inlineStr">
        <is>
          <t>北京市朝阳区南磨房乡华侨城·北京OCT华侨城·北京2号院</t>
        </is>
      </c>
      <c r="F3515" t="inlineStr">
        <is>
          <t>项目出差</t>
        </is>
      </c>
      <c r="G3515" t="inlineStr">
        <is>
          <t>尹龙强-宜春-青龙商厦-POC 已结束</t>
        </is>
      </c>
      <c r="H3515" t="inlineStr">
        <is>
          <t>协助使用机器出餐
午餐:
西红柿绘茄子40人份
蒜台炒肉丝40人份
葫芦瓜炒肉40人份
晚餐:
家常土豆丝40人份
双椒肉片40人份
黄瓜胡萝卜鸡蛋40人份
</t>
        </is>
      </c>
      <c r="I3515" t="inlineStr">
        <is>
          <t>葫芦瓜炒肉20人份-已定版
双椒肉片20人份-已定版</t>
        </is>
      </c>
      <c r="J3515"/>
      <c r="K3515" t="inlineStr">
        <is>
          <t>协助使用机器出餐</t>
        </is>
      </c>
      <c r="L3515" t="inlineStr">
        <is>
          <t>IMG_20251007_095925384.jpg,IMG_20251007_100242726.jpg,IMG_20251007_100935502.jpg,IMG_20251007_101942713.jpg,IMG_20251007_162307774.jpg,IMG_20251007_162311180.jpg,IMG_20251007_162313359.jpg,IMG_20251007_162317448.jpg,IMG_20251007_170638941.jpg</t>
        </is>
      </c>
      <c r="M3515"/>
      <c r="N3515" s="2">
        <v>45937</v>
      </c>
      <c r="O3515" t="inlineStr">
        <is>
          <t>已结束</t>
        </is>
      </c>
      <c r="P3515" t="inlineStr">
        <is>
          <t>41周</t>
        </is>
      </c>
      <c r="Q3515"/>
      <c r="R3515" t="inlineStr">
        <is>
          <t>false</t>
        </is>
      </c>
      <c r="S3515" t="inlineStr">
        <is>
          <t>2025/09/04</t>
        </is>
      </c>
      <c r="T3515" t="inlineStr">
        <is>
          <t>BST</t>
        </is>
      </c>
      <c r="U3515"/>
      <c r="V3515" t="inlineStr">
        <is>
          <t>涂凯</t>
        </is>
      </c>
      <c r="W3515" t="inlineStr">
        <is>
          <t>张铭麒
吴薇
李岳丰</t>
        </is>
      </c>
    </row>
    <row r="3516" ht="12.75" customHeight="1">
      <c r="A3516" t="inlineStr">
        <is>
          <t>2025-10-06 尹龙强-宜春-青龙商厦-POC 已结束</t>
        </is>
      </c>
      <c r="B3516" t="inlineStr">
        <is>
          <t>1</t>
        </is>
      </c>
      <c r="C3516" t="inlineStr">
        <is>
          <t xml:space="preserve">协助机器出餐，午晚餐多菜品各40份，尹龙强处有异常20人份 </t>
        </is>
      </c>
      <c r="D3516" t="inlineStr">
        <is>
          <t>尹龙强</t>
        </is>
      </c>
      <c r="E3516" t="inlineStr">
        <is>
          <t>北京市朝阳区南磨房乡华侨城·北京OCT华侨城·北京2号院</t>
        </is>
      </c>
      <c r="F3516" t="inlineStr">
        <is>
          <t>项目出差</t>
        </is>
      </c>
      <c r="G3516" t="inlineStr">
        <is>
          <t>尹龙强-宜春-青龙商厦-POC 已结束</t>
        </is>
      </c>
      <c r="H3516" t="inlineStr">
        <is>
          <t>协助使用机器出餐
1.午餐
:雪菜肉丝40人份
土豆肉丁40人份
素炒三丝40人份
晚餐
面筋炒大白菜40人份
豆芽鸡肉丝40人份
黄豆酱炒鸡蛋40人
</t>
        </is>
      </c>
      <c r="I3516" t="inlineStr">
        <is>
          <t>20人份-豆芽鸡肉丝
雪菜肉丝
</t>
        </is>
      </c>
      <c r="J3516"/>
      <c r="K3516" t="inlineStr">
        <is>
          <t>协助使用机器出餐</t>
        </is>
      </c>
      <c r="L3516" t="inlineStr">
        <is>
          <t>IMG_20251006_093826510.jpg,IMG_20251006_101705798.jpg,IMG_20251006_102131580.jpg,IMG_20251006_102452875.jpg,IMG_20251006_160629421.jpg,IMG_20251006_162053330.jpg</t>
        </is>
      </c>
      <c r="M3516"/>
      <c r="N3516" s="2">
        <v>45936</v>
      </c>
      <c r="O3516" t="inlineStr">
        <is>
          <t>已结束</t>
        </is>
      </c>
      <c r="P3516" t="inlineStr">
        <is>
          <t>41周</t>
        </is>
      </c>
      <c r="Q3516"/>
      <c r="R3516" t="inlineStr">
        <is>
          <t>false</t>
        </is>
      </c>
      <c r="S3516" t="inlineStr">
        <is>
          <t>2025/09/04</t>
        </is>
      </c>
      <c r="T3516" t="inlineStr">
        <is>
          <t>BST</t>
        </is>
      </c>
      <c r="U3516"/>
      <c r="V3516" t="inlineStr">
        <is>
          <t>涂凯</t>
        </is>
      </c>
      <c r="W3516" t="inlineStr">
        <is>
          <t>张铭麒
吴薇
李岳丰</t>
        </is>
      </c>
    </row>
    <row r="3517" ht="12.75" customHeight="1">
      <c r="A3517" t="inlineStr">
        <is>
          <t>2025-10-05 尹龙强-宜春-青龙商厦-POC 已结束</t>
        </is>
      </c>
      <c r="B3517" t="inlineStr">
        <is>
          <t>1</t>
        </is>
      </c>
      <c r="C3517" t="inlineStr">
        <is>
          <t xml:space="preserve">2025.10.05 机器协助出餐，部分菜品已定版，POC 已结束 </t>
        </is>
      </c>
      <c r="D3517" t="inlineStr">
        <is>
          <t>尹龙强</t>
        </is>
      </c>
      <c r="E3517" t="inlineStr">
        <is>
          <t>北京市朝阳区南磨房乡华侨城·北京OCT华侨城·北京2号院</t>
        </is>
      </c>
      <c r="F3517" t="inlineStr">
        <is>
          <t>项目出差</t>
        </is>
      </c>
      <c r="G3517" t="inlineStr">
        <is>
          <t>尹龙强-宜春-青龙商厦-POC 已结束</t>
        </is>
      </c>
      <c r="H3517" t="inlineStr">
        <is>
          <t>使用机器协助出餐
午餐:
40人份-五花肉白菜炖豆腐
五彩鸡丝
手撕包菜
晚餐
胡萝卜肉片
洋葱炒鸡蛋
青椒土豆丝</t>
        </is>
      </c>
      <c r="I3517" t="inlineStr">
        <is>
          <t>五花肉白菜炖豆腐-20人份已定版
胡萝卜炒肉片-20人份已定版</t>
        </is>
      </c>
      <c r="J3517"/>
      <c r="K3517" t="inlineStr">
        <is>
          <t>现场协助出餐</t>
        </is>
      </c>
      <c r="L3517" t="inlineStr">
        <is>
          <t>IMG_20251005_100100494.jpg,IMG_20251005_100105129.jpg,IMG_20251005_100108955.jpg,IMG_20251005_100325788.jpg,IMG_20251005_101256234.jpg,IMG_20251005_102056088.jpg,IMG_20251005_153131272.jpg,IMG_20251005_172332724.jpg</t>
        </is>
      </c>
      <c r="M3517"/>
      <c r="N3517" s="2">
        <v>45935</v>
      </c>
      <c r="O3517" t="inlineStr">
        <is>
          <t>已结束</t>
        </is>
      </c>
      <c r="P3517" t="inlineStr">
        <is>
          <t>40周</t>
        </is>
      </c>
      <c r="Q3517"/>
      <c r="R3517" t="inlineStr">
        <is>
          <t>false</t>
        </is>
      </c>
      <c r="S3517" t="inlineStr">
        <is>
          <t>2025/09/04</t>
        </is>
      </c>
      <c r="T3517" t="inlineStr">
        <is>
          <t>BST</t>
        </is>
      </c>
      <c r="U3517"/>
      <c r="V3517" t="inlineStr">
        <is>
          <t>涂凯</t>
        </is>
      </c>
      <c r="W3517" t="inlineStr">
        <is>
          <t>张铭麒
吴薇
李岳丰</t>
        </is>
      </c>
    </row>
    <row r="3518" ht="12.75" customHeight="1">
      <c r="A3518" t="inlineStr">
        <is>
          <t>2025-10-04 尹龙强-宜春-青龙商厦-POC 已结束</t>
        </is>
      </c>
      <c r="B3518" t="inlineStr">
        <is>
          <t>1</t>
        </is>
      </c>
      <c r="C3518" t="inlineStr">
        <is>
          <t xml:space="preserve">协助机器出餐，公布午晚餐菜品，豇豆肉丝已定版无异常 </t>
        </is>
      </c>
      <c r="D3518" t="inlineStr">
        <is>
          <t>尹龙强</t>
        </is>
      </c>
      <c r="E3518" t="inlineStr">
        <is>
          <t>北京市朝阳区南磨房乡华侨城·北京OCT华侨城·北京2号院</t>
        </is>
      </c>
      <c r="F3518" t="inlineStr">
        <is>
          <t>项目出差</t>
        </is>
      </c>
      <c r="G3518" t="inlineStr">
        <is>
          <t>尹龙强-宜春-青龙商厦-POC 已结束</t>
        </is>
      </c>
      <c r="H3518" t="inlineStr">
        <is>
          <t>协助使用机器出餐
午餐:
青椒鸡丁
冬瓜巴沙鱼
素菜毛白菜
晚餐:
西红柿炒葫芦瓜
鱼香胡萝卜丝鸡蛋
豇豆肉丝
</t>
        </is>
      </c>
      <c r="I3518" t="inlineStr">
        <is>
          <t>豇豆肉丝20人份已定版</t>
        </is>
      </c>
      <c r="J3518"/>
      <c r="K3518" t="inlineStr">
        <is>
          <t>现场支持出餐</t>
        </is>
      </c>
      <c r="L3518" t="inlineStr">
        <is>
          <t>IMG_20251004_091743767.jpg,IMG_20251004_100855599.jpg,IMG_20251004_101515510.jpg,IMG_20251004_155740942.jpg,IMG_20251004_155744369.jpg,IMG_20251004_160136178.jpg,IMG_20251004_161031923.jpg,IMG_20251004_162139502.jpg,IMG_20251004_171515256.jpg</t>
        </is>
      </c>
      <c r="M3518"/>
      <c r="N3518" s="2">
        <v>45934</v>
      </c>
      <c r="O3518" t="inlineStr">
        <is>
          <t>已结束</t>
        </is>
      </c>
      <c r="P3518" t="inlineStr">
        <is>
          <t>40周</t>
        </is>
      </c>
      <c r="Q3518"/>
      <c r="R3518" t="inlineStr">
        <is>
          <t>false</t>
        </is>
      </c>
      <c r="S3518" t="inlineStr">
        <is>
          <t>2025/09/04</t>
        </is>
      </c>
      <c r="T3518" t="inlineStr">
        <is>
          <t>BST</t>
        </is>
      </c>
      <c r="U3518"/>
      <c r="V3518" t="inlineStr">
        <is>
          <t>涂凯</t>
        </is>
      </c>
      <c r="W3518" t="inlineStr">
        <is>
          <t>张铭麒
吴薇
李岳丰</t>
        </is>
      </c>
    </row>
    <row r="3519" ht="12.75" customHeight="1">
      <c r="A3519" t="inlineStr">
        <is>
          <t>2025-10-03 尹龙强-宜春-青龙商厦-POC 已结束</t>
        </is>
      </c>
      <c r="B3519" t="inlineStr">
        <is>
          <t>1</t>
        </is>
      </c>
      <c r="C3519" t="inlineStr">
        <is>
          <t xml:space="preserve">协助机器出餐，午晚餐多菜品，部分研发及定版，无异常 </t>
        </is>
      </c>
      <c r="D3519" t="inlineStr">
        <is>
          <t>尹龙强</t>
        </is>
      </c>
      <c r="E3519" t="inlineStr">
        <is>
          <t>北京市朝阳区南磨房乡华侨城·北京OCT华侨城·北京2号院</t>
        </is>
      </c>
      <c r="F3519" t="inlineStr">
        <is>
          <t>项目出差</t>
        </is>
      </c>
      <c r="G3519" t="inlineStr">
        <is>
          <t>尹龙强-宜春-青龙商厦-POC 已结束</t>
        </is>
      </c>
      <c r="H3519" t="inlineStr">
        <is>
          <t>协助使用机器出餐
午餐:
1.腐竹炒回锅肉  40人份
研发20人份
2.胡萝卜鸡丁40人份
3.青椒豆皮40人份
晚餐:
青瓜木耳鸡蛋40人份
蒜台肉丝40人份
研发20人份
蒜蓉油麦菜40人份
</t>
        </is>
      </c>
      <c r="I3519" t="inlineStr">
        <is>
          <t>胡萝卜鸡丁20人份定版
蒜台肉丝20人份定版</t>
        </is>
      </c>
      <c r="J3519"/>
      <c r="K3519" t="inlineStr">
        <is>
          <t>现场支持出餐</t>
        </is>
      </c>
      <c r="L3519" t="inlineStr">
        <is>
          <t>IMG_20251003_093632151.jpg,IMG_20251003_093635079.jpg,IMG_20251003_093637700.jpg,IMG_20251003_101653876.jpg,IMG_20251003_150652552.jpg,IMG_20251003_150656655.jpg,IMG_20251003_150658964.jpg,IMG_20251003_161357878.jpg,IMG_20251003_161958384.jpg</t>
        </is>
      </c>
      <c r="M3519"/>
      <c r="N3519" s="2">
        <v>45933</v>
      </c>
      <c r="O3519" t="inlineStr">
        <is>
          <t>已结束</t>
        </is>
      </c>
      <c r="P3519" t="inlineStr">
        <is>
          <t>40周</t>
        </is>
      </c>
      <c r="Q3519"/>
      <c r="R3519" t="inlineStr">
        <is>
          <t>false</t>
        </is>
      </c>
      <c r="S3519" t="inlineStr">
        <is>
          <t>2025/09/04</t>
        </is>
      </c>
      <c r="T3519" t="inlineStr">
        <is>
          <t>BST</t>
        </is>
      </c>
      <c r="U3519"/>
      <c r="V3519" t="inlineStr">
        <is>
          <t>涂凯</t>
        </is>
      </c>
      <c r="W3519" t="inlineStr">
        <is>
          <t>张铭麒
吴薇
李岳丰</t>
        </is>
      </c>
    </row>
    <row r="3520" ht="12.75" customHeight="1">
      <c r="A3520" t="inlineStr">
        <is>
          <t>2025-10-02 尹龙强-北京-小蓝船-新店开业 已结束</t>
        </is>
      </c>
      <c r="B3520"/>
      <c r="C3520" t="inlineStr">
        <is>
          <t xml:space="preserve">需关注新店开业情况，注意香干肉丝20人份定版及机器使用。 </t>
        </is>
      </c>
      <c r="D3520" t="inlineStr">
        <is>
          <t>尹龙强</t>
        </is>
      </c>
      <c r="E3520" t="inlineStr">
        <is>
          <t>北京市朝阳区南磨房乡金蝉南路OCT华侨城·北京</t>
        </is>
      </c>
      <c r="F3520" t="inlineStr">
        <is>
          <t>项目出差</t>
        </is>
      </c>
      <c r="G3520" t="inlineStr">
        <is>
          <t>尹龙强-北京-小蓝船-新店开业 已结束</t>
        </is>
      </c>
      <c r="H3520" t="inlineStr">
        <is>
          <t>工作内容
一，配合使用机器出餐
1.中午:
土豆鸡丁
香干炒肉丝
香菇油菜
研发二十人份香干肉丝
晚上:大白菜炖豆腐
胡萝卜炒肉片
辣椒炒鸡蛋
</t>
        </is>
      </c>
      <c r="I3520" t="inlineStr">
        <is>
          <t>香干肉丝-20人份定版</t>
        </is>
      </c>
      <c r="J3520"/>
      <c r="K3520" t="inlineStr">
        <is>
          <t>现场支持使用机器</t>
        </is>
      </c>
      <c r="L3520" t="inlineStr">
        <is>
          <t>IMG_20251002_091810292.jpg,IMG_20251002_103148482.jpg,IMG_20251002_103153910.jpg,IMG_20251002_103724349.jpg,IMG_20251002_111613891.jpg,IMG_20251002_155757365.jpg,IMG_20251002_160543786.jpg,IMG_20251002_161203335.jpg,IMG_20251002_161914122.jpg</t>
        </is>
      </c>
      <c r="M3520"/>
      <c r="N3520" s="2">
        <v>45932</v>
      </c>
      <c r="O3520" t="inlineStr">
        <is>
          <t>已结束</t>
        </is>
      </c>
      <c r="P3520" t="inlineStr">
        <is>
          <t>40周</t>
        </is>
      </c>
      <c r="Q3520"/>
      <c r="R3520" t="inlineStr">
        <is>
          <t>false</t>
        </is>
      </c>
      <c r="S3520" t="inlineStr">
        <is>
          <t>2025/10/08</t>
        </is>
      </c>
      <c r="T3520" t="inlineStr">
        <is>
          <t>北区</t>
        </is>
      </c>
      <c r="U3520"/>
      <c r="V3520" t="inlineStr">
        <is>
          <t>黄莞</t>
        </is>
      </c>
      <c r="W3520"/>
    </row>
    <row r="3521" ht="12.75" customHeight="1">
      <c r="A3521" t="inlineStr">
        <is>
          <t>2025-10-01 尹龙强-北京-小蓝船-新店开业 已结束</t>
        </is>
      </c>
      <c r="B3521"/>
      <c r="C3521" t="inlineStr">
        <is>
          <t xml:space="preserve">负责出餐、烹饪午晚餐及接待领导，新店开业，猪肉炖粉条已定版 </t>
        </is>
      </c>
      <c r="D3521" t="inlineStr">
        <is>
          <t>尹龙强</t>
        </is>
      </c>
      <c r="E3521" t="inlineStr">
        <is>
          <t>北京市朝阳区南磨房乡华侨城·北京OCT华侨城·北京2号院</t>
        </is>
      </c>
      <c r="F3521" t="inlineStr">
        <is>
          <t>项目出差</t>
        </is>
      </c>
      <c r="G3521" t="inlineStr">
        <is>
          <t>尹龙强-北京-小蓝船-新店开业 已结束</t>
        </is>
      </c>
      <c r="H3521" t="inlineStr">
        <is>
          <t>协助使用机器出餐
烹饪午餐:
辣椒鸡腿肉
猪肉大白菜炖粉条
清炒西蓝花
晚餐:
双菇炒肉片
醋溜土豆丝
青瓜木耳鸡蛋
接待领导:青椒土豆丝  宫保鸡丁  滑蛋虾仁  辣椒小炒肉
</t>
        </is>
      </c>
      <c r="I3521" t="inlineStr">
        <is>
          <t>猪肉炖粉条20人份-已定版</t>
        </is>
      </c>
      <c r="J3521"/>
      <c r="K3521" t="inlineStr">
        <is>
          <t>协助出餐</t>
        </is>
      </c>
      <c r="L3521" t="inlineStr">
        <is>
          <t>IMG_20251001_102438012.jpg,IMG_20251001_160353705.jpg,IMG_20251001_103443669.jpg,IMG_20251001_161023749.jpg,IMG_20251001_161709543.jpg,IMG_20251001_102435938.jpg,IMG_20251001_172450056.jpg,IMG_20251001_172453006.jpg,IMG_20251001_172458657.jpg</t>
        </is>
      </c>
      <c r="M3521"/>
      <c r="N3521" s="2">
        <v>45931</v>
      </c>
      <c r="O3521" t="inlineStr">
        <is>
          <t>已结束</t>
        </is>
      </c>
      <c r="P3521" t="inlineStr">
        <is>
          <t>40周</t>
        </is>
      </c>
      <c r="Q3521"/>
      <c r="R3521" t="inlineStr">
        <is>
          <t>false</t>
        </is>
      </c>
      <c r="S3521" t="inlineStr">
        <is>
          <t>2025/10/08</t>
        </is>
      </c>
      <c r="T3521" t="inlineStr">
        <is>
          <t>北区</t>
        </is>
      </c>
      <c r="U3521"/>
      <c r="V3521" t="inlineStr">
        <is>
          <t>黄莞</t>
        </is>
      </c>
      <c r="W3521"/>
    </row>
    <row r="3522" ht="12.75" customHeight="1">
      <c r="A3522" t="inlineStr">
        <is>
          <t>2025-09-30 尹龙强-北京-小蓝船-新店开业 已结束</t>
        </is>
      </c>
      <c r="B3522" t="inlineStr">
        <is>
          <t>1</t>
        </is>
      </c>
      <c r="C3522" t="inlineStr">
        <is>
          <t xml:space="preserve">需研发4菜品烹饪、接待区长备菜，新店开业菜品有需求 </t>
        </is>
      </c>
      <c r="D3522" t="inlineStr">
        <is>
          <t>尹龙强</t>
        </is>
      </c>
      <c r="E3522" t="inlineStr">
        <is>
          <t>北京市朝阳区南磨房乡华侨城·北京OCT华侨城·北京2号院</t>
        </is>
      </c>
      <c r="F3522" t="inlineStr">
        <is>
          <t>项目出差</t>
        </is>
      </c>
      <c r="G3522" t="inlineStr">
        <is>
          <t>尹龙强-北京-小蓝船-新店开业 已结束</t>
        </is>
      </c>
      <c r="H3522" t="inlineStr">
        <is>
          <t>工作内容
研发四个菜品烹饪
1.准备食材
2.录制菜品
西红柿炖冬瓜
青红椒炒肉丁
香芹胡萝卜炒鸡腿肉
白萝卜青红椒炒肉丝
3，接待区长准备食材
辣椒炒肉
虾仁滑蛋
青红椒土豆丝
宫保鸡丁
</t>
        </is>
      </c>
      <c r="I3522" t="inlineStr">
        <is>
          <t>西红柿炖冬瓜40人份
青红椒炒肉丁40人份
香芹胡萝卜炒鸡腿肉40份
白萝卜青红椒炒肉丝40份</t>
        </is>
      </c>
      <c r="J3522"/>
      <c r="K3522" t="inlineStr">
        <is>
          <t>协助出餐</t>
        </is>
      </c>
      <c r="L3522" t="inlineStr">
        <is>
          <t>IMG_20250930_092926692.jpg,IMG_20250930_102207243.jpg,IMG_20250930_105111350.jpg,IMG_20250930_110029739.jpg,IMG_20250930_114352275.jpg,IMG_20250930_152216338.jpg,IMG_20250930_092929322.jpg,IMG_20250930_092935904.jpg,IMG_20250930_100405643.jpg</t>
        </is>
      </c>
      <c r="M3522"/>
      <c r="N3522" s="2">
        <v>45930</v>
      </c>
      <c r="O3522" t="inlineStr">
        <is>
          <t>已结束</t>
        </is>
      </c>
      <c r="P3522" t="inlineStr">
        <is>
          <t>40周</t>
        </is>
      </c>
      <c r="Q3522"/>
      <c r="R3522" t="inlineStr">
        <is>
          <t>false</t>
        </is>
      </c>
      <c r="S3522" t="inlineStr">
        <is>
          <t>2025/10/08</t>
        </is>
      </c>
      <c r="T3522" t="inlineStr">
        <is>
          <t>北区</t>
        </is>
      </c>
      <c r="U3522"/>
      <c r="V3522" t="inlineStr">
        <is>
          <t>黄莞</t>
        </is>
      </c>
      <c r="W3522"/>
    </row>
    <row r="3523" ht="12.75" customHeight="1">
      <c r="A3523" t="inlineStr">
        <is>
          <t>2025-09-29 尹龙强-北京-小蓝船-新店开业 已结束</t>
        </is>
      </c>
      <c r="B3523"/>
      <c r="C3523" t="inlineStr">
        <is>
          <t xml:space="preserve">协助机器烹饪多道菜，含40人份西红柿炖豆腐，新店开业进行中 </t>
        </is>
      </c>
      <c r="D3523" t="inlineStr">
        <is>
          <t>尹龙强</t>
        </is>
      </c>
      <c r="E3523" t="inlineStr">
        <is>
          <t>北京市朝阳区南磨房乡华侨城·北京OCT华侨城·北京2号院</t>
        </is>
      </c>
      <c r="F3523" t="inlineStr">
        <is>
          <t>项目出差</t>
        </is>
      </c>
      <c r="G3523" t="inlineStr">
        <is>
          <t>尹龙强-北京-小蓝船-新店开业 已结束</t>
        </is>
      </c>
      <c r="H3523" t="inlineStr">
        <is>
          <t>工作内容
1.协助使用机器烹饪出品
五彩鸡丝
手撕包菜
五花肉白菜豆腐
胡萝卜炒肉
洋葱鸡蛋
青椒土豆丝</t>
        </is>
      </c>
      <c r="I3523" t="inlineStr">
        <is>
          <t>西红柿炖豆腐-40人份</t>
        </is>
      </c>
      <c r="J3523"/>
      <c r="K3523" t="inlineStr">
        <is>
          <t>现场支持协助烹饪</t>
        </is>
      </c>
      <c r="L3523" t="inlineStr">
        <is>
          <t>IMG_20250929_094356730.jpg,IMG_20250929_094402186.jpg,IMG_20250929_100624835.jpg,IMG_20250929_120508971.jpg,IMG_20250929_151807460.jpg,IMG_20250929_161049037.jpg,IMG_20250929_161850742.jpg,IMG_20250929_162557313.jpg,IMG_20250929_175724665.jpg</t>
        </is>
      </c>
      <c r="M3523"/>
      <c r="N3523" s="2">
        <v>45929</v>
      </c>
      <c r="O3523" t="inlineStr">
        <is>
          <t>已结束</t>
        </is>
      </c>
      <c r="P3523" t="inlineStr">
        <is>
          <t>40周</t>
        </is>
      </c>
      <c r="Q3523"/>
      <c r="R3523" t="inlineStr">
        <is>
          <t>false</t>
        </is>
      </c>
      <c r="S3523" t="inlineStr">
        <is>
          <t>2025/10/08</t>
        </is>
      </c>
      <c r="T3523" t="inlineStr">
        <is>
          <t>北区</t>
        </is>
      </c>
      <c r="U3523"/>
      <c r="V3523" t="inlineStr">
        <is>
          <t>黄莞</t>
        </is>
      </c>
      <c r="W3523"/>
    </row>
    <row r="3524" ht="12.75" customHeight="1">
      <c r="A3524" t="inlineStr">
        <is>
          <t>2025-09-28 尹龙强-北京-小蓝船-新店开业 已结束</t>
        </is>
      </c>
      <c r="B3524" t="inlineStr">
        <is>
          <t>1</t>
        </is>
      </c>
      <c r="C3524" t="inlineStr">
        <is>
          <t xml:space="preserve">工作为分装菜品、烹饪多道菜，录制新菜香干炒鸡蛋，无异常。 </t>
        </is>
      </c>
      <c r="D3524" t="inlineStr">
        <is>
          <t>尹龙强</t>
        </is>
      </c>
      <c r="E3524" t="inlineStr">
        <is>
          <t>北京市朝阳区南磨房乡华侨城·北京OCT华侨城·北京2号院</t>
        </is>
      </c>
      <c r="F3524" t="inlineStr">
        <is>
          <t>项目出差</t>
        </is>
      </c>
      <c r="G3524" t="inlineStr">
        <is>
          <t>尹龙强-北京-小蓝船-新店开业 已结束</t>
        </is>
      </c>
      <c r="H3524" t="inlineStr">
        <is>
          <t>工作内容
1.根据客户的菜单对中午所需要的菜品进行分装以备烹饪
2.使用机器烹饪:
葫芦瓜炒肉
香菇鸡腿肉
素炒豆芽
青椒土豆丝
双椒肉片
录制新菜:香干炒鸡蛋</t>
        </is>
      </c>
      <c r="I3524" t="inlineStr">
        <is>
          <t>香干炒鸡蛋-1500克</t>
        </is>
      </c>
      <c r="J3524"/>
      <c r="K3524" t="inlineStr">
        <is>
          <t>小蓝船现场支持</t>
        </is>
      </c>
      <c r="L3524" t="inlineStr">
        <is>
          <t>IMG_20250928_094633308.jpg,IMG_20250928_101626647.jpg,IMG_20250928_103027344.jpg,IMG_20250928_113119162.jpg,IMG_20250928_161408169.jpg,IMG_20250928_161411228.jpg,IMG_20250928_161414022.jpg,IMG_20250928_161949231.jpg,IMG_20250928_172716401.jpg</t>
        </is>
      </c>
      <c r="M3524"/>
      <c r="N3524" s="2">
        <v>45928</v>
      </c>
      <c r="O3524" t="inlineStr">
        <is>
          <t>已结束</t>
        </is>
      </c>
      <c r="P3524" t="inlineStr">
        <is>
          <t>39周</t>
        </is>
      </c>
      <c r="Q3524"/>
      <c r="R3524" t="inlineStr">
        <is>
          <t>false</t>
        </is>
      </c>
      <c r="S3524" t="inlineStr">
        <is>
          <t>2025/10/08</t>
        </is>
      </c>
      <c r="T3524" t="inlineStr">
        <is>
          <t>北区</t>
        </is>
      </c>
      <c r="U3524"/>
      <c r="V3524" t="inlineStr">
        <is>
          <t>黄莞</t>
        </is>
      </c>
      <c r="W3524"/>
    </row>
    <row r="3525" ht="12.75" customHeight="1">
      <c r="A3525" t="inlineStr">
        <is>
          <t>2025-09-28 尹龙强-北京-小蓝船-新店开业 已结束</t>
        </is>
      </c>
      <c r="B3525" t="inlineStr">
        <is>
          <t>1</t>
        </is>
      </c>
      <c r="C3525" t="inlineStr">
        <is>
          <t xml:space="preserve">工作含菜品分装、烹饪多道菜，录制新菜“香干炒鸡蛋”进行中 </t>
        </is>
      </c>
      <c r="D3525" t="inlineStr">
        <is>
          <t>尹龙强</t>
        </is>
      </c>
      <c r="E3525" t="inlineStr">
        <is>
          <t>北京市朝阳区南磨房乡华侨城·北京OCT华侨城·北京2号院</t>
        </is>
      </c>
      <c r="F3525" t="inlineStr">
        <is>
          <t>项目出差</t>
        </is>
      </c>
      <c r="G3525" t="inlineStr">
        <is>
          <t>尹龙强-北京-小蓝船-新店开业 已结束</t>
        </is>
      </c>
      <c r="H3525" t="inlineStr">
        <is>
          <t>工作内容
1.根据客户的菜单对中午所需要的菜品进行分装以备烹饪
2.使用机器烹饪:
葫芦瓜炒肉
香菇鸡腿肉
素炒豆芽
青椒土豆丝
双椒肉片
录制新菜:香干炒鸡蛋</t>
        </is>
      </c>
      <c r="I3525" t="inlineStr">
        <is>
          <t>香干炒鸡蛋-1500克
</t>
        </is>
      </c>
      <c r="J3525"/>
      <c r="K3525" t="inlineStr">
        <is>
          <t>小蓝船现场支持</t>
        </is>
      </c>
      <c r="L3525" t="inlineStr">
        <is>
          <t>IMG_20250928_094633308.jpg,IMG_20250928_094649696.jpg,IMG_20250928_101626647.jpg,IMG_20250928_103027344.jpg,IMG_20250928_113119162.jpg,IMG_20250928_161408169.jpg,IMG_20250928_161414022.jpg,IMG_20250928_161949231.jpg,IMG_20250928_172716401.jpg</t>
        </is>
      </c>
      <c r="M3525"/>
      <c r="N3525" s="2">
        <v>45928</v>
      </c>
      <c r="O3525" t="inlineStr">
        <is>
          <t>已结束</t>
        </is>
      </c>
      <c r="P3525" t="inlineStr">
        <is>
          <t>39周</t>
        </is>
      </c>
      <c r="Q3525"/>
      <c r="R3525" t="inlineStr">
        <is>
          <t>false</t>
        </is>
      </c>
      <c r="S3525" t="inlineStr">
        <is>
          <t>2025/10/08</t>
        </is>
      </c>
      <c r="T3525" t="inlineStr">
        <is>
          <t>北区</t>
        </is>
      </c>
      <c r="U3525"/>
      <c r="V3525" t="inlineStr">
        <is>
          <t>黄莞</t>
        </is>
      </c>
      <c r="W3525"/>
    </row>
    <row r="3526" ht="12.75" customHeight="1">
      <c r="A3526" t="inlineStr">
        <is>
          <t>2025-09-27 尹龙强-北京-营养餐配送-DEMO 已结束</t>
        </is>
      </c>
      <c r="B3526"/>
      <c r="C3526" t="inlineStr">
        <is>
          <t xml:space="preserve">营养餐配送 DEMO 进行中，按需求切配食材、机器烹饪出餐 </t>
        </is>
      </c>
      <c r="D3526" t="inlineStr">
        <is>
          <t>尹龙强</t>
        </is>
      </c>
      <c r="E3526" t="inlineStr">
        <is>
          <t>北京市朝阳区南磨房乡北京·华侨城A区2号院(南门)OCT华侨城·北京2号院</t>
        </is>
      </c>
      <c r="F3526" t="inlineStr">
        <is>
          <t>项目出差</t>
        </is>
      </c>
      <c r="G3526" t="inlineStr">
        <is>
          <t>尹龙强-北京-营养餐配送-DEMO 已结束</t>
        </is>
      </c>
      <c r="H3526" t="inlineStr">
        <is>
          <t>1、准备食材
2.按照菜单进行分量切配
3.根据客户菜单需求使用机器展示烹饪出餐</t>
        </is>
      </c>
      <c r="I3526" t="inlineStr">
        <is>
          <t>根基客户需求展示机器烹饪</t>
        </is>
      </c>
      <c r="J3526"/>
      <c r="K3526" t="inlineStr">
        <is>
          <t>小蓝船现场支持</t>
        </is>
      </c>
      <c r="L3526" t="inlineStr">
        <is>
          <t>IMG_20250927_083901814.jpg,IMG_20250927_102226631.jpg,IMG_20250927_103431461.jpg,IMG_20250927_105000459.jpg,IMG_20250927_110902714.jpg,IMG_20250927_112603600.jpg,IMG_20250927_113849730.jpg,IMG_20250927_114456682.jpg,IMG_20250927_115835826.jpg</t>
        </is>
      </c>
      <c r="M3526"/>
      <c r="N3526" s="2">
        <v>45927</v>
      </c>
      <c r="O3526" t="inlineStr">
        <is>
          <t>已结束</t>
        </is>
      </c>
      <c r="P3526" t="inlineStr">
        <is>
          <t>39周</t>
        </is>
      </c>
      <c r="Q3526"/>
      <c r="R3526" t="inlineStr">
        <is>
          <t>false</t>
        </is>
      </c>
      <c r="S3526" t="inlineStr">
        <is>
          <t>2025/09/27</t>
        </is>
      </c>
      <c r="T3526" t="inlineStr">
        <is>
          <t>北区</t>
        </is>
      </c>
      <c r="U3526" t="inlineStr">
        <is>
          <t>1</t>
        </is>
      </c>
      <c r="V3526" t="inlineStr">
        <is>
          <t>黄莞</t>
        </is>
      </c>
      <c r="W3526"/>
    </row>
    <row r="3527" ht="12.75" customHeight="1">
      <c r="A3527" t="inlineStr">
        <is>
          <t>2025-09-26 尹龙强-北京-小蓝船-新店开业 已结束</t>
        </is>
      </c>
      <c r="B3527" t="inlineStr">
        <is>
          <t>1</t>
        </is>
      </c>
      <c r="C3527" t="inlineStr">
        <is>
          <t xml:space="preserve">涵盖设备操作校准等工作，新店开业进行中，暂无异常问题。 </t>
        </is>
      </c>
      <c r="D3527" t="inlineStr">
        <is>
          <t>尹龙强</t>
        </is>
      </c>
      <c r="E3527" t="inlineStr">
        <is>
          <t>北京市朝阳区南磨房乡华侨城·北京OCT华侨城·北京2号院</t>
        </is>
      </c>
      <c r="F3527" t="inlineStr">
        <is>
          <t>项目出差</t>
        </is>
      </c>
      <c r="G3527" t="inlineStr">
        <is>
          <t>尹龙强-北京-小蓝船-新店开业 已结束</t>
        </is>
      </c>
      <c r="H3527" t="inlineStr">
        <is>
          <t>设备操作与校准：设备的日常调试、校准，确保出品标准与稳定性。
· 餐前准备与物料管理：所需各类小料的准备、检查，保障流程顺畅。
· 培训操作：培训操作员熟练掌握使用及标准出餐流程。
· 设备维护与保养：定期对设备进行清洁、维护及基础保养</t>
        </is>
      </c>
      <c r="I3527" t="inlineStr">
        <is>
          <t>配合门店使用机器出餐</t>
        </is>
      </c>
      <c r="J3527"/>
      <c r="K3527" t="inlineStr">
        <is>
          <t>营养餐制作展示</t>
        </is>
      </c>
      <c r="L3527" t="inlineStr">
        <is>
          <t>IMG_20250926_093809421.jpg,IMG_20250926_093815556.jpg,IMG_20250926_094216955.jpg,IMG_20250926_094529926.jpg,IMG_20250926_114307192.jpg,IMG_20250926_121227692.jpg,IMG_20250926_122014774.jpg,IMG_20250926_194754528.jpg,IMG_20250926_202936128.jpg</t>
        </is>
      </c>
      <c r="M3527"/>
      <c r="N3527" s="2">
        <v>45926</v>
      </c>
      <c r="O3527" t="inlineStr">
        <is>
          <t>已结束</t>
        </is>
      </c>
      <c r="P3527" t="inlineStr">
        <is>
          <t>39周</t>
        </is>
      </c>
      <c r="Q3527"/>
      <c r="R3527" t="inlineStr">
        <is>
          <t>false</t>
        </is>
      </c>
      <c r="S3527" t="inlineStr">
        <is>
          <t>2025/10/08</t>
        </is>
      </c>
      <c r="T3527" t="inlineStr">
        <is>
          <t>北区</t>
        </is>
      </c>
      <c r="U3527" t="inlineStr">
        <is>
          <t>1</t>
        </is>
      </c>
      <c r="V3527" t="inlineStr">
        <is>
          <t>黄莞</t>
        </is>
      </c>
      <c r="W3527"/>
    </row>
    <row r="3528" ht="12.75" customHeight="1">
      <c r="A3528" t="inlineStr">
        <is>
          <t>2025-09-25 尹龙强-北京-小蓝船-新店开业 已结束</t>
        </is>
      </c>
      <c r="B3528" t="inlineStr">
        <is>
          <t>1</t>
        </is>
      </c>
      <c r="C3528" t="inlineStr">
        <is>
          <t xml:space="preserve">新店开业培训操作员用机出餐、维保，需关注机器校准情况。 </t>
        </is>
      </c>
      <c r="D3528" t="inlineStr">
        <is>
          <t>尹龙强</t>
        </is>
      </c>
      <c r="E3528" t="inlineStr">
        <is>
          <t>北京市朝阳区南磨房乡华侨城·北京OCT华侨城·北京2号院</t>
        </is>
      </c>
      <c r="F3528" t="inlineStr">
        <is>
          <t>项目出差</t>
        </is>
      </c>
      <c r="G3528" t="inlineStr">
        <is>
          <t>尹龙强-北京-小蓝船-新店开业 已结束</t>
        </is>
      </c>
      <c r="H3528" t="inlineStr">
        <is>
          <t>1.准备烹饪需要的小料以及水淀粉添加和机器校准
2.培训操作员熟练使用机器出餐
3.培训操作员维护保养机器</t>
        </is>
      </c>
      <c r="I3528" t="inlineStr">
        <is>
          <t>培训操作员使用机器</t>
        </is>
      </c>
      <c r="J3528"/>
      <c r="K3528" t="inlineStr">
        <is>
          <t>协助门店出餐</t>
        </is>
      </c>
      <c r="L3528" t="inlineStr">
        <is>
          <t>IMG_20250925_092736678.jpg,IMG_20250925_094208281.jpg,IMG_20250925_094821983.jpg,IMG_20250925_114416438.jpg,IMG_20250925_130928226.jpg,IMG_20250925_131026917.jpg,IMG_20250925_183321191.jpg,IMG_20250925_190559668.jpg,IMG_20250925_202112897.jpg</t>
        </is>
      </c>
      <c r="M3528"/>
      <c r="N3528" s="2">
        <v>45925</v>
      </c>
      <c r="O3528" t="inlineStr">
        <is>
          <t>已结束</t>
        </is>
      </c>
      <c r="P3528" t="inlineStr">
        <is>
          <t>39周</t>
        </is>
      </c>
      <c r="Q3528"/>
      <c r="R3528" t="inlineStr">
        <is>
          <t>false</t>
        </is>
      </c>
      <c r="S3528" t="inlineStr">
        <is>
          <t>2025/10/08</t>
        </is>
      </c>
      <c r="T3528" t="inlineStr">
        <is>
          <t>北区</t>
        </is>
      </c>
      <c r="U3528"/>
      <c r="V3528" t="inlineStr">
        <is>
          <t>黄莞</t>
        </is>
      </c>
      <c r="W3528"/>
    </row>
    <row r="3529" ht="12.75" customHeight="1">
      <c r="A3529" t="inlineStr">
        <is>
          <t>2025-09-24 尹龙强-北京-小蓝船-新店开业 已结束</t>
        </is>
      </c>
      <c r="B3529" t="inlineStr">
        <is>
          <t>1</t>
        </is>
      </c>
      <c r="C3529" t="inlineStr">
        <is>
          <t xml:space="preserve">负责紫光园新店操作员培训，大鸭梨店现场支持，无异常。 </t>
        </is>
      </c>
      <c r="D3529" t="inlineStr">
        <is>
          <t>尹龙强</t>
        </is>
      </c>
      <c r="E3529" t="inlineStr">
        <is>
          <t>北京市朝阳区南磨房乡华侨城·北京OCT华侨城·北京2号院</t>
        </is>
      </c>
      <c r="F3529" t="inlineStr">
        <is>
          <t>项目出差</t>
        </is>
      </c>
      <c r="G3529" t="inlineStr">
        <is>
          <t>尹龙强-北京-小蓝船-新店开业 已结束</t>
        </is>
      </c>
      <c r="H3529" t="inlineStr">
        <is>
          <t>· 负责新店（紫光园）开业前操作员的全面培训，包括设备操作规范、安全注意事项及日常维护流程。
· 指导操作员完成调料的精准添加、设备校准及核心部件锅体的拆装与保养。
· 在大鸭梨中关村店提供现场支持，确保设备高效出餐，并辅导操作员达到熟练使用标准。</t>
        </is>
      </c>
      <c r="I3529" t="inlineStr">
        <is>
          <t>配合门店操作机器，培训操作员出餐</t>
        </is>
      </c>
      <c r="J3529"/>
      <c r="K3529" t="inlineStr">
        <is>
          <t>大鸭梨中关村现场支持</t>
        </is>
      </c>
      <c r="L3529" t="inlineStr">
        <is>
          <t>IMG_20250924_103436872.jpg,IMG_20250924_114620962.jpg,IMG_20250924_114929606.jpg,IMG_20250924_115200998.jpg,IMG_20250924_115241508.jpg,IMG_20250924_120132917.jpg,IMG_20250924_164129917.jpg,IMG_20250924_164347095.jpg,IMG_20250924_174427979.jpg</t>
        </is>
      </c>
      <c r="M3529"/>
      <c r="N3529" s="2">
        <v>45924</v>
      </c>
      <c r="O3529" t="inlineStr">
        <is>
          <t>已结束</t>
        </is>
      </c>
      <c r="P3529" t="inlineStr">
        <is>
          <t>39周</t>
        </is>
      </c>
      <c r="Q3529"/>
      <c r="R3529" t="inlineStr">
        <is>
          <t>false</t>
        </is>
      </c>
      <c r="S3529" t="inlineStr">
        <is>
          <t>2025/10/08</t>
        </is>
      </c>
      <c r="T3529" t="inlineStr">
        <is>
          <t>北区</t>
        </is>
      </c>
      <c r="U3529"/>
      <c r="V3529" t="inlineStr">
        <is>
          <t>黄莞</t>
        </is>
      </c>
      <c r="W3529"/>
    </row>
    <row r="3530" ht="12.75" customHeight="1">
      <c r="A3530" t="inlineStr">
        <is>
          <t>2025-09-23 尹龙强-北京-紫光园-新店开业 已结束</t>
        </is>
      </c>
      <c r="B3530"/>
      <c r="C3530" t="inlineStr">
        <is>
          <t xml:space="preserve">新店开业涉配件验收、设备安装、数据导入，暂无异常需关注。 </t>
        </is>
      </c>
      <c r="D3530" t="inlineStr">
        <is>
          <t>尹龙强</t>
        </is>
      </c>
      <c r="E3530" t="inlineStr">
        <is>
          <t>北京市朝阳区南磨房乡华侨城·北京OCT华侨城·北京2号院</t>
        </is>
      </c>
      <c r="F3530" t="inlineStr">
        <is>
          <t>项目出差</t>
        </is>
      </c>
      <c r="G3530" t="inlineStr">
        <is>
          <t>尹龙强-北京-紫光园-新店开业 已结束</t>
        </is>
      </c>
      <c r="H3530" t="inlineStr">
        <is>
          <t>· 配件验收与账号准备：
核对并登记机器配件，完成账号的注册。
· 设备安装：安装锅体组件，并精确调整高、中、低位运行角度。
· 数据导入：联系负责人导入菜谱数据。</t>
        </is>
      </c>
      <c r="I3530" t="inlineStr">
        <is>
          <t>开业之前调试机器</t>
        </is>
      </c>
      <c r="J3530"/>
      <c r="K3530" t="inlineStr">
        <is>
          <t>紫光园机器调料添加以及培训操作员</t>
        </is>
      </c>
      <c r="L3530" t="inlineStr">
        <is>
          <t>IMG_20250923_121511369.jpg,IMG_20250923_122238896.jpg,IMG_20250923_124032851.jpg,IMG_20250923_124835625.jpg,IMG_20250923_130634284.jpg,IMG_20250923_130735681.jpg,IMG_20250923_124403755.jpg,IMG_20250923_124355997.jpg</t>
        </is>
      </c>
      <c r="M3530"/>
      <c r="N3530" s="2">
        <v>45923</v>
      </c>
      <c r="O3530" t="inlineStr">
        <is>
          <t>已结束</t>
        </is>
      </c>
      <c r="P3530" t="inlineStr">
        <is>
          <t>39周</t>
        </is>
      </c>
      <c r="Q3530"/>
      <c r="R3530" t="inlineStr">
        <is>
          <t>false</t>
        </is>
      </c>
      <c r="S3530" t="inlineStr">
        <is>
          <t>2025/09/25</t>
        </is>
      </c>
      <c r="T3530" t="inlineStr">
        <is>
          <t>BST</t>
        </is>
      </c>
      <c r="U3530"/>
      <c r="V3530" t="inlineStr">
        <is>
          <t>关胜元</t>
        </is>
      </c>
      <c r="W3530" t="inlineStr">
        <is>
          <t>张铭麒</t>
        </is>
      </c>
    </row>
    <row r="3531" ht="12.75" customHeight="1">
      <c r="A3531" t="inlineStr">
        <is>
          <t>2025-09-22 尹龙强-天津-犟骨头-POC 已结束</t>
        </is>
      </c>
      <c r="B3531"/>
      <c r="C3531" t="inlineStr">
        <is>
          <t xml:space="preserve">工作含设备检查、食材预备等，POC进行中，未提及异常。 </t>
        </is>
      </c>
      <c r="D3531" t="inlineStr">
        <is>
          <t>尹龙强</t>
        </is>
      </c>
      <c r="E3531" t="inlineStr">
        <is>
          <t>北京市朝阳区南磨房乡华侨城·北京OCT华侨城·北京2号院</t>
        </is>
      </c>
      <c r="F3531" t="inlineStr">
        <is>
          <t>项目出差</t>
        </is>
      </c>
      <c r="G3531" t="inlineStr">
        <is>
          <t>尹龙强-天津-犟骨头-POC 已结束</t>
        </is>
      </c>
      <c r="H3531" t="inlineStr">
        <is>
          <t>工作内容
1. 设备检查：开机前检查设备运行状态与调料余量。
2. 食材预备：按标准对原材料进行清洗、切配与定量。
3. 设备备料：根据菜单需求，校准设备并补充所需调料。
4. 出品操作：遵照标准流程操作设备，完成菜品出品。</t>
        </is>
      </c>
      <c r="I3531" t="inlineStr">
        <is>
          <t>培训员工操作机器</t>
        </is>
      </c>
      <c r="J3531"/>
      <c r="K3531" t="inlineStr">
        <is>
          <t>原地休息调整</t>
        </is>
      </c>
      <c r="L3531" t="inlineStr">
        <is>
          <t>IMG_20250922_095453983.jpg,IMG_20250922_095501521.jpg,IMG_20250922_095539864.jpg,IMG_20250922_100555103.jpg,IMG_20250922_101235951.jpg,IMG_20250922_101323787.jpg,IMG_20250922_102549343.jpg,IMG_20250922_102012852.jpg,IMG_20250922_102904532.jpg</t>
        </is>
      </c>
      <c r="M3531"/>
      <c r="N3531" s="2">
        <v>45922</v>
      </c>
      <c r="O3531" t="inlineStr">
        <is>
          <t>已结束</t>
        </is>
      </c>
      <c r="P3531" t="inlineStr">
        <is>
          <t>39周</t>
        </is>
      </c>
      <c r="Q3531"/>
      <c r="R3531" t="inlineStr">
        <is>
          <t>false</t>
        </is>
      </c>
      <c r="S3531" t="inlineStr">
        <is>
          <t>2025/09/23</t>
        </is>
      </c>
      <c r="T3531" t="inlineStr">
        <is>
          <t>北区</t>
        </is>
      </c>
      <c r="U3531" t="inlineStr">
        <is>
          <t>1</t>
        </is>
      </c>
      <c r="V3531" t="inlineStr">
        <is>
          <t>吕佳</t>
        </is>
      </c>
      <c r="W3531" t="inlineStr">
        <is>
          <t>李岳丰</t>
        </is>
      </c>
    </row>
    <row r="3532" ht="12.75" customHeight="1">
      <c r="A3532" t="inlineStr">
        <is>
          <t>2025-09-21 尹龙强-天津-犟骨头-POC 已结束</t>
        </is>
      </c>
      <c r="B3532" t="inlineStr">
        <is>
          <t>1</t>
        </is>
      </c>
      <c r="C3532" t="inlineStr">
        <is>
          <t xml:space="preserve">处理机器断电、协助菜品定量等，明日推动员工独立出餐并监督 </t>
        </is>
      </c>
      <c r="D3532" t="inlineStr">
        <is>
          <t>尹龙强</t>
        </is>
      </c>
      <c r="E3532" t="inlineStr">
        <is>
          <t>天津市西青区西营门街道德克士(天百中心店)天百中心</t>
        </is>
      </c>
      <c r="F3532" t="inlineStr">
        <is>
          <t>项目出差</t>
        </is>
      </c>
      <c r="G3532" t="inlineStr">
        <is>
          <t>尹龙强-天津-犟骨头-POC 已结束</t>
        </is>
      </c>
      <c r="H3532" t="inlineStr">
        <is>
          <t>1. 排查机器断电问题，确认原因为门店线路连接故障，已重新接驳并加固，确保供电稳定。
2. 协助门店完成菜品标准化定量工作，统一份量，提升出品一致。
3. 使用机器进行出餐，监控风味标准，避免口味偏差。
4. 组织员工操作培训，强化操作流程及故障应对能力，提高工作效率。
5</t>
        </is>
      </c>
      <c r="I3532" t="inlineStr">
        <is>
          <t>使用机器烹饪前两天录制的菜品</t>
        </is>
      </c>
      <c r="J3532"/>
      <c r="K3532" t="inlineStr">
        <is>
          <t>明日重点：推动员工独立操作设备完成出餐，并加强监督，保障菜品质量与稳定性。</t>
        </is>
      </c>
      <c r="L3532" t="inlineStr">
        <is>
          <t>IMG_20250921_095327236.jpg,IMG_20250921_095342056.jpg,IMG_20250921_095346767.jpg,IMG_20250921_095407842.jpg,IMG_20250921_100502796.jpg,IMG_20250921_101139924.jpg,1758464560904.jpeg</t>
        </is>
      </c>
      <c r="M3532"/>
      <c r="N3532" s="2">
        <v>45921</v>
      </c>
      <c r="O3532" t="inlineStr">
        <is>
          <t>已结束</t>
        </is>
      </c>
      <c r="P3532" t="inlineStr">
        <is>
          <t>38周</t>
        </is>
      </c>
      <c r="Q3532"/>
      <c r="R3532" t="inlineStr">
        <is>
          <t>false</t>
        </is>
      </c>
      <c r="S3532" t="inlineStr">
        <is>
          <t>2025/09/23</t>
        </is>
      </c>
      <c r="T3532" t="inlineStr">
        <is>
          <t>北区</t>
        </is>
      </c>
      <c r="U3532"/>
      <c r="V3532" t="inlineStr">
        <is>
          <t>吕佳</t>
        </is>
      </c>
      <c r="W3532" t="inlineStr">
        <is>
          <t>李岳丰</t>
        </is>
      </c>
    </row>
    <row r="3533" ht="12.75" customHeight="1">
      <c r="A3533" t="inlineStr">
        <is>
          <t>2025-09-20 尹龙强-天津-犟骨头-POC 已结束</t>
        </is>
      </c>
      <c r="B3533" t="inlineStr">
        <is>
          <t>1</t>
        </is>
      </c>
      <c r="C3533" t="inlineStr">
        <is>
          <t xml:space="preserve">工作含设备调试维护等，需关注菜品出品是否达门店要求。 </t>
        </is>
      </c>
      <c r="D3533" t="inlineStr">
        <is>
          <t>尹龙强</t>
        </is>
      </c>
      <c r="E3533" t="inlineStr">
        <is>
          <t>天津市西青区西营门街道德克士(天百中心店)天百中心</t>
        </is>
      </c>
      <c r="F3533" t="inlineStr">
        <is>
          <t>项目出差</t>
        </is>
      </c>
      <c r="G3533" t="inlineStr">
        <is>
          <t>尹龙强-天津-犟骨头-POC 已结束</t>
        </is>
      </c>
      <c r="H3533" t="inlineStr">
        <is>
          <t>工作内容
一、设备调试与维护
1. 调试设备，确保机器正常运行并能稳定出餐。
二、配合与支持
1. 协助门店使用设备进行出餐，保障出品效率。
三、员工培训与操作规范
1. 对员工进行设备操作培训，确保掌握标准烹饪流程。
四、出品标准与质量控制
1. 确保出品符合门店要求，主要包括以下菜品：
   · 香辣回锅肉
   · 西红柿炒蛋
   · 外婆菜肉末</t>
        </is>
      </c>
      <c r="I3533" t="inlineStr">
        <is>
          <t>使用机器出餐西红柿鸡蛋   回锅肉   外婆菜肉末</t>
        </is>
      </c>
      <c r="J3533"/>
      <c r="K3533" t="inlineStr">
        <is>
          <t>培训员工使用机器</t>
        </is>
      </c>
      <c r="L3533" t="inlineStr">
        <is>
          <t>IMG_20250920_095741279.jpg,IMG_20250920_101120614.jpg,IMG_20250920_101125527.jpg,IMG_20250920_101129930.jpg,IMG_20250920_101132927.jpg,IMG_20250920_103235400.jpg,IMG_20250920_103238126.jpg,IMG_20250920_104442288.jpg,IMG_20250920_104449901.jpg</t>
        </is>
      </c>
      <c r="M3533"/>
      <c r="N3533" s="2">
        <v>45920</v>
      </c>
      <c r="O3533" t="inlineStr">
        <is>
          <t>已结束</t>
        </is>
      </c>
      <c r="P3533" t="inlineStr">
        <is>
          <t>38周</t>
        </is>
      </c>
      <c r="Q3533"/>
      <c r="R3533" t="inlineStr">
        <is>
          <t>false</t>
        </is>
      </c>
      <c r="S3533" t="inlineStr">
        <is>
          <t>2025/09/23</t>
        </is>
      </c>
      <c r="T3533" t="inlineStr">
        <is>
          <t>北区</t>
        </is>
      </c>
      <c r="U3533"/>
      <c r="V3533" t="inlineStr">
        <is>
          <t>吕佳</t>
        </is>
      </c>
      <c r="W3533" t="inlineStr">
        <is>
          <t>李岳丰</t>
        </is>
      </c>
    </row>
    <row r="3534" ht="12.75" customHeight="1">
      <c r="A3534" t="inlineStr">
        <is>
          <t>2025-09-19 尹龙强-天津-犟骨头-POC 已结束</t>
        </is>
      </c>
      <c r="B3534" t="inlineStr">
        <is>
          <t>1</t>
        </is>
      </c>
      <c r="C3534" t="inlineStr">
        <is>
          <t xml:space="preserve">调试机器确保投料准，出品多菜品，机器烹饪时自断电重启 </t>
        </is>
      </c>
      <c r="D3534" t="inlineStr">
        <is>
          <t>尹龙强</t>
        </is>
      </c>
      <c r="E3534" t="inlineStr">
        <is>
          <t>天津市西青区西营门街道德克士(天百中心店)天百中心</t>
        </is>
      </c>
      <c r="F3534" t="inlineStr">
        <is>
          <t>项目出差</t>
        </is>
      </c>
      <c r="G3534" t="inlineStr">
        <is>
          <t>尹龙强-天津-犟骨头-POC 已结束</t>
        </is>
      </c>
      <c r="H3534" t="inlineStr">
        <is>
          <t>调试机器校准液料干料，确保投料准确
2.使用机器出品
香辣土豆丝
西红柿炒鸡蛋
外婆菜炒肉末
辣椒小炒肉
蒜苗回锅肉</t>
        </is>
      </c>
      <c r="I3534" t="inlineStr">
        <is>
          <t>杏鲍菇炒肉三斤已定版</t>
        </is>
      </c>
      <c r="J3534" t="inlineStr">
        <is>
          <t>机器烹饪运转过程自行断电重启</t>
        </is>
      </c>
      <c r="K3534" t="inlineStr">
        <is>
          <t>稳定菜品，培训门店员工</t>
        </is>
      </c>
      <c r="L3534" t="inlineStr">
        <is>
          <t>IMG_20250919_091954602.jpg,IMG_20250919_094357244.jpg,IMG_20250919_103356894.jpg,IMG_20250919_103535003.jpg,IMG_20250919_104834559.jpg,IMG_20250919_105402273.jpg,IMG_20250919_110142665.jpg,IMG_20250919_112713642.jpg,IMG_20250919_115639423.jpg</t>
        </is>
      </c>
      <c r="M3534"/>
      <c r="N3534" s="2">
        <v>45919</v>
      </c>
      <c r="O3534" t="inlineStr">
        <is>
          <t>已结束</t>
        </is>
      </c>
      <c r="P3534" t="inlineStr">
        <is>
          <t>38周</t>
        </is>
      </c>
      <c r="Q3534"/>
      <c r="R3534" t="inlineStr">
        <is>
          <t>false</t>
        </is>
      </c>
      <c r="S3534" t="inlineStr">
        <is>
          <t>2025/09/23</t>
        </is>
      </c>
      <c r="T3534" t="inlineStr">
        <is>
          <t>北区</t>
        </is>
      </c>
      <c r="U3534"/>
      <c r="V3534" t="inlineStr">
        <is>
          <t>吕佳</t>
        </is>
      </c>
      <c r="W3534" t="inlineStr">
        <is>
          <t>李岳丰</t>
        </is>
      </c>
    </row>
    <row r="3535" ht="12.75" customHeight="1">
      <c r="A3535" t="inlineStr">
        <is>
          <t>2025-09-18 尹龙强-北京-大鸭梨-老店整改 已结束</t>
        </is>
      </c>
      <c r="B3535" t="inlineStr">
        <is>
          <t>1</t>
        </is>
      </c>
      <c r="C3535" t="inlineStr">
        <is>
          <t xml:space="preserve">升级水淀粉、校准液料，右一机器偏差大，爆三样勾芡不均，厨师抵触 </t>
        </is>
      </c>
      <c r="D3535" t="inlineStr">
        <is>
          <t>尹龙强</t>
        </is>
      </c>
      <c r="E3535" t="inlineStr">
        <is>
          <t>北京市朝阳区南磨房乡华侨城·北京OCT华侨城·北京2号院</t>
        </is>
      </c>
      <c r="F3535" t="inlineStr">
        <is>
          <t>巡店</t>
        </is>
      </c>
      <c r="G3535" t="inlineStr">
        <is>
          <t>尹龙强-北京-大鸭梨-老店整改 已结束</t>
        </is>
      </c>
      <c r="H3535" t="inlineStr">
        <is>
          <t>升级了水淀粉版本，并校准了所有液料。
总体情况：其他菜品稳定，未出现问题。、 具体校准数据记录
1. 右一机器（升级宫保汁后）
   · 升级后未校准时：设定25g，实际出31g。
   · 校准后第一次：设定25g，实际出26g。
   · 校准后第二次：设定20g，实际出21g。
   · 校准后第三次：设定15g，实际出17g。
2. 左一机器（升级水淀粉后）
   · 校准后第一次：设定25g，实际出25g。
   · 校准后第二次：设定20g，实际出21g。
   · 校准后第三次：设定15g，实际出14g。
3. 其他液料
   · 三合一汁尚未进行校准：设定15g，实际出13g。校准后无误差</t>
        </is>
      </c>
      <c r="I3535"/>
      <c r="J3535" t="inlineStr">
        <is>
          <t>反映问题：昨日水淀粉投放量异常，接近标准的两倍。
影响：厨师长对所有需要勾芡的菜品失去信心，鱼香肉丝勾芡出品时间久了会掉落，认为机器不稳定，爆三样（两份）目前改为灶台烹饪，对机器的抵触情绪较大。
升级校准后，烹饪两份爆三样时出现勾芡不均匀现象，有手动投放液料未称重，微调后没客人下单。</t>
        </is>
      </c>
      <c r="K3535" t="inlineStr">
        <is>
          <t>天津酱骨头现场支持</t>
        </is>
      </c>
      <c r="L3535" t="inlineStr">
        <is>
          <t>IMG_20250918_102504644.jpg,IMG_20250918_102509320.jpg,IMG_20250918_102558721.jpg,IMG_20250918_105351526.jpg,IMG_20250918_111503374.jpg,IMG_20250918_112319838.jpg,IMG_20250918_112720353.jpg,IMG_20250918_165847625.jpg,IMG_20250918_175137943.jpg</t>
        </is>
      </c>
      <c r="M3535"/>
      <c r="N3535" s="2">
        <v>45918</v>
      </c>
      <c r="O3535" t="inlineStr">
        <is>
          <t>已结束</t>
        </is>
      </c>
      <c r="P3535" t="inlineStr">
        <is>
          <t>38周</t>
        </is>
      </c>
      <c r="Q3535"/>
      <c r="R3535" t="inlineStr">
        <is>
          <t>false</t>
        </is>
      </c>
      <c r="S3535" t="inlineStr">
        <is>
          <t>2025/09/17</t>
        </is>
      </c>
      <c r="T3535" t="inlineStr">
        <is>
          <t>BST</t>
        </is>
      </c>
      <c r="U3535" t="inlineStr">
        <is>
          <t>1</t>
        </is>
      </c>
      <c r="V3535" t="inlineStr">
        <is>
          <t>关胜元</t>
        </is>
      </c>
      <c r="W3535" t="inlineStr">
        <is>
          <t>张铭麒</t>
        </is>
      </c>
    </row>
    <row r="3536" ht="12.75" customHeight="1">
      <c r="A3536" t="inlineStr">
        <is>
          <t>2025-09-17 尹龙强-北京-大鸭梨-老店整改 已结束</t>
        </is>
      </c>
      <c r="B3536" t="inlineStr">
        <is>
          <t>1</t>
        </is>
      </c>
      <c r="C3536" t="inlineStr">
        <is>
          <t xml:space="preserve">大鸭梨方庄、右安门店巡查，有机器升级等工作，老店整改进行中 </t>
        </is>
      </c>
      <c r="D3536" t="inlineStr">
        <is>
          <t>尹龙强</t>
        </is>
      </c>
      <c r="E3536" t="inlineStr">
        <is>
          <t>皇城坝小吃，北京市朝阳区皇城坝小吃</t>
        </is>
      </c>
      <c r="F3536" t="inlineStr">
        <is>
          <t>巡店</t>
        </is>
      </c>
      <c r="G3536" t="inlineStr">
        <is>
          <t>尹龙强-北京-大鸭梨-老店整改 已结束</t>
        </is>
      </c>
      <c r="H3536" t="inlineStr">
        <is>
          <t>1.大鸭梨方庄店巡查
1. 升级两台机器的水淀粉系统版本
2. 组织操作员进行机器校准培训
3. 规范操作员使用机器的手法
4. 协助门店完成机器出品流程</t>
        </is>
      </c>
      <c r="I3536"/>
      <c r="J3536"/>
      <c r="K3536" t="inlineStr">
        <is>
          <t>大鸭梨右安门巡店</t>
        </is>
      </c>
      <c r="L3536" t="inlineStr">
        <is>
          <t>IMG_20250917_103856988.jpg,IMG_20250917_104509830.jpg,IMG_20250917_104652735.jpg,IMG_20250917_111032750.jpg,IMG_20250917_111845014.jpg,IMG_20250917_112202689.jpg,IMG_20250917_112254116.jpg,IMG_20250917_112343882.jpg,IMG_20250917_132159250.jpg</t>
        </is>
      </c>
      <c r="M3536"/>
      <c r="N3536" s="2">
        <v>45917</v>
      </c>
      <c r="O3536" t="inlineStr">
        <is>
          <t>已结束</t>
        </is>
      </c>
      <c r="P3536" t="inlineStr">
        <is>
          <t>38周</t>
        </is>
      </c>
      <c r="Q3536"/>
      <c r="R3536" t="inlineStr">
        <is>
          <t>false</t>
        </is>
      </c>
      <c r="S3536" t="inlineStr">
        <is>
          <t>2025/09/17</t>
        </is>
      </c>
      <c r="T3536" t="inlineStr">
        <is>
          <t>BST</t>
        </is>
      </c>
      <c r="U3536"/>
      <c r="V3536" t="inlineStr">
        <is>
          <t>关胜元</t>
        </is>
      </c>
      <c r="W3536" t="inlineStr">
        <is>
          <t>张铭麒</t>
        </is>
      </c>
    </row>
    <row r="3537" ht="12.75" customHeight="1">
      <c r="A3537" t="inlineStr">
        <is>
          <t>2025-09-16 尹龙强-北京-大鸭梨-老店整改 已结束</t>
        </is>
      </c>
      <c r="B3537" t="inlineStr">
        <is>
          <t>1</t>
        </is>
      </c>
      <c r="C3537" t="inlineStr">
        <is>
          <t xml:space="preserve">大鸭梨老店整改进行设备校准等工作，暂无异常需关注。 </t>
        </is>
      </c>
      <c r="D3537" t="inlineStr">
        <is>
          <t>尹龙强</t>
        </is>
      </c>
      <c r="E3537" t="inlineStr">
        <is>
          <t>皇城坝小吃，北京市朝阳区皇城坝小吃</t>
        </is>
      </c>
      <c r="F3537" t="inlineStr">
        <is>
          <t>巡店</t>
        </is>
      </c>
      <c r="G3537" t="inlineStr">
        <is>
          <t>尹龙强-北京-大鸭梨-老店整改 已结束</t>
        </is>
      </c>
      <c r="H3537" t="inlineStr">
        <is>
          <t>· 设备校准：完成所有调料的精调校，确保投料无误差，出品标准统一
· 人员培训：完成厨师长的操作培训，确保其能熟练使用机器。
· 配方升级：针对特定菜式，优化水淀粉版本，提升菜品口感与品质。
· 门店落地支持：跟进门店试用，提供支持，确保设备顺利出餐流程。</t>
        </is>
      </c>
      <c r="I3537"/>
      <c r="J3537"/>
      <c r="K3537" t="inlineStr">
        <is>
          <t>大鸭梨方庄店巡店</t>
        </is>
      </c>
      <c r="L3537" t="inlineStr">
        <is>
          <t>IMG_20250916_133937066.jpg,IMG_20250916_133258668.jpg,IMG_20250916_132132936.jpg,IMG_20250916_130135600.jpg,IMG_20250916_125827932.jpg,IMG_20250916_112936598.jpg,IMG_20250916_102628367.jpg,IMG_20250916_103326158.jpg,IMG_20250916_102143839.jpg</t>
        </is>
      </c>
      <c r="M3537"/>
      <c r="N3537" s="2">
        <v>45916</v>
      </c>
      <c r="O3537" t="inlineStr">
        <is>
          <t>已结束</t>
        </is>
      </c>
      <c r="P3537" t="inlineStr">
        <is>
          <t>38周</t>
        </is>
      </c>
      <c r="Q3537"/>
      <c r="R3537" t="inlineStr">
        <is>
          <t>false</t>
        </is>
      </c>
      <c r="S3537" t="inlineStr">
        <is>
          <t>2025/09/17</t>
        </is>
      </c>
      <c r="T3537" t="inlineStr">
        <is>
          <t>BST</t>
        </is>
      </c>
      <c r="U3537" t="inlineStr">
        <is>
          <t>0</t>
        </is>
      </c>
      <c r="V3537" t="inlineStr">
        <is>
          <t>关胜元</t>
        </is>
      </c>
      <c r="W3537" t="inlineStr">
        <is>
          <t>张铭麒</t>
        </is>
      </c>
    </row>
    <row r="3538" ht="12.75" customHeight="1">
      <c r="A3538" t="inlineStr">
        <is>
          <t>2025-09-15 尹龙强-北京-大鸭梨-老店整改 已结束</t>
        </is>
      </c>
      <c r="B3538" t="inlineStr">
        <is>
          <t>1</t>
        </is>
      </c>
      <c r="C3538" t="inlineStr">
        <is>
          <t xml:space="preserve">巡大鸭梨两店，排查机器问题、协助出品及培训，菜品不稳因操作不规范 </t>
        </is>
      </c>
      <c r="D3538" t="inlineStr">
        <is>
          <t>尹龙强</t>
        </is>
      </c>
      <c r="E3538" t="inlineStr">
        <is>
          <t>北京市朝阳区南磨房乡华侨城·北京OCT华侨城·北京2号院</t>
        </is>
      </c>
      <c r="F3538" t="inlineStr">
        <is>
          <t>巡店</t>
        </is>
      </c>
      <c r="G3538" t="inlineStr">
        <is>
          <t>尹龙强-北京-大鸭梨-老店整改 已结束</t>
        </is>
      </c>
      <c r="H3538" t="inlineStr">
        <is>
          <t>. 对大鸭梨沙峪店进行巡店检查
2. 排查机器菜品异常问题，现场调试设备并校准调料配比
3. 协助操作员完成机器出品流程，确保运行顺畅
4. 组织操作员培训，提升设备使用技</t>
        </is>
      </c>
      <c r="I3538"/>
      <c r="J3538" t="inlineStr">
        <is>
          <t>客户反映菜品不稳定，
现场观察:操作员为新手，操作手法不规范</t>
        </is>
      </c>
      <c r="K3538" t="inlineStr">
        <is>
          <t>大鸭梨小营店巡店</t>
        </is>
      </c>
      <c r="L3538" t="inlineStr">
        <is>
          <t>IMG_20250915_100824157.jpg,IMG_20250915_101254821.jpg,IMG_20250915_103250586.jpg,IMG_20250915_103725089.jpg,IMG_20250915_104542686.jpg,IMG_20250915_112049703.jpg,IMG_20250915_163256834.jpg,IMG_20250915_164030564.jpg,IMG_20250915_164310010.jpg</t>
        </is>
      </c>
      <c r="M3538"/>
      <c r="N3538" s="2">
        <v>45915</v>
      </c>
      <c r="O3538" t="inlineStr">
        <is>
          <t>已结束</t>
        </is>
      </c>
      <c r="P3538" t="inlineStr">
        <is>
          <t>38周</t>
        </is>
      </c>
      <c r="Q3538"/>
      <c r="R3538" t="inlineStr">
        <is>
          <t>false</t>
        </is>
      </c>
      <c r="S3538" t="inlineStr">
        <is>
          <t>2025/09/17</t>
        </is>
      </c>
      <c r="T3538" t="inlineStr">
        <is>
          <t>BST</t>
        </is>
      </c>
      <c r="U3538"/>
      <c r="V3538" t="inlineStr">
        <is>
          <t>关胜元</t>
        </is>
      </c>
      <c r="W3538" t="inlineStr">
        <is>
          <t>张铭麒</t>
        </is>
      </c>
    </row>
    <row r="3539" ht="12.75" customHeight="1">
      <c r="A3539" t="inlineStr">
        <is>
          <t>2025-09-14 尹龙强-天津-犟骨头-POC 已结束</t>
        </is>
      </c>
      <c r="B3539" t="inlineStr">
        <is>
          <t>1</t>
        </is>
      </c>
      <c r="C3539" t="inlineStr">
        <is>
          <t xml:space="preserve">工作含学菜品工艺、校准机器等，POC进行中，14日支持大鸭梨门店 </t>
        </is>
      </c>
      <c r="D3539" t="inlineStr">
        <is>
          <t>尹龙强</t>
        </is>
      </c>
      <c r="E3539" t="inlineStr">
        <is>
          <t>北京市朝阳区南磨房乡北京·华侨城A区2号院(南门)OCT华侨城·北京2号院</t>
        </is>
      </c>
      <c r="F3539" t="inlineStr">
        <is>
          <t>项目出差</t>
        </is>
      </c>
      <c r="G3539" t="inlineStr">
        <is>
          <t>尹龙强-天津-犟骨头-POC 已结束</t>
        </is>
      </c>
      <c r="H3539" t="inlineStr">
        <is>
          <t>工作内容
1. 掌握菜品工艺：现场学习并掌握客户菜品的标准制作流程与口味要求。
2. 确保机器运转：全面检查机器的各项调料与参数，并进行精准校准。
3. 出餐操作：协助门店人员使用机器完成实际出餐，保障出品质量与效率。
4. 实施技能培训：为门店员工培训机器操作流程。</t>
        </is>
      </c>
      <c r="I3539" t="inlineStr">
        <is>
          <t>大鸭梨学习菜品</t>
        </is>
      </c>
      <c r="J3539"/>
      <c r="K3539" t="inlineStr">
        <is>
          <t>客户大鸭梨现场门店支持</t>
        </is>
      </c>
      <c r="L3539" t="inlineStr">
        <is>
          <t>IMG_20250914_095014144.jpg,IMG_20250914_100745454.jpg,IMG_20250914_100808304.jpg,IMG_20250914_100836793.jpg,IMG_20250914_110958531.jpg,IMG_20250914_112052099.jpg,IMG_20250914_115324202.jpg,IMG_20250914_132403462.jpg,IMG_20250914_140330838.jpg</t>
        </is>
      </c>
      <c r="M3539"/>
      <c r="N3539" s="2">
        <v>45914</v>
      </c>
      <c r="O3539" t="inlineStr">
        <is>
          <t>已结束</t>
        </is>
      </c>
      <c r="P3539" t="inlineStr">
        <is>
          <t>37周</t>
        </is>
      </c>
      <c r="Q3539"/>
      <c r="R3539" t="inlineStr">
        <is>
          <t>false</t>
        </is>
      </c>
      <c r="S3539" t="inlineStr">
        <is>
          <t>2025/09/23</t>
        </is>
      </c>
      <c r="T3539" t="inlineStr">
        <is>
          <t>北区</t>
        </is>
      </c>
      <c r="U3539"/>
      <c r="V3539" t="inlineStr">
        <is>
          <t>吕佳</t>
        </is>
      </c>
      <c r="W3539" t="inlineStr">
        <is>
          <t>李岳丰</t>
        </is>
      </c>
    </row>
    <row r="3540" ht="12.75" customHeight="1">
      <c r="A3540" t="inlineStr">
        <is>
          <t>2025-09-13 尹龙强-天津-犟骨头-POC 已结束</t>
        </is>
      </c>
      <c r="B3540" t="inlineStr">
        <is>
          <t>1</t>
        </is>
      </c>
      <c r="C3540" t="inlineStr">
        <is>
          <t xml:space="preserve">负责门店机器测试、员工培训及操作指导，以菜品制作规范出品。 </t>
        </is>
      </c>
      <c r="D3540" t="inlineStr">
        <is>
          <t>尹龙强</t>
        </is>
      </c>
      <c r="E3540" t="inlineStr">
        <is>
          <t>北京市朝阳区潘家园街道北工大西门(地铁站)北京工业大学</t>
        </is>
      </c>
      <c r="F3540" t="inlineStr">
        <is>
          <t>巡店</t>
        </is>
      </c>
      <c r="G3540" t="inlineStr">
        <is>
          <t>尹龙强-天津-犟骨头-POC 已结束</t>
        </is>
      </c>
      <c r="H3540" t="inlineStr">
        <is>
          <t>工作内容
1. 负责客户门店的机器测试操作，确保设备正常运行。
2. 对门店员工进行机器使用培训，提升操作熟练度。
3. 指导员工完成机器的加料、校准、维护及保养等操作。
4. 通过实际菜品（如西红柿炒鸡蛋、香辣土豆丝）制作，指导员工掌握机器出品标准与流程。</t>
        </is>
      </c>
      <c r="I3540" t="inlineStr">
        <is>
          <t>西红柿炒鸡蛋
香辣土豆丝</t>
        </is>
      </c>
      <c r="J3540"/>
      <c r="K3540" t="inlineStr">
        <is>
          <t>大鸭梨客户支持</t>
        </is>
      </c>
      <c r="L3540" t="inlineStr">
        <is>
          <t>IMG_20250913_130145887.jpg,IMG_20250913_130436833.jpg,IMG_20250913_131522186.jpg,IMG_20250913_131528048.jpg,IMG_20250913_132743495.jpg,IMG_20250913_133403796.jpg,IMG_20250913_133517781.jpg,IMG_20250913_134021830.jpg,IMG_20250913_134907414.jpg</t>
        </is>
      </c>
      <c r="M3540"/>
      <c r="N3540" s="2">
        <v>45913</v>
      </c>
      <c r="O3540" t="inlineStr">
        <is>
          <t>已结束</t>
        </is>
      </c>
      <c r="P3540" t="inlineStr">
        <is>
          <t>37周</t>
        </is>
      </c>
      <c r="Q3540"/>
      <c r="R3540" t="inlineStr">
        <is>
          <t>false</t>
        </is>
      </c>
      <c r="S3540" t="inlineStr">
        <is>
          <t>2025/09/23</t>
        </is>
      </c>
      <c r="T3540" t="inlineStr">
        <is>
          <t>北区</t>
        </is>
      </c>
      <c r="U3540"/>
      <c r="V3540" t="inlineStr">
        <is>
          <t>吕佳</t>
        </is>
      </c>
      <c r="W3540" t="inlineStr">
        <is>
          <t>李岳丰</t>
        </is>
      </c>
    </row>
    <row r="3541" ht="12.75" customHeight="1">
      <c r="A3541" t="inlineStr">
        <is>
          <t>2025-09-12 尹龙强-天津-犟骨头-POC 已结束</t>
        </is>
      </c>
      <c r="B3541" t="inlineStr">
        <is>
          <t>1</t>
        </is>
      </c>
      <c r="C3541" t="inlineStr">
        <is>
          <t xml:space="preserve">完成设备调试，配合研发测试菜品，组织员工培训，POC进行中 </t>
        </is>
      </c>
      <c r="D3541" t="inlineStr">
        <is>
          <t>尹龙强</t>
        </is>
      </c>
      <c r="E3541" t="inlineStr">
        <is>
          <t>天津市西青区西营门街道德克士(天百中心店)天百中心</t>
        </is>
      </c>
      <c r="F3541" t="inlineStr">
        <is>
          <t>巡店</t>
        </is>
      </c>
      <c r="G3541" t="inlineStr">
        <is>
          <t>尹龙强-天津-犟骨头-POC 已结束</t>
        </is>
      </c>
      <c r="H3541" t="inlineStr">
        <is>
          <t>1. 设备检测与调试：根据客户需求，完成设备的干料及液料装配与校准，确保机器运行精准、稳定。
2. 研发测试支持：配合客户研发团队，参与菜品测试流程，提供设备操作及数据记录。
3. 菜品测试：
   · 西红柿炒鸡蛋
   · 蒜苗回锅肉
   · 辣椒小炒肉
4. 员工培训：组织并实施设备操作、维护及基础保养培训，提升对机器的认知与日常操作能力。</t>
        </is>
      </c>
      <c r="I3541" t="inlineStr">
        <is>
          <t>西红柿炒蛋1800g
蒜苗回锅肉1000g
辣椒小炒肉800g</t>
        </is>
      </c>
      <c r="J3541"/>
      <c r="K3541" t="inlineStr">
        <is>
          <t>培训员工操作机器，测试菜品</t>
        </is>
      </c>
      <c r="L3541" t="inlineStr">
        <is>
          <t>IMG_20250912_095057975.jpg,IMG_20250912_095738683.jpg,IMG_20250912_103137069.jpg,IMG_20250912_103146937.jpg,IMG_20250912_103233693.jpg,IMG_20250912_142931428.jpg,IMG_20250912_152944001.jpg,IMG_20250912_154115367.jpg,IMG_20250912_155304102.jpg</t>
        </is>
      </c>
      <c r="M3541"/>
      <c r="N3541" s="2">
        <v>45912</v>
      </c>
      <c r="O3541" t="inlineStr">
        <is>
          <t>已结束</t>
        </is>
      </c>
      <c r="P3541" t="inlineStr">
        <is>
          <t>37周</t>
        </is>
      </c>
      <c r="Q3541"/>
      <c r="R3541" t="inlineStr">
        <is>
          <t>false</t>
        </is>
      </c>
      <c r="S3541" t="inlineStr">
        <is>
          <t>2025/09/23</t>
        </is>
      </c>
      <c r="T3541" t="inlineStr">
        <is>
          <t>北区</t>
        </is>
      </c>
      <c r="U3541"/>
      <c r="V3541" t="inlineStr">
        <is>
          <t>吕佳</t>
        </is>
      </c>
      <c r="W3541" t="inlineStr">
        <is>
          <t>李岳丰</t>
        </is>
      </c>
    </row>
    <row r="3542" ht="12.75" customHeight="1">
      <c r="A3542" t="inlineStr">
        <is>
          <t>2025-09-10 尹龙强-天津-犟骨头-POC 已结束</t>
        </is>
      </c>
      <c r="B3542" t="inlineStr">
        <is>
          <t>1</t>
        </is>
      </c>
      <c r="C3542" t="inlineStr">
        <is>
          <t xml:space="preserve">2025.9.10尹龙强到天津门店装锅、标温、介绍功能，无异常。 </t>
        </is>
      </c>
      <c r="D3542" t="inlineStr">
        <is>
          <t>尹龙强</t>
        </is>
      </c>
      <c r="E3542" t="inlineStr">
        <is>
          <t>天津市西青区西营门街道德克士(天百中心店)天百中心</t>
        </is>
      </c>
      <c r="F3542" t="inlineStr">
        <is>
          <t>巡店</t>
        </is>
      </c>
      <c r="G3542" t="inlineStr">
        <is>
          <t>尹龙强-天津-犟骨头-POC 已结束</t>
        </is>
      </c>
      <c r="H3542" t="inlineStr">
        <is>
          <t>工作内容：
1. 抵达客户现场，与门店负责人进行对接沟通。
2. 完成机器锅体安装，确保设备正常运行。
3. 对机器进行温度标定，保障使用精度。
4. 向门店负责人详细介绍机器功能及操作方法。</t>
        </is>
      </c>
      <c r="I3542" t="inlineStr">
        <is>
          <t>到达门店，调试机器使用</t>
        </is>
      </c>
      <c r="J3542"/>
      <c r="K3542" t="inlineStr">
        <is>
          <t>原地休息调整</t>
        </is>
      </c>
      <c r="L3542" t="inlineStr">
        <is>
          <t>IMG_20250910_105906347.jpg,IMG_20250910_140811839.jpg,IMG_20250910_141445938.jpg,IMG_20250910_141902620.jpg,IMG_20250910_143236020.jpg</t>
        </is>
      </c>
      <c r="M3542"/>
      <c r="N3542" s="2">
        <v>45910</v>
      </c>
      <c r="O3542" t="inlineStr">
        <is>
          <t>已结束</t>
        </is>
      </c>
      <c r="P3542" t="inlineStr">
        <is>
          <t>37周</t>
        </is>
      </c>
      <c r="Q3542"/>
      <c r="R3542" t="inlineStr">
        <is>
          <t>false</t>
        </is>
      </c>
      <c r="S3542" t="inlineStr">
        <is>
          <t>2025/09/23</t>
        </is>
      </c>
      <c r="T3542" t="inlineStr">
        <is>
          <t>北区</t>
        </is>
      </c>
      <c r="U3542"/>
      <c r="V3542" t="inlineStr">
        <is>
          <t>吕佳</t>
        </is>
      </c>
      <c r="W3542" t="inlineStr">
        <is>
          <t>李岳丰</t>
        </is>
      </c>
    </row>
    <row r="3543" ht="12.75" customHeight="1">
      <c r="A3543" t="inlineStr">
        <is>
          <t>2025-09-08 尹龙强-北京-聚德华天-二友居-DEMO 已结束</t>
        </is>
      </c>
      <c r="B3543" t="inlineStr">
        <is>
          <t>1</t>
        </is>
      </c>
      <c r="C3543" t="inlineStr">
        <is>
          <t xml:space="preserve">完成设备调试和菜品测试，与客户沟通答疑，无异常情况 </t>
        </is>
      </c>
      <c r="D3543" t="inlineStr">
        <is>
          <t>尹龙强</t>
        </is>
      </c>
      <c r="E3543" t="inlineStr">
        <is>
          <t>北京市朝阳区南磨房乡华侨城·北京OCT华侨城·北京2号院</t>
        </is>
      </c>
      <c r="F3543" t="inlineStr">
        <is>
          <t>巡店</t>
        </is>
      </c>
      <c r="G3543" t="inlineStr">
        <is>
          <t>尹龙强-北京-聚德华天-二友居-DEMO 已结束</t>
        </is>
      </c>
      <c r="H3543" t="inlineStr">
        <is>
          <t>
1. 设备调试：完成机器测试前的准备工作，确保设备正常运行，以满足客户菜品的测试需求。
2. 菜品测试：
   · 包菜丝炒面
   · 宫保鸡腿肉
   · 麻婆豆腐
3. 客户沟通：现场为客户讲解机器功能，针对客户需求与疑问进行专业解答与支持。</t>
        </is>
      </c>
      <c r="I3543" t="inlineStr">
        <is>
          <t xml:space="preserve"> 菜品测试：
   · 包菜丝炒面
   · 宫保鸡腿肉
   ·麻婆豆腐</t>
        </is>
      </c>
      <c r="J3543"/>
      <c r="K3543" t="inlineStr">
        <is>
          <t>原地休息调整</t>
        </is>
      </c>
      <c r="L3543" t="inlineStr">
        <is>
          <t>IMG_20250908_161202128.jpg,IMG_20250908_163408372.jpg,IMG_20250908_163413673.jpg,IMG_20250908_163627213.jpg,IMG_20250908_164329099.jpg,IMG_20250908_164515830.jpg,IMG_20250908_165038121.jpg,IMG_20250908_172439777.jpg,IMG_20250908_174535861.jpg</t>
        </is>
      </c>
      <c r="M3543"/>
      <c r="N3543" s="2">
        <v>45908</v>
      </c>
      <c r="O3543" t="inlineStr">
        <is>
          <t>已结束</t>
        </is>
      </c>
      <c r="P3543" t="inlineStr">
        <is>
          <t>37周</t>
        </is>
      </c>
      <c r="Q3543"/>
      <c r="R3543" t="inlineStr">
        <is>
          <t>false</t>
        </is>
      </c>
      <c r="S3543" t="inlineStr">
        <is>
          <t>2025/09/08</t>
        </is>
      </c>
      <c r="T3543" t="inlineStr">
        <is>
          <t>北区</t>
        </is>
      </c>
      <c r="U3543"/>
      <c r="V3543" t="inlineStr">
        <is>
          <t>黄莞</t>
        </is>
      </c>
      <c r="W3543"/>
    </row>
    <row r="3544" ht="12.75" customHeight="1">
      <c r="A3544" t="inlineStr">
        <is>
          <t>2025-09-07 尹龙强-上海-思葳汀-POC 已结束</t>
        </is>
      </c>
      <c r="B3544" t="inlineStr">
        <is>
          <t>1</t>
        </is>
      </c>
      <c r="C3544" t="inlineStr">
        <is>
          <t xml:space="preserve">项目结束，尹龙强前往北京，北京丰汇佳提供支持，无异常。 </t>
        </is>
      </c>
      <c r="D3544" t="inlineStr">
        <is>
          <t>尹龙强</t>
        </is>
      </c>
      <c r="E3544" t="inlineStr">
        <is>
          <t>北京市东城区永定门外街道永定门外大街辅路燕墩公园</t>
        </is>
      </c>
      <c r="F3544" t="inlineStr">
        <is>
          <t>巡店</t>
        </is>
      </c>
      <c r="G3544" t="inlineStr">
        <is>
          <t>尹龙强-上海-思葳汀-POC 已结束</t>
        </is>
      </c>
      <c r="H3544" t="inlineStr">
        <is>
          <t>结束项目前往北京</t>
        </is>
      </c>
      <c r="I3544" t="inlineStr">
        <is>
          <t>项目已结束</t>
        </is>
      </c>
      <c r="J3544"/>
      <c r="K3544" t="inlineStr">
        <is>
          <t>北京丰汇佳支持</t>
        </is>
      </c>
      <c r="L3544" t="inlineStr">
        <is>
          <t>IMG_20250907_153144080.jpg,IMG_20250907_230058670.jpg</t>
        </is>
      </c>
      <c r="M3544"/>
      <c r="N3544" s="2">
        <v>45907</v>
      </c>
      <c r="O3544" t="inlineStr">
        <is>
          <t>已结束</t>
        </is>
      </c>
      <c r="P3544" t="inlineStr">
        <is>
          <t>36周</t>
        </is>
      </c>
      <c r="Q3544"/>
      <c r="R3544" t="inlineStr">
        <is>
          <t>false</t>
        </is>
      </c>
      <c r="S3544" t="inlineStr">
        <is>
          <t>2025/09/09</t>
        </is>
      </c>
      <c r="T3544" t="inlineStr">
        <is>
          <t>华东区</t>
        </is>
      </c>
      <c r="U3544"/>
      <c r="V3544" t="inlineStr">
        <is>
          <t>朱元元</t>
        </is>
      </c>
      <c r="W3544" t="inlineStr">
        <is>
          <t>朱元元</t>
        </is>
      </c>
    </row>
    <row r="3545" ht="12.75" customHeight="1">
      <c r="A3545" t="inlineStr">
        <is>
          <t>2025-09-06 尹龙强-上海-思葳汀-POC 已结束</t>
        </is>
      </c>
      <c r="B3545" t="inlineStr">
        <is>
          <t>1</t>
        </is>
      </c>
      <c r="C3545" t="inlineStr">
        <is>
          <t xml:space="preserve">今日工作包括上午去西郊宾馆确定菜品，下午到超市外卖店巡店处理需求。现场问题有接菜瓢规格不适用于机器、炒锅粘锅，已沟通换瓢、提醒养锅。明日计划完成机器水池调试、调料装填与菜品测试。 </t>
        </is>
      </c>
      <c r="D3545" t="inlineStr">
        <is>
          <t>尹龙强</t>
        </is>
      </c>
      <c r="E3545" t="inlineStr">
        <is>
          <t>上海市长宁区新华路街道淮海西路670号新·淮海坊</t>
        </is>
      </c>
      <c r="F3545" t="inlineStr">
        <is>
          <t>项目出差</t>
        </is>
      </c>
      <c r="G3545" t="inlineStr">
        <is>
          <t>尹龙强-上海-思葳汀-POC 已结束</t>
        </is>
      </c>
      <c r="H3545" t="inlineStr">
        <is>
          <t>一、工作内容
1. 上午前往西郊宾馆现场，与厨师长沟通并确认主要菜品需求，最终确定以炒米粉、野山椒牛肉及炒饭作为核心出品。
2. 下午依据销售任务，至世纪联华超市谷田稻香外卖店进行巡店，针对厨师长提出的操作需求进行现场跟进与处理。
二、现场问题及处理
1. 接菜瓢目前规格不适用于机器大规模烹饪出菜，已与客户沟通协调更换事宜。
2. 炒锅出现粘锅现象，经核查，原因为未按标准执行每日养锅流程。已提醒团队严格执行养锅程序，以避免影响出品质量。
三、明日计划
1. 完成机器水池改造的后续调试工作。
2. 进行机器调料装填及菜品测试，确保设备与出品流程符合标准要求。</t>
        </is>
      </c>
      <c r="I3545"/>
      <c r="J3545"/>
      <c r="K3545"/>
      <c r="L3545" t="inlineStr">
        <is>
          <t>IMG_20250906_095557657.jpg,IMG_20250906_095619028.jpg,IMG_20250906_095847208.jpg,IMG_20250906_100155156.jpg,IMG_20250906_100313810.jpg,IMG_20250906_164144817.jpg,IMG_20250906_164246138.jpg,IMG_20250906_164602121.jpg,IMG_20250906_164815536.jpg</t>
        </is>
      </c>
      <c r="M3545"/>
      <c r="N3545" s="2">
        <v>45906</v>
      </c>
      <c r="O3545" t="inlineStr">
        <is>
          <t>已结束</t>
        </is>
      </c>
      <c r="P3545" t="inlineStr">
        <is>
          <t>36周</t>
        </is>
      </c>
      <c r="Q3545"/>
      <c r="R3545" t="inlineStr">
        <is>
          <t>false</t>
        </is>
      </c>
      <c r="S3545" t="inlineStr">
        <is>
          <t>2025/09/09</t>
        </is>
      </c>
      <c r="T3545" t="inlineStr">
        <is>
          <t>华东区</t>
        </is>
      </c>
      <c r="U3545"/>
      <c r="V3545" t="inlineStr">
        <is>
          <t>朱元元</t>
        </is>
      </c>
      <c r="W3545" t="inlineStr">
        <is>
          <t>朱元元</t>
        </is>
      </c>
    </row>
    <row r="3546" ht="12.75" customHeight="1">
      <c r="A3546" t="inlineStr">
        <is>
          <t>2025-09-05 尹龙强-上海-思葳汀-POC 已结束</t>
        </is>
      </c>
      <c r="B3546" t="inlineStr">
        <is>
          <t>1</t>
        </is>
      </c>
      <c r="C3546" t="inlineStr">
        <is>
          <t xml:space="preserve">2025年9月5日尹龙强到达上海，与销售到思葳汀（上海）餐饮设备有限公司客户现场勘察情况，关注机器安装进展，配合销售进行现场机器规划。 </t>
        </is>
      </c>
      <c r="D3546" t="inlineStr">
        <is>
          <t>尹龙强</t>
        </is>
      </c>
      <c r="E3546" t="inlineStr">
        <is>
          <t>新金汇商务中心，上海市闵行区新金汇商务中心</t>
        </is>
      </c>
      <c r="F3546" t="inlineStr">
        <is>
          <t>巡店</t>
        </is>
      </c>
      <c r="G3546" t="inlineStr">
        <is>
          <t>尹龙强-上海-思葳汀-POC 已结束</t>
        </is>
      </c>
      <c r="H3546" t="inlineStr">
        <is>
          <t>到达上海，和销售去客户现场勘察情况</t>
        </is>
      </c>
      <c r="I3546" t="inlineStr">
        <is>
          <t>现场勘查情况，机器安装进展</t>
        </is>
      </c>
      <c r="J3546"/>
      <c r="K3546" t="inlineStr">
        <is>
          <t>配合销售对现场机器的规划</t>
        </is>
      </c>
      <c r="L3546" t="inlineStr">
        <is>
          <t>IMG_20250905_171355330.jpg,IMG_20250905_171427988.jpg</t>
        </is>
      </c>
      <c r="M3546"/>
      <c r="N3546" s="2">
        <v>45905</v>
      </c>
      <c r="O3546" t="inlineStr">
        <is>
          <t>已结束</t>
        </is>
      </c>
      <c r="P3546" t="inlineStr">
        <is>
          <t>36周</t>
        </is>
      </c>
      <c r="Q3546"/>
      <c r="R3546" t="inlineStr">
        <is>
          <t>false</t>
        </is>
      </c>
      <c r="S3546" t="inlineStr">
        <is>
          <t>2025/09/09</t>
        </is>
      </c>
      <c r="T3546" t="inlineStr">
        <is>
          <t>华东区</t>
        </is>
      </c>
      <c r="U3546"/>
      <c r="V3546" t="inlineStr">
        <is>
          <t>朱元元</t>
        </is>
      </c>
      <c r="W3546" t="inlineStr">
        <is>
          <t>朱元元</t>
        </is>
      </c>
    </row>
    <row r="3547" ht="12.75" customHeight="1">
      <c r="A3547" t="inlineStr">
        <is>
          <t>2025-09-04 尹龙强-宜春-青龙商厦-POC 已结束</t>
        </is>
      </c>
      <c r="B3547"/>
      <c r="C3547" t="inlineStr">
        <is>
          <t xml:space="preserve">工作内容包括培训员工对原材料切配分装量化，用机器协助出韭菜豆芽等菜品出餐，还录制了新菜poc（辣椒油豆腐丝炒肉），该菜品辣椒炒油豆腐丝1200g已定版，2025年9月4日前往下一个项目，暂无需关注的问题。 </t>
        </is>
      </c>
      <c r="D3547" t="inlineStr">
        <is>
          <t>尹龙强</t>
        </is>
      </c>
      <c r="E3547" t="inlineStr">
        <is>
          <t>江西省宜春市袁州区官园街道秀江东路东鹏酒店(宜春秀江东路状元洲店)</t>
        </is>
      </c>
      <c r="F3547" t="inlineStr">
        <is>
          <t>巡店</t>
        </is>
      </c>
      <c r="G3547" t="inlineStr">
        <is>
          <t>尹龙强-宜春-青龙商厦-POC 已结束</t>
        </is>
      </c>
      <c r="H3547" t="inlineStr">
        <is>
          <t>一、工作内容
1.培训员工对原材料切配分装量化
2.使用机器协助出餐已下菜品
韭菜豆芽，麻婆豆腐，素炒胡萝卜丝
香辣大白菜
录制新菜poc（辣椒油豆腐丝炒肉）</t>
        </is>
      </c>
      <c r="I3547" t="inlineStr">
        <is>
          <t>辣椒炒油豆腐丝1200g-已定版</t>
        </is>
      </c>
      <c r="J3547"/>
      <c r="K3547" t="inlineStr">
        <is>
          <t>前往下一个项目</t>
        </is>
      </c>
      <c r="L3547" t="inlineStr">
        <is>
          <t>IMG_20250904_094800157.jpg,IMG_20250904_102644061.jpg,IMG_20250904_111825518.jpg,IMG_20250904_111827350.jpg,IMG_20250904_111829124.jpg,IMG_20250904_112755741.jpg,IMG_20250904_162655034.jpg,IMG_20250904_170429345.jpg,IMG_20250904_171437385.jpg</t>
        </is>
      </c>
      <c r="M3547"/>
      <c r="N3547" s="2">
        <v>45904</v>
      </c>
      <c r="O3547" t="inlineStr">
        <is>
          <t>已结束</t>
        </is>
      </c>
      <c r="P3547" t="inlineStr">
        <is>
          <t>36周</t>
        </is>
      </c>
      <c r="Q3547"/>
      <c r="R3547" t="inlineStr">
        <is>
          <t>false</t>
        </is>
      </c>
      <c r="S3547" t="inlineStr">
        <is>
          <t>2025/09/04</t>
        </is>
      </c>
      <c r="T3547" t="inlineStr">
        <is>
          <t>BST</t>
        </is>
      </c>
      <c r="U3547"/>
      <c r="V3547" t="inlineStr">
        <is>
          <t>涂凯</t>
        </is>
      </c>
      <c r="W3547" t="inlineStr">
        <is>
          <t>张铭麒
吴薇
李岳丰</t>
        </is>
      </c>
    </row>
    <row r="3548" ht="12.75" customHeight="1">
      <c r="A3548" t="inlineStr">
        <is>
          <t>2025-09-03 尹龙强-宜春-青龙商厦-POC 已结束</t>
        </is>
      </c>
      <c r="B3548"/>
      <c r="C3548"/>
      <c r="D3548" t="inlineStr">
        <is>
          <t>尹龙强</t>
        </is>
      </c>
      <c r="E3548" t="inlineStr">
        <is>
          <t>江西省宜春市袁州区官园街道秀江东路东鹏酒店(宜春秀江东路状元洲店)</t>
        </is>
      </c>
      <c r="F3548" t="inlineStr">
        <is>
          <t>巡店</t>
        </is>
      </c>
      <c r="G3548" t="inlineStr">
        <is>
          <t>尹龙强-宜春-青龙商厦-POC 已结束</t>
        </is>
      </c>
      <c r="H3548" t="inlineStr">
        <is>
          <t>一、工作内容
1. 协助客户完成食材的切配与分装预处理。
2. 操作设备，根据客户需求高效出餐，主要涵盖以下菜品：
   · 麻婆豆腐
   · 辣椒腐竹炒肉（录制新菜poc）
   · 蒜苗小炒肉
   · 辣椒炒白萝卜
   · 韭菜豆芽
3. 负责对员工进行设备操作规范与流程培训。</t>
        </is>
      </c>
      <c r="I3548" t="inlineStr">
        <is>
          <t>辣椒腐竹炒肉1200g已定版</t>
        </is>
      </c>
      <c r="J3548"/>
      <c r="K3548" t="inlineStr">
        <is>
          <t>培训青龙周总和员工操作机器出餐</t>
        </is>
      </c>
      <c r="L3548" t="inlineStr">
        <is>
          <t>IMG_20250903_095255920.jpg,IMG_20250903_100941332.jpg,IMG_20250903_103314081.jpg,IMG_20250903_111659397.jpg,IMG_20250903_122541701.jpg,IMG_20250903_173539370.jpg,IMG_20250903_171738695.jpg,IMG_20250903_173535286.jpg,IMG_20250903_173532545.jpg</t>
        </is>
      </c>
      <c r="M3548"/>
      <c r="N3548" s="2">
        <v>45903</v>
      </c>
      <c r="O3548" t="inlineStr">
        <is>
          <t>已结束</t>
        </is>
      </c>
      <c r="P3548" t="inlineStr">
        <is>
          <t>36周</t>
        </is>
      </c>
      <c r="Q3548"/>
      <c r="R3548" t="inlineStr">
        <is>
          <t>false</t>
        </is>
      </c>
      <c r="S3548" t="inlineStr">
        <is>
          <t>2025/09/04</t>
        </is>
      </c>
      <c r="T3548" t="inlineStr">
        <is>
          <t>BST</t>
        </is>
      </c>
      <c r="U3548"/>
      <c r="V3548" t="inlineStr">
        <is>
          <t>涂凯</t>
        </is>
      </c>
      <c r="W3548" t="inlineStr">
        <is>
          <t>张铭麒
吴薇
李岳丰</t>
        </is>
      </c>
    </row>
    <row r="3549" ht="12.75" customHeight="1">
      <c r="A3549" t="inlineStr">
        <is>
          <t>2025-12-10 余振兴-深圳-客家本色-培训支持 已结束</t>
        </is>
      </c>
      <c r="B3549"/>
      <c r="C3549" t="inlineStr">
        <is>
          <t>需关注：客户要求装猪油桶机器自动投，机器使用培训进行中。</t>
        </is>
      </c>
      <c r="D3549" t="inlineStr">
        <is>
          <t>余振兴</t>
        </is>
      </c>
      <c r="E3549" t="inlineStr">
        <is>
          <t>海达和成购物广场，广东省深圳市龙岗区坂田街道思考乐教育(海达和成购物中心)海达和成购物广场</t>
        </is>
      </c>
      <c r="F3549" t="inlineStr">
        <is>
          <t>项目出差</t>
        </is>
      </c>
      <c r="G3549" t="inlineStr">
        <is>
          <t>余振兴-深圳-客家本色-培训支持 已结束</t>
        </is>
      </c>
      <c r="H3549" t="inlineStr">
        <is>
          <t>一、机器设调工作
1.完成新机器账号注册激活
2.对机器进行装锅以及清洗开锅
3.分享设备上传送菜谱
4.进行温度标定
5.添加 液料，干料，进行校准
6.使用设备进行生产菜品
二、对后厨人员进行培训如下
1.培训：调料校准，三天校准一次
2.培训：使用铁锅日常维护清洁养锅保养等
3.培训：日常使用设备维护以及外观清洁
4.培训：液料管道清洁
5.培训：烹饪菜品手试以及注意事项</t>
        </is>
      </c>
      <c r="I3549" t="inlineStr">
        <is>
          <t>1.小炒黄牛肉1份-己定版</t>
        </is>
      </c>
      <c r="J3549" t="inlineStr">
        <is>
          <t>客户要求装猪油桶机器自动投</t>
        </is>
      </c>
      <c r="K3549" t="inlineStr">
        <is>
          <t>机器使用培训</t>
        </is>
      </c>
      <c r="L3549" t="inlineStr">
        <is>
          <t>IMG_4992.JPEG,IMG_4993.JPEG,IMG_4995.JPEG,IMG_4996.JPEG,IMG_4997.JPEG,IMG_4998.JPEG,IMG_4990.JPEG,IMG_4991.JPEG,IMG_4983.JPEG,IMG_4984.JPEG,IMG_4985.JPEG,IMG_5002.JPEG,IMG_5004.JPEG,IMG_5006.JPEG,IMG_5007.JPEG,IMG_5008.JPEG,IMG_5009.JPEG,IMG_5010.JPEG</t>
        </is>
      </c>
      <c r="M3549"/>
      <c r="N3549" s="2">
        <v>46001</v>
      </c>
      <c r="O3549" t="inlineStr">
        <is>
          <t>已结束</t>
        </is>
      </c>
      <c r="P3549" t="inlineStr">
        <is>
          <t>50周</t>
        </is>
      </c>
      <c r="Q3549"/>
      <c r="R3549" t="inlineStr">
        <is>
          <t>false</t>
        </is>
      </c>
      <c r="S3549" t="inlineStr">
        <is>
          <t>2025/12/12</t>
        </is>
      </c>
      <c r="T3549" t="inlineStr">
        <is>
          <t>华南区</t>
        </is>
      </c>
      <c r="U3549" t="inlineStr">
        <is>
          <t>1</t>
        </is>
      </c>
      <c r="V3549" t="inlineStr">
        <is>
          <t>谢文超</t>
        </is>
      </c>
      <c r="W3549" t="inlineStr">
        <is>
          <t>王言</t>
        </is>
      </c>
    </row>
    <row r="3550" ht="12.75" customHeight="1">
      <c r="A3550" t="inlineStr">
        <is>
          <t>2025-12-09 余振兴-深圳-深圳茗明坊（万象前海）-解决问题 已结束</t>
        </is>
      </c>
      <c r="B3550"/>
      <c r="C3550" t="inlineStr">
        <is>
          <t>8号设备出品不稳定，时好时坏，原因未查明，需工程师现场排查。</t>
        </is>
      </c>
      <c r="D3550" t="inlineStr">
        <is>
          <t>余振兴</t>
        </is>
      </c>
      <c r="E3550" t="inlineStr">
        <is>
          <t>广东省深圳市龙岗区横岗街道六约地铁站出入口深铁汇里</t>
        </is>
      </c>
      <c r="F3550" t="inlineStr">
        <is>
          <t>项目出差</t>
        </is>
      </c>
      <c r="G3550" t="inlineStr">
        <is>
          <t>余振兴-深圳-深圳茗明坊（万象前海）-解决问题 已结束</t>
        </is>
      </c>
      <c r="H3550" t="inlineStr">
        <is>
          <t>经门店反馈8号设备出品不稳定，9号到达现场排查，水淀粉，水，锅位，都正常，sop都是定版菜谱无人调整过
经过午市高峰一份出品正常没有问题
二份出品确实存在差异，出品要么汤汁多，要么芡粉水太浓出品太干，门店负责人一直强调反馈出品时好时坏有时正常有时候异常，提出希望我们公司能进快找到根本问题并解决，对于这个现象问题目前我们对机器能排查的地方均已排查确实找不出来真正导致出品不稳定的异常在哪，只能请公司其他软件或硬件工程师去现场观察一下看是什么问题</t>
        </is>
      </c>
      <c r="I3550" t="inlineStr">
        <is>
          <t>无</t>
        </is>
      </c>
      <c r="J3550"/>
      <c r="K3550" t="inlineStr">
        <is>
          <t>深圳客家本色培训支持</t>
        </is>
      </c>
      <c r="L3550" t="inlineStr">
        <is>
          <t>IMG_4970.JPEG,IMG_4971.JPEG,IMG_4972.JPEG,IMG_4973.JPEG,IMG_4969.JPEG,IMG_4968.JPEG,IMG_4966.JPEG,IMG_4967.JPEG,IMG_4965.JPEG,IMG_4964.JPEG,IMG_4955.JPEG,IMG_4957.JPEG,IMG_4952.JPEG,IMG_4947.JPEG,IMG_4948.JPEG,IMG_4949.JPEG,IMG_4942.JPEG,IMG_4936.JPEG</t>
        </is>
      </c>
      <c r="M3550"/>
      <c r="N3550" s="2">
        <v>46000</v>
      </c>
      <c r="O3550" t="inlineStr">
        <is>
          <t>已结束</t>
        </is>
      </c>
      <c r="P3550" t="inlineStr">
        <is>
          <t>50周</t>
        </is>
      </c>
      <c r="Q3550"/>
      <c r="R3550" t="inlineStr">
        <is>
          <t>false</t>
        </is>
      </c>
      <c r="S3550" t="inlineStr">
        <is>
          <t>2025/12/09</t>
        </is>
      </c>
      <c r="T3550" t="inlineStr">
        <is>
          <t>华南区</t>
        </is>
      </c>
      <c r="U3550" t="inlineStr">
        <is>
          <t>1</t>
        </is>
      </c>
      <c r="V3550" t="inlineStr">
        <is>
          <t>谢文超</t>
        </is>
      </c>
      <c r="W3550" t="inlineStr">
        <is>
          <t>王言</t>
        </is>
      </c>
    </row>
    <row r="3551" ht="12.75" customHeight="1">
      <c r="A3551" t="inlineStr">
        <is>
          <t>2025-12-08 余振兴-广州-广州展车场地位置勘察-突发紧急支持（1天内） 已结束</t>
        </is>
      </c>
      <c r="B3551"/>
      <c r="C3551" t="inlineStr">
        <is>
          <t>展车场地勘察紧急支持已结束，无异常问题。</t>
        </is>
      </c>
      <c r="D3551" t="inlineStr">
        <is>
          <t>余振兴</t>
        </is>
      </c>
      <c r="E3551" t="inlineStr">
        <is>
          <t>广东省深圳市龙岗区横岗街道奈雪的茶(深铁汇里店)深铁汇里</t>
        </is>
      </c>
      <c r="F3551" t="inlineStr">
        <is>
          <t>项目出差</t>
        </is>
      </c>
      <c r="G3551" t="inlineStr">
        <is>
          <t>余振兴-广州-广州展车场地位置勘察-突发紧急支持（1天内） 已结束</t>
        </is>
      </c>
      <c r="H3551" t="inlineStr">
        <is>
          <t>1.查看展车位置
2.联系场地负责人与销售对接</t>
        </is>
      </c>
      <c r="I3551" t="inlineStr">
        <is>
          <t>无</t>
        </is>
      </c>
      <c r="J3551" t="inlineStr">
        <is>
          <t>无</t>
        </is>
      </c>
      <c r="K3551" t="inlineStr">
        <is>
          <t>深圳茗星坊门店支持</t>
        </is>
      </c>
      <c r="L3551" t="inlineStr">
        <is>
          <t>IMG_4920.JPEG,IMG_4916.JPEG,IMG_4923.JPEG,IMG_4915.JPEG,IMG_4914.JPEG,IMG_4913.JPEG,IMG_4912.JPEG,IMG_4909.JPEG,IMG_4910.JPEG</t>
        </is>
      </c>
      <c r="M3551"/>
      <c r="N3551" s="2">
        <v>45999</v>
      </c>
      <c r="O3551" t="inlineStr">
        <is>
          <t>已结束</t>
        </is>
      </c>
      <c r="P3551" t="inlineStr">
        <is>
          <t>50周</t>
        </is>
      </c>
      <c r="Q3551"/>
      <c r="R3551" t="inlineStr">
        <is>
          <t>false</t>
        </is>
      </c>
      <c r="S3551" t="inlineStr">
        <is>
          <t>2025/12/08</t>
        </is>
      </c>
      <c r="T3551"/>
      <c r="U3551" t="inlineStr">
        <is>
          <t>1</t>
        </is>
      </c>
      <c r="V3551" t="inlineStr">
        <is>
          <t>冯俊波</t>
        </is>
      </c>
      <c r="W3551"/>
    </row>
    <row r="3552" ht="12.75" customHeight="1">
      <c r="A3552" t="inlineStr">
        <is>
          <t xml:space="preserve">2025-12-07 </t>
        </is>
      </c>
      <c r="B3552"/>
      <c r="C3552" t="inlineStr">
        <is>
          <t>正文仅日期“2025/12/07”，无具体内容，信息异常缺失。</t>
        </is>
      </c>
      <c r="D3552" t="inlineStr">
        <is>
          <t>余振兴</t>
        </is>
      </c>
      <c r="E3552" t="inlineStr">
        <is>
          <t>广东省深圳市龙岗区横岗街道龙岗大道1018号深铁汇里</t>
        </is>
      </c>
      <c r="F3552" t="inlineStr">
        <is>
          <t>排休</t>
        </is>
      </c>
      <c r="G3552"/>
      <c r="H3552"/>
      <c r="I3552"/>
      <c r="J3552"/>
      <c r="K3552"/>
      <c r="L3552"/>
      <c r="M3552"/>
      <c r="N3552" s="2">
        <v>45998</v>
      </c>
      <c r="O3552"/>
      <c r="P3552" t="inlineStr">
        <is>
          <t>49周</t>
        </is>
      </c>
      <c r="Q3552"/>
      <c r="R3552" t="inlineStr">
        <is>
          <t>false</t>
        </is>
      </c>
      <c r="S3552"/>
      <c r="T3552"/>
      <c r="U3552" t="inlineStr">
        <is>
          <t>1</t>
        </is>
      </c>
      <c r="V3552"/>
      <c r="W3552"/>
    </row>
    <row r="3553" ht="12.75" customHeight="1">
      <c r="A3553" t="inlineStr">
        <is>
          <t xml:space="preserve">2025-12-06 </t>
        </is>
      </c>
      <c r="B3553"/>
      <c r="C3553" t="inlineStr">
        <is>
          <t>正文仅日期“2025/12/06”，无实质内容，信息缺失。</t>
        </is>
      </c>
      <c r="D3553" t="inlineStr">
        <is>
          <t>余振兴</t>
        </is>
      </c>
      <c r="E3553" t="inlineStr">
        <is>
          <t>广东省深圳市龙岗区横岗街道龙岗大道1018号深铁汇里</t>
        </is>
      </c>
      <c r="F3553" t="inlineStr">
        <is>
          <t>排休</t>
        </is>
      </c>
      <c r="G3553"/>
      <c r="H3553"/>
      <c r="I3553"/>
      <c r="J3553"/>
      <c r="K3553"/>
      <c r="L3553"/>
      <c r="M3553"/>
      <c r="N3553" s="2">
        <v>45997</v>
      </c>
      <c r="O3553"/>
      <c r="P3553" t="inlineStr">
        <is>
          <t>49周</t>
        </is>
      </c>
      <c r="Q3553"/>
      <c r="R3553" t="inlineStr">
        <is>
          <t>false</t>
        </is>
      </c>
      <c r="S3553"/>
      <c r="T3553"/>
      <c r="U3553" t="inlineStr">
        <is>
          <t>1</t>
        </is>
      </c>
      <c r="V3553"/>
      <c r="W3553"/>
    </row>
    <row r="3554" ht="12.75" customHeight="1">
      <c r="A3554" t="inlineStr">
        <is>
          <t>2025-12-05 余振兴-深圳-深圳客家本色（怀德万象）-解决问题 已结束</t>
        </is>
      </c>
      <c r="B3554"/>
      <c r="C3554" t="inlineStr">
        <is>
          <t>腊肉炒鲜笋出品不稳定、缺锅气，操作员对机器操作不熟练、接受能力低。</t>
        </is>
      </c>
      <c r="D3554" t="inlineStr">
        <is>
          <t>余振兴</t>
        </is>
      </c>
      <c r="E3554" t="inlineStr">
        <is>
          <t>广东省深圳市龙岗区横岗街道龙岗大道1018号深铁汇里</t>
        </is>
      </c>
      <c r="F3554" t="inlineStr">
        <is>
          <t>项目出差</t>
        </is>
      </c>
      <c r="G3554" t="inlineStr">
        <is>
          <t>余振兴-深圳-深圳客家本色（怀德万象）-解决问题 已结束</t>
        </is>
      </c>
      <c r="H3554" t="inlineStr">
        <is>
          <t>1.经门店厨师长反馈菜品腊肉炒鲜笋出品不稳定，4号老板试菜反馈出品不够锅气
5号到达现场使用机器按照原有SOP进行烹饪出品可以厨师长认可再加强培训操作员对菜品手式等细节培训</t>
        </is>
      </c>
      <c r="I3554" t="inlineStr">
        <is>
          <t>无</t>
        </is>
      </c>
      <c r="J3554" t="inlineStr">
        <is>
          <t>设备操作员对机器操作不熟练，接受能力较低</t>
        </is>
      </c>
      <c r="K3554" t="inlineStr">
        <is>
          <t>周未休假</t>
        </is>
      </c>
      <c r="L3554" t="inlineStr">
        <is>
          <t>IMG_4885.JPEG,IMG_4886.JPEG,IMG_4887.JPEG,IMG_4870.JPEG,IMG_4869.JPEG,IMG_4868.JPEG,IMG_4871.JPEG,IMG_4867.JPEG</t>
        </is>
      </c>
      <c r="M3554"/>
      <c r="N3554" s="2">
        <v>45996</v>
      </c>
      <c r="O3554" t="inlineStr">
        <is>
          <t>已结束</t>
        </is>
      </c>
      <c r="P3554" t="inlineStr">
        <is>
          <t>49周</t>
        </is>
      </c>
      <c r="Q3554"/>
      <c r="R3554" t="inlineStr">
        <is>
          <t>false</t>
        </is>
      </c>
      <c r="S3554" t="inlineStr">
        <is>
          <t>2025/12/05</t>
        </is>
      </c>
      <c r="T3554" t="inlineStr">
        <is>
          <t>华南区</t>
        </is>
      </c>
      <c r="U3554" t="inlineStr">
        <is>
          <t>1</t>
        </is>
      </c>
      <c r="V3554" t="inlineStr">
        <is>
          <t>谢文超</t>
        </is>
      </c>
      <c r="W3554" t="inlineStr">
        <is>
          <t>王言</t>
        </is>
      </c>
    </row>
    <row r="3555" ht="12.75" customHeight="1">
      <c r="A3555" t="inlineStr">
        <is>
          <t>2025-12-04 余振兴-深圳-深圳项目（茗星坊）茶餐厅-解决问题 已结束</t>
        </is>
      </c>
      <c r="B3555"/>
      <c r="C3555" t="inlineStr">
        <is>
          <t>碟头饭汁水不稳定，调整水淀粉比例、加热及锅位后出品正常。</t>
        </is>
      </c>
      <c r="D3555" t="inlineStr">
        <is>
          <t>余振兴</t>
        </is>
      </c>
      <c r="E3555" t="inlineStr">
        <is>
          <t>怀德社区大村小区，广东省深圳市宝安区福永街道怀德南路136号怀德社区大村小区</t>
        </is>
      </c>
      <c r="F3555" t="inlineStr">
        <is>
          <t>项目出差</t>
        </is>
      </c>
      <c r="G3555" t="inlineStr">
        <is>
          <t>余振兴-深圳-深圳项目（茗星坊）茶餐厅-解决问题 已结束</t>
        </is>
      </c>
      <c r="H3555" t="inlineStr">
        <is>
          <t>针对门店反馈（碟头饭卖产品）出品不稳定汁水时多时少做出以下优化调整方案解决问题
1.对水淀粉比例从1：5
调整为130生粉：700水
2.打开投放调料时停止加热功能
3.重新调整两台机器低，中，同等一度锅位
目前出品正常，也与厨房负责人进行了对接此事项，后续看在使用过程中是否会出现不稳定状况</t>
        </is>
      </c>
      <c r="I3555" t="inlineStr">
        <is>
          <t>无</t>
        </is>
      </c>
      <c r="J3555" t="inlineStr">
        <is>
          <t>无</t>
        </is>
      </c>
      <c r="K3555" t="inlineStr">
        <is>
          <t>深圳客家本色菜品调试</t>
        </is>
      </c>
      <c r="L3555" t="inlineStr">
        <is>
          <t>IMG_4862.JPEG,IMG_4861.JPEG,IMG_4860.JPEG,IMG_4859.JPEG,IMG_4858.JPEG,IMG_4857.JPEG,IMG_4856.JPEG,IMG_4851.JPEG,IMG_4847.JPEG,IMG_4850.JPEG,IMG_4845.JPEG,IMG_4844.JPEG,IMG_4843.JPEG,IMG_4842.JPEG,IMG_4841.JPEG</t>
        </is>
      </c>
      <c r="M3555"/>
      <c r="N3555" s="2">
        <v>45995</v>
      </c>
      <c r="O3555" t="inlineStr">
        <is>
          <t>已结束</t>
        </is>
      </c>
      <c r="P3555" t="inlineStr">
        <is>
          <t>49周</t>
        </is>
      </c>
      <c r="Q3555"/>
      <c r="R3555" t="inlineStr">
        <is>
          <t>false</t>
        </is>
      </c>
      <c r="S3555" t="inlineStr">
        <is>
          <t>2025/12/04</t>
        </is>
      </c>
      <c r="T3555" t="inlineStr">
        <is>
          <t>华南区</t>
        </is>
      </c>
      <c r="U3555" t="inlineStr">
        <is>
          <t>1</t>
        </is>
      </c>
      <c r="V3555" t="inlineStr">
        <is>
          <t>谢文超</t>
        </is>
      </c>
      <c r="W3555" t="inlineStr">
        <is>
          <t>王言</t>
        </is>
      </c>
    </row>
    <row r="3556" ht="12.75" customHeight="1">
      <c r="A3556" t="inlineStr">
        <is>
          <t>2025-12-03 余振兴-深圳-深圳项目（茗星坊）茶餐厅-解决问题 已结束</t>
        </is>
      </c>
      <c r="B3556"/>
      <c r="C3556" t="inlineStr">
        <is>
          <t>问题：设备出品不稳定，因1号与2号机锅位温差5度。</t>
        </is>
      </c>
      <c r="D3556" t="inlineStr">
        <is>
          <t>余振兴</t>
        </is>
      </c>
      <c r="E3556" t="inlineStr">
        <is>
          <t>和磡村，广东省深圳市龙岗区坂田街道和勘一路和磡村</t>
        </is>
      </c>
      <c r="F3556" t="inlineStr">
        <is>
          <t>项目出差</t>
        </is>
      </c>
      <c r="G3556" t="inlineStr">
        <is>
          <t>余振兴-深圳-深圳项目（茗星坊）茶餐厅-解决问题 已结束</t>
        </is>
      </c>
      <c r="H3556" t="inlineStr">
        <is>
          <t>今日门店反馈设备出品碟头饭不稳定
经过排查目前发现判断是1号机锅位与2号机机差5度左右导致1号机在烹饪带汤汁菜品时汁水收的较干，经过锅位调成两台机一致暂时正常
明日继续在门店观察一天看出品是否正常，是否是锅位问题导致</t>
        </is>
      </c>
      <c r="I3556" t="inlineStr">
        <is>
          <t>无</t>
        </is>
      </c>
      <c r="J3556" t="inlineStr">
        <is>
          <t>设备出品不稳定，时好时坏，</t>
        </is>
      </c>
      <c r="K3556" t="inlineStr">
        <is>
          <t>支持现场问题解决</t>
        </is>
      </c>
      <c r="L3556" t="inlineStr">
        <is>
          <t>IMG_4817.JPEG,IMG_4816.JPEG,IMG_4814.JPEG,IMG_4818.JPEG,IMG_4819.JPEG,IMG_4823.JPEG,IMG_4825.JPEG,IMG_4824.JPEG,IMG_4820.JPEG,IMG_4826.JPEG,IMG_4806.JPEG,IMG_4807.JPEG,IMG_4799.JPEG</t>
        </is>
      </c>
      <c r="M3556"/>
      <c r="N3556" s="2">
        <v>45994</v>
      </c>
      <c r="O3556" t="inlineStr">
        <is>
          <t>已结束</t>
        </is>
      </c>
      <c r="P3556" t="inlineStr">
        <is>
          <t>49周</t>
        </is>
      </c>
      <c r="Q3556"/>
      <c r="R3556" t="inlineStr">
        <is>
          <t>false</t>
        </is>
      </c>
      <c r="S3556" t="inlineStr">
        <is>
          <t>2025/12/04</t>
        </is>
      </c>
      <c r="T3556" t="inlineStr">
        <is>
          <t>华南区</t>
        </is>
      </c>
      <c r="U3556"/>
      <c r="V3556" t="inlineStr">
        <is>
          <t>谢文超</t>
        </is>
      </c>
      <c r="W3556" t="inlineStr">
        <is>
          <t>王言</t>
        </is>
      </c>
    </row>
    <row r="3557" ht="12.75" customHeight="1">
      <c r="A3557" t="inlineStr">
        <is>
          <t xml:space="preserve">2025-12-02 </t>
        </is>
      </c>
      <c r="B3557"/>
      <c r="C3557" t="inlineStr">
        <is>
          <t>正文仅含日期“2025/12/02”，无实质内容，信息异常缺失。</t>
        </is>
      </c>
      <c r="D3557" t="inlineStr">
        <is>
          <t>余振兴</t>
        </is>
      </c>
      <c r="E3557" t="inlineStr">
        <is>
          <t>广东省深圳市龙岗区横岗街道龙岗大道1018号深铁汇里</t>
        </is>
      </c>
      <c r="F3557" t="inlineStr">
        <is>
          <t>排休</t>
        </is>
      </c>
      <c r="G3557"/>
      <c r="H3557"/>
      <c r="I3557"/>
      <c r="J3557"/>
      <c r="K3557"/>
      <c r="L3557"/>
      <c r="M3557"/>
      <c r="N3557" s="2">
        <v>45993</v>
      </c>
      <c r="O3557"/>
      <c r="P3557" t="inlineStr">
        <is>
          <t>49周</t>
        </is>
      </c>
      <c r="Q3557"/>
      <c r="R3557" t="inlineStr">
        <is>
          <t>false</t>
        </is>
      </c>
      <c r="S3557"/>
      <c r="T3557"/>
      <c r="U3557" t="inlineStr">
        <is>
          <t>1</t>
        </is>
      </c>
      <c r="V3557"/>
      <c r="W3557"/>
    </row>
    <row r="3558" ht="12.75" customHeight="1">
      <c r="A3558" t="inlineStr">
        <is>
          <t xml:space="preserve">2025-12-01 </t>
        </is>
      </c>
      <c r="B3558"/>
      <c r="C3558" t="inlineStr">
        <is>
          <t>正文仅日期“2025/12/01”，无具体内容，信息缺失。</t>
        </is>
      </c>
      <c r="D3558" t="inlineStr">
        <is>
          <t>余振兴</t>
        </is>
      </c>
      <c r="E3558" t="inlineStr">
        <is>
          <t>广东省深圳市龙岗区横岗街道龙岗大道1018号深铁汇里</t>
        </is>
      </c>
      <c r="F3558" t="inlineStr">
        <is>
          <t>排休</t>
        </is>
      </c>
      <c r="G3558"/>
      <c r="H3558"/>
      <c r="I3558"/>
      <c r="J3558"/>
      <c r="K3558"/>
      <c r="L3558"/>
      <c r="M3558"/>
      <c r="N3558" s="2">
        <v>45992</v>
      </c>
      <c r="O3558"/>
      <c r="P3558" t="inlineStr">
        <is>
          <t>49周</t>
        </is>
      </c>
      <c r="Q3558"/>
      <c r="R3558" t="inlineStr">
        <is>
          <t>false</t>
        </is>
      </c>
      <c r="S3558"/>
      <c r="T3558"/>
      <c r="U3558" t="inlineStr">
        <is>
          <t>1</t>
        </is>
      </c>
      <c r="V3558"/>
      <c r="W3558"/>
    </row>
    <row r="3559" ht="12.75" customHeight="1">
      <c r="A3559" t="inlineStr">
        <is>
          <t xml:space="preserve">2025-11-28 </t>
        </is>
      </c>
      <c r="B3559"/>
      <c r="C3559" t="inlineStr">
        <is>
          <t>正文仅含日期“2025/11/28”，无具体内容，信息缺失。</t>
        </is>
      </c>
      <c r="D3559" t="inlineStr">
        <is>
          <t>余振兴</t>
        </is>
      </c>
      <c r="E3559" t="inlineStr">
        <is>
          <t>广东省深圳市龙岗区南湾街道盛宝路13号</t>
        </is>
      </c>
      <c r="F3559" t="inlineStr">
        <is>
          <t>排休</t>
        </is>
      </c>
      <c r="G3559"/>
      <c r="H3559"/>
      <c r="I3559"/>
      <c r="J3559"/>
      <c r="K3559"/>
      <c r="L3559"/>
      <c r="M3559"/>
      <c r="N3559" s="2">
        <v>45989</v>
      </c>
      <c r="O3559"/>
      <c r="P3559" t="inlineStr">
        <is>
          <t>48周</t>
        </is>
      </c>
      <c r="Q3559"/>
      <c r="R3559" t="inlineStr">
        <is>
          <t>false</t>
        </is>
      </c>
      <c r="S3559"/>
      <c r="T3559"/>
      <c r="U3559" t="inlineStr">
        <is>
          <t>1</t>
        </is>
      </c>
      <c r="V3559"/>
      <c r="W3559"/>
    </row>
    <row r="3560" ht="12.75" customHeight="1">
      <c r="A3560" t="inlineStr">
        <is>
          <t>2025-11-28 余振兴-深圳-客家本色-新店开业 已结束</t>
        </is>
      </c>
      <c r="B3560"/>
      <c r="C3560" t="inlineStr">
        <is>
          <t>操作员熟练度低、接受度低，未过滤猪油致堵塞，高峰时机器积单超时效率低。</t>
        </is>
      </c>
      <c r="D3560" t="inlineStr">
        <is>
          <t>余振兴</t>
        </is>
      </c>
      <c r="E3560" t="inlineStr">
        <is>
          <t>和磡村，广东省深圳市龙岗区坂田街道和勘一路和磡村</t>
        </is>
      </c>
      <c r="F3560" t="inlineStr">
        <is>
          <t>项目出差</t>
        </is>
      </c>
      <c r="G3560" t="inlineStr">
        <is>
          <t>余振兴-深圳-客家本色-新店开业 已结束</t>
        </is>
      </c>
      <c r="H3560" t="inlineStr">
        <is>
          <t>1.机器岗位现有固定操作人员进行生产出餐
操作员在各方面的熟练度有待提升，在聊天中可以明确感受到操作员对机器的接受度较低
2.在今日上午开档时发现机器抽不出猪油，在排查问题时发现操作员加猪油时没过滤，导致抽油管堵塞，问题处理完之后跟操作员说每次加油时需要过滤避免今天的事情重复发生
3.已跟操作员核对操作机器培训要点
每日：机器卫生清洁，每隔3天进行机器调料校准，每日铁锅清洁，每日铁锅进行养锅，每日开市检查调料是否充足</t>
        </is>
      </c>
      <c r="I3560" t="inlineStr">
        <is>
          <t>无</t>
        </is>
      </c>
      <c r="J3560" t="inlineStr">
        <is>
          <t>一台机器在上午高峰午市，以及晚上高峰晚市订单多的情况下容易积单超时效率跟不上</t>
        </is>
      </c>
      <c r="K3560" t="inlineStr">
        <is>
          <t>周末休息</t>
        </is>
      </c>
      <c r="L3560" t="inlineStr">
        <is>
          <t>IMG_4717.JPEG,IMG_4714.JPEG,IMG_4713.JPEG,IMG_4712.JPEG,IMG_4711.JPEG,IMG_4709.JPEG,IMG_4707.JPEG,IMG_4706.JPEG,IMG_4695.JPEG</t>
        </is>
      </c>
      <c r="M3560"/>
      <c r="N3560" s="2">
        <v>45989</v>
      </c>
      <c r="O3560" t="inlineStr">
        <is>
          <t>已结束</t>
        </is>
      </c>
      <c r="P3560" t="inlineStr">
        <is>
          <t>48周</t>
        </is>
      </c>
      <c r="Q3560"/>
      <c r="R3560" t="inlineStr">
        <is>
          <t>false</t>
        </is>
      </c>
      <c r="S3560" t="inlineStr">
        <is>
          <t>2025/11/25</t>
        </is>
      </c>
      <c r="T3560" t="inlineStr">
        <is>
          <t>华南区</t>
        </is>
      </c>
      <c r="U3560" t="inlineStr">
        <is>
          <t>1</t>
        </is>
      </c>
      <c r="V3560" t="inlineStr">
        <is>
          <t>谢文超</t>
        </is>
      </c>
      <c r="W3560" t="inlineStr">
        <is>
          <t>王言</t>
        </is>
      </c>
    </row>
    <row r="3561" ht="12.75" customHeight="1">
      <c r="A3561" t="inlineStr">
        <is>
          <t>2025-11-27 余振兴-深圳-客家本色-新店开业 已结束</t>
        </is>
      </c>
      <c r="B3561"/>
      <c r="C3561" t="inlineStr">
        <is>
          <t>需关注水淀粉越用越多、换锅卡锅问题，已推送版本更新解决。</t>
        </is>
      </c>
      <c r="D3561" t="inlineStr">
        <is>
          <t>余振兴</t>
        </is>
      </c>
      <c r="E3561" t="inlineStr">
        <is>
          <t>和磡村，广东省深圳市龙岗区坂田街道和勘一路和磡村</t>
        </is>
      </c>
      <c r="F3561" t="inlineStr">
        <is>
          <t>项目出差</t>
        </is>
      </c>
      <c r="G3561" t="inlineStr">
        <is>
          <t>余振兴-深圳-客家本色-新店开业 已结束</t>
        </is>
      </c>
      <c r="H3561" t="inlineStr">
        <is>
          <t>1.带着操作员熟练机器生产出
2.我在旁讲解烹饪时需要注意手式细节上的输出
 3.水淀粉越用越多的问题
4.换锅卡锅的问题
联系软件部门同事推送版本更新，问题已解决</t>
        </is>
      </c>
      <c r="I3561" t="inlineStr">
        <is>
          <t>暂无</t>
        </is>
      </c>
      <c r="J3561" t="inlineStr">
        <is>
          <t>暂无</t>
        </is>
      </c>
      <c r="K3561" t="inlineStr">
        <is>
          <t>新店开业支持</t>
        </is>
      </c>
      <c r="L3561" t="inlineStr">
        <is>
          <t>IMG_4682.JPEG,IMG_4681.JPEG,IMG_4675.JPEG,IMG_4676.JPEG,IMG_4674.JPEG,IMG_4673.JPEG,IMG_4663.JPEG,IMG_4666.JPEG,IMG_4669.JPEG</t>
        </is>
      </c>
      <c r="M3561"/>
      <c r="N3561" s="2">
        <v>45988</v>
      </c>
      <c r="O3561" t="inlineStr">
        <is>
          <t>已结束</t>
        </is>
      </c>
      <c r="P3561" t="inlineStr">
        <is>
          <t>48周</t>
        </is>
      </c>
      <c r="Q3561"/>
      <c r="R3561" t="inlineStr">
        <is>
          <t>false</t>
        </is>
      </c>
      <c r="S3561" t="inlineStr">
        <is>
          <t>2025/11/25</t>
        </is>
      </c>
      <c r="T3561" t="inlineStr">
        <is>
          <t>华南区</t>
        </is>
      </c>
      <c r="U3561"/>
      <c r="V3561" t="inlineStr">
        <is>
          <t>谢文超</t>
        </is>
      </c>
      <c r="W3561" t="inlineStr">
        <is>
          <t>王言</t>
        </is>
      </c>
    </row>
    <row r="3562" ht="12.75" customHeight="1">
      <c r="A3562" t="inlineStr">
        <is>
          <t>2025-11-26 余振兴-深圳-客家本色-新店开业 已结束</t>
        </is>
      </c>
      <c r="B3562" t="inlineStr">
        <is>
          <t>1</t>
        </is>
      </c>
      <c r="C3562" t="inlineStr">
        <is>
          <t>无明显问题与异常，三菜品试菜已定版，新店培训开业进行中。</t>
        </is>
      </c>
      <c r="D3562" t="inlineStr">
        <is>
          <t>余振兴</t>
        </is>
      </c>
      <c r="E3562" t="inlineStr">
        <is>
          <t>恒昌荣高新产业园，广东省深圳市宝安区航城街道G4京港澳高速恒昌荣高新产业园</t>
        </is>
      </c>
      <c r="F3562" t="inlineStr">
        <is>
          <t>项目出差</t>
        </is>
      </c>
      <c r="G3562" t="inlineStr">
        <is>
          <t>余振兴-深圳-客家本色-新店开业 已结束</t>
        </is>
      </c>
      <c r="H3562" t="inlineStr">
        <is>
          <t>今日录菜三个SKU与客家本色研发一同试菜以及拍板落地
1.生炒菜心
2.马蹄炒百合
3.山野鲜笋炒腊肉
培训操作员多熟练机器使用</t>
        </is>
      </c>
      <c r="I3562" t="inlineStr">
        <is>
          <t>1.生炒菜心（中大条）2份已定版
2.马蹄炒百合1～2份已定版
3.山野鲜笋炒腊肉1～2份已定版</t>
        </is>
      </c>
      <c r="J3562" t="inlineStr">
        <is>
          <t>暂无</t>
        </is>
      </c>
      <c r="K3562" t="inlineStr">
        <is>
          <t>客家本色新店开业支持</t>
        </is>
      </c>
      <c r="L3562" t="inlineStr">
        <is>
          <t>IMG_4656.JPEG,IMG_4655.JPEG,IMG_4652.JPEG,IMG_4653.JPEG,IMG_4643.JPEG,IMG_4654.JPEG,IMG_4642.JPEG,IMG_4634.JPEG,IMG_4633.JPEG</t>
        </is>
      </c>
      <c r="M3562"/>
      <c r="N3562" s="2">
        <v>45987</v>
      </c>
      <c r="O3562" t="inlineStr">
        <is>
          <t>已结束</t>
        </is>
      </c>
      <c r="P3562" t="inlineStr">
        <is>
          <t>48周</t>
        </is>
      </c>
      <c r="Q3562"/>
      <c r="R3562" t="inlineStr">
        <is>
          <t>false</t>
        </is>
      </c>
      <c r="S3562" t="inlineStr">
        <is>
          <t>2025/11/25</t>
        </is>
      </c>
      <c r="T3562" t="inlineStr">
        <is>
          <t>华南区</t>
        </is>
      </c>
      <c r="U3562"/>
      <c r="V3562" t="inlineStr">
        <is>
          <t>谢文超</t>
        </is>
      </c>
      <c r="W3562" t="inlineStr">
        <is>
          <t>王言</t>
        </is>
      </c>
    </row>
    <row r="3563" ht="12.75" customHeight="1">
      <c r="A3563" t="inlineStr">
        <is>
          <t>2025-11-25 余振兴-广州-客语-解决问题 已结束</t>
        </is>
      </c>
      <c r="B3563"/>
      <c r="C3563" t="inlineStr">
        <is>
          <t>需关注设备待优化及门店培训后执行力问题。</t>
        </is>
      </c>
      <c r="D3563" t="inlineStr">
        <is>
          <t>余振兴</t>
        </is>
      </c>
      <c r="E3563" t="inlineStr">
        <is>
          <t>鼎新大厦，广东省深圳市南山区西丽街道西丽北路77号鼎新大厦</t>
        </is>
      </c>
      <c r="F3563" t="inlineStr">
        <is>
          <t>项目出差</t>
        </is>
      </c>
      <c r="G3563" t="inlineStr">
        <is>
          <t>余振兴-广州-客语-解决问题 已结束</t>
        </is>
      </c>
      <c r="H3563" t="inlineStr">
        <is>
          <t>1.与销售一同前往广州客语总部对接外区负责人，讲解培训目前使用设备待优化点以及门店培训后执行力</t>
        </is>
      </c>
      <c r="I3563" t="inlineStr">
        <is>
          <t>无</t>
        </is>
      </c>
      <c r="J3563" t="inlineStr">
        <is>
          <t>无</t>
        </is>
      </c>
      <c r="K3563" t="inlineStr">
        <is>
          <t>深圳客家本色新店开业</t>
        </is>
      </c>
      <c r="L3563" t="inlineStr">
        <is>
          <t>IMG_4629.JPEG,IMG_4623.JPEG,IMG_4619.JPEG,IMG_4620.JPEG,IMG_4621.JPEG,IMG_4622.JPEG</t>
        </is>
      </c>
      <c r="M3563"/>
      <c r="N3563" s="2">
        <v>45986</v>
      </c>
      <c r="O3563" t="inlineStr">
        <is>
          <t>已结束,已结束</t>
        </is>
      </c>
      <c r="P3563" t="inlineStr">
        <is>
          <t>48周</t>
        </is>
      </c>
      <c r="Q3563"/>
      <c r="R3563" t="inlineStr">
        <is>
          <t>false</t>
        </is>
      </c>
      <c r="S3563" t="inlineStr">
        <is>
          <t>2025/09/09
2025/11/25</t>
        </is>
      </c>
      <c r="T3563" t="inlineStr">
        <is>
          <t>华南区</t>
        </is>
      </c>
      <c r="U3563" t="inlineStr">
        <is>
          <t>1</t>
        </is>
      </c>
      <c r="V3563" t="inlineStr">
        <is>
          <t>吴健华
吴健华</t>
        </is>
      </c>
      <c r="W3563" t="inlineStr">
        <is>
          <t>王言
王言</t>
        </is>
      </c>
    </row>
    <row r="3564" ht="12.75" customHeight="1">
      <c r="A3564" t="inlineStr">
        <is>
          <t>2025-11-24 余振兴-深圳-客家本色-新店开业 已结束</t>
        </is>
      </c>
      <c r="B3564"/>
      <c r="C3564" t="inlineStr">
        <is>
          <t>大盒花菜、马蹄炒百合锅气不足需调整，生炒菜心已重录版本。</t>
        </is>
      </c>
      <c r="D3564" t="inlineStr">
        <is>
          <t>余振兴</t>
        </is>
      </c>
      <c r="E3564" t="inlineStr">
        <is>
          <t>广东省深圳市南山区桃源街道塘开路宝能城</t>
        </is>
      </c>
      <c r="F3564" t="inlineStr">
        <is>
          <t>项目出差</t>
        </is>
      </c>
      <c r="G3564" t="inlineStr">
        <is>
          <t>余振兴-深圳-客家本色-新店开业 已结束</t>
        </is>
      </c>
      <c r="H3564" t="inlineStr">
        <is>
          <t>1.对机器外露线进行包裹解决客户疑问
2.今日试菜以下
生炒菜心 定版1份量
大盒花菜  出品差些锅气待调整
马蹄炒百合 出品锅气不是待调整
</t>
        </is>
      </c>
      <c r="I3564" t="inlineStr">
        <is>
          <t>重新录版本生炒菜心1份</t>
        </is>
      </c>
      <c r="J3564" t="inlineStr">
        <is>
          <t>暂无</t>
        </is>
      </c>
      <c r="K3564" t="inlineStr">
        <is>
          <t>广州客语总部打探消息</t>
        </is>
      </c>
      <c r="L3564" t="inlineStr">
        <is>
          <t>IMG_4599.JPEG,IMG_4598.JPEG,IMG_4597.JPEG,IMG_4596.JPEG,IMG_4595.JPEG,IMG_4592.JPEG,IMG_4587.JPEG,IMG_4586.JPEG,IMG_4585.JPEG</t>
        </is>
      </c>
      <c r="M3564"/>
      <c r="N3564" s="2">
        <v>45985</v>
      </c>
      <c r="O3564" t="inlineStr">
        <is>
          <t>已结束</t>
        </is>
      </c>
      <c r="P3564" t="inlineStr">
        <is>
          <t>48周</t>
        </is>
      </c>
      <c r="Q3564"/>
      <c r="R3564" t="inlineStr">
        <is>
          <t>false</t>
        </is>
      </c>
      <c r="S3564" t="inlineStr">
        <is>
          <t>2025/11/25</t>
        </is>
      </c>
      <c r="T3564" t="inlineStr">
        <is>
          <t>华南区</t>
        </is>
      </c>
      <c r="U3564"/>
      <c r="V3564" t="inlineStr">
        <is>
          <t>谢文超</t>
        </is>
      </c>
      <c r="W3564" t="inlineStr">
        <is>
          <t>王言</t>
        </is>
      </c>
    </row>
    <row r="3565" ht="12.75" customHeight="1">
      <c r="A3565" t="inlineStr">
        <is>
          <t>2025-11-23 余振兴-深圳-客家本色-新店开业 已结束</t>
        </is>
      </c>
      <c r="B3565"/>
      <c r="C3565" t="inlineStr">
        <is>
          <t>问题：试菜部分菜品不熟待调整，机器换锅选项异常（硬件问题），工厂配套铁锅为旧锅翻新。</t>
        </is>
      </c>
      <c r="D3565" t="inlineStr">
        <is>
          <t>余振兴</t>
        </is>
      </c>
      <c r="E3565" t="inlineStr">
        <is>
          <t>凤凰天誉，广东省深圳市宝安区西乡街道前进二路凤凰天誉</t>
        </is>
      </c>
      <c r="F3565" t="inlineStr">
        <is>
          <t>项目出差</t>
        </is>
      </c>
      <c r="G3565" t="inlineStr">
        <is>
          <t>余振兴-深圳-客家本色-新店开业 已结束</t>
        </is>
      </c>
      <c r="H3565" t="inlineStr">
        <is>
          <t>1.新店筹备，机器就位，进行客户企业账号注册，从公司申请菜谱分享门店使用
2.进行机器激活，装锅，干料液料校准，
清洗铁锅，温度标定，检查机器配件是否齐全
3.培训操作员如何使用机器，机器每天维护保养清洁，使用铁锅清洁，调料校准，每天完成不少于三次铁锅养锅动作
4.今日试菜如下
生炒有机菜心，问题不太熟待调整
生炒大盆有机包菜，问题不太熟待调整
马蹄炒百合，试菜OK
5.其余菜品待明天再试以及调整</t>
        </is>
      </c>
      <c r="I3565" t="inlineStr">
        <is>
          <t>无</t>
        </is>
      </c>
      <c r="J3565" t="inlineStr">
        <is>
          <t>1.机器换锅选项异常，存在硬件问题
2.机器工厂配套铁锅，是旧锅翻新</t>
        </is>
      </c>
      <c r="K3565" t="inlineStr">
        <is>
          <t>新店开业支持</t>
        </is>
      </c>
      <c r="L3565" t="inlineStr">
        <is>
          <t>IMG_4552.JPEG,IMG_4555.JPEG,IMG_4560.JPEG,IMG_4561.JPEG,IMG_4562.JPEG,IMG_4567.JPEG,IMG_4570.JPEG,1763864460.mp4,1763864532.mp4,IMG_4571.JPEG,IMG_4572.JPEG,IMG_4573.JPEG,IMG_4574.JPEG</t>
        </is>
      </c>
      <c r="M3565"/>
      <c r="N3565" s="2">
        <v>45984</v>
      </c>
      <c r="O3565" t="inlineStr">
        <is>
          <t>已结束</t>
        </is>
      </c>
      <c r="P3565" t="inlineStr">
        <is>
          <t>47周</t>
        </is>
      </c>
      <c r="Q3565"/>
      <c r="R3565" t="inlineStr">
        <is>
          <t>false</t>
        </is>
      </c>
      <c r="S3565" t="inlineStr">
        <is>
          <t>2025/11/25</t>
        </is>
      </c>
      <c r="T3565" t="inlineStr">
        <is>
          <t>华南区</t>
        </is>
      </c>
      <c r="U3565"/>
      <c r="V3565" t="inlineStr">
        <is>
          <t>谢文超</t>
        </is>
      </c>
      <c r="W3565" t="inlineStr">
        <is>
          <t>王言</t>
        </is>
      </c>
    </row>
    <row r="3566" ht="12.75" customHeight="1">
      <c r="A3566" t="inlineStr">
        <is>
          <t xml:space="preserve">2025-11-22 </t>
        </is>
      </c>
      <c r="B3566"/>
      <c r="C3566" t="inlineStr">
        <is>
          <t>正文内容仅为日期“2025/11/22”，无实际信息，存在内容缺失问题。</t>
        </is>
      </c>
      <c r="D3566" t="inlineStr">
        <is>
          <t>余振兴</t>
        </is>
      </c>
      <c r="E3566" t="inlineStr">
        <is>
          <t>南国丽城，广东省深圳市南山区西丽街道南国丽城</t>
        </is>
      </c>
      <c r="F3566" t="inlineStr">
        <is>
          <t>排休</t>
        </is>
      </c>
      <c r="G3566"/>
      <c r="H3566"/>
      <c r="I3566"/>
      <c r="J3566"/>
      <c r="K3566"/>
      <c r="L3566"/>
      <c r="M3566"/>
      <c r="N3566" s="2">
        <v>45983</v>
      </c>
      <c r="O3566"/>
      <c r="P3566" t="inlineStr">
        <is>
          <t>47周</t>
        </is>
      </c>
      <c r="Q3566"/>
      <c r="R3566" t="inlineStr">
        <is>
          <t>false</t>
        </is>
      </c>
      <c r="S3566"/>
      <c r="T3566"/>
      <c r="U3566" t="inlineStr">
        <is>
          <t>1</t>
        </is>
      </c>
      <c r="V3566"/>
      <c r="W3566"/>
    </row>
    <row r="3567" ht="12.75" customHeight="1">
      <c r="A3567" t="inlineStr">
        <is>
          <t xml:space="preserve">2025-11-22 </t>
        </is>
      </c>
      <c r="B3567"/>
      <c r="C3567" t="inlineStr">
        <is>
          <t>正文仅日期“2025/11/22”，无具体内容，信息缺失。</t>
        </is>
      </c>
      <c r="D3567" t="inlineStr">
        <is>
          <t>余振兴</t>
        </is>
      </c>
      <c r="E3567" t="inlineStr">
        <is>
          <t>广东省深圳市南山区桃源街道留仙大道</t>
        </is>
      </c>
      <c r="F3567" t="inlineStr">
        <is>
          <t>排休</t>
        </is>
      </c>
      <c r="G3567"/>
      <c r="H3567"/>
      <c r="I3567"/>
      <c r="J3567"/>
      <c r="K3567"/>
      <c r="L3567"/>
      <c r="M3567"/>
      <c r="N3567" s="2">
        <v>45983</v>
      </c>
      <c r="O3567"/>
      <c r="P3567" t="inlineStr">
        <is>
          <t>47周</t>
        </is>
      </c>
      <c r="Q3567"/>
      <c r="R3567" t="inlineStr">
        <is>
          <t>false</t>
        </is>
      </c>
      <c r="S3567"/>
      <c r="T3567"/>
      <c r="U3567"/>
      <c r="V3567"/>
      <c r="W3567"/>
    </row>
    <row r="3568" ht="12.75" customHeight="1">
      <c r="A3568" t="inlineStr">
        <is>
          <t xml:space="preserve">2025-11-21 </t>
        </is>
      </c>
      <c r="B3568"/>
      <c r="C3568" t="inlineStr">
        <is>
          <t>正文仅含日期“2025/11/21”，无实质内容，信息缺失。</t>
        </is>
      </c>
      <c r="D3568" t="inlineStr">
        <is>
          <t>余振兴</t>
        </is>
      </c>
      <c r="E3568" t="inlineStr">
        <is>
          <t>中国海油加油站，广东省广州市白云区龙归街道北太路中国海油加油站</t>
        </is>
      </c>
      <c r="F3568" t="inlineStr">
        <is>
          <t>排休</t>
        </is>
      </c>
      <c r="G3568"/>
      <c r="H3568"/>
      <c r="I3568"/>
      <c r="J3568"/>
      <c r="K3568"/>
      <c r="L3568"/>
      <c r="M3568"/>
      <c r="N3568" s="2">
        <v>45982</v>
      </c>
      <c r="O3568"/>
      <c r="P3568" t="inlineStr">
        <is>
          <t>47周</t>
        </is>
      </c>
      <c r="Q3568"/>
      <c r="R3568" t="inlineStr">
        <is>
          <t>false</t>
        </is>
      </c>
      <c r="S3568"/>
      <c r="T3568"/>
      <c r="U3568" t="inlineStr">
        <is>
          <t>0</t>
        </is>
      </c>
      <c r="V3568"/>
      <c r="W3568"/>
    </row>
    <row r="3569" ht="12.75" customHeight="1">
      <c r="A3569" t="inlineStr">
        <is>
          <t>2025-11-20 余振兴-广州-广州客语-解决问题 已结束</t>
        </is>
      </c>
      <c r="B3569"/>
      <c r="C3569" t="inlineStr">
        <is>
          <t>未发现客语使用竞对设备及对接测试，已结束。</t>
        </is>
      </c>
      <c r="D3569" t="inlineStr">
        <is>
          <t>余振兴</t>
        </is>
      </c>
      <c r="E3569" t="inlineStr">
        <is>
          <t>星宏科技园，广东省深圳市宝安区西乡街道宝田一路168-8号星宏科技园</t>
        </is>
      </c>
      <c r="F3569" t="inlineStr">
        <is>
          <t>项目出差</t>
        </is>
      </c>
      <c r="G3569" t="inlineStr">
        <is>
          <t>余振兴-广州-广州客语-解决问题 已结束</t>
        </is>
      </c>
      <c r="H3569" t="inlineStr">
        <is>
          <t>1.前往广州客语总部打探信息是否有使用竞对机器设备，或在对接及以接下来测试，</t>
        </is>
      </c>
      <c r="I3569" t="inlineStr">
        <is>
          <t>无</t>
        </is>
      </c>
      <c r="J3569" t="inlineStr">
        <is>
          <t>无</t>
        </is>
      </c>
      <c r="K3569" t="inlineStr">
        <is>
          <t>排休</t>
        </is>
      </c>
      <c r="L3569" t="inlineStr">
        <is>
          <t>IMG_4506.JPEG,IMG_4507.JPEG,IMG_4517.JPEG</t>
        </is>
      </c>
      <c r="M3569"/>
      <c r="N3569" s="2">
        <v>45981</v>
      </c>
      <c r="O3569" t="inlineStr">
        <is>
          <t>已结束,已结束</t>
        </is>
      </c>
      <c r="P3569" t="inlineStr">
        <is>
          <t>47周</t>
        </is>
      </c>
      <c r="Q3569"/>
      <c r="R3569" t="inlineStr">
        <is>
          <t>false</t>
        </is>
      </c>
      <c r="S3569" t="inlineStr">
        <is>
          <t>2025/11/18
2025/11/20</t>
        </is>
      </c>
      <c r="T3569" t="inlineStr">
        <is>
          <t>华南区</t>
        </is>
      </c>
      <c r="U3569" t="inlineStr">
        <is>
          <t>1</t>
        </is>
      </c>
      <c r="V3569" t="inlineStr">
        <is>
          <t>吴健华
吴健华</t>
        </is>
      </c>
      <c r="W3569" t="inlineStr">
        <is>
          <t>王言
王言</t>
        </is>
      </c>
    </row>
    <row r="3570" ht="12.75" customHeight="1">
      <c r="A3570" t="inlineStr">
        <is>
          <t xml:space="preserve">2025-11-19 </t>
        </is>
      </c>
      <c r="B3570"/>
      <c r="C3570" t="inlineStr">
        <is>
          <t>正文内容为空，无有效信息，无法总结。</t>
        </is>
      </c>
      <c r="D3570" t="inlineStr">
        <is>
          <t>余振兴</t>
        </is>
      </c>
      <c r="E3570" t="inlineStr">
        <is>
          <t>中国海油加油站，广东省广州市白云区龙归街道北太路中国海油加油站</t>
        </is>
      </c>
      <c r="F3570" t="inlineStr">
        <is>
          <t>排休</t>
        </is>
      </c>
      <c r="G3570"/>
      <c r="H3570"/>
      <c r="I3570"/>
      <c r="J3570"/>
      <c r="K3570"/>
      <c r="L3570"/>
      <c r="M3570"/>
      <c r="N3570" s="2">
        <v>45980</v>
      </c>
      <c r="O3570"/>
      <c r="P3570" t="inlineStr">
        <is>
          <t>47周</t>
        </is>
      </c>
      <c r="Q3570"/>
      <c r="R3570" t="inlineStr">
        <is>
          <t>false</t>
        </is>
      </c>
      <c r="S3570"/>
      <c r="T3570"/>
      <c r="U3570"/>
      <c r="V3570"/>
      <c r="W3570"/>
    </row>
    <row r="3571" ht="12.75" customHeight="1">
      <c r="A3571" t="inlineStr">
        <is>
          <t>2025-11-18 余振兴-广州-广州客语-解决问题 已结束</t>
        </is>
      </c>
      <c r="B3571" t="inlineStr">
        <is>
          <t>1</t>
        </is>
      </c>
      <c r="C3571" t="inlineStr">
        <is>
          <t>新人铁锅清洁不懂、食用油校准问题致出品不达标，需关注。</t>
        </is>
      </c>
      <c r="D3571" t="inlineStr">
        <is>
          <t>余振兴</t>
        </is>
      </c>
      <c r="E3571" t="inlineStr">
        <is>
          <t>新安经济快餐店，广东省深圳市宝安区新安街道新安经济快餐店前海文达公寓</t>
        </is>
      </c>
      <c r="F3571" t="inlineStr">
        <is>
          <t>项目出差</t>
        </is>
      </c>
      <c r="G3571" t="inlineStr">
        <is>
          <t>余振兴-广州-广州客语-解决问题 已结束</t>
        </is>
      </c>
      <c r="H3571" t="inlineStr">
        <is>
          <t>1.广州客语总部门店设备岗位更换新人操作
对铁锅清洁不懂，重新培训铁锅清理以及其他事项
2.在设备出品方面有两道炒青菜油少，出品不达标检查发现是食用油太久没校准，重新培训操作员校准问题解决
3.前往客语旗下品牌恒信打探情报，在厨房是否有食用炒菜机设备</t>
        </is>
      </c>
      <c r="I3571" t="inlineStr">
        <is>
          <t>无</t>
        </is>
      </c>
      <c r="J3571" t="inlineStr">
        <is>
          <t>无</t>
        </is>
      </c>
      <c r="K3571" t="inlineStr">
        <is>
          <t>排休</t>
        </is>
      </c>
      <c r="L3571" t="inlineStr">
        <is>
          <t>IMG_4479.JPEG,IMG_4480.JPEG,IMG_4481.JPEG,IMG_4482.JPEG,IMG_4488.JPEG,IMG_4489.JPEG,IMG_4492.JPEG,IMG_4493.JPEG,IMG_4494.JPEG,IMG_4495.JPEG</t>
        </is>
      </c>
      <c r="M3571"/>
      <c r="N3571" s="2">
        <v>45979</v>
      </c>
      <c r="O3571" t="inlineStr">
        <is>
          <t>已结束,已结束</t>
        </is>
      </c>
      <c r="P3571" t="inlineStr">
        <is>
          <t>47周</t>
        </is>
      </c>
      <c r="Q3571"/>
      <c r="R3571" t="inlineStr">
        <is>
          <t>false</t>
        </is>
      </c>
      <c r="S3571" t="inlineStr">
        <is>
          <t>2025/11/18
2025/11/20</t>
        </is>
      </c>
      <c r="T3571" t="inlineStr">
        <is>
          <t>华南区</t>
        </is>
      </c>
      <c r="U3571" t="inlineStr">
        <is>
          <t>1</t>
        </is>
      </c>
      <c r="V3571" t="inlineStr">
        <is>
          <t>吴健华
吴健华</t>
        </is>
      </c>
      <c r="W3571" t="inlineStr">
        <is>
          <t>王言
王言</t>
        </is>
      </c>
    </row>
    <row r="3572" ht="12.75" customHeight="1">
      <c r="A3572" t="inlineStr">
        <is>
          <t xml:space="preserve">2025-11-17 </t>
        </is>
      </c>
      <c r="B3572"/>
      <c r="C3572" t="inlineStr">
        <is>
          <t>正文内容仅为日期“2025/11/17”，无实质信息及问题异常。</t>
        </is>
      </c>
      <c r="D3572" t="inlineStr">
        <is>
          <t>余振兴</t>
        </is>
      </c>
      <c r="E3572" t="inlineStr">
        <is>
          <t>和磡村，广东省深圳市龙岗区坂田街道和勘一路和磡村</t>
        </is>
      </c>
      <c r="F3572" t="inlineStr">
        <is>
          <t>排休</t>
        </is>
      </c>
      <c r="G3572"/>
      <c r="H3572"/>
      <c r="I3572"/>
      <c r="J3572"/>
      <c r="K3572"/>
      <c r="L3572"/>
      <c r="M3572"/>
      <c r="N3572" s="2">
        <v>45978</v>
      </c>
      <c r="O3572"/>
      <c r="P3572" t="inlineStr">
        <is>
          <t>47周</t>
        </is>
      </c>
      <c r="Q3572"/>
      <c r="R3572" t="inlineStr">
        <is>
          <t>false</t>
        </is>
      </c>
      <c r="S3572"/>
      <c r="T3572"/>
      <c r="U3572" t="inlineStr">
        <is>
          <t>1</t>
        </is>
      </c>
      <c r="V3572"/>
      <c r="W3572"/>
    </row>
    <row r="3573" ht="12.75" customHeight="1">
      <c r="A3573" t="inlineStr">
        <is>
          <t>2025-11-16 余振兴-深圳-深圳客语-老店整改 已结束</t>
        </is>
      </c>
      <c r="B3573"/>
      <c r="C3573" t="inlineStr">
        <is>
          <t>5个菜品调整（量、高汤、火力、时长），机器需每天使用。</t>
        </is>
      </c>
      <c r="D3573" t="inlineStr">
        <is>
          <t>余振兴</t>
        </is>
      </c>
      <c r="E3573" t="inlineStr">
        <is>
          <t>和磡村，广东省深圳市龙岗区坂田街道和勘一路和磡村</t>
        </is>
      </c>
      <c r="F3573" t="inlineStr">
        <is>
          <t>巡店</t>
        </is>
      </c>
      <c r="G3573" t="inlineStr">
        <is>
          <t>余振兴-深圳-深圳客语-老店整改 已结束</t>
        </is>
      </c>
      <c r="H3573" t="inlineStr">
        <is>
          <t>调整菜品有4个
1.生炒菜心增加3份量
2.腊味花菜增加3份量
3.小炒黄牛肉调整增加高汤
4.炒辣炒肉凋整增加火力
5.拍蒜番薯叶增加烹饪时长
已和厨师负责人沟通要求机器使用起来每天都需要使用</t>
        </is>
      </c>
      <c r="I3573"/>
      <c r="J3573" t="inlineStr">
        <is>
          <t>暂无</t>
        </is>
      </c>
      <c r="K3573" t="inlineStr">
        <is>
          <t>休假</t>
        </is>
      </c>
      <c r="L3573" t="inlineStr">
        <is>
          <t>IMG_4462.JPEG,IMG_4461.JPEG,IMG_4460.JPEG,IMG_4459.JPEG,IMG_4453.JPEG,IMG_4449.JPEG,IMG_4448.JPEG</t>
        </is>
      </c>
      <c r="M3573"/>
      <c r="N3573" s="2">
        <v>45977</v>
      </c>
      <c r="O3573" t="inlineStr">
        <is>
          <t>已结束</t>
        </is>
      </c>
      <c r="P3573" t="inlineStr">
        <is>
          <t>46周</t>
        </is>
      </c>
      <c r="Q3573"/>
      <c r="R3573" t="inlineStr">
        <is>
          <t>false</t>
        </is>
      </c>
      <c r="S3573" t="inlineStr">
        <is>
          <t>2025/11/15</t>
        </is>
      </c>
      <c r="T3573" t="inlineStr">
        <is>
          <t>华南区</t>
        </is>
      </c>
      <c r="U3573"/>
      <c r="V3573" t="inlineStr">
        <is>
          <t>吴健华</t>
        </is>
      </c>
      <c r="W3573" t="inlineStr">
        <is>
          <t>王言</t>
        </is>
      </c>
    </row>
    <row r="3574" ht="12.75" customHeight="1">
      <c r="A3574" t="inlineStr">
        <is>
          <t>2025-11-15 余振兴-深圳-深圳客语-老店整改 已结束</t>
        </is>
      </c>
      <c r="B3574"/>
      <c r="C3574" t="inlineStr">
        <is>
          <t>新配件水淀粉盒搅拌不均，勾芡效果差，易沉淀。</t>
        </is>
      </c>
      <c r="D3574" t="inlineStr">
        <is>
          <t>余振兴</t>
        </is>
      </c>
      <c r="E3574" t="inlineStr">
        <is>
          <t>和磡村，广东省深圳市龙岗区坂田街道和勘一路和磡村</t>
        </is>
      </c>
      <c r="F3574" t="inlineStr">
        <is>
          <t>巡店</t>
        </is>
      </c>
      <c r="G3574" t="inlineStr">
        <is>
          <t>余振兴-深圳-深圳客语-老店整改 已结束</t>
        </is>
      </c>
      <c r="H3574" t="inlineStr">
        <is>
          <t>一、今日计对菜品设备调式如下
对部分1～2份菜品优化
1.生炒菜心
2.拍蒜番薯叶
3.小炒黄牛肉
二、更换新配件新版水淀粉盒搅拌不均匀勾㳄效果不好，水淀粉易沉淀，</t>
        </is>
      </c>
      <c r="I3574"/>
      <c r="J3574" t="inlineStr">
        <is>
          <t>无</t>
        </is>
      </c>
      <c r="K3574" t="inlineStr">
        <is>
          <t>深圳客语龙岗大运中心店设备调试</t>
        </is>
      </c>
      <c r="L3574" t="inlineStr">
        <is>
          <t>IMG_4432.JPEG,IMG_4431.JPEG,IMG_4434.JPEG,IMG_4430.JPEG,IMG_4424.JPEG,IMG_4423.JPEG,IMG_4421.JPEG,IMG_4422.JPEG,IMG_4419.JPEG</t>
        </is>
      </c>
      <c r="M3574"/>
      <c r="N3574" s="2">
        <v>45976</v>
      </c>
      <c r="O3574" t="inlineStr">
        <is>
          <t>已结束</t>
        </is>
      </c>
      <c r="P3574" t="inlineStr">
        <is>
          <t>46周</t>
        </is>
      </c>
      <c r="Q3574"/>
      <c r="R3574" t="inlineStr">
        <is>
          <t>false</t>
        </is>
      </c>
      <c r="S3574" t="inlineStr">
        <is>
          <t>2025/11/15</t>
        </is>
      </c>
      <c r="T3574" t="inlineStr">
        <is>
          <t>华南区</t>
        </is>
      </c>
      <c r="U3574" t="inlineStr">
        <is>
          <t>0</t>
        </is>
      </c>
      <c r="V3574" t="inlineStr">
        <is>
          <t>吴健华</t>
        </is>
      </c>
      <c r="W3574" t="inlineStr">
        <is>
          <t>王言</t>
        </is>
      </c>
    </row>
    <row r="3575" ht="12.75" customHeight="1">
      <c r="A3575" t="inlineStr">
        <is>
          <t>2025-11-14 余振兴-深圳-深圳客语-老店整改 已结束</t>
        </is>
      </c>
      <c r="B3575"/>
      <c r="C3575" t="inlineStr">
        <is>
          <t>需关注水淀粉盒待门店签单更换，其他为常规保养。</t>
        </is>
      </c>
      <c r="D3575" t="inlineStr">
        <is>
          <t>余振兴</t>
        </is>
      </c>
      <c r="E3575" t="inlineStr">
        <is>
          <t>广东省深圳市龙岗区龙城街道深圳大运中心体育馆</t>
        </is>
      </c>
      <c r="F3575" t="inlineStr">
        <is>
          <t>巡店</t>
        </is>
      </c>
      <c r="G3575" t="inlineStr">
        <is>
          <t>余振兴-深圳-深圳客语-老店整改 已结束</t>
        </is>
      </c>
      <c r="H3575" t="inlineStr">
        <is>
          <t>对门店两台机器做保养以及清洁
1.深度清洁铁锅积炭以及养锅
2.清洗干料仓，液料仓，
3.清洗液料管道
4.重新做调料校准
5.更换新配件水淀粉盒（后续门店签单）
6.进行菜品生产以及调试</t>
        </is>
      </c>
      <c r="I3575"/>
      <c r="J3575" t="inlineStr">
        <is>
          <t>无</t>
        </is>
      </c>
      <c r="K3575" t="inlineStr">
        <is>
          <t>客语龙岗大运中心设备调试</t>
        </is>
      </c>
      <c r="L3575" t="inlineStr">
        <is>
          <t>IMG_4412.JPEG,IMG_4411.JPEG,IMG_4410.JPEG,IMG_4409.JPEG,IMG_4407.JPEG,IMG_4406.JPEG,IMG_4405.JPEG,IMG_4404.JPEG,IMG_4403.JPEG,IMG_4402.JPEG,IMG_4401.JPEG,IMG_4396.JPEG,IMG_4395.JPEG,IMG_4394.JPEG,IMG_4392.JPEG,IMG_4391.JPEG,IMG_4390.JPEG,sd1763093450_2.mp4,IMG_4389.JPEG,IMG_4388.JPEG</t>
        </is>
      </c>
      <c r="M3575"/>
      <c r="N3575" s="2">
        <v>45975</v>
      </c>
      <c r="O3575" t="inlineStr">
        <is>
          <t>已结束</t>
        </is>
      </c>
      <c r="P3575" t="inlineStr">
        <is>
          <t>46周</t>
        </is>
      </c>
      <c r="Q3575"/>
      <c r="R3575" t="inlineStr">
        <is>
          <t>false</t>
        </is>
      </c>
      <c r="S3575" t="inlineStr">
        <is>
          <t>2025/11/15</t>
        </is>
      </c>
      <c r="T3575" t="inlineStr">
        <is>
          <t>华南区</t>
        </is>
      </c>
      <c r="U3575"/>
      <c r="V3575" t="inlineStr">
        <is>
          <t>吴健华</t>
        </is>
      </c>
      <c r="W3575" t="inlineStr">
        <is>
          <t>王言</t>
        </is>
      </c>
    </row>
    <row r="3576" ht="12.75" customHeight="1">
      <c r="A3576" t="inlineStr">
        <is>
          <t>2025-11-13 余振兴-深圳-深圳客语-解决问题 已结束</t>
        </is>
      </c>
      <c r="B3576" t="inlineStr">
        <is>
          <t>1</t>
        </is>
      </c>
      <c r="C3576" t="inlineStr">
        <is>
          <t>问题：龙岗大运客语机器未校准、积炭等多部位未清理，管道堵死、外观脏。</t>
        </is>
      </c>
      <c r="D3576" t="inlineStr">
        <is>
          <t>余振兴</t>
        </is>
      </c>
      <c r="E3576" t="inlineStr">
        <is>
          <t>广东省深圳市龙岗区龙城街道深圳大运中心体育馆</t>
        </is>
      </c>
      <c r="F3576" t="inlineStr">
        <is>
          <t>巡店</t>
        </is>
      </c>
      <c r="G3576" t="inlineStr">
        <is>
          <t>余振兴-深圳-深圳客语-解决问题 已结束</t>
        </is>
      </c>
      <c r="H3576" t="inlineStr">
        <is>
          <t>1.己确认客语东海缤纷城店，后期不使用机器，撤到其他升级门店或搬迁门店使用，
己和厨房负责人对接好把机器管道以及调料清理干净
2.龙岗大运客语机器许久未使用
1.没有做校准
2.铁锅没有深度清理积炭
3.干料液料没有清理
4.液料部分管道堵死
5.机器外观油渍积累非常脏</t>
        </is>
      </c>
      <c r="I3576"/>
      <c r="J3576" t="inlineStr">
        <is>
          <t>机器末使用，区总要求协助把机器使用起来</t>
        </is>
      </c>
      <c r="K3576" t="inlineStr">
        <is>
          <t>龙岗大运中心，客语设备调试</t>
        </is>
      </c>
      <c r="L3576" t="inlineStr">
        <is>
          <t>IMG_4374.JPEG,IMG_4375.JPEG,IMG_4376.JPEG,IMG_4377.JPEG,IMG_4378.JPEG,IMG_4379.JPEG,IMG_4382.JPEG,IMG_4383.JPEG</t>
        </is>
      </c>
      <c r="M3576"/>
      <c r="N3576" s="2">
        <v>45974</v>
      </c>
      <c r="O3576" t="inlineStr">
        <is>
          <t>已结束,已结束</t>
        </is>
      </c>
      <c r="P3576" t="inlineStr">
        <is>
          <t>46周</t>
        </is>
      </c>
      <c r="Q3576"/>
      <c r="R3576" t="inlineStr">
        <is>
          <t>false</t>
        </is>
      </c>
      <c r="S3576" t="inlineStr">
        <is>
          <t>2025/11/11
2025/11/13</t>
        </is>
      </c>
      <c r="T3576" t="inlineStr">
        <is>
          <t>华南区</t>
        </is>
      </c>
      <c r="U3576" t="inlineStr">
        <is>
          <t>1</t>
        </is>
      </c>
      <c r="V3576" t="inlineStr">
        <is>
          <t>吴健华
吴健华</t>
        </is>
      </c>
      <c r="W3576" t="inlineStr">
        <is>
          <t>王言
王言</t>
        </is>
      </c>
    </row>
    <row r="3577" ht="12.75" customHeight="1">
      <c r="A3577" t="inlineStr">
        <is>
          <t>2025-11-12 余振兴-深圳-深圳客语-解决问题 已结束</t>
        </is>
      </c>
      <c r="B3577"/>
      <c r="C3577" t="inlineStr">
        <is>
          <t>门店炒菜机长期闲置，因生意忙时短、人手不足致作用不大。</t>
        </is>
      </c>
      <c r="D3577" t="inlineStr">
        <is>
          <t>余振兴</t>
        </is>
      </c>
      <c r="E3577" t="inlineStr">
        <is>
          <t>深圳东站，广东省深圳市龙岗区布吉街道中兴路17号深圳东站</t>
        </is>
      </c>
      <c r="F3577" t="inlineStr">
        <is>
          <t>巡店</t>
        </is>
      </c>
      <c r="G3577" t="inlineStr">
        <is>
          <t>余振兴-深圳-深圳客语-解决问题 已结束</t>
        </is>
      </c>
      <c r="H3577" t="inlineStr">
        <is>
          <t>1.门店机器从去年开业到现在一直使用率都不高，机器放在原位已经闲置了很久，干料，液料，这需也清理的干净，
2.门店生意一般，每天午市高峰忙起来的时候就一个小时，炉台师傅二个人也可以炒的过来一个菜一锅可以同时炒最多4份，出餐确实也挺快，厨房厨长也说，这种生意使用机器作用不大，每天就上午忙一个小时，晚上都不忙，周末更闲，而且厨房人手也不够抽不出多余人手弄机器，</t>
        </is>
      </c>
      <c r="I3577"/>
      <c r="J3577" t="inlineStr">
        <is>
          <t>机器无人使用
机器作用不大</t>
        </is>
      </c>
      <c r="K3577" t="inlineStr">
        <is>
          <t>福田客语东海缤纷城店跟进炒菜机使用状态</t>
        </is>
      </c>
      <c r="L3577" t="inlineStr">
        <is>
          <t>IMG_4351.JPEG,IMG_4355.JPEG,IMG_4356.JPEG,IMG_4357.JPEG,IMG_4359.JPEG,IMG_4363.JPEG,IMG_4365.JPEG,IMG_4366.JPEG,IMG_4367.JPEG</t>
        </is>
      </c>
      <c r="M3577"/>
      <c r="N3577" s="2">
        <v>45973</v>
      </c>
      <c r="O3577" t="inlineStr">
        <is>
          <t>已结束,已结束</t>
        </is>
      </c>
      <c r="P3577" t="inlineStr">
        <is>
          <t>46周</t>
        </is>
      </c>
      <c r="Q3577"/>
      <c r="R3577" t="inlineStr">
        <is>
          <t>false</t>
        </is>
      </c>
      <c r="S3577" t="inlineStr">
        <is>
          <t>2025/11/11
2025/11/13</t>
        </is>
      </c>
      <c r="T3577" t="inlineStr">
        <is>
          <t>华南区</t>
        </is>
      </c>
      <c r="U3577"/>
      <c r="V3577" t="inlineStr">
        <is>
          <t>吴健华
吴健华</t>
        </is>
      </c>
      <c r="W3577" t="inlineStr">
        <is>
          <t>王言
王言</t>
        </is>
      </c>
    </row>
    <row r="3578" ht="12.75" customHeight="1">
      <c r="A3578" t="inlineStr">
        <is>
          <t>2025-11-11 余振兴-广东省深圳市龙岗区-深圳湘土豆新店开业-新店开业 已结束</t>
        </is>
      </c>
      <c r="B3578" t="inlineStr">
        <is>
          <t>1</t>
        </is>
      </c>
      <c r="C3578" t="inlineStr">
        <is>
          <t>午市高峰机器因软件版本问题未投干料，菜品失味，已升级解决。</t>
        </is>
      </c>
      <c r="D3578" t="inlineStr">
        <is>
          <t>余振兴</t>
        </is>
      </c>
      <c r="E3578" t="inlineStr">
        <is>
          <t>广东省深圳市南山区桃源街道留仙大道</t>
        </is>
      </c>
      <c r="F3578" t="inlineStr">
        <is>
          <t>项目出差</t>
        </is>
      </c>
      <c r="G3578" t="inlineStr">
        <is>
          <t>余振兴-广东省深圳市龙岗区-深圳湘土豆新店开业-新店开业 已结束</t>
        </is>
      </c>
      <c r="H3578" t="inlineStr">
        <is>
          <t>1.今日在午市高峰时机器突发状况，干料不投炒出来的菜品没问道，排查机器之后是软件版本问题随后公司软件工程师升级版本问题已解决
2.针对菜谱蒜蓉空心菜调整如下，缩短烹饪时长，原定菜谱时间太长导致出品青菜炒的太死
3.操作员目前对机器比较熟练，每天也会安排备菜叫前厅同事帮忙弄
4.新店开业支持结束，己和周总，门店厨师长交接撤离信息</t>
        </is>
      </c>
      <c r="I3578" t="inlineStr">
        <is>
          <t>无</t>
        </is>
      </c>
      <c r="J3578" t="inlineStr">
        <is>
          <t>无</t>
        </is>
      </c>
      <c r="K3578" t="inlineStr">
        <is>
          <t>深圳客语大悦城排查机器使用问题</t>
        </is>
      </c>
      <c r="L3578" t="inlineStr">
        <is>
          <t>IMG_4297.JPEG,IMG_4298.JPEG,IMG_4299.JPEG,IMG_4294.JPEG,IMG_4289.JPEG,IMG_4288.JPEG,IMG_4287.JPEG,IMG_4277.JPEG,IMG_4278.JPEG,IMG_4280.JPEG,IMG_4279.JPEG</t>
        </is>
      </c>
      <c r="M3578"/>
      <c r="N3578" s="2">
        <v>45972</v>
      </c>
      <c r="O3578" t="inlineStr">
        <is>
          <t>已结束</t>
        </is>
      </c>
      <c r="P3578" t="inlineStr">
        <is>
          <t>46周</t>
        </is>
      </c>
      <c r="Q3578"/>
      <c r="R3578" t="inlineStr">
        <is>
          <t>false</t>
        </is>
      </c>
      <c r="S3578" t="inlineStr">
        <is>
          <t>2025/11/09</t>
        </is>
      </c>
      <c r="T3578" t="inlineStr">
        <is>
          <t>华南区</t>
        </is>
      </c>
      <c r="U3578" t="inlineStr">
        <is>
          <t>1</t>
        </is>
      </c>
      <c r="V3578" t="inlineStr">
        <is>
          <t>吴健华</t>
        </is>
      </c>
      <c r="W3578" t="inlineStr">
        <is>
          <t>王言</t>
        </is>
      </c>
    </row>
    <row r="3579" ht="12.75" customHeight="1">
      <c r="A3579" t="inlineStr">
        <is>
          <t>2025-11-11 余振兴-深圳-深圳客语-解决问题 已结束</t>
        </is>
      </c>
      <c r="B3579"/>
      <c r="C3579" t="inlineStr">
        <is>
          <t>门店铁锅未定期深度清洁，积炭多致粘锅掉黑渣，存食品安全问题。</t>
        </is>
      </c>
      <c r="D3579" t="inlineStr">
        <is>
          <t>余振兴</t>
        </is>
      </c>
      <c r="E3579" t="inlineStr">
        <is>
          <t>广东省深圳市龙岗区坂田街道布龙路辅路</t>
        </is>
      </c>
      <c r="F3579" t="inlineStr">
        <is>
          <t>巡店</t>
        </is>
      </c>
      <c r="G3579" t="inlineStr">
        <is>
          <t>余振兴-深圳-深圳客语-解决问题 已结束</t>
        </is>
      </c>
      <c r="H3579" t="inlineStr">
        <is>
          <t>补.11月11日报
1.门店铁锅使用较差，末有经常深度清洁，铁锅积炭过多
2.在烹饪过程中会导致部分肉类粘锅，以及存在掉黑渣，等食品安全问题
3.已和门店操作员沟通必须定期对铁锅深度清洁以及每日养锅，不然长期使用末清理会导致出品不稳定
4.铁锅积炭问题己处理，菜品正常，部分菜品有一点粘锅属于正常现象</t>
        </is>
      </c>
      <c r="I3579"/>
      <c r="J3579" t="inlineStr">
        <is>
          <t>门店机器铁锅未长时间深度清洁</t>
        </is>
      </c>
      <c r="K3579" t="inlineStr">
        <is>
          <t>深圳福田客语东海缤纷城店跟进设备使用状态</t>
        </is>
      </c>
      <c r="L3579" t="inlineStr">
        <is>
          <t>IMG_4310.JPEG,IMG_4312.JPEG,IMG_4317.JPEG,IMG_4319.JPEG,IMG_4334.JPEG,IMG_4336.JPEG,IMG_4316.JPEG,IMG_4318.JPEG,IMG_4315.JPEG</t>
        </is>
      </c>
      <c r="M3579"/>
      <c r="N3579" s="2">
        <v>45972</v>
      </c>
      <c r="O3579" t="inlineStr">
        <is>
          <t>已结束,已结束</t>
        </is>
      </c>
      <c r="P3579" t="inlineStr">
        <is>
          <t>46周</t>
        </is>
      </c>
      <c r="Q3579"/>
      <c r="R3579" t="inlineStr">
        <is>
          <t>false</t>
        </is>
      </c>
      <c r="S3579" t="inlineStr">
        <is>
          <t>2025/11/11
2025/11/13</t>
        </is>
      </c>
      <c r="T3579" t="inlineStr">
        <is>
          <t>华南区</t>
        </is>
      </c>
      <c r="U3579" t="inlineStr">
        <is>
          <t>1</t>
        </is>
      </c>
      <c r="V3579" t="inlineStr">
        <is>
          <t>吴健华
吴健华</t>
        </is>
      </c>
      <c r="W3579" t="inlineStr">
        <is>
          <t>王言
王言</t>
        </is>
      </c>
    </row>
    <row r="3580" ht="12.75" customHeight="1">
      <c r="A3580" t="inlineStr">
        <is>
          <t>2025-11-09 余振兴-广东省深圳市龙岗区-深圳湘土豆新店开业-新店开业 已结束</t>
        </is>
      </c>
      <c r="B3580" t="inlineStr">
        <is>
          <t>1</t>
        </is>
      </c>
      <c r="C3580" t="inlineStr">
        <is>
          <t>多数机器菜品改用猪油烹饪，需关注用油调整这一变化。</t>
        </is>
      </c>
      <c r="D3580" t="inlineStr">
        <is>
          <t>余振兴</t>
        </is>
      </c>
      <c r="E3580" t="inlineStr">
        <is>
          <t>广东省深圳市龙岗区坂田街道禾坪路</t>
        </is>
      </c>
      <c r="F3580" t="inlineStr">
        <is>
          <t>项目出差</t>
        </is>
      </c>
      <c r="G3580" t="inlineStr">
        <is>
          <t>余振兴-广东省深圳市龙岗区-深圳湘土豆新店开业-新店开业 已结束</t>
        </is>
      </c>
      <c r="H3580" t="inlineStr">
        <is>
          <t>1.机器岗位操作员工作事项较多，机器菜品开市备货切配都有大家一起分摆工作，再由前厅人员帮忙上称分装打包，
2.调整机器菜品油类，除一道小炒黄牛肉用山茶油烹饪，其余菜品都调整投放猪油，
3.操作员经过这几天的磨合下使用机器生产出餐也比较顺畅</t>
        </is>
      </c>
      <c r="I3580" t="inlineStr">
        <is>
          <t>无</t>
        </is>
      </c>
      <c r="J3580" t="inlineStr">
        <is>
          <t>暂无</t>
        </is>
      </c>
      <c r="K3580" t="inlineStr">
        <is>
          <t>新店开业</t>
        </is>
      </c>
      <c r="L3580" t="inlineStr">
        <is>
          <t>IMG_4244.JPEG,IMG_4194.JPEG,IMG_4205.JPEG,IMG_4189.JPEG,IMG_4184.JPEG,IMG_4185.JPEG,IMG_4183.JPEG,IMG_4182.JPEG</t>
        </is>
      </c>
      <c r="M3580"/>
      <c r="N3580" s="2">
        <v>45970</v>
      </c>
      <c r="O3580" t="inlineStr">
        <is>
          <t>已结束</t>
        </is>
      </c>
      <c r="P3580" t="inlineStr">
        <is>
          <t>45周</t>
        </is>
      </c>
      <c r="Q3580"/>
      <c r="R3580" t="inlineStr">
        <is>
          <t>false</t>
        </is>
      </c>
      <c r="S3580" t="inlineStr">
        <is>
          <t>2025/11/09</t>
        </is>
      </c>
      <c r="T3580" t="inlineStr">
        <is>
          <t>华南区</t>
        </is>
      </c>
      <c r="U3580"/>
      <c r="V3580" t="inlineStr">
        <is>
          <t>吴健华</t>
        </is>
      </c>
      <c r="W3580" t="inlineStr">
        <is>
          <t>王言</t>
        </is>
      </c>
    </row>
    <row r="3581" ht="12.75" customHeight="1">
      <c r="A3581" t="inlineStr">
        <is>
          <t>2025-11-08 余振兴-广东省深圳市龙岗区-深圳湘土豆新店开业-新店开业 已结束</t>
        </is>
      </c>
      <c r="B3581" t="inlineStr">
        <is>
          <t>1</t>
        </is>
      </c>
      <c r="C3581" t="inlineStr">
        <is>
          <t>问题：机器岗位上午开市操作员备货困难。</t>
        </is>
      </c>
      <c r="D3581" t="inlineStr">
        <is>
          <t>余振兴</t>
        </is>
      </c>
      <c r="E3581" t="inlineStr">
        <is>
          <t>晓晓幼儿园(岗头路)，广东省深圳市龙岗区坂田街道居里夫人大道100号晓晓幼儿园(岗头路)</t>
        </is>
      </c>
      <c r="F3581" t="inlineStr">
        <is>
          <t>项目出差</t>
        </is>
      </c>
      <c r="G3581" t="inlineStr">
        <is>
          <t>余振兴-广东省深圳市龙岗区-深圳湘土豆新店开业-新店开业 已结束</t>
        </is>
      </c>
      <c r="H3581" t="inlineStr">
        <is>
          <t>补11.7日报
1.机器菜品出餐稳定
2.帮忙操作员打荷配菜
3.帮忙机器岗位切配以及分装备货</t>
        </is>
      </c>
      <c r="I3581" t="inlineStr">
        <is>
          <t>无</t>
        </is>
      </c>
      <c r="J3581" t="inlineStr">
        <is>
          <t>机器岗位上午开市操作员备货困难</t>
        </is>
      </c>
      <c r="K3581" t="inlineStr">
        <is>
          <t>新店开业支持</t>
        </is>
      </c>
      <c r="L3581" t="inlineStr">
        <is>
          <t>IMG_4166.JPEG,IMG_4167.JPEG,IMG_4169.JPEG,IMG_4170.JPEG,IMG_4171.JPEG,IMG_4173.JPEG</t>
        </is>
      </c>
      <c r="M3581"/>
      <c r="N3581" s="2">
        <v>45969</v>
      </c>
      <c r="O3581" t="inlineStr">
        <is>
          <t>已结束</t>
        </is>
      </c>
      <c r="P3581" t="inlineStr">
        <is>
          <t>45周</t>
        </is>
      </c>
      <c r="Q3581"/>
      <c r="R3581" t="inlineStr">
        <is>
          <t>false</t>
        </is>
      </c>
      <c r="S3581" t="inlineStr">
        <is>
          <t>2025/11/09</t>
        </is>
      </c>
      <c r="T3581" t="inlineStr">
        <is>
          <t>华南区</t>
        </is>
      </c>
      <c r="U3581"/>
      <c r="V3581" t="inlineStr">
        <is>
          <t>吴健华</t>
        </is>
      </c>
      <c r="W3581" t="inlineStr">
        <is>
          <t>王言</t>
        </is>
      </c>
    </row>
    <row r="3582" ht="12.75" customHeight="1">
      <c r="A3582" t="inlineStr">
        <is>
          <t>2025-11-07 余振兴-徐州-绿茶-新店开业 已结束</t>
        </is>
      </c>
      <c r="B3582"/>
      <c r="C3582" t="inlineStr">
        <is>
          <t>新店开业培训结束已交接撤离，需关注食材新鲜、试味、洗锅及炒饭预制等操作规范。</t>
        </is>
      </c>
      <c r="D3582" t="inlineStr">
        <is>
          <t>余振兴</t>
        </is>
      </c>
      <c r="E3582" t="inlineStr">
        <is>
          <t>广东省深圳市龙岗区坂田街道长发新村星河公寓</t>
        </is>
      </c>
      <c r="F3582" t="inlineStr">
        <is>
          <t>项目出差</t>
        </is>
      </c>
      <c r="G3582" t="inlineStr">
        <is>
          <t>余振兴-徐州-绿茶-新店开业 已结束</t>
        </is>
      </c>
      <c r="H3582" t="inlineStr">
        <is>
          <t>补11.3日报
江苏徐州铜山万达广场（绿茶）新店开业培训结束，己和区总以及门店负责人沟通撤离事项
己交接好操作员机器岗位每日工作事项
1.每天开市前检查所有调料是否充足以及添加、记得调水淀粉、
比例是：1：5
2.每隔3天对机器进行调料校准工作、
3.每天收市记得使用百洁布洗干净铁锅、和润锅动作、要清理水淀粉盒
4.每天备货看情况去备、不够再补货一定要保持食材以及配料新鲜、坏的食材以及配料坚决不使用、
5、每日出品一定要去试味菜品、不合格的出品坚决不可以出餐、炒完肉菜一定要用竹刷洗锅、
6、每日末用完的炒饭不可隔夜、每日要按要求预制炒饭、</t>
        </is>
      </c>
      <c r="I3582" t="inlineStr">
        <is>
          <t>无</t>
        </is>
      </c>
      <c r="J3582" t="inlineStr">
        <is>
          <t>无</t>
        </is>
      </c>
      <c r="K3582" t="inlineStr">
        <is>
          <t>深圳克茗茗星坊</t>
        </is>
      </c>
      <c r="L3582" t="inlineStr">
        <is>
          <t>IMG_4050.JPEG,IMG_4045.JPEG,IMG_4046.JPEG,IMG_4067.JPEG,IMG_4060.JPEG,IMG_4059.JPEG,IMG_4048.JPEG,IMG_4044.JPEG,IMG_4049.JPEG,IMG_4038.JPEG,IMG_4037.JPEG,IMG_4036.JPEG,IMG_4165.JPEG</t>
        </is>
      </c>
      <c r="M3582"/>
      <c r="N3582" s="2">
        <v>45968</v>
      </c>
      <c r="O3582" t="inlineStr">
        <is>
          <t>已结束</t>
        </is>
      </c>
      <c r="P3582" t="inlineStr">
        <is>
          <t>45周</t>
        </is>
      </c>
      <c r="Q3582"/>
      <c r="R3582" t="inlineStr">
        <is>
          <t>false</t>
        </is>
      </c>
      <c r="S3582" t="inlineStr">
        <is>
          <t>2025/11/03</t>
        </is>
      </c>
      <c r="T3582" t="inlineStr">
        <is>
          <t>BST</t>
        </is>
      </c>
      <c r="U3582" t="inlineStr">
        <is>
          <t>1</t>
        </is>
      </c>
      <c r="V3582" t="inlineStr">
        <is>
          <t>张铭麒</t>
        </is>
      </c>
      <c r="W3582" t="inlineStr">
        <is>
          <t>李岳丰
吴薇</t>
        </is>
      </c>
    </row>
    <row r="3583" ht="12.75" customHeight="1">
      <c r="A3583" t="inlineStr">
        <is>
          <t>2025-11-03 余振兴-徐州-绿茶-新店开业 已结束</t>
        </is>
      </c>
      <c r="B3583"/>
      <c r="C3583" t="inlineStr">
        <is>
          <t>需关注备货食材、机器调料不足问题，需及时添加补给。</t>
        </is>
      </c>
      <c r="D3583" t="inlineStr">
        <is>
          <t>余振兴</t>
        </is>
      </c>
      <c r="E3583" t="inlineStr">
        <is>
          <t>聚福苑，江苏省徐州市铜山区铜山街道北京北路7-3号聚福苑</t>
        </is>
      </c>
      <c r="F3583" t="inlineStr">
        <is>
          <t>项目出差</t>
        </is>
      </c>
      <c r="G3583" t="inlineStr">
        <is>
          <t>余振兴-徐州-绿茶-新店开业 已结束</t>
        </is>
      </c>
      <c r="H3583" t="inlineStr">
        <is>
          <t>1.今日让操作员两人熟练上岗熟练机器
我在旁帮忙打荷，纠正操作员出餐效率以及菜品摆盘要求，备货食材不够需要及时添加，机器调料不够要及时补给，
2.操作员在机器保养维护这一方面比较认真，清洁比较干净，铁锅也有认真清洁，每天有做润锅动作</t>
        </is>
      </c>
      <c r="I3583" t="inlineStr">
        <is>
          <t>无</t>
        </is>
      </c>
      <c r="J3583" t="inlineStr">
        <is>
          <t>无</t>
        </is>
      </c>
      <c r="K3583" t="inlineStr">
        <is>
          <t>新店开业支持</t>
        </is>
      </c>
      <c r="L3583" t="inlineStr">
        <is>
          <t>IMG_4009.JPEG,IMG_4011.JPEG,IMG_4017.JPEG,IMG_4018.JPEG,IMG_4019.JPEG,IMG_4020.JPEG,IMG_4021.JPEG,IMG_4022.JPEG,IMG_4023.JPEG,IMG_4024.JPEG,IMG_4025.JPEG,IMG_4026.JPEG,IMG_4027.JPEG,IMG_4030.JPEG</t>
        </is>
      </c>
      <c r="M3583"/>
      <c r="N3583" s="2">
        <v>45964</v>
      </c>
      <c r="O3583" t="inlineStr">
        <is>
          <t>已结束</t>
        </is>
      </c>
      <c r="P3583" t="inlineStr">
        <is>
          <t>45周</t>
        </is>
      </c>
      <c r="Q3583"/>
      <c r="R3583" t="inlineStr">
        <is>
          <t>false</t>
        </is>
      </c>
      <c r="S3583" t="inlineStr">
        <is>
          <t>2025/11/03</t>
        </is>
      </c>
      <c r="T3583" t="inlineStr">
        <is>
          <t>BST</t>
        </is>
      </c>
      <c r="U3583"/>
      <c r="V3583" t="inlineStr">
        <is>
          <t>张铭麒</t>
        </is>
      </c>
      <c r="W3583" t="inlineStr">
        <is>
          <t>李岳丰
吴薇</t>
        </is>
      </c>
    </row>
    <row r="3584" ht="12.75" customHeight="1">
      <c r="A3584" t="inlineStr">
        <is>
          <t>2025-11-02 余振兴-徐州-绿茶-新店开业 已结束</t>
        </is>
      </c>
      <c r="B3584"/>
      <c r="C3584" t="inlineStr">
        <is>
          <t>部分备菜摆放不方便，需临时调整位置。</t>
        </is>
      </c>
      <c r="D3584" t="inlineStr">
        <is>
          <t>余振兴</t>
        </is>
      </c>
      <c r="E3584" t="inlineStr">
        <is>
          <t>万达广场SOHO公寓，江苏省徐州市铜山区铜山街道北京北路17号万达广场SOHO公寓</t>
        </is>
      </c>
      <c r="F3584" t="inlineStr">
        <is>
          <t>项目出差</t>
        </is>
      </c>
      <c r="G3584" t="inlineStr">
        <is>
          <t>余振兴-徐州-绿茶-新店开业 已结束</t>
        </is>
      </c>
      <c r="H3584" t="inlineStr">
        <is>
          <t>补：11.1日报
1.今天开业顺利，机器人产线无压单，菜品稳定生产，机器无故障出现，
2.操作员两名开市前准备工作充足，备菜及备料摆放整齐，部分备菜摆放不方便使用临时由我帮忙调整备菜摆放位置，
3.由我带着操作员一同使用机器生产，教他们烹饪手式细节，以及部分菜品提前预制处理，</t>
        </is>
      </c>
      <c r="I3584" t="inlineStr">
        <is>
          <t>无</t>
        </is>
      </c>
      <c r="J3584" t="inlineStr">
        <is>
          <t>无</t>
        </is>
      </c>
      <c r="K3584" t="inlineStr">
        <is>
          <t>新店开业支持</t>
        </is>
      </c>
      <c r="L3584" t="inlineStr">
        <is>
          <t>IMG_4007.JPEG,IMG_4001.JPEG,IMG_3999.JPEG,IMG_3998.JPEG,IMG_3997.JPEG,IMG_3996.JPEG,IMG_3993.JPEG,IMG_3992.JPEG,IMG_3991.JPEG,IMG_3989.JPEG,IMG_3987.JPEG,IMG_3986.JPEG,IMG_3985.JPEG</t>
        </is>
      </c>
      <c r="M3584"/>
      <c r="N3584" s="2">
        <v>45963</v>
      </c>
      <c r="O3584" t="inlineStr">
        <is>
          <t>已结束</t>
        </is>
      </c>
      <c r="P3584" t="inlineStr">
        <is>
          <t>44周</t>
        </is>
      </c>
      <c r="Q3584"/>
      <c r="R3584" t="inlineStr">
        <is>
          <t>false</t>
        </is>
      </c>
      <c r="S3584" t="inlineStr">
        <is>
          <t>2025/11/03</t>
        </is>
      </c>
      <c r="T3584" t="inlineStr">
        <is>
          <t>BST</t>
        </is>
      </c>
      <c r="U3584"/>
      <c r="V3584" t="inlineStr">
        <is>
          <t>张铭麒</t>
        </is>
      </c>
      <c r="W3584" t="inlineStr">
        <is>
          <t>李岳丰
吴薇</t>
        </is>
      </c>
    </row>
    <row r="3585" ht="12.75" customHeight="1">
      <c r="A3585" t="inlineStr">
        <is>
          <t>2025-10-31 余振兴-徐州-绿茶-新店开业 已结束</t>
        </is>
      </c>
      <c r="B3585"/>
      <c r="C3585" t="inlineStr">
        <is>
          <t>试菜部分菜品按要求微调，已通过。</t>
        </is>
      </c>
      <c r="D3585" t="inlineStr">
        <is>
          <t>余振兴</t>
        </is>
      </c>
      <c r="E3585" t="inlineStr">
        <is>
          <t>江苏省徐州市铜山区铜山街道北京路</t>
        </is>
      </c>
      <c r="F3585" t="inlineStr">
        <is>
          <t>项目出差</t>
        </is>
      </c>
      <c r="G3585" t="inlineStr">
        <is>
          <t>余振兴-徐州-绿茶-新店开业 已结束</t>
        </is>
      </c>
      <c r="H3585" t="inlineStr">
        <is>
          <t>1.操作员有按照备菜要求摆放配料
2.教操作员进行炒饭预备处理
3.教操作员辣椒炒肉，瘦肉腌制比例
4.教操作员水淀粉调制比例
5.操作员有按要求进行设备护维保养清洗
6.铁锅使用有按要求进行清洗以及养锅
7.今天试菜有部分菜品，按区总要求微调，试菜通过</t>
        </is>
      </c>
      <c r="I3585" t="inlineStr">
        <is>
          <t>无</t>
        </is>
      </c>
      <c r="J3585" t="inlineStr">
        <is>
          <t>无</t>
        </is>
      </c>
      <c r="K3585" t="inlineStr">
        <is>
          <t>新店开业支持</t>
        </is>
      </c>
      <c r="L3585" t="inlineStr">
        <is>
          <t>IMG_3960.JPEG,IMG_3961.JPEG,IMG_3963.JPEG,IMG_3964.JPEG,IMG_3965.JPEG,IMG_3970.JPEG,IMG_3971.JPEG,IMG_3972.JPEG,IMG_3975.JPEG</t>
        </is>
      </c>
      <c r="M3585"/>
      <c r="N3585" s="2">
        <v>45961</v>
      </c>
      <c r="O3585" t="inlineStr">
        <is>
          <t>已结束</t>
        </is>
      </c>
      <c r="P3585" t="inlineStr">
        <is>
          <t>44周</t>
        </is>
      </c>
      <c r="Q3585"/>
      <c r="R3585" t="inlineStr">
        <is>
          <t>false</t>
        </is>
      </c>
      <c r="S3585" t="inlineStr">
        <is>
          <t>2025/11/03</t>
        </is>
      </c>
      <c r="T3585" t="inlineStr">
        <is>
          <t>BST</t>
        </is>
      </c>
      <c r="U3585"/>
      <c r="V3585" t="inlineStr">
        <is>
          <t>张铭麒</t>
        </is>
      </c>
      <c r="W3585" t="inlineStr">
        <is>
          <t>李岳丰
吴薇</t>
        </is>
      </c>
    </row>
    <row r="3586" ht="12.75" customHeight="1">
      <c r="A3586" t="inlineStr">
        <is>
          <t>2025-10-30 余振兴-徐州-绿茶-新店开业 已结束</t>
        </is>
      </c>
      <c r="B3586"/>
      <c r="C3586" t="inlineStr">
        <is>
          <t>问题：门店操作员无机器实操经验。需培训机器使用、校准、维护及备料等。</t>
        </is>
      </c>
      <c r="D3586" t="inlineStr">
        <is>
          <t>余振兴</t>
        </is>
      </c>
      <c r="E3586" t="inlineStr">
        <is>
          <t>聚福苑，江苏省徐州市铜山区铜山街道北京北路9号聚福苑</t>
        </is>
      </c>
      <c r="F3586" t="inlineStr">
        <is>
          <t>项目出差</t>
        </is>
      </c>
      <c r="G3586" t="inlineStr">
        <is>
          <t>余振兴-徐州-绿茶-新店开业 已结束</t>
        </is>
      </c>
      <c r="H3586" t="inlineStr">
        <is>
          <t>1.门店操作员没有实操机器经验
重新开始培训操作员熟练机器
2.培训操作员使用机器熟悉基本功能运作
2.培训操作员校准机器干料液料
3.培训操作员清洗维护保养机器
4.培训操作员使用铁锅每日洗锅润锅
5.培训操作员菜品备料摆放</t>
        </is>
      </c>
      <c r="I3586" t="inlineStr">
        <is>
          <t>暂无</t>
        </is>
      </c>
      <c r="J3586" t="inlineStr">
        <is>
          <t>暂无</t>
        </is>
      </c>
      <c r="K3586" t="inlineStr">
        <is>
          <t>新店开业前试菜</t>
        </is>
      </c>
      <c r="L3586" t="inlineStr">
        <is>
          <t>IMG_3949.JPEG,IMG_3950.JPEG,IMG_3944.JPEG,IMG_3946.JPEG,IMG_3943.JPEG,IMG_3951.JPEG,IMG_3952.JPEG,IMG_3936.JPEG</t>
        </is>
      </c>
      <c r="M3586"/>
      <c r="N3586" s="2">
        <v>45960</v>
      </c>
      <c r="O3586" t="inlineStr">
        <is>
          <t>已结束</t>
        </is>
      </c>
      <c r="P3586" t="inlineStr">
        <is>
          <t>44周</t>
        </is>
      </c>
      <c r="Q3586"/>
      <c r="R3586" t="inlineStr">
        <is>
          <t>false</t>
        </is>
      </c>
      <c r="S3586" t="inlineStr">
        <is>
          <t>2025/11/03</t>
        </is>
      </c>
      <c r="T3586" t="inlineStr">
        <is>
          <t>BST</t>
        </is>
      </c>
      <c r="U3586"/>
      <c r="V3586" t="inlineStr">
        <is>
          <t>张铭麒</t>
        </is>
      </c>
      <c r="W3586" t="inlineStr">
        <is>
          <t>李岳丰
吴薇</t>
        </is>
      </c>
    </row>
    <row r="3587" ht="12.75" customHeight="1">
      <c r="A3587" t="inlineStr">
        <is>
          <t xml:space="preserve">2025-10-29 </t>
        </is>
      </c>
      <c r="B3587"/>
      <c r="C3587" t="inlineStr">
        <is>
          <t>正文仅含日期“2025/10/29”，无实际内容，信息缺失。</t>
        </is>
      </c>
      <c r="D3587" t="inlineStr">
        <is>
          <t>余振兴</t>
        </is>
      </c>
      <c r="E3587" t="inlineStr">
        <is>
          <t>阳光花园，广东省深圳市龙岗区吉华街道阳光花园</t>
        </is>
      </c>
      <c r="F3587" t="inlineStr">
        <is>
          <t>排休</t>
        </is>
      </c>
      <c r="G3587"/>
      <c r="H3587"/>
      <c r="I3587"/>
      <c r="J3587"/>
      <c r="K3587"/>
      <c r="L3587"/>
      <c r="M3587"/>
      <c r="N3587" s="2">
        <v>45959</v>
      </c>
      <c r="O3587"/>
      <c r="P3587" t="inlineStr">
        <is>
          <t>44周</t>
        </is>
      </c>
      <c r="Q3587"/>
      <c r="R3587" t="inlineStr">
        <is>
          <t>false</t>
        </is>
      </c>
      <c r="S3587"/>
      <c r="T3587"/>
      <c r="U3587" t="inlineStr">
        <is>
          <t>1</t>
        </is>
      </c>
      <c r="V3587"/>
      <c r="W3587"/>
    </row>
    <row r="3588" ht="12.75" customHeight="1">
      <c r="A3588" t="inlineStr">
        <is>
          <t xml:space="preserve">2025-10-27 </t>
        </is>
      </c>
      <c r="B3588"/>
      <c r="C3588" t="inlineStr">
        <is>
          <t>正文仅含日期“2025/10/27”，无具体内容，信息缺失。</t>
        </is>
      </c>
      <c r="D3588" t="inlineStr">
        <is>
          <t>余振兴</t>
        </is>
      </c>
      <c r="E3588" t="inlineStr">
        <is>
          <t>广东省深圳市龙岗区南湾街道丹平东九巷16号丹竹头钓鱼场</t>
        </is>
      </c>
      <c r="F3588" t="inlineStr">
        <is>
          <t>排休</t>
        </is>
      </c>
      <c r="G3588"/>
      <c r="H3588"/>
      <c r="I3588"/>
      <c r="J3588"/>
      <c r="K3588"/>
      <c r="L3588"/>
      <c r="M3588"/>
      <c r="N3588" s="2">
        <v>45957</v>
      </c>
      <c r="O3588"/>
      <c r="P3588" t="inlineStr">
        <is>
          <t>44周</t>
        </is>
      </c>
      <c r="Q3588"/>
      <c r="R3588" t="inlineStr">
        <is>
          <t>false</t>
        </is>
      </c>
      <c r="S3588"/>
      <c r="T3588"/>
      <c r="U3588" t="inlineStr">
        <is>
          <t>1</t>
        </is>
      </c>
      <c r="V3588"/>
      <c r="W3588"/>
    </row>
    <row r="3589" ht="12.75" customHeight="1">
      <c r="A3589" t="inlineStr">
        <is>
          <t>2025-10-25 余振兴-深圳-客语-新店开业 已结束</t>
        </is>
      </c>
      <c r="B3589" t="inlineStr">
        <is>
          <t>1</t>
        </is>
      </c>
      <c r="C3589" t="inlineStr">
        <is>
          <t>需关注东莞虎门万达店铁锅使用问题，正在处理中。</t>
        </is>
      </c>
      <c r="D3589" t="inlineStr">
        <is>
          <t>余振兴</t>
        </is>
      </c>
      <c r="E3589" t="inlineStr">
        <is>
          <t>和磡村，广东省深圳市龙岗区坂田街道和勘一路和磡村</t>
        </is>
      </c>
      <c r="F3589" t="inlineStr">
        <is>
          <t>项目出差</t>
        </is>
      </c>
      <c r="G3589" t="inlineStr">
        <is>
          <t>余振兴-深圳-客语-新店开业 已结束</t>
        </is>
      </c>
      <c r="H3589" t="inlineStr">
        <is>
          <t>1.培训操作员一个人同时使用两台机器生产菜品及手式细节
2.对菜品烹饪前检查原材料不合格坚决不使用避免影响菜谱出品
3.加强培训铁锅烹饪完菜品后使用竹刷洗锅
4.菜品烹饪出品稳定</t>
        </is>
      </c>
      <c r="I3589" t="inlineStr">
        <is>
          <t>无</t>
        </is>
      </c>
      <c r="J3589" t="inlineStr">
        <is>
          <t>暂无</t>
        </is>
      </c>
      <c r="K3589" t="inlineStr">
        <is>
          <t>东莞虎门万达广场店铁锅使用问题处理</t>
        </is>
      </c>
      <c r="L3589" t="inlineStr">
        <is>
          <t>IMG_3889.JPEG,IMG_3888.JPEG,IMG_3891.JPEG,IMG_3873.JPEG,IMG_3872.JPEG,IMG_3871.JPEG,IMG_3868.JPEG</t>
        </is>
      </c>
      <c r="M3589"/>
      <c r="N3589" s="2">
        <v>45955</v>
      </c>
      <c r="O3589" t="inlineStr">
        <is>
          <t>已结束,已结束</t>
        </is>
      </c>
      <c r="P3589" t="inlineStr">
        <is>
          <t>43周</t>
        </is>
      </c>
      <c r="Q3589"/>
      <c r="R3589" t="inlineStr">
        <is>
          <t>false</t>
        </is>
      </c>
      <c r="S3589" t="inlineStr">
        <is>
          <t>2025/10/23
2025/10/26</t>
        </is>
      </c>
      <c r="T3589" t="inlineStr">
        <is>
          <t>华南区</t>
        </is>
      </c>
      <c r="U3589"/>
      <c r="V3589" t="inlineStr">
        <is>
          <t>吴健华
吴健华</t>
        </is>
      </c>
      <c r="W3589" t="inlineStr">
        <is>
          <t>王言
王言</t>
        </is>
      </c>
    </row>
    <row r="3590" ht="12.75" customHeight="1">
      <c r="A3590" t="inlineStr">
        <is>
          <t>2025-10-24 余振兴-东莞-绿茶-铁锅导入 已结束</t>
        </is>
      </c>
      <c r="B3590" t="inlineStr">
        <is>
          <t>1</t>
        </is>
      </c>
      <c r="C3590" t="inlineStr">
        <is>
          <t>原东莞虎门绿茶铁锅项目收尾他人接替，调深圳龙华客语新店支持机器培训。</t>
        </is>
      </c>
      <c r="D3590" t="inlineStr">
        <is>
          <t>余振兴</t>
        </is>
      </c>
      <c r="E3590" t="inlineStr">
        <is>
          <t>和磡村，广东省深圳市龙岗区坂田街道和勘一路和磡村</t>
        </is>
      </c>
      <c r="F3590" t="inlineStr">
        <is>
          <t>项目出差</t>
        </is>
      </c>
      <c r="G3590" t="inlineStr">
        <is>
          <t>余振兴-东莞-绿茶-铁锅导入 已结束</t>
        </is>
      </c>
      <c r="H3590" t="inlineStr">
        <is>
          <t>因项目工作需要调动，原项目东莞虎门万达广场绿茶铁锅导入最后一天收尾工作由其他同事接替，项目事项与同事交接好
调动内容项目支持工作：深圳龙华客语新店开业支持机器培训使用</t>
        </is>
      </c>
      <c r="I3590" t="inlineStr">
        <is>
          <t>暂无</t>
        </is>
      </c>
      <c r="J3590" t="inlineStr">
        <is>
          <t>暂无</t>
        </is>
      </c>
      <c r="K3590" t="inlineStr">
        <is>
          <t>深圳龙华客语新店开业</t>
        </is>
      </c>
      <c r="L3590"/>
      <c r="M3590"/>
      <c r="N3590" s="2">
        <v>45954</v>
      </c>
      <c r="O3590" t="inlineStr">
        <is>
          <t>已结束</t>
        </is>
      </c>
      <c r="P3590" t="inlineStr">
        <is>
          <t>43周</t>
        </is>
      </c>
      <c r="Q3590"/>
      <c r="R3590" t="inlineStr">
        <is>
          <t>false</t>
        </is>
      </c>
      <c r="S3590" t="inlineStr">
        <is>
          <t>2025/10/27</t>
        </is>
      </c>
      <c r="T3590" t="inlineStr">
        <is>
          <t>BST</t>
        </is>
      </c>
      <c r="U3590" t="inlineStr">
        <is>
          <t>1</t>
        </is>
      </c>
      <c r="V3590" t="inlineStr">
        <is>
          <t>张铭麒</t>
        </is>
      </c>
      <c r="W3590" t="inlineStr">
        <is>
          <t>李岳丰
吴薇</t>
        </is>
      </c>
    </row>
    <row r="3591" ht="12.75" customHeight="1">
      <c r="A3591" t="inlineStr">
        <is>
          <t>2025-10-24 余振兴-深圳-客语-新店开业 已结束</t>
        </is>
      </c>
      <c r="B3591"/>
      <c r="C3591" t="inlineStr">
        <is>
          <t>培训操作员使用机器，含操作、校准等，深圳客语新店开业支持中。</t>
        </is>
      </c>
      <c r="D3591" t="inlineStr">
        <is>
          <t>余振兴</t>
        </is>
      </c>
      <c r="E3591" t="inlineStr">
        <is>
          <t>和磡村，广东省深圳市龙岗区坂田街道和勘一路和磡村</t>
        </is>
      </c>
      <c r="F3591" t="inlineStr">
        <is>
          <t>项目出差</t>
        </is>
      </c>
      <c r="G3591" t="inlineStr">
        <is>
          <t>余振兴-深圳-客语-新店开业 已结束</t>
        </is>
      </c>
      <c r="H3591" t="inlineStr">
        <is>
          <t>一、培训操作员使用机器
1.机器基本操
2.调料校准
3.每日铁锅清洗
4.每日上下班润锅保养
5.机器生产菜品手式操作
6.机器菜品备料摆放</t>
        </is>
      </c>
      <c r="I3591" t="inlineStr">
        <is>
          <t>暂无</t>
        </is>
      </c>
      <c r="J3591" t="inlineStr">
        <is>
          <t>暂无</t>
        </is>
      </c>
      <c r="K3591" t="inlineStr">
        <is>
          <t>新店开业支持</t>
        </is>
      </c>
      <c r="L3591" t="inlineStr">
        <is>
          <t>IMG_3846.JPEG,IMG_3847.JPEG,IMG_3850.JPEG,IMG_3853.JPEG,IMG_3854.JPEG,IMG_3855.JPEG,IMG_3857.JPEG,IMG_3860.JPEG,IMG_3861.JPEG,IMG_3862.JPEG</t>
        </is>
      </c>
      <c r="M3591"/>
      <c r="N3591" s="2">
        <v>45954</v>
      </c>
      <c r="O3591" t="inlineStr">
        <is>
          <t>已结束,已结束</t>
        </is>
      </c>
      <c r="P3591" t="inlineStr">
        <is>
          <t>43周</t>
        </is>
      </c>
      <c r="Q3591"/>
      <c r="R3591" t="inlineStr">
        <is>
          <t>false</t>
        </is>
      </c>
      <c r="S3591" t="inlineStr">
        <is>
          <t>2025/10/23
2025/10/26</t>
        </is>
      </c>
      <c r="T3591" t="inlineStr">
        <is>
          <t>华南区</t>
        </is>
      </c>
      <c r="U3591"/>
      <c r="V3591" t="inlineStr">
        <is>
          <t>吴健华
吴健华</t>
        </is>
      </c>
      <c r="W3591" t="inlineStr">
        <is>
          <t>王言
王言</t>
        </is>
      </c>
    </row>
    <row r="3592" ht="12.75" customHeight="1">
      <c r="A3592" t="inlineStr">
        <is>
          <t>2025-10-23 余振兴-东莞-绿茶-铁锅导入 已结束</t>
        </is>
      </c>
      <c r="B3592"/>
      <c r="C3592" t="inlineStr">
        <is>
          <t>铁锅有粘锅、清洗麻烦问题，与涂层锅对比强烈。</t>
        </is>
      </c>
      <c r="D3592" t="inlineStr">
        <is>
          <t>余振兴</t>
        </is>
      </c>
      <c r="E3592" t="inlineStr">
        <is>
          <t>万达广场(东莞虎门店)，广东省东莞市虎门镇连升北路万达广场(东莞虎门店)</t>
        </is>
      </c>
      <c r="F3592" t="inlineStr">
        <is>
          <t>项目出差</t>
        </is>
      </c>
      <c r="G3592" t="inlineStr">
        <is>
          <t>余振兴-东莞-绿茶-铁锅导入 已结束</t>
        </is>
      </c>
      <c r="H3592" t="inlineStr">
        <is>
          <t>一、门店机器操作员没有固定人员操都是轮流使用机器岗位大部分是熟练人员
二、铁锅导入使用感受反馈
1.有粘锅
2.有与涂层锅较强烈对比
3.刷锅，洗锅，麻烦
铁锅正向反馈
4.铁锅出品较有锅气
5.铁锅出品温度较高
三、目前铁锅菜谱方面暂无相差较大问题
菜品调整：
1.客家茄子煲一份增加30水，一克老抽，减少10水淀粉，
四、每日有清洗铁锅和润锅</t>
        </is>
      </c>
      <c r="I3592" t="inlineStr">
        <is>
          <t>暂无</t>
        </is>
      </c>
      <c r="J3592" t="inlineStr">
        <is>
          <t>关与加装门店设备增压泵问题
我们提出方案解决，
1.我们出钱买配件安装，借用厨房220的电压插座使用排插连电，
2.由门店自己叫电工在机器就近位置从重拉一条线路装插座使用
待门店考虑后回应是否装或不装，</t>
        </is>
      </c>
      <c r="K3592" t="inlineStr">
        <is>
          <t>绿茶铁锅导入</t>
        </is>
      </c>
      <c r="L3592" t="inlineStr">
        <is>
          <t>IMG_3818.JPEG,IMG_3819.JPEG,IMG_3821.JPEG,IMG_3826.JPEG,IMG_3830.JPEG,IMG_3832.JPEG,IMG_3831.JPEG,IMG_3828.JPEG,IMG_3838.JPEG,c3ff8b805a8c3b584a173b7a582a4126.JPEG,587bd010eea490d8dbea0bea63fb713c.JPEG</t>
        </is>
      </c>
      <c r="M3592"/>
      <c r="N3592" s="2">
        <v>45953</v>
      </c>
      <c r="O3592" t="inlineStr">
        <is>
          <t>已结束</t>
        </is>
      </c>
      <c r="P3592" t="inlineStr">
        <is>
          <t>43周</t>
        </is>
      </c>
      <c r="Q3592"/>
      <c r="R3592" t="inlineStr">
        <is>
          <t>false</t>
        </is>
      </c>
      <c r="S3592" t="inlineStr">
        <is>
          <t>2025/10/27</t>
        </is>
      </c>
      <c r="T3592" t="inlineStr">
        <is>
          <t>BST</t>
        </is>
      </c>
      <c r="U3592"/>
      <c r="V3592" t="inlineStr">
        <is>
          <t>张铭麒</t>
        </is>
      </c>
      <c r="W3592" t="inlineStr">
        <is>
          <t>李岳丰
吴薇</t>
        </is>
      </c>
    </row>
    <row r="3593" ht="12.75" customHeight="1">
      <c r="A3593" t="inlineStr">
        <is>
          <t>2025-10-22 余振兴-东莞-绿茶-铁锅导入 已结束</t>
        </is>
      </c>
      <c r="B3593" t="inlineStr">
        <is>
          <t>1</t>
        </is>
      </c>
      <c r="C3593" t="inlineStr">
        <is>
          <t>水压较小，可能需要增加增压泵。</t>
        </is>
      </c>
      <c r="D3593" t="inlineStr">
        <is>
          <t>余振兴</t>
        </is>
      </c>
      <c r="E3593" t="inlineStr">
        <is>
          <t>宇星楼，广东省东莞市虎门镇宁馨北路宇星楼</t>
        </is>
      </c>
      <c r="F3593" t="inlineStr">
        <is>
          <t>项目出差</t>
        </is>
      </c>
      <c r="G3593" t="inlineStr">
        <is>
          <t>余振兴-东莞-绿茶-铁锅导入 已结束</t>
        </is>
      </c>
      <c r="H3593" t="inlineStr">
        <is>
          <t>东莞市虎门镇万达广场绿茶4楼（铁锅导入）
一、两台机器：型号：Max  版本：9.15.3
1.检查机器各项功能正常
2.有一台机器温度不准，判断红外测温仪有油绩，己清理问题已解决，
二、更换铁锅型号：三禾铁锅
1：900002592
2：900002473
3.旧锅己和门店沟通下单快递回工厂
4.温度标定设置好
5.锅位己调整好
6.铁锅菜谱己分享门店使用
三、培训操作员使用铁锅，深度清洗铁锅，每生产完一个菜品使用竹刷洗锅，每日上班需深度润锅，
四、菜品方面己生产有以下
1.客家茄子煲
2.干锅纸片笋
3.杭风圈心菜
4.香辣鱿鱼须
5.小锅土豆
五、剩余菜品生产待观察</t>
        </is>
      </c>
      <c r="I3593" t="inlineStr">
        <is>
          <t>暂无</t>
        </is>
      </c>
      <c r="J3593" t="inlineStr">
        <is>
          <t>水压较小，可能需要增加 增压泵，</t>
        </is>
      </c>
      <c r="K3593" t="inlineStr">
        <is>
          <t>绿茶铁锅导入</t>
        </is>
      </c>
      <c r="L3593" t="inlineStr">
        <is>
          <t>IMG_3809.JPEG,IMG_3810.JPEG,IMG_3811.JPEG,IMG_3812.JPEG,IMG_3813.JPEG,IMG_3814.JPEG,IMG_3805.JPEG,IMG_3804.JPEG,IMG_3808.JPEG,IMG_3790.JPEG,IMG_3791.JPEG,IMG_3792.JPEG,IMG_3793.JPEG,IMG_3794.JPEG,IMG_3795.JPEG,IMG_3798.JPEG,IMG_3799.JPEG,IMG_3800.JPEG,IMG_3801.JPEG,IMG_3802.JPEG,IMG_3803.JPEG</t>
        </is>
      </c>
      <c r="M3593"/>
      <c r="N3593" s="2">
        <v>45952</v>
      </c>
      <c r="O3593" t="inlineStr">
        <is>
          <t>已结束</t>
        </is>
      </c>
      <c r="P3593" t="inlineStr">
        <is>
          <t>43周</t>
        </is>
      </c>
      <c r="Q3593"/>
      <c r="R3593" t="inlineStr">
        <is>
          <t>false</t>
        </is>
      </c>
      <c r="S3593" t="inlineStr">
        <is>
          <t>2025/10/27</t>
        </is>
      </c>
      <c r="T3593" t="inlineStr">
        <is>
          <t>BST</t>
        </is>
      </c>
      <c r="U3593"/>
      <c r="V3593" t="inlineStr">
        <is>
          <t>张铭麒</t>
        </is>
      </c>
      <c r="W3593" t="inlineStr">
        <is>
          <t>李岳丰
吴薇</t>
        </is>
      </c>
    </row>
    <row r="3594" ht="12.75" customHeight="1">
      <c r="A3594" t="inlineStr">
        <is>
          <t>2025-10-21 余振兴-深圳-客语-新店开业 已结束</t>
        </is>
      </c>
      <c r="B3594"/>
      <c r="C3594" t="inlineStr">
        <is>
          <t>新店使用脏旧设备，开业时间延迟待通知。</t>
        </is>
      </c>
      <c r="D3594" t="inlineStr">
        <is>
          <t>余振兴</t>
        </is>
      </c>
      <c r="E3594" t="inlineStr">
        <is>
          <t>海达和成购物广场，广东省深圳市龙岗区坂田街道和勘一路海达和成购物广场</t>
        </is>
      </c>
      <c r="F3594" t="inlineStr">
        <is>
          <t>巡店</t>
        </is>
      </c>
      <c r="G3594" t="inlineStr">
        <is>
          <t>余振兴-深圳-客语-新店开业 已结束</t>
        </is>
      </c>
      <c r="H3594" t="inlineStr">
        <is>
          <t>1.新店使用旧设备非常脏
2.对两台设备进行外观清洁
3.干料盒，液料盒清洁，
4.铁锅深度清洁
5.检查机器各项功能运行正常
6.临时收到通知门店廷时开业，待通知入场培训支持。</t>
        </is>
      </c>
      <c r="I3594"/>
      <c r="J3594" t="inlineStr">
        <is>
          <t>暂无</t>
        </is>
      </c>
      <c r="K3594" t="inlineStr">
        <is>
          <t>东莞绿茶铁锅导入</t>
        </is>
      </c>
      <c r="L3594" t="inlineStr">
        <is>
          <t>IMG_3759.JPEG,IMG_3762.JPEG,IMG_3761.JPEG,IMG_3764.JPEG,IMG_3765.JPEG,IMG_3766.JPEG,IMG_3763.JPEG,IMG_3771.JPEG,IMG_3773.JPEG,IMG_3777.JPEG,IMG_3778.JPEG</t>
        </is>
      </c>
      <c r="M3594"/>
      <c r="N3594" s="2">
        <v>45951</v>
      </c>
      <c r="O3594" t="inlineStr">
        <is>
          <t>已结束,已结束</t>
        </is>
      </c>
      <c r="P3594" t="inlineStr">
        <is>
          <t>43周</t>
        </is>
      </c>
      <c r="Q3594"/>
      <c r="R3594" t="inlineStr">
        <is>
          <t>false</t>
        </is>
      </c>
      <c r="S3594" t="inlineStr">
        <is>
          <t>2025/10/23
2025/10/26</t>
        </is>
      </c>
      <c r="T3594" t="inlineStr">
        <is>
          <t>华南区</t>
        </is>
      </c>
      <c r="U3594"/>
      <c r="V3594" t="inlineStr">
        <is>
          <t>吴健华
吴健华</t>
        </is>
      </c>
      <c r="W3594" t="inlineStr">
        <is>
          <t>王言
王言</t>
        </is>
      </c>
    </row>
    <row r="3595" ht="12.75" customHeight="1">
      <c r="A3595" t="inlineStr">
        <is>
          <t xml:space="preserve">2025-10-19 </t>
        </is>
      </c>
      <c r="B3595"/>
      <c r="C3595" t="inlineStr">
        <is>
          <t>仅提供日期“2025/10/19”，无具体内容，无法总结问题或异常。</t>
        </is>
      </c>
      <c r="D3595" t="inlineStr">
        <is>
          <t>余振兴</t>
        </is>
      </c>
      <c r="E3595" t="inlineStr">
        <is>
          <t>广东省深圳市龙岗区园山街道G15沈海高速</t>
        </is>
      </c>
      <c r="F3595" t="inlineStr">
        <is>
          <t>排休</t>
        </is>
      </c>
      <c r="G3595"/>
      <c r="H3595"/>
      <c r="I3595"/>
      <c r="J3595"/>
      <c r="K3595"/>
      <c r="L3595"/>
      <c r="M3595"/>
      <c r="N3595" s="2">
        <v>45949</v>
      </c>
      <c r="O3595"/>
      <c r="P3595" t="inlineStr">
        <is>
          <t>42周</t>
        </is>
      </c>
      <c r="Q3595"/>
      <c r="R3595" t="inlineStr">
        <is>
          <t>false</t>
        </is>
      </c>
      <c r="S3595"/>
      <c r="T3595"/>
      <c r="U3595"/>
      <c r="V3595"/>
      <c r="W3595"/>
    </row>
    <row r="3596" ht="12.75" customHeight="1">
      <c r="A3596" t="inlineStr">
        <is>
          <t>2025-10-18 余振兴-深圳-客语-突发紧急支持（1天内） 已结束</t>
        </is>
      </c>
      <c r="B3596"/>
      <c r="C3596" t="inlineStr">
        <is>
          <t>新操作员手式不对、食材规格不一导致菜品不合格，需调整7个SKU并培训。</t>
        </is>
      </c>
      <c r="D3596" t="inlineStr">
        <is>
          <t>余振兴</t>
        </is>
      </c>
      <c r="E3596" t="inlineStr">
        <is>
          <t>和成世纪名园，广东省深圳市龙岗区坂田街道和勘一路和成世纪名园</t>
        </is>
      </c>
      <c r="F3596" t="inlineStr">
        <is>
          <t>巡店</t>
        </is>
      </c>
      <c r="G3596" t="inlineStr">
        <is>
          <t>余振兴-深圳-客语-突发紧急支持（1天内） 已结束</t>
        </is>
      </c>
      <c r="H3596" t="inlineStr">
        <is>
          <t>（排查门店设备菜品问题并处理）
一、排除机器本身软件及硬件问题
二、更换新操作员，导致在烹饪菜品时手式细节不对，
三、菜品程序因食材大小不依，厚薄不同，导致在烹饪菜品时出品呈现不合格，
四、重新针对以下7个SKU进行微调
1.生炒菜心1～2份
调整：水淀粉比例1：6
调整：减水量20克
2.拍蒜番薯叶1～2份
调整：减水量20克
3.酸菜炒饭1～2份
（无需调整）
4.辣椒炒肉1～2份
调整：降低火力
调整：煸料炒菜投放时间
5.香芹小炒黄牛肉1～2份
调整：增加高汤10～20克
6.凉瓜啫啫牛肉1～2份
调整：增加老抽1.5～2.5克
7.腊味啫啫花1～2份
调整：增加水淀粉投放克数5～8克
调整：降低火力
重新培训新操作员
1.铁锅深度清洗
2.烹饪菜品手式细节
3.校准调料</t>
        </is>
      </c>
      <c r="I3596"/>
      <c r="J3596"/>
      <c r="K3596" t="inlineStr">
        <is>
          <t>休息</t>
        </is>
      </c>
      <c r="L3596" t="inlineStr">
        <is>
          <t>IMG_3686.JPEG,IMG_3687.JPEG,IMG_3694.JPEG,IMG_3695.JPEG,IMG_3696.JPEG,IMG_3702.JPEG,IMG_3689.JPEG,IMG_3691.JPEG,IMG_3693.JPEG,IMG_3697.JPEG,IMG_3698.JPEG,IMG_3701.JPEG,IMG_3703.JPEG</t>
        </is>
      </c>
      <c r="M3596"/>
      <c r="N3596" s="2">
        <v>45948</v>
      </c>
      <c r="O3596" t="inlineStr">
        <is>
          <t>已结束</t>
        </is>
      </c>
      <c r="P3596" t="inlineStr">
        <is>
          <t>42周</t>
        </is>
      </c>
      <c r="Q3596"/>
      <c r="R3596" t="inlineStr">
        <is>
          <t>false</t>
        </is>
      </c>
      <c r="S3596" t="inlineStr">
        <is>
          <t>2025/10/17</t>
        </is>
      </c>
      <c r="T3596" t="inlineStr">
        <is>
          <t>华南区</t>
        </is>
      </c>
      <c r="U3596"/>
      <c r="V3596" t="inlineStr">
        <is>
          <t>吴健华</t>
        </is>
      </c>
      <c r="W3596" t="inlineStr">
        <is>
          <t>王言</t>
        </is>
      </c>
    </row>
    <row r="3597" ht="12.75" customHeight="1">
      <c r="A3597" t="inlineStr">
        <is>
          <t xml:space="preserve">2025-10-18 </t>
        </is>
      </c>
      <c r="B3597"/>
      <c r="C3597" t="inlineStr">
        <is>
          <t>正文仅含日期“2025/10/18”，无具体内容，信息缺失。</t>
        </is>
      </c>
      <c r="D3597" t="inlineStr">
        <is>
          <t>余振兴</t>
        </is>
      </c>
      <c r="E3597" t="inlineStr">
        <is>
          <t>广东省深圳市龙岗区龙城街道亲河路</t>
        </is>
      </c>
      <c r="F3597" t="inlineStr">
        <is>
          <t>排休</t>
        </is>
      </c>
      <c r="G3597"/>
      <c r="H3597"/>
      <c r="I3597"/>
      <c r="J3597"/>
      <c r="K3597"/>
      <c r="L3597"/>
      <c r="M3597"/>
      <c r="N3597" s="2">
        <v>45948</v>
      </c>
      <c r="O3597"/>
      <c r="P3597" t="inlineStr">
        <is>
          <t>42周</t>
        </is>
      </c>
      <c r="Q3597"/>
      <c r="R3597" t="inlineStr">
        <is>
          <t>false</t>
        </is>
      </c>
      <c r="S3597"/>
      <c r="T3597"/>
      <c r="U3597"/>
      <c r="V3597"/>
      <c r="W3597"/>
    </row>
    <row r="3598" ht="12.75" customHeight="1">
      <c r="A3598" t="inlineStr">
        <is>
          <t xml:space="preserve">2025-10-16 </t>
        </is>
      </c>
      <c r="B3598"/>
      <c r="C3598" t="inlineStr">
        <is>
          <t>正文仅含日期“2025/10/16”，无具体内容，信息缺失。</t>
        </is>
      </c>
      <c r="D3598" t="inlineStr">
        <is>
          <t>余振兴</t>
        </is>
      </c>
      <c r="E3598" t="inlineStr">
        <is>
          <t>中国电信(四联营业厅)，广东省深圳市龙岗区横岗街道排榜路70号中国电信(四联营业厅)</t>
        </is>
      </c>
      <c r="F3598" t="inlineStr">
        <is>
          <t>排休</t>
        </is>
      </c>
      <c r="G3598"/>
      <c r="H3598"/>
      <c r="I3598"/>
      <c r="J3598"/>
      <c r="K3598"/>
      <c r="L3598"/>
      <c r="M3598"/>
      <c r="N3598" s="2">
        <v>45946</v>
      </c>
      <c r="O3598"/>
      <c r="P3598" t="inlineStr">
        <is>
          <t>42周</t>
        </is>
      </c>
      <c r="Q3598"/>
      <c r="R3598" t="inlineStr">
        <is>
          <t>false</t>
        </is>
      </c>
      <c r="S3598"/>
      <c r="T3598"/>
      <c r="U3598"/>
      <c r="V3598"/>
      <c r="W3598"/>
    </row>
    <row r="3599" ht="12.75" customHeight="1">
      <c r="A3599" t="inlineStr">
        <is>
          <t xml:space="preserve">2025-10-15 </t>
        </is>
      </c>
      <c r="B3599"/>
      <c r="C3599" t="inlineStr">
        <is>
          <t>正文仅为日期“2025/10/15”，无实质内容，信息缺失。</t>
        </is>
      </c>
      <c r="D3599" t="inlineStr">
        <is>
          <t>余振兴</t>
        </is>
      </c>
      <c r="E3599" t="inlineStr">
        <is>
          <t>2013创业谷，广东省深圳市龙岗区横岗街道腾昌一路70号2013创业谷</t>
        </is>
      </c>
      <c r="F3599" t="inlineStr">
        <is>
          <t>排休</t>
        </is>
      </c>
      <c r="G3599"/>
      <c r="H3599"/>
      <c r="I3599"/>
      <c r="J3599"/>
      <c r="K3599"/>
      <c r="L3599"/>
      <c r="M3599"/>
      <c r="N3599" s="2">
        <v>45945</v>
      </c>
      <c r="O3599"/>
      <c r="P3599" t="inlineStr">
        <is>
          <t>42周</t>
        </is>
      </c>
      <c r="Q3599"/>
      <c r="R3599" t="inlineStr">
        <is>
          <t>false</t>
        </is>
      </c>
      <c r="S3599"/>
      <c r="T3599"/>
      <c r="U3599"/>
      <c r="V3599"/>
      <c r="W3599"/>
    </row>
    <row r="3600" ht="12.75" customHeight="1">
      <c r="A3600" t="inlineStr">
        <is>
          <t xml:space="preserve">2025-10-14 </t>
        </is>
      </c>
      <c r="B3600"/>
      <c r="C3600" t="inlineStr">
        <is>
          <t>正文仅含日期“2025/10/14”，无实质内容，信息缺失。</t>
        </is>
      </c>
      <c r="D3600" t="inlineStr">
        <is>
          <t>余振兴</t>
        </is>
      </c>
      <c r="E3600" t="inlineStr">
        <is>
          <t>广东省深圳市龙岗区横岗街道红棉路</t>
        </is>
      </c>
      <c r="F3600" t="inlineStr">
        <is>
          <t>排休</t>
        </is>
      </c>
      <c r="G3600"/>
      <c r="H3600"/>
      <c r="I3600"/>
      <c r="J3600"/>
      <c r="K3600"/>
      <c r="L3600"/>
      <c r="M3600"/>
      <c r="N3600" s="2">
        <v>45944</v>
      </c>
      <c r="O3600"/>
      <c r="P3600" t="inlineStr">
        <is>
          <t>42周</t>
        </is>
      </c>
      <c r="Q3600"/>
      <c r="R3600" t="inlineStr">
        <is>
          <t>false</t>
        </is>
      </c>
      <c r="S3600"/>
      <c r="T3600"/>
      <c r="U3600"/>
      <c r="V3600"/>
      <c r="W3600"/>
    </row>
    <row r="3601" ht="12.75" customHeight="1">
      <c r="A3601" t="inlineStr">
        <is>
          <t xml:space="preserve">2025-10-13 </t>
        </is>
      </c>
      <c r="B3601"/>
      <c r="C3601" t="inlineStr">
        <is>
          <t>正文仅日期“2025/10/13”，无具体内容，信息缺失。</t>
        </is>
      </c>
      <c r="D3601" t="inlineStr">
        <is>
          <t>余振兴</t>
        </is>
      </c>
      <c r="E3601" t="inlineStr">
        <is>
          <t>广东省深圳市龙岗区龙城街道龙飞大道</t>
        </is>
      </c>
      <c r="F3601" t="inlineStr">
        <is>
          <t>排休</t>
        </is>
      </c>
      <c r="G3601"/>
      <c r="H3601"/>
      <c r="I3601"/>
      <c r="J3601"/>
      <c r="K3601"/>
      <c r="L3601"/>
      <c r="M3601"/>
      <c r="N3601" s="2">
        <v>45943</v>
      </c>
      <c r="O3601"/>
      <c r="P3601" t="inlineStr">
        <is>
          <t>42周</t>
        </is>
      </c>
      <c r="Q3601"/>
      <c r="R3601" t="inlineStr">
        <is>
          <t>false</t>
        </is>
      </c>
      <c r="S3601"/>
      <c r="T3601"/>
      <c r="U3601"/>
      <c r="V3601"/>
      <c r="W3601"/>
    </row>
    <row r="3602" ht="12.75" customHeight="1">
      <c r="A3602" t="inlineStr">
        <is>
          <t xml:space="preserve">2025-10-12 </t>
        </is>
      </c>
      <c r="B3602"/>
      <c r="C3602" t="inlineStr">
        <is>
          <t>正文仅含日期“2025/10/12”，无具体内容，信息缺失。</t>
        </is>
      </c>
      <c r="D3602" t="inlineStr">
        <is>
          <t>余振兴</t>
        </is>
      </c>
      <c r="E3602" t="inlineStr">
        <is>
          <t>广东省深圳市龙岗区龙城街道国际大学园路</t>
        </is>
      </c>
      <c r="F3602" t="inlineStr">
        <is>
          <t>排休</t>
        </is>
      </c>
      <c r="G3602"/>
      <c r="H3602"/>
      <c r="I3602"/>
      <c r="J3602"/>
      <c r="K3602"/>
      <c r="L3602"/>
      <c r="M3602"/>
      <c r="N3602" s="2">
        <v>45942</v>
      </c>
      <c r="O3602"/>
      <c r="P3602" t="inlineStr">
        <is>
          <t>41周</t>
        </is>
      </c>
      <c r="Q3602"/>
      <c r="R3602" t="inlineStr">
        <is>
          <t>false</t>
        </is>
      </c>
      <c r="S3602"/>
      <c r="T3602"/>
      <c r="U3602"/>
      <c r="V3602"/>
      <c r="W3602"/>
    </row>
    <row r="3603" ht="12.75" customHeight="1">
      <c r="A3603" t="inlineStr">
        <is>
          <t xml:space="preserve">2025-10-11 </t>
        </is>
      </c>
      <c r="B3603"/>
      <c r="C3603" t="inlineStr">
        <is>
          <t>正文仅日期“2025/10/11”，无实质内容，信息缺失。</t>
        </is>
      </c>
      <c r="D3603" t="inlineStr">
        <is>
          <t>余振兴</t>
        </is>
      </c>
      <c r="E3603" t="inlineStr">
        <is>
          <t>广东省深圳市龙岗区平湖街道G15沈海高速</t>
        </is>
      </c>
      <c r="F3603" t="inlineStr">
        <is>
          <t>排休</t>
        </is>
      </c>
      <c r="G3603"/>
      <c r="H3603"/>
      <c r="I3603"/>
      <c r="J3603"/>
      <c r="K3603"/>
      <c r="L3603"/>
      <c r="M3603"/>
      <c r="N3603" s="2">
        <v>45941</v>
      </c>
      <c r="O3603"/>
      <c r="P3603" t="inlineStr">
        <is>
          <t>41周</t>
        </is>
      </c>
      <c r="Q3603"/>
      <c r="R3603" t="inlineStr">
        <is>
          <t>false</t>
        </is>
      </c>
      <c r="S3603"/>
      <c r="T3603"/>
      <c r="U3603"/>
      <c r="V3603"/>
      <c r="W3603"/>
    </row>
    <row r="3604" ht="12.75" customHeight="1">
      <c r="A3604" t="inlineStr">
        <is>
          <t xml:space="preserve">2025-10-10 </t>
        </is>
      </c>
      <c r="B3604"/>
      <c r="C3604" t="inlineStr">
        <is>
          <t>正文仅日期无内容，存在信息缺失问题。</t>
        </is>
      </c>
      <c r="D3604" t="inlineStr">
        <is>
          <t>余振兴</t>
        </is>
      </c>
      <c r="E3604" t="inlineStr">
        <is>
          <t>阳光花园，广东省深圳市龙岗区吉华街道阳光花园</t>
        </is>
      </c>
      <c r="F3604" t="inlineStr">
        <is>
          <t>排休</t>
        </is>
      </c>
      <c r="G3604"/>
      <c r="H3604"/>
      <c r="I3604"/>
      <c r="J3604"/>
      <c r="K3604"/>
      <c r="L3604"/>
      <c r="M3604"/>
      <c r="N3604" s="2">
        <v>45940</v>
      </c>
      <c r="O3604"/>
      <c r="P3604" t="inlineStr">
        <is>
          <t>41周</t>
        </is>
      </c>
      <c r="Q3604"/>
      <c r="R3604" t="inlineStr">
        <is>
          <t>false</t>
        </is>
      </c>
      <c r="S3604"/>
      <c r="T3604"/>
      <c r="U3604"/>
      <c r="V3604"/>
      <c r="W3604"/>
    </row>
    <row r="3605" ht="12.75" customHeight="1">
      <c r="A3605" t="inlineStr">
        <is>
          <t xml:space="preserve">2025-10-09 </t>
        </is>
      </c>
      <c r="B3605"/>
      <c r="C3605" t="inlineStr">
        <is>
          <t>正文仅含日期“2025/10/09”，无具体内容，信息缺失。</t>
        </is>
      </c>
      <c r="D3605" t="inlineStr">
        <is>
          <t>余振兴</t>
        </is>
      </c>
      <c r="E3605" t="inlineStr">
        <is>
          <t>阳光花园，广东省深圳市龙岗区吉华街道布李路95号阳光花园</t>
        </is>
      </c>
      <c r="F3605" t="inlineStr">
        <is>
          <t>排休</t>
        </is>
      </c>
      <c r="G3605"/>
      <c r="H3605"/>
      <c r="I3605"/>
      <c r="J3605"/>
      <c r="K3605"/>
      <c r="L3605"/>
      <c r="M3605"/>
      <c r="N3605" s="2">
        <v>45939</v>
      </c>
      <c r="O3605"/>
      <c r="P3605" t="inlineStr">
        <is>
          <t>41周</t>
        </is>
      </c>
      <c r="Q3605"/>
      <c r="R3605" t="inlineStr">
        <is>
          <t>false</t>
        </is>
      </c>
      <c r="S3605"/>
      <c r="T3605"/>
      <c r="U3605" t="inlineStr">
        <is>
          <t>0</t>
        </is>
      </c>
      <c r="V3605"/>
      <c r="W3605"/>
    </row>
    <row r="3606" ht="12.75" customHeight="1">
      <c r="A3606" t="inlineStr">
        <is>
          <t>2025-10-05 余振兴-绍兴-绿茶-新店开业 已结束</t>
        </is>
      </c>
      <c r="B3606" t="inlineStr">
        <is>
          <t>1</t>
        </is>
      </c>
      <c r="C3606" t="inlineStr">
        <is>
          <t xml:space="preserve">操作员可独立完成工作，需校准机器，与厨师长和张总对接 </t>
        </is>
      </c>
      <c r="D3606" t="inlineStr">
        <is>
          <t>余振兴</t>
        </is>
      </c>
      <c r="E3606" t="inlineStr">
        <is>
          <t>广州白云国际机场T1航站楼，广东省广州市花都区花东镇广州白云国际机场T1航站楼(A区国内到达)</t>
        </is>
      </c>
      <c r="F3606" t="inlineStr">
        <is>
          <t>项目出差</t>
        </is>
      </c>
      <c r="G3606" t="inlineStr">
        <is>
          <t>余振兴-绍兴-绿茶-新店开业 已结束</t>
        </is>
      </c>
      <c r="H3606" t="inlineStr">
        <is>
          <t>补：10.4 日报
一、现在操作员每天开市可以独立完成备菜备料准备工作
二、在午市高峰及晚市高峰可以独立完成两台机器生产菜品
三、加强提醒操作员对机器规定时间进行校准，
四、与厨师长对接支援完成任务、后续门店上外卖我们再沟通进行添加外卖菜谱
五、与华东区总张强张总交接支援新店开业培训结束撤离</t>
        </is>
      </c>
      <c r="I3606" t="inlineStr">
        <is>
          <t>无</t>
        </is>
      </c>
      <c r="J3606" t="inlineStr">
        <is>
          <t>暂无</t>
        </is>
      </c>
      <c r="K3606" t="inlineStr">
        <is>
          <t>休假</t>
        </is>
      </c>
      <c r="L3606" t="inlineStr">
        <is>
          <t>IMG_3575.JPEG,IMG_3569.JPEG,IMG_3568.JPEG,IMG_3572.JPEG,IMG_3567.JPEG,IMG_3565.JPEG,IMG_3566.JPEG,IMG_3564.JPEG,IMG_3561.JPEG,IMG_3560.JPEG</t>
        </is>
      </c>
      <c r="M3606"/>
      <c r="N3606" s="2">
        <v>45935</v>
      </c>
      <c r="O3606" t="inlineStr">
        <is>
          <t>已结束</t>
        </is>
      </c>
      <c r="P3606" t="inlineStr">
        <is>
          <t>40周</t>
        </is>
      </c>
      <c r="Q3606"/>
      <c r="R3606" t="inlineStr">
        <is>
          <t>false</t>
        </is>
      </c>
      <c r="S3606" t="inlineStr">
        <is>
          <t>2025/10/03</t>
        </is>
      </c>
      <c r="T3606" t="inlineStr">
        <is>
          <t>BST</t>
        </is>
      </c>
      <c r="U3606" t="inlineStr">
        <is>
          <t>1</t>
        </is>
      </c>
      <c r="V3606" t="inlineStr">
        <is>
          <t>张铭麒</t>
        </is>
      </c>
      <c r="W3606" t="inlineStr">
        <is>
          <t>李岳丰
吴薇</t>
        </is>
      </c>
    </row>
    <row r="3607" ht="12.75" customHeight="1">
      <c r="A3607" t="inlineStr">
        <is>
          <t>2025-10-03 余振兴-绍兴-绿茶-新店开业 已结束</t>
        </is>
      </c>
      <c r="B3607"/>
      <c r="C3607" t="inlineStr">
        <is>
          <t xml:space="preserve">新店开业生意不理想，操作员单干提熟练度，机器烹饪次数递减 </t>
        </is>
      </c>
      <c r="D3607" t="inlineStr">
        <is>
          <t>余振兴</t>
        </is>
      </c>
      <c r="E3607" t="inlineStr">
        <is>
          <t>金旺角农贸市场，浙江省绍兴市柯桥区马鞍街道金山峡火锅店金旺角农贸市场</t>
        </is>
      </c>
      <c r="F3607" t="inlineStr">
        <is>
          <t>项目出差</t>
        </is>
      </c>
      <c r="G3607" t="inlineStr">
        <is>
          <t>余振兴-绍兴-绿茶-新店开业 已结束</t>
        </is>
      </c>
      <c r="H3607" t="inlineStr">
        <is>
          <t>一、新店开业这几天生意不是特别理想、营业额不是特别高不是很忙
二、接下来的这几天操作员一个人从开市备料备菜，一个人同时操作两台机器生产有提升熟练度，
三、机器生产烹饪次数
1号114次
2号104次
3号92次
</t>
        </is>
      </c>
      <c r="I3607" t="inlineStr">
        <is>
          <t>无</t>
        </is>
      </c>
      <c r="J3607" t="inlineStr">
        <is>
          <t>暂无</t>
        </is>
      </c>
      <c r="K3607" t="inlineStr">
        <is>
          <t>新店开业支持</t>
        </is>
      </c>
      <c r="L3607" t="inlineStr">
        <is>
          <t>IMG_3559.JPEG,IMG_3558.JPEG,IMG_3556.JPEG,IMG_3541.JPEG,IMG_3539.JPEG,IMG_3533.JPEG,IMG_3532.JPEG,IMG_3531.JPEG,IMG_3529.JPEG,IMG_3528.JPEG,IMG_3527.JPEG</t>
        </is>
      </c>
      <c r="M3607"/>
      <c r="N3607" s="2">
        <v>45933</v>
      </c>
      <c r="O3607" t="inlineStr">
        <is>
          <t>已结束</t>
        </is>
      </c>
      <c r="P3607" t="inlineStr">
        <is>
          <t>40周</t>
        </is>
      </c>
      <c r="Q3607"/>
      <c r="R3607" t="inlineStr">
        <is>
          <t>false</t>
        </is>
      </c>
      <c r="S3607" t="inlineStr">
        <is>
          <t>2025/10/03</t>
        </is>
      </c>
      <c r="T3607" t="inlineStr">
        <is>
          <t>BST</t>
        </is>
      </c>
      <c r="U3607"/>
      <c r="V3607" t="inlineStr">
        <is>
          <t>张铭麒</t>
        </is>
      </c>
      <c r="W3607" t="inlineStr">
        <is>
          <t>李岳丰
吴薇</t>
        </is>
      </c>
    </row>
    <row r="3608" ht="12.75" customHeight="1">
      <c r="A3608" t="inlineStr">
        <is>
          <t>2025-10-02 余振兴-绍兴-绿茶-新店开业 已结束</t>
        </is>
      </c>
      <c r="B3608"/>
      <c r="C3608" t="inlineStr">
        <is>
          <t xml:space="preserve">今日让操作员单操双机，厨房盯操作，微调菜品，新店开业中无异常 </t>
        </is>
      </c>
      <c r="D3608" t="inlineStr">
        <is>
          <t>余振兴</t>
        </is>
      </c>
      <c r="E3608" t="inlineStr">
        <is>
          <t>金旺角农贸市场，浙江省绍兴市柯桥区马鞍街道金山峡火锅店金旺角农贸市场</t>
        </is>
      </c>
      <c r="F3608" t="inlineStr">
        <is>
          <t>项目出差</t>
        </is>
      </c>
      <c r="G3608" t="inlineStr">
        <is>
          <t>余振兴-绍兴-绿茶-新店开业 已结束</t>
        </is>
      </c>
      <c r="H3608" t="inlineStr">
        <is>
          <t>1.今天主要让操作员一个人上手操作两台机器提升熟练熟，
2.在厨房帮忙打荷，盯着操作员操作两台机器是否流畅，多提醒操作时注意细节
3.对2份至3份菜品进行微调</t>
        </is>
      </c>
      <c r="I3608" t="inlineStr">
        <is>
          <t>无</t>
        </is>
      </c>
      <c r="J3608" t="inlineStr">
        <is>
          <t>暂无</t>
        </is>
      </c>
      <c r="K3608" t="inlineStr">
        <is>
          <t>新店开业支持</t>
        </is>
      </c>
      <c r="L3608" t="inlineStr">
        <is>
          <t>IMG_3524.JPEG,IMG_3523.JPEG,IMG_3522.JPEG,IMG_3521.JPEG,IMG_3520.JPEG,IMG_3519.JPEG,IMG_3518.JPEG,IMG_3517.JPEG,IMG_3516.JPEG,IMG_3515.JPEG,IMG_3514.JPEG,IMG_3513.JPEG,IMG_3512.JPEG,IMG_3510.JPEG,IMG_3509.JPEG</t>
        </is>
      </c>
      <c r="M3608"/>
      <c r="N3608" s="2">
        <v>45932</v>
      </c>
      <c r="O3608" t="inlineStr">
        <is>
          <t>已结束</t>
        </is>
      </c>
      <c r="P3608" t="inlineStr">
        <is>
          <t>40周</t>
        </is>
      </c>
      <c r="Q3608"/>
      <c r="R3608" t="inlineStr">
        <is>
          <t>false</t>
        </is>
      </c>
      <c r="S3608" t="inlineStr">
        <is>
          <t>2025/10/03</t>
        </is>
      </c>
      <c r="T3608" t="inlineStr">
        <is>
          <t>BST</t>
        </is>
      </c>
      <c r="U3608"/>
      <c r="V3608" t="inlineStr">
        <is>
          <t>张铭麒</t>
        </is>
      </c>
      <c r="W3608" t="inlineStr">
        <is>
          <t>李岳丰
吴薇</t>
        </is>
      </c>
    </row>
    <row r="3609" ht="12.75" customHeight="1">
      <c r="A3609" t="inlineStr">
        <is>
          <t>2025-10-01 余振兴-绍兴-绿茶-新店开业 已结束</t>
        </is>
      </c>
      <c r="B3609"/>
      <c r="C3609" t="inlineStr">
        <is>
          <t xml:space="preserve">门店今日开业，关注机器调料、食材新鲜度及烹饪细节问题 </t>
        </is>
      </c>
      <c r="D3609" t="inlineStr">
        <is>
          <t>余振兴</t>
        </is>
      </c>
      <c r="E3609" t="inlineStr">
        <is>
          <t>金旺角农贸市场，浙江省绍兴市柯桥区马鞍街道金山峡火锅店金旺角农贸市场</t>
        </is>
      </c>
      <c r="F3609" t="inlineStr">
        <is>
          <t>项目出差</t>
        </is>
      </c>
      <c r="G3609" t="inlineStr">
        <is>
          <t>余振兴-绍兴-绿茶-新店开业 已结束</t>
        </is>
      </c>
      <c r="H3609" t="inlineStr">
        <is>
          <t>门店今天正试开业
1.带着操作员熟练机器生产出品
2.在每菜品烹饪手式细节需注意点告知操作员
3.每日开市前检查机器调料是否充足及时补充
4.开市前备货备料摆放，部分菜品需提前做加工处理
5.在烹饪前需检查食材是否新鲜，或是否有异味，不能用的东西坚决处理掉，不能影响出品，</t>
        </is>
      </c>
      <c r="I3609" t="inlineStr">
        <is>
          <t>无</t>
        </is>
      </c>
      <c r="J3609" t="inlineStr">
        <is>
          <t>暂无</t>
        </is>
      </c>
      <c r="K3609" t="inlineStr">
        <is>
          <t>新店开业支持</t>
        </is>
      </c>
      <c r="L3609" t="inlineStr">
        <is>
          <t>IMG_3495.JPEG,IMG_3498.JPEG,IMG_3499.JPEG,IMG_3500.JPEG,IMG_3501.JPEG,IMG_3502.JPEG,IMG_3503.JPEG,IMG_3505.JPEG,IMG_3506.JPEG,IMG_3507.JPEG,IMG_3508.JPEG</t>
        </is>
      </c>
      <c r="M3609"/>
      <c r="N3609" s="2">
        <v>45931</v>
      </c>
      <c r="O3609" t="inlineStr">
        <is>
          <t>已结束</t>
        </is>
      </c>
      <c r="P3609" t="inlineStr">
        <is>
          <t>40周</t>
        </is>
      </c>
      <c r="Q3609"/>
      <c r="R3609" t="inlineStr">
        <is>
          <t>false</t>
        </is>
      </c>
      <c r="S3609" t="inlineStr">
        <is>
          <t>2025/10/03</t>
        </is>
      </c>
      <c r="T3609" t="inlineStr">
        <is>
          <t>BST</t>
        </is>
      </c>
      <c r="U3609"/>
      <c r="V3609" t="inlineStr">
        <is>
          <t>张铭麒</t>
        </is>
      </c>
      <c r="W3609" t="inlineStr">
        <is>
          <t>李岳丰
吴薇</t>
        </is>
      </c>
    </row>
    <row r="3610" ht="12.75" customHeight="1">
      <c r="A3610" t="inlineStr">
        <is>
          <t>2025-09-30 余振兴-绍兴-绿茶-新店开业 已结束</t>
        </is>
      </c>
      <c r="B3610" t="inlineStr">
        <is>
          <t>1</t>
        </is>
      </c>
      <c r="C3610" t="inlineStr">
        <is>
          <t xml:space="preserve">今日门店点单试菜、整理厨房，培训操作员，新店开业进行中 </t>
        </is>
      </c>
      <c r="D3610" t="inlineStr">
        <is>
          <t>余振兴</t>
        </is>
      </c>
      <c r="E3610" t="inlineStr">
        <is>
          <t>金旺角农贸市场，浙江省绍兴市柯桥区马鞍街道金山峡火锅店金旺角农贸市场</t>
        </is>
      </c>
      <c r="F3610" t="inlineStr">
        <is>
          <t>项目出差</t>
        </is>
      </c>
      <c r="G3610" t="inlineStr">
        <is>
          <t>余振兴-绍兴-绿茶-新店开业 已结束</t>
        </is>
      </c>
      <c r="H3610" t="inlineStr">
        <is>
          <t>1.今日门店上午点单试菜排炼
带着操作员一起操作机器出餐
2.下午一起帮忙整理厨房动线归划
3.培训操作员熟练机器操作，调料校准，更换拆装锅，液路管道清洗，机器日常维护保养，扫码收锅寄锅等流程，</t>
        </is>
      </c>
      <c r="I3610" t="inlineStr">
        <is>
          <t>无</t>
        </is>
      </c>
      <c r="J3610" t="inlineStr">
        <is>
          <t>暂无</t>
        </is>
      </c>
      <c r="K3610" t="inlineStr">
        <is>
          <t>新店开业支持</t>
        </is>
      </c>
      <c r="L3610" t="inlineStr">
        <is>
          <t>IMG_3488.JPEG,IMG_3492.JPEG,IMG_3493.JPEG,IMG_3491.JPEG,IMG_3468.JPEG,IMG_3471.JPEG,IMG_3467.JPEG,IMG_3480.JPEG</t>
        </is>
      </c>
      <c r="M3610"/>
      <c r="N3610" s="2">
        <v>45930</v>
      </c>
      <c r="O3610" t="inlineStr">
        <is>
          <t>已结束</t>
        </is>
      </c>
      <c r="P3610" t="inlineStr">
        <is>
          <t>40周</t>
        </is>
      </c>
      <c r="Q3610"/>
      <c r="R3610" t="inlineStr">
        <is>
          <t>false</t>
        </is>
      </c>
      <c r="S3610" t="inlineStr">
        <is>
          <t>2025/10/03</t>
        </is>
      </c>
      <c r="T3610" t="inlineStr">
        <is>
          <t>BST</t>
        </is>
      </c>
      <c r="U3610"/>
      <c r="V3610" t="inlineStr">
        <is>
          <t>张铭麒</t>
        </is>
      </c>
      <c r="W3610" t="inlineStr">
        <is>
          <t>李岳丰
吴薇</t>
        </is>
      </c>
    </row>
    <row r="3611" ht="12.75" customHeight="1">
      <c r="A3611" t="inlineStr">
        <is>
          <t>2025-09-29 余振兴-绍兴-绿茶-新店开业 已结束</t>
        </is>
      </c>
      <c r="B3611"/>
      <c r="C3611" t="inlineStr">
        <is>
          <t xml:space="preserve">今日试菜通过，部分菜品调料微调，绍兴绿茶新店开业中 </t>
        </is>
      </c>
      <c r="D3611" t="inlineStr">
        <is>
          <t>余振兴</t>
        </is>
      </c>
      <c r="E3611" t="inlineStr">
        <is>
          <t>蓝印时尚小镇，浙江省绍兴市柯桥区马鞍街道金山峡火锅店蓝印时尚小镇</t>
        </is>
      </c>
      <c r="F3611" t="inlineStr">
        <is>
          <t>项目出差</t>
        </is>
      </c>
      <c r="G3611" t="inlineStr">
        <is>
          <t>余振兴-绍兴-绿茶-新店开业 已结束</t>
        </is>
      </c>
      <c r="H3611" t="inlineStr">
        <is>
          <t>今日试菜通过
1.干锅纸片笋
微调：增加2克老抽
2.干锅花菜
3.糖醋里脊
4.客家茄子煲
微调：减少40克水
5.绿茶招牌炒饭
6.辣椒炒肉
7.干锅鹿茸菌
微调：增加3克老抽
8.油渣小白菜
9.杭风香锅圈心菜
10.小锅土豆
微调：减少20克水</t>
        </is>
      </c>
      <c r="I3611" t="inlineStr">
        <is>
          <t>无</t>
        </is>
      </c>
      <c r="J3611" t="inlineStr">
        <is>
          <t>暂无</t>
        </is>
      </c>
      <c r="K3611" t="inlineStr">
        <is>
          <t>1.新店开业支持</t>
        </is>
      </c>
      <c r="L3611" t="inlineStr">
        <is>
          <t>IMG_3440.JPEG,IMG_3449.JPEG,IMG_3456.JPEG,IMG_3457.JPEG,IMG_3458.JPEG</t>
        </is>
      </c>
      <c r="M3611"/>
      <c r="N3611" s="2">
        <v>45929</v>
      </c>
      <c r="O3611" t="inlineStr">
        <is>
          <t>已结束</t>
        </is>
      </c>
      <c r="P3611" t="inlineStr">
        <is>
          <t>40周</t>
        </is>
      </c>
      <c r="Q3611"/>
      <c r="R3611" t="inlineStr">
        <is>
          <t>false</t>
        </is>
      </c>
      <c r="S3611" t="inlineStr">
        <is>
          <t>2025/10/03</t>
        </is>
      </c>
      <c r="T3611" t="inlineStr">
        <is>
          <t>BST</t>
        </is>
      </c>
      <c r="U3611"/>
      <c r="V3611" t="inlineStr">
        <is>
          <t>张铭麒</t>
        </is>
      </c>
      <c r="W3611" t="inlineStr">
        <is>
          <t>李岳丰
吴薇</t>
        </is>
      </c>
    </row>
    <row r="3612" ht="12.75" customHeight="1">
      <c r="A3612" t="inlineStr">
        <is>
          <t>2025-09-28 余振兴-绍兴-绿茶-新店开业 已结束</t>
        </is>
      </c>
      <c r="B3612" t="inlineStr">
        <is>
          <t>1</t>
        </is>
      </c>
      <c r="C3612" t="inlineStr">
        <is>
          <t xml:space="preserve">新店开业进行多项支持工作，试菜反馈欠佳，将试新昌店菜谱 </t>
        </is>
      </c>
      <c r="D3612" t="inlineStr">
        <is>
          <t>余振兴</t>
        </is>
      </c>
      <c r="E3612" t="inlineStr">
        <is>
          <t>金旺角农贸市场，浙江省绍兴市柯桥区马鞍街道金山峡火锅店金旺角农贸市场</t>
        </is>
      </c>
      <c r="F3612" t="inlineStr">
        <is>
          <t>项目出差</t>
        </is>
      </c>
      <c r="G3612" t="inlineStr">
        <is>
          <t>余振兴-绍兴-绿茶-新店开业 已结束</t>
        </is>
      </c>
      <c r="H3612" t="inlineStr">
        <is>
          <t>1.机器注册门店信息
2.调试机器设置
3.更换液料汁鸭嘴阀
4.培训操作员，校准调味料，清洁维护机器
5.分享门店菜单试菜
6.带着操作员上手烹饪生产出餐
今日试菜如下
1.客家茄子煲
2.干锅纸片笋
3.香锅花菜
4.辣椒炒肉
5.小锅土豆片
6.绿茶招牌炒饭
在试菜过程中反馈还是差点感觉，在沟通过程中寻问区总是否有其他门店使用较符合的菜单分享过来试菜，提到要求可分享绍兴新昌店菜谱明日试菜</t>
        </is>
      </c>
      <c r="I3612" t="inlineStr">
        <is>
          <t>无</t>
        </is>
      </c>
      <c r="J3612" t="inlineStr">
        <is>
          <t>暂无</t>
        </is>
      </c>
      <c r="K3612" t="inlineStr">
        <is>
          <t>新店开业支持测试菜品</t>
        </is>
      </c>
      <c r="L3612" t="inlineStr">
        <is>
          <t>IMG_3427.JPEG,IMG_3426.JPEG,IMG_3428.JPEG,IMG_3429.JPEG,IMG_3430.JPEG,IMG_3431.JPEG,IMG_3432.JPEG,IMG_3433.JPEG,IMG_3417.JPEG</t>
        </is>
      </c>
      <c r="M3612"/>
      <c r="N3612" s="2">
        <v>45928</v>
      </c>
      <c r="O3612" t="inlineStr">
        <is>
          <t>已结束</t>
        </is>
      </c>
      <c r="P3612" t="inlineStr">
        <is>
          <t>39周</t>
        </is>
      </c>
      <c r="Q3612"/>
      <c r="R3612" t="inlineStr">
        <is>
          <t>false</t>
        </is>
      </c>
      <c r="S3612" t="inlineStr">
        <is>
          <t>2025/10/03</t>
        </is>
      </c>
      <c r="T3612" t="inlineStr">
        <is>
          <t>BST</t>
        </is>
      </c>
      <c r="U3612"/>
      <c r="V3612" t="inlineStr">
        <is>
          <t>张铭麒</t>
        </is>
      </c>
      <c r="W3612" t="inlineStr">
        <is>
          <t>李岳丰
吴薇</t>
        </is>
      </c>
    </row>
    <row r="3613" ht="12.75" customHeight="1">
      <c r="A3613" t="inlineStr">
        <is>
          <t>2025-09-27 余振兴-珠海-客语-新店开业 已结束</t>
        </is>
      </c>
      <c r="B3613"/>
      <c r="C3613" t="inlineStr">
        <is>
          <t xml:space="preserve">清远门店装机用电、水位有问题待整改，珠海新店培训试菜，明日赴绍兴 </t>
        </is>
      </c>
      <c r="D3613" t="inlineStr">
        <is>
          <t>余振兴</t>
        </is>
      </c>
      <c r="E3613" t="inlineStr">
        <is>
          <t>港基大厦，广东省珠海市香洲区翠香街道胡椒园港基大厦</t>
        </is>
      </c>
      <c r="F3613" t="inlineStr">
        <is>
          <t>项目出差</t>
        </is>
      </c>
      <c r="G3613" t="inlineStr">
        <is>
          <t>余振兴-珠海-客语-新店开业 已结束</t>
        </is>
      </c>
      <c r="H3613" t="inlineStr">
        <is>
          <t>一、今日与俊龙一起去往清远支持森大门店装机调式，现场未预留380V机器用电，机器用水水位装的也不理想，与门店负责人沟通现场整改
二、临时接到珠海客语新店开业需要支持培训机器使用，清洁机器卫生养护，
1.注册账号，新增门店，
2.培训机器调料校准，每日养锅，铁锅使用养护，
3.试菜四个，没什么问题，
小炒黄牛肉，
辣椒炒肉，
生炒菜心，
拍蒜番薯叶，
因新店开业在筹备当中，所以很多食材都没有调料也没有暂时试了四个菜</t>
        </is>
      </c>
      <c r="I3613" t="inlineStr">
        <is>
          <t>暂无</t>
        </is>
      </c>
      <c r="J3613" t="inlineStr">
        <is>
          <t>无</t>
        </is>
      </c>
      <c r="K3613" t="inlineStr">
        <is>
          <t>明日飞绍兴，绿茶新店开业支持</t>
        </is>
      </c>
      <c r="L3613" t="inlineStr">
        <is>
          <t>IMG_3396.JPEG,IMG_3394.JPEG,IMG_3391.JPEG,IMG_3393.JPEG,IMG_3386.JPEG,IMG_3387.JPEG,IMG_3388.JPEG,IMG_3389.JPEG,IMG_3385.JPEG,IMG_3384.JPEG,IMG_3371.JPEG,IMG_3367.JPEG,IMG_3368.JPEG</t>
        </is>
      </c>
      <c r="M3613"/>
      <c r="N3613" s="2">
        <v>45927</v>
      </c>
      <c r="O3613" t="inlineStr">
        <is>
          <t>已结束</t>
        </is>
      </c>
      <c r="P3613" t="inlineStr">
        <is>
          <t>39周</t>
        </is>
      </c>
      <c r="Q3613"/>
      <c r="R3613" t="inlineStr">
        <is>
          <t>false</t>
        </is>
      </c>
      <c r="S3613" t="inlineStr">
        <is>
          <t>2025/09/27</t>
        </is>
      </c>
      <c r="T3613" t="inlineStr">
        <is>
          <t>华南区</t>
        </is>
      </c>
      <c r="U3613"/>
      <c r="V3613" t="inlineStr">
        <is>
          <t>吴健华</t>
        </is>
      </c>
      <c r="W3613" t="inlineStr">
        <is>
          <t>王言</t>
        </is>
      </c>
    </row>
    <row r="3614" ht="12.75" customHeight="1">
      <c r="A3614" t="inlineStr">
        <is>
          <t>2025-09-26 余振兴-广州-森大-POC 已结束</t>
        </is>
      </c>
      <c r="B3614" t="inlineStr">
        <is>
          <t>1</t>
        </is>
      </c>
      <c r="C3614" t="inlineStr">
        <is>
          <t xml:space="preserve">老板要求测试餐品，演示操作未受关注，测好运清远培训 </t>
        </is>
      </c>
      <c r="D3614" t="inlineStr">
        <is>
          <t>余振兴</t>
        </is>
      </c>
      <c r="E3614" t="inlineStr">
        <is>
          <t>祥兴楼，广东省广州市花都区炭步镇繁华路祥兴楼</t>
        </is>
      </c>
      <c r="F3614" t="inlineStr">
        <is>
          <t>项目出差</t>
        </is>
      </c>
      <c r="G3614" t="inlineStr">
        <is>
          <t>余振兴-广州-森大-POC 已结束</t>
        </is>
      </c>
      <c r="H3614" t="inlineStr">
        <is>
          <t>1.今日项目老板中午来工厂要求测试
炒饭，炒面，炒米粉
以1份测试成多份，目前炒饭测试完1～2份
炒面测试完1～3份，炒米粉测试完1～2份
2.由于项目老板今天说主要内容是教调试机器，当我给他们演示如何操作机器录菜时，他们也没太在意，交代我先测试好这几个多份的，炒粉炒面炒饭类的菜单，测试好了拆机运到清远门店，明天再去跟门店的人做培训演示，</t>
        </is>
      </c>
      <c r="I3614" t="inlineStr">
        <is>
          <t>三丝炒米粉1～2份
三丝炒面1～3份
海胆炒饭1～2份</t>
        </is>
      </c>
      <c r="J3614" t="inlineStr">
        <is>
          <t>暂无</t>
        </is>
      </c>
      <c r="K3614" t="inlineStr">
        <is>
          <t>与同事黄俊龙一同前往清远森大项目调试</t>
        </is>
      </c>
      <c r="L3614" t="inlineStr">
        <is>
          <t>IMG_3341.JPEG,IMG_3342.JPEG,IMG_3343.JPEG,IMG_3344.JPEG,IMG_3346.JPEG,IMG_3345.JPEG,IMG_3349.JPEG,IMG_3352.JPEG,IMG_3353.JPEG</t>
        </is>
      </c>
      <c r="M3614"/>
      <c r="N3614" s="2">
        <v>45926</v>
      </c>
      <c r="O3614" t="inlineStr">
        <is>
          <t>已结束</t>
        </is>
      </c>
      <c r="P3614" t="inlineStr">
        <is>
          <t>39周</t>
        </is>
      </c>
      <c r="Q3614"/>
      <c r="R3614" t="inlineStr">
        <is>
          <t>false</t>
        </is>
      </c>
      <c r="S3614" t="inlineStr">
        <is>
          <t>2025/09/27</t>
        </is>
      </c>
      <c r="T3614" t="inlineStr">
        <is>
          <t>华南区</t>
        </is>
      </c>
      <c r="U3614"/>
      <c r="V3614" t="inlineStr">
        <is>
          <t>贺欢欢</t>
        </is>
      </c>
      <c r="W3614" t="inlineStr">
        <is>
          <t>王言</t>
        </is>
      </c>
    </row>
    <row r="3615" ht="12.75" customHeight="1">
      <c r="A3615" t="inlineStr">
        <is>
          <t>2025-09-25 余振兴-广州-森大-POC 已结束</t>
        </is>
      </c>
      <c r="B3615" t="inlineStr">
        <is>
          <t>1</t>
        </is>
      </c>
      <c r="C3615" t="inlineStr">
        <is>
          <t xml:space="preserve">炒菜机录菜多菜品效果欠佳，红烧肉久不软烂，尖椒甲鱼烧鸡用酱差 </t>
        </is>
      </c>
      <c r="D3615" t="inlineStr">
        <is>
          <t>余振兴</t>
        </is>
      </c>
      <c r="E3615" t="inlineStr">
        <is>
          <t>祥兴楼，广东省广州市花都区炭步镇繁华路祥兴楼</t>
        </is>
      </c>
      <c r="F3615" t="inlineStr">
        <is>
          <t>项目出差</t>
        </is>
      </c>
      <c r="G3615" t="inlineStr">
        <is>
          <t>余振兴-广州-森大-POC 已结束</t>
        </is>
      </c>
      <c r="H3615" t="inlineStr">
        <is>
          <t>今天炒菜机设备工作进展内容如下
今日：录制菜品一份量：不达标、
1.虾仁炒秋葵
出品，整体效果欠佳，颜色不好，秋葵不够熟，
2.清炒鸡纵菌
出品，整体效果欠佳，
3.荷兰豆炒鱿鱼
出品，整体效果欠佳，颜色不好，
问题：与罗师傅沟通明日对以上几个菜品进行食材切配归划以及重新调整录菜思路进行调整录菜
二、机器录制菜品（红烧肉）
1.从整体观感观及颜色还不错，但不够软烂，机器烹饪时长近一小时，时间太长影响菜品生产效率，
问题：看一下明日是否还需要继续调整
2.尖椒甲鱼烧鸡
经过罗师傅建议改进，去除豆瓣酱，改为XO酱，去烧这到菜出品太黑，不达标!
原因：这款便宜些的XO酱品质不好，明日更换XO酱重新做这道菜
三、今日定版菜谱如下
1.姜蒜生炒鸡
2.三丝炒米粉
下午以这道炒米粉为例与罗师傅和全哥分享怎么操作机器录制定标准，
1.纸笔记录菜名
主料，配料，按克单位上称计算配比
用油，用调料，按克计算，归划录菜过程中使用，
2.机器录菜：参数调整，润锅温度，投润锅油量，转锅时长等，包括下载APP在手机上调试使用等，
3.接下来的时间里会把所有的机器使用操作分享给罗师傅让罗师傅快速上手，可以自行调试，自行录菜，或是自行可在设备上开发䢔合机器烹饪的菜品，</t>
        </is>
      </c>
      <c r="I3615" t="inlineStr">
        <is>
          <t>定版菜谱
1.姜蒜生炒鸡
2.三丝炒米米</t>
        </is>
      </c>
      <c r="J3615" t="inlineStr">
        <is>
          <t>暂无</t>
        </is>
      </c>
      <c r="K3615" t="inlineStr">
        <is>
          <t>明天不试菜
培训项目老板及其他师傅使用机器各项功能，包括录菜调程序，</t>
        </is>
      </c>
      <c r="L3615" t="inlineStr">
        <is>
          <t>IMG_3322.JPEG,IMG_3324.JPEG,IMG_3325.JPEG,IMG_3326.JPEG,IMG_3327.JPEG,IMG_3328.JPEG,IMG_3329.JPEG,IMG_3330.JPEG,IMG_3331.JPEG</t>
        </is>
      </c>
      <c r="M3615"/>
      <c r="N3615" s="2">
        <v>45925</v>
      </c>
      <c r="O3615" t="inlineStr">
        <is>
          <t>已结束</t>
        </is>
      </c>
      <c r="P3615" t="inlineStr">
        <is>
          <t>39周</t>
        </is>
      </c>
      <c r="Q3615"/>
      <c r="R3615" t="inlineStr">
        <is>
          <t>false</t>
        </is>
      </c>
      <c r="S3615" t="inlineStr">
        <is>
          <t>2025/09/27</t>
        </is>
      </c>
      <c r="T3615" t="inlineStr">
        <is>
          <t>华南区</t>
        </is>
      </c>
      <c r="U3615"/>
      <c r="V3615" t="inlineStr">
        <is>
          <t>贺欢欢</t>
        </is>
      </c>
      <c r="W3615" t="inlineStr">
        <is>
          <t>王言</t>
        </is>
      </c>
    </row>
    <row r="3616" ht="12.75" customHeight="1">
      <c r="A3616" t="inlineStr">
        <is>
          <t>2025-09-23 余振兴-广州-森大-新店开业 已结束</t>
        </is>
      </c>
      <c r="B3616"/>
      <c r="C3616" t="inlineStr">
        <is>
          <t xml:space="preserve">今日6个试菜均因卖相或烹饪方式淘汰，豆芽炒鸡蛋待调整，受台风影响停工 </t>
        </is>
      </c>
      <c r="D3616" t="inlineStr">
        <is>
          <t>余振兴</t>
        </is>
      </c>
      <c r="E3616" t="inlineStr">
        <is>
          <t>中国海油加油站，广东省广州市白云区龙归街道北太路中国海油加油站</t>
        </is>
      </c>
      <c r="F3616" t="inlineStr">
        <is>
          <t>项目出差</t>
        </is>
      </c>
      <c r="G3616" t="inlineStr">
        <is>
          <t>余振兴-广州-森大-新店开业 已结束</t>
        </is>
      </c>
      <c r="H3616" t="inlineStr">
        <is>
          <t>一、今日有项目老板安排的师傅出了六个菜单试莱
1.鹿茸菌炒牛肉
反馈不达标，没有卖相，淘汰
2.XO酱爆杏鲍菇 
问题：油炸菜不适机器炒   淘汰
3. 百合炒雪鱼粒
反馈不达标，没有卖相，淘汰
4.龙须菜炒山药
反馈不达标，太乱没有卖相，淘汰
5.金汤三鲜
问题：汤水菜，需灼水食材，熬汤料煮
不适机器炒，淘汰
6.百合芦笋炒红腰豆
反馈不达标，太乱没有卖相，淘汰
二、增加一个新菜品
1.豆芽炒鸡蛋   出品还可以
待调整：份量及食材选料
</t>
        </is>
      </c>
      <c r="I3616" t="inlineStr">
        <is>
          <t>1.今日无定版菜谱
2.目前在云厨上定版（菜谱）有43个</t>
        </is>
      </c>
      <c r="J3616" t="inlineStr">
        <is>
          <t>无</t>
        </is>
      </c>
      <c r="K3616" t="inlineStr">
        <is>
          <t>1.因台风影响项目停工一天
2.与试菜师傅沟通拿菜单，过滤掉飞水过油的菜品，最好选用一锅成菜的菜单</t>
        </is>
      </c>
      <c r="L3616" t="inlineStr">
        <is>
          <t>IMG_3296.JPEG,IMG_3297.JPEG,IMG_3298.JPEG,IMG_3299.JPEG,IMG_3300.JPEG,IMG_3301.JPEG,IMG_3292.JPEG</t>
        </is>
      </c>
      <c r="M3616"/>
      <c r="N3616" s="2">
        <v>45923</v>
      </c>
      <c r="O3616" t="inlineStr">
        <is>
          <t>已结束</t>
        </is>
      </c>
      <c r="P3616" t="inlineStr">
        <is>
          <t>39周</t>
        </is>
      </c>
      <c r="Q3616"/>
      <c r="R3616" t="inlineStr">
        <is>
          <t>false</t>
        </is>
      </c>
      <c r="S3616" t="inlineStr">
        <is>
          <t>2025/09/23</t>
        </is>
      </c>
      <c r="T3616" t="inlineStr">
        <is>
          <t>华南区</t>
        </is>
      </c>
      <c r="U3616"/>
      <c r="V3616" t="inlineStr">
        <is>
          <t>贺欢欢</t>
        </is>
      </c>
      <c r="W3616" t="inlineStr">
        <is>
          <t>王言</t>
        </is>
      </c>
    </row>
    <row r="3617" ht="12.75" customHeight="1">
      <c r="A3617" t="inlineStr">
        <is>
          <t>2025-09-22 余振兴-广州-森大-新店开业 已结束</t>
        </is>
      </c>
      <c r="B3617"/>
      <c r="C3617" t="inlineStr">
        <is>
          <t xml:space="preserve">今日试菜10个，多道菜需调整口味；9个SKU定版，明日配合复刻。 </t>
        </is>
      </c>
      <c r="D3617" t="inlineStr">
        <is>
          <t>余振兴</t>
        </is>
      </c>
      <c r="E3617" t="inlineStr">
        <is>
          <t>祥兴楼，广东省广州市花都区炭步镇繁华路祥兴楼</t>
        </is>
      </c>
      <c r="F3617" t="inlineStr">
        <is>
          <t>项目出差</t>
        </is>
      </c>
      <c r="G3617" t="inlineStr">
        <is>
          <t>余振兴-广州-森大-新店开业 已结束</t>
        </is>
      </c>
      <c r="H3617" t="inlineStr">
        <is>
          <t>一、今日试菜10个其中有几个菜反馈味喊做出调整、
1.油豆腐煨烧肉
调整：减盐味
2.豉油皇炒面
调整：减盐味、减颜色、
3.白贝烩丝瓜
调整：减水淀粉芡、
4.蒜苔炒肉丝
调整：腌肉丝时减少底味咸度、去除豆瓣酱炒制、
5.尖椒甲鱼鸡
调整：豆瓣酱改成XO酱加阳江豆豉烧这道菜</t>
        </is>
      </c>
      <c r="I3617" t="inlineStr">
        <is>
          <t>9月22日（试菜）
定版SKU/9个
试菜拍板人是项目老板叫来现场定的
1.清炒玉米粒         通过
2.油豆腐煨烧肉    通过
3.豉油皇炒面        通过
4.白贝烩丝瓜        通过
5.蒜苔炒肉丝        通过
6.酸菜炒鸡杂        通过
7.剁椒炒鱿鱼         通过
8.白玉菇炒鱿鱼    通过
9.西兰花炒虾仁    通过</t>
        </is>
      </c>
      <c r="J3617" t="inlineStr">
        <is>
          <t>暂无</t>
        </is>
      </c>
      <c r="K3617" t="inlineStr">
        <is>
          <t>明日23号
配合老板叫的师傅弄6个菜复刻机器上完成作业</t>
        </is>
      </c>
      <c r="L3617" t="inlineStr">
        <is>
          <t>IMG_3263.JPEG,IMG_3264.JPEG,IMG_3265.JPEG,IMG_3266.JPEG,IMG_3267.JPEG,IMG_3268.JPEG,IMG_3269.JPEG,IMG_3270.JPEG,IMG_3273.JPEG,IMG_3262.JPEG,IMG_3261.JPEG,7645890592691c2da30e4d67059a452f.JPEG,120fcacaeb8881e8f060d06248c89d74.JPEG</t>
        </is>
      </c>
      <c r="M3617"/>
      <c r="N3617" s="2">
        <v>45922</v>
      </c>
      <c r="O3617" t="inlineStr">
        <is>
          <t>已结束</t>
        </is>
      </c>
      <c r="P3617" t="inlineStr">
        <is>
          <t>39周</t>
        </is>
      </c>
      <c r="Q3617"/>
      <c r="R3617" t="inlineStr">
        <is>
          <t>false</t>
        </is>
      </c>
      <c r="S3617" t="inlineStr">
        <is>
          <t>2025/09/23</t>
        </is>
      </c>
      <c r="T3617" t="inlineStr">
        <is>
          <t>华南区</t>
        </is>
      </c>
      <c r="U3617"/>
      <c r="V3617" t="inlineStr">
        <is>
          <t>贺欢欢</t>
        </is>
      </c>
      <c r="W3617" t="inlineStr">
        <is>
          <t>王言</t>
        </is>
      </c>
    </row>
    <row r="3618" ht="12.75" customHeight="1">
      <c r="A3618" t="inlineStr">
        <is>
          <t>2025-09-20 余振兴-广州-森大-新店开业 已结束</t>
        </is>
      </c>
      <c r="B3618" t="inlineStr">
        <is>
          <t>1</t>
        </is>
      </c>
      <c r="C3618" t="inlineStr">
        <is>
          <t xml:space="preserve">今日录6个SKU菜，原周日休息，因门店机器问题需去检查 </t>
        </is>
      </c>
      <c r="D3618" t="inlineStr">
        <is>
          <t>余振兴</t>
        </is>
      </c>
      <c r="E3618" t="inlineStr">
        <is>
          <t>祥兴楼，广东省广州市花都区炭步镇繁华路祥兴楼</t>
        </is>
      </c>
      <c r="F3618" t="inlineStr">
        <is>
          <t>项目出差</t>
        </is>
      </c>
      <c r="G3618" t="inlineStr">
        <is>
          <t>余振兴-广州-森大-新店开业 已结束</t>
        </is>
      </c>
      <c r="H3618" t="inlineStr">
        <is>
          <t>一、今日录菜6个SKU 
对每个菜进行搭配，调整标准，
1.白贝烩丝瓜
2.生炒玉米粒
3.豉油皇炒面
4.酸菜炒鸡杂
5.油豆腐煨烧肉
6.蒜苔炒肉丝
二、原本与项目老板沟通周日休息一天的，老板也同意了，但是广州客语东方新世界店，在大群反馈机器炒菜多了温度下降，目前判断不出什么问题，只能过去门店检查一下情况，</t>
        </is>
      </c>
      <c r="I3618" t="inlineStr">
        <is>
          <t>暂定版本
1.白贝烩丝瓜
2.生炒玉米粒
3.豉油皇炒面
4.酸菜炒鸡杂
5.油豆腐煨烧肉
6.蒜苔炒肉丝</t>
        </is>
      </c>
      <c r="J3618" t="inlineStr">
        <is>
          <t>暂无</t>
        </is>
      </c>
      <c r="K3618" t="inlineStr">
        <is>
          <t>广州客语（东方新世界店）上访检查设备使用问题</t>
        </is>
      </c>
      <c r="L3618" t="inlineStr">
        <is>
          <t>IMG_3206.JPEG,IMG_3205.JPEG,IMG_3207.JPEG,IMG_3202.JPEG,IMG_3209.JPEG,IMG_3211.JPEG,IMG_3192.JPEG,IMG_3191.JPEG,IMG_3219.JPEG</t>
        </is>
      </c>
      <c r="M3618"/>
      <c r="N3618" s="2">
        <v>45920</v>
      </c>
      <c r="O3618" t="inlineStr">
        <is>
          <t>已结束</t>
        </is>
      </c>
      <c r="P3618" t="inlineStr">
        <is>
          <t>38周</t>
        </is>
      </c>
      <c r="Q3618"/>
      <c r="R3618" t="inlineStr">
        <is>
          <t>false</t>
        </is>
      </c>
      <c r="S3618" t="inlineStr">
        <is>
          <t>2025/09/23</t>
        </is>
      </c>
      <c r="T3618" t="inlineStr">
        <is>
          <t>华南区</t>
        </is>
      </c>
      <c r="U3618"/>
      <c r="V3618" t="inlineStr">
        <is>
          <t>贺欢欢</t>
        </is>
      </c>
      <c r="W3618" t="inlineStr">
        <is>
          <t>王言</t>
        </is>
      </c>
    </row>
    <row r="3619" ht="12.75" customHeight="1">
      <c r="A3619" t="inlineStr">
        <is>
          <t>2025-09-19 余振兴-广州-森大-新店开业 已结束</t>
        </is>
      </c>
      <c r="B3619" t="inlineStr">
        <is>
          <t>1</t>
        </is>
      </c>
      <c r="C3619" t="inlineStr">
        <is>
          <t xml:space="preserve">菜品测试有调整、淘汰情况，部分待改配比，项目缺人员跟进 </t>
        </is>
      </c>
      <c r="D3619" t="inlineStr">
        <is>
          <t>余振兴</t>
        </is>
      </c>
      <c r="E3619" t="inlineStr">
        <is>
          <t>祥兴楼，广东省广州市花都区炭步镇繁华路祥兴楼</t>
        </is>
      </c>
      <c r="F3619" t="inlineStr">
        <is>
          <t>项目出差</t>
        </is>
      </c>
      <c r="G3619" t="inlineStr">
        <is>
          <t>余振兴-广州-森大-新店开业 已结束</t>
        </is>
      </c>
      <c r="H3619" t="inlineStr">
        <is>
          <t>今天测试/待调整
1.清炒莴笋，待改配菜调整
2.白玉菇炒章鱼  改鱿鱼炒
3.虾仁滑蛋          暂停测试
4.剁椒炒鱿鱼    待调整配比
5.白玉菇炒章鱼  改鱿鱼炒
6.白玉木耳炒猪肚     淘汰
7.尖椒甲鱼        待调整配比
8.大蒜叶炒腊    待更换原材料</t>
        </is>
      </c>
      <c r="I3619" t="inlineStr">
        <is>
          <t>1.通过菜品9个，
2.线椒炒鸡蛋    通过
3.农家小炒肉    通过
4.花甲炒鱿鱼    通过
5.清炒麦菜         通过
6.清炒上海青     通过
7.香芹炒香干      通过
8.双椒牛蛙            通过
9.外婆菜炒鸡蛋    通过
10.杂菇烩豆腐        通过</t>
        </is>
      </c>
      <c r="J3619" t="inlineStr">
        <is>
          <t>项目客户这边暂无固定人员跟进机器使用</t>
        </is>
      </c>
      <c r="K3619" t="inlineStr">
        <is>
          <t>9月20日（录菜）
1.油豆腐煨烧肉
2.干煸肥肠
3.酸笋炒牛肉
4.清炒玉米粒
5.花蛤烩丝瓜</t>
        </is>
      </c>
      <c r="L3619" t="inlineStr">
        <is>
          <t>IMG_3163.JPEG,IMG_3164.JPEG,IMG_3162.JPEG,IMG_3166.JPEG,IMG_3165.JPEG,IMG_3160.JPEG,IMG_3173.JPEG,IMG_3169.JPEG,IMG_3161.JPEG</t>
        </is>
      </c>
      <c r="M3619"/>
      <c r="N3619" s="2">
        <v>45919</v>
      </c>
      <c r="O3619" t="inlineStr">
        <is>
          <t>已结束</t>
        </is>
      </c>
      <c r="P3619" t="inlineStr">
        <is>
          <t>38周</t>
        </is>
      </c>
      <c r="Q3619"/>
      <c r="R3619" t="inlineStr">
        <is>
          <t>false</t>
        </is>
      </c>
      <c r="S3619" t="inlineStr">
        <is>
          <t>2025/09/23</t>
        </is>
      </c>
      <c r="T3619" t="inlineStr">
        <is>
          <t>华南区</t>
        </is>
      </c>
      <c r="U3619"/>
      <c r="V3619" t="inlineStr">
        <is>
          <t>贺欢欢</t>
        </is>
      </c>
      <c r="W3619" t="inlineStr">
        <is>
          <t>王言</t>
        </is>
      </c>
    </row>
    <row r="3620" ht="12.75" customHeight="1">
      <c r="A3620" t="inlineStr">
        <is>
          <t>2025-09-18 余振兴-广州-森大-新店开业 已结束</t>
        </is>
      </c>
      <c r="B3620" t="inlineStr">
        <is>
          <t>1</t>
        </is>
      </c>
      <c r="C3620" t="inlineStr">
        <is>
          <t xml:space="preserve">今日录5菜试菜定暂定版本，待老板拍板，9月19日将增录菜品 </t>
        </is>
      </c>
      <c r="D3620" t="inlineStr">
        <is>
          <t>余振兴</t>
        </is>
      </c>
      <c r="E3620" t="inlineStr">
        <is>
          <t>祥兴楼，广东省广州市花都区炭步镇繁华路祥兴楼</t>
        </is>
      </c>
      <c r="F3620" t="inlineStr">
        <is>
          <t>项目出差</t>
        </is>
      </c>
      <c r="G3620" t="inlineStr">
        <is>
          <t>余振兴-广州-森大-新店开业 已结束</t>
        </is>
      </c>
      <c r="H3620" t="inlineStr">
        <is>
          <t>今日录制5道菜品，与工厂负责人一同试菜试反馈暂定以下菜品版本，待明天老板来工厂试菜后拍板，
1.辣椒炒鸡蛋
2.农家小炒肉
3.清炒油麦菜
4.干锅酸菜肥肠
5.花甲鱿鱼
</t>
        </is>
      </c>
      <c r="I3620" t="inlineStr">
        <is>
          <t>完成调试暂定版本
1.辣椒炒鸡蛋
2.农家小炒肉
3.清炒油麦菜
4.干锅酸菜肥肠
5.花甲鱿鱼</t>
        </is>
      </c>
      <c r="J3620" t="inlineStr">
        <is>
          <t>项目无固定人员跟进机器使用学习</t>
        </is>
      </c>
      <c r="K3620" t="inlineStr">
        <is>
          <t>9月19日增加菜品录制
1.白玉木耳炒猪肚
2.清炒莴笋
3.外婆菜炒蛋
4.香芹炒攸县香干
5.贡椒鱿鱼
6.烟笋腊肉
7.虾仁滑蛋
8.大蒜叶炒腊肉
9.鲜椒霸王蛙
10.菌菇豆腐
11.尖椒生态甲鱼
12.白玉菇炒章鱼</t>
        </is>
      </c>
      <c r="L3620" t="inlineStr">
        <is>
          <t>IMG_3146.JPEG,IMG_3147.JPEG,IMG_3148.JPEG,IMG_3149.JPEG,IMG_3144.JPEG,IMG_3136.JPEG,IMG_3138.JPEG,IMG_3141.JPEG,IMG_3143.JPEG</t>
        </is>
      </c>
      <c r="M3620"/>
      <c r="N3620" s="2">
        <v>45918</v>
      </c>
      <c r="O3620" t="inlineStr">
        <is>
          <t>已结束</t>
        </is>
      </c>
      <c r="P3620" t="inlineStr">
        <is>
          <t>38周</t>
        </is>
      </c>
      <c r="Q3620"/>
      <c r="R3620" t="inlineStr">
        <is>
          <t>false</t>
        </is>
      </c>
      <c r="S3620" t="inlineStr">
        <is>
          <t>2025/09/23</t>
        </is>
      </c>
      <c r="T3620" t="inlineStr">
        <is>
          <t>华南区</t>
        </is>
      </c>
      <c r="U3620"/>
      <c r="V3620" t="inlineStr">
        <is>
          <t>贺欢欢</t>
        </is>
      </c>
      <c r="W3620" t="inlineStr">
        <is>
          <t>王言</t>
        </is>
      </c>
    </row>
    <row r="3621" ht="12.75" customHeight="1">
      <c r="A3621" t="inlineStr">
        <is>
          <t>2025-09-17 余振兴-广州-森大-新店开业 已结束</t>
        </is>
      </c>
      <c r="B3621" t="inlineStr">
        <is>
          <t>1</t>
        </is>
      </c>
      <c r="C3621" t="inlineStr">
        <is>
          <t xml:space="preserve">试菜反馈姜蒜炒鸡去啤酒，三丝效果差，多菜谱待完善 </t>
        </is>
      </c>
      <c r="D3621" t="inlineStr">
        <is>
          <t>余振兴</t>
        </is>
      </c>
      <c r="E3621" t="inlineStr">
        <is>
          <t>祥兴楼，广东省广州市花都区炭步镇繁华路祥兴楼</t>
        </is>
      </c>
      <c r="F3621" t="inlineStr">
        <is>
          <t>项目出差</t>
        </is>
      </c>
      <c r="G3621" t="inlineStr">
        <is>
          <t>余振兴-广州-森大-新店开业 已结束</t>
        </is>
      </c>
      <c r="H3621" t="inlineStr">
        <is>
          <t>今天测试菜品：与客户工厂负责人试菜
1.姜蒜炒鸡 反馈啤酒味太重，要求明日去掉啤酒更换水试一下效果
2.三丝炒面，三丝炒粉，反馈出品效果不理想，明日复测，需更换客户自己的调味酱汁水炒制
3.水煮牛肉，暂定版本  
4.辣椒炒肉，暂定版本</t>
        </is>
      </c>
      <c r="I3621" t="inlineStr">
        <is>
          <t>目前暂定版本菜谱4个
1.姜蒜生炒鸡   
2.手撕包菜
3.水煮牛肉
4.辣椒炒肉</t>
        </is>
      </c>
      <c r="J3621" t="inlineStr">
        <is>
          <t>暂无</t>
        </is>
      </c>
      <c r="K3621" t="inlineStr">
        <is>
          <t>录制新菜谱
1.清炒油麦菜
2.干锅酸菜肥肠
3.农家小炒肉
4.花甲鱿鱼</t>
        </is>
      </c>
      <c r="L3621" t="inlineStr">
        <is>
          <t>IMG_3115.JPEG,IMG_3114.JPEG,IMG_3116.JPEG,IMG_3111.JPEG,IMG_3113.JPEG,IMG_3107.JPEG</t>
        </is>
      </c>
      <c r="M3621"/>
      <c r="N3621" s="2">
        <v>45917</v>
      </c>
      <c r="O3621" t="inlineStr">
        <is>
          <t>已结束</t>
        </is>
      </c>
      <c r="P3621" t="inlineStr">
        <is>
          <t>38周</t>
        </is>
      </c>
      <c r="Q3621"/>
      <c r="R3621" t="inlineStr">
        <is>
          <t>false</t>
        </is>
      </c>
      <c r="S3621" t="inlineStr">
        <is>
          <t>2025/09/23</t>
        </is>
      </c>
      <c r="T3621" t="inlineStr">
        <is>
          <t>华南区</t>
        </is>
      </c>
      <c r="U3621"/>
      <c r="V3621" t="inlineStr">
        <is>
          <t>贺欢欢</t>
        </is>
      </c>
      <c r="W3621" t="inlineStr">
        <is>
          <t>王言</t>
        </is>
      </c>
    </row>
    <row r="3622" ht="12.75" customHeight="1">
      <c r="A3622" t="inlineStr">
        <is>
          <t>2025-09-16 余振兴-广州-森大-新店开业 已结束</t>
        </is>
      </c>
      <c r="B3622" t="inlineStr">
        <is>
          <t>1</t>
        </is>
      </c>
      <c r="C3622" t="inlineStr">
        <is>
          <t xml:space="preserve">辣椒炒肉、水煮牛肉等菜品需调整测试，定版两菜谱增炒粉炒面 </t>
        </is>
      </c>
      <c r="D3622" t="inlineStr">
        <is>
          <t>余振兴</t>
        </is>
      </c>
      <c r="E3622" t="inlineStr">
        <is>
          <t>祥兴楼，广东省广州市花都区炭步镇繁华路祥兴楼</t>
        </is>
      </c>
      <c r="F3622" t="inlineStr">
        <is>
          <t>项目出差</t>
        </is>
      </c>
      <c r="G3622" t="inlineStr">
        <is>
          <t>余振兴-广州-森大-新店开业 已结束</t>
        </is>
      </c>
      <c r="H3622" t="inlineStr">
        <is>
          <t>今日测试菜品反馈结果
1.辣椒炒肉不合格，反馈提出明日更换版本测试，
2.姜蒜炒鸡，反馈出品鸡肉不够香经过讨论明日重新买质量较好的鸡肉食材进行测试，
3.水煮牛肉，反馈明日复测，且专用该菜品容器呈菜，</t>
        </is>
      </c>
      <c r="I3622" t="inlineStr">
        <is>
          <t>今日定版菜谱2个
1.生炒包芥
2.干锅茶树菇</t>
        </is>
      </c>
      <c r="J3622" t="inlineStr">
        <is>
          <t>暂无</t>
        </is>
      </c>
      <c r="K3622" t="inlineStr">
        <is>
          <t>调整菜品如下
1.辣椒炒肉
2.水煮牛肉
3.姜蒜炒鸡
增加测试菜品：炒粉、炒面、</t>
        </is>
      </c>
      <c r="L3622" t="inlineStr">
        <is>
          <t>IMG_3101.JPEG,IMG_3097.JPEG,IMG_3096.JPEG,IMG_3100.JPEG,IMG_3098.JPEG,IMG_3093.JPEG,IMG_3091.JPEG,IMG_3095.JPEG</t>
        </is>
      </c>
      <c r="M3622"/>
      <c r="N3622" s="2">
        <v>45916</v>
      </c>
      <c r="O3622" t="inlineStr">
        <is>
          <t>已结束</t>
        </is>
      </c>
      <c r="P3622" t="inlineStr">
        <is>
          <t>38周</t>
        </is>
      </c>
      <c r="Q3622"/>
      <c r="R3622" t="inlineStr">
        <is>
          <t>false</t>
        </is>
      </c>
      <c r="S3622" t="inlineStr">
        <is>
          <t>2025/09/23</t>
        </is>
      </c>
      <c r="T3622" t="inlineStr">
        <is>
          <t>华南区</t>
        </is>
      </c>
      <c r="U3622"/>
      <c r="V3622" t="inlineStr">
        <is>
          <t>贺欢欢</t>
        </is>
      </c>
      <c r="W3622" t="inlineStr">
        <is>
          <t>王言</t>
        </is>
      </c>
    </row>
    <row r="3623" ht="12.75" customHeight="1">
      <c r="A3623" t="inlineStr">
        <is>
          <t>2025-09-15 余振兴-广州-森大-新店开业 已结束</t>
        </is>
      </c>
      <c r="B3623" t="inlineStr">
        <is>
          <t>1</t>
        </is>
      </c>
      <c r="C3623" t="inlineStr">
        <is>
          <t xml:space="preserve">昨日9道菜品复测6道通过，3道效果差、1道一般需调整复测 </t>
        </is>
      </c>
      <c r="D3623" t="inlineStr">
        <is>
          <t>余振兴</t>
        </is>
      </c>
      <c r="E3623" t="inlineStr">
        <is>
          <t>永隆苑，广东省广州市花都区炭步镇园华路永隆苑</t>
        </is>
      </c>
      <c r="F3623" t="inlineStr">
        <is>
          <t>项目出差</t>
        </is>
      </c>
      <c r="G3623" t="inlineStr">
        <is>
          <t>余振兴-广州-森大-新店开业 已结束</t>
        </is>
      </c>
      <c r="H3623" t="inlineStr">
        <is>
          <t>对昨日9道菜品进行复测，通过6道菜品
1.辣椒炒肉，复测效果不理想主要问题是油多，五花肉煸炒太干，需调整复测，
2.干锅茶树菇，复测效果不理想问题是五花肉煸炒不够干没上到颜色，需调整复测，
3.姜蒜炒鸡，出品效果差一些鸡肉不够入味需调整复测，
4.新增水煮牛肉岀品一般，明日重新使用客户的原材料录菜，</t>
        </is>
      </c>
      <c r="I3623" t="inlineStr">
        <is>
          <t>9月15日（复测）调整定版
1.凉瓜炒牛肉              通过
2.上汤豌豆苗              通过
3.炒花菜                      通过
4.金不换炒海瓜子     通过
5.老菜脯炒饭              通过
6.酸菜肥肠                  通过</t>
        </is>
      </c>
      <c r="J3623" t="inlineStr">
        <is>
          <t>暂无</t>
        </is>
      </c>
      <c r="K3623" t="inlineStr">
        <is>
          <t>明日复测菜品
1.生炒包芥   （重新试菜）
2.干锅茶树菇
3.姜蒜炒鸡
4.辣椒炒肉
5.水煮牛肉</t>
        </is>
      </c>
      <c r="L3623" t="inlineStr">
        <is>
          <t>IMG_3067.JPEG,IMG_3069.JPEG,IMG_3070.JPEG,IMG_3071.JPEG,IMG_3072.JPEG,IMG_3073.JPEG,IMG_3074.JPEG,IMG_3078.JPEG,IMG_3079.JPEG</t>
        </is>
      </c>
      <c r="M3623"/>
      <c r="N3623" s="2">
        <v>45915</v>
      </c>
      <c r="O3623" t="inlineStr">
        <is>
          <t>已结束</t>
        </is>
      </c>
      <c r="P3623" t="inlineStr">
        <is>
          <t>38周</t>
        </is>
      </c>
      <c r="Q3623"/>
      <c r="R3623" t="inlineStr">
        <is>
          <t>false</t>
        </is>
      </c>
      <c r="S3623" t="inlineStr">
        <is>
          <t>2025/09/23</t>
        </is>
      </c>
      <c r="T3623" t="inlineStr">
        <is>
          <t>华南区</t>
        </is>
      </c>
      <c r="U3623"/>
      <c r="V3623" t="inlineStr">
        <is>
          <t>贺欢欢</t>
        </is>
      </c>
      <c r="W3623" t="inlineStr">
        <is>
          <t>王言</t>
        </is>
      </c>
    </row>
    <row r="3624" ht="12.75" customHeight="1">
      <c r="A3624" t="inlineStr">
        <is>
          <t>2025-09-14 余振兴-广州-森大-新店开业 已结束</t>
        </is>
      </c>
      <c r="B3624" t="inlineStr">
        <is>
          <t>1</t>
        </is>
      </c>
      <c r="C3624" t="inlineStr">
        <is>
          <t xml:space="preserve">8个菜品待明日复测，广州店设备温度低问题已解决，新增2菜谱 </t>
        </is>
      </c>
      <c r="D3624" t="inlineStr">
        <is>
          <t>余振兴</t>
        </is>
      </c>
      <c r="E3624" t="inlineStr">
        <is>
          <t>百信广场，广东省广州市白云区新市街道木屋烧烤(白云百信广场店)百信广场</t>
        </is>
      </c>
      <c r="F3624" t="inlineStr">
        <is>
          <t>项目出差</t>
        </is>
      </c>
      <c r="G3624" t="inlineStr">
        <is>
          <t>余振兴-广州-森大-新店开业 已结束</t>
        </is>
      </c>
      <c r="H3624" t="inlineStr">
        <is>
          <t>一、今日测试9个SKU有8个试菜之后老板提出需调整明日复测，
1.凉瓜炒牛肉
2.干锅茶树菇
3.上汤豌豆苗
4.炒花菜
5.金不换炒海瓜子
6.回锅肉
7.老菜脯炒饭
8.鲍鱼辣椒炒肉
9.酸菜肥肠
二、上访广州（客语）白云区百信广场店调式，门店厨长反馈有一台设备温度低，出品不热客人投诉，
经过现场排查有一台机器温度确实存在较低情况，经过重新温度标定之后烹饪试菜问题解决，也提醒机器负责人在烹饪肉类菜品时一定要解冻完全的肉，不然也会影响菜的温度以及出品，开市前一个半小时提前拿出解冻
</t>
        </is>
      </c>
      <c r="I3624" t="inlineStr">
        <is>
          <t>经调试定版菜品1个
1：荷塘月色</t>
        </is>
      </c>
      <c r="J3624" t="inlineStr">
        <is>
          <t>1.客户需要更多谱
2.客户需求增加自己的菜单2个SKU
：水煮牛肉
：姜蒜炒鸡</t>
        </is>
      </c>
      <c r="K3624" t="inlineStr">
        <is>
          <t>明日9月15日（调整复测以下菜品）
1.凉瓜炒牛肉
2.干锅茶树菇
3.上汤豌豆苗
4.炒花菜
5.金不换炒海瓜子
6.回锅肉
7.老菜脯炒饭
8.鲍鱼辣椒炒肉
9.酸菜肥肠
额外增加菜谱2个
：水煮牛肉
：姜蒜炒鸡</t>
        </is>
      </c>
      <c r="L3624" t="inlineStr">
        <is>
          <t>IMG_3028.JPEG,IMG_3029.JPEG,IMG_3030.JPEG,IMG_3031.JPEG,IMG_3033.JPEG,IMG_3034.JPEG,IMG_3036.JPEG,IMG_3052.JPEG,IMG_3048.JPEG</t>
        </is>
      </c>
      <c r="M3624"/>
      <c r="N3624" s="2">
        <v>45914</v>
      </c>
      <c r="O3624" t="inlineStr">
        <is>
          <t>已结束</t>
        </is>
      </c>
      <c r="P3624" t="inlineStr">
        <is>
          <t>37周</t>
        </is>
      </c>
      <c r="Q3624"/>
      <c r="R3624" t="inlineStr">
        <is>
          <t>false</t>
        </is>
      </c>
      <c r="S3624" t="inlineStr">
        <is>
          <t>2025/09/23</t>
        </is>
      </c>
      <c r="T3624" t="inlineStr">
        <is>
          <t>华南区</t>
        </is>
      </c>
      <c r="U3624"/>
      <c r="V3624" t="inlineStr">
        <is>
          <t>贺欢欢</t>
        </is>
      </c>
      <c r="W3624" t="inlineStr">
        <is>
          <t>王言</t>
        </is>
      </c>
    </row>
    <row r="3625" ht="12.75" customHeight="1">
      <c r="A3625" t="inlineStr">
        <is>
          <t>2025-09-13 余振兴-广州-森大-新店开业 已结束</t>
        </is>
      </c>
      <c r="B3625" t="inlineStr">
        <is>
          <t>1</t>
        </is>
      </c>
      <c r="C3625" t="inlineStr">
        <is>
          <t xml:space="preserve">今日原计划测16菜仅完成9道，因食材等问题，明日测10道 </t>
        </is>
      </c>
      <c r="D3625" t="inlineStr">
        <is>
          <t>余振兴</t>
        </is>
      </c>
      <c r="E3625" t="inlineStr">
        <is>
          <t>永隆苑，广东省广州市花都区炭步镇园华路80号永隆苑</t>
        </is>
      </c>
      <c r="F3625" t="inlineStr">
        <is>
          <t>巡店</t>
        </is>
      </c>
      <c r="G3625" t="inlineStr">
        <is>
          <t>余振兴-广州-森大-新店开业 已结束</t>
        </is>
      </c>
      <c r="H3625" t="inlineStr">
        <is>
          <t>原计划测试16道菜品，因前期工作大量时间在处理购买食材，处理食材，切配，备菜等
项目老板又是在下午来试菜，以及带着员工上手操作，和拍摄视频，导致末全部测完，加上购买的食材也不够，所以今天只完成了9道调式后定版菜谱</t>
        </is>
      </c>
      <c r="I3625" t="inlineStr">
        <is>
          <t>今天调整菜品有9道已定版
1.xo酱西芹炒猪颈肉
2.生炒包芥
3.肉沫茄子
4.三丝炒米粉
5.凉瓜牛肉
6.清炒娃娃菜
7.年糕烧螃蟹
8.扬州炒饭
9.鲜花椒炒虾仁</t>
        </is>
      </c>
      <c r="J3625" t="inlineStr">
        <is>
          <t>客户需要更多成品的SKU</t>
        </is>
      </c>
      <c r="K3625" t="inlineStr">
        <is>
          <t>明天9月14日（测试）10个菜
购买食材，切配，备菜，
1.凉瓜炒牛肉
2.干锅茶树菇
3.上汤豌豆苗
4.炒花菜
5.金不换炒海瓜子
6.回锅肉
7.老菜脯炒饭
8.荷塘月色
9.鲍鱼辣椒炒肉
10.酸菜肥肠</t>
        </is>
      </c>
      <c r="L3625" t="inlineStr">
        <is>
          <t>IMG_2987.JPEG,IMG_2989.JPEG,IMG_2990.JPEG,IMG_2991.JPEG,IMG_2992.JPEG,IMG_2993.JPEG,IMG_2994.JPEG,IMG_2995.JPEG,IMG_2996.JPEG</t>
        </is>
      </c>
      <c r="M3625"/>
      <c r="N3625" s="2">
        <v>45913</v>
      </c>
      <c r="O3625" t="inlineStr">
        <is>
          <t>已结束</t>
        </is>
      </c>
      <c r="P3625" t="inlineStr">
        <is>
          <t>37周</t>
        </is>
      </c>
      <c r="Q3625"/>
      <c r="R3625" t="inlineStr">
        <is>
          <t>false</t>
        </is>
      </c>
      <c r="S3625" t="inlineStr">
        <is>
          <t>2025/09/23</t>
        </is>
      </c>
      <c r="T3625" t="inlineStr">
        <is>
          <t>华南区</t>
        </is>
      </c>
      <c r="U3625"/>
      <c r="V3625" t="inlineStr">
        <is>
          <t>贺欢欢</t>
        </is>
      </c>
      <c r="W3625" t="inlineStr">
        <is>
          <t>王言</t>
        </is>
      </c>
    </row>
    <row r="3626" ht="12.75" customHeight="1">
      <c r="A3626" t="inlineStr">
        <is>
          <t>2025-09-12 余振兴-广州-森大-新店开业 已结束</t>
        </is>
      </c>
      <c r="B3626" t="inlineStr">
        <is>
          <t>1</t>
        </is>
      </c>
      <c r="C3626" t="inlineStr">
        <is>
          <t xml:space="preserve">今日定版7道菜谱，5道因食材不足未试；明日试16道菜并采购食材 </t>
        </is>
      </c>
      <c r="D3626" t="inlineStr">
        <is>
          <t>余振兴</t>
        </is>
      </c>
      <c r="E3626" t="inlineStr">
        <is>
          <t>金嘉豪商务宾馆，广东省广州市花都区炭步镇园华路金嘉豪商务宾馆</t>
        </is>
      </c>
      <c r="F3626" t="inlineStr">
        <is>
          <t>巡店</t>
        </is>
      </c>
      <c r="G3626" t="inlineStr">
        <is>
          <t>余振兴-广州-森大-新店开业 已结束</t>
        </is>
      </c>
      <c r="H3626" t="inlineStr">
        <is>
          <t>一、今日12道菜谱，经过试菜，调整菜谱，己定版7道菜谱，
剩余5道菜谱因食材带的不充足末试菜调试
二、现场引导客户自己上手操作设备烹饪出餐在旁讲解设备操作以及烹饪手式细节，客户都很用心学上手很快</t>
        </is>
      </c>
      <c r="I3626" t="inlineStr">
        <is>
          <t>（定版菜谱）1份/量
1.方鱼姜汁炒芥兰
2.拍蒜油渣炒番薯叶
3.酸菜炒猪肚
4.潮式炒粿条
5.干炒牛河
6.小炒黄牛肉
7.豆汁炒花甲
</t>
        </is>
      </c>
      <c r="J3626" t="inlineStr">
        <is>
          <t>暂无</t>
        </is>
      </c>
      <c r="K3626" t="inlineStr">
        <is>
          <t>1.收到老板定的菜单，明天试这11个菜，再上今天未试完的5个菜，一共16个菜
2.明天与工厂员工一同往菜市场购买食材以及调料用于试菜，做好食材预处理等工作</t>
        </is>
      </c>
      <c r="L3626" t="inlineStr">
        <is>
          <t>IMG_2954.JPEG,IMG_2953.JPEG,IMG_2943.JPEG,IMG_2936.JPEG,IMG_2938.JPEG,IMG_2941.JPEG,IMG_2940.JPEG,IMG_2939.JPEG,IMG_2952.JPEG</t>
        </is>
      </c>
      <c r="M3626"/>
      <c r="N3626" s="2">
        <v>45912</v>
      </c>
      <c r="O3626" t="inlineStr">
        <is>
          <t>已结束</t>
        </is>
      </c>
      <c r="P3626" t="inlineStr">
        <is>
          <t>37周</t>
        </is>
      </c>
      <c r="Q3626"/>
      <c r="R3626" t="inlineStr">
        <is>
          <t>false</t>
        </is>
      </c>
      <c r="S3626" t="inlineStr">
        <is>
          <t>2025/09/23</t>
        </is>
      </c>
      <c r="T3626" t="inlineStr">
        <is>
          <t>华南区</t>
        </is>
      </c>
      <c r="U3626"/>
      <c r="V3626" t="inlineStr">
        <is>
          <t>贺欢欢</t>
        </is>
      </c>
      <c r="W3626" t="inlineStr">
        <is>
          <t>王言</t>
        </is>
      </c>
    </row>
    <row r="3627" ht="12.75" customHeight="1">
      <c r="A3627" t="inlineStr">
        <is>
          <t>2025-09-11 余振兴-广州-森大-新店开业 已结束</t>
        </is>
      </c>
      <c r="B3627" t="inlineStr">
        <is>
          <t>1</t>
        </is>
      </c>
      <c r="C3627" t="inlineStr">
        <is>
          <t xml:space="preserve">客户带三菜品测试，食材不符、缺菜谱问题，明日测12道公司菜 </t>
        </is>
      </c>
      <c r="D3627" t="inlineStr">
        <is>
          <t>余振兴</t>
        </is>
      </c>
      <c r="E3627" t="inlineStr">
        <is>
          <t>永隆苑，广东省广州市花都区炭步镇园华路80号永隆苑</t>
        </is>
      </c>
      <c r="F3627" t="inlineStr">
        <is>
          <t>巡店</t>
        </is>
      </c>
      <c r="G3627" t="inlineStr">
        <is>
          <t>余振兴-广州-森大-新店开业 已结束</t>
        </is>
      </c>
      <c r="H3627" t="inlineStr">
        <is>
          <t>今日客户带有三个他们门店菜品来工厂测试
1.干炒牛河
因客户带的食材与机器菜谱不符，导致出品差异较大，使用的不是河粉而是粿条，已和客户解释需按照我们菜谱标准来进行测试
2.油渣拍蒜炒番薯叶
因总部分享过来的菜谱没有这道菜，与客户讲需重新录菜到机器上形成菜谱，
3.肉丁酸菜炒饭
因客户带的食材与机器菜谱不符，导致出品差异较大，使用的米饭是人造米，已和客户解释需按照我们菜谱标</t>
        </is>
      </c>
      <c r="I3627" t="inlineStr">
        <is>
          <t>暂无</t>
        </is>
      </c>
      <c r="J3627" t="inlineStr">
        <is>
          <t>目前从总部分享给客户菜单有76个，待客户挑选做测试以及调整</t>
        </is>
      </c>
      <c r="K3627" t="inlineStr">
        <is>
          <t>1.与项目老板沟通明日测试12道公司菜谱
2.已开好所需食材给老板购买明日测试</t>
        </is>
      </c>
      <c r="L3627" t="inlineStr">
        <is>
          <t>IMG_2928.JPEG,IMG_2901.JPEG,IMG_2900.JPEG,IMG_2898.JPEG,IMG_2895.JPEG</t>
        </is>
      </c>
      <c r="M3627"/>
      <c r="N3627" s="2">
        <v>45911</v>
      </c>
      <c r="O3627" t="inlineStr">
        <is>
          <t>已结束</t>
        </is>
      </c>
      <c r="P3627" t="inlineStr">
        <is>
          <t>37周</t>
        </is>
      </c>
      <c r="Q3627"/>
      <c r="R3627" t="inlineStr">
        <is>
          <t>false</t>
        </is>
      </c>
      <c r="S3627" t="inlineStr">
        <is>
          <t>2025/09/23</t>
        </is>
      </c>
      <c r="T3627" t="inlineStr">
        <is>
          <t>华南区</t>
        </is>
      </c>
      <c r="U3627"/>
      <c r="V3627" t="inlineStr">
        <is>
          <t>贺欢欢</t>
        </is>
      </c>
      <c r="W3627" t="inlineStr">
        <is>
          <t>王言</t>
        </is>
      </c>
    </row>
    <row r="3628" ht="12.75" customHeight="1">
      <c r="A3628" t="inlineStr">
        <is>
          <t>2025-09-10 余振兴-广州-森大-新店开业 已结束</t>
        </is>
      </c>
      <c r="B3628" t="inlineStr">
        <is>
          <t>1</t>
        </is>
      </c>
      <c r="C3628" t="inlineStr">
        <is>
          <t xml:space="preserve">为广州新店做设备调试、菜谱测试等工作，明日试菜需购食材 </t>
        </is>
      </c>
      <c r="D3628" t="inlineStr">
        <is>
          <t>余振兴</t>
        </is>
      </c>
      <c r="E3628" t="inlineStr">
        <is>
          <t>永隆苑，广东省广州市花都区炭步镇园华路80号永隆苑</t>
        </is>
      </c>
      <c r="F3628" t="inlineStr">
        <is>
          <t>巡店</t>
        </is>
      </c>
      <c r="G3628" t="inlineStr">
        <is>
          <t>余振兴-广州-森大-新店开业 已结束</t>
        </is>
      </c>
      <c r="H3628" t="inlineStr">
        <is>
          <t>1.对接项目客户端，对机器进行注册超级管理人账号
2.提交审批从公司总部分享菜谱到客户瑞进行测试以及试菜
3.对现场设备进行调试如下，温度标定检查，添加干料，添加液料，校准，等工作
4.协助项目负责人下载APP不停云厨，
5.对接告知客户下单购买明日需要测试试菜等食材</t>
        </is>
      </c>
      <c r="I3628" t="inlineStr">
        <is>
          <t>暂无</t>
        </is>
      </c>
      <c r="J3628" t="inlineStr">
        <is>
          <t>暂无</t>
        </is>
      </c>
      <c r="K3628" t="inlineStr">
        <is>
          <t>明日挑选机器SKU菜谱进行烹饪试菜</t>
        </is>
      </c>
      <c r="L3628" t="inlineStr">
        <is>
          <t>IMG_2855.JPEG,IMG_2857.JPEG,IMG_2858.JPEG,IMG_2859.JPEG,IMG_2860.JPEG,IMG_2863.JPEG,IMG_2883.JPEG,IMG_2885.JPEG</t>
        </is>
      </c>
      <c r="M3628"/>
      <c r="N3628" s="2">
        <v>45910</v>
      </c>
      <c r="O3628" t="inlineStr">
        <is>
          <t>已结束</t>
        </is>
      </c>
      <c r="P3628" t="inlineStr">
        <is>
          <t>37周</t>
        </is>
      </c>
      <c r="Q3628"/>
      <c r="R3628" t="inlineStr">
        <is>
          <t>false</t>
        </is>
      </c>
      <c r="S3628" t="inlineStr">
        <is>
          <t>2025/09/23</t>
        </is>
      </c>
      <c r="T3628" t="inlineStr">
        <is>
          <t>华南区</t>
        </is>
      </c>
      <c r="U3628"/>
      <c r="V3628" t="inlineStr">
        <is>
          <t>贺欢欢</t>
        </is>
      </c>
      <c r="W3628" t="inlineStr">
        <is>
          <t>王言</t>
        </is>
      </c>
    </row>
    <row r="3629" ht="12.75" customHeight="1">
      <c r="A3629" t="inlineStr">
        <is>
          <t>2025-09-09 余振兴-广州-客语-解决问题 已结束</t>
        </is>
      </c>
      <c r="B3629" t="inlineStr">
        <is>
          <t>1</t>
        </is>
      </c>
      <c r="C3629" t="inlineStr">
        <is>
          <t xml:space="preserve">跟进广州客语总部机器使用，关注测新设备及过保维护成本高问题 </t>
        </is>
      </c>
      <c r="D3629" t="inlineStr">
        <is>
          <t>余振兴</t>
        </is>
      </c>
      <c r="E3629" t="inlineStr">
        <is>
          <t>广百广场(广州天河店)，广东省广州市天河区新塘街道网鱼电竞酒店(广州天河智慧城地铁站店)广百广场(广州天河店)</t>
        </is>
      </c>
      <c r="F3629" t="inlineStr">
        <is>
          <t>巡店</t>
        </is>
      </c>
      <c r="G3629" t="inlineStr">
        <is>
          <t>余振兴-广州-客语-解决问题 已结束</t>
        </is>
      </c>
      <c r="H3629" t="inlineStr">
        <is>
          <t>广州客语总部店跟进机器使用情况
1.接触设备负责人打听是否有在测其他品牌机器
2.对目前设备过保维护成本高的看法，
</t>
        </is>
      </c>
      <c r="I3629" t="inlineStr">
        <is>
          <t>设备上己有的SKU生产稳定正常</t>
        </is>
      </c>
      <c r="J3629" t="inlineStr">
        <is>
          <t>机器岗位更换新操作员</t>
        </is>
      </c>
      <c r="K3629" t="inlineStr">
        <is>
          <t>客语跟进炒菜机使用</t>
        </is>
      </c>
      <c r="L3629" t="inlineStr">
        <is>
          <t>IMG_2830.JPEG,IMG_2831.JPEG,IMG_2832.JPEG,IMG_2833.JPEG,IMG_2835.JPEG,IMG_2837.JPEG</t>
        </is>
      </c>
      <c r="M3629"/>
      <c r="N3629" s="2">
        <v>45909</v>
      </c>
      <c r="O3629" t="inlineStr">
        <is>
          <t>已结束,已结束</t>
        </is>
      </c>
      <c r="P3629" t="inlineStr">
        <is>
          <t>37周</t>
        </is>
      </c>
      <c r="Q3629"/>
      <c r="R3629" t="inlineStr">
        <is>
          <t>false</t>
        </is>
      </c>
      <c r="S3629" t="inlineStr">
        <is>
          <t>2025/09/09
2025/11/25</t>
        </is>
      </c>
      <c r="T3629" t="inlineStr">
        <is>
          <t>华南区</t>
        </is>
      </c>
      <c r="U3629"/>
      <c r="V3629" t="inlineStr">
        <is>
          <t>吴健华
吴健华</t>
        </is>
      </c>
      <c r="W3629" t="inlineStr">
        <is>
          <t>王言
王言</t>
        </is>
      </c>
    </row>
    <row r="3630" ht="12.75" customHeight="1">
      <c r="A3630" t="inlineStr">
        <is>
          <t>2025-09-09 余振兴-广州-客语-解决问题 已结束</t>
        </is>
      </c>
      <c r="B3630" t="inlineStr">
        <is>
          <t>1</t>
        </is>
      </c>
      <c r="C3630" t="inlineStr">
        <is>
          <t xml:space="preserve">海外开店计划取消，香港将开店，客语疑因成本讨论合作，9月10日决策 </t>
        </is>
      </c>
      <c r="D3630" t="inlineStr">
        <is>
          <t>余振兴</t>
        </is>
      </c>
      <c r="E3630" t="inlineStr">
        <is>
          <t>广百广场(广州天河店)，广东省广州市天河区新塘街道网鱼电竞酒店(广州天河智慧城地铁站店)广百广场(广州天河店)</t>
        </is>
      </c>
      <c r="F3630" t="inlineStr">
        <is>
          <t>巡店</t>
        </is>
      </c>
      <c r="G3630" t="inlineStr">
        <is>
          <t>余振兴-广州-客语-解决问题 已结束</t>
        </is>
      </c>
      <c r="H3630" t="inlineStr">
        <is>
          <t>1.从客语，海外与华北区负责人，研发赖总口中打探到，原本计划在今年10月份海外市场新加坡第三家店上机器人的计划取消，寻问原由回应后期机器使用成本太高，寻问后期内地市场是否还会继续合作，回应暂定听公司高层决策，
2.打探到目前香港市场己在注册阶段后续也开始在香港市场开店，
3.打探到目前客语目前还没有在测试其它家机器品牌，处在观望状态
4.经过打探寻问，目前在客语内部老板以及高层和中层区域管理都在传播我们设备后期维护成本太高的问题，在9月10日客语大会上讨论后期是否在继续使用机器人的问题，
包括广州原有两台设备的门店，撤走一台到其他门店使，主要还是有多家门店反馈一台足够支撑门店使用，这里讲述的是只生意一般的门店</t>
        </is>
      </c>
      <c r="I3630" t="inlineStr">
        <is>
          <t>机器现有SKU菜品出餐稳定</t>
        </is>
      </c>
      <c r="J3630" t="inlineStr">
        <is>
          <t>目前客语项目遇到后期与我司合作影响</t>
        </is>
      </c>
      <c r="K3630" t="inlineStr">
        <is>
          <t>与华南区 王言王总，项目经理吴健华，约见客语老板陈总详谈后续合作问题</t>
        </is>
      </c>
      <c r="L3630" t="inlineStr">
        <is>
          <t>IMG_2841.JPEG,IMG_2844.JPEG,IMG_2845.JPEG,IMG_2846.JPEG,IMG_2847.JPEG,IMG_2848.JPEG,IMG_2849.JPEG,IMG_2851.JPEG</t>
        </is>
      </c>
      <c r="M3630"/>
      <c r="N3630" s="2">
        <v>45909</v>
      </c>
      <c r="O3630" t="inlineStr">
        <is>
          <t>已结束,已结束</t>
        </is>
      </c>
      <c r="P3630" t="inlineStr">
        <is>
          <t>37周</t>
        </is>
      </c>
      <c r="Q3630"/>
      <c r="R3630" t="inlineStr">
        <is>
          <t>false</t>
        </is>
      </c>
      <c r="S3630" t="inlineStr">
        <is>
          <t>2025/09/09
2025/11/25</t>
        </is>
      </c>
      <c r="T3630" t="inlineStr">
        <is>
          <t>华南区</t>
        </is>
      </c>
      <c r="U3630"/>
      <c r="V3630" t="inlineStr">
        <is>
          <t>吴健华
吴健华</t>
        </is>
      </c>
      <c r="W3630" t="inlineStr">
        <is>
          <t>王言
王言</t>
        </is>
      </c>
    </row>
    <row r="3631" ht="12.75" customHeight="1">
      <c r="A3631" t="inlineStr">
        <is>
          <t>2025-09-07 余振兴-深圳-客语-解决问题 已结束</t>
        </is>
      </c>
      <c r="B3631" t="inlineStr">
        <is>
          <t>1</t>
        </is>
      </c>
      <c r="C3631" t="inlineStr">
        <is>
          <t xml:space="preserve">深圳客语店一台机器温度偏高，标定后正常，加强清洁流程 </t>
        </is>
      </c>
      <c r="D3631" t="inlineStr">
        <is>
          <t>余振兴</t>
        </is>
      </c>
      <c r="E3631" t="inlineStr">
        <is>
          <t>和成世纪名园，广东省深圳市龙岗区坂田街道和勘一路和成世纪名园</t>
        </is>
      </c>
      <c r="F3631" t="inlineStr">
        <is>
          <t>巡店</t>
        </is>
      </c>
      <c r="G3631" t="inlineStr">
        <is>
          <t>余振兴-深圳-客语-解决问题 已结束</t>
        </is>
      </c>
      <c r="H3631" t="inlineStr">
        <is>
          <t>深圳客语罗湖益田假日广场店
1.现场有一台机器存在温度偏高，在烹饪菜品过程以及出品不符合要求，重新给机器做了温度标定测试之后正常，
2.加强了操作员对铁锅使用之后，深度清洁的流程与方法</t>
        </is>
      </c>
      <c r="I3631" t="inlineStr">
        <is>
          <t>目前设备上SKU7个生产稳定，操作员一人同时操作两台设备熟练无压力
</t>
        </is>
      </c>
      <c r="J3631" t="inlineStr">
        <is>
          <t>无</t>
        </is>
      </c>
      <c r="K3631" t="inlineStr">
        <is>
          <t>广州客语总部跟进设备使用问题</t>
        </is>
      </c>
      <c r="L3631" t="inlineStr">
        <is>
          <t>IMG_2817.JPEG,IMG_2818.JPEG,IMG_2819.JPEG,IMG_2820.JPEG,IMG_2821.JPEG,IMG_2822.JPEG,IMG_2823.JPEG,IMG_2824.JPEG,IMG_2825.JPEG</t>
        </is>
      </c>
      <c r="M3631"/>
      <c r="N3631" s="2">
        <v>45907</v>
      </c>
      <c r="O3631" t="inlineStr">
        <is>
          <t>已结束</t>
        </is>
      </c>
      <c r="P3631" t="inlineStr">
        <is>
          <t>36周</t>
        </is>
      </c>
      <c r="Q3631"/>
      <c r="R3631" t="inlineStr">
        <is>
          <t>false</t>
        </is>
      </c>
      <c r="S3631" t="inlineStr">
        <is>
          <t>2025/09/07</t>
        </is>
      </c>
      <c r="T3631" t="inlineStr">
        <is>
          <t>华南区</t>
        </is>
      </c>
      <c r="U3631"/>
      <c r="V3631" t="inlineStr">
        <is>
          <t>吴健华</t>
        </is>
      </c>
      <c r="W3631" t="inlineStr">
        <is>
          <t>王言</t>
        </is>
      </c>
    </row>
    <row r="3632" ht="12.75" customHeight="1">
      <c r="A3632" t="inlineStr">
        <is>
          <t>2025-09-06 余振兴-深圳-渝月川菜-解决问题 已结束</t>
        </is>
      </c>
      <c r="B3632"/>
      <c r="C3632" t="inlineStr">
        <is>
          <t xml:space="preserve">深圳渝月君尚商场3019店录制蒜蓉油麦菜、清炒毛白菜2个SKU，其他设备菜品生产稳定，操作员使用两台设备熟练。菜品刚上新，已和厨长沟通，后续遇问题联系处理，两菜品已定版。 </t>
        </is>
      </c>
      <c r="D3632" t="inlineStr">
        <is>
          <t>余振兴</t>
        </is>
      </c>
      <c r="E3632" t="inlineStr">
        <is>
          <t>富豪花园(坂雪岗大道)，广东省深圳市龙岗区坂田街道布龙路富豪花园(坂雪岗大道)</t>
        </is>
      </c>
      <c r="F3632" t="inlineStr">
        <is>
          <t>巡店</t>
        </is>
      </c>
      <c r="G3632" t="inlineStr">
        <is>
          <t>余振兴-深圳-渝月川菜-解决问题 已结束</t>
        </is>
      </c>
      <c r="H3632" t="inlineStr">
        <is>
          <t>深圳渝月君尚商场3019店录制2个SKU
1.蒜蓉油麦菜1份
2.清炒毛白菜1份
其他设备上菜品生产稳定，操作员运用两台设备生产熟练</t>
        </is>
      </c>
      <c r="I3632" t="inlineStr">
        <is>
          <t>1.蒜蓉油麦菜/己定版
2.清炒毛白菜/己定版</t>
        </is>
      </c>
      <c r="J3632" t="inlineStr">
        <is>
          <t>1.蒜蓉油麦菜
2.清炒毛白菜
今天刚上新己和厨长沟通如后续机器生产菜品遇见问题联系处理</t>
        </is>
      </c>
      <c r="K3632" t="inlineStr">
        <is>
          <t>深圳客语门店处理解决菜品问</t>
        </is>
      </c>
      <c r="L3632" t="inlineStr">
        <is>
          <t>IMG_2813.JPEG,IMG_2796.JPEG,IMG_2794.JPEG,IMG_2791.JPEG,IMG_2790.JPEG,IMG_2792.JPEG,IMG_2812.JPEG,IMG_2803.JPEG,IMG_2804.JPEG</t>
        </is>
      </c>
      <c r="M3632"/>
      <c r="N3632" s="2">
        <v>45906</v>
      </c>
      <c r="O3632" t="inlineStr">
        <is>
          <t>已结束</t>
        </is>
      </c>
      <c r="P3632" t="inlineStr">
        <is>
          <t>36周</t>
        </is>
      </c>
      <c r="Q3632"/>
      <c r="R3632" t="inlineStr">
        <is>
          <t>false</t>
        </is>
      </c>
      <c r="S3632" t="inlineStr">
        <is>
          <t>2025/09/06</t>
        </is>
      </c>
      <c r="T3632" t="inlineStr">
        <is>
          <t>华南区</t>
        </is>
      </c>
      <c r="U3632"/>
      <c r="V3632" t="inlineStr">
        <is>
          <t>吴健华</t>
        </is>
      </c>
      <c r="W3632" t="inlineStr">
        <is>
          <t>王言</t>
        </is>
      </c>
    </row>
    <row r="3633" ht="12.75" customHeight="1">
      <c r="A3633" t="inlineStr">
        <is>
          <t>2025-09-05 余振兴-西安-深鲨-新店开业 已结束</t>
        </is>
      </c>
      <c r="B3633" t="inlineStr">
        <is>
          <t>1</t>
        </is>
      </c>
      <c r="C3633" t="inlineStr">
        <is>
          <t xml:space="preserve">9.4西安深鲨项目结束，9.5回深圳，9.6为深圳渝月门店录菜，无异常需关注。 </t>
        </is>
      </c>
      <c r="D3633" t="inlineStr">
        <is>
          <t>余振兴</t>
        </is>
      </c>
      <c r="E3633" t="inlineStr">
        <is>
          <t>和成世纪名园，广东省深圳市龙岗区坂田街道和勘一路和成世纪名园</t>
        </is>
      </c>
      <c r="F3633" t="inlineStr">
        <is>
          <t>巡店</t>
        </is>
      </c>
      <c r="G3633" t="inlineStr">
        <is>
          <t>余振兴-西安-深鲨-新店开业 已结束</t>
        </is>
      </c>
      <c r="H3633" t="inlineStr">
        <is>
          <t>9.4西安深鲨项目结束，9.5日从西安坐高铁回深圳9.6深圳渝月门店录菜支持</t>
        </is>
      </c>
      <c r="I3633" t="inlineStr">
        <is>
          <t>无</t>
        </is>
      </c>
      <c r="J3633" t="inlineStr">
        <is>
          <t>无</t>
        </is>
      </c>
      <c r="K3633" t="inlineStr">
        <is>
          <t>深圳渝月门店录菜</t>
        </is>
      </c>
      <c r="L3633" t="inlineStr">
        <is>
          <t>IMG_2778.JPEG,IMG_2779.JPEG,IMG_2780.JPEG,IMG_2785.JPEG</t>
        </is>
      </c>
      <c r="M3633"/>
      <c r="N3633" s="2">
        <v>45905</v>
      </c>
      <c r="O3633" t="inlineStr">
        <is>
          <t>已结束</t>
        </is>
      </c>
      <c r="P3633" t="inlineStr">
        <is>
          <t>36周</t>
        </is>
      </c>
      <c r="Q3633"/>
      <c r="R3633" t="inlineStr">
        <is>
          <t>false</t>
        </is>
      </c>
      <c r="S3633" t="inlineStr">
        <is>
          <t>2025/09/05</t>
        </is>
      </c>
      <c r="T3633" t="inlineStr">
        <is>
          <t>北区</t>
        </is>
      </c>
      <c r="U3633"/>
      <c r="V3633" t="inlineStr">
        <is>
          <t>韦潘明</t>
        </is>
      </c>
      <c r="W3633" t="inlineStr">
        <is>
          <t>张铭麒</t>
        </is>
      </c>
    </row>
    <row r="3634" ht="12.75" customHeight="1">
      <c r="A3634" t="inlineStr">
        <is>
          <t>2025-09-04 余振兴-西安-深鲨-新店开业 已结束</t>
        </is>
      </c>
      <c r="B3634"/>
      <c r="C3634" t="inlineStr">
        <is>
          <t xml:space="preserve">思源学院食堂对1档、2档、5档、9档开展培训，涉及机器录菜、APP云厨菜谱编程。重点培训9档新操作员机器功能、校准、维护清洁等。今日无新增菜品，明日回深圳客语门店调试菜品。 </t>
        </is>
      </c>
      <c r="D3634" t="inlineStr">
        <is>
          <t>余振兴</t>
        </is>
      </c>
      <c r="E3634" t="inlineStr">
        <is>
          <t>南方酒店，陕西省西安市未央区大明宫街道南方酒店</t>
        </is>
      </c>
      <c r="F3634" t="inlineStr">
        <is>
          <t>巡店</t>
        </is>
      </c>
      <c r="G3634" t="inlineStr">
        <is>
          <t>余振兴-西安-深鲨-新店开业 已结束</t>
        </is>
      </c>
      <c r="H3634" t="inlineStr">
        <is>
          <t>思源学院食堂培训：1档、2档、5档、9档、
使用机器录菜以及APP不停云厨菜谱编程
培训：9档新操作员使用机器各项功能，校准，机器维护清洁，开市餐前备菜摆放，</t>
        </is>
      </c>
      <c r="I3634" t="inlineStr">
        <is>
          <t>今日无增加菜品</t>
        </is>
      </c>
      <c r="J3634" t="inlineStr">
        <is>
          <t>暂无</t>
        </is>
      </c>
      <c r="K3634" t="inlineStr">
        <is>
          <t>明日坐高铁回广东深圳客语门店菜品调式</t>
        </is>
      </c>
      <c r="L3634" t="inlineStr">
        <is>
          <t>IMG_2764.JPEG,IMG_2765.JPEG,IMG_2767.JPEG,IMG_2768.JPEG,IMG_2771.JPEG,IMG_2772.JPEG,IMG_2773.JPEG,IMG_2776.JPEG</t>
        </is>
      </c>
      <c r="M3634"/>
      <c r="N3634" s="2">
        <v>45904</v>
      </c>
      <c r="O3634" t="inlineStr">
        <is>
          <t>已结束</t>
        </is>
      </c>
      <c r="P3634" t="inlineStr">
        <is>
          <t>36周</t>
        </is>
      </c>
      <c r="Q3634"/>
      <c r="R3634" t="inlineStr">
        <is>
          <t>false</t>
        </is>
      </c>
      <c r="S3634" t="inlineStr">
        <is>
          <t>2025/09/05</t>
        </is>
      </c>
      <c r="T3634" t="inlineStr">
        <is>
          <t>北区</t>
        </is>
      </c>
      <c r="U3634"/>
      <c r="V3634" t="inlineStr">
        <is>
          <t>韦潘明</t>
        </is>
      </c>
      <c r="W3634" t="inlineStr">
        <is>
          <t>张铭麒</t>
        </is>
      </c>
    </row>
    <row r="3635" ht="12.75" customHeight="1">
      <c r="A3635" t="inlineStr">
        <is>
          <t>2025-09-03 余振兴-西安-深鲨-新店开业 已结束</t>
        </is>
      </c>
      <c r="B3635"/>
      <c r="C3635" t="inlineStr">
        <is>
          <t xml:space="preserve">需关注问题：各档口主管不会用机器录菜。领导要关注：督促各档口增加大份量菜品，安排九号档口固定人员操作机器，推动各档口主管学会用机器录菜及 APP 使用，留意五号、九号档口新增菜品定版情况。 </t>
        </is>
      </c>
      <c r="D3635" t="inlineStr">
        <is>
          <t>余振兴</t>
        </is>
      </c>
      <c r="E3635" t="inlineStr">
        <is>
          <t>刚佳小区，陕西省西安市未央区大明宫街道刚佳小区</t>
        </is>
      </c>
      <c r="F3635" t="inlineStr">
        <is>
          <t>巡店</t>
        </is>
      </c>
      <c r="G3635" t="inlineStr">
        <is>
          <t>余振兴-西安-深鲨-新店开业 已结束</t>
        </is>
      </c>
      <c r="H3635" t="inlineStr">
        <is>
          <t>1.跟进各档口需要增加大份量菜品
2.跟进九号档口固定人员操作机器定岗</t>
        </is>
      </c>
      <c r="I3635" t="inlineStr">
        <is>
          <t>思源食堂（九号档口增加菜品）
1.酸辣白菜炒方便面3斤 定版
2.黑胡椒酱炒油面6斤  定版
思源食堂（五号档口增加菜品）
1.双椒鸡块6斤 定版
2.鱼香肉丝6斤 定版
3.腐竹烧肉6斤 定版
4.烧茄块6斤 定版</t>
        </is>
      </c>
      <c r="J3635" t="inlineStr">
        <is>
          <t>思源学院食堂
目前各档口主管还不会使用机器录菜，考虑到食堂后期更新菜品较快，
与销售沟通，通过与项目高层发任务叫各档口主管学会使用机器录菜以及APP使用，</t>
        </is>
      </c>
      <c r="K3635" t="inlineStr">
        <is>
          <t>西安深鲨项目支持</t>
        </is>
      </c>
      <c r="L3635" t="inlineStr">
        <is>
          <t>IMG_2741.JPG,IMG_2742.JPG,IMG_2743.JPG,IMG_2744.JPG,IMG_2745.JPG,IMG_2746.JPG,IMG_2755.JPG,IMG_2761.JPG,IMG_2762.JPG</t>
        </is>
      </c>
      <c r="M3635"/>
      <c r="N3635" s="2">
        <v>45903</v>
      </c>
      <c r="O3635" t="inlineStr">
        <is>
          <t>已结束</t>
        </is>
      </c>
      <c r="P3635" t="inlineStr">
        <is>
          <t>36周</t>
        </is>
      </c>
      <c r="Q3635"/>
      <c r="R3635" t="inlineStr">
        <is>
          <t>false</t>
        </is>
      </c>
      <c r="S3635" t="inlineStr">
        <is>
          <t>2025/09/05</t>
        </is>
      </c>
      <c r="T3635" t="inlineStr">
        <is>
          <t>北区</t>
        </is>
      </c>
      <c r="U3635"/>
      <c r="V3635" t="inlineStr">
        <is>
          <t>韦潘明</t>
        </is>
      </c>
      <c r="W3635" t="inlineStr">
        <is>
          <t>张铭麒</t>
        </is>
      </c>
    </row>
    <row r="3636" ht="12.75" customHeight="1">
      <c r="A3636" t="inlineStr">
        <is>
          <t>2026-03-12 刘兰强-北京-小吊梨汤-POC 已结束</t>
        </is>
      </c>
      <c r="B3636"/>
      <c r="C3636" t="inlineStr">
        <is>
          <t>刘兰强北京小吊梨汤项目POC进行中，日期2026/03/12。</t>
        </is>
      </c>
      <c r="D3636" t="inlineStr">
        <is>
          <t>曾维超</t>
        </is>
      </c>
      <c r="E3636"/>
      <c r="F3636"/>
      <c r="G3636" t="inlineStr">
        <is>
          <t>刘兰强-北京-小吊梨汤-POC 已结束</t>
        </is>
      </c>
      <c r="H3636"/>
      <c r="I3636"/>
      <c r="J3636"/>
      <c r="K3636"/>
      <c r="L3636"/>
      <c r="M3636"/>
      <c r="N3636" s="2">
        <v>46093</v>
      </c>
      <c r="O3636" t="inlineStr">
        <is>
          <t>已结束,已结束,已结束,已结束</t>
        </is>
      </c>
      <c r="P3636" t="inlineStr">
        <is>
          <t>11周</t>
        </is>
      </c>
      <c r="Q3636"/>
      <c r="R3636" t="inlineStr">
        <is>
          <t>false</t>
        </is>
      </c>
      <c r="S3636" t="inlineStr">
        <is>
          <t>2026/03/08
2026/03/13
2026/03/15
2026/03/18</t>
        </is>
      </c>
      <c r="T3636" t="inlineStr">
        <is>
          <t>北区</t>
        </is>
      </c>
      <c r="U3636"/>
      <c r="V3636" t="inlineStr">
        <is>
          <t>成宇
成宇
成宇
成宇</t>
        </is>
      </c>
      <c r="W3636" t="inlineStr">
        <is>
          <t>吕佳
李岳丰
吕佳
李岳丰
吕佳
李岳丰
吕佳
李岳丰</t>
        </is>
      </c>
    </row>
    <row r="3637" ht="12.75" customHeight="1">
      <c r="A3637" t="inlineStr">
        <is>
          <t>2026-01-30 冯明-赣州-绿茶-新店开业 已结束</t>
        </is>
      </c>
      <c r="B3637"/>
      <c r="C3637" t="inlineStr">
        <is>
          <t>冯明赣州绿茶新店开业进行中，无异常问题。</t>
        </is>
      </c>
      <c r="D3637" t="inlineStr">
        <is>
          <t>曾维超</t>
        </is>
      </c>
      <c r="E3637"/>
      <c r="F3637"/>
      <c r="G3637" t="inlineStr">
        <is>
          <t>冯明-赣州-绿茶-新店开业 已结束</t>
        </is>
      </c>
      <c r="H3637"/>
      <c r="I3637"/>
      <c r="J3637"/>
      <c r="K3637"/>
      <c r="L3637"/>
      <c r="M3637"/>
      <c r="N3637" s="2">
        <v>46052</v>
      </c>
      <c r="O3637" t="inlineStr">
        <is>
          <t>已结束</t>
        </is>
      </c>
      <c r="P3637" t="inlineStr">
        <is>
          <t>05周</t>
        </is>
      </c>
      <c r="Q3637"/>
      <c r="R3637" t="inlineStr">
        <is>
          <t>false</t>
        </is>
      </c>
      <c r="S3637" t="inlineStr">
        <is>
          <t>2026/01/25</t>
        </is>
      </c>
      <c r="T3637" t="inlineStr">
        <is>
          <t>销售管理</t>
        </is>
      </c>
      <c r="U3637"/>
      <c r="V3637" t="inlineStr">
        <is>
          <t>曾维超</t>
        </is>
      </c>
      <c r="W3637" t="inlineStr">
        <is>
          <t>李阳</t>
        </is>
      </c>
    </row>
    <row r="3638" ht="12.75" customHeight="1">
      <c r="A3638" t="inlineStr">
        <is>
          <t>2025-12-04 雷祖进-香港-农耕记-新店开业 已结束</t>
        </is>
      </c>
      <c r="B3638"/>
      <c r="C3638" t="inlineStr">
        <is>
          <t>雷祖进-香港-农耕记新店开业进行中，无明显问题或异常。</t>
        </is>
      </c>
      <c r="D3638" t="inlineStr">
        <is>
          <t>曾维超</t>
        </is>
      </c>
      <c r="E3638"/>
      <c r="F3638"/>
      <c r="G3638" t="inlineStr">
        <is>
          <t>雷祖进-香港-农耕记-新店开业 已结束</t>
        </is>
      </c>
      <c r="H3638"/>
      <c r="I3638"/>
      <c r="J3638"/>
      <c r="K3638"/>
      <c r="L3638"/>
      <c r="M3638"/>
      <c r="N3638" s="2">
        <v>45995</v>
      </c>
      <c r="O3638" t="inlineStr">
        <is>
          <t>已结束</t>
        </is>
      </c>
      <c r="P3638" t="inlineStr">
        <is>
          <t>49周</t>
        </is>
      </c>
      <c r="Q3638"/>
      <c r="R3638" t="inlineStr">
        <is>
          <t>false</t>
        </is>
      </c>
      <c r="S3638" t="inlineStr">
        <is>
          <t>2025/11/24</t>
        </is>
      </c>
      <c r="T3638" t="inlineStr">
        <is>
          <t>BST</t>
        </is>
      </c>
      <c r="U3638"/>
      <c r="V3638" t="inlineStr">
        <is>
          <t>张铭麒</t>
        </is>
      </c>
      <c r="W3638" t="inlineStr">
        <is>
          <t>李岳丰
吴薇</t>
        </is>
      </c>
    </row>
    <row r="3639" ht="12.75" customHeight="1">
      <c r="A3639" t="inlineStr">
        <is>
          <t>2025-12-04 冯明-北京-绿茶-新店开业 已结束</t>
        </is>
      </c>
      <c r="B3639"/>
      <c r="C3639" t="inlineStr">
        <is>
          <t>冯明北京绿茶新店开业进行中，无明显问题或异常。</t>
        </is>
      </c>
      <c r="D3639" t="inlineStr">
        <is>
          <t>曾维超</t>
        </is>
      </c>
      <c r="E3639"/>
      <c r="F3639"/>
      <c r="G3639" t="inlineStr">
        <is>
          <t>冯明-北京-绿茶-新店开业 已结束</t>
        </is>
      </c>
      <c r="H3639"/>
      <c r="I3639"/>
      <c r="J3639"/>
      <c r="K3639"/>
      <c r="L3639"/>
      <c r="M3639"/>
      <c r="N3639" s="2">
        <v>45995</v>
      </c>
      <c r="O3639" t="inlineStr">
        <is>
          <t>已结束,已结束,已结束</t>
        </is>
      </c>
      <c r="P3639" t="inlineStr">
        <is>
          <t>49周</t>
        </is>
      </c>
      <c r="Q3639"/>
      <c r="R3639" t="inlineStr">
        <is>
          <t>false</t>
        </is>
      </c>
      <c r="S3639" t="inlineStr">
        <is>
          <t>2025/11/13
2025/11/20
2025/11/26</t>
        </is>
      </c>
      <c r="T3639" t="inlineStr">
        <is>
          <t>BST</t>
        </is>
      </c>
      <c r="U3639"/>
      <c r="V3639" t="inlineStr">
        <is>
          <t>张铭麒
张铭麒
张铭麒</t>
        </is>
      </c>
      <c r="W3639" t="inlineStr">
        <is>
          <t>李岳丰
吴薇
李岳丰
吴薇
李岳丰
吴薇</t>
        </is>
      </c>
    </row>
    <row r="3640" ht="12.75" customHeight="1">
      <c r="A3640" t="inlineStr">
        <is>
          <t>2025-09-19 曹发-杭州-新白鹿-铁锅导入 已结束</t>
        </is>
      </c>
      <c r="B3640"/>
      <c r="C3640" t="inlineStr">
        <is>
          <t xml:space="preserve">曹发（杭州新白鹿）铁锅导入项目进行中，关注进展情况。 </t>
        </is>
      </c>
      <c r="D3640" t="inlineStr">
        <is>
          <t>曾维超</t>
        </is>
      </c>
      <c r="E3640"/>
      <c r="F3640"/>
      <c r="G3640" t="inlineStr">
        <is>
          <t>曹发-杭州-新白鹿-铁锅导入 已结束</t>
        </is>
      </c>
      <c r="H3640"/>
      <c r="I3640"/>
      <c r="J3640"/>
      <c r="K3640"/>
      <c r="L3640"/>
      <c r="M3640"/>
      <c r="N3640" s="2">
        <v>45919.658842592595</v>
      </c>
      <c r="O3640" t="inlineStr">
        <is>
          <t>已结束</t>
        </is>
      </c>
      <c r="P3640" t="inlineStr">
        <is>
          <t>38周</t>
        </is>
      </c>
      <c r="Q3640"/>
      <c r="R3640" t="inlineStr">
        <is>
          <t>false</t>
        </is>
      </c>
      <c r="S3640" t="inlineStr">
        <is>
          <t>2025/09/26</t>
        </is>
      </c>
      <c r="T3640" t="inlineStr">
        <is>
          <t>华东区</t>
        </is>
      </c>
      <c r="U3640"/>
      <c r="V3640" t="inlineStr">
        <is>
          <t>朱元元</t>
        </is>
      </c>
      <c r="W3640" t="inlineStr">
        <is>
          <t>朱元元</t>
        </is>
      </c>
    </row>
    <row r="3641" ht="12.75" customHeight="1">
      <c r="A3641" t="inlineStr">
        <is>
          <t>2026-04-05 张海-新加坡-绿茶-新店开业 已结束</t>
        </is>
      </c>
      <c r="B3641" t="inlineStr">
        <is>
          <t>1</t>
        </is>
      </c>
      <c r="C3641" t="inlineStr">
        <is>
          <t>张海在新加坡开绿茶新店，同时从广州回北京，时间2026/04/05。</t>
        </is>
      </c>
      <c r="D3641" t="inlineStr">
        <is>
          <t>张海</t>
        </is>
      </c>
      <c r="E3641" t="inlineStr">
        <is>
          <t>广东省广州市海珠区海幢街道同庆路辅路同庆社区</t>
        </is>
      </c>
      <c r="F3641" t="inlineStr">
        <is>
          <t>项目出差</t>
        </is>
      </c>
      <c r="G3641" t="inlineStr">
        <is>
          <t>张海-新加坡-绿茶-新店开业 已结束</t>
        </is>
      </c>
      <c r="H3641" t="inlineStr">
        <is>
          <t>详见长图</t>
        </is>
      </c>
      <c r="I3641" t="inlineStr">
        <is>
          <t>无</t>
        </is>
      </c>
      <c r="J3641" t="inlineStr">
        <is>
          <t>无</t>
        </is>
      </c>
      <c r="K3641" t="inlineStr">
        <is>
          <t>广州回北京</t>
        </is>
      </c>
      <c r="L3641" t="inlineStr">
        <is>
          <t>图片 2026-4-6 0151.png</t>
        </is>
      </c>
      <c r="M3641"/>
      <c r="N3641" s="2">
        <v>46117</v>
      </c>
      <c r="O3641" t="inlineStr">
        <is>
          <t>已结束,已结束,已结束</t>
        </is>
      </c>
      <c r="P3641" t="inlineStr">
        <is>
          <t>14周</t>
        </is>
      </c>
      <c r="Q3641"/>
      <c r="R3641" t="inlineStr">
        <is>
          <t>false</t>
        </is>
      </c>
      <c r="S3641" t="inlineStr">
        <is>
          <t>2026/03/29
2026/03/31
2026/04/05</t>
        </is>
      </c>
      <c r="T3641" t="inlineStr">
        <is>
          <t>BST</t>
        </is>
      </c>
      <c r="U3641" t="inlineStr">
        <is>
          <t>0</t>
        </is>
      </c>
      <c r="V3641" t="inlineStr">
        <is>
          <t>张铭麒
张铭麒
张铭麒</t>
        </is>
      </c>
      <c r="W3641" t="inlineStr">
        <is>
          <t>李岳丰
吴薇
李岳丰
吴薇
李岳丰
吴薇</t>
        </is>
      </c>
    </row>
    <row r="3642" ht="12.75" customHeight="1">
      <c r="A3642" t="inlineStr">
        <is>
          <t>2026-04-04 张海-新加坡-绿茶-新店开业 已结束</t>
        </is>
      </c>
      <c r="B3642" t="inlineStr">
        <is>
          <t>1</t>
        </is>
      </c>
      <c r="C3642" t="inlineStr">
        <is>
          <t>绿茶新加坡诺维娜广场店4月4日开业中，无异常问题。</t>
        </is>
      </c>
      <c r="D3642" t="inlineStr">
        <is>
          <t>张海</t>
        </is>
      </c>
      <c r="E3642" t="inlineStr">
        <is>
          <t xml:space="preserve">[位置] </t>
        </is>
      </c>
      <c r="F3642" t="inlineStr">
        <is>
          <t>项目出差</t>
        </is>
      </c>
      <c r="G3642" t="inlineStr">
        <is>
          <t>张海-新加坡-绿茶-新店开业 已结束</t>
        </is>
      </c>
      <c r="H3642" t="inlineStr">
        <is>
          <t>详见长图</t>
        </is>
      </c>
      <c r="I3642" t="inlineStr">
        <is>
          <t>无</t>
        </is>
      </c>
      <c r="J3642" t="inlineStr">
        <is>
          <t>无</t>
        </is>
      </c>
      <c r="K3642" t="inlineStr">
        <is>
          <t>绿茶新加坡诺维娜广场店开业支持</t>
        </is>
      </c>
      <c r="L3642" t="inlineStr">
        <is>
          <t>图片 2026-4-5 1036.png</t>
        </is>
      </c>
      <c r="M3642"/>
      <c r="N3642" s="2">
        <v>46116</v>
      </c>
      <c r="O3642" t="inlineStr">
        <is>
          <t>已结束,已结束,已结束</t>
        </is>
      </c>
      <c r="P3642" t="inlineStr">
        <is>
          <t>14周</t>
        </is>
      </c>
      <c r="Q3642"/>
      <c r="R3642" t="inlineStr">
        <is>
          <t>false</t>
        </is>
      </c>
      <c r="S3642" t="inlineStr">
        <is>
          <t>2026/03/29
2026/03/31
2026/04/05</t>
        </is>
      </c>
      <c r="T3642" t="inlineStr">
        <is>
          <t>BST</t>
        </is>
      </c>
      <c r="U3642"/>
      <c r="V3642" t="inlineStr">
        <is>
          <t>张铭麒
张铭麒
张铭麒</t>
        </is>
      </c>
      <c r="W3642" t="inlineStr">
        <is>
          <t>李岳丰
吴薇
李岳丰
吴薇
李岳丰
吴薇</t>
        </is>
      </c>
    </row>
    <row r="3643" ht="12.75" customHeight="1">
      <c r="A3643" t="inlineStr">
        <is>
          <t>2026-04-03 张海-新加坡-绿茶-新店开业 已结束</t>
        </is>
      </c>
      <c r="B3643"/>
      <c r="C3643" t="inlineStr">
        <is>
          <t>无明显问题或异常，信息显示绿茶新加坡诺维娜广场新店开业进行中。</t>
        </is>
      </c>
      <c r="D3643" t="inlineStr">
        <is>
          <t>张海</t>
        </is>
      </c>
      <c r="E3643" t="inlineStr">
        <is>
          <t xml:space="preserve">[位置] </t>
        </is>
      </c>
      <c r="F3643" t="inlineStr">
        <is>
          <t>项目出差</t>
        </is>
      </c>
      <c r="G3643" t="inlineStr">
        <is>
          <t>张海-新加坡-绿茶-新店开业 已结束</t>
        </is>
      </c>
      <c r="H3643" t="inlineStr">
        <is>
          <t>详见长图</t>
        </is>
      </c>
      <c r="I3643" t="inlineStr">
        <is>
          <t>无</t>
        </is>
      </c>
      <c r="J3643" t="inlineStr">
        <is>
          <t>无</t>
        </is>
      </c>
      <c r="K3643" t="inlineStr">
        <is>
          <t>绿茶新加坡诺维娜广场新店支持</t>
        </is>
      </c>
      <c r="L3643" t="inlineStr">
        <is>
          <t>图片 2026-4-4 1402.png</t>
        </is>
      </c>
      <c r="M3643"/>
      <c r="N3643" s="2">
        <v>46115</v>
      </c>
      <c r="O3643" t="inlineStr">
        <is>
          <t>已结束,已结束,已结束</t>
        </is>
      </c>
      <c r="P3643" t="inlineStr">
        <is>
          <t>14周</t>
        </is>
      </c>
      <c r="Q3643"/>
      <c r="R3643" t="inlineStr">
        <is>
          <t>false</t>
        </is>
      </c>
      <c r="S3643" t="inlineStr">
        <is>
          <t>2026/03/29
2026/03/31
2026/04/05</t>
        </is>
      </c>
      <c r="T3643" t="inlineStr">
        <is>
          <t>BST</t>
        </is>
      </c>
      <c r="U3643"/>
      <c r="V3643" t="inlineStr">
        <is>
          <t>张铭麒
张铭麒
张铭麒</t>
        </is>
      </c>
      <c r="W3643" t="inlineStr">
        <is>
          <t>李岳丰
吴薇
李岳丰
吴薇
李岳丰
吴薇</t>
        </is>
      </c>
    </row>
    <row r="3644" ht="12.75" customHeight="1">
      <c r="A3644" t="inlineStr">
        <is>
          <t>2026-04-02 张海-新加坡-绿茶-新店开业 已结束</t>
        </is>
      </c>
      <c r="B3644"/>
      <c r="C3644" t="inlineStr">
        <is>
          <t>新加坡绿茶新店开业进行中，需关注开业支持相关事宜。</t>
        </is>
      </c>
      <c r="D3644" t="inlineStr">
        <is>
          <t>张海</t>
        </is>
      </c>
      <c r="E3644" t="inlineStr">
        <is>
          <t xml:space="preserve">[位置] </t>
        </is>
      </c>
      <c r="F3644" t="inlineStr">
        <is>
          <t>项目出差</t>
        </is>
      </c>
      <c r="G3644" t="inlineStr">
        <is>
          <t>张海-新加坡-绿茶-新店开业 已结束</t>
        </is>
      </c>
      <c r="H3644" t="inlineStr">
        <is>
          <t>详见长图</t>
        </is>
      </c>
      <c r="I3644" t="inlineStr">
        <is>
          <t>无</t>
        </is>
      </c>
      <c r="J3644" t="inlineStr">
        <is>
          <t>无</t>
        </is>
      </c>
      <c r="K3644" t="inlineStr">
        <is>
          <t>新加坡绿茶新店开业支持</t>
        </is>
      </c>
      <c r="L3644" t="inlineStr">
        <is>
          <t>图片 2026-4-3 0037.png</t>
        </is>
      </c>
      <c r="M3644"/>
      <c r="N3644" s="2">
        <v>46114</v>
      </c>
      <c r="O3644" t="inlineStr">
        <is>
          <t>已结束,已结束,已结束</t>
        </is>
      </c>
      <c r="P3644" t="inlineStr">
        <is>
          <t>14周</t>
        </is>
      </c>
      <c r="Q3644"/>
      <c r="R3644" t="inlineStr">
        <is>
          <t>false</t>
        </is>
      </c>
      <c r="S3644" t="inlineStr">
        <is>
          <t>2026/03/29
2026/03/31
2026/04/05</t>
        </is>
      </c>
      <c r="T3644" t="inlineStr">
        <is>
          <t>BST</t>
        </is>
      </c>
      <c r="U3644"/>
      <c r="V3644" t="inlineStr">
        <is>
          <t>张铭麒
张铭麒
张铭麒</t>
        </is>
      </c>
      <c r="W3644" t="inlineStr">
        <is>
          <t>李岳丰
吴薇
李岳丰
吴薇
李岳丰
吴薇</t>
        </is>
      </c>
    </row>
    <row r="3645" ht="12.75" customHeight="1">
      <c r="A3645" t="inlineStr">
        <is>
          <t>2026-04-01 张海-新加坡-绿茶-新店开业 已结束</t>
        </is>
      </c>
      <c r="B3645"/>
      <c r="C3645" t="inlineStr">
        <is>
          <t>无异常问题，信息为2026/04/01新加坡绿茶新店开业主持进行中。</t>
        </is>
      </c>
      <c r="D3645" t="inlineStr">
        <is>
          <t>张海</t>
        </is>
      </c>
      <c r="E3645" t="inlineStr">
        <is>
          <t xml:space="preserve">[位置] </t>
        </is>
      </c>
      <c r="F3645" t="inlineStr">
        <is>
          <t>项目出差</t>
        </is>
      </c>
      <c r="G3645" t="inlineStr">
        <is>
          <t>张海-新加坡-绿茶-新店开业 已结束</t>
        </is>
      </c>
      <c r="H3645" t="inlineStr">
        <is>
          <t>详见长图</t>
        </is>
      </c>
      <c r="I3645" t="inlineStr">
        <is>
          <t>无</t>
        </is>
      </c>
      <c r="J3645" t="inlineStr">
        <is>
          <t>无</t>
        </is>
      </c>
      <c r="K3645" t="inlineStr">
        <is>
          <t>新加坡绿茶新店开业主持</t>
        </is>
      </c>
      <c r="L3645" t="inlineStr">
        <is>
          <t>图片 2026-4-3 0026.png</t>
        </is>
      </c>
      <c r="M3645"/>
      <c r="N3645" s="2">
        <v>46113</v>
      </c>
      <c r="O3645" t="inlineStr">
        <is>
          <t>已结束,已结束,已结束</t>
        </is>
      </c>
      <c r="P3645" t="inlineStr">
        <is>
          <t>14周</t>
        </is>
      </c>
      <c r="Q3645"/>
      <c r="R3645" t="inlineStr">
        <is>
          <t>false</t>
        </is>
      </c>
      <c r="S3645" t="inlineStr">
        <is>
          <t>2026/03/29
2026/03/31
2026/04/05</t>
        </is>
      </c>
      <c r="T3645" t="inlineStr">
        <is>
          <t>BST</t>
        </is>
      </c>
      <c r="U3645"/>
      <c r="V3645" t="inlineStr">
        <is>
          <t>张铭麒
张铭麒
张铭麒</t>
        </is>
      </c>
      <c r="W3645" t="inlineStr">
        <is>
          <t>李岳丰
吴薇
李岳丰
吴薇
李岳丰
吴薇</t>
        </is>
      </c>
    </row>
    <row r="3646" ht="12.75" customHeight="1">
      <c r="A3646" t="inlineStr">
        <is>
          <t>2026-03-31 张海-新加坡-绿茶-新店开业 已结束</t>
        </is>
      </c>
      <c r="B3646"/>
      <c r="C3646" t="inlineStr">
        <is>
          <t>新加坡绿茶新店开业进行中，需关注开业支持相关事宜。</t>
        </is>
      </c>
      <c r="D3646" t="inlineStr">
        <is>
          <t>张海</t>
        </is>
      </c>
      <c r="E3646" t="inlineStr">
        <is>
          <t xml:space="preserve">[位置] </t>
        </is>
      </c>
      <c r="F3646" t="inlineStr">
        <is>
          <t>项目出差</t>
        </is>
      </c>
      <c r="G3646" t="inlineStr">
        <is>
          <t>张海-新加坡-绿茶-新店开业 已结束</t>
        </is>
      </c>
      <c r="H3646" t="inlineStr">
        <is>
          <t>详见长图</t>
        </is>
      </c>
      <c r="I3646" t="inlineStr">
        <is>
          <t>无</t>
        </is>
      </c>
      <c r="J3646"/>
      <c r="K3646" t="inlineStr">
        <is>
          <t>新加坡绿茶开业支持</t>
        </is>
      </c>
      <c r="L3646" t="inlineStr">
        <is>
          <t>图片 2026-4-2 0038.png</t>
        </is>
      </c>
      <c r="M3646"/>
      <c r="N3646" s="2">
        <v>46112</v>
      </c>
      <c r="O3646" t="inlineStr">
        <is>
          <t>已结束,已结束,已结束</t>
        </is>
      </c>
      <c r="P3646" t="inlineStr">
        <is>
          <t>14周</t>
        </is>
      </c>
      <c r="Q3646"/>
      <c r="R3646" t="inlineStr">
        <is>
          <t>false</t>
        </is>
      </c>
      <c r="S3646" t="inlineStr">
        <is>
          <t>2026/03/29
2026/03/31
2026/04/05</t>
        </is>
      </c>
      <c r="T3646" t="inlineStr">
        <is>
          <t>BST</t>
        </is>
      </c>
      <c r="U3646"/>
      <c r="V3646" t="inlineStr">
        <is>
          <t>张铭麒
张铭麒
张铭麒</t>
        </is>
      </c>
      <c r="W3646" t="inlineStr">
        <is>
          <t>李岳丰
吴薇
李岳丰
吴薇
李岳丰
吴薇</t>
        </is>
      </c>
    </row>
    <row r="3647" ht="12.75" customHeight="1">
      <c r="A3647" t="inlineStr">
        <is>
          <t>2026-03-30 张海-新加坡-绿茶-新店开业 已结束</t>
        </is>
      </c>
      <c r="B3647" t="inlineStr">
        <is>
          <t>1</t>
        </is>
      </c>
      <c r="C3647" t="inlineStr">
        <is>
          <t>新加坡绿茶诺维娜广场店2026/03/30开业支持进行中，无异常问题。</t>
        </is>
      </c>
      <c r="D3647" t="inlineStr">
        <is>
          <t>张海</t>
        </is>
      </c>
      <c r="E3647" t="inlineStr">
        <is>
          <t xml:space="preserve">[位置] </t>
        </is>
      </c>
      <c r="F3647" t="inlineStr">
        <is>
          <t>项目出差</t>
        </is>
      </c>
      <c r="G3647" t="inlineStr">
        <is>
          <t>张海-新加坡-绿茶-新店开业 已结束</t>
        </is>
      </c>
      <c r="H3647" t="inlineStr">
        <is>
          <t>详见长图</t>
        </is>
      </c>
      <c r="I3647" t="inlineStr">
        <is>
          <t>无</t>
        </is>
      </c>
      <c r="J3647"/>
      <c r="K3647" t="inlineStr">
        <is>
          <t>新加坡绿茶诺维娜广场店开业支持</t>
        </is>
      </c>
      <c r="L3647"/>
      <c r="M3647"/>
      <c r="N3647" s="2">
        <v>46111</v>
      </c>
      <c r="O3647" t="inlineStr">
        <is>
          <t>已结束,已结束,已结束</t>
        </is>
      </c>
      <c r="P3647" t="inlineStr">
        <is>
          <t>14周</t>
        </is>
      </c>
      <c r="Q3647"/>
      <c r="R3647" t="inlineStr">
        <is>
          <t>false</t>
        </is>
      </c>
      <c r="S3647" t="inlineStr">
        <is>
          <t>2026/03/29
2026/03/31
2026/04/05</t>
        </is>
      </c>
      <c r="T3647" t="inlineStr">
        <is>
          <t>BST</t>
        </is>
      </c>
      <c r="U3647"/>
      <c r="V3647" t="inlineStr">
        <is>
          <t>张铭麒
张铭麒
张铭麒</t>
        </is>
      </c>
      <c r="W3647" t="inlineStr">
        <is>
          <t>李岳丰
吴薇
李岳丰
吴薇
李岳丰
吴薇</t>
        </is>
      </c>
    </row>
    <row r="3648" ht="12.75" customHeight="1">
      <c r="A3648" t="inlineStr">
        <is>
          <t>2026-03-30 张海-新加坡-绿茶-新店开业 已结束</t>
        </is>
      </c>
      <c r="B3648" t="inlineStr">
        <is>
          <t>1</t>
        </is>
      </c>
      <c r="C3648" t="inlineStr">
        <is>
          <t>新加坡绿茶诺维娜广场新店开业遇水压问题。</t>
        </is>
      </c>
      <c r="D3648" t="inlineStr">
        <is>
          <t>张海</t>
        </is>
      </c>
      <c r="E3648" t="inlineStr">
        <is>
          <t xml:space="preserve">[位置] </t>
        </is>
      </c>
      <c r="F3648" t="inlineStr">
        <is>
          <t>项目出差</t>
        </is>
      </c>
      <c r="G3648" t="inlineStr">
        <is>
          <t>张海-新加坡-绿茶-新店开业 已结束</t>
        </is>
      </c>
      <c r="H3648" t="inlineStr">
        <is>
          <t>详见长图</t>
        </is>
      </c>
      <c r="I3648" t="inlineStr">
        <is>
          <t>无</t>
        </is>
      </c>
      <c r="J3648" t="inlineStr">
        <is>
          <t>水压问题</t>
        </is>
      </c>
      <c r="K3648" t="inlineStr">
        <is>
          <t>新加坡绿茶诺维娜广场店开业支持</t>
        </is>
      </c>
      <c r="L3648" t="inlineStr">
        <is>
          <t>图片 2026-4-1 0018.png</t>
        </is>
      </c>
      <c r="M3648"/>
      <c r="N3648" s="2">
        <v>46111</v>
      </c>
      <c r="O3648" t="inlineStr">
        <is>
          <t>已结束,已结束,已结束</t>
        </is>
      </c>
      <c r="P3648" t="inlineStr">
        <is>
          <t>14周</t>
        </is>
      </c>
      <c r="Q3648"/>
      <c r="R3648" t="inlineStr">
        <is>
          <t>false</t>
        </is>
      </c>
      <c r="S3648" t="inlineStr">
        <is>
          <t>2026/03/29
2026/03/31
2026/04/05</t>
        </is>
      </c>
      <c r="T3648" t="inlineStr">
        <is>
          <t>BST</t>
        </is>
      </c>
      <c r="U3648"/>
      <c r="V3648" t="inlineStr">
        <is>
          <t>张铭麒
张铭麒
张铭麒</t>
        </is>
      </c>
      <c r="W3648" t="inlineStr">
        <is>
          <t>李岳丰
吴薇
李岳丰
吴薇
李岳丰
吴薇</t>
        </is>
      </c>
    </row>
    <row r="3649" ht="12.75" customHeight="1">
      <c r="A3649" t="inlineStr">
        <is>
          <t>2026-03-29 张海-新加坡-绿茶-新店开业 已结束</t>
        </is>
      </c>
      <c r="B3649"/>
      <c r="C3649" t="inlineStr">
        <is>
          <t>新加坡诺维娜广场绿茶新店开业，机器水压过小需关注。</t>
        </is>
      </c>
      <c r="D3649" t="inlineStr">
        <is>
          <t>张海</t>
        </is>
      </c>
      <c r="E3649" t="inlineStr">
        <is>
          <t xml:space="preserve">[位置] </t>
        </is>
      </c>
      <c r="F3649" t="inlineStr">
        <is>
          <t>项目出差</t>
        </is>
      </c>
      <c r="G3649" t="inlineStr">
        <is>
          <t>张海-新加坡-绿茶-新店开业 已结束</t>
        </is>
      </c>
      <c r="H3649" t="inlineStr">
        <is>
          <t>详见长图</t>
        </is>
      </c>
      <c r="I3649" t="inlineStr">
        <is>
          <t>西施豆腐2份已定，花菜2份已定，茄子煲2份已定，青龙菜2份已定，炒饭2份已定，丝瓜2份已定，仔排2份已定，糖醋里脊2份已定，</t>
        </is>
      </c>
      <c r="J3649" t="inlineStr">
        <is>
          <t>机器水压过小</t>
        </is>
      </c>
      <c r="K3649" t="inlineStr">
        <is>
          <t>新加坡诺维娜广场店新店开业支持</t>
        </is>
      </c>
      <c r="L3649" t="inlineStr">
        <is>
          <t>图片 2026-3-31 1435.png</t>
        </is>
      </c>
      <c r="M3649"/>
      <c r="N3649" s="2">
        <v>46110</v>
      </c>
      <c r="O3649" t="inlineStr">
        <is>
          <t>已结束,已结束,已结束</t>
        </is>
      </c>
      <c r="P3649" t="inlineStr">
        <is>
          <t>13周</t>
        </is>
      </c>
      <c r="Q3649"/>
      <c r="R3649" t="inlineStr">
        <is>
          <t>false</t>
        </is>
      </c>
      <c r="S3649" t="inlineStr">
        <is>
          <t>2026/03/29
2026/03/31
2026/04/05</t>
        </is>
      </c>
      <c r="T3649" t="inlineStr">
        <is>
          <t>BST</t>
        </is>
      </c>
      <c r="U3649"/>
      <c r="V3649" t="inlineStr">
        <is>
          <t>张铭麒
张铭麒
张铭麒</t>
        </is>
      </c>
      <c r="W3649" t="inlineStr">
        <is>
          <t>李岳丰
吴薇
李岳丰
吴薇
李岳丰
吴薇</t>
        </is>
      </c>
    </row>
    <row r="3650" ht="12.75" customHeight="1">
      <c r="A3650" t="inlineStr">
        <is>
          <t>2026-03-28 张海-新加坡-绿茶-新店开业 已结束</t>
        </is>
      </c>
      <c r="B3650" t="inlineStr">
        <is>
          <t>1</t>
        </is>
      </c>
      <c r="C3650" t="inlineStr">
        <is>
          <t>新加坡绿茶诺维娜广场店开业，菜品已确定，无异常问题。</t>
        </is>
      </c>
      <c r="D3650" t="inlineStr">
        <is>
          <t>张海</t>
        </is>
      </c>
      <c r="E3650" t="inlineStr">
        <is>
          <t xml:space="preserve">[位置] </t>
        </is>
      </c>
      <c r="F3650" t="inlineStr">
        <is>
          <t>项目出差</t>
        </is>
      </c>
      <c r="G3650" t="inlineStr">
        <is>
          <t>张海-新加坡-绿茶-新店开业 已结束</t>
        </is>
      </c>
      <c r="H3650" t="inlineStr">
        <is>
          <t>详见长图</t>
        </is>
      </c>
      <c r="I3650" t="inlineStr">
        <is>
          <t>青龙菜，四季豆，里脊，仔排，鲍鱼小炒肉，黑松露炒饭，蛤蜊丝瓜，西施豆腐，葱爆牛肉，麻婆豆腐，茄子煲，花菜，一份已定</t>
        </is>
      </c>
      <c r="J3650" t="inlineStr">
        <is>
          <t>无</t>
        </is>
      </c>
      <c r="K3650" t="inlineStr">
        <is>
          <t>新加坡绿茶诺维娜广场店开业支持</t>
        </is>
      </c>
      <c r="L3650" t="inlineStr">
        <is>
          <t>图片 2026-3-29 2305.png</t>
        </is>
      </c>
      <c r="M3650"/>
      <c r="N3650" s="2">
        <v>46109</v>
      </c>
      <c r="O3650" t="inlineStr">
        <is>
          <t>已结束,已结束,已结束</t>
        </is>
      </c>
      <c r="P3650" t="inlineStr">
        <is>
          <t>13周</t>
        </is>
      </c>
      <c r="Q3650"/>
      <c r="R3650" t="inlineStr">
        <is>
          <t>false</t>
        </is>
      </c>
      <c r="S3650" t="inlineStr">
        <is>
          <t>2026/03/29
2026/03/31
2026/04/05</t>
        </is>
      </c>
      <c r="T3650" t="inlineStr">
        <is>
          <t>BST</t>
        </is>
      </c>
      <c r="U3650"/>
      <c r="V3650" t="inlineStr">
        <is>
          <t>张铭麒
张铭麒
张铭麒</t>
        </is>
      </c>
      <c r="W3650" t="inlineStr">
        <is>
          <t>李岳丰
吴薇
李岳丰
吴薇
李岳丰
吴薇</t>
        </is>
      </c>
    </row>
    <row r="3651" ht="12.75" customHeight="1">
      <c r="A3651" t="inlineStr">
        <is>
          <t>2026-03-27 张海-新加坡-绿茶-新店开业 已结束</t>
        </is>
      </c>
      <c r="B3651" t="inlineStr">
        <is>
          <t>1</t>
        </is>
      </c>
      <c r="C3651" t="inlineStr">
        <is>
          <t>新加坡绿茶诺维娜店开业，机器上水漏水需关注。</t>
        </is>
      </c>
      <c r="D3651" t="inlineStr">
        <is>
          <t>张海</t>
        </is>
      </c>
      <c r="E3651" t="inlineStr">
        <is>
          <t xml:space="preserve">[位置] </t>
        </is>
      </c>
      <c r="F3651" t="inlineStr">
        <is>
          <t>项目出差</t>
        </is>
      </c>
      <c r="G3651" t="inlineStr">
        <is>
          <t>张海-新加坡-绿茶-新店开业 已结束</t>
        </is>
      </c>
      <c r="H3651" t="inlineStr">
        <is>
          <t>详见长图</t>
        </is>
      </c>
      <c r="I3651" t="inlineStr">
        <is>
          <t>无</t>
        </is>
      </c>
      <c r="J3651" t="inlineStr">
        <is>
          <t>机器上水漏水</t>
        </is>
      </c>
      <c r="K3651" t="inlineStr">
        <is>
          <t>新加坡绿茶诺维娜店开业支持</t>
        </is>
      </c>
      <c r="L3651" t="inlineStr">
        <is>
          <t>图片 2026-3-29 0018.png</t>
        </is>
      </c>
      <c r="M3651"/>
      <c r="N3651" s="2">
        <v>46108</v>
      </c>
      <c r="O3651" t="inlineStr">
        <is>
          <t>已结束,已结束,已结束</t>
        </is>
      </c>
      <c r="P3651" t="inlineStr">
        <is>
          <t>13周</t>
        </is>
      </c>
      <c r="Q3651"/>
      <c r="R3651" t="inlineStr">
        <is>
          <t>false</t>
        </is>
      </c>
      <c r="S3651" t="inlineStr">
        <is>
          <t>2026/03/29
2026/03/31
2026/04/05</t>
        </is>
      </c>
      <c r="T3651" t="inlineStr">
        <is>
          <t>BST</t>
        </is>
      </c>
      <c r="U3651"/>
      <c r="V3651" t="inlineStr">
        <is>
          <t>张铭麒
张铭麒
张铭麒</t>
        </is>
      </c>
      <c r="W3651" t="inlineStr">
        <is>
          <t>李岳丰
吴薇
李岳丰
吴薇
李岳丰
吴薇</t>
        </is>
      </c>
    </row>
    <row r="3652" ht="12.75" customHeight="1">
      <c r="A3652" t="inlineStr">
        <is>
          <t>2026-03-17 张海-广州-钱大妈-外卖店模型 已结束</t>
        </is>
      </c>
      <c r="B3652"/>
      <c r="C3652" t="inlineStr">
        <is>
          <t>张海广州钱大妈外卖店模型进行中，无异常问题。</t>
        </is>
      </c>
      <c r="D3652" t="inlineStr">
        <is>
          <t>张海</t>
        </is>
      </c>
      <c r="E3652" t="inlineStr">
        <is>
          <t>广东省广州市海珠区新港街道IU酒店(广州中山大学滨江东路地铁站店)海珠半岛花园</t>
        </is>
      </c>
      <c r="F3652" t="inlineStr">
        <is>
          <t>项目出差</t>
        </is>
      </c>
      <c r="G3652" t="inlineStr">
        <is>
          <t>张海-广州-钱大妈-外卖店模型 已结束</t>
        </is>
      </c>
      <c r="H3652" t="inlineStr">
        <is>
          <t>详见长图</t>
        </is>
      </c>
      <c r="I3652" t="inlineStr">
        <is>
          <t>无</t>
        </is>
      </c>
      <c r="J3652" t="inlineStr">
        <is>
          <t>无</t>
        </is>
      </c>
      <c r="K3652" t="inlineStr">
        <is>
          <t>钱大妈外卖模型支持</t>
        </is>
      </c>
      <c r="L3652" t="inlineStr">
        <is>
          <t>图片 2026-3-18 2143.png</t>
        </is>
      </c>
      <c r="M3652"/>
      <c r="N3652" s="2">
        <v>46098</v>
      </c>
      <c r="O3652" t="inlineStr">
        <is>
          <t>已结束,已结束,已结束</t>
        </is>
      </c>
      <c r="P3652" t="inlineStr">
        <is>
          <t>12周</t>
        </is>
      </c>
      <c r="Q3652"/>
      <c r="R3652" t="inlineStr">
        <is>
          <t>false</t>
        </is>
      </c>
      <c r="S3652" t="inlineStr">
        <is>
          <t>2026/03/13
2026/03/15
2026/03/20</t>
        </is>
      </c>
      <c r="T3652" t="inlineStr">
        <is>
          <t>创新中心</t>
        </is>
      </c>
      <c r="U3652"/>
      <c r="V3652" t="inlineStr">
        <is>
          <t>张博文
张博文
张博文</t>
        </is>
      </c>
      <c r="W3652" t="inlineStr">
        <is>
          <t>吴薇
张铭麒
吴薇
张铭麒
吴薇
张铭麒</t>
        </is>
      </c>
    </row>
    <row r="3653" ht="12.75" customHeight="1">
      <c r="A3653" t="inlineStr">
        <is>
          <t>2026-03-16 张海-广州-钱大妈-外卖店模型 已结束</t>
        </is>
      </c>
      <c r="B3653"/>
      <c r="C3653" t="inlineStr">
        <is>
          <t>无明显问题或异常，仅展示钱大妈外卖店菜品及模型支持信息。</t>
        </is>
      </c>
      <c r="D3653" t="inlineStr">
        <is>
          <t>张海</t>
        </is>
      </c>
      <c r="E3653" t="inlineStr">
        <is>
          <t>广东省广州市海珠区新港街道IU酒店(广州中山大学滨江东路地铁站店)海珠半岛花园</t>
        </is>
      </c>
      <c r="F3653" t="inlineStr">
        <is>
          <t>项目出差</t>
        </is>
      </c>
      <c r="G3653" t="inlineStr">
        <is>
          <t>张海-广州-钱大妈-外卖店模型 已结束</t>
        </is>
      </c>
      <c r="H3653" t="inlineStr">
        <is>
          <t>详见长图</t>
        </is>
      </c>
      <c r="I3653" t="inlineStr">
        <is>
          <t>肉沫冬瓜，胡萝卜炒肉，肉沫豆角，</t>
        </is>
      </c>
      <c r="J3653" t="inlineStr">
        <is>
          <t>无</t>
        </is>
      </c>
      <c r="K3653" t="inlineStr">
        <is>
          <t>钱大妈外卖模型支持</t>
        </is>
      </c>
      <c r="L3653" t="inlineStr">
        <is>
          <t>图片 2026-3-17 1840.png</t>
        </is>
      </c>
      <c r="M3653"/>
      <c r="N3653" s="2">
        <v>46097</v>
      </c>
      <c r="O3653" t="inlineStr">
        <is>
          <t>已结束,已结束,已结束</t>
        </is>
      </c>
      <c r="P3653" t="inlineStr">
        <is>
          <t>12周</t>
        </is>
      </c>
      <c r="Q3653"/>
      <c r="R3653" t="inlineStr">
        <is>
          <t>false</t>
        </is>
      </c>
      <c r="S3653" t="inlineStr">
        <is>
          <t>2026/03/13
2026/03/15
2026/03/20</t>
        </is>
      </c>
      <c r="T3653" t="inlineStr">
        <is>
          <t>创新中心</t>
        </is>
      </c>
      <c r="U3653"/>
      <c r="V3653" t="inlineStr">
        <is>
          <t>张博文
张博文
张博文</t>
        </is>
      </c>
      <c r="W3653" t="inlineStr">
        <is>
          <t>吴薇
张铭麒
吴薇
张铭麒
吴薇
张铭麒</t>
        </is>
      </c>
    </row>
    <row r="3654" ht="12.75" customHeight="1">
      <c r="A3654" t="inlineStr">
        <is>
          <t>2026-03-15 张海-广州-钱大妈-外卖店模型 已结束</t>
        </is>
      </c>
      <c r="B3654"/>
      <c r="C3654" t="inlineStr">
        <is>
          <t>张海在广州钱大妈外卖店模型项目进行中，无异常问题需关注。</t>
        </is>
      </c>
      <c r="D3654" t="inlineStr">
        <is>
          <t>张海</t>
        </is>
      </c>
      <c r="E3654" t="inlineStr">
        <is>
          <t>滨江东岸，广东省广州市海珠区滨江东岸</t>
        </is>
      </c>
      <c r="F3654" t="inlineStr">
        <is>
          <t>项目出差</t>
        </is>
      </c>
      <c r="G3654" t="inlineStr">
        <is>
          <t>张海-广州-钱大妈-外卖店模型 已结束</t>
        </is>
      </c>
      <c r="H3654" t="inlineStr">
        <is>
          <t>详见长图</t>
        </is>
      </c>
      <c r="I3654" t="inlineStr">
        <is>
          <t>无</t>
        </is>
      </c>
      <c r="J3654" t="inlineStr">
        <is>
          <t>无</t>
        </is>
      </c>
      <c r="K3654" t="inlineStr">
        <is>
          <t>钱大妈外卖模型支持</t>
        </is>
      </c>
      <c r="L3654" t="inlineStr">
        <is>
          <t>图片 2026-3-17 1735.png</t>
        </is>
      </c>
      <c r="M3654"/>
      <c r="N3654" s="2">
        <v>46096</v>
      </c>
      <c r="O3654" t="inlineStr">
        <is>
          <t>已结束,已结束,已结束</t>
        </is>
      </c>
      <c r="P3654" t="inlineStr">
        <is>
          <t>11周</t>
        </is>
      </c>
      <c r="Q3654"/>
      <c r="R3654" t="inlineStr">
        <is>
          <t>false</t>
        </is>
      </c>
      <c r="S3654" t="inlineStr">
        <is>
          <t>2026/03/13
2026/03/15
2026/03/20</t>
        </is>
      </c>
      <c r="T3654" t="inlineStr">
        <is>
          <t>创新中心</t>
        </is>
      </c>
      <c r="U3654"/>
      <c r="V3654" t="inlineStr">
        <is>
          <t>张博文
张博文
张博文</t>
        </is>
      </c>
      <c r="W3654" t="inlineStr">
        <is>
          <t>吴薇
张铭麒
吴薇
张铭麒
吴薇
张铭麒</t>
        </is>
      </c>
    </row>
    <row r="3655" ht="12.75" customHeight="1">
      <c r="A3655" t="inlineStr">
        <is>
          <t>2026-03-14 张海-广州-钱大妈-外卖店模型 已结束</t>
        </is>
      </c>
      <c r="B3655" t="inlineStr">
        <is>
          <t>1</t>
        </is>
      </c>
      <c r="C3655" t="inlineStr">
        <is>
          <t>正文信息简略，未提及需关注的问题或异常。</t>
        </is>
      </c>
      <c r="D3655" t="inlineStr">
        <is>
          <t>张海</t>
        </is>
      </c>
      <c r="E3655" t="inlineStr">
        <is>
          <t>广东省广州市海珠区新港街道IU酒店(广州中山大学滨江东路地铁站店)海珠半岛花园</t>
        </is>
      </c>
      <c r="F3655" t="inlineStr">
        <is>
          <t>项目出差</t>
        </is>
      </c>
      <c r="G3655" t="inlineStr">
        <is>
          <t>张海-广州-钱大妈-外卖店模型 已结束</t>
        </is>
      </c>
      <c r="H3655" t="inlineStr">
        <is>
          <t>详见长图</t>
        </is>
      </c>
      <c r="I3655" t="inlineStr">
        <is>
          <t>无</t>
        </is>
      </c>
      <c r="J3655" t="inlineStr">
        <is>
          <t>无</t>
        </is>
      </c>
      <c r="K3655" t="inlineStr">
        <is>
          <t>广州钱大妈外卖模型支持</t>
        </is>
      </c>
      <c r="L3655" t="inlineStr">
        <is>
          <t>图片 2026-3-16 0059.png</t>
        </is>
      </c>
      <c r="M3655"/>
      <c r="N3655" s="2">
        <v>46095</v>
      </c>
      <c r="O3655" t="inlineStr">
        <is>
          <t>已结束,已结束,已结束</t>
        </is>
      </c>
      <c r="P3655" t="inlineStr">
        <is>
          <t>11周</t>
        </is>
      </c>
      <c r="Q3655"/>
      <c r="R3655" t="inlineStr">
        <is>
          <t>false</t>
        </is>
      </c>
      <c r="S3655" t="inlineStr">
        <is>
          <t>2026/03/13
2026/03/15
2026/03/20</t>
        </is>
      </c>
      <c r="T3655" t="inlineStr">
        <is>
          <t>创新中心</t>
        </is>
      </c>
      <c r="U3655"/>
      <c r="V3655" t="inlineStr">
        <is>
          <t>张博文
张博文
张博文</t>
        </is>
      </c>
      <c r="W3655" t="inlineStr">
        <is>
          <t>吴薇
张铭麒
吴薇
张铭麒
吴薇
张铭麒</t>
        </is>
      </c>
    </row>
    <row r="3656" ht="12.75" customHeight="1">
      <c r="A3656" t="inlineStr">
        <is>
          <t>2026-03-13 张海-广州-钱大妈-外卖店模型 已结束</t>
        </is>
      </c>
      <c r="B3656"/>
      <c r="C3656" t="inlineStr">
        <is>
          <t>未发现明显需关注问题及异常，信息显示广州钱大妈外卖模型支持。</t>
        </is>
      </c>
      <c r="D3656" t="inlineStr">
        <is>
          <t>张海</t>
        </is>
      </c>
      <c r="E3656" t="inlineStr">
        <is>
          <t>广东省广州市海珠区新港街道IU酒店(广州中山大学滨江东路地铁站店)海珠半岛花园</t>
        </is>
      </c>
      <c r="F3656" t="inlineStr">
        <is>
          <t>项目出差</t>
        </is>
      </c>
      <c r="G3656" t="inlineStr">
        <is>
          <t>张海-广州-钱大妈-外卖店模型 已结束</t>
        </is>
      </c>
      <c r="H3656" t="inlineStr">
        <is>
          <t>详见长图</t>
        </is>
      </c>
      <c r="I3656" t="inlineStr">
        <is>
          <t>无</t>
        </is>
      </c>
      <c r="J3656" t="inlineStr">
        <is>
          <t>无</t>
        </is>
      </c>
      <c r="K3656" t="inlineStr">
        <is>
          <t>广州钱大妈外卖模型支持</t>
        </is>
      </c>
      <c r="L3656" t="inlineStr">
        <is>
          <t>图片 2026-3-16 0041.png</t>
        </is>
      </c>
      <c r="M3656"/>
      <c r="N3656" s="2">
        <v>46094</v>
      </c>
      <c r="O3656" t="inlineStr">
        <is>
          <t>已结束,已结束,已结束</t>
        </is>
      </c>
      <c r="P3656" t="inlineStr">
        <is>
          <t>11周</t>
        </is>
      </c>
      <c r="Q3656"/>
      <c r="R3656" t="inlineStr">
        <is>
          <t>false</t>
        </is>
      </c>
      <c r="S3656" t="inlineStr">
        <is>
          <t>2026/03/13
2026/03/15
2026/03/20</t>
        </is>
      </c>
      <c r="T3656" t="inlineStr">
        <is>
          <t>创新中心</t>
        </is>
      </c>
      <c r="U3656"/>
      <c r="V3656" t="inlineStr">
        <is>
          <t>张博文
张博文
张博文</t>
        </is>
      </c>
      <c r="W3656" t="inlineStr">
        <is>
          <t>吴薇
张铭麒
吴薇
张铭麒
吴薇
张铭麒</t>
        </is>
      </c>
    </row>
    <row r="3657" ht="12.75" customHeight="1">
      <c r="A3657" t="inlineStr">
        <is>
          <t>2026-03-12 张海-广州-钱大妈-外卖店模型 已结束</t>
        </is>
      </c>
      <c r="B3657" t="inlineStr">
        <is>
          <t>1</t>
        </is>
      </c>
      <c r="C3657" t="inlineStr">
        <is>
          <t>钱大妈外卖店模型项目进行中，无明确问题或异常信息。</t>
        </is>
      </c>
      <c r="D3657" t="inlineStr">
        <is>
          <t>张海</t>
        </is>
      </c>
      <c r="E3657" t="inlineStr">
        <is>
          <t>广东省广州市海珠区新港街道IU酒店(广州中山大学滨江东路地铁站店)海珠半岛花园</t>
        </is>
      </c>
      <c r="F3657" t="inlineStr">
        <is>
          <t>项目出差</t>
        </is>
      </c>
      <c r="G3657" t="inlineStr">
        <is>
          <t>张海-广州-钱大妈-外卖店模型 已结束</t>
        </is>
      </c>
      <c r="H3657" t="inlineStr">
        <is>
          <t>详见长图</t>
        </is>
      </c>
      <c r="I3657" t="inlineStr">
        <is>
          <t>详见长图</t>
        </is>
      </c>
      <c r="J3657"/>
      <c r="K3657" t="inlineStr">
        <is>
          <t>钱大妈外卖模型</t>
        </is>
      </c>
      <c r="L3657" t="inlineStr">
        <is>
          <t>图片 2026-3-13 0117.png</t>
        </is>
      </c>
      <c r="M3657"/>
      <c r="N3657" s="2">
        <v>46093</v>
      </c>
      <c r="O3657" t="inlineStr">
        <is>
          <t>已结束,已结束,已结束</t>
        </is>
      </c>
      <c r="P3657" t="inlineStr">
        <is>
          <t>11周</t>
        </is>
      </c>
      <c r="Q3657"/>
      <c r="R3657" t="inlineStr">
        <is>
          <t>false</t>
        </is>
      </c>
      <c r="S3657" t="inlineStr">
        <is>
          <t>2026/03/13
2026/03/15
2026/03/20</t>
        </is>
      </c>
      <c r="T3657" t="inlineStr">
        <is>
          <t>创新中心</t>
        </is>
      </c>
      <c r="U3657"/>
      <c r="V3657" t="inlineStr">
        <is>
          <t>张博文
张博文
张博文</t>
        </is>
      </c>
      <c r="W3657" t="inlineStr">
        <is>
          <t>吴薇
张铭麒
吴薇
张铭麒
吴薇
张铭麒</t>
        </is>
      </c>
    </row>
    <row r="3658" ht="12.75" customHeight="1">
      <c r="A3658" t="inlineStr">
        <is>
          <t>2026-03-11 张海-广州-钱大妈-外卖店模型 已结束</t>
        </is>
      </c>
      <c r="B3658"/>
      <c r="C3658" t="inlineStr">
        <is>
          <t>钱大妈外卖店模型项目进行中，有进度更新需关注。</t>
        </is>
      </c>
      <c r="D3658" t="inlineStr">
        <is>
          <t>张海</t>
        </is>
      </c>
      <c r="E3658" t="inlineStr">
        <is>
          <t>广东省广州市海珠区新港街道IU酒店(广州中山大学滨江东路地铁站店)海珠半岛花园</t>
        </is>
      </c>
      <c r="F3658" t="inlineStr">
        <is>
          <t>项目出差</t>
        </is>
      </c>
      <c r="G3658" t="inlineStr">
        <is>
          <t>张海-广州-钱大妈-外卖店模型 已结束</t>
        </is>
      </c>
      <c r="H3658" t="inlineStr">
        <is>
          <t>详见长图</t>
        </is>
      </c>
      <c r="I3658" t="inlineStr">
        <is>
          <t>详见长图</t>
        </is>
      </c>
      <c r="J3658"/>
      <c r="K3658" t="inlineStr">
        <is>
          <t>钱大妈外卖模型</t>
        </is>
      </c>
      <c r="L3658" t="inlineStr">
        <is>
          <t>图片 2026-3-12 2337.png</t>
        </is>
      </c>
      <c r="M3658"/>
      <c r="N3658" s="2">
        <v>46092</v>
      </c>
      <c r="O3658" t="inlineStr">
        <is>
          <t>已结束,已结束,已结束</t>
        </is>
      </c>
      <c r="P3658" t="inlineStr">
        <is>
          <t>11周</t>
        </is>
      </c>
      <c r="Q3658"/>
      <c r="R3658" t="inlineStr">
        <is>
          <t>false</t>
        </is>
      </c>
      <c r="S3658" t="inlineStr">
        <is>
          <t>2026/03/13
2026/03/15
2026/03/20</t>
        </is>
      </c>
      <c r="T3658" t="inlineStr">
        <is>
          <t>创新中心</t>
        </is>
      </c>
      <c r="U3658"/>
      <c r="V3658" t="inlineStr">
        <is>
          <t>张博文
张博文
张博文</t>
        </is>
      </c>
      <c r="W3658" t="inlineStr">
        <is>
          <t>吴薇
张铭麒
吴薇
张铭麒
吴薇
张铭麒</t>
        </is>
      </c>
    </row>
    <row r="3659" ht="12.75" customHeight="1">
      <c r="A3659" t="inlineStr">
        <is>
          <t>2026-03-10 张海-广州-钱大妈-外卖店模型 已结束</t>
        </is>
      </c>
      <c r="B3659" t="inlineStr">
        <is>
          <t>1</t>
        </is>
      </c>
      <c r="C3659" t="inlineStr">
        <is>
          <t>钱大妈外卖店模型项目进行中，2026/03/10有相关信息，需关注进展。</t>
        </is>
      </c>
      <c r="D3659" t="inlineStr">
        <is>
          <t>张海</t>
        </is>
      </c>
      <c r="E3659" t="inlineStr">
        <is>
          <t>广东省广州市海珠区新港街道IU酒店(广州中山大学滨江东路地铁站店)海珠半岛花园</t>
        </is>
      </c>
      <c r="F3659" t="inlineStr">
        <is>
          <t>项目出差</t>
        </is>
      </c>
      <c r="G3659" t="inlineStr">
        <is>
          <t>张海-广州-钱大妈-外卖店模型 已结束</t>
        </is>
      </c>
      <c r="H3659" t="inlineStr">
        <is>
          <t>详见长图</t>
        </is>
      </c>
      <c r="I3659" t="inlineStr">
        <is>
          <t>详见长图</t>
        </is>
      </c>
      <c r="J3659"/>
      <c r="K3659" t="inlineStr">
        <is>
          <t>钱大妈外卖模型</t>
        </is>
      </c>
      <c r="L3659" t="inlineStr">
        <is>
          <t>图片 2026-3-11 2303.png</t>
        </is>
      </c>
      <c r="M3659"/>
      <c r="N3659" s="2">
        <v>46091</v>
      </c>
      <c r="O3659" t="inlineStr">
        <is>
          <t>已结束,已结束,已结束</t>
        </is>
      </c>
      <c r="P3659" t="inlineStr">
        <is>
          <t>11周</t>
        </is>
      </c>
      <c r="Q3659"/>
      <c r="R3659" t="inlineStr">
        <is>
          <t>false</t>
        </is>
      </c>
      <c r="S3659" t="inlineStr">
        <is>
          <t>2026/03/13
2026/03/15
2026/03/20</t>
        </is>
      </c>
      <c r="T3659" t="inlineStr">
        <is>
          <t>创新中心</t>
        </is>
      </c>
      <c r="U3659"/>
      <c r="V3659" t="inlineStr">
        <is>
          <t>张博文
张博文
张博文</t>
        </is>
      </c>
      <c r="W3659" t="inlineStr">
        <is>
          <t>吴薇
张铭麒
吴薇
张铭麒
吴薇
张铭麒</t>
        </is>
      </c>
    </row>
    <row r="3660" ht="12.75" customHeight="1">
      <c r="A3660" t="inlineStr">
        <is>
          <t>2026-03-05 张海-北京-大鸭梨-品牌巡店 已结束</t>
        </is>
      </c>
      <c r="B3660"/>
      <c r="C3660" t="inlineStr">
        <is>
          <t>信息简略，仅提及巡店进行中，未说明需关注问题及异常。</t>
        </is>
      </c>
      <c r="D3660" t="inlineStr">
        <is>
          <t>张海</t>
        </is>
      </c>
      <c r="E3660" t="inlineStr">
        <is>
          <t>北京市朝阳区南磨房乡华侨城·北京OCT华侨城·北京2号院</t>
        </is>
      </c>
      <c r="F3660" t="inlineStr">
        <is>
          <t>巡店</t>
        </is>
      </c>
      <c r="G3660" t="inlineStr">
        <is>
          <t>张海-北京-大鸭梨-品牌巡店 已结束</t>
        </is>
      </c>
      <c r="H3660" t="inlineStr">
        <is>
          <t>详见长图</t>
        </is>
      </c>
      <c r="I3660"/>
      <c r="J3660" t="inlineStr">
        <is>
          <t>详见长图</t>
        </is>
      </c>
      <c r="K3660" t="inlineStr">
        <is>
          <t>大鸭梨巡店</t>
        </is>
      </c>
      <c r="L3660" t="inlineStr">
        <is>
          <t>图片 2026-3-6 0106.png,图片 2026-3-6 0106 (1).png</t>
        </is>
      </c>
      <c r="M3660"/>
      <c r="N3660" s="2">
        <v>46086</v>
      </c>
      <c r="O3660" t="inlineStr">
        <is>
          <t>已结束,已结束,已结束</t>
        </is>
      </c>
      <c r="P3660" t="inlineStr">
        <is>
          <t>10周</t>
        </is>
      </c>
      <c r="Q3660"/>
      <c r="R3660" t="inlineStr">
        <is>
          <t>false</t>
        </is>
      </c>
      <c r="S3660" t="inlineStr">
        <is>
          <t>2026/03/04
2026/03/05
2026/03/06</t>
        </is>
      </c>
      <c r="T3660" t="inlineStr">
        <is>
          <t>BST</t>
        </is>
      </c>
      <c r="U3660" t="inlineStr">
        <is>
          <t>1</t>
        </is>
      </c>
      <c r="V3660" t="inlineStr">
        <is>
          <t>关胜元
关胜元
关胜元</t>
        </is>
      </c>
      <c r="W3660" t="inlineStr">
        <is>
          <t>张铭麒
张铭麒
张铭麒</t>
        </is>
      </c>
    </row>
    <row r="3661" ht="12.75" customHeight="1">
      <c r="A3661" t="inlineStr">
        <is>
          <t>2026-03-04 张海-北京-大鸭梨-品牌巡店 已结束</t>
        </is>
      </c>
      <c r="B3661"/>
      <c r="C3661" t="inlineStr">
        <is>
          <t>信息简短无具体巡店问题描述，无法明确异常。</t>
        </is>
      </c>
      <c r="D3661" t="inlineStr">
        <is>
          <t>张海</t>
        </is>
      </c>
      <c r="E3661" t="inlineStr">
        <is>
          <t>北京市朝阳区南磨房乡华侨城·北京OCT华侨城·北京2号院</t>
        </is>
      </c>
      <c r="F3661" t="inlineStr">
        <is>
          <t>巡店</t>
        </is>
      </c>
      <c r="G3661" t="inlineStr">
        <is>
          <t>张海-北京-大鸭梨-品牌巡店 已结束</t>
        </is>
      </c>
      <c r="H3661" t="inlineStr">
        <is>
          <t>详见长图</t>
        </is>
      </c>
      <c r="I3661"/>
      <c r="J3661" t="inlineStr">
        <is>
          <t>详见长图</t>
        </is>
      </c>
      <c r="K3661" t="inlineStr">
        <is>
          <t>大鸭梨巡店</t>
        </is>
      </c>
      <c r="L3661" t="inlineStr">
        <is>
          <t>图片 2026-3-4 2235.png,图片 2026-3-4 2237.png</t>
        </is>
      </c>
      <c r="M3661"/>
      <c r="N3661" s="2">
        <v>46085</v>
      </c>
      <c r="O3661" t="inlineStr">
        <is>
          <t>已结束,已结束,已结束</t>
        </is>
      </c>
      <c r="P3661" t="inlineStr">
        <is>
          <t>10周</t>
        </is>
      </c>
      <c r="Q3661"/>
      <c r="R3661" t="inlineStr">
        <is>
          <t>false</t>
        </is>
      </c>
      <c r="S3661" t="inlineStr">
        <is>
          <t>2026/03/04
2026/03/05
2026/03/06</t>
        </is>
      </c>
      <c r="T3661" t="inlineStr">
        <is>
          <t>BST</t>
        </is>
      </c>
      <c r="U3661" t="inlineStr">
        <is>
          <t>1</t>
        </is>
      </c>
      <c r="V3661" t="inlineStr">
        <is>
          <t>关胜元
关胜元
关胜元</t>
        </is>
      </c>
      <c r="W3661" t="inlineStr">
        <is>
          <t>张铭麒
张铭麒
张铭麒</t>
        </is>
      </c>
    </row>
    <row r="3662" ht="12.75" customHeight="1">
      <c r="A3662" t="inlineStr">
        <is>
          <t xml:space="preserve">2026-03-03 </t>
        </is>
      </c>
      <c r="B3662"/>
      <c r="C3662" t="inlineStr">
        <is>
          <t>正文仅日期“2026/03/03”，无具体内容，信息缺失。</t>
        </is>
      </c>
      <c r="D3662" t="inlineStr">
        <is>
          <t>张海</t>
        </is>
      </c>
      <c r="E3662" t="inlineStr">
        <is>
          <t>北京市朝阳区南磨房乡华侨城·北京OCT华侨城·北京2号院</t>
        </is>
      </c>
      <c r="F3662" t="inlineStr">
        <is>
          <t>排休</t>
        </is>
      </c>
      <c r="G3662"/>
      <c r="H3662"/>
      <c r="I3662"/>
      <c r="J3662"/>
      <c r="K3662"/>
      <c r="L3662"/>
      <c r="M3662"/>
      <c r="N3662" s="2">
        <v>46084</v>
      </c>
      <c r="O3662"/>
      <c r="P3662" t="inlineStr">
        <is>
          <t>10周</t>
        </is>
      </c>
      <c r="Q3662"/>
      <c r="R3662" t="inlineStr">
        <is>
          <t>false</t>
        </is>
      </c>
      <c r="S3662"/>
      <c r="T3662"/>
      <c r="U3662" t="inlineStr">
        <is>
          <t>1</t>
        </is>
      </c>
      <c r="V3662"/>
      <c r="W3662"/>
    </row>
    <row r="3663" ht="12.75" customHeight="1">
      <c r="A3663" t="inlineStr">
        <is>
          <t xml:space="preserve">2026-03-02 </t>
        </is>
      </c>
      <c r="B3663"/>
      <c r="C3663" t="inlineStr">
        <is>
          <t>正文仅“|||||2026/03/02”，内容无意义，存在信息缺失异常。</t>
        </is>
      </c>
      <c r="D3663" t="inlineStr">
        <is>
          <t>张海</t>
        </is>
      </c>
      <c r="E3663" t="inlineStr">
        <is>
          <t>北京市朝阳区南磨房乡华侨城·北京OCT华侨城·北京2号院</t>
        </is>
      </c>
      <c r="F3663" t="inlineStr">
        <is>
          <t>排休</t>
        </is>
      </c>
      <c r="G3663"/>
      <c r="H3663"/>
      <c r="I3663"/>
      <c r="J3663"/>
      <c r="K3663"/>
      <c r="L3663"/>
      <c r="M3663"/>
      <c r="N3663" s="2">
        <v>46083</v>
      </c>
      <c r="O3663"/>
      <c r="P3663" t="inlineStr">
        <is>
          <t>10周</t>
        </is>
      </c>
      <c r="Q3663"/>
      <c r="R3663" t="inlineStr">
        <is>
          <t>false</t>
        </is>
      </c>
      <c r="S3663"/>
      <c r="T3663"/>
      <c r="U3663"/>
      <c r="V3663"/>
      <c r="W3663"/>
    </row>
    <row r="3664" ht="12.75" customHeight="1">
      <c r="A3664" t="inlineStr">
        <is>
          <t xml:space="preserve">2026-03-01 </t>
        </is>
      </c>
      <c r="B3664"/>
      <c r="C3664" t="inlineStr">
        <is>
          <t>仅提供日期“2026/03/01”，无具体内容，存在信息缺失问题。</t>
        </is>
      </c>
      <c r="D3664" t="inlineStr">
        <is>
          <t>张海</t>
        </is>
      </c>
      <c r="E3664" t="inlineStr">
        <is>
          <t>北京市朝阳区南磨房乡华侨城·北京OCT华侨城·北京2号院</t>
        </is>
      </c>
      <c r="F3664" t="inlineStr">
        <is>
          <t>排休</t>
        </is>
      </c>
      <c r="G3664"/>
      <c r="H3664"/>
      <c r="I3664"/>
      <c r="J3664"/>
      <c r="K3664"/>
      <c r="L3664"/>
      <c r="M3664"/>
      <c r="N3664" s="2">
        <v>46082</v>
      </c>
      <c r="O3664"/>
      <c r="P3664" t="inlineStr">
        <is>
          <t>09周</t>
        </is>
      </c>
      <c r="Q3664"/>
      <c r="R3664" t="inlineStr">
        <is>
          <t>false</t>
        </is>
      </c>
      <c r="S3664"/>
      <c r="T3664"/>
      <c r="U3664" t="inlineStr">
        <is>
          <t>1</t>
        </is>
      </c>
      <c r="V3664"/>
      <c r="W3664"/>
    </row>
    <row r="3665" ht="12.75" customHeight="1">
      <c r="A3665" t="inlineStr">
        <is>
          <t>2026-02-28 张海-北京-大鸭梨-解决问题 已结束</t>
        </is>
      </c>
      <c r="B3665"/>
      <c r="C3665" t="inlineStr">
        <is>
          <t>宫保汁偏咸（操作员放酱过多、配送有沉淀），洗锅养锅不及时。</t>
        </is>
      </c>
      <c r="D3665" t="inlineStr">
        <is>
          <t>张海</t>
        </is>
      </c>
      <c r="E3665" t="inlineStr">
        <is>
          <t>北京市朝阳区南磨房乡华侨城·北京OCT华侨城·北京2号院</t>
        </is>
      </c>
      <c r="F3665" t="inlineStr">
        <is>
          <t>项目出差</t>
        </is>
      </c>
      <c r="G3665" t="inlineStr">
        <is>
          <t>张海-北京-大鸭梨-解决问题 已结束</t>
        </is>
      </c>
      <c r="H3665" t="inlineStr">
        <is>
          <t>尊敬的领导晚上好，以下是2月28日的工作汇报请检阅
1-北京大鸭梨青塔店宫保汁偏咸
①-找到厨师长沟通说宫保鸡丁客人反应咸，与操作沟通是不是加错汁水操作员确定的说没有，问操作员校准没有说刚校准完，我自己又校准一遍正常，看了一下程序宫保鸡丁1份量的泡椒酱是20克，操作员用勺量的1份量放了49克，与操作员沟通一份量是20壳你放49克能不咸吗，告知一定要按程序跑菜
②-宫保汁总部配送有沉淀，和杨梓雄师傅沟通不能摇晃沉淀物，摇晃完加到液料盒里就会沉淀，炒菜的时候就会把沉淀物抽出，所以导致宫保鸡丁偏咸，走的时候和厨师长沟通一定不要摇晃宫保汁要不菜品还会有问题，和厨师长说有问题及时反馈
2-洗锅，养锅不及时
①-操作员不及时洗锅养锅导致积碳过多，我用了20多分钟才把锅洗干净，告知操作员一定要清洗锅内积碳，要不会粘锅，菜品出品不好
②-又教了一遍操作员怎么洗锅，有积碳要及时清理，一天最少2次的洗锅和养锅</t>
        </is>
      </c>
      <c r="I3665" t="inlineStr">
        <is>
          <t>无</t>
        </is>
      </c>
      <c r="J3665" t="inlineStr">
        <is>
          <t>宫保汁沉淀问题</t>
        </is>
      </c>
      <c r="K3665" t="inlineStr">
        <is>
          <t>排休</t>
        </is>
      </c>
      <c r="L3665" t="inlineStr">
        <is>
          <t>IMG_20260228_100530599.jpg,IMG_20260228_113914254.jpg,IMG_20260228_115253563.jpg,IMG_20260228_130808363.jpg,IMG_20260228_131238608.jpg,IMG_20260228_131241798.jpg,IMG_20260228_162449985.jpg,IMG_20260228_163143157.jpg,IMG_20260228_164826837.jpg</t>
        </is>
      </c>
      <c r="M3665"/>
      <c r="N3665" s="2">
        <v>46081</v>
      </c>
      <c r="O3665" t="inlineStr">
        <is>
          <t>已结束</t>
        </is>
      </c>
      <c r="P3665" t="inlineStr">
        <is>
          <t>09周</t>
        </is>
      </c>
      <c r="Q3665"/>
      <c r="R3665" t="inlineStr">
        <is>
          <t>false</t>
        </is>
      </c>
      <c r="S3665" t="inlineStr">
        <is>
          <t>2026/02/28</t>
        </is>
      </c>
      <c r="T3665" t="inlineStr">
        <is>
          <t>BST</t>
        </is>
      </c>
      <c r="U3665" t="inlineStr">
        <is>
          <t>1</t>
        </is>
      </c>
      <c r="V3665" t="inlineStr">
        <is>
          <t>关胜元</t>
        </is>
      </c>
      <c r="W3665" t="inlineStr">
        <is>
          <t>张铭麒</t>
        </is>
      </c>
    </row>
    <row r="3666" ht="12.75" customHeight="1">
      <c r="A3666" t="inlineStr">
        <is>
          <t xml:space="preserve">2026-02-25 </t>
        </is>
      </c>
      <c r="B3666"/>
      <c r="C3666" t="inlineStr">
        <is>
          <t>正文仅包含日期“2026/02/25”，无具体内容，信息缺失。</t>
        </is>
      </c>
      <c r="D3666" t="inlineStr">
        <is>
          <t>张海</t>
        </is>
      </c>
      <c r="E3666" t="inlineStr">
        <is>
          <t>黑龙江省牡丹江市西安区沿江街道西长安街396号江城美地一区</t>
        </is>
      </c>
      <c r="F3666" t="inlineStr">
        <is>
          <t>排休</t>
        </is>
      </c>
      <c r="G3666"/>
      <c r="H3666"/>
      <c r="I3666"/>
      <c r="J3666"/>
      <c r="K3666"/>
      <c r="L3666"/>
      <c r="M3666"/>
      <c r="N3666" s="2">
        <v>46078</v>
      </c>
      <c r="O3666"/>
      <c r="P3666" t="inlineStr">
        <is>
          <t>09周</t>
        </is>
      </c>
      <c r="Q3666"/>
      <c r="R3666" t="inlineStr">
        <is>
          <t>false</t>
        </is>
      </c>
      <c r="S3666"/>
      <c r="T3666"/>
      <c r="U3666"/>
      <c r="V3666"/>
      <c r="W3666"/>
    </row>
    <row r="3667" ht="12.75" customHeight="1">
      <c r="A3667" t="inlineStr">
        <is>
          <t xml:space="preserve">2026-02-14 </t>
        </is>
      </c>
      <c r="B3667"/>
      <c r="C3667" t="inlineStr">
        <is>
          <t>正文仅含日期“2026/02/14”，无具体内容，信息缺失。</t>
        </is>
      </c>
      <c r="D3667" t="inlineStr">
        <is>
          <t>张海</t>
        </is>
      </c>
      <c r="E3667" t="inlineStr">
        <is>
          <t>黑龙江省牡丹江市西安区沿江街道西新安街313号警园小区</t>
        </is>
      </c>
      <c r="F3667" t="inlineStr">
        <is>
          <t>排休</t>
        </is>
      </c>
      <c r="G3667"/>
      <c r="H3667"/>
      <c r="I3667"/>
      <c r="J3667"/>
      <c r="K3667"/>
      <c r="L3667"/>
      <c r="M3667"/>
      <c r="N3667" s="2">
        <v>46067</v>
      </c>
      <c r="O3667"/>
      <c r="P3667" t="inlineStr">
        <is>
          <t>07周</t>
        </is>
      </c>
      <c r="Q3667"/>
      <c r="R3667" t="inlineStr">
        <is>
          <t>false</t>
        </is>
      </c>
      <c r="S3667"/>
      <c r="T3667"/>
      <c r="U3667"/>
      <c r="V3667"/>
      <c r="W3667"/>
    </row>
    <row r="3668" ht="12.75" customHeight="1">
      <c r="A3668" t="inlineStr">
        <is>
          <t xml:space="preserve">2026-02-13 </t>
        </is>
      </c>
      <c r="B3668"/>
      <c r="C3668" t="inlineStr">
        <is>
          <t>正文仅日期“2026/02/13”，无具体内容，信息缺失。</t>
        </is>
      </c>
      <c r="D3668" t="inlineStr">
        <is>
          <t>张海</t>
        </is>
      </c>
      <c r="E3668" t="inlineStr">
        <is>
          <t>黑龙江省牡丹江市西安区沿江街道西新安街313号警园小区</t>
        </is>
      </c>
      <c r="F3668" t="inlineStr">
        <is>
          <t>排休</t>
        </is>
      </c>
      <c r="G3668"/>
      <c r="H3668"/>
      <c r="I3668"/>
      <c r="J3668"/>
      <c r="K3668"/>
      <c r="L3668"/>
      <c r="M3668"/>
      <c r="N3668" s="2">
        <v>46066</v>
      </c>
      <c r="O3668"/>
      <c r="P3668" t="inlineStr">
        <is>
          <t>07周</t>
        </is>
      </c>
      <c r="Q3668"/>
      <c r="R3668" t="inlineStr">
        <is>
          <t>false</t>
        </is>
      </c>
      <c r="S3668"/>
      <c r="T3668"/>
      <c r="U3668"/>
      <c r="V3668"/>
      <c r="W3668"/>
    </row>
    <row r="3669" ht="12.75" customHeight="1">
      <c r="A3669" t="inlineStr">
        <is>
          <t>2026-02-12 张海-北京-便利蜂-外卖店模型 已结束</t>
        </is>
      </c>
      <c r="B3669"/>
      <c r="C3669" t="inlineStr">
        <is>
          <t>需关注：无异常问题，工作流程正常，提醒闭店养锅清管道。</t>
        </is>
      </c>
      <c r="D3669" t="inlineStr">
        <is>
          <t>张海</t>
        </is>
      </c>
      <c r="E3669" t="inlineStr">
        <is>
          <t>北京市朝阳区南磨房乡华侨城·北京OCT华侨城·北京2号院</t>
        </is>
      </c>
      <c r="F3669" t="inlineStr">
        <is>
          <t>项目出差</t>
        </is>
      </c>
      <c r="G3669" t="inlineStr">
        <is>
          <t>张海-北京-便利蜂-外卖店模型 已结束</t>
        </is>
      </c>
      <c r="H3669" t="inlineStr">
        <is>
          <t>尊敬的领导晚上好，以下是2月12号的工作汇报请查阅
1-早上到便利蜂超市，先把锅养了一遍
2-菜品拆包，分类备用
3-中午出餐完毕辅助店内人员出餐，缺菜及时补充
4-下午清理机器，洗锅，养锅，清理排风
5-晚上出餐备出小分量，补充菜品
6-告知店内人员过年期间闭店一定要养锅，清理管道</t>
        </is>
      </c>
      <c r="I3669" t="inlineStr">
        <is>
          <t>无</t>
        </is>
      </c>
      <c r="J3669" t="inlineStr">
        <is>
          <t>无</t>
        </is>
      </c>
      <c r="K3669" t="inlineStr">
        <is>
          <t>休假</t>
        </is>
      </c>
      <c r="L3669" t="inlineStr">
        <is>
          <t>IMG_20260212_095332047.jpg,IMG_20260212_112049994.jpg,IMG_20260212_112052386.jpg,IMG_20260212_112058782.jpg,IMG_20260212_112103930.jpg,IMG_20260212_112106162.jpg,IMG_20260212_174043670.jpg</t>
        </is>
      </c>
      <c r="M3669"/>
      <c r="N3669" s="2">
        <v>46065</v>
      </c>
      <c r="O3669" t="inlineStr">
        <is>
          <t>已结束,已结束,已结束,已结束,已结束,已结束,已结束</t>
        </is>
      </c>
      <c r="P3669" t="inlineStr">
        <is>
          <t>07周</t>
        </is>
      </c>
      <c r="Q3669"/>
      <c r="R3669" t="inlineStr">
        <is>
          <t>false</t>
        </is>
      </c>
      <c r="S3669" t="inlineStr">
        <is>
          <t>2025/12/30
2026/01/07
2026/01/11
2026/01/20
2026/01/30
2026/02/05
2026/02/14</t>
        </is>
      </c>
      <c r="T3669" t="inlineStr">
        <is>
          <t>创新中心</t>
        </is>
      </c>
      <c r="U3669" t="inlineStr">
        <is>
          <t>1</t>
        </is>
      </c>
      <c r="V3669" t="inlineStr">
        <is>
          <t>吴薇
吴薇
吴薇
吴薇
吴薇
何舒琦
何舒琦</t>
        </is>
      </c>
      <c r="W3669" t="inlineStr">
        <is>
          <t>吴薇
张铭麒
吴薇
张铭麒</t>
        </is>
      </c>
    </row>
    <row r="3670" ht="12.75" customHeight="1">
      <c r="A3670" t="inlineStr">
        <is>
          <t>2026-02-11 张海-北京-便利蜂-外卖店模型 已结束</t>
        </is>
      </c>
      <c r="B3670"/>
      <c r="C3670" t="inlineStr">
        <is>
          <t>排烟系统排烟效果不佳，实际使用时长（约120小时）远低于厂家宣称的400小时。</t>
        </is>
      </c>
      <c r="D3670" t="inlineStr">
        <is>
          <t>张海</t>
        </is>
      </c>
      <c r="E3670" t="inlineStr">
        <is>
          <t>北京市朝阳区南磨房乡华侨城·北京OCT华侨城·北京2号院</t>
        </is>
      </c>
      <c r="F3670" t="inlineStr">
        <is>
          <t>项目出差</t>
        </is>
      </c>
      <c r="G3670" t="inlineStr">
        <is>
          <t>张海-北京-便利蜂-外卖店模型 已结束</t>
        </is>
      </c>
      <c r="H3670" t="inlineStr">
        <is>
          <t>尊敬的领导晚上好，以下是2月11日的工作汇报请检阅
1-早上到便利蜂查看机器液料校准，准备食材拆包装备用
2-中午出餐炒出10个大份菜，过了饭口出餐就都是一人份的，出餐完毕，辅助店内人员出餐
3-下午机器清理，洗锅，养锅，清洗排风，我们的排风今日排烟的效果又不好用了，排风厂家说能用400小时，我大概算了一下也就能用120小时左右
4-准备晚餐食材，晚餐完毕，打扫卫生</t>
        </is>
      </c>
      <c r="I3670" t="inlineStr">
        <is>
          <t>无</t>
        </is>
      </c>
      <c r="J3670" t="inlineStr">
        <is>
          <t>排烟系统问题</t>
        </is>
      </c>
      <c r="K3670" t="inlineStr">
        <is>
          <t>便利蜂支持</t>
        </is>
      </c>
      <c r="L3670" t="inlineStr">
        <is>
          <t>IMG_20260211_085403111.jpg,IMG_20260211_100615604.jpg,IMG_20260211_100617920.jpg,IMG_20260211_100620136.jpg,IMG_20260211_172630906.jpg,IMG_20260211_172857599.jpg</t>
        </is>
      </c>
      <c r="M3670"/>
      <c r="N3670" s="2">
        <v>46064</v>
      </c>
      <c r="O3670" t="inlineStr">
        <is>
          <t>已结束,已结束,已结束,已结束,已结束,已结束,已结束</t>
        </is>
      </c>
      <c r="P3670" t="inlineStr">
        <is>
          <t>07周</t>
        </is>
      </c>
      <c r="Q3670"/>
      <c r="R3670" t="inlineStr">
        <is>
          <t>false</t>
        </is>
      </c>
      <c r="S3670" t="inlineStr">
        <is>
          <t>2025/12/30
2026/01/07
2026/01/11
2026/01/20
2026/01/30
2026/02/05
2026/02/14</t>
        </is>
      </c>
      <c r="T3670" t="inlineStr">
        <is>
          <t>创新中心</t>
        </is>
      </c>
      <c r="U3670"/>
      <c r="V3670" t="inlineStr">
        <is>
          <t>吴薇
吴薇
吴薇
吴薇
吴薇
何舒琦
何舒琦</t>
        </is>
      </c>
      <c r="W3670" t="inlineStr">
        <is>
          <t>吴薇
张铭麒
吴薇
张铭麒</t>
        </is>
      </c>
    </row>
    <row r="3671" ht="12.75" customHeight="1">
      <c r="A3671" t="inlineStr">
        <is>
          <t>2026-02-09 张海-北京-便利蜂-外卖店模型 已结束</t>
        </is>
      </c>
      <c r="B3671"/>
      <c r="C3671" t="inlineStr">
        <is>
          <t>无异常问题，汇报日常工作流程，需关注液料充足及锅具养护。</t>
        </is>
      </c>
      <c r="D3671" t="inlineStr">
        <is>
          <t>张海</t>
        </is>
      </c>
      <c r="E3671" t="inlineStr">
        <is>
          <t>北京市朝阳区南磨房乡华侨城·北京OCT华侨城·北京2号院</t>
        </is>
      </c>
      <c r="F3671" t="inlineStr">
        <is>
          <t>项目出差</t>
        </is>
      </c>
      <c r="G3671" t="inlineStr">
        <is>
          <t>张海-北京-便利蜂-外卖店模型 已结束</t>
        </is>
      </c>
      <c r="H3671" t="inlineStr">
        <is>
          <t>尊敬的领导晚上好，以下是2月9日的工作汇报请检阅
1-早上到便利蜂查看机器液料是否充足，早上清洗锅内积碳，养锅
2-食材分类，拆包装备用
3-中午所有菜品炒作大份，过饭口出单在炒
4-下午清理机器，洗锅，养锅
5-晚餐不用备菜，出单再炒</t>
        </is>
      </c>
      <c r="I3671" t="inlineStr">
        <is>
          <t>无</t>
        </is>
      </c>
      <c r="J3671" t="inlineStr">
        <is>
          <t>无</t>
        </is>
      </c>
      <c r="K3671" t="inlineStr">
        <is>
          <t>便利蜂支持</t>
        </is>
      </c>
      <c r="L3671" t="inlineStr">
        <is>
          <t>IMG_20260209_101044126.jpg,IMG_20260209_101049388.jpg,IMG_20260209_101526733.jpg,IMG_20260209_105249907.jpg,IMG_20260209_110859523.jpg,IMG_20260209_110901417.jpg,IMG_20260209_171721184.jpg,IMG_20260209_172026607.jpg,IMG_20260209_173637356.jpg</t>
        </is>
      </c>
      <c r="M3671"/>
      <c r="N3671" s="2">
        <v>46062</v>
      </c>
      <c r="O3671" t="inlineStr">
        <is>
          <t>已结束,已结束,已结束,已结束,已结束,已结束,已结束</t>
        </is>
      </c>
      <c r="P3671" t="inlineStr">
        <is>
          <t>07周</t>
        </is>
      </c>
      <c r="Q3671"/>
      <c r="R3671" t="inlineStr">
        <is>
          <t>false</t>
        </is>
      </c>
      <c r="S3671" t="inlineStr">
        <is>
          <t>2025/12/30
2026/01/07
2026/01/11
2026/01/20
2026/01/30
2026/02/05
2026/02/14</t>
        </is>
      </c>
      <c r="T3671" t="inlineStr">
        <is>
          <t>创新中心</t>
        </is>
      </c>
      <c r="U3671"/>
      <c r="V3671" t="inlineStr">
        <is>
          <t>吴薇
吴薇
吴薇
吴薇
吴薇
何舒琦
何舒琦</t>
        </is>
      </c>
      <c r="W3671" t="inlineStr">
        <is>
          <t>吴薇
张铭麒
吴薇
张铭麒</t>
        </is>
      </c>
    </row>
    <row r="3672" ht="12.75" customHeight="1">
      <c r="A3672" t="inlineStr">
        <is>
          <t xml:space="preserve">2026-02-08 </t>
        </is>
      </c>
      <c r="B3672"/>
      <c r="C3672" t="inlineStr">
        <is>
          <t>旧机因久未使用需管道清洗等调试，锅内有积碳。</t>
        </is>
      </c>
      <c r="D3672" t="inlineStr">
        <is>
          <t>张海</t>
        </is>
      </c>
      <c r="E3672" t="inlineStr">
        <is>
          <t>北京市朝阳区南磨房乡华侨城·北京OCT华侨城·北京2号院</t>
        </is>
      </c>
      <c r="F3672" t="inlineStr">
        <is>
          <t>项目出差</t>
        </is>
      </c>
      <c r="G3672"/>
      <c r="H3672" t="inlineStr">
        <is>
          <t>尊敬的领导晚上好，以下是2月8日的工作汇报请检阅
1-到北京绿茶新百店，调试机器，因为是旧机好久没有用了，管道清洗 温度标定，水更换水枪，更换干料盒，锅位调整
2-改门店名称，拉菜谱，厨师长要求拉宣武店的菜谱，由于长时间不用，锅内有很多积碳
</t>
        </is>
      </c>
      <c r="I3672" t="inlineStr">
        <is>
          <t>无</t>
        </is>
      </c>
      <c r="J3672" t="inlineStr">
        <is>
          <t>无</t>
        </is>
      </c>
      <c r="K3672" t="inlineStr">
        <is>
          <t>便利蜂支持</t>
        </is>
      </c>
      <c r="L3672" t="inlineStr">
        <is>
          <t>IMG_20260208_143213682.jpg,IMG_20260208_145142013.jpg,IMG_20260208_145149426.jpg,IMG_20260208_145806155.jpg,IMG_20260208_150216193.jpg,IMG_20260208_150646090.jpg,IMG_20260208_154251249.jpg,IMG_20260208_160249182.jpg,mmexport1770559317985.jpg</t>
        </is>
      </c>
      <c r="M3672"/>
      <c r="N3672" s="2">
        <v>46061</v>
      </c>
      <c r="O3672"/>
      <c r="P3672" t="inlineStr">
        <is>
          <t>06周</t>
        </is>
      </c>
      <c r="Q3672"/>
      <c r="R3672" t="inlineStr">
        <is>
          <t>false</t>
        </is>
      </c>
      <c r="S3672"/>
      <c r="T3672"/>
      <c r="U3672" t="inlineStr">
        <is>
          <t>1</t>
        </is>
      </c>
      <c r="V3672"/>
      <c r="W3672"/>
    </row>
    <row r="3673" ht="12.75" customHeight="1">
      <c r="A3673" t="inlineStr">
        <is>
          <t xml:space="preserve">2026-02-07 </t>
        </is>
      </c>
      <c r="B3673"/>
      <c r="C3673" t="inlineStr">
        <is>
          <t>主要关注小料残渣堵管道、菜品问题不出餐、水枪勿冲机器两侧液料盒仓。</t>
        </is>
      </c>
      <c r="D3673" t="inlineStr">
        <is>
          <t>张海</t>
        </is>
      </c>
      <c r="E3673" t="inlineStr">
        <is>
          <t>北京市朝阳区南磨房乡华侨城·北京OCT华侨城·北京2号院</t>
        </is>
      </c>
      <c r="F3673" t="inlineStr">
        <is>
          <t>项目出差</t>
        </is>
      </c>
      <c r="G3673"/>
      <c r="H3673" t="inlineStr">
        <is>
          <t>尊敬的领导晚上好，以下是2月7日的工作汇报请检阅
1-早上到绿茶北京怀柔万达广场店
①-到店里让操作员，把小料备齐，酱料，液料添加时用密漏以免残渣进入料盒堵住管道，干料，及时补充
②-操作员提前炸出土豆让配菜分量，把自己餐前工作准备好
③-教操作员怎么换锅，日志上传
2-菜品，今日菜品出品符合标准，告知操作员如果菜品有问题一定不要出餐，
重新制作，观察每一到菜品炒作过程中一定要看干料投不投放和液料是否喷出，还有水淀粉要及时补充，下午不忙的时候添加小料
3-清理机器保养
①-中午饭口过后一定要把锅清洗干净，积碳处理掉，养锅，机器清理
②-晚上闭餐，再次清理机器，洗锅，养锅，把每天养锅的照片发到群里，水枪一定不要冲洗机器两侧 液料盒仓，走的时候关掉机器</t>
        </is>
      </c>
      <c r="I3673" t="inlineStr">
        <is>
          <t>无</t>
        </is>
      </c>
      <c r="J3673" t="inlineStr">
        <is>
          <t>无</t>
        </is>
      </c>
      <c r="K3673" t="inlineStr">
        <is>
          <t>便利蜂支持</t>
        </is>
      </c>
      <c r="L3673" t="inlineStr">
        <is>
          <t>IMG_20260207_090551701.jpg,IMG_20260207_091034324.jpg,IMG_20260207_091047412.jpg,IMG_20260207_091053809.jpg,IMG_20260207_091132867.jpg,IMG_20260207_091649838.jpg,IMG_20260207_114448428.jpg,IMG_20260207_114632475.jpg,IMG_20260207_114945874.jpg,IMG_20260207_122719203.jpg,IMG_20260207_122832763.jpg,IMG_20260207_135759049.jpg,IMG_20260207_183620793.jpg,IMG_20260207_201635185.jpg,IMG_20260207_132703536.jpg</t>
        </is>
      </c>
      <c r="M3673"/>
      <c r="N3673" s="2">
        <v>46060</v>
      </c>
      <c r="O3673"/>
      <c r="P3673" t="inlineStr">
        <is>
          <t>06周</t>
        </is>
      </c>
      <c r="Q3673"/>
      <c r="R3673" t="inlineStr">
        <is>
          <t>false</t>
        </is>
      </c>
      <c r="S3673"/>
      <c r="T3673"/>
      <c r="U3673" t="inlineStr">
        <is>
          <t>1</t>
        </is>
      </c>
      <c r="V3673"/>
      <c r="W3673"/>
    </row>
    <row r="3674" ht="12.75" customHeight="1">
      <c r="A3674" t="inlineStr">
        <is>
          <t xml:space="preserve">2026-02-06 </t>
        </is>
      </c>
      <c r="B3674"/>
      <c r="C3674" t="inlineStr">
        <is>
          <t>重点关注：需避免操作员频繁更换，确保校准和保养按周期进行。</t>
        </is>
      </c>
      <c r="D3674" t="inlineStr">
        <is>
          <t>张海</t>
        </is>
      </c>
      <c r="E3674" t="inlineStr">
        <is>
          <t>北京市怀柔区龙山街道南马道富商</t>
        </is>
      </c>
      <c r="F3674" t="inlineStr">
        <is>
          <t>项目出差</t>
        </is>
      </c>
      <c r="G3674"/>
      <c r="H3674" t="inlineStr">
        <is>
          <t>尊敬的领导晚上好，以下是2月6日的工作汇报请检阅
1-早上到绿茶北京怀柔万达店
①-查看机器版本，版本是老的版本叫售后蔡英杰升级新的版本5194，功率是15千瓦
②找到厨师长与厨师长沟通确定机器的操作员，以免中途更换操作员，因为在之前的店遇到了教了一天的操作员第二天又换操作员的问题，重新再教耽误时间
③-确定操作员让操作员，让操作员了解一下机器，让操作员添加干料，液料的添加，水淀粉1:5的比例调配水淀粉告知操作员一点定要用克度称去称以免比例不对，菜品出品不合格
④-告诉操作员早上要备好自己所需要的小料，料头，酱料
2-机器校准.温度标定
①-温度标定，顺时方向，低锅位，低速，水500克，15千瓦烧开水开调到6千瓦温度在95-110之间温度标定正常
②-干料，液料校准，干料校准我操作一遍，操作员在旁边学习，之后是操作员独立完成校准，告知校准是一周2次的校准，管道是一周一次的清洗
3-机器保养，与铁锅的保养
①-机器每天中午收档清洁机器不要用水枪冲洗机器两侧，液料盒，干料盒，和屏幕，以免机器故障
②-中午收档要清洗锅内，用洗洁精，百洁布，烧温水把锅里面的积碳清掉，每天2-3次的养锅，这样就不会粘锅，长时间锅清理不干净，积碳过多会粘锅对菜的出品也不好，晚上下班前也要清理机器，养锅
4-今日试菜，绿茶的区总和厨师长都在，对出的每一道菜品出品都符合要求，明日开业指定操作员独立完成操作</t>
        </is>
      </c>
      <c r="I3674" t="inlineStr">
        <is>
          <t>辣椒炒肉已定，包菜已定，花菜已定，鹿茸菌已定，纸片笋已定，小土豆已定，茄子煲已定</t>
        </is>
      </c>
      <c r="J3674" t="inlineStr">
        <is>
          <t>无</t>
        </is>
      </c>
      <c r="K3674" t="inlineStr">
        <is>
          <t>北京绿茶怀柔开业支持</t>
        </is>
      </c>
      <c r="L3674" t="inlineStr">
        <is>
          <t>IMG_20260206_090721045.jpg,IMG_20260206_114640018.jpg,IMG_20260206_120704479.jpg,IMG_20260206_120707668.jpg,IMG_20260206_120722033.jpg,IMG_20260206_122339317.jpg,IMG_20260206_122539756.jpg,IMG_20260206_122603778.jpg,IMG_20260206_122817760.jpg,IMG_20260206_130336965.jpg,IMG_20260206_130348947.jpg,IMG_20260206_130412074.jpg,IMG_20260206_130414606.jpg,IMG_20260206_162017702.jpg,IMG_20260206_162035287.jpg,IMG_20260206_163242949.jpg,IMG_20260206_163758490.jpg,IMG_20260206_164809273.jpg,IMG_20260206_165428865.jpg,IMG_20260206_165739405.jpg,IMG_20260206_170256534.jpg,IMG_20260206_180733982.jpg,IMG_20260206_163915528.jpg,IMG_20260206_184222567.jpg</t>
        </is>
      </c>
      <c r="M3674"/>
      <c r="N3674" s="2">
        <v>46059</v>
      </c>
      <c r="O3674"/>
      <c r="P3674" t="inlineStr">
        <is>
          <t>06周</t>
        </is>
      </c>
      <c r="Q3674"/>
      <c r="R3674" t="inlineStr">
        <is>
          <t>false</t>
        </is>
      </c>
      <c r="S3674"/>
      <c r="T3674"/>
      <c r="U3674"/>
      <c r="V3674"/>
      <c r="W3674"/>
    </row>
    <row r="3675" ht="12.75" customHeight="1">
      <c r="A3675" t="inlineStr">
        <is>
          <t>2026-02-05 张海-北京-便利蜂-外卖店模型 已结束</t>
        </is>
      </c>
      <c r="B3675"/>
      <c r="C3675" t="inlineStr">
        <is>
          <t>未提及问题或异常，汇报工作流程正常。</t>
        </is>
      </c>
      <c r="D3675" t="inlineStr">
        <is>
          <t>张海</t>
        </is>
      </c>
      <c r="E3675" t="inlineStr">
        <is>
          <t>北京市朝阳区南磨房乡华侨城·北京OCT华侨城·北京2号院</t>
        </is>
      </c>
      <c r="F3675" t="inlineStr">
        <is>
          <t>项目出差</t>
        </is>
      </c>
      <c r="G3675" t="inlineStr">
        <is>
          <t>张海-北京-便利蜂-外卖店模型 已结束</t>
        </is>
      </c>
      <c r="H3675" t="inlineStr">
        <is>
          <t>尊敬的领导晚上好，以下是2月5日的工作汇报请检验
1-早上到便利蜂超市，查看夜班工作人员是否养锅，机器是否正常
2-菜品分类，拆除包装备用
3-中午出餐第一轮都是大份量，高峰期过后就是出单再炒小份量的
4-下午清理机器，洗锅，养锅，校准液料
5-晚餐单量比较少出单再炒，晚餐完事打扫卫生，夜班接班</t>
        </is>
      </c>
      <c r="I3675" t="inlineStr">
        <is>
          <t>无</t>
        </is>
      </c>
      <c r="J3675" t="inlineStr">
        <is>
          <t>无</t>
        </is>
      </c>
      <c r="K3675" t="inlineStr">
        <is>
          <t>北京绿城怀柔万达店开业支持</t>
        </is>
      </c>
      <c r="L3675" t="inlineStr">
        <is>
          <t>IMG_20260205_085612157.jpg,IMG_20260205_100358989.jpg,IMG_20260205_100404181.jpg,IMG_20260205_170323878.jpg,IMG_20260205_170405189.jpg,IMG_20260205_170408937.jpg,IMG_20260205_172631882.jpg,IMG_20260205_172642135.jpg,IMG_20260205_173158275.jpg</t>
        </is>
      </c>
      <c r="M3675"/>
      <c r="N3675" s="2">
        <v>46058</v>
      </c>
      <c r="O3675" t="inlineStr">
        <is>
          <t>已结束,已结束,已结束,已结束,已结束,已结束,已结束</t>
        </is>
      </c>
      <c r="P3675" t="inlineStr">
        <is>
          <t>06周</t>
        </is>
      </c>
      <c r="Q3675"/>
      <c r="R3675" t="inlineStr">
        <is>
          <t>false</t>
        </is>
      </c>
      <c r="S3675" t="inlineStr">
        <is>
          <t>2025/12/30
2026/01/07
2026/01/11
2026/01/20
2026/01/30
2026/02/05
2026/02/14</t>
        </is>
      </c>
      <c r="T3675" t="inlineStr">
        <is>
          <t>创新中心</t>
        </is>
      </c>
      <c r="U3675" t="inlineStr">
        <is>
          <t>1</t>
        </is>
      </c>
      <c r="V3675" t="inlineStr">
        <is>
          <t>吴薇
吴薇
吴薇
吴薇
吴薇
何舒琦
何舒琦</t>
        </is>
      </c>
      <c r="W3675" t="inlineStr">
        <is>
          <t>吴薇
张铭麒
吴薇
张铭麒</t>
        </is>
      </c>
    </row>
    <row r="3676" ht="12.75" customHeight="1">
      <c r="A3676" t="inlineStr">
        <is>
          <t>2026-02-04 张海-北京-便利蜂-外卖店模型 已结束</t>
        </is>
      </c>
      <c r="B3676"/>
      <c r="C3676" t="inlineStr">
        <is>
          <t>无明显问题或异常，汇报日常工作流程。</t>
        </is>
      </c>
      <c r="D3676" t="inlineStr">
        <is>
          <t>张海</t>
        </is>
      </c>
      <c r="E3676" t="inlineStr">
        <is>
          <t>北京市朝阳区南磨房乡华侨城·北京OCT华侨城·北京2号院</t>
        </is>
      </c>
      <c r="F3676" t="inlineStr">
        <is>
          <t>项目出差</t>
        </is>
      </c>
      <c r="G3676" t="inlineStr">
        <is>
          <t>张海-北京-便利蜂-外卖店模型 已结束</t>
        </is>
      </c>
      <c r="H3676" t="inlineStr">
        <is>
          <t>尊敬色领导晚上好，以下是1月4日的工作汇报请查阅
1-早上到便利蜂超市，首先查看机器是否正常，锅内是否干净
2-菜品分类，拆包装袋，备用
3-中午第一轮每个菜炒大份6人份的，过了饭口高峰来单就炒1人份的
4-下午清理机器，洗锅， 养锅，清理排风
5-晚上来单再炒，以免废弃</t>
        </is>
      </c>
      <c r="I3676" t="inlineStr">
        <is>
          <t>无</t>
        </is>
      </c>
      <c r="J3676" t="inlineStr">
        <is>
          <t>无</t>
        </is>
      </c>
      <c r="K3676" t="inlineStr">
        <is>
          <t>便利蜂支持</t>
        </is>
      </c>
      <c r="L3676" t="inlineStr">
        <is>
          <t>IMG_20260204_090451526.jpg,IMG_20260204_101402455.jpg,IMG_20260204_101405922.jpg,IMG_20260204_105126869.jpg,IMG_20260204_105128879.jpg,IMG_20260204_105130937.jpg,IMG_20260204_105132983.jpg,IMG_20260204_105135289.jpg,IMG_20260204_105138805.jpg,IMG_20260204_171515149.jpg,IMG_20260204_172705977.jpg,IMG_20260204_172734980.jpg,IMG_20260204_174456842.jpg</t>
        </is>
      </c>
      <c r="M3676"/>
      <c r="N3676" s="2">
        <v>46057</v>
      </c>
      <c r="O3676" t="inlineStr">
        <is>
          <t>已结束,已结束,已结束,已结束,已结束,已结束,已结束</t>
        </is>
      </c>
      <c r="P3676" t="inlineStr">
        <is>
          <t>06周</t>
        </is>
      </c>
      <c r="Q3676"/>
      <c r="R3676" t="inlineStr">
        <is>
          <t>false</t>
        </is>
      </c>
      <c r="S3676" t="inlineStr">
        <is>
          <t>2025/12/30
2026/01/07
2026/01/11
2026/01/20
2026/01/30
2026/02/05
2026/02/14</t>
        </is>
      </c>
      <c r="T3676" t="inlineStr">
        <is>
          <t>创新中心</t>
        </is>
      </c>
      <c r="U3676"/>
      <c r="V3676" t="inlineStr">
        <is>
          <t>吴薇
吴薇
吴薇
吴薇
吴薇
何舒琦
何舒琦</t>
        </is>
      </c>
      <c r="W3676" t="inlineStr">
        <is>
          <t>吴薇
张铭麒
吴薇
张铭麒</t>
        </is>
      </c>
    </row>
    <row r="3677" ht="12.75" customHeight="1">
      <c r="A3677" t="inlineStr">
        <is>
          <t>2026-02-03 张海-北京-便利蜂-外卖店模型 已结束</t>
        </is>
      </c>
      <c r="B3677"/>
      <c r="C3677" t="inlineStr">
        <is>
          <t>上周小炒鸡块规格大，已改小；宫爆鸡丁鸡腿肉改鸡胸肉。</t>
        </is>
      </c>
      <c r="D3677" t="inlineStr">
        <is>
          <t>张海</t>
        </is>
      </c>
      <c r="E3677" t="inlineStr">
        <is>
          <t>北京市朝阳区南磨房乡华侨城·北京OCT华侨城·北京2号院</t>
        </is>
      </c>
      <c r="F3677" t="inlineStr">
        <is>
          <t>项目出差</t>
        </is>
      </c>
      <c r="G3677" t="inlineStr">
        <is>
          <t>张海-北京-便利蜂-外卖店模型 已结束</t>
        </is>
      </c>
      <c r="H3677" t="inlineStr">
        <is>
          <t>尊敬的领导晚上好，以下是1月3日的工作汇报请领导
1-早上到便利蜂查看机器是否正常，锅干不干净，校准液料
2-菜品拆包，分类备用，菜品出品符合标准
3-中午出餐完毕，辅助店内人员出餐
4-下午总部来人调试上周的菜品，小炒鸡块上周鸡块规格有点大，这周把鸡块改小 重新跑菜，菜品符合标准，这周把宫爆鸡丁的鸡腿肉改成鸡胸肉
5-晚餐出餐完毕，清理现机器，洗锅，养锅，打扫卫生</t>
        </is>
      </c>
      <c r="I3677" t="inlineStr">
        <is>
          <t>无</t>
        </is>
      </c>
      <c r="J3677" t="inlineStr">
        <is>
          <t>无</t>
        </is>
      </c>
      <c r="K3677" t="inlineStr">
        <is>
          <t>便利蜂支持</t>
        </is>
      </c>
      <c r="L3677" t="inlineStr">
        <is>
          <t>IMG_20260203_085705233.jpg,IMG_20260203_111058199.jpg,IMG_20260203_111100757.jpg,IMG_20260203_111103622.jpg,IMG_20260203_111105520.jpg,IMG_20260203_144525638.jpg,IMG_20260203_144554456.jpg,IMG_20260203_174954951.jpg</t>
        </is>
      </c>
      <c r="M3677"/>
      <c r="N3677" s="2">
        <v>46056</v>
      </c>
      <c r="O3677" t="inlineStr">
        <is>
          <t>已结束,已结束,已结束,已结束,已结束,已结束,已结束</t>
        </is>
      </c>
      <c r="P3677" t="inlineStr">
        <is>
          <t>06周</t>
        </is>
      </c>
      <c r="Q3677"/>
      <c r="R3677" t="inlineStr">
        <is>
          <t>false</t>
        </is>
      </c>
      <c r="S3677" t="inlineStr">
        <is>
          <t>2025/12/30
2026/01/07
2026/01/11
2026/01/20
2026/01/30
2026/02/05
2026/02/14</t>
        </is>
      </c>
      <c r="T3677" t="inlineStr">
        <is>
          <t>创新中心</t>
        </is>
      </c>
      <c r="U3677"/>
      <c r="V3677" t="inlineStr">
        <is>
          <t>吴薇
吴薇
吴薇
吴薇
吴薇
何舒琦
何舒琦</t>
        </is>
      </c>
      <c r="W3677" t="inlineStr">
        <is>
          <t>吴薇
张铭麒
吴薇
张铭麒</t>
        </is>
      </c>
    </row>
    <row r="3678" ht="12.75" customHeight="1">
      <c r="A3678" t="inlineStr">
        <is>
          <t>2026-02-02 张海-北京-休假-休假 已结束</t>
        </is>
      </c>
      <c r="B3678"/>
      <c r="C3678" t="inlineStr">
        <is>
          <t>2月2日头天夜班未养锅，需关注夜班养锅情况。</t>
        </is>
      </c>
      <c r="D3678" t="inlineStr">
        <is>
          <t>张海</t>
        </is>
      </c>
      <c r="E3678" t="inlineStr">
        <is>
          <t>北京市朝阳区南磨房乡华侨城·北京OCT华侨城·北京2号院</t>
        </is>
      </c>
      <c r="F3678" t="inlineStr">
        <is>
          <t>项目出差</t>
        </is>
      </c>
      <c r="G3678" t="inlineStr">
        <is>
          <t>张海-北京-休假-休假 已结束</t>
        </is>
      </c>
      <c r="H3678" t="inlineStr">
        <is>
          <t>尊敬的领导晚上好，以下是2月2日的工作汇报请查阅
1-早上到便利蜂查看机器是否正常，清洗锅养了一遍锅，因为头一天夜班没有养锅
2-菜品分类，拆包备用
3-中午出餐完毕辅助店内人员出餐
4-下午清理机器，洗锅，养锅，备出晚餐菜品
5-晚餐出餐完毕，清理机器，打扫卫生</t>
        </is>
      </c>
      <c r="I3678" t="inlineStr">
        <is>
          <t>无</t>
        </is>
      </c>
      <c r="J3678" t="inlineStr">
        <is>
          <t>无</t>
        </is>
      </c>
      <c r="K3678" t="inlineStr">
        <is>
          <t>便利蜂支持</t>
        </is>
      </c>
      <c r="L3678" t="inlineStr">
        <is>
          <t>IMG_20260202_094632538.jpg,IMG_20260202_101326378.jpg,IMG_20260202_102158966.jpg,IMG_20260202_121551962.jpg,IMG_20260202_121556171.jpg,IMG_20260202_174626938.jpg,IMG_20260202_174640384.jpg,IMG_20260202_175648320.jpg</t>
        </is>
      </c>
      <c r="M3678"/>
      <c r="N3678" s="2">
        <v>46055</v>
      </c>
      <c r="O3678" t="inlineStr">
        <is>
          <t>已结束,已结束,已结束,已结束,已结束,已结束,已结束</t>
        </is>
      </c>
      <c r="P3678" t="inlineStr">
        <is>
          <t>06周</t>
        </is>
      </c>
      <c r="Q3678"/>
      <c r="R3678" t="inlineStr">
        <is>
          <t>false</t>
        </is>
      </c>
      <c r="S3678" t="inlineStr">
        <is>
          <t>2026/01/11
2026/01/18
2026/01/25
2026/02/01
2026/02/15
2026/03/01
2026/03/03</t>
        </is>
      </c>
      <c r="T3678" t="inlineStr">
        <is>
          <t>销售管理,BST</t>
        </is>
      </c>
      <c r="U3678"/>
      <c r="V3678" t="inlineStr">
        <is>
          <t>吴薇
吴薇
吴薇
吴薇
曾维超
关胜元
关胜元</t>
        </is>
      </c>
      <c r="W3678" t="inlineStr">
        <is>
          <t>李阳
张铭麒
张铭麒</t>
        </is>
      </c>
    </row>
    <row r="3679" ht="12.75" customHeight="1">
      <c r="A3679" t="inlineStr">
        <is>
          <t xml:space="preserve">2026-02-01 </t>
        </is>
      </c>
      <c r="B3679"/>
      <c r="C3679" t="inlineStr">
        <is>
          <t>正文仅日期“2026/02/01”，无具体内容，信息缺失。</t>
        </is>
      </c>
      <c r="D3679" t="inlineStr">
        <is>
          <t>张海</t>
        </is>
      </c>
      <c r="E3679" t="inlineStr">
        <is>
          <t>北京市朝阳区朝外街道朝阳门外大街辅路蓝岛大厦(朝阳店)</t>
        </is>
      </c>
      <c r="F3679" t="inlineStr">
        <is>
          <t>排休</t>
        </is>
      </c>
      <c r="G3679"/>
      <c r="H3679"/>
      <c r="I3679"/>
      <c r="J3679"/>
      <c r="K3679"/>
      <c r="L3679"/>
      <c r="M3679"/>
      <c r="N3679" s="2">
        <v>46054</v>
      </c>
      <c r="O3679"/>
      <c r="P3679" t="inlineStr">
        <is>
          <t>05周</t>
        </is>
      </c>
      <c r="Q3679"/>
      <c r="R3679" t="inlineStr">
        <is>
          <t>false</t>
        </is>
      </c>
      <c r="S3679"/>
      <c r="T3679"/>
      <c r="U3679" t="inlineStr">
        <is>
          <t>1</t>
        </is>
      </c>
      <c r="V3679"/>
      <c r="W3679"/>
    </row>
    <row r="3680" ht="12.75" customHeight="1">
      <c r="A3680" t="inlineStr">
        <is>
          <t xml:space="preserve">2026-01-31 </t>
        </is>
      </c>
      <c r="B3680"/>
      <c r="C3680" t="inlineStr">
        <is>
          <t>正文仅含日期“2026/01/31”，无具体内容，信息异常缺失。</t>
        </is>
      </c>
      <c r="D3680" t="inlineStr">
        <is>
          <t>张海</t>
        </is>
      </c>
      <c r="E3680" t="inlineStr">
        <is>
          <t>北京市朝阳区管庄乡建国路北京恒利食品有限公司</t>
        </is>
      </c>
      <c r="F3680" t="inlineStr">
        <is>
          <t>排休</t>
        </is>
      </c>
      <c r="G3680"/>
      <c r="H3680"/>
      <c r="I3680"/>
      <c r="J3680"/>
      <c r="K3680"/>
      <c r="L3680"/>
      <c r="M3680"/>
      <c r="N3680" s="2">
        <v>46053</v>
      </c>
      <c r="O3680"/>
      <c r="P3680" t="inlineStr">
        <is>
          <t>05周</t>
        </is>
      </c>
      <c r="Q3680"/>
      <c r="R3680" t="inlineStr">
        <is>
          <t>false</t>
        </is>
      </c>
      <c r="S3680"/>
      <c r="T3680"/>
      <c r="U3680"/>
      <c r="V3680"/>
      <c r="W3680"/>
    </row>
    <row r="3681" ht="12.75" customHeight="1">
      <c r="A3681" t="inlineStr">
        <is>
          <t>2026-01-29 张海-北京-便利蜂-外卖店模型 已结束</t>
        </is>
      </c>
      <c r="B3681"/>
      <c r="C3681" t="inlineStr">
        <is>
          <t>无异常问题，工作按流程完成，包含养锅、备菜、出餐、清理等。</t>
        </is>
      </c>
      <c r="D3681" t="inlineStr">
        <is>
          <t>张海</t>
        </is>
      </c>
      <c r="E3681" t="inlineStr">
        <is>
          <t>北京市朝阳区南磨房乡华侨城·北京OCT华侨城·北京2号院</t>
        </is>
      </c>
      <c r="F3681" t="inlineStr">
        <is>
          <t>项目出差</t>
        </is>
      </c>
      <c r="G3681" t="inlineStr">
        <is>
          <t>张海-北京-便利蜂-外卖店模型 已结束</t>
        </is>
      </c>
      <c r="H3681" t="inlineStr">
        <is>
          <t>尊敬的领导晚上好，以下是1月29号的工作汇报请查阅
1-早上到便利蜂超市，先把锅养了一遍
2-菜品拆包，分类备用
3-中午出餐完毕辅助店内人员出餐，缺菜及时补充
4-下午清理机器，洗锅，养锅，清理排风
5-晚上出餐备出小分量，补充菜品</t>
        </is>
      </c>
      <c r="I3681" t="inlineStr">
        <is>
          <t>无</t>
        </is>
      </c>
      <c r="J3681" t="inlineStr">
        <is>
          <t>无</t>
        </is>
      </c>
      <c r="K3681" t="inlineStr">
        <is>
          <t>便利蜂支持</t>
        </is>
      </c>
      <c r="L3681" t="inlineStr">
        <is>
          <t>IMG_20260129_085949758.jpg,IMG_20260129_102241111.jpg,IMG_20260129_102243921.jpg,IMG_20260129_172806985.jpg,IMG_20260129_172815181.jpg,IMG_20260129_173221400.jpg,IMG_20260129_175001011.jpg</t>
        </is>
      </c>
      <c r="M3681"/>
      <c r="N3681" s="2">
        <v>46051</v>
      </c>
      <c r="O3681" t="inlineStr">
        <is>
          <t>已结束,已结束,已结束,已结束,已结束,已结束,已结束</t>
        </is>
      </c>
      <c r="P3681" t="inlineStr">
        <is>
          <t>05周</t>
        </is>
      </c>
      <c r="Q3681"/>
      <c r="R3681" t="inlineStr">
        <is>
          <t>false</t>
        </is>
      </c>
      <c r="S3681" t="inlineStr">
        <is>
          <t>2025/12/30
2026/01/07
2026/01/11
2026/01/20
2026/01/30
2026/02/05
2026/02/14</t>
        </is>
      </c>
      <c r="T3681" t="inlineStr">
        <is>
          <t>创新中心</t>
        </is>
      </c>
      <c r="U3681"/>
      <c r="V3681" t="inlineStr">
        <is>
          <t>吴薇
吴薇
吴薇
吴薇
吴薇
何舒琦
何舒琦</t>
        </is>
      </c>
      <c r="W3681" t="inlineStr">
        <is>
          <t>吴薇
张铭麒
吴薇
张铭麒</t>
        </is>
      </c>
    </row>
    <row r="3682" ht="12.75" customHeight="1">
      <c r="A3682" t="inlineStr">
        <is>
          <t>2026-01-28 张海-北京-便利蜂-外卖店模型 已结束</t>
        </is>
      </c>
      <c r="B3682"/>
      <c r="C3682" t="inlineStr">
        <is>
          <t>工作汇报内容正常，无明显问题或异常需关注。</t>
        </is>
      </c>
      <c r="D3682" t="inlineStr">
        <is>
          <t>张海</t>
        </is>
      </c>
      <c r="E3682" t="inlineStr">
        <is>
          <t>北京市朝阳区南磨房乡北京·华侨城A区2号院(南门)OCT华侨城·北京2号院</t>
        </is>
      </c>
      <c r="F3682" t="inlineStr">
        <is>
          <t>项目出差</t>
        </is>
      </c>
      <c r="G3682" t="inlineStr">
        <is>
          <t>张海-北京-便利蜂-外卖店模型 已结束</t>
        </is>
      </c>
      <c r="H3682" t="inlineStr">
        <is>
          <t>尊敬的领导晚上好，以下是1月28日的工作汇报
1-早上到便利蜂拆包装，菜品分类，备用
2-中午炒出大份菜，菜品不够及时补充
辅助店内人员出餐
3-下午清理机器，洗锅，养锅
4-晚餐补充菜品，养锅 打扫卫生</t>
        </is>
      </c>
      <c r="I3682" t="inlineStr">
        <is>
          <t>无</t>
        </is>
      </c>
      <c r="J3682" t="inlineStr">
        <is>
          <t>无</t>
        </is>
      </c>
      <c r="K3682" t="inlineStr">
        <is>
          <t>便利蜂支持</t>
        </is>
      </c>
      <c r="L3682" t="inlineStr">
        <is>
          <t>IMG_20260128_085411726.jpg,IMG_20260128_101151869.jpg,IMG_20260128_101154796.jpg,IMG_20260128_112422248.jpg,IMG_20260128_112430205.jpg,IMG_20260128_112434766.jpg,IMG_20260128_173203415.jpg,IMG_20260128_173359323.jpg,IMG_20260128_175925308.jpg</t>
        </is>
      </c>
      <c r="M3682"/>
      <c r="N3682" s="2">
        <v>46050</v>
      </c>
      <c r="O3682" t="inlineStr">
        <is>
          <t>已结束,已结束,已结束,已结束,已结束,已结束,已结束</t>
        </is>
      </c>
      <c r="P3682" t="inlineStr">
        <is>
          <t>05周</t>
        </is>
      </c>
      <c r="Q3682"/>
      <c r="R3682" t="inlineStr">
        <is>
          <t>false</t>
        </is>
      </c>
      <c r="S3682" t="inlineStr">
        <is>
          <t>2025/12/30
2026/01/07
2026/01/11
2026/01/20
2026/01/30
2026/02/05
2026/02/14</t>
        </is>
      </c>
      <c r="T3682" t="inlineStr">
        <is>
          <t>创新中心</t>
        </is>
      </c>
      <c r="U3682"/>
      <c r="V3682" t="inlineStr">
        <is>
          <t>吴薇
吴薇
吴薇
吴薇
吴薇
何舒琦
何舒琦</t>
        </is>
      </c>
      <c r="W3682" t="inlineStr">
        <is>
          <t>吴薇
张铭麒
吴薇
张铭麒</t>
        </is>
      </c>
    </row>
    <row r="3683" ht="12.75" customHeight="1">
      <c r="A3683" t="inlineStr">
        <is>
          <t>2026-01-27 张海-北京-便利蜂-外卖店模型 已结束</t>
        </is>
      </c>
      <c r="B3683" t="inlineStr">
        <is>
          <t>1</t>
        </is>
      </c>
      <c r="C3683" t="inlineStr">
        <is>
          <t>工作正常，无异常问题，小炒鸡块、一碗香已定版。</t>
        </is>
      </c>
      <c r="D3683" t="inlineStr">
        <is>
          <t>张海</t>
        </is>
      </c>
      <c r="E3683" t="inlineStr">
        <is>
          <t>北京市朝阳区南磨房乡华侨城·北京OCT华侨城·北京2号院</t>
        </is>
      </c>
      <c r="F3683" t="inlineStr">
        <is>
          <t>项目出差</t>
        </is>
      </c>
      <c r="G3683" t="inlineStr">
        <is>
          <t>张海-北京-便利蜂-外卖店模型 已结束</t>
        </is>
      </c>
      <c r="H3683" t="inlineStr">
        <is>
          <t>尊敬的领导晚上好，以下是1月27日的工作汇报请查阅
1-早上到便利蜂，查看机器是否正常，快速养了一遍锅
2-准备食材，拆包分类备用
3-中午出餐完毕辅助店内员工出餐，缺菜及时补充
4-下午便利蜂来人录制2个菜，一个是小炒鸡块1份和3份，一个一碗香1份和3份，已定版
5-晚上补充食材，清理机器，洗锅，养锅打扫卫生</t>
        </is>
      </c>
      <c r="I3683" t="inlineStr">
        <is>
          <t>小炒鸡块1份，3份已定，一碗香，一份，3份已定</t>
        </is>
      </c>
      <c r="J3683" t="inlineStr">
        <is>
          <t>无</t>
        </is>
      </c>
      <c r="K3683" t="inlineStr">
        <is>
          <t>便利蜂支持</t>
        </is>
      </c>
      <c r="L3683" t="inlineStr">
        <is>
          <t>IMG_20260127_090823202.jpg,IMG_20260127_102604007.jpg,IMG_20260127_102607080.jpg,IMG_20260127_113122608.jpg,IMG_20260127_113125689.jpg,IMG_20260127_170913550.jpg,IMG_20260127_175759077.jpg,IMG_20260127_174245334.jpg</t>
        </is>
      </c>
      <c r="M3683"/>
      <c r="N3683" s="2">
        <v>46049</v>
      </c>
      <c r="O3683" t="inlineStr">
        <is>
          <t>已结束,已结束,已结束,已结束,已结束,已结束,已结束</t>
        </is>
      </c>
      <c r="P3683" t="inlineStr">
        <is>
          <t>05周</t>
        </is>
      </c>
      <c r="Q3683"/>
      <c r="R3683" t="inlineStr">
        <is>
          <t>false</t>
        </is>
      </c>
      <c r="S3683" t="inlineStr">
        <is>
          <t>2025/12/30
2026/01/07
2026/01/11
2026/01/20
2026/01/30
2026/02/05
2026/02/14</t>
        </is>
      </c>
      <c r="T3683" t="inlineStr">
        <is>
          <t>创新中心</t>
        </is>
      </c>
      <c r="U3683"/>
      <c r="V3683" t="inlineStr">
        <is>
          <t>吴薇
吴薇
吴薇
吴薇
吴薇
何舒琦
何舒琦</t>
        </is>
      </c>
      <c r="W3683" t="inlineStr">
        <is>
          <t>吴薇
张铭麒
吴薇
张铭麒</t>
        </is>
      </c>
    </row>
    <row r="3684" ht="12.75" customHeight="1">
      <c r="A3684" t="inlineStr">
        <is>
          <t>2026-01-26 张海-北京-便利蜂-外卖店模型 已结束</t>
        </is>
      </c>
      <c r="B3684"/>
      <c r="C3684" t="inlineStr">
        <is>
          <t>无突出问题或异常，日常工作完成，获便利支持。</t>
        </is>
      </c>
      <c r="D3684" t="inlineStr">
        <is>
          <t>张海</t>
        </is>
      </c>
      <c r="E3684" t="inlineStr">
        <is>
          <t>北京市朝阳区南磨房乡华侨城·北京OCT华侨城·北京2号院</t>
        </is>
      </c>
      <c r="F3684" t="inlineStr">
        <is>
          <t>项目出差</t>
        </is>
      </c>
      <c r="G3684" t="inlineStr">
        <is>
          <t>张海-北京-便利蜂-外卖店模型 已结束</t>
        </is>
      </c>
      <c r="H3684" t="inlineStr">
        <is>
          <t>尊敬的领导晚上好，以下是1月26日的工作汇报请查阅
1-早上到便利蜂查看机器是否正常，液料校准
2-食材拆包，分类备用
3-中午出餐完毕，辅助店内员工出餐，缺的菜及时补充
4-下午洗锅，养锅，清理机器
5-晚上补充菜品，打扫卫生</t>
        </is>
      </c>
      <c r="I3684" t="inlineStr">
        <is>
          <t>无</t>
        </is>
      </c>
      <c r="J3684" t="inlineStr">
        <is>
          <t>无</t>
        </is>
      </c>
      <c r="K3684" t="inlineStr">
        <is>
          <t>便利的支持</t>
        </is>
      </c>
      <c r="L3684" t="inlineStr">
        <is>
          <t>IMG_20260126_090520393.jpg,IMG_20260126_102344231.jpg,IMG_20260126_102350780.jpg,IMG_20260126_102355677.jpg,IMG_20260126_102636783.jpg,IMG_20260126_113543931.jpg,IMG_20260126_165636258.jpg,IMG_20260126_172952350.jpg,IMG_20260126_174714267.jpg</t>
        </is>
      </c>
      <c r="M3684"/>
      <c r="N3684" s="2">
        <v>46048</v>
      </c>
      <c r="O3684" t="inlineStr">
        <is>
          <t>已结束,已结束,已结束,已结束,已结束,已结束,已结束</t>
        </is>
      </c>
      <c r="P3684" t="inlineStr">
        <is>
          <t>05周</t>
        </is>
      </c>
      <c r="Q3684"/>
      <c r="R3684" t="inlineStr">
        <is>
          <t>false</t>
        </is>
      </c>
      <c r="S3684" t="inlineStr">
        <is>
          <t>2025/12/30
2026/01/07
2026/01/11
2026/01/20
2026/01/30
2026/02/05
2026/02/14</t>
        </is>
      </c>
      <c r="T3684" t="inlineStr">
        <is>
          <t>创新中心</t>
        </is>
      </c>
      <c r="U3684"/>
      <c r="V3684" t="inlineStr">
        <is>
          <t>吴薇
吴薇
吴薇
吴薇
吴薇
何舒琦
何舒琦</t>
        </is>
      </c>
      <c r="W3684" t="inlineStr">
        <is>
          <t>吴薇
张铭麒
吴薇
张铭麒</t>
        </is>
      </c>
    </row>
    <row r="3685" ht="12.75" customHeight="1">
      <c r="A3685" t="inlineStr">
        <is>
          <t xml:space="preserve">2026-01-24 </t>
        </is>
      </c>
      <c r="B3685"/>
      <c r="C3685" t="inlineStr">
        <is>
          <t>正文仅日期“2026/01/24”，无实质内容，信息缺失。</t>
        </is>
      </c>
      <c r="D3685" t="inlineStr">
        <is>
          <t>张海</t>
        </is>
      </c>
      <c r="E3685" t="inlineStr">
        <is>
          <t>北京市朝阳区南磨房乡北京·华侨城A区2号院(南门)OCT华侨城·北京2号院</t>
        </is>
      </c>
      <c r="F3685" t="inlineStr">
        <is>
          <t>排休</t>
        </is>
      </c>
      <c r="G3685"/>
      <c r="H3685"/>
      <c r="I3685"/>
      <c r="J3685"/>
      <c r="K3685"/>
      <c r="L3685"/>
      <c r="M3685"/>
      <c r="N3685" s="2">
        <v>46046</v>
      </c>
      <c r="O3685"/>
      <c r="P3685" t="inlineStr">
        <is>
          <t>04周</t>
        </is>
      </c>
      <c r="Q3685"/>
      <c r="R3685" t="inlineStr">
        <is>
          <t>false</t>
        </is>
      </c>
      <c r="S3685"/>
      <c r="T3685"/>
      <c r="U3685"/>
      <c r="V3685"/>
      <c r="W3685"/>
    </row>
    <row r="3686" ht="12.75" customHeight="1">
      <c r="A3686" t="inlineStr">
        <is>
          <t>2026-01-23 张海-北京-便利蜂-外卖店模型 已结束</t>
        </is>
      </c>
      <c r="B3686"/>
      <c r="C3686" t="inlineStr">
        <is>
          <t>无明显问题及异常，工作按流程进行，有排休安排。</t>
        </is>
      </c>
      <c r="D3686" t="inlineStr">
        <is>
          <t>张海</t>
        </is>
      </c>
      <c r="E3686" t="inlineStr">
        <is>
          <t>北京市朝阳区南磨房乡华侨城·北京OCT华侨城·北京2号院</t>
        </is>
      </c>
      <c r="F3686" t="inlineStr">
        <is>
          <t>项目出差</t>
        </is>
      </c>
      <c r="G3686" t="inlineStr">
        <is>
          <t>张海-北京-便利蜂-外卖店模型 已结束</t>
        </is>
      </c>
      <c r="H3686" t="inlineStr">
        <is>
          <t>尊敬的领导晚上好，以下是1月23日的工作汇报请检阅
1-早上到便利蜂查看机器是否正常，准备食材，拆包装备用
2-中午出餐完毕辅助工作人员出餐
3-下午清理机器，洗锅，养锅
4-准备晚餐出餐食材制作</t>
        </is>
      </c>
      <c r="I3686" t="inlineStr">
        <is>
          <t>无</t>
        </is>
      </c>
      <c r="J3686" t="inlineStr">
        <is>
          <t>无</t>
        </is>
      </c>
      <c r="K3686" t="inlineStr">
        <is>
          <t>排休</t>
        </is>
      </c>
      <c r="L3686" t="inlineStr">
        <is>
          <t>IMG_20260123_085721683.jpg,IMG_20260123_101125765.jpg,IMG_20260123_101130142.jpg,IMG_20260123_115355560.jpg,IMG_20260123_115358758.jpg,IMG_20260123_115401156.jpg,IMG_20260123_172650253.jpg,IMG_20260123_172654867.jpg,IMG_20260123_173309478.jpg</t>
        </is>
      </c>
      <c r="M3686"/>
      <c r="N3686" s="2">
        <v>46045</v>
      </c>
      <c r="O3686" t="inlineStr">
        <is>
          <t>已结束,已结束,已结束,已结束,已结束,已结束,已结束</t>
        </is>
      </c>
      <c r="P3686" t="inlineStr">
        <is>
          <t>04周</t>
        </is>
      </c>
      <c r="Q3686"/>
      <c r="R3686" t="inlineStr">
        <is>
          <t>false</t>
        </is>
      </c>
      <c r="S3686" t="inlineStr">
        <is>
          <t>2025/12/30
2026/01/07
2026/01/11
2026/01/20
2026/01/30
2026/02/05
2026/02/14</t>
        </is>
      </c>
      <c r="T3686" t="inlineStr">
        <is>
          <t>创新中心</t>
        </is>
      </c>
      <c r="U3686"/>
      <c r="V3686" t="inlineStr">
        <is>
          <t>吴薇
吴薇
吴薇
吴薇
吴薇
何舒琦
何舒琦</t>
        </is>
      </c>
      <c r="W3686" t="inlineStr">
        <is>
          <t>吴薇
张铭麒
吴薇
张铭麒</t>
        </is>
      </c>
    </row>
    <row r="3687" ht="12.75" customHeight="1">
      <c r="A3687" t="inlineStr">
        <is>
          <t>2026-01-22 张海-北京-便利蜂-外卖店模型 已结束</t>
        </is>
      </c>
      <c r="B3687"/>
      <c r="C3687" t="inlineStr">
        <is>
          <t>1月22日工作日常进行，无异常问题需关注。</t>
        </is>
      </c>
      <c r="D3687" t="inlineStr">
        <is>
          <t>张海</t>
        </is>
      </c>
      <c r="E3687" t="inlineStr">
        <is>
          <t>北京市朝阳区南磨房乡北京·华侨城A区2号院(南门)OCT华侨城·北京2号院</t>
        </is>
      </c>
      <c r="F3687" t="inlineStr">
        <is>
          <t>项目出差</t>
        </is>
      </c>
      <c r="G3687" t="inlineStr">
        <is>
          <t>张海-北京-便利蜂-外卖店模型 已结束</t>
        </is>
      </c>
      <c r="H3687" t="inlineStr">
        <is>
          <t>尊敬的领导晚上好，以下是1月22日的工作汇报请检阅
1-早上到便利蜂查看机器是否正常
2-准备食材，拆装分类备用
3-中午出餐完毕，辅助工作人员出餐
4-下午清理机器，洗锅，养锅
5-晚餐外卖出餐完毕，清洗机器，打扫卫生，养锅
</t>
        </is>
      </c>
      <c r="I3687" t="inlineStr">
        <is>
          <t>无</t>
        </is>
      </c>
      <c r="J3687" t="inlineStr">
        <is>
          <t>无</t>
        </is>
      </c>
      <c r="K3687" t="inlineStr">
        <is>
          <t>便利蜂支持</t>
        </is>
      </c>
      <c r="L3687" t="inlineStr">
        <is>
          <t>IMG_20260122_090021621.jpg,IMG_20260122_101030712.jpg,IMG_20260122_101033732.jpg,IMG_20260122_141006314.jpg,IMG_20260122_173016640.jpg,IMG_20260122_174239100.jpg</t>
        </is>
      </c>
      <c r="M3687"/>
      <c r="N3687" s="2">
        <v>46044</v>
      </c>
      <c r="O3687" t="inlineStr">
        <is>
          <t>已结束,已结束,已结束,已结束,已结束,已结束,已结束</t>
        </is>
      </c>
      <c r="P3687" t="inlineStr">
        <is>
          <t>04周</t>
        </is>
      </c>
      <c r="Q3687"/>
      <c r="R3687" t="inlineStr">
        <is>
          <t>false</t>
        </is>
      </c>
      <c r="S3687" t="inlineStr">
        <is>
          <t>2025/12/30
2026/01/07
2026/01/11
2026/01/20
2026/01/30
2026/02/05
2026/02/14</t>
        </is>
      </c>
      <c r="T3687" t="inlineStr">
        <is>
          <t>创新中心</t>
        </is>
      </c>
      <c r="U3687"/>
      <c r="V3687" t="inlineStr">
        <is>
          <t>吴薇
吴薇
吴薇
吴薇
吴薇
何舒琦
何舒琦</t>
        </is>
      </c>
      <c r="W3687" t="inlineStr">
        <is>
          <t>吴薇
张铭麒
吴薇
张铭麒</t>
        </is>
      </c>
    </row>
    <row r="3688" ht="12.75" customHeight="1">
      <c r="A3688" t="inlineStr">
        <is>
          <t>2026-01-21 张海-北京-便利蜂-外卖店模型 已结束</t>
        </is>
      </c>
      <c r="B3688"/>
      <c r="C3688" t="inlineStr">
        <is>
          <t>工作汇报无异常，各环节正常进行，获便利蜂支持。</t>
        </is>
      </c>
      <c r="D3688" t="inlineStr">
        <is>
          <t>张海</t>
        </is>
      </c>
      <c r="E3688" t="inlineStr">
        <is>
          <t>北京市朝阳区南磨房乡华侨城·北京OCT华侨城·北京2号院</t>
        </is>
      </c>
      <c r="F3688" t="inlineStr">
        <is>
          <t>项目出差</t>
        </is>
      </c>
      <c r="G3688" t="inlineStr">
        <is>
          <t>张海-北京-便利蜂-外卖店模型 已结束</t>
        </is>
      </c>
      <c r="H3688" t="inlineStr">
        <is>
          <t>尊敬的领导晚上好，以下是1月21日的工作汇报请检阅
1-早上到便利蜂查看机器是否正常，拆包装袋准备中午出餐食材
2-中午出餐完毕，辅助店内工作人员出餐
3-下午清理机器洗锅，养锅，准备晚餐食材
4-晚餐出餐完毕，打扫卫生</t>
        </is>
      </c>
      <c r="I3688" t="inlineStr">
        <is>
          <t>无</t>
        </is>
      </c>
      <c r="J3688" t="inlineStr">
        <is>
          <t>无</t>
        </is>
      </c>
      <c r="K3688" t="inlineStr">
        <is>
          <t>便利蜂支持</t>
        </is>
      </c>
      <c r="L3688" t="inlineStr">
        <is>
          <t>IMG_20260122_090021621.jpg,IMG_20260122_101030712.jpg,IMG_20260122_101033732.jpg,IMG_20260122_140957812.jpg,IMG_20260122_141006314.jpg,IMG_20260122_173016640.jpg,IMG_20260122_174239100.jpg</t>
        </is>
      </c>
      <c r="M3688"/>
      <c r="N3688" s="2">
        <v>46043</v>
      </c>
      <c r="O3688" t="inlineStr">
        <is>
          <t>已结束,已结束,已结束,已结束,已结束,已结束,已结束</t>
        </is>
      </c>
      <c r="P3688" t="inlineStr">
        <is>
          <t>04周</t>
        </is>
      </c>
      <c r="Q3688"/>
      <c r="R3688" t="inlineStr">
        <is>
          <t>false</t>
        </is>
      </c>
      <c r="S3688" t="inlineStr">
        <is>
          <t>2025/12/30
2026/01/07
2026/01/11
2026/01/20
2026/01/30
2026/02/05
2026/02/14</t>
        </is>
      </c>
      <c r="T3688" t="inlineStr">
        <is>
          <t>创新中心</t>
        </is>
      </c>
      <c r="U3688"/>
      <c r="V3688" t="inlineStr">
        <is>
          <t>吴薇
吴薇
吴薇
吴薇
吴薇
何舒琦
何舒琦</t>
        </is>
      </c>
      <c r="W3688" t="inlineStr">
        <is>
          <t>吴薇
张铭麒
吴薇
张铭麒</t>
        </is>
      </c>
    </row>
    <row r="3689" ht="12.75" customHeight="1">
      <c r="A3689" t="inlineStr">
        <is>
          <t>2026-01-20 张海-北京-便利蜂-外卖店模型 已结束</t>
        </is>
      </c>
      <c r="B3689"/>
      <c r="C3689" t="inlineStr">
        <is>
          <t>炝炒油菜、回锅肉、鱼香鸡丝各1份3份已定，重复订单需关注。</t>
        </is>
      </c>
      <c r="D3689" t="inlineStr">
        <is>
          <t>张海</t>
        </is>
      </c>
      <c r="E3689" t="inlineStr">
        <is>
          <t>北京市朝阳区南磨房乡华侨城·北京OCT华侨城·北京2号院</t>
        </is>
      </c>
      <c r="F3689" t="inlineStr">
        <is>
          <t>项目出差</t>
        </is>
      </c>
      <c r="G3689" t="inlineStr">
        <is>
          <t>张海-北京-便利蜂-外卖店模型 已结束</t>
        </is>
      </c>
      <c r="H3689" t="inlineStr">
        <is>
          <t>尊敬的领导晚上好，以下是1月20日的工作汇报请检验
1-早上到便利蜂，查看机器是否正常，校准液料
2-菜品拆包，分类备用
3-中午出餐完毕辅助店内工作人员出餐4-今日下午便利蜂总部来人录制菜品，菜品①回锅肉，②鱼香鸡丝，③炝炒油菜
5-菜品录制完成，清理机器，洗锅，养锅，打扫卫生</t>
        </is>
      </c>
      <c r="I3689" t="inlineStr">
        <is>
          <t>炝炒油菜1份3份已定，回锅肉1份3份已定，鱼香鸡丝1份3份已定</t>
        </is>
      </c>
      <c r="J3689" t="inlineStr">
        <is>
          <t>无</t>
        </is>
      </c>
      <c r="K3689" t="inlineStr">
        <is>
          <t>便利蜂支持</t>
        </is>
      </c>
      <c r="L3689" t="inlineStr">
        <is>
          <t>IMG_20260121_085929117.jpg,IMG_20260121_104006536.jpg,IMG_20260121_104009060.jpg,IMG_20260121_104015400.jpg,IMG_20260121_104018097.jpg,IMG_20260121_173129622.jpg,IMG_20260121_173133636.jpg,IMG_20260121_174202886.jpg</t>
        </is>
      </c>
      <c r="M3689"/>
      <c r="N3689" s="2">
        <v>46042</v>
      </c>
      <c r="O3689" t="inlineStr">
        <is>
          <t>已结束,已结束,已结束,已结束,已结束,已结束,已结束</t>
        </is>
      </c>
      <c r="P3689" t="inlineStr">
        <is>
          <t>04周</t>
        </is>
      </c>
      <c r="Q3689"/>
      <c r="R3689" t="inlineStr">
        <is>
          <t>false</t>
        </is>
      </c>
      <c r="S3689" t="inlineStr">
        <is>
          <t>2025/12/30
2026/01/07
2026/01/11
2026/01/20
2026/01/30
2026/02/05
2026/02/14</t>
        </is>
      </c>
      <c r="T3689" t="inlineStr">
        <is>
          <t>创新中心</t>
        </is>
      </c>
      <c r="U3689"/>
      <c r="V3689" t="inlineStr">
        <is>
          <t>吴薇
吴薇
吴薇
吴薇
吴薇
何舒琦
何舒琦</t>
        </is>
      </c>
      <c r="W3689" t="inlineStr">
        <is>
          <t>吴薇
张铭麒
吴薇
张铭麒</t>
        </is>
      </c>
    </row>
    <row r="3690" ht="12.75" customHeight="1">
      <c r="A3690" t="inlineStr">
        <is>
          <t>2026-01-19 张海-北京-便利蜂-外卖店模型 已结束</t>
        </is>
      </c>
      <c r="B3690"/>
      <c r="C3690" t="inlineStr">
        <is>
          <t>工作正常，无异常问题需关注。</t>
        </is>
      </c>
      <c r="D3690" t="inlineStr">
        <is>
          <t>张海</t>
        </is>
      </c>
      <c r="E3690" t="inlineStr">
        <is>
          <t>北京市朝阳区南磨房乡华侨城·北京OCT华侨城·北京2号院</t>
        </is>
      </c>
      <c r="F3690" t="inlineStr">
        <is>
          <t>项目出差</t>
        </is>
      </c>
      <c r="G3690" t="inlineStr">
        <is>
          <t>张海-北京-便利蜂-外卖店模型 已结束</t>
        </is>
      </c>
      <c r="H3690" t="inlineStr">
        <is>
          <t>尊敬的领导晚上好，以下是1月19日的工作汇报请检验
1-早上到便利蜂查看机器是否正常，拆装包装，分类备用
2-中午出餐，辅助店内人员出餐
3-下午清理机器，洗锅，养锅
4-晚餐出餐完毕，打扫卫生</t>
        </is>
      </c>
      <c r="I3690" t="inlineStr">
        <is>
          <t>无</t>
        </is>
      </c>
      <c r="J3690" t="inlineStr">
        <is>
          <t>无</t>
        </is>
      </c>
      <c r="K3690" t="inlineStr">
        <is>
          <t>便利蜂支持</t>
        </is>
      </c>
      <c r="L3690" t="inlineStr">
        <is>
          <t>IMG_20260119_090201078.jpg,IMG_20260119_102857882.jpg,IMG_20260119_102901397.jpg,IMG_20260119_102909758.jpg,IMG_20260119_102912248.jpg,IMG_20260119_102914769.jpg,IMG_20260119_174348491.jpg</t>
        </is>
      </c>
      <c r="M3690"/>
      <c r="N3690" s="2">
        <v>46041</v>
      </c>
      <c r="O3690" t="inlineStr">
        <is>
          <t>已结束,已结束,已结束,已结束,已结束,已结束,已结束</t>
        </is>
      </c>
      <c r="P3690" t="inlineStr">
        <is>
          <t>04周</t>
        </is>
      </c>
      <c r="Q3690"/>
      <c r="R3690" t="inlineStr">
        <is>
          <t>false</t>
        </is>
      </c>
      <c r="S3690" t="inlineStr">
        <is>
          <t>2025/12/30
2026/01/07
2026/01/11
2026/01/20
2026/01/30
2026/02/05
2026/02/14</t>
        </is>
      </c>
      <c r="T3690" t="inlineStr">
        <is>
          <t>创新中心</t>
        </is>
      </c>
      <c r="U3690"/>
      <c r="V3690" t="inlineStr">
        <is>
          <t>吴薇
吴薇
吴薇
吴薇
吴薇
何舒琦
何舒琦</t>
        </is>
      </c>
      <c r="W3690" t="inlineStr">
        <is>
          <t>吴薇
张铭麒
吴薇
张铭麒</t>
        </is>
      </c>
    </row>
    <row r="3691" ht="12.75" customHeight="1">
      <c r="A3691" t="inlineStr">
        <is>
          <t xml:space="preserve">2026-01-18 </t>
        </is>
      </c>
      <c r="B3691"/>
      <c r="C3691" t="inlineStr">
        <is>
          <t>正文仅包含日期“2026/01/18”，无实质内容，信息异常。</t>
        </is>
      </c>
      <c r="D3691" t="inlineStr">
        <is>
          <t>张海</t>
        </is>
      </c>
      <c r="E3691" t="inlineStr">
        <is>
          <t>北京市朝阳区酒仙桥街道UBP西街恒通国际商务园</t>
        </is>
      </c>
      <c r="F3691" t="inlineStr">
        <is>
          <t>排休</t>
        </is>
      </c>
      <c r="G3691"/>
      <c r="H3691"/>
      <c r="I3691"/>
      <c r="J3691"/>
      <c r="K3691"/>
      <c r="L3691"/>
      <c r="M3691"/>
      <c r="N3691" s="2">
        <v>46040</v>
      </c>
      <c r="O3691"/>
      <c r="P3691" t="inlineStr">
        <is>
          <t>03周</t>
        </is>
      </c>
      <c r="Q3691"/>
      <c r="R3691" t="inlineStr">
        <is>
          <t>false</t>
        </is>
      </c>
      <c r="S3691"/>
      <c r="T3691"/>
      <c r="U3691" t="inlineStr">
        <is>
          <t>1</t>
        </is>
      </c>
      <c r="V3691"/>
      <c r="W3691"/>
    </row>
    <row r="3692" ht="12.75" customHeight="1">
      <c r="A3692" t="inlineStr">
        <is>
          <t xml:space="preserve">2026-01-17 </t>
        </is>
      </c>
      <c r="B3692"/>
      <c r="C3692" t="inlineStr">
        <is>
          <t>正文内容仅为日期“2026/01/17”，无具体问题或异常信息。</t>
        </is>
      </c>
      <c r="D3692" t="inlineStr">
        <is>
          <t>张海</t>
        </is>
      </c>
      <c r="E3692" t="inlineStr">
        <is>
          <t>北京市朝阳区南磨房乡华侨城·北京OCT华侨城·北京2号院</t>
        </is>
      </c>
      <c r="F3692" t="inlineStr">
        <is>
          <t>排休</t>
        </is>
      </c>
      <c r="G3692"/>
      <c r="H3692"/>
      <c r="I3692"/>
      <c r="J3692"/>
      <c r="K3692"/>
      <c r="L3692"/>
      <c r="M3692"/>
      <c r="N3692" s="2">
        <v>46039</v>
      </c>
      <c r="O3692"/>
      <c r="P3692" t="inlineStr">
        <is>
          <t>03周</t>
        </is>
      </c>
      <c r="Q3692"/>
      <c r="R3692" t="inlineStr">
        <is>
          <t>false</t>
        </is>
      </c>
      <c r="S3692"/>
      <c r="T3692"/>
      <c r="U3692"/>
      <c r="V3692"/>
      <c r="W3692"/>
    </row>
    <row r="3693" ht="12.75" customHeight="1">
      <c r="A3693" t="inlineStr">
        <is>
          <t>2026-01-16 张海-北京-便利蜂-外卖店模型 已结束</t>
        </is>
      </c>
      <c r="B3693"/>
      <c r="C3693" t="inlineStr">
        <is>
          <t>未提及问题和异常情况，工作按流程正常进行。</t>
        </is>
      </c>
      <c r="D3693" t="inlineStr">
        <is>
          <t>张海</t>
        </is>
      </c>
      <c r="E3693" t="inlineStr">
        <is>
          <t>北京市朝阳区南磨房乡华侨城·北京OCT华侨城·北京2号院</t>
        </is>
      </c>
      <c r="F3693" t="inlineStr">
        <is>
          <t>项目出差</t>
        </is>
      </c>
      <c r="G3693" t="inlineStr">
        <is>
          <t>张海-北京-便利蜂-外卖店模型 已结束</t>
        </is>
      </c>
      <c r="H3693" t="inlineStr">
        <is>
          <t>尊敬的领导晚上好以下是1月16日的工作汇报请检阅
1-早上到便利蜂查看机器是否正常，准备食材，拆装包装袋备用
2-中午出餐完毕，辅助工作人员出餐
3-下午校准液料，清洗排烟，养锅
4-晚餐完毕，洗锅，养锅，清理机器，打扫卫生</t>
        </is>
      </c>
      <c r="I3693" t="inlineStr">
        <is>
          <t>无</t>
        </is>
      </c>
      <c r="J3693" t="inlineStr">
        <is>
          <t>无</t>
        </is>
      </c>
      <c r="K3693" t="inlineStr">
        <is>
          <t>便利蜂支持</t>
        </is>
      </c>
      <c r="L3693" t="inlineStr">
        <is>
          <t>IMG_20260116_090013556.jpg,IMG_20260116_105715227.jpg,IMG_20260116_105717028.jpg,IMG_20260116_105725568.jpg,IMG_20260116_105727933.jpg,IMG_20260116_140244239.jpg,IMG_20260116_171857188.jpg,IMG_20260116_173245394.jpg,IMG_20260116_173253152.jpg</t>
        </is>
      </c>
      <c r="M3693"/>
      <c r="N3693" s="2">
        <v>46038</v>
      </c>
      <c r="O3693" t="inlineStr">
        <is>
          <t>已结束,已结束,已结束,已结束,已结束,已结束,已结束</t>
        </is>
      </c>
      <c r="P3693" t="inlineStr">
        <is>
          <t>03周</t>
        </is>
      </c>
      <c r="Q3693"/>
      <c r="R3693" t="inlineStr">
        <is>
          <t>false</t>
        </is>
      </c>
      <c r="S3693" t="inlineStr">
        <is>
          <t>2025/12/30
2026/01/07
2026/01/11
2026/01/20
2026/01/30
2026/02/05
2026/02/14</t>
        </is>
      </c>
      <c r="T3693" t="inlineStr">
        <is>
          <t>创新中心</t>
        </is>
      </c>
      <c r="U3693"/>
      <c r="V3693" t="inlineStr">
        <is>
          <t>吴薇
吴薇
吴薇
吴薇
吴薇
何舒琦
何舒琦</t>
        </is>
      </c>
      <c r="W3693" t="inlineStr">
        <is>
          <t>吴薇
张铭麒
吴薇
张铭麒</t>
        </is>
      </c>
    </row>
    <row r="3694" ht="12.75" customHeight="1">
      <c r="A3694" t="inlineStr">
        <is>
          <t>2026-01-15 张海-北京-便利蜂-外卖店模型 已结束</t>
        </is>
      </c>
      <c r="B3694"/>
      <c r="C3694" t="inlineStr">
        <is>
          <t>工作汇报正常，排烟滤芯已解决，无其他异常问题。</t>
        </is>
      </c>
      <c r="D3694" t="inlineStr">
        <is>
          <t>张海</t>
        </is>
      </c>
      <c r="E3694" t="inlineStr">
        <is>
          <t>北京市朝阳区南磨房乡北京·华侨城A区2号院(南门)OCT华侨城·北京2号院</t>
        </is>
      </c>
      <c r="F3694" t="inlineStr">
        <is>
          <t>项目出差</t>
        </is>
      </c>
      <c r="G3694" t="inlineStr">
        <is>
          <t>张海-北京-便利蜂-外卖店模型 已结束</t>
        </is>
      </c>
      <c r="H3694" t="inlineStr">
        <is>
          <t>尊敬的领导晚上好，以下是1月15日的工作汇报请检阅
1-早上到便利蜂准备食材剪袋拆包装
2-中午出餐，辅助店内人员出餐
3清理机器养锅
4-准备晚上食材，炒出备用，养锅打扫卫生</t>
        </is>
      </c>
      <c r="I3694" t="inlineStr">
        <is>
          <t>无</t>
        </is>
      </c>
      <c r="J3694" t="inlineStr">
        <is>
          <t>排烟滤芯已解决</t>
        </is>
      </c>
      <c r="K3694" t="inlineStr">
        <is>
          <t>便利蜂支持</t>
        </is>
      </c>
      <c r="L3694" t="inlineStr">
        <is>
          <t>IMG_20260115_090122566.jpg,IMG_20260115_102413297.jpg,IMG_20260115_102416604.jpg,IMG_20260115_110146384.jpg,IMG_20260115_120535734.jpg,IMG_20260115_173712972.jpg,IMG_20260115_173930232.jpg,IMG_20260115_175149699.jpg</t>
        </is>
      </c>
      <c r="M3694"/>
      <c r="N3694" s="2">
        <v>46037</v>
      </c>
      <c r="O3694" t="inlineStr">
        <is>
          <t>已结束,已结束,已结束,已结束,已结束,已结束,已结束</t>
        </is>
      </c>
      <c r="P3694" t="inlineStr">
        <is>
          <t>03周</t>
        </is>
      </c>
      <c r="Q3694"/>
      <c r="R3694" t="inlineStr">
        <is>
          <t>false</t>
        </is>
      </c>
      <c r="S3694" t="inlineStr">
        <is>
          <t>2025/12/30
2026/01/07
2026/01/11
2026/01/20
2026/01/30
2026/02/05
2026/02/14</t>
        </is>
      </c>
      <c r="T3694" t="inlineStr">
        <is>
          <t>创新中心</t>
        </is>
      </c>
      <c r="U3694"/>
      <c r="V3694" t="inlineStr">
        <is>
          <t>吴薇
吴薇
吴薇
吴薇
吴薇
何舒琦
何舒琦</t>
        </is>
      </c>
      <c r="W3694" t="inlineStr">
        <is>
          <t>吴薇
张铭麒
吴薇
张铭麒</t>
        </is>
      </c>
    </row>
    <row r="3695" ht="12.75" customHeight="1">
      <c r="A3695" t="inlineStr">
        <is>
          <t>2026-01-14 张海-北京-便利蜂-外卖店模型 已结束</t>
        </is>
      </c>
      <c r="B3695"/>
      <c r="C3695" t="inlineStr">
        <is>
          <t>排烟管道滤芯未发，排烟效果不好。</t>
        </is>
      </c>
      <c r="D3695" t="inlineStr">
        <is>
          <t>张海</t>
        </is>
      </c>
      <c r="E3695" t="inlineStr">
        <is>
          <t>北京市朝阳区南磨房乡华侨城·北京OCT华侨城·北京2号院</t>
        </is>
      </c>
      <c r="F3695" t="inlineStr">
        <is>
          <t>项目出差</t>
        </is>
      </c>
      <c r="G3695" t="inlineStr">
        <is>
          <t>张海-北京-便利蜂-外卖店模型 已结束</t>
        </is>
      </c>
      <c r="H3695" t="inlineStr">
        <is>
          <t>尊敬的领导晚上好，以下是1月14日的工作汇报请检阅
1-早上到便利蜂查看机器液料校准，准备食材拆包装备用
2-中午出餐炒出10个菜，出餐完毕，辅助店内人员出餐
3-下午机器清理，洗锅，养锅
4-准备晚餐食材，晚餐完毕，打扫卫生</t>
        </is>
      </c>
      <c r="I3695" t="inlineStr">
        <is>
          <t>无</t>
        </is>
      </c>
      <c r="J3695" t="inlineStr">
        <is>
          <t>排烟管道滤芯还没发的，排烟不好</t>
        </is>
      </c>
      <c r="K3695" t="inlineStr">
        <is>
          <t>便利蜂支持</t>
        </is>
      </c>
      <c r="L3695" t="inlineStr">
        <is>
          <t>IMG_20260114_090430574.jpg,IMG_20260114_110037454.jpg,IMG_20260114_110049651.jpg,IMG_20260114_110052963.jpg,IMG_20260114_110055355.jpg,IMG_20260114_171609830.jpg,IMG_20260114_171612778.jpg,IMG_20260114_173832470.jpg</t>
        </is>
      </c>
      <c r="M3695"/>
      <c r="N3695" s="2">
        <v>46036</v>
      </c>
      <c r="O3695" t="inlineStr">
        <is>
          <t>已结束,已结束,已结束,已结束,已结束,已结束,已结束</t>
        </is>
      </c>
      <c r="P3695" t="inlineStr">
        <is>
          <t>03周</t>
        </is>
      </c>
      <c r="Q3695"/>
      <c r="R3695" t="inlineStr">
        <is>
          <t>false</t>
        </is>
      </c>
      <c r="S3695" t="inlineStr">
        <is>
          <t>2025/12/30
2026/01/07
2026/01/11
2026/01/20
2026/01/30
2026/02/05
2026/02/14</t>
        </is>
      </c>
      <c r="T3695" t="inlineStr">
        <is>
          <t>创新中心</t>
        </is>
      </c>
      <c r="U3695"/>
      <c r="V3695" t="inlineStr">
        <is>
          <t>吴薇
吴薇
吴薇
吴薇
吴薇
何舒琦
何舒琦</t>
        </is>
      </c>
      <c r="W3695" t="inlineStr">
        <is>
          <t>吴薇
张铭麒
吴薇
张铭麒</t>
        </is>
      </c>
    </row>
    <row r="3696" ht="12.75" customHeight="1">
      <c r="A3696" t="inlineStr">
        <is>
          <t>2026-01-13 张海-北京-便利蜂-外卖店模型 已结束</t>
        </is>
      </c>
      <c r="B3696"/>
      <c r="C3696" t="inlineStr">
        <is>
          <t>鲁菜菜系回锅肉油菜炒蘑菇标注异常，含无关信息。</t>
        </is>
      </c>
      <c r="D3696" t="inlineStr">
        <is>
          <t>张海</t>
        </is>
      </c>
      <c r="E3696" t="inlineStr">
        <is>
          <t>北京市朝阳区南磨房乡华侨城·北京OCT华侨城·北京2号院</t>
        </is>
      </c>
      <c r="F3696" t="inlineStr">
        <is>
          <t>项目出差</t>
        </is>
      </c>
      <c r="G3696" t="inlineStr">
        <is>
          <t>张海-北京-便利蜂-外卖店模型 已结束</t>
        </is>
      </c>
      <c r="H3696" t="inlineStr">
        <is>
          <t>尊敬的领导 晚上好 以下是 1 月 13 日的工作汇报
1-早上到达绿茶 检查食材 查看机器食材分装剪袋
2-中午出餐完毕 辅助操辅助店内人员出餐
3-今日鲁菜菜系是回锅肉油菜炒蘑菇</t>
        </is>
      </c>
      <c r="I3696" t="inlineStr">
        <is>
          <t>无</t>
        </is>
      </c>
      <c r="J3696"/>
      <c r="K3696" t="inlineStr">
        <is>
          <t>便利蜂支持</t>
        </is>
      </c>
      <c r="L3696"/>
      <c r="M3696"/>
      <c r="N3696" s="2">
        <v>46035</v>
      </c>
      <c r="O3696" t="inlineStr">
        <is>
          <t>已结束,已结束,已结束,已结束,已结束,已结束,已结束</t>
        </is>
      </c>
      <c r="P3696" t="inlineStr">
        <is>
          <t>03周</t>
        </is>
      </c>
      <c r="Q3696"/>
      <c r="R3696" t="inlineStr">
        <is>
          <t>false</t>
        </is>
      </c>
      <c r="S3696" t="inlineStr">
        <is>
          <t>2025/12/30
2026/01/07
2026/01/11
2026/01/20
2026/01/30
2026/02/05
2026/02/14</t>
        </is>
      </c>
      <c r="T3696" t="inlineStr">
        <is>
          <t>创新中心</t>
        </is>
      </c>
      <c r="U3696"/>
      <c r="V3696" t="inlineStr">
        <is>
          <t>吴薇
吴薇
吴薇
吴薇
吴薇
何舒琦
何舒琦</t>
        </is>
      </c>
      <c r="W3696" t="inlineStr">
        <is>
          <t>吴薇
张铭麒
吴薇
张铭麒</t>
        </is>
      </c>
    </row>
    <row r="3697" ht="12.75" customHeight="1">
      <c r="A3697" t="inlineStr">
        <is>
          <t>2026-01-12 张海-北京-便利蜂-外卖店模型 已结束</t>
        </is>
      </c>
      <c r="B3697"/>
      <c r="C3697" t="inlineStr">
        <is>
          <t>下午4点准备晚餐食材时排烟异常，无排烟。</t>
        </is>
      </c>
      <c r="D3697" t="inlineStr">
        <is>
          <t>张海</t>
        </is>
      </c>
      <c r="E3697" t="inlineStr">
        <is>
          <t>北京市朝阳区南磨房乡华侨城·北京OCT华侨城·北京2号院</t>
        </is>
      </c>
      <c r="F3697" t="inlineStr">
        <is>
          <t>项目出差</t>
        </is>
      </c>
      <c r="G3697" t="inlineStr">
        <is>
          <t>张海-北京-便利蜂-外卖店模型 已结束</t>
        </is>
      </c>
      <c r="H3697" t="inlineStr">
        <is>
          <t>尊敬的领导，晚上好，以下是 1 月 12 日的工作汇报，请检阅
1-早上到达便利蜂食材拆装，准备 中午出餐出餐完毕 辅助店内人员出餐
2-午餐过后 清理机器养锅洗锅
3-下午 4 点左右准备晚餐食材啊</t>
        </is>
      </c>
      <c r="I3697" t="inlineStr">
        <is>
          <t>无</t>
        </is>
      </c>
      <c r="J3697" t="inlineStr">
        <is>
          <t>排烟</t>
        </is>
      </c>
      <c r="K3697" t="inlineStr">
        <is>
          <t>便利蜂支持</t>
        </is>
      </c>
      <c r="L3697" t="inlineStr">
        <is>
          <t>IMG_20260113_090137371.jpg,IMG_20260113_101109013.jpg,IMG_20260113_101111243.jpg,IMG_20260113_174730780.jpg,IMG_20260113_175138415.jpg</t>
        </is>
      </c>
      <c r="M3697"/>
      <c r="N3697" s="2">
        <v>46034</v>
      </c>
      <c r="O3697" t="inlineStr">
        <is>
          <t>已结束,已结束,已结束,已结束,已结束,已结束,已结束</t>
        </is>
      </c>
      <c r="P3697" t="inlineStr">
        <is>
          <t>03周</t>
        </is>
      </c>
      <c r="Q3697"/>
      <c r="R3697" t="inlineStr">
        <is>
          <t>false</t>
        </is>
      </c>
      <c r="S3697" t="inlineStr">
        <is>
          <t>2025/12/30
2026/01/07
2026/01/11
2026/01/20
2026/01/30
2026/02/05
2026/02/14</t>
        </is>
      </c>
      <c r="T3697" t="inlineStr">
        <is>
          <t>创新中心</t>
        </is>
      </c>
      <c r="U3697"/>
      <c r="V3697" t="inlineStr">
        <is>
          <t>吴薇
吴薇
吴薇
吴薇
吴薇
何舒琦
何舒琦</t>
        </is>
      </c>
      <c r="W3697" t="inlineStr">
        <is>
          <t>吴薇
张铭麒
吴薇
张铭麒</t>
        </is>
      </c>
    </row>
    <row r="3698" ht="12.75" customHeight="1">
      <c r="A3698" t="inlineStr">
        <is>
          <t xml:space="preserve">2026-01-11 </t>
        </is>
      </c>
      <c r="B3698"/>
      <c r="C3698" t="inlineStr">
        <is>
          <t>仅提供日期“2026/01/11”，无具体内容，无法总结问题与异常。</t>
        </is>
      </c>
      <c r="D3698" t="inlineStr">
        <is>
          <t>张海</t>
        </is>
      </c>
      <c r="E3698" t="inlineStr">
        <is>
          <t>北京市朝阳区酒仙桥街道UBP西街恒通国际商务园</t>
        </is>
      </c>
      <c r="F3698" t="inlineStr">
        <is>
          <t>排休</t>
        </is>
      </c>
      <c r="G3698"/>
      <c r="H3698"/>
      <c r="I3698"/>
      <c r="J3698"/>
      <c r="K3698"/>
      <c r="L3698"/>
      <c r="M3698"/>
      <c r="N3698" s="2">
        <v>46033</v>
      </c>
      <c r="O3698"/>
      <c r="P3698" t="inlineStr">
        <is>
          <t>02周</t>
        </is>
      </c>
      <c r="Q3698"/>
      <c r="R3698" t="inlineStr">
        <is>
          <t>false</t>
        </is>
      </c>
      <c r="S3698"/>
      <c r="T3698"/>
      <c r="U3698" t="inlineStr">
        <is>
          <t>1</t>
        </is>
      </c>
      <c r="V3698"/>
      <c r="W3698"/>
    </row>
    <row r="3699" ht="12.75" customHeight="1">
      <c r="A3699" t="inlineStr">
        <is>
          <t xml:space="preserve">2026-01-10 </t>
        </is>
      </c>
      <c r="B3699"/>
      <c r="C3699" t="inlineStr">
        <is>
          <t>正文仅含日期“2026/01/10”，无具体内容，信息缺失。</t>
        </is>
      </c>
      <c r="D3699" t="inlineStr">
        <is>
          <t>张海</t>
        </is>
      </c>
      <c r="E3699" t="inlineStr">
        <is>
          <t>北京市朝阳区南磨房乡华侨城·北京OCT华侨城·北京2号院</t>
        </is>
      </c>
      <c r="F3699" t="inlineStr">
        <is>
          <t>排休</t>
        </is>
      </c>
      <c r="G3699"/>
      <c r="H3699"/>
      <c r="I3699"/>
      <c r="J3699"/>
      <c r="K3699"/>
      <c r="L3699"/>
      <c r="M3699"/>
      <c r="N3699" s="2">
        <v>46032</v>
      </c>
      <c r="O3699"/>
      <c r="P3699" t="inlineStr">
        <is>
          <t>02周</t>
        </is>
      </c>
      <c r="Q3699"/>
      <c r="R3699" t="inlineStr">
        <is>
          <t>false</t>
        </is>
      </c>
      <c r="S3699"/>
      <c r="T3699"/>
      <c r="U3699"/>
      <c r="V3699"/>
      <c r="W3699"/>
    </row>
    <row r="3700" ht="12.75" customHeight="1">
      <c r="A3700" t="inlineStr">
        <is>
          <t>2026-01-09 张海-北京-便利蜂-外卖店模型 已结束</t>
        </is>
      </c>
      <c r="B3700"/>
      <c r="C3700" t="inlineStr">
        <is>
          <t>需要关注排风系统滤芯未到的问题。</t>
        </is>
      </c>
      <c r="D3700" t="inlineStr">
        <is>
          <t>张海</t>
        </is>
      </c>
      <c r="E3700" t="inlineStr">
        <is>
          <t>北京市朝阳区南磨房乡北京·华侨城A区2号院(南门)OCT华侨城·北京2号院</t>
        </is>
      </c>
      <c r="F3700" t="inlineStr">
        <is>
          <t>项目出差</t>
        </is>
      </c>
      <c r="G3700" t="inlineStr">
        <is>
          <t>张海-北京-便利蜂-外卖店模型 已结束</t>
        </is>
      </c>
      <c r="H3700" t="inlineStr">
        <is>
          <t>尊敬的领导晚上好，以下是1月9号的工作汇报请检阅
1-早上到便利蜂查看机器是否正常，准备食材，拆包装，准备中午出餐
2-中午出餐完毕，辅助店内人员出餐
3-下午养锅，清理机器
4-晚餐准备食材，晚餐出餐完毕，洗锅，养锅，打扫卫生</t>
        </is>
      </c>
      <c r="I3700" t="inlineStr">
        <is>
          <t>无</t>
        </is>
      </c>
      <c r="J3700" t="inlineStr">
        <is>
          <t>排风系统，滤芯没到</t>
        </is>
      </c>
      <c r="K3700" t="inlineStr">
        <is>
          <t>便利蜂支持</t>
        </is>
      </c>
      <c r="L3700" t="inlineStr">
        <is>
          <t>IMG_20260109_085743227.jpg,IMG_20260109_102829741.jpg,IMG_20260109_102832293.jpg,IMG_20260109_102835835.jpg,IMG_20260109_165856010.jpg,IMG_20260109_171034720.jpg,IMG_20260109_174855696.jpg</t>
        </is>
      </c>
      <c r="M3700"/>
      <c r="N3700" s="2">
        <v>46031</v>
      </c>
      <c r="O3700" t="inlineStr">
        <is>
          <t>已结束,已结束,已结束,已结束,已结束,已结束,已结束</t>
        </is>
      </c>
      <c r="P3700" t="inlineStr">
        <is>
          <t>02周</t>
        </is>
      </c>
      <c r="Q3700"/>
      <c r="R3700" t="inlineStr">
        <is>
          <t>false</t>
        </is>
      </c>
      <c r="S3700" t="inlineStr">
        <is>
          <t>2025/12/30
2026/01/07
2026/01/11
2026/01/20
2026/01/30
2026/02/05
2026/02/14</t>
        </is>
      </c>
      <c r="T3700" t="inlineStr">
        <is>
          <t>创新中心</t>
        </is>
      </c>
      <c r="U3700"/>
      <c r="V3700" t="inlineStr">
        <is>
          <t>吴薇
吴薇
吴薇
吴薇
吴薇
何舒琦
何舒琦</t>
        </is>
      </c>
      <c r="W3700" t="inlineStr">
        <is>
          <t>吴薇
张铭麒
吴薇
张铭麒</t>
        </is>
      </c>
    </row>
    <row r="3701" ht="12.75" customHeight="1">
      <c r="A3701" t="inlineStr">
        <is>
          <t>2026-01-08 张海-北京-便利蜂-外卖店模型 已结束</t>
        </is>
      </c>
      <c r="B3701"/>
      <c r="C3701" t="inlineStr">
        <is>
          <t>排烟系统仍未修好，需关注此异常问题。</t>
        </is>
      </c>
      <c r="D3701" t="inlineStr">
        <is>
          <t>张海</t>
        </is>
      </c>
      <c r="E3701" t="inlineStr">
        <is>
          <t>北京市朝阳区南磨房乡华侨城·北京OCT华侨城·北京2号院</t>
        </is>
      </c>
      <c r="F3701" t="inlineStr">
        <is>
          <t>项目出差</t>
        </is>
      </c>
      <c r="G3701" t="inlineStr">
        <is>
          <t>张海-北京-便利蜂-外卖店模型 已结束</t>
        </is>
      </c>
      <c r="H3701" t="inlineStr">
        <is>
          <t>尊敬的领导晚上好以下是1月8日的工作汇报请检阅
1-早上到便利蜂查看机器是否正常，菜品拆装，为中午出餐准备
2-中午出餐完毕，辅助店内人员出餐
3-下午洗锅，养锅，准备晚上菜品
4-晚上出餐完毕，查看库存，洗锅，养锅，打扫卫生
</t>
        </is>
      </c>
      <c r="I3701" t="inlineStr">
        <is>
          <t>无</t>
        </is>
      </c>
      <c r="J3701" t="inlineStr">
        <is>
          <t>排烟系统还是没好</t>
        </is>
      </c>
      <c r="K3701" t="inlineStr">
        <is>
          <t>便利蜂支持</t>
        </is>
      </c>
      <c r="L3701" t="inlineStr">
        <is>
          <t>IMG_20260108_085310005.jpg,IMG_20260108_100029357.jpg,IMG_20260108_113723812.jpg,IMG_20260108_113727520.jpg,IMG_20260108_143949744.jpg,IMG_20260108_172402116.jpg</t>
        </is>
      </c>
      <c r="M3701"/>
      <c r="N3701" s="2">
        <v>46030</v>
      </c>
      <c r="O3701" t="inlineStr">
        <is>
          <t>已结束,已结束,已结束,已结束,已结束,已结束,已结束</t>
        </is>
      </c>
      <c r="P3701" t="inlineStr">
        <is>
          <t>02周</t>
        </is>
      </c>
      <c r="Q3701"/>
      <c r="R3701" t="inlineStr">
        <is>
          <t>false</t>
        </is>
      </c>
      <c r="S3701" t="inlineStr">
        <is>
          <t>2025/12/30
2026/01/07
2026/01/11
2026/01/20
2026/01/30
2026/02/05
2026/02/14</t>
        </is>
      </c>
      <c r="T3701" t="inlineStr">
        <is>
          <t>创新中心</t>
        </is>
      </c>
      <c r="U3701"/>
      <c r="V3701" t="inlineStr">
        <is>
          <t>吴薇
吴薇
吴薇
吴薇
吴薇
何舒琦
何舒琦</t>
        </is>
      </c>
      <c r="W3701" t="inlineStr">
        <is>
          <t>吴薇
张铭麒
吴薇
张铭麒</t>
        </is>
      </c>
    </row>
    <row r="3702" ht="12.75" customHeight="1">
      <c r="A3702" t="inlineStr">
        <is>
          <t>2026-01-07 张海-北京-便利蜂-外卖店模型 已结束</t>
        </is>
      </c>
      <c r="B3702"/>
      <c r="C3702" t="inlineStr">
        <is>
          <t>排风滤芯有问题，需这几天更换。</t>
        </is>
      </c>
      <c r="D3702" t="inlineStr">
        <is>
          <t>张海</t>
        </is>
      </c>
      <c r="E3702" t="inlineStr">
        <is>
          <t>北京市朝阳区南磨房乡华侨城·北京OCT华侨城·北京2号院</t>
        </is>
      </c>
      <c r="F3702" t="inlineStr">
        <is>
          <t>项目出差</t>
        </is>
      </c>
      <c r="G3702" t="inlineStr">
        <is>
          <t>张海-北京-便利蜂-外卖店模型 已结束</t>
        </is>
      </c>
      <c r="H3702" t="inlineStr">
        <is>
          <t>尊敬的领导晚上好，以下是1月7日的工作汇报请检阅
1-早上到北京便利蜂准备食材，拆包装袋，出餐，打包
2-中午维修排风，售后师傅排查问题，滤芯问题，这几天更换
3-晚餐出餐晚班，清洗机器，洗锅，养锅，打扫卫生</t>
        </is>
      </c>
      <c r="I3702" t="inlineStr">
        <is>
          <t>无</t>
        </is>
      </c>
      <c r="J3702" t="inlineStr">
        <is>
          <t>维修排风</t>
        </is>
      </c>
      <c r="K3702" t="inlineStr">
        <is>
          <t>便利蜂客户支持</t>
        </is>
      </c>
      <c r="L3702" t="inlineStr">
        <is>
          <t>IMG_20260107_085338586.jpg,IMG_20260107_144732049.jpg,IMG_20260107_145008435.jpg,IMG_20260107_145408853.jpg,IMG_20260107_150419312.jpg,IMG_20260107_150551820.jpg,IMG_20260107_171233108.jpg</t>
        </is>
      </c>
      <c r="M3702"/>
      <c r="N3702" s="2">
        <v>46029</v>
      </c>
      <c r="O3702" t="inlineStr">
        <is>
          <t>已结束,已结束,已结束,已结束,已结束,已结束,已结束</t>
        </is>
      </c>
      <c r="P3702" t="inlineStr">
        <is>
          <t>02周</t>
        </is>
      </c>
      <c r="Q3702"/>
      <c r="R3702" t="inlineStr">
        <is>
          <t>false</t>
        </is>
      </c>
      <c r="S3702" t="inlineStr">
        <is>
          <t>2025/12/30
2026/01/07
2026/01/11
2026/01/20
2026/01/30
2026/02/05
2026/02/14</t>
        </is>
      </c>
      <c r="T3702" t="inlineStr">
        <is>
          <t>创新中心</t>
        </is>
      </c>
      <c r="U3702"/>
      <c r="V3702" t="inlineStr">
        <is>
          <t>吴薇
吴薇
吴薇
吴薇
吴薇
何舒琦
何舒琦</t>
        </is>
      </c>
      <c r="W3702" t="inlineStr">
        <is>
          <t>吴薇
张铭麒
吴薇
张铭麒</t>
        </is>
      </c>
    </row>
    <row r="3703" ht="12.75" customHeight="1">
      <c r="A3703" t="inlineStr">
        <is>
          <t>2026-01-06 张海-北京-便利蜂-外卖店模型 已结束</t>
        </is>
      </c>
      <c r="B3703"/>
      <c r="C3703" t="inlineStr">
        <is>
          <t xml:space="preserve">1月6日北京便利蜂工作汇报，问题：机器未及时清洗、排烟系统不好 </t>
        </is>
      </c>
      <c r="D3703" t="inlineStr">
        <is>
          <t>张海</t>
        </is>
      </c>
      <c r="E3703" t="inlineStr">
        <is>
          <t>北京市朝阳区南磨房乡华侨城·北京OCT华侨城·北京2号院</t>
        </is>
      </c>
      <c r="F3703" t="inlineStr">
        <is>
          <t>项目出差</t>
        </is>
      </c>
      <c r="G3703" t="inlineStr">
        <is>
          <t>张海-北京-便利蜂-外卖店模型 已结束</t>
        </is>
      </c>
      <c r="H3703" t="inlineStr">
        <is>
          <t>尊敬的领导晚上好，以下是1月6日的工作汇报请检阅
1-早上到北京便利蜂超市，准备食材，拆包装袋
2-中午出餐完毕，辅助店内人员出餐
3-下午清理锅灰，因元旦操作员没有及时清洗机器
4-清理机器卫生，养锅</t>
        </is>
      </c>
      <c r="I3703" t="inlineStr">
        <is>
          <t>无</t>
        </is>
      </c>
      <c r="J3703" t="inlineStr">
        <is>
          <t>排烟系统不好</t>
        </is>
      </c>
      <c r="K3703" t="inlineStr">
        <is>
          <t>便利蜂支持</t>
        </is>
      </c>
      <c r="L3703" t="inlineStr">
        <is>
          <t>IMG_20260106_085754075.jpg,IMG_20260106_111043212.jpg,IMG_20260106_111046165.jpg,IMG_20260106_172157441.jpg,IMG_20260106_172426950.jpg</t>
        </is>
      </c>
      <c r="M3703"/>
      <c r="N3703" s="2">
        <v>46028</v>
      </c>
      <c r="O3703" t="inlineStr">
        <is>
          <t>已结束,已结束,已结束,已结束,已结束,已结束,已结束</t>
        </is>
      </c>
      <c r="P3703" t="inlineStr">
        <is>
          <t>02周</t>
        </is>
      </c>
      <c r="Q3703"/>
      <c r="R3703" t="inlineStr">
        <is>
          <t>false</t>
        </is>
      </c>
      <c r="S3703" t="inlineStr">
        <is>
          <t>2025/12/30
2026/01/07
2026/01/11
2026/01/20
2026/01/30
2026/02/05
2026/02/14</t>
        </is>
      </c>
      <c r="T3703" t="inlineStr">
        <is>
          <t>创新中心</t>
        </is>
      </c>
      <c r="U3703"/>
      <c r="V3703" t="inlineStr">
        <is>
          <t>吴薇
吴薇
吴薇
吴薇
吴薇
何舒琦
何舒琦</t>
        </is>
      </c>
      <c r="W3703" t="inlineStr">
        <is>
          <t>吴薇
张铭麒
吴薇
张铭麒</t>
        </is>
      </c>
    </row>
    <row r="3704" ht="12.75" customHeight="1">
      <c r="A3704" t="inlineStr">
        <is>
          <t>2026-01-05 张海-北京-便利蜂-外卖店模型 已结束</t>
        </is>
      </c>
      <c r="B3704"/>
      <c r="C3704" t="inlineStr">
        <is>
          <t>1月5日工作汇报：排烟不好需关注。</t>
        </is>
      </c>
      <c r="D3704" t="inlineStr">
        <is>
          <t>张海</t>
        </is>
      </c>
      <c r="E3704" t="inlineStr">
        <is>
          <t>北京市朝阳区南磨房乡北京·华侨城A区2号院(南门)OCT华侨城·北京2号院</t>
        </is>
      </c>
      <c r="F3704" t="inlineStr">
        <is>
          <t>项目出差</t>
        </is>
      </c>
      <c r="G3704" t="inlineStr">
        <is>
          <t>张海-北京-便利蜂-外卖店模型 已结束</t>
        </is>
      </c>
      <c r="H3704" t="inlineStr">
        <is>
          <t>尊敬的领导晚上好，以下是1月5日的工作汇报请检阅
1-早上到北京便利蜂准备食材，把所有食材包装袋拆开，准备出餐
2-中午把菜品炒出打包装盒
3-下午清洗排烟管道，和滤芯
4-晚餐把菜炒出备用，清理机器，洗锅，养锅</t>
        </is>
      </c>
      <c r="I3704" t="inlineStr">
        <is>
          <t>无</t>
        </is>
      </c>
      <c r="J3704" t="inlineStr">
        <is>
          <t>排烟不好</t>
        </is>
      </c>
      <c r="K3704" t="inlineStr">
        <is>
          <t>便利蜂支持</t>
        </is>
      </c>
      <c r="L3704" t="inlineStr">
        <is>
          <t>IMG_20260105_085859630.jpg,IMG_20260105_112931598.jpg,IMG_20260105_112934986.jpg,IMG_20260105_112938516.jpg,IMG_20260105_143828207.jpg,IMG_20260105_143835739.jpg,IMG_20260105_143843844.jpg,IMG_20260105_144009168.jpg,IMG_20260105_144427680.jpg</t>
        </is>
      </c>
      <c r="M3704"/>
      <c r="N3704" s="2">
        <v>46027</v>
      </c>
      <c r="O3704" t="inlineStr">
        <is>
          <t>已结束,已结束,已结束,已结束,已结束,已结束,已结束</t>
        </is>
      </c>
      <c r="P3704" t="inlineStr">
        <is>
          <t>02周</t>
        </is>
      </c>
      <c r="Q3704"/>
      <c r="R3704" t="inlineStr">
        <is>
          <t>false</t>
        </is>
      </c>
      <c r="S3704" t="inlineStr">
        <is>
          <t>2025/12/30
2026/01/07
2026/01/11
2026/01/20
2026/01/30
2026/02/05
2026/02/14</t>
        </is>
      </c>
      <c r="T3704" t="inlineStr">
        <is>
          <t>创新中心</t>
        </is>
      </c>
      <c r="U3704"/>
      <c r="V3704" t="inlineStr">
        <is>
          <t>吴薇
吴薇
吴薇
吴薇
吴薇
何舒琦
何舒琦</t>
        </is>
      </c>
      <c r="W3704" t="inlineStr">
        <is>
          <t>吴薇
张铭麒
吴薇
张铭麒</t>
        </is>
      </c>
    </row>
    <row r="3705" ht="12.75" customHeight="1">
      <c r="A3705" t="inlineStr">
        <is>
          <t xml:space="preserve">2026-01-03 </t>
        </is>
      </c>
      <c r="B3705"/>
      <c r="C3705" t="inlineStr">
        <is>
          <t>正文仅含日期“2026/01/03”，无实质内容，信息缺失。</t>
        </is>
      </c>
      <c r="D3705" t="inlineStr">
        <is>
          <t>张海</t>
        </is>
      </c>
      <c r="E3705" t="inlineStr">
        <is>
          <t>北京市朝阳区将台乡半截塔路壹·亮马</t>
        </is>
      </c>
      <c r="F3705" t="inlineStr">
        <is>
          <t>排休</t>
        </is>
      </c>
      <c r="G3705"/>
      <c r="H3705"/>
      <c r="I3705"/>
      <c r="J3705"/>
      <c r="K3705"/>
      <c r="L3705"/>
      <c r="M3705"/>
      <c r="N3705" s="2">
        <v>46025</v>
      </c>
      <c r="O3705"/>
      <c r="P3705" t="inlineStr">
        <is>
          <t>01周</t>
        </is>
      </c>
      <c r="Q3705"/>
      <c r="R3705" t="inlineStr">
        <is>
          <t>false</t>
        </is>
      </c>
      <c r="S3705"/>
      <c r="T3705"/>
      <c r="U3705" t="inlineStr">
        <is>
          <t>1</t>
        </is>
      </c>
      <c r="V3705"/>
      <c r="W3705"/>
    </row>
    <row r="3706" ht="12.75" customHeight="1">
      <c r="A3706" t="inlineStr">
        <is>
          <t xml:space="preserve">2026-01-02 </t>
        </is>
      </c>
      <c r="B3706"/>
      <c r="C3706" t="inlineStr">
        <is>
          <t>正文仅日期“2026/01/02”，无具体内容，信息缺失。</t>
        </is>
      </c>
      <c r="D3706" t="inlineStr">
        <is>
          <t>张海</t>
        </is>
      </c>
      <c r="E3706" t="inlineStr">
        <is>
          <t>黑龙江省牡丹江市西安区沿江街道西新安街424号警园小区</t>
        </is>
      </c>
      <c r="F3706" t="inlineStr">
        <is>
          <t>排休</t>
        </is>
      </c>
      <c r="G3706"/>
      <c r="H3706"/>
      <c r="I3706"/>
      <c r="J3706"/>
      <c r="K3706"/>
      <c r="L3706"/>
      <c r="M3706"/>
      <c r="N3706" s="2">
        <v>46024</v>
      </c>
      <c r="O3706"/>
      <c r="P3706" t="inlineStr">
        <is>
          <t>01周</t>
        </is>
      </c>
      <c r="Q3706"/>
      <c r="R3706" t="inlineStr">
        <is>
          <t>false</t>
        </is>
      </c>
      <c r="S3706"/>
      <c r="T3706"/>
      <c r="U3706"/>
      <c r="V3706"/>
      <c r="W3706"/>
    </row>
    <row r="3707" ht="12.75" customHeight="1">
      <c r="A3707" t="inlineStr">
        <is>
          <t xml:space="preserve">2026-01-01 </t>
        </is>
      </c>
      <c r="B3707"/>
      <c r="C3707" t="inlineStr">
        <is>
          <t>正文仅日期“2026/01/01”，无具体内容，信息缺失。</t>
        </is>
      </c>
      <c r="D3707" t="inlineStr">
        <is>
          <t>张海</t>
        </is>
      </c>
      <c r="E3707" t="inlineStr">
        <is>
          <t>黑龙江省牡丹江市东安区新安街道东新安街34#号教委小区</t>
        </is>
      </c>
      <c r="F3707" t="inlineStr">
        <is>
          <t>排休</t>
        </is>
      </c>
      <c r="G3707"/>
      <c r="H3707"/>
      <c r="I3707"/>
      <c r="J3707"/>
      <c r="K3707"/>
      <c r="L3707"/>
      <c r="M3707"/>
      <c r="N3707" s="2">
        <v>46023</v>
      </c>
      <c r="O3707"/>
      <c r="P3707" t="inlineStr">
        <is>
          <t>01周</t>
        </is>
      </c>
      <c r="Q3707"/>
      <c r="R3707" t="inlineStr">
        <is>
          <t>false</t>
        </is>
      </c>
      <c r="S3707"/>
      <c r="T3707"/>
      <c r="U3707"/>
      <c r="V3707"/>
      <c r="W3707"/>
    </row>
    <row r="3708" ht="12.75" customHeight="1">
      <c r="A3708" t="inlineStr">
        <is>
          <t>2025-12-31 张海-北京-便利蜂-外卖店模型 已结束</t>
        </is>
      </c>
      <c r="B3708"/>
      <c r="C3708" t="inlineStr">
        <is>
          <t>无明显问题和异常，工作汇报包含日常准备、出餐及收尾工作。</t>
        </is>
      </c>
      <c r="D3708" t="inlineStr">
        <is>
          <t>张海</t>
        </is>
      </c>
      <c r="E3708" t="inlineStr">
        <is>
          <t>吉林省长春市宽城区米沙子镇G1京哈高速</t>
        </is>
      </c>
      <c r="F3708" t="inlineStr">
        <is>
          <t>项目出差</t>
        </is>
      </c>
      <c r="G3708" t="inlineStr">
        <is>
          <t>张海-北京-便利蜂-外卖店模型 已结束</t>
        </is>
      </c>
      <c r="H3708" t="inlineStr">
        <is>
          <t>尊敬的领导晚上好，以下是12月31日的工作汇报请检阅
1-早上到北京便利蜂，打开包装拆装食材，准备中午出餐
2-中午出餐完毕，辅助店内人员出餐
3-晚上下班洗锅，养锅，打打扫卫生</t>
        </is>
      </c>
      <c r="I3708" t="inlineStr">
        <is>
          <t>无</t>
        </is>
      </c>
      <c r="J3708"/>
      <c r="K3708" t="inlineStr">
        <is>
          <t>无</t>
        </is>
      </c>
      <c r="L3708" t="inlineStr">
        <is>
          <t>IMG_20251231_085729052.jpg,IMG_20251231_101158643.jpg,IMG_20251231_101202681.jpg,IMG_20251231_101204573.jpg</t>
        </is>
      </c>
      <c r="M3708"/>
      <c r="N3708" s="2">
        <v>46022</v>
      </c>
      <c r="O3708" t="inlineStr">
        <is>
          <t>已结束,已结束,已结束,已结束,已结束,已结束,已结束</t>
        </is>
      </c>
      <c r="P3708" t="inlineStr">
        <is>
          <t>53周</t>
        </is>
      </c>
      <c r="Q3708"/>
      <c r="R3708" t="inlineStr">
        <is>
          <t>false</t>
        </is>
      </c>
      <c r="S3708" t="inlineStr">
        <is>
          <t>2025/12/30
2026/01/07
2026/01/11
2026/01/20
2026/01/30
2026/02/05
2026/02/14</t>
        </is>
      </c>
      <c r="T3708" t="inlineStr">
        <is>
          <t>创新中心</t>
        </is>
      </c>
      <c r="U3708" t="inlineStr">
        <is>
          <t>1</t>
        </is>
      </c>
      <c r="V3708" t="inlineStr">
        <is>
          <t>吴薇
吴薇
吴薇
吴薇
吴薇
何舒琦
何舒琦</t>
        </is>
      </c>
      <c r="W3708" t="inlineStr">
        <is>
          <t>吴薇
张铭麒
吴薇
张铭麒</t>
        </is>
      </c>
    </row>
    <row r="3709" ht="12.75" customHeight="1">
      <c r="A3709" t="inlineStr">
        <is>
          <t>2025-12-30 张海-北京-便利蜂-外卖店模型 已结束</t>
        </is>
      </c>
      <c r="B3709"/>
      <c r="C3709" t="inlineStr">
        <is>
          <t>无明显问题或异常，工作汇报内容正常。</t>
        </is>
      </c>
      <c r="D3709" t="inlineStr">
        <is>
          <t>张海</t>
        </is>
      </c>
      <c r="E3709" t="inlineStr">
        <is>
          <t>北京市朝阳区南磨房乡华侨城·北京OCT华侨城·北京2号院</t>
        </is>
      </c>
      <c r="F3709" t="inlineStr">
        <is>
          <t>项目出差</t>
        </is>
      </c>
      <c r="G3709" t="inlineStr">
        <is>
          <t>张海-北京-便利蜂-外卖店模型 已结束</t>
        </is>
      </c>
      <c r="H3709" t="inlineStr">
        <is>
          <t>尊敬的领导晚上好，以下是12月30日的工作汇报请检阅
1-早上到达北京便利蜂准备食材，中午菜品炒出装盒
2-辅助店内人员出餐
3-下午便利蜂研发人员来试了2到菜
4晚餐出餐完毕，清理机器，洗锅，养锅</t>
        </is>
      </c>
      <c r="I3709" t="inlineStr">
        <is>
          <t>无</t>
        </is>
      </c>
      <c r="J3709" t="inlineStr">
        <is>
          <t>无</t>
        </is>
      </c>
      <c r="K3709" t="inlineStr">
        <is>
          <t>便利蜂客户支持</t>
        </is>
      </c>
      <c r="L3709" t="inlineStr">
        <is>
          <t>IMG_20251230_084623492.jpg,IMG_20251230_110315985.jpg,IMG_20251230_110320176.jpg,IMG_20251230_123437375.jpg</t>
        </is>
      </c>
      <c r="M3709"/>
      <c r="N3709" s="2">
        <v>46021</v>
      </c>
      <c r="O3709" t="inlineStr">
        <is>
          <t>已结束,已结束,已结束,已结束,已结束,已结束,已结束</t>
        </is>
      </c>
      <c r="P3709" t="inlineStr">
        <is>
          <t>53周</t>
        </is>
      </c>
      <c r="Q3709"/>
      <c r="R3709" t="inlineStr">
        <is>
          <t>false</t>
        </is>
      </c>
      <c r="S3709" t="inlineStr">
        <is>
          <t>2025/12/30
2026/01/07
2026/01/11
2026/01/20
2026/01/30
2026/02/05
2026/02/14</t>
        </is>
      </c>
      <c r="T3709" t="inlineStr">
        <is>
          <t>创新中心</t>
        </is>
      </c>
      <c r="U3709"/>
      <c r="V3709" t="inlineStr">
        <is>
          <t>吴薇
吴薇
吴薇
吴薇
吴薇
何舒琦
何舒琦</t>
        </is>
      </c>
      <c r="W3709" t="inlineStr">
        <is>
          <t>吴薇
张铭麒
吴薇
张铭麒</t>
        </is>
      </c>
    </row>
    <row r="3710" ht="12.75" customHeight="1">
      <c r="A3710" t="inlineStr">
        <is>
          <t>2025-12-29 张海-北京-便利蜂-外卖店模型 已结束</t>
        </is>
      </c>
      <c r="B3710"/>
      <c r="C3710" t="inlineStr">
        <is>
          <t>12月29日北京便利蜂外卖店支持，备餐出餐打扫，无异常问题。</t>
        </is>
      </c>
      <c r="D3710" t="inlineStr">
        <is>
          <t>张海</t>
        </is>
      </c>
      <c r="E3710" t="inlineStr">
        <is>
          <t>北京市朝阳区南磨房乡华侨城·北京OCT华侨城·北京2号院</t>
        </is>
      </c>
      <c r="F3710" t="inlineStr">
        <is>
          <t>项目出差</t>
        </is>
      </c>
      <c r="G3710" t="inlineStr">
        <is>
          <t>张海-北京-便利蜂-外卖店模型 已结束</t>
        </is>
      </c>
      <c r="H3710" t="inlineStr">
        <is>
          <t>尊敬的领导晚上好，以下是12月29号的工作汇报请检阅
1-到北京便利蜂客户支持
2-到店备好食材，中午饭口出餐，辅助店内人员出餐
3下午准备晚上出餐食材，晚餐菜品炒完，打扫卫生，洗锅，养锅</t>
        </is>
      </c>
      <c r="I3710" t="inlineStr">
        <is>
          <t>无</t>
        </is>
      </c>
      <c r="J3710" t="inlineStr">
        <is>
          <t>无</t>
        </is>
      </c>
      <c r="K3710" t="inlineStr">
        <is>
          <t>便利蜂客户支持</t>
        </is>
      </c>
      <c r="L3710" t="inlineStr">
        <is>
          <t>IMG_20251229_095759551.jpg,IMG_20251229_095801878.jpg,IMG_20251229_102944147.jpg,IMG_20251229_113432632.jpg</t>
        </is>
      </c>
      <c r="M3710"/>
      <c r="N3710" s="2">
        <v>46020</v>
      </c>
      <c r="O3710" t="inlineStr">
        <is>
          <t>已结束,已结束,已结束,已结束,已结束,已结束,已结束</t>
        </is>
      </c>
      <c r="P3710" t="inlineStr">
        <is>
          <t>53周</t>
        </is>
      </c>
      <c r="Q3710"/>
      <c r="R3710" t="inlineStr">
        <is>
          <t>false</t>
        </is>
      </c>
      <c r="S3710" t="inlineStr">
        <is>
          <t>2025/12/30
2026/01/07
2026/01/11
2026/01/20
2026/01/30
2026/02/05
2026/02/14</t>
        </is>
      </c>
      <c r="T3710" t="inlineStr">
        <is>
          <t>创新中心</t>
        </is>
      </c>
      <c r="U3710"/>
      <c r="V3710" t="inlineStr">
        <is>
          <t>吴薇
吴薇
吴薇
吴薇
吴薇
何舒琦
何舒琦</t>
        </is>
      </c>
      <c r="W3710" t="inlineStr">
        <is>
          <t>吴薇
张铭麒
吴薇
张铭麒</t>
        </is>
      </c>
    </row>
    <row r="3711" ht="12.75" customHeight="1">
      <c r="A3711" t="inlineStr">
        <is>
          <t>2025-12-28 张海-重庆-绿茶-铁锅导入 已结束</t>
        </is>
      </c>
      <c r="B3711"/>
      <c r="C3711" t="inlineStr">
        <is>
          <t>张海-重庆-绿茶-铁锅导入进行中，花菜等菜品已定。</t>
        </is>
      </c>
      <c r="D3711" t="inlineStr">
        <is>
          <t>张海</t>
        </is>
      </c>
      <c r="E3711" t="inlineStr">
        <is>
          <t>北京市朝阳区酒仙桥街道UBP西街恒通国际商务园</t>
        </is>
      </c>
      <c r="F3711" t="inlineStr">
        <is>
          <t>项目出差</t>
        </is>
      </c>
      <c r="G3711" t="inlineStr">
        <is>
          <t>张海-重庆-绿茶-铁锅导入 已结束</t>
        </is>
      </c>
      <c r="H3711" t="inlineStr">
        <is>
          <t>尊敬的领导晚上好，以下是12月28日工作汇报请检阅
1-到达重庆绿茶新光天地店，操作员食材准备就绪，小料，酱料已添加，炒饭饭底已备出
2-与厨师长沟通菜品稳定，出品合格
3-告知操作员一定要洗锅，养锅，校准</t>
        </is>
      </c>
      <c r="I3711" t="inlineStr">
        <is>
          <t>花菜已定，包菜已定，茄子煲已定，辣椒炒肉已定，小土豆已定 ，炒饭已定，</t>
        </is>
      </c>
      <c r="J3711" t="inlineStr">
        <is>
          <t>无</t>
        </is>
      </c>
      <c r="K3711" t="inlineStr">
        <is>
          <t>到北京便利蜂</t>
        </is>
      </c>
      <c r="L3711" t="inlineStr">
        <is>
          <t>IMG_20251228_112850663.jpg,IMG_20251228_113205284.jpg,IMG_20251228_120113239.jpg,IMG_20251228_120452419.jpg,IMG_20251228_121005453.jpg,IMG_20251228_121536998.jpg,IMG_20251228_123902273.jpg,IMG_20251228_200627794.jpg,IMG_20251229_002640765.jpg</t>
        </is>
      </c>
      <c r="M3711"/>
      <c r="N3711" s="2">
        <v>46019</v>
      </c>
      <c r="O3711" t="inlineStr">
        <is>
          <t>已结束,已结束,已结束,已结束,已结束</t>
        </is>
      </c>
      <c r="P3711" t="inlineStr">
        <is>
          <t>52周</t>
        </is>
      </c>
      <c r="Q3711"/>
      <c r="R3711" t="inlineStr">
        <is>
          <t>false</t>
        </is>
      </c>
      <c r="S3711" t="inlineStr">
        <is>
          <t>2025/12/20
2025/12/22
2025/12/26
2025/12/28
2025/12/28</t>
        </is>
      </c>
      <c r="T3711" t="inlineStr">
        <is>
          <t>BST</t>
        </is>
      </c>
      <c r="U3711" t="inlineStr">
        <is>
          <t>1</t>
        </is>
      </c>
      <c r="V3711" t="inlineStr">
        <is>
          <t>张铭麒
张铭麒
张铭麒
张铭麒
张铭麒</t>
        </is>
      </c>
      <c r="W3711" t="inlineStr">
        <is>
          <t>李岳丰
吴薇
李岳丰
吴薇
李岳丰
吴薇
李岳丰
吴薇
李岳丰
吴薇</t>
        </is>
      </c>
    </row>
    <row r="3712" ht="12.75" customHeight="1">
      <c r="A3712" t="inlineStr">
        <is>
          <t>2025-12-27 张海-重庆-绿茶-铁锅导入 已结束</t>
        </is>
      </c>
      <c r="B3712"/>
      <c r="C3712" t="inlineStr">
        <is>
          <t>水淀粉有时不投，已和售后沟通解决办法。</t>
        </is>
      </c>
      <c r="D3712" t="inlineStr">
        <is>
          <t>张海</t>
        </is>
      </c>
      <c r="E3712" t="inlineStr">
        <is>
          <t>重庆市两江新区龙溪街道绿苑新村龙湖·佰乐街</t>
        </is>
      </c>
      <c r="F3712" t="inlineStr">
        <is>
          <t>项目出差</t>
        </is>
      </c>
      <c r="G3712" t="inlineStr">
        <is>
          <t>张海-重庆-绿茶-铁锅导入 已结束</t>
        </is>
      </c>
      <c r="H3712" t="inlineStr">
        <is>
          <t>尊敬的领导晚上好，以下是12月27日得工作汇报请检阅
1-到达重庆绿茶新光广场店，与厨师长沟通换锅时间，经厨师长同意下午换锅
2-卸下涂层锅换上铁锅，推送5193版本，升级15KW，擦拭传感器，铁锅开锅清洗，干烧几钟，再次清洗
3-锅位调整，高锅位32，中锅位26，低锅位22
4-温度标定，烧开水500克，测试2遍温度在95-110之间
5-教操作洗锅，养锅</t>
        </is>
      </c>
      <c r="I3712" t="inlineStr">
        <is>
          <t>辣椒炒肉一份两份 3份已定，花菜一份 两份 3份已定，包菜一份两份 3份已定，茄子煲一份三份 两份已定，小土豆一份 两份 三份已定，纸片笋一分两分三分已定，炒饭一份两份三份已定</t>
        </is>
      </c>
      <c r="J3712" t="inlineStr">
        <is>
          <t>水淀粉有时不投，和售后沟通完解决办法</t>
        </is>
      </c>
      <c r="K3712" t="inlineStr">
        <is>
          <t>继续跟进菜品</t>
        </is>
      </c>
      <c r="L3712" t="inlineStr">
        <is>
          <t>IMG_20251227_134119235.jpg,IMG_20251227_134125910.jpg,IMG_20251227_134805963.jpg,IMG_20251227_164328714.jpg,IMG_20251227_172828051.jpg,IMG_20251227_175348654.jpg,IMG_20251227_174709940.jpg,IMG_20251227_175010530.jpg,IMG_20251227_200551379.jpg,IMG_20251227_200104954.jpg,IMG_20251227_183258957.jpg,IMG_20251227_183257287.jpg</t>
        </is>
      </c>
      <c r="M3712"/>
      <c r="N3712" s="2">
        <v>46018</v>
      </c>
      <c r="O3712" t="inlineStr">
        <is>
          <t>已结束,已结束,已结束,已结束,已结束</t>
        </is>
      </c>
      <c r="P3712" t="inlineStr">
        <is>
          <t>52周</t>
        </is>
      </c>
      <c r="Q3712"/>
      <c r="R3712" t="inlineStr">
        <is>
          <t>false</t>
        </is>
      </c>
      <c r="S3712" t="inlineStr">
        <is>
          <t>2025/12/20
2025/12/22
2025/12/26
2025/12/28
2025/12/28</t>
        </is>
      </c>
      <c r="T3712" t="inlineStr">
        <is>
          <t>BST</t>
        </is>
      </c>
      <c r="U3712"/>
      <c r="V3712" t="inlineStr">
        <is>
          <t>张铭麒
张铭麒
张铭麒
张铭麒
张铭麒</t>
        </is>
      </c>
      <c r="W3712" t="inlineStr">
        <is>
          <t>李岳丰
吴薇
李岳丰
吴薇
李岳丰
吴薇
李岳丰
吴薇
李岳丰
吴薇</t>
        </is>
      </c>
    </row>
    <row r="3713" ht="12.75" customHeight="1">
      <c r="A3713" t="inlineStr">
        <is>
          <t>2025-12-26 张海-重庆-绿茶-铁锅导入 已结束</t>
        </is>
      </c>
      <c r="B3713"/>
      <c r="C3713" t="inlineStr">
        <is>
          <t>需关注操作员锅具清洗养护，确保菜品不粘锅。</t>
        </is>
      </c>
      <c r="D3713" t="inlineStr">
        <is>
          <t>张海</t>
        </is>
      </c>
      <c r="E3713" t="inlineStr">
        <is>
          <t>重庆市两江新区龙溪街道红锦大道SKLP(新光里+)</t>
        </is>
      </c>
      <c r="F3713" t="inlineStr">
        <is>
          <t>项目出差</t>
        </is>
      </c>
      <c r="G3713" t="inlineStr">
        <is>
          <t>张海-重庆-绿茶-铁锅导入 已结束</t>
        </is>
      </c>
      <c r="H3713" t="inlineStr">
        <is>
          <t>尊敬的领导晚上好，以下是12月26日的工作汇报请检阅
1-早上到达重庆绿茶光环店，查看小料是否齐全，炒出饭底，校准干料，液料
2-操作员，操作熟练，按菜谱跑菜，正规操作，告知操作员下午饭口过后洗锅，养锅，这样菜品才不容易粘锅
3-和厨师沟通菜品，出品正常，告诉厨师长一定要让操作员保持好机器卫生，洗锅，养锅</t>
        </is>
      </c>
      <c r="I3713" t="inlineStr">
        <is>
          <t>辣椒炒肉1份2份3份已定，花菜1份2份3份已定，卷心菜1份2份3份已定，土豆1份2份3份已定，茄子1份2份3份已定，纸片笋1份2份3份已定，青椒肉丝1份2份3份已定，小炒肉1份2份已定，炒饭1份2份3份已定</t>
        </is>
      </c>
      <c r="J3713" t="inlineStr">
        <is>
          <t>无</t>
        </is>
      </c>
      <c r="K3713" t="inlineStr">
        <is>
          <t>重庆绿茶新光广场店导铁锅</t>
        </is>
      </c>
      <c r="L3713" t="inlineStr">
        <is>
          <t>IMG_20251226_103910360.jpg,IMG_20251226_103913730.jpg,IMG_20251226_105713112.jpg,IMG_20251226_110027104.jpg,IMG_20251226_113627087.jpg,IMG_20251226_114043046.jpg,IMG_20251226_120904365.jpg,IMG_20251226_132649938.jpg,IMG_20251226_132652440.jpg,IMG_20251226_195324382.jpg,IMG_20251226_165420893.jpg,IMG_20251226_172836671.jpg</t>
        </is>
      </c>
      <c r="M3713"/>
      <c r="N3713" s="2">
        <v>46017</v>
      </c>
      <c r="O3713" t="inlineStr">
        <is>
          <t>已结束,已结束,已结束,已结束,已结束</t>
        </is>
      </c>
      <c r="P3713" t="inlineStr">
        <is>
          <t>52周</t>
        </is>
      </c>
      <c r="Q3713"/>
      <c r="R3713" t="inlineStr">
        <is>
          <t>false</t>
        </is>
      </c>
      <c r="S3713" t="inlineStr">
        <is>
          <t>2025/12/20
2025/12/22
2025/12/26
2025/12/28
2025/12/28</t>
        </is>
      </c>
      <c r="T3713" t="inlineStr">
        <is>
          <t>BST</t>
        </is>
      </c>
      <c r="U3713" t="inlineStr">
        <is>
          <t>1</t>
        </is>
      </c>
      <c r="V3713" t="inlineStr">
        <is>
          <t>张铭麒
张铭麒
张铭麒
张铭麒
张铭麒</t>
        </is>
      </c>
      <c r="W3713" t="inlineStr">
        <is>
          <t>李岳丰
吴薇
李岳丰
吴薇
李岳丰
吴薇
李岳丰
吴薇
李岳丰
吴薇</t>
        </is>
      </c>
    </row>
    <row r="3714" ht="12.75" customHeight="1">
      <c r="A3714" t="inlineStr">
        <is>
          <t>2025-12-25 张海-重庆-绿茶-铁锅导入 已结束</t>
        </is>
      </c>
      <c r="B3714"/>
      <c r="C3714" t="inlineStr">
        <is>
          <t>操作员休息需培训洗养锅，光环店忙至10点才换锅操作。</t>
        </is>
      </c>
      <c r="D3714" t="inlineStr">
        <is>
          <t>张海</t>
        </is>
      </c>
      <c r="E3714" t="inlineStr">
        <is>
          <t>重庆市两江新区鸳鸯街道龙韵路海悦荟健身(光环店)</t>
        </is>
      </c>
      <c r="F3714" t="inlineStr">
        <is>
          <t>项目出差</t>
        </is>
      </c>
      <c r="G3714" t="inlineStr">
        <is>
          <t>张海-重庆-绿茶-铁锅导入 已结束</t>
        </is>
      </c>
      <c r="H3714" t="inlineStr">
        <is>
          <t>尊敬的领导晚上好，以下是12月25日的工作汇报请检阅
1-早上到达重庆绿茶门店，培训操作员，因为机器人操作员休息2天  厨师长告诉再来一上午教教操作员，怎么洗锅，养锅，今天带自己的克度称重新校准
2-到达重庆光环店因店内实在太忙等到快10点才换上铁锅，洗锅，干烧，再次清洗，锅位调整，温度标定，调整设置
3-今日看到光环店的操作员卫生打扫到位，机器维护可以</t>
        </is>
      </c>
      <c r="I3714" t="inlineStr">
        <is>
          <t>无</t>
        </is>
      </c>
      <c r="J3714" t="inlineStr">
        <is>
          <t>无</t>
        </is>
      </c>
      <c r="K3714" t="inlineStr">
        <is>
          <t>明日再换另一台机器，试菜</t>
        </is>
      </c>
      <c r="L3714" t="inlineStr">
        <is>
          <t>IMG_20251225_113858105.jpg,IMG_20251225_114248894.jpg,IMG_20251225_121453338.jpg,IMG_20251225_124155686.jpg,IMG_20251225_194447519.jpg,IMG_20251225_194516027.jpg,IMG_20251225_224023966.jpg,IMG_20251225_140418535.jpg,IMG_20251225_140408445.jpg</t>
        </is>
      </c>
      <c r="M3714"/>
      <c r="N3714" s="2">
        <v>46016</v>
      </c>
      <c r="O3714" t="inlineStr">
        <is>
          <t>已结束,已结束,已结束,已结束,已结束</t>
        </is>
      </c>
      <c r="P3714" t="inlineStr">
        <is>
          <t>52周</t>
        </is>
      </c>
      <c r="Q3714"/>
      <c r="R3714" t="inlineStr">
        <is>
          <t>false</t>
        </is>
      </c>
      <c r="S3714" t="inlineStr">
        <is>
          <t>2025/12/20
2025/12/22
2025/12/26
2025/12/28
2025/12/28</t>
        </is>
      </c>
      <c r="T3714" t="inlineStr">
        <is>
          <t>BST</t>
        </is>
      </c>
      <c r="U3714"/>
      <c r="V3714" t="inlineStr">
        <is>
          <t>张铭麒
张铭麒
张铭麒
张铭麒
张铭麒</t>
        </is>
      </c>
      <c r="W3714" t="inlineStr">
        <is>
          <t>李岳丰
吴薇
李岳丰
吴薇
李岳丰
吴薇
李岳丰
吴薇
李岳丰
吴薇</t>
        </is>
      </c>
    </row>
    <row r="3715" ht="12.75" customHeight="1">
      <c r="A3715" t="inlineStr">
        <is>
          <t>2025-12-23 张海-重庆-绿茶-铁锅导入 已结束</t>
        </is>
      </c>
      <c r="B3715"/>
      <c r="C3715" t="inlineStr">
        <is>
          <t>温度标定15KW烧水500克后拉到6KW，温度在95-110之间异常。</t>
        </is>
      </c>
      <c r="D3715" t="inlineStr">
        <is>
          <t>张海</t>
        </is>
      </c>
      <c r="E3715" t="inlineStr">
        <is>
          <t>重庆市九龙坡区石桥铺街道经纬大道华璞城建材家居广场</t>
        </is>
      </c>
      <c r="F3715" t="inlineStr">
        <is>
          <t>项目出差</t>
        </is>
      </c>
      <c r="G3715" t="inlineStr">
        <is>
          <t>张海-重庆-绿茶-铁锅导入 已结束</t>
        </is>
      </c>
      <c r="H3715" t="inlineStr">
        <is>
          <t>尊敬的领导晚上好，以下是12月23号的工作汇报请检阅
1-到达重庆绿茶龙湖云领天街店和厨师长沟通几点开始换锅，沟通菜谱需要哪些菜
2-换锅，卸下涂层锅导入铁锅，告诉魏工推送5193版本，超哥升级15KW
3-开锅，调整锅位，洗锅，干烧，再次洗锅，养锅，清洗完毕
4--温度标定，先擦拭传感器，15KW烧水500克，拉到6KW，温度95-110之间</t>
        </is>
      </c>
      <c r="I3715" t="inlineStr">
        <is>
          <t>无</t>
        </is>
      </c>
      <c r="J3715" t="inlineStr">
        <is>
          <t>无</t>
        </is>
      </c>
      <c r="K3715" t="inlineStr">
        <is>
          <t>明日试菜，教操作员怎么用铁锅</t>
        </is>
      </c>
      <c r="L3715" t="inlineStr">
        <is>
          <t>IMG_20251223_164214574.jpg,IMG_20251223_164232543.jpg,IMG_20251223_175646987.jpg,IMG_20251223_180551928.jpg,IMG_20251223_220621346.jpg,IMG_20251223_225725389.jpg,IMG_20251223_180600932.jpg</t>
        </is>
      </c>
      <c r="M3715"/>
      <c r="N3715" s="2">
        <v>46014</v>
      </c>
      <c r="O3715" t="inlineStr">
        <is>
          <t>已结束,已结束,已结束,已结束,已结束</t>
        </is>
      </c>
      <c r="P3715" t="inlineStr">
        <is>
          <t>52周</t>
        </is>
      </c>
      <c r="Q3715"/>
      <c r="R3715" t="inlineStr">
        <is>
          <t>false</t>
        </is>
      </c>
      <c r="S3715" t="inlineStr">
        <is>
          <t>2025/12/20
2025/12/22
2025/12/26
2025/12/28
2025/12/28</t>
        </is>
      </c>
      <c r="T3715" t="inlineStr">
        <is>
          <t>BST</t>
        </is>
      </c>
      <c r="U3715"/>
      <c r="V3715" t="inlineStr">
        <is>
          <t>张铭麒
张铭麒
张铭麒
张铭麒
张铭麒</t>
        </is>
      </c>
      <c r="W3715" t="inlineStr">
        <is>
          <t>李岳丰
吴薇
李岳丰
吴薇
李岳丰
吴薇
李岳丰
吴薇
李岳丰
吴薇</t>
        </is>
      </c>
    </row>
    <row r="3716" ht="12.75" customHeight="1">
      <c r="A3716" t="inlineStr">
        <is>
          <t>2025-12-22 张海-重庆-绿茶-铁锅导入 已结束</t>
        </is>
      </c>
      <c r="B3716"/>
      <c r="C3716" t="inlineStr">
        <is>
          <t>长时间未校准致菜品色味不足、水淀粉过量、干料不投出，已清洗干料盒校准。</t>
        </is>
      </c>
      <c r="D3716" t="inlineStr">
        <is>
          <t>张海</t>
        </is>
      </c>
      <c r="E3716" t="inlineStr">
        <is>
          <t>重庆市两江新区龙溪街道绿苑新村龙湖·佰乐街</t>
        </is>
      </c>
      <c r="F3716" t="inlineStr">
        <is>
          <t>项目出差</t>
        </is>
      </c>
      <c r="G3716" t="inlineStr">
        <is>
          <t>张海-重庆-绿茶-铁锅导入 已结束</t>
        </is>
      </c>
      <c r="H3716" t="inlineStr">
        <is>
          <t>尊敬的领导，晚上好，以下是12月22日的工作汇报，请检阅
1-早晨到达重庆绿茶协信星光广场店，查看小料是否齐全，米饭预制
2-菜品出品，是否符合标准，因长时间不校准，有些菜品颜色、味道不够，进行校准微调 ，与厨师长沟通菜品正常
3-校准因长时间不校准打出水淀粉10g 排出38g，干料 盐校准不投出 ，拆下干料盒进行清洗，清洗完毕 正常使用
4-洗锅养锅，告知操作员怎么洗锅 怎么养锅，洗锅一定要洗干净积碳，清洗干净才能养锅</t>
        </is>
      </c>
      <c r="I3716" t="inlineStr">
        <is>
          <t>辣椒炒肉一份三份 两份已定，花菜一份 两份 3份已定，包菜一份 两份 三菜已定，茄子煲一份两份三份已定，炒饭一份两份三份已定，小土豆一份两份三份已定</t>
        </is>
      </c>
      <c r="J3716" t="inlineStr">
        <is>
          <t>干料盒长期不清理校准 不投料清洗完毕 正常使用</t>
        </is>
      </c>
      <c r="K3716" t="inlineStr">
        <is>
          <t>绿茶云领天街店导铁锅</t>
        </is>
      </c>
      <c r="L3716" t="inlineStr">
        <is>
          <t>IMG_20251222_102724781.jpg,IMG_20251222_102933107.jpg,IMG_20251222_102942770.jpg,IMG_20251222_112349952.jpg,IMG_20251222_121157573.jpg,IMG_20251222_123849929.jpg,IMG_20251222_124203589.jpg,IMG_20251222_155010514.jpg,IMG_20251222_190406212.jpg</t>
        </is>
      </c>
      <c r="M3716"/>
      <c r="N3716" s="2">
        <v>46013</v>
      </c>
      <c r="O3716" t="inlineStr">
        <is>
          <t>已结束,已结束,已结束,已结束,已结束</t>
        </is>
      </c>
      <c r="P3716" t="inlineStr">
        <is>
          <t>52周</t>
        </is>
      </c>
      <c r="Q3716"/>
      <c r="R3716" t="inlineStr">
        <is>
          <t>false</t>
        </is>
      </c>
      <c r="S3716" t="inlineStr">
        <is>
          <t>2025/12/20
2025/12/22
2025/12/26
2025/12/28
2025/12/28</t>
        </is>
      </c>
      <c r="T3716" t="inlineStr">
        <is>
          <t>BST</t>
        </is>
      </c>
      <c r="U3716" t="inlineStr">
        <is>
          <t>1</t>
        </is>
      </c>
      <c r="V3716" t="inlineStr">
        <is>
          <t>张铭麒
张铭麒
张铭麒
张铭麒
张铭麒</t>
        </is>
      </c>
      <c r="W3716" t="inlineStr">
        <is>
          <t>李岳丰
吴薇
李岳丰
吴薇
李岳丰
吴薇
李岳丰
吴薇
李岳丰
吴薇</t>
        </is>
      </c>
    </row>
    <row r="3717" ht="12.75" customHeight="1">
      <c r="A3717" t="inlineStr">
        <is>
          <t>2025-12-21 张海-重庆-绿茶-铁锅导入 已结束</t>
        </is>
      </c>
      <c r="B3717"/>
      <c r="C3717" t="inlineStr">
        <is>
          <t>一台机器因主板老旧无法升级15kW，导致另一台也未升级，只能用12kW菜谱。</t>
        </is>
      </c>
      <c r="D3717" t="inlineStr">
        <is>
          <t>张海</t>
        </is>
      </c>
      <c r="E3717" t="inlineStr">
        <is>
          <t>重庆市南岸区南坪街道江南大道18号金信大厦</t>
        </is>
      </c>
      <c r="F3717" t="inlineStr">
        <is>
          <t>项目出差</t>
        </is>
      </c>
      <c r="G3717" t="inlineStr">
        <is>
          <t>张海-重庆-绿茶-铁锅导入 已结束</t>
        </is>
      </c>
      <c r="H3717" t="inlineStr">
        <is>
          <t>尊敬的领导，晚上好，以下是12月21日的工作汇报，请检阅
1-到绿茶门店更换铁锅，和厨师长沟通就晚上9点以后换铁锅，倒入铁锅，清洗铁锅，开锅干烧，养锅，刘文静推送版本5193
2-因为机器有一台换过主板能升级15kW，有一台机器因为时间太老没有更换，主板升级不了15kW，导致另一台机器也没有升15kW，只能用12kW的菜谱，两台机器同步，所以另一台机器没有升15kW</t>
        </is>
      </c>
      <c r="I3717" t="inlineStr">
        <is>
          <t>无</t>
        </is>
      </c>
      <c r="J3717"/>
      <c r="K3717" t="inlineStr">
        <is>
          <t>菜品调试</t>
        </is>
      </c>
      <c r="L3717" t="inlineStr">
        <is>
          <t>IMG_20251221_200137322.jpg,IMG_20251221_202940802.jpg,IMG_20251221_202945927.jpg,IMG_20251221_204014656.jpg,wx_camera_1766328183750.jpg,IMG_20251221_225920794.jpg,IMG_20251221_230459121.jpg,IMG_20251221_230502363.jpg</t>
        </is>
      </c>
      <c r="M3717"/>
      <c r="N3717" s="2">
        <v>46012</v>
      </c>
      <c r="O3717" t="inlineStr">
        <is>
          <t>已结束,已结束,已结束,已结束,已结束</t>
        </is>
      </c>
      <c r="P3717" t="inlineStr">
        <is>
          <t>51周</t>
        </is>
      </c>
      <c r="Q3717"/>
      <c r="R3717" t="inlineStr">
        <is>
          <t>false</t>
        </is>
      </c>
      <c r="S3717" t="inlineStr">
        <is>
          <t>2025/12/20
2025/12/22
2025/12/26
2025/12/28
2025/12/28</t>
        </is>
      </c>
      <c r="T3717" t="inlineStr">
        <is>
          <t>BST</t>
        </is>
      </c>
      <c r="U3717"/>
      <c r="V3717" t="inlineStr">
        <is>
          <t>张铭麒
张铭麒
张铭麒
张铭麒
张铭麒</t>
        </is>
      </c>
      <c r="W3717" t="inlineStr">
        <is>
          <t>李岳丰
吴薇
李岳丰
吴薇
李岳丰
吴薇
李岳丰
吴薇
李岳丰
吴薇</t>
        </is>
      </c>
    </row>
    <row r="3718" ht="12.75" customHeight="1">
      <c r="A3718" t="inlineStr">
        <is>
          <t>2025-12-20 张海-重庆-绿茶-铁锅导入 已结束</t>
        </is>
      </c>
      <c r="B3718"/>
      <c r="C3718" t="inlineStr">
        <is>
          <t>推送不定时耽误行程，21号需导铁锅。</t>
        </is>
      </c>
      <c r="D3718" t="inlineStr">
        <is>
          <t>张海</t>
        </is>
      </c>
      <c r="E3718" t="inlineStr">
        <is>
          <t>金信大厦，重庆市南岸区金信大厦</t>
        </is>
      </c>
      <c r="F3718" t="inlineStr">
        <is>
          <t>项目出差</t>
        </is>
      </c>
      <c r="G3718" t="inlineStr">
        <is>
          <t>张海-重庆-绿茶-铁锅导入 已结束</t>
        </is>
      </c>
      <c r="H3718" t="inlineStr">
        <is>
          <t>尊敬的领导晚上好，以下是12月20日的工作汇报，请检阅
1到了重庆绿茶走3家门店，云顶天街店，光环店，协信星光店，拍照版本信息，因为推送不定时，耽误工作行程，提前拍照推送
2-三家店查看了机器的卫生，机器员操作，以及菜品出品</t>
        </is>
      </c>
      <c r="I3718" t="inlineStr">
        <is>
          <t>无</t>
        </is>
      </c>
      <c r="J3718" t="inlineStr">
        <is>
          <t>无</t>
        </is>
      </c>
      <c r="K3718" t="inlineStr">
        <is>
          <t>21好导铁锅</t>
        </is>
      </c>
      <c r="L3718" t="inlineStr">
        <is>
          <t>IMG_20251220_155818837.jpg,IMG_20251220_155832044.jpg,IMG_20251220_174926824.jpg,IMG_20251220_175018856.jpg,IMG_20251220_130201069.jpg,IMG_20251220_132535795.jpg,IMG_20251220_132741649.jpg,IMG_20251220_132750871.jpg,IMG_20251220_132802452.jpg,IMG_20251220_132836863.jpg</t>
        </is>
      </c>
      <c r="M3718"/>
      <c r="N3718" s="2">
        <v>46011</v>
      </c>
      <c r="O3718" t="inlineStr">
        <is>
          <t>已结束,已结束,已结束,已结束,已结束</t>
        </is>
      </c>
      <c r="P3718" t="inlineStr">
        <is>
          <t>51周</t>
        </is>
      </c>
      <c r="Q3718"/>
      <c r="R3718" t="inlineStr">
        <is>
          <t>false</t>
        </is>
      </c>
      <c r="S3718" t="inlineStr">
        <is>
          <t>2025/12/20
2025/12/22
2025/12/26
2025/12/28
2025/12/28</t>
        </is>
      </c>
      <c r="T3718" t="inlineStr">
        <is>
          <t>BST</t>
        </is>
      </c>
      <c r="U3718"/>
      <c r="V3718" t="inlineStr">
        <is>
          <t>张铭麒
张铭麒
张铭麒
张铭麒
张铭麒</t>
        </is>
      </c>
      <c r="W3718" t="inlineStr">
        <is>
          <t>李岳丰
吴薇
李岳丰
吴薇
李岳丰
吴薇
李岳丰
吴薇
李岳丰
吴薇</t>
        </is>
      </c>
    </row>
    <row r="3719" ht="12.75" customHeight="1">
      <c r="A3719" t="inlineStr">
        <is>
          <t>2025-12-19 张海-重庆-绿茶-铁锅导入 已结束</t>
        </is>
      </c>
      <c r="B3719"/>
      <c r="C3719" t="inlineStr">
        <is>
          <t>临时通知重庆绿茶导铁锅，明日巡店，信息含无关分配内容。</t>
        </is>
      </c>
      <c r="D3719" t="inlineStr">
        <is>
          <t>张海</t>
        </is>
      </c>
      <c r="E3719" t="inlineStr">
        <is>
          <t>江苏省南京市江宁区禄口街道南京禄口国际机场T2航站楼(1F国内到达25号门)</t>
        </is>
      </c>
      <c r="F3719" t="inlineStr">
        <is>
          <t>项目出差</t>
        </is>
      </c>
      <c r="G3719" t="inlineStr">
        <is>
          <t>张海-重庆-绿茶-铁锅导入 已结束</t>
        </is>
      </c>
      <c r="H3719" t="inlineStr">
        <is>
          <t>今天临时接到通知重庆绿茶导铁锅赶往重庆</t>
        </is>
      </c>
      <c r="I3719" t="inlineStr">
        <is>
          <t>无</t>
        </is>
      </c>
      <c r="J3719"/>
      <c r="K3719" t="inlineStr">
        <is>
          <t>明日巡店导铁锅</t>
        </is>
      </c>
      <c r="L3719" t="inlineStr">
        <is>
          <t>IMG_20251219_142954581.jpg,IMG_20251219_200844051.jpg</t>
        </is>
      </c>
      <c r="M3719"/>
      <c r="N3719" s="2">
        <v>46010</v>
      </c>
      <c r="O3719" t="inlineStr">
        <is>
          <t>已结束,已结束,已结束,已结束,已结束</t>
        </is>
      </c>
      <c r="P3719" t="inlineStr">
        <is>
          <t>51周</t>
        </is>
      </c>
      <c r="Q3719"/>
      <c r="R3719" t="inlineStr">
        <is>
          <t>false</t>
        </is>
      </c>
      <c r="S3719" t="inlineStr">
        <is>
          <t>2025/12/20
2025/12/22
2025/12/26
2025/12/28
2025/12/28</t>
        </is>
      </c>
      <c r="T3719" t="inlineStr">
        <is>
          <t>BST</t>
        </is>
      </c>
      <c r="U3719"/>
      <c r="V3719" t="inlineStr">
        <is>
          <t>张铭麒
张铭麒
张铭麒
张铭麒
张铭麒</t>
        </is>
      </c>
      <c r="W3719" t="inlineStr">
        <is>
          <t>李岳丰
吴薇
李岳丰
吴薇
李岳丰
吴薇
李岳丰
吴薇
李岳丰
吴薇</t>
        </is>
      </c>
    </row>
    <row r="3720" ht="12.75" customHeight="1">
      <c r="A3720" t="inlineStr">
        <is>
          <t>2025-12-18 张海-浙江湖州-绿茶-铁锅导入 已结束</t>
        </is>
      </c>
      <c r="B3720"/>
      <c r="C3720" t="inlineStr">
        <is>
          <t>右面机器水淀粉盒漏，已告知售后补发。</t>
        </is>
      </c>
      <c r="D3720" t="inlineStr">
        <is>
          <t>张海</t>
        </is>
      </c>
      <c r="E3720" t="inlineStr">
        <is>
          <t>浙江省湖州市吴兴区飞英街道外环东路340号康城国际</t>
        </is>
      </c>
      <c r="F3720" t="inlineStr">
        <is>
          <t>项目出差</t>
        </is>
      </c>
      <c r="G3720" t="inlineStr">
        <is>
          <t>张海-浙江湖州-绿茶-铁锅导入 已结束</t>
        </is>
      </c>
      <c r="H3720" t="inlineStr">
        <is>
          <t>尊敬的领导，晚上好，以下是12月18日的工作汇报，请检阅
1-到达门店查看小料、配料以及酱料，是否齐全，干料、液料是否补齐，菜品分量，教操作员如何炒出饭底
2-铁锅菜谱进行微调，微调之后，出品正常，符合标准，水淀粉比例5:1的比例调配，右面机器水淀粉盒漏了，已告诉售后补发一个
3-教操作员如何洗锅养锅，把锅洗好养好，才不容易粘锅
4-机器校准，因长时间没校准，今日两台机器重新校准</t>
        </is>
      </c>
      <c r="I3720" t="inlineStr">
        <is>
          <t>花菜一份，两份已定，包菜一份两份，3份已定，辣椒炒肉一份两份，3份已定，茄子煲一份两份，3份已定，炒饭一份两份，三份已定，纸片笋1份，两份，3份已定，鹿茸菌1份，两份，3份已定，小白菜一份，两份，三份已定，糖醋里脊，1份，两份，3份已定</t>
        </is>
      </c>
      <c r="J3720" t="inlineStr">
        <is>
          <t>水电粉盒磨漏</t>
        </is>
      </c>
      <c r="K3720" t="inlineStr">
        <is>
          <t>诸暨绿茶导铁锅</t>
        </is>
      </c>
      <c r="L3720" t="inlineStr">
        <is>
          <t>IMG_20251218_101317269.jpg,IMG_20251218_101310002.jpg,IMG_20251218_112729765.jpg,IMG_20251218_115738315.jpg,IMG_20251218_122545038.jpg,IMG_20251218_121915585.jpg,IMG_20251218_121946994.jpg,IMG_20251218_173344513.jpg,IMG_20251218_174006594.jpg,IMG_20251218_132924236.jpg,IMG_20251218_101042791.jpg</t>
        </is>
      </c>
      <c r="M3720"/>
      <c r="N3720" s="2">
        <v>46009</v>
      </c>
      <c r="O3720" t="inlineStr">
        <is>
          <t>已结束</t>
        </is>
      </c>
      <c r="P3720" t="inlineStr">
        <is>
          <t>51周</t>
        </is>
      </c>
      <c r="Q3720"/>
      <c r="R3720" t="inlineStr">
        <is>
          <t>false</t>
        </is>
      </c>
      <c r="S3720" t="inlineStr">
        <is>
          <t>2025/12/18</t>
        </is>
      </c>
      <c r="T3720" t="inlineStr">
        <is>
          <t>BST</t>
        </is>
      </c>
      <c r="U3720" t="inlineStr">
        <is>
          <t>1</t>
        </is>
      </c>
      <c r="V3720" t="inlineStr">
        <is>
          <t>张铭麒</t>
        </is>
      </c>
      <c r="W3720" t="inlineStr">
        <is>
          <t>李岳丰
吴薇</t>
        </is>
      </c>
    </row>
    <row r="3721" ht="12.75" customHeight="1">
      <c r="A3721" t="inlineStr">
        <is>
          <t>2025-12-17 张海-浙江湖州-绿茶-铁锅导入 已结束</t>
        </is>
      </c>
      <c r="B3721"/>
      <c r="C3721" t="inlineStr">
        <is>
          <t>水淀粉未按要求调配需重调，2号机滚轮曾异响已解除。</t>
        </is>
      </c>
      <c r="D3721" t="inlineStr">
        <is>
          <t>张海</t>
        </is>
      </c>
      <c r="E3721" t="inlineStr">
        <is>
          <t>浙江省湖州市吴兴区飞英街道外环东路358号如家精选酒店(湖州师范学院衣裳街店)</t>
        </is>
      </c>
      <c r="F3721" t="inlineStr">
        <is>
          <t>项目出差</t>
        </is>
      </c>
      <c r="G3721" t="inlineStr">
        <is>
          <t>张海-浙江湖州-绿茶-铁锅导入 已结束</t>
        </is>
      </c>
      <c r="H3721" t="inlineStr">
        <is>
          <t>尊敬的领导，晚上好，以下是12月17日的工作汇报，请检阅
1-到达湖州绿茶武清万达广场店，与厨师长沟通，铁锅导入，经厨师长同意铁锅导入，卸下涂层锅，装上铁锅，叫刘文静刘工，推送版本5193，超哥升级15kW
2-铁锅开锅，清洗铁锅，清洗完毕，干烧铁锅两到三分钟，再次清洗一遍到两遍，调整过位，涂层锅改油膜铁锅 ，
3-温度标定，一号机温度标定顺利，二号机反复标定温度忽高忽低擦拭温度传感器，擦拭完毕，好了很多，2号机器滚轮异响，调整滚轮位置，异响解除
4-水淀粉的比例有没按要求调配，明日重新调配水淀粉校准</t>
        </is>
      </c>
      <c r="I3721" t="inlineStr">
        <is>
          <t>无</t>
        </is>
      </c>
      <c r="J3721" t="inlineStr">
        <is>
          <t>机器滚轮异响</t>
        </is>
      </c>
      <c r="K3721" t="inlineStr">
        <is>
          <t>菜品出品</t>
        </is>
      </c>
      <c r="L3721" t="inlineStr">
        <is>
          <t>IMG_20251217_123019583.jpg,IMG_20251217_190502681.jpg,IMG_20251217_190510134.jpg,IMG20251217203910.jpg,IMG_20251217_201117913.jpg,IMG_20251217_195424797.jpg,IMG_20251217_213813508.jpg,IMG_20251217_213913184.jpg</t>
        </is>
      </c>
      <c r="M3721"/>
      <c r="N3721" s="2">
        <v>46008</v>
      </c>
      <c r="O3721" t="inlineStr">
        <is>
          <t>已结束</t>
        </is>
      </c>
      <c r="P3721" t="inlineStr">
        <is>
          <t>51周</t>
        </is>
      </c>
      <c r="Q3721"/>
      <c r="R3721" t="inlineStr">
        <is>
          <t>false</t>
        </is>
      </c>
      <c r="S3721" t="inlineStr">
        <is>
          <t>2025/12/18</t>
        </is>
      </c>
      <c r="T3721" t="inlineStr">
        <is>
          <t>BST</t>
        </is>
      </c>
      <c r="U3721"/>
      <c r="V3721" t="inlineStr">
        <is>
          <t>张铭麒</t>
        </is>
      </c>
      <c r="W3721" t="inlineStr">
        <is>
          <t>李岳丰
吴薇</t>
        </is>
      </c>
    </row>
    <row r="3722" ht="12.75" customHeight="1">
      <c r="A3722" t="inlineStr">
        <is>
          <t>2025-12-16 张海-菏泽-绿茶-铁锅导入 已结束</t>
        </is>
      </c>
      <c r="B3722"/>
      <c r="C3722" t="inlineStr">
        <is>
          <t>炒饭未备饭底，需炒饭底防粘，勿用水枪洗机器。</t>
        </is>
      </c>
      <c r="D3722" t="inlineStr">
        <is>
          <t>张海</t>
        </is>
      </c>
      <c r="E3722" t="inlineStr">
        <is>
          <t>山东省菏泽市牡丹区南城街道如佳酒店(佳和城店)佳和城A座</t>
        </is>
      </c>
      <c r="F3722" t="inlineStr">
        <is>
          <t>项目出差</t>
        </is>
      </c>
      <c r="G3722" t="inlineStr">
        <is>
          <t>张海-菏泽-绿茶-铁锅导入 已结束</t>
        </is>
      </c>
      <c r="H3722" t="inlineStr">
        <is>
          <t>尊敬的领导，晚上好，以下是12月16日的工作汇报，请检阅
1-到菏泽绿茶佳和城店，看到操作员小料摆放整齐，土豆炸出备用，炒饭饭底没有备出，告诉操作员怎么炒出饭底才不粘锅，以前是白米饭直接炒，告知操作员现在必须炒出饭底才能减少粘锅，
2-菜品出品，符合标准，告知操作员一定要定时校准干料，液料，不要拿水枪清洗机器
3-告知操作员洗锅，养锅的重要性，把锅洗好，养好才能不太粘锅
4-联系售后蔡英杰，把旧锅发到工厂
</t>
        </is>
      </c>
      <c r="I3722" t="inlineStr">
        <is>
          <t>辣椒炒肉一份三份两份已定，花菜一份，两份，3份已定，包菜一份两份，3份儿已定，茄子煲1份，两份，3份儿已定，小土豆儿，一份两份三份，已定，纸片笋一份两份三份已定，鹿茸菌一份两份三份已定</t>
        </is>
      </c>
      <c r="J3722"/>
      <c r="K3722" t="inlineStr">
        <is>
          <t>明天浙江湖州绿茶吴兴万达店导铁锅</t>
        </is>
      </c>
      <c r="L3722" t="inlineStr">
        <is>
          <t>IMG_20251216_103022010.jpg,IMG_20251216_103338912.jpg,IMG_20251216_103345810.jpg,IMG_20251216_111225790.jpg,IMG_20251216_104750526.jpg,IMG_20251216_111449084.jpg,IMG_20251216_124404996.jpg,IMG_20251216_181056337.jpg,IMG_20251216_180735605.jpg,IMG_20251216_103006964.jpg</t>
        </is>
      </c>
      <c r="M3722"/>
      <c r="N3722" s="2">
        <v>46007</v>
      </c>
      <c r="O3722" t="inlineStr">
        <is>
          <t>已结束</t>
        </is>
      </c>
      <c r="P3722" t="inlineStr">
        <is>
          <t>51周</t>
        </is>
      </c>
      <c r="Q3722"/>
      <c r="R3722" t="inlineStr">
        <is>
          <t>false</t>
        </is>
      </c>
      <c r="S3722" t="inlineStr">
        <is>
          <t>2025/12/16</t>
        </is>
      </c>
      <c r="T3722" t="inlineStr">
        <is>
          <t>BST</t>
        </is>
      </c>
      <c r="U3722" t="inlineStr">
        <is>
          <t>1</t>
        </is>
      </c>
      <c r="V3722" t="inlineStr">
        <is>
          <t>张铭麒</t>
        </is>
      </c>
      <c r="W3722" t="inlineStr">
        <is>
          <t>李岳丰
吴薇</t>
        </is>
      </c>
    </row>
    <row r="3723" ht="12.75" customHeight="1">
      <c r="A3723" t="inlineStr">
        <is>
          <t>2025-12-15 张海-菏泽-绿茶-铁锅导入 已结束</t>
        </is>
      </c>
      <c r="B3723"/>
      <c r="C3723" t="inlineStr">
        <is>
          <t>菏泽绿茶店一台机器因水枪清洗连电损坏半个月，已修复。</t>
        </is>
      </c>
      <c r="D3723" t="inlineStr">
        <is>
          <t>张海</t>
        </is>
      </c>
      <c r="E3723" t="inlineStr">
        <is>
          <t>山东省菏泽市牡丹区南城街道美菏美宿公寓(中华路1号分店)佳和城A座</t>
        </is>
      </c>
      <c r="F3723" t="inlineStr">
        <is>
          <t>项目出差</t>
        </is>
      </c>
      <c r="G3723" t="inlineStr">
        <is>
          <t>张海-菏泽-绿茶-铁锅导入 已结束</t>
        </is>
      </c>
      <c r="H3723" t="inlineStr">
        <is>
          <t>尊敬的领导，晚上好，以下是12月15日的工作汇报，请检阅
1-早晨到达青岛绿茶西海岸吾悦广场店，跟进菜谱出品状况，出餐符合标准
2-下午到达菏泽绿茶佳和城店，和厨师长沟通完，倒入铁锅，其中一台机器已坏半个月，联系售后蔡英杰，拆开后面把闸推上，机器连电可能是操作员用水枪清洗机器导致连电，推上电闸，机器恢复正常
3-卸下涂层锅，倒入铁锅，洗洁精清洗铁锅，清洗完干烧两到三分钟，再次兴起，超哥升级15 KW，刘文静推送版本5193，涂层锅改成铁锅，调整机器设置，做温度标定，教操作员养锅</t>
        </is>
      </c>
      <c r="I3723" t="inlineStr">
        <is>
          <t>无</t>
        </is>
      </c>
      <c r="J3723" t="inlineStr">
        <is>
          <t>一号机进水连电，放置半个月已经晾干重新启动机器，机器恢复正常</t>
        </is>
      </c>
      <c r="K3723" t="inlineStr">
        <is>
          <t>明日试菜菜品出品状况</t>
        </is>
      </c>
      <c r="L3723" t="inlineStr">
        <is>
          <t>IMG_20251215_101013588.jpg,IMG_20251215_103000003.jpg,IMG_20251215_103521114.jpg,IMG_20251215_103556044.jpg,IMG_20251215_124254596.jpg,IMG_20251215_201822368.jpg,IMG_20251215_201825685.jpg,IMG_20251215_202957703.jpg,IMG_20251215_211548466.jpg,IMG_20251215_212419044.jpg,IMG_20251215_214327149.jpg,IMG_20251215_222711163.jpg,IMG_20251215_222723961.jpg</t>
        </is>
      </c>
      <c r="M3723"/>
      <c r="N3723" s="2">
        <v>46006</v>
      </c>
      <c r="O3723" t="inlineStr">
        <is>
          <t>已结束</t>
        </is>
      </c>
      <c r="P3723" t="inlineStr">
        <is>
          <t>51周</t>
        </is>
      </c>
      <c r="Q3723"/>
      <c r="R3723" t="inlineStr">
        <is>
          <t>false</t>
        </is>
      </c>
      <c r="S3723" t="inlineStr">
        <is>
          <t>2025/12/16</t>
        </is>
      </c>
      <c r="T3723" t="inlineStr">
        <is>
          <t>BST</t>
        </is>
      </c>
      <c r="U3723"/>
      <c r="V3723" t="inlineStr">
        <is>
          <t>张铭麒</t>
        </is>
      </c>
      <c r="W3723" t="inlineStr">
        <is>
          <t>李岳丰
吴薇</t>
        </is>
      </c>
    </row>
    <row r="3724" ht="12.75" customHeight="1">
      <c r="A3724" t="inlineStr">
        <is>
          <t>2025-12-14 张海-青岛-绿茶-铁锅导入 已结束</t>
        </is>
      </c>
      <c r="B3724"/>
      <c r="C3724" t="inlineStr">
        <is>
          <t>装入铁锅有异响，调整滚轮后异响解除。</t>
        </is>
      </c>
      <c r="D3724" t="inlineStr">
        <is>
          <t>张海</t>
        </is>
      </c>
      <c r="E3724" t="inlineStr">
        <is>
          <t>山东省青岛市黄岛区灵山卫街道维也纳智好酒店(青岛金沙滩吾悦广场店)吾悦广场(青岛西海岸店)</t>
        </is>
      </c>
      <c r="F3724" t="inlineStr">
        <is>
          <t>项目出差</t>
        </is>
      </c>
      <c r="G3724" t="inlineStr">
        <is>
          <t>张海-青岛-绿茶-铁锅导入 已结束</t>
        </is>
      </c>
      <c r="H3724" t="inlineStr">
        <is>
          <t>尊敬的领导，晚上好，以下是12月14日的工作汇报，请检阅
1-到达绿茶西海岸吾悦广场店，和厨师沟通完铁锅导入，涂层锅卸下装上铁锅，叫超哥升级15KW，叫刘文静推送5193版本。
2-铁锅开锅清洗铁锅清洗完毕，干烧两到三分钟，再次清洗锅铁锅，把涂层锅改成铁锅，锅位调整，做温度标定95~110之间，设置清洗标准版，高校版，投放干料停止加热。
3-涂层锅换下，导入铁锅，装上铁锅有异响，调制滚轮，异响解除。
4-告知操作员洗锅，养锅，机器保养</t>
        </is>
      </c>
      <c r="I3724" t="inlineStr">
        <is>
          <t>土豆，花菜，茄子，包菜，已定</t>
        </is>
      </c>
      <c r="J3724" t="inlineStr">
        <is>
          <t>装入铁锅有异响，调整滚轮异响解除</t>
        </is>
      </c>
      <c r="K3724" t="inlineStr">
        <is>
          <t>上午跟进，下午出发菏泽</t>
        </is>
      </c>
      <c r="L3724" t="inlineStr">
        <is>
          <t>IMG_20251214_205354808.jpg,IMG_20251214_204847721.jpg,IMG_20251214_202801331.jpg,IMG_20251214_202001266.jpg,IMG_20251214_195318716.jpg,IMG_20251214_192652303.jpg,IMG_20251214_134404987.jpg,IMG_20251214_184629615.jpg</t>
        </is>
      </c>
      <c r="M3724"/>
      <c r="N3724" s="2">
        <v>46005</v>
      </c>
      <c r="O3724" t="inlineStr">
        <is>
          <t>已结束</t>
        </is>
      </c>
      <c r="P3724" t="inlineStr">
        <is>
          <t>50周</t>
        </is>
      </c>
      <c r="Q3724"/>
      <c r="R3724" t="inlineStr">
        <is>
          <t>false</t>
        </is>
      </c>
      <c r="S3724" t="inlineStr">
        <is>
          <t>2025/12/14</t>
        </is>
      </c>
      <c r="T3724" t="inlineStr">
        <is>
          <t>BST</t>
        </is>
      </c>
      <c r="U3724" t="inlineStr">
        <is>
          <t>1</t>
        </is>
      </c>
      <c r="V3724" t="inlineStr">
        <is>
          <t>张铭麒</t>
        </is>
      </c>
      <c r="W3724" t="inlineStr">
        <is>
          <t>李岳丰
吴薇</t>
        </is>
      </c>
    </row>
    <row r="3725" ht="12.75" customHeight="1">
      <c r="A3725" t="inlineStr">
        <is>
          <t>2025-12-13 张海-天津-绿茶-铁锅导入 已结束</t>
        </is>
      </c>
      <c r="B3725"/>
      <c r="C3725" t="inlineStr">
        <is>
          <t>花菜缺淳牌酱未购，小料液料未及时补充，换铁锅因忙改明日。</t>
        </is>
      </c>
      <c r="D3725" t="inlineStr">
        <is>
          <t>张海</t>
        </is>
      </c>
      <c r="E3725" t="inlineStr">
        <is>
          <t>山东省青岛市黄岛区灵山卫街道维也纳智好酒店(青岛金沙滩吾悦广场店)吾悦广场(青岛西海岸店)</t>
        </is>
      </c>
      <c r="F3725" t="inlineStr">
        <is>
          <t>项目出差</t>
        </is>
      </c>
      <c r="G3725" t="inlineStr">
        <is>
          <t>张海-天津-绿茶-铁锅导入 已结束</t>
        </is>
      </c>
      <c r="H3725" t="inlineStr">
        <is>
          <t>尊敬的领导 晚上好 以下是12月13日的工作汇报 请检阅 。
1-今日到达天津绿茶南开大悦城店，跟进菜品的出品状况，昨日发现花菜没有淳牌酱告知厨师长今日购买，一去查看还是没有购买。
2-其余菜品出餐符合标准 ，小料，液料没有及时补充。
3-离店前告诉厨师长对机器的保养维护，清洁，校准，每周2次的干料，液料校准，一周清洗一次管道，告诉操作员每人养锅2遍到3遍，色拉油手投方式。
4-今日下午到达青岛绿茶西海岸吾悦广场店换铁锅，因店内比较忙厨师长不让换，叫明日换锅，到后厨查看机器清洁与保养</t>
        </is>
      </c>
      <c r="I3725" t="inlineStr">
        <is>
          <t>无</t>
        </is>
      </c>
      <c r="J3725"/>
      <c r="K3725" t="inlineStr">
        <is>
          <t>明日换锅，导菜品</t>
        </is>
      </c>
      <c r="L3725" t="inlineStr">
        <is>
          <t>IMG_20251213_101209693.jpg,IMG_20251213_105309555.jpg,IMG_20251213_105314364.jpg,IMG_20251213_105319794.jpg,IMG_20251213_110610439.jpg,IMG_20251213_114547598.jpg,IMG_20251213_113328563.jpg,IMG_20251213_114553563.jpg,IMG_20251213_115215854.jpg,IMG_20251213_142122496.jpg,IMG_20251213_202356721.jpg,IMG_20251213_202845160.jpg,IMG_20251213_202837179.jpg</t>
        </is>
      </c>
      <c r="M3725"/>
      <c r="N3725" s="2">
        <v>46004</v>
      </c>
      <c r="O3725" t="inlineStr">
        <is>
          <t>已结束</t>
        </is>
      </c>
      <c r="P3725" t="inlineStr">
        <is>
          <t>50周</t>
        </is>
      </c>
      <c r="Q3725"/>
      <c r="R3725" t="inlineStr">
        <is>
          <t>false</t>
        </is>
      </c>
      <c r="S3725" t="inlineStr">
        <is>
          <t>2025/12/13</t>
        </is>
      </c>
      <c r="T3725" t="inlineStr">
        <is>
          <t>BST</t>
        </is>
      </c>
      <c r="U3725" t="inlineStr">
        <is>
          <t>1</t>
        </is>
      </c>
      <c r="V3725" t="inlineStr">
        <is>
          <t>张铭麒</t>
        </is>
      </c>
      <c r="W3725" t="inlineStr">
        <is>
          <t>李岳丰
吴薇</t>
        </is>
      </c>
    </row>
    <row r="3726" ht="12.75" customHeight="1">
      <c r="A3726" t="inlineStr">
        <is>
          <t>2025-12-12 张海-天津-绿茶-铁锅导入 已结束</t>
        </is>
      </c>
      <c r="B3726"/>
      <c r="C3726" t="inlineStr">
        <is>
          <t>花菜淳牌酱缺失未调试，2台机器液料克数不准需校准。</t>
        </is>
      </c>
      <c r="D3726" t="inlineStr">
        <is>
          <t>张海</t>
        </is>
      </c>
      <c r="E3726" t="inlineStr">
        <is>
          <t>天津市南开区水上公园街道临园里保安华宝押运第九分公司</t>
        </is>
      </c>
      <c r="F3726" t="inlineStr">
        <is>
          <t>项目出差</t>
        </is>
      </c>
      <c r="G3726" t="inlineStr">
        <is>
          <t>张海-天津-绿茶-铁锅导入 已结束</t>
        </is>
      </c>
      <c r="H3726" t="inlineStr">
        <is>
          <t>尊敬的领导晚上好了以下是12月12号的工作汇报请检阅，
1-早上到达天津绿茶南开大悦城店，检查小料是否齐全，发现花菜的淳牌酱没有了，厨师长说今天没买，花菜没有调试，调完怕明天酱到了在咸了。
2-因长时间没有校准2台机器校准干料，液料，发现液料的克，都不对，进行校准，色拉油都是手投的，告知操作员每周校准2次，一周清洗一次管道，长时间不校准精准度就不够。
3-菜品，花菜， 茄子，土豆，包菜，炒饭，辣椒炒肉，纸片笋，鹿茸菌，1份2份3份，菜品已定，出餐符合标准。
4-饭口过后操作员填补小料，炒出饭底备用，洗锅，养锅，清理机器卫生。
</t>
        </is>
      </c>
      <c r="I3726" t="inlineStr">
        <is>
          <t>辣椒炒肉二份.三份已定，花菜两份 三份已定 ，包菜两份 三份已定 ，炒饭两份 三份 已定，纸片笋两份 三份已定 ，鹿茸菌两份 三份已定 ，茄子煲两份 三份已定 ，小土豆三份 两份已定 。</t>
        </is>
      </c>
      <c r="J3726" t="inlineStr">
        <is>
          <t>无</t>
        </is>
      </c>
      <c r="K3726" t="inlineStr">
        <is>
          <t>门店铁锅跟进</t>
        </is>
      </c>
      <c r="L3726" t="inlineStr">
        <is>
          <t>IMG_20251212_092229567.jpg,IMG_20251212_092359529.jpg,IMG_20251212_092412872.jpg,IMG_20251212_095603254.jpg,IMG_20251212_115742221.jpg,IMG_20251212_120144690.jpg,IMG_20251212_122958423.jpg,IMG_20251212_123349149.jpg,IMG_20251212_123551682.jpg</t>
        </is>
      </c>
      <c r="M3726"/>
      <c r="N3726" s="2">
        <v>46003</v>
      </c>
      <c r="O3726" t="inlineStr">
        <is>
          <t>已结束</t>
        </is>
      </c>
      <c r="P3726" t="inlineStr">
        <is>
          <t>50周</t>
        </is>
      </c>
      <c r="Q3726"/>
      <c r="R3726" t="inlineStr">
        <is>
          <t>false</t>
        </is>
      </c>
      <c r="S3726" t="inlineStr">
        <is>
          <t>2025/12/13</t>
        </is>
      </c>
      <c r="T3726" t="inlineStr">
        <is>
          <t>BST</t>
        </is>
      </c>
      <c r="U3726"/>
      <c r="V3726" t="inlineStr">
        <is>
          <t>张铭麒</t>
        </is>
      </c>
      <c r="W3726" t="inlineStr">
        <is>
          <t>李岳丰
吴薇</t>
        </is>
      </c>
    </row>
    <row r="3727" ht="12.75" customHeight="1">
      <c r="A3727" t="inlineStr">
        <is>
          <t>2025-12-11 张海-天津-绿茶-铁锅导入 已结束</t>
        </is>
      </c>
      <c r="B3727" t="inlineStr">
        <is>
          <t>1</t>
        </is>
      </c>
      <c r="C3727" t="inlineStr">
        <is>
          <t>有台机器太老机芯12KW，升级不了15KW。</t>
        </is>
      </c>
      <c r="D3727" t="inlineStr">
        <is>
          <t>张海</t>
        </is>
      </c>
      <c r="E3727" t="inlineStr">
        <is>
          <t>天津市南开区水上公园街道临园里保安华宝押运第九分公司</t>
        </is>
      </c>
      <c r="F3727" t="inlineStr">
        <is>
          <t>项目出差</t>
        </is>
      </c>
      <c r="G3727" t="inlineStr">
        <is>
          <t>张海-天津-绿茶-铁锅导入 已结束</t>
        </is>
      </c>
      <c r="H3727" t="inlineStr">
        <is>
          <t>尊敬的领导晚上好，以下是12月11日的工作汇报请检阅。
1-到达绿茶天津南开 大悦城店，和厨师长沟通完 ，过了晚饭 饭口8点倒入铁锅 ，涂层锅拆下装上铁锅，先去铁锅油膜，反复用温水加洗洁精清洗，在干烧2-3分钟，再次清洗，让超哥推送15KW,有一台机器推送成功，可是用不了拉到15KW就不加热，联系售后蔡英杰，告诉机器太老机芯12KW,升级不了15的，还有一台机器没升级成功，告诉超哥改回12KW。
3-调整锅位。
4-告诉刘文静版本推送新的版本5.1.9.3升级成功，拉12KW的菜谱，调试机器设置，做温度标定，加入500的水拉到12KW烧开拉到6KW,温度在95-110之间，温度标定完成。
</t>
        </is>
      </c>
      <c r="I3727" t="inlineStr">
        <is>
          <t>无</t>
        </is>
      </c>
      <c r="J3727" t="inlineStr">
        <is>
          <t>机器太老升级不了15KW</t>
        </is>
      </c>
      <c r="K3727" t="inlineStr">
        <is>
          <t>明日试菜</t>
        </is>
      </c>
      <c r="L3727" t="inlineStr">
        <is>
          <t>IMG_20251211_141212459.jpg,IMG_20251211_182022455.jpg,IMG_20251211_195835171.jpg,IMG_20251211_200318909.jpg,IMG_20251211_202639064.jpg,IMG_20251211_202709111.jpg,IMG_20251211_204205735.jpg,wx_camera_1765460438244.jpg,IMG_20251211_224711571.jpg</t>
        </is>
      </c>
      <c r="M3727"/>
      <c r="N3727" s="2">
        <v>46002</v>
      </c>
      <c r="O3727" t="inlineStr">
        <is>
          <t>已结束</t>
        </is>
      </c>
      <c r="P3727" t="inlineStr">
        <is>
          <t>50周</t>
        </is>
      </c>
      <c r="Q3727"/>
      <c r="R3727" t="inlineStr">
        <is>
          <t>false</t>
        </is>
      </c>
      <c r="S3727" t="inlineStr">
        <is>
          <t>2025/12/13</t>
        </is>
      </c>
      <c r="T3727" t="inlineStr">
        <is>
          <t>BST</t>
        </is>
      </c>
      <c r="U3727"/>
      <c r="V3727" t="inlineStr">
        <is>
          <t>张铭麒</t>
        </is>
      </c>
      <c r="W3727" t="inlineStr">
        <is>
          <t>李岳丰
吴薇</t>
        </is>
      </c>
    </row>
    <row r="3728" ht="12.75" customHeight="1">
      <c r="A3728" t="inlineStr">
        <is>
          <t>2025-12-10 张海-北京-绿茶-铁锅导入学习 已结束</t>
        </is>
      </c>
      <c r="B3728"/>
      <c r="C3728" t="inlineStr">
        <is>
          <t>1号机油管堵、泵可能坏，已告知售后。</t>
        </is>
      </c>
      <c r="D3728" t="inlineStr">
        <is>
          <t>张海</t>
        </is>
      </c>
      <c r="E3728" t="inlineStr">
        <is>
          <t>北京市朝阳区南磨房乡华侨城·北京OCT华侨城·北京2号院</t>
        </is>
      </c>
      <c r="F3728" t="inlineStr">
        <is>
          <t>项目出差</t>
        </is>
      </c>
      <c r="G3728" t="inlineStr">
        <is>
          <t>张海-北京-绿茶-铁锅导入学习 已结束</t>
        </is>
      </c>
      <c r="H3728" t="inlineStr">
        <is>
          <t>尊敬的领导晚上好了，以下是12月10号的工作汇报请检阅
1-到达绿茶大兴新辰店，查看操作员对机器的操作是否正常，是否存在违规操作，菜品出品是否合格。
2-对操作员告知洗锅和养锅的重要性，1号机油管因长时间不用已经把管道堵了，没有压力可能是泵坏了，已告诉售后。
3-多次嘱咐下班前一定要把锅洗好养好，菜品正常符合要求。</t>
        </is>
      </c>
      <c r="I3728" t="inlineStr">
        <is>
          <t>无</t>
        </is>
      </c>
      <c r="J3728"/>
      <c r="K3728" t="inlineStr">
        <is>
          <t>明天天津南开大悦城导铁锅</t>
        </is>
      </c>
      <c r="L3728" t="inlineStr">
        <is>
          <t>IMG_20251210_114636531.jpg,IMG_20251210_114958240.jpg,IMG_20251210_120740957.jpg,IMG_20251210_130121396.jpg,IMG_20251210_140224550.jpg,IMG_20251210_140627997.jpg,IMG_20251210_140821008.jpg</t>
        </is>
      </c>
      <c r="M3728"/>
      <c r="N3728" s="2">
        <v>46001</v>
      </c>
      <c r="O3728" t="inlineStr">
        <is>
          <t>已结束</t>
        </is>
      </c>
      <c r="P3728" t="inlineStr">
        <is>
          <t>50周</t>
        </is>
      </c>
      <c r="Q3728"/>
      <c r="R3728" t="inlineStr">
        <is>
          <t>false</t>
        </is>
      </c>
      <c r="S3728" t="inlineStr">
        <is>
          <t>2025/12/10</t>
        </is>
      </c>
      <c r="T3728" t="inlineStr">
        <is>
          <t>BST</t>
        </is>
      </c>
      <c r="U3728" t="inlineStr">
        <is>
          <t>1</t>
        </is>
      </c>
      <c r="V3728" t="inlineStr">
        <is>
          <t>张铭麒</t>
        </is>
      </c>
      <c r="W3728" t="inlineStr">
        <is>
          <t>李岳丰
吴薇</t>
        </is>
      </c>
    </row>
    <row r="3729" ht="12.75" customHeight="1">
      <c r="A3729" t="inlineStr">
        <is>
          <t>2025-12-09 张海-北京-绿茶-铁锅导入学习 已结束</t>
        </is>
      </c>
      <c r="B3729"/>
      <c r="C3729" t="inlineStr">
        <is>
          <t>1号机和2号机色拉油管道堵塞，2号机已修好，1号机待修。</t>
        </is>
      </c>
      <c r="D3729" t="inlineStr">
        <is>
          <t>张海</t>
        </is>
      </c>
      <c r="E3729" t="inlineStr">
        <is>
          <t>北京市朝阳区南磨房乡华侨城·北京OCT华侨城·北京2号院</t>
        </is>
      </c>
      <c r="F3729" t="inlineStr">
        <is>
          <t>项目出差</t>
        </is>
      </c>
      <c r="G3729" t="inlineStr">
        <is>
          <t>张海-北京-绿茶-铁锅导入学习 已结束</t>
        </is>
      </c>
      <c r="H3729" t="inlineStr">
        <is>
          <t>尊敬的领导晚上好以下是12月9号的工作汇报请检阅
1-对操作员重新培训校准，今日出菜1份2份3份菜品试菜，因为涂层锅的温度比较低，铁锅的温度比较高，对菜品微调，茄子微调，小土豆微调。
2-店里1号机和2号机色拉油管道已堵尹龙强师傅拆下软管用温水清洗管道因为时间长不用管道堵的都是油渍，1号机可能是色拉油的泵有问题明日带工具拆下油泵。
3-教操作员怎么洗锅节省时间，怎么养锅炒菜的时候不会粘锅。</t>
        </is>
      </c>
      <c r="I3729" t="inlineStr">
        <is>
          <t>土豆1.2.3份已定，茄子1.2.3份已定，花菜1.2.3份已定，包菜1.2.3份已定，纸片笋1.2.3已定，鹿茸菌1.2.3份已定，炒饭1.2.3份已定</t>
        </is>
      </c>
      <c r="J3729" t="inlineStr">
        <is>
          <t>油管已堵2号机已修好，1号机明日拿工具修</t>
        </is>
      </c>
      <c r="K3729" t="inlineStr">
        <is>
          <t>继续观察菜品以及操作员规范使用机器，修理一号机油管</t>
        </is>
      </c>
      <c r="L3729" t="inlineStr">
        <is>
          <t>IMG_20251209_093922851.jpg,IMG_20251209_130503576.jpg,IMG_20251209_181256217.jpg,IMG_20251209_150142930.jpg,IMG_20251209_150228954.jpg,IMG_20251209_173804587.jpg,IMG_20251209_174507028.jpg,IMG_20251209_173742274.jpg</t>
        </is>
      </c>
      <c r="M3729"/>
      <c r="N3729" s="2">
        <v>46000</v>
      </c>
      <c r="O3729" t="inlineStr">
        <is>
          <t>已结束</t>
        </is>
      </c>
      <c r="P3729" t="inlineStr">
        <is>
          <t>50周</t>
        </is>
      </c>
      <c r="Q3729"/>
      <c r="R3729" t="inlineStr">
        <is>
          <t>false</t>
        </is>
      </c>
      <c r="S3729" t="inlineStr">
        <is>
          <t>2025/12/10</t>
        </is>
      </c>
      <c r="T3729" t="inlineStr">
        <is>
          <t>BST</t>
        </is>
      </c>
      <c r="U3729"/>
      <c r="V3729" t="inlineStr">
        <is>
          <t>张铭麒</t>
        </is>
      </c>
      <c r="W3729" t="inlineStr">
        <is>
          <t>李岳丰
吴薇</t>
        </is>
      </c>
    </row>
    <row r="3730" ht="12.75" customHeight="1">
      <c r="A3730" t="inlineStr">
        <is>
          <t>2025-12-08 张海-北京-绿茶-铁锅导入学习 已结束</t>
        </is>
      </c>
      <c r="B3730"/>
      <c r="C3730" t="inlineStr">
        <is>
          <t>问题：需关注15千瓦升级、铁锅版本系统推送及操作员洗养锅标准。</t>
        </is>
      </c>
      <c r="D3730" t="inlineStr">
        <is>
          <t>张海</t>
        </is>
      </c>
      <c r="E3730" t="inlineStr">
        <is>
          <t>北京市朝阳区南磨房乡华侨城·北京OCT华侨城·北京2号院</t>
        </is>
      </c>
      <c r="F3730" t="inlineStr">
        <is>
          <t>项目出差</t>
        </is>
      </c>
      <c r="G3730" t="inlineStr">
        <is>
          <t>张海-北京-绿茶-铁锅导入学习 已结束</t>
        </is>
      </c>
      <c r="H3730" t="inlineStr">
        <is>
          <t>1-到达北京绿茶大兴新辰店，查看机器保养，卸下涂层锅导入铁锅，叫超哥升级15千瓦，刘文静推送铁锅版本系统。
2-洗锅，加入清水加入洗洁精清洗，清洗完毕干烧锅2-3分钟，再次清洗，清洗完毕，温度标定，温度在95-105之间正常。
3-再次洗锅，养锅，告知操作员洗锅，养锅标准</t>
        </is>
      </c>
      <c r="I3730" t="inlineStr">
        <is>
          <t>无</t>
        </is>
      </c>
      <c r="J3730" t="inlineStr">
        <is>
          <t>无</t>
        </is>
      </c>
      <c r="K3730" t="inlineStr">
        <is>
          <t>铁锅导入试菜</t>
        </is>
      </c>
      <c r="L3730" t="inlineStr">
        <is>
          <t>IMG_20251208_104606197.jpg,IMG_20251208_171153871.jpg,IMG_20251208_185551919.jpg,IMG_20251208_185720378.jpg,IMG_20251208_192114148.jpg,IMG_20251208_200135051.jpg,IMG_20251208_200943864.jpg</t>
        </is>
      </c>
      <c r="M3730"/>
      <c r="N3730" s="2">
        <v>45999</v>
      </c>
      <c r="O3730" t="inlineStr">
        <is>
          <t>已结束</t>
        </is>
      </c>
      <c r="P3730" t="inlineStr">
        <is>
          <t>50周</t>
        </is>
      </c>
      <c r="Q3730"/>
      <c r="R3730" t="inlineStr">
        <is>
          <t>false</t>
        </is>
      </c>
      <c r="S3730" t="inlineStr">
        <is>
          <t>2025/12/10</t>
        </is>
      </c>
      <c r="T3730" t="inlineStr">
        <is>
          <t>BST</t>
        </is>
      </c>
      <c r="U3730"/>
      <c r="V3730" t="inlineStr">
        <is>
          <t>张铭麒</t>
        </is>
      </c>
      <c r="W3730" t="inlineStr">
        <is>
          <t>李岳丰
吴薇</t>
        </is>
      </c>
    </row>
    <row r="3731" ht="12.75" customHeight="1">
      <c r="A3731" t="inlineStr">
        <is>
          <t xml:space="preserve">2025-12-07 </t>
        </is>
      </c>
      <c r="B3731"/>
      <c r="C3731" t="inlineStr">
        <is>
          <t>正文仅日期“2025/12/07”，无具体内容，信息缺失。</t>
        </is>
      </c>
      <c r="D3731" t="inlineStr">
        <is>
          <t>张海</t>
        </is>
      </c>
      <c r="E3731" t="inlineStr">
        <is>
          <t>广东省深圳市宝安区福海街道聚龙居(三号路)</t>
        </is>
      </c>
      <c r="F3731" t="inlineStr">
        <is>
          <t>排休</t>
        </is>
      </c>
      <c r="G3731"/>
      <c r="H3731"/>
      <c r="I3731"/>
      <c r="J3731"/>
      <c r="K3731"/>
      <c r="L3731"/>
      <c r="M3731"/>
      <c r="N3731" s="2">
        <v>45998</v>
      </c>
      <c r="O3731"/>
      <c r="P3731" t="inlineStr">
        <is>
          <t>49周</t>
        </is>
      </c>
      <c r="Q3731"/>
      <c r="R3731" t="inlineStr">
        <is>
          <t>false</t>
        </is>
      </c>
      <c r="S3731"/>
      <c r="T3731"/>
      <c r="U3731" t="inlineStr">
        <is>
          <t>1</t>
        </is>
      </c>
      <c r="V3731"/>
      <c r="W3731"/>
    </row>
    <row r="3732" ht="12.75" customHeight="1">
      <c r="A3732" t="inlineStr">
        <is>
          <t xml:space="preserve">2025-12-05 </t>
        </is>
      </c>
      <c r="B3732"/>
      <c r="C3732" t="inlineStr">
        <is>
          <t>正文仅含日期“2025/12/05”，无具体内容，信息缺失。</t>
        </is>
      </c>
      <c r="D3732" t="inlineStr">
        <is>
          <t>张海</t>
        </is>
      </c>
      <c r="E3732" t="inlineStr">
        <is>
          <t>浙江省杭州市萧山区义桥镇古茗(御景蓝湾店)御景蓝湾</t>
        </is>
      </c>
      <c r="F3732" t="inlineStr">
        <is>
          <t>排休</t>
        </is>
      </c>
      <c r="G3732"/>
      <c r="H3732"/>
      <c r="I3732"/>
      <c r="J3732"/>
      <c r="K3732"/>
      <c r="L3732"/>
      <c r="M3732"/>
      <c r="N3732" s="2">
        <v>45996</v>
      </c>
      <c r="O3732"/>
      <c r="P3732" t="inlineStr">
        <is>
          <t>49周</t>
        </is>
      </c>
      <c r="Q3732"/>
      <c r="R3732" t="inlineStr">
        <is>
          <t>false</t>
        </is>
      </c>
      <c r="S3732"/>
      <c r="T3732"/>
      <c r="U3732" t="inlineStr">
        <is>
          <t>1</t>
        </is>
      </c>
      <c r="V3732"/>
      <c r="W3732"/>
    </row>
    <row r="3733" ht="12.75" customHeight="1">
      <c r="A3733" t="inlineStr">
        <is>
          <t xml:space="preserve">2025-12-04 </t>
        </is>
      </c>
      <c r="B3733"/>
      <c r="C3733" t="inlineStr">
        <is>
          <t>正文仅日期“2025/12/04”，无具体内容，需关注信息缺失异常。</t>
        </is>
      </c>
      <c r="D3733" t="inlineStr">
        <is>
          <t>张海</t>
        </is>
      </c>
      <c r="E3733" t="inlineStr">
        <is>
          <t>浙江省杭州市余杭区五常街道五常大道158号达峰科技园</t>
        </is>
      </c>
      <c r="F3733" t="inlineStr">
        <is>
          <t>排休</t>
        </is>
      </c>
      <c r="G3733"/>
      <c r="H3733"/>
      <c r="I3733"/>
      <c r="J3733"/>
      <c r="K3733"/>
      <c r="L3733"/>
      <c r="M3733"/>
      <c r="N3733" s="2">
        <v>45995</v>
      </c>
      <c r="O3733"/>
      <c r="P3733" t="inlineStr">
        <is>
          <t>49周</t>
        </is>
      </c>
      <c r="Q3733"/>
      <c r="R3733" t="inlineStr">
        <is>
          <t>false</t>
        </is>
      </c>
      <c r="S3733"/>
      <c r="T3733"/>
      <c r="U3733" t="inlineStr">
        <is>
          <t>0</t>
        </is>
      </c>
      <c r="V3733"/>
      <c r="W3733"/>
    </row>
    <row r="3734" ht="12.75" customHeight="1">
      <c r="A3734" t="inlineStr">
        <is>
          <t>2025-12-03 张海-杭州-绿茶-新店开业 已结束</t>
        </is>
      </c>
      <c r="B3734"/>
      <c r="C3734" t="inlineStr">
        <is>
          <t>无明显问题或异常，工作正常进行，明日需管道清理。</t>
        </is>
      </c>
      <c r="D3734" t="inlineStr">
        <is>
          <t>张海</t>
        </is>
      </c>
      <c r="E3734" t="inlineStr">
        <is>
          <t>浙江省杭州市余杭区五常街道五常大道169号天睿精品酒店</t>
        </is>
      </c>
      <c r="F3734" t="inlineStr">
        <is>
          <t>项目出差</t>
        </is>
      </c>
      <c r="G3734" t="inlineStr">
        <is>
          <t>张海-杭州-绿茶-新店开业 已结束</t>
        </is>
      </c>
      <c r="H3734" t="inlineStr">
        <is>
          <t xml:space="preserve">尊敬的领导晚上好，以下是12月3号的工作汇报请检阅
1-早上到达绿茶 西溪天虹店 ，操作员正在备小料，酱料 ，配料操作员自己切配圆葱丁，添加干料 ，液料 ，调配水淀粉5:1的比例 ，炸出土豆片备用 ，炒出米饭 饭底备用 。
2-中午饭口客流量不是很大 操作员独自完成 ，菜品出餐符合要求 ，饭口过后 操作员洗锅 ，养锅 ，清理机器卫生 。
3-下午添加各种小料 以及配料 ，晚上出餐比较顺利 ，菜品符合要求 ，今日两台机器校准 ，晚餐过后洗锅 养锅 排除水淀粉 清水清洗管道打扫机器卫生 </t>
        </is>
      </c>
      <c r="I3734" t="inlineStr">
        <is>
          <t>无</t>
        </is>
      </c>
      <c r="J3734"/>
      <c r="K3734" t="inlineStr">
        <is>
          <t xml:space="preserve">明日管道清理 </t>
        </is>
      </c>
      <c r="L3734" t="inlineStr">
        <is>
          <t>IMG_20251203_095529884.jpg,IMG_20251203_103332183.jpg,IMG_20251203_103334202.jpg,IMG_20251203_103338943.jpg,IMG_20251203_114302342.jpg,IMG_20251203_122142013.jpg,IMG_20251203_181924037.jpg</t>
        </is>
      </c>
      <c r="M3734"/>
      <c r="N3734" s="2">
        <v>45994</v>
      </c>
      <c r="O3734" t="inlineStr">
        <is>
          <t>已结束,已结束,已结束</t>
        </is>
      </c>
      <c r="P3734" t="inlineStr">
        <is>
          <t>49周</t>
        </is>
      </c>
      <c r="Q3734"/>
      <c r="R3734" t="inlineStr">
        <is>
          <t>false</t>
        </is>
      </c>
      <c r="S3734" t="inlineStr">
        <is>
          <t>2025/10/28
2025/11/21
2025/11/30</t>
        </is>
      </c>
      <c r="T3734" t="inlineStr">
        <is>
          <t>BST</t>
        </is>
      </c>
      <c r="U3734"/>
      <c r="V3734" t="inlineStr">
        <is>
          <t>张铭麒
张铭麒
张铭麒</t>
        </is>
      </c>
      <c r="W3734" t="inlineStr">
        <is>
          <t>李岳丰
吴薇
李岳丰
吴薇
李岳丰
吴薇</t>
        </is>
      </c>
    </row>
    <row r="3735" ht="12.75" customHeight="1">
      <c r="A3735" t="inlineStr">
        <is>
          <t>2025-12-01 张海-杭州-绿茶-新店开业 已结束</t>
        </is>
      </c>
      <c r="B3735"/>
      <c r="C3735" t="inlineStr">
        <is>
          <t>12月1日绿茶西溪天虹店出餐顺利，操作员熟练，无异常问题。</t>
        </is>
      </c>
      <c r="D3735" t="inlineStr">
        <is>
          <t>张海</t>
        </is>
      </c>
      <c r="E3735" t="inlineStr">
        <is>
          <t>浙江省杭州市余杭区五常街道五常大道169号天睿精品酒店</t>
        </is>
      </c>
      <c r="F3735" t="inlineStr">
        <is>
          <t>项目出差</t>
        </is>
      </c>
      <c r="G3735" t="inlineStr">
        <is>
          <t>张海-杭州-绿茶-新店开业 已结束</t>
        </is>
      </c>
      <c r="H3735" t="inlineStr">
        <is>
          <t>尊敬的领导 晚上好 以下是12月1号的工作汇报 请检阅 
1-早上到达绿茶西溪天虹店 ，告知操作员备好小料 液料 酱料 配料水淀粉5:1的比例调配 ，炸出土豆片 备好，炒出炒饭 饭底备用 ，校准机器的干料 液料 
2-中午饭口出餐顺利 菜品标准化饭口过后洗锅 养锅 。
3-晚餐饭口出餐顺利 菜品标准化晚餐过后排出水淀粉， 加入清水清洗管道， 洗锅， 养锅机器清洁 ，打扫卫生 。</t>
        </is>
      </c>
      <c r="I3735" t="inlineStr">
        <is>
          <t>无</t>
        </is>
      </c>
      <c r="J3735"/>
      <c r="K3735" t="inlineStr">
        <is>
          <t xml:space="preserve">操作员熟练机器 </t>
        </is>
      </c>
      <c r="L3735" t="inlineStr">
        <is>
          <t>IMG_20251201_092507895.jpg,IMG_20251201_103956817.jpg,IMG_20251201_104000319.jpg,IMG_20251201_104007156.jpg,IMG_20251201_110837037.jpg,IMG_20251201_135454483.jpg,IMG_20251201_172029981.jpg,IMG_20251201_181247838.jpg,IMG_20251201_192008295.jpg</t>
        </is>
      </c>
      <c r="M3735"/>
      <c r="N3735" s="2">
        <v>45992</v>
      </c>
      <c r="O3735" t="inlineStr">
        <is>
          <t>已结束,已结束,已结束</t>
        </is>
      </c>
      <c r="P3735" t="inlineStr">
        <is>
          <t>49周</t>
        </is>
      </c>
      <c r="Q3735"/>
      <c r="R3735" t="inlineStr">
        <is>
          <t>false</t>
        </is>
      </c>
      <c r="S3735" t="inlineStr">
        <is>
          <t>2025/10/28
2025/11/21
2025/11/30</t>
        </is>
      </c>
      <c r="T3735" t="inlineStr">
        <is>
          <t>BST</t>
        </is>
      </c>
      <c r="U3735"/>
      <c r="V3735" t="inlineStr">
        <is>
          <t>张铭麒
张铭麒
张铭麒</t>
        </is>
      </c>
      <c r="W3735" t="inlineStr">
        <is>
          <t>李岳丰
吴薇
李岳丰
吴薇
李岳丰
吴薇</t>
        </is>
      </c>
    </row>
    <row r="3736" ht="12.75" customHeight="1">
      <c r="A3736" t="inlineStr">
        <is>
          <t>2025-11-30 张海-杭州-绿茶-新店开业 已结束</t>
        </is>
      </c>
      <c r="B3736"/>
      <c r="C3736" t="inlineStr">
        <is>
          <t>中午饭口2号机器人死机，重启后恢复正常。</t>
        </is>
      </c>
      <c r="D3736" t="inlineStr">
        <is>
          <t>张海</t>
        </is>
      </c>
      <c r="E3736" t="inlineStr">
        <is>
          <t>浙江省杭州市余杭区五常街道五常大道169号天睿精品酒店</t>
        </is>
      </c>
      <c r="F3736" t="inlineStr">
        <is>
          <t>项目出差</t>
        </is>
      </c>
      <c r="G3736" t="inlineStr">
        <is>
          <t>张海-杭州-绿茶-新店开业 已结束</t>
        </is>
      </c>
      <c r="H3736" t="inlineStr">
        <is>
          <t>尊敬的领导晚上好，以下是11🈷️30日的工作汇报请检阅。
1-早上到达杭州西溪 天虹店，告知操作员准备，小料，液料 ，添加水淀粉 水淀粉的比例 是5:1的比例调配 ，炸出土豆片备用 ，炒出米饭 饭底备用 。
2-中午饭口2号机器人 出现死机状况 ，重启机器恢复正常 ，中午饭口出餐顺利 ，饭口过后添加小料配料 ，准备晚餐饭口的食材 。
3-晚餐饭口 出差顺利 ，菜品正常 
饭口过后洗锅 养锅 排除水淀粉 清水冲管道 ，清理机器 打扫卫生 。</t>
        </is>
      </c>
      <c r="I3736" t="inlineStr">
        <is>
          <t>无</t>
        </is>
      </c>
      <c r="J3736"/>
      <c r="K3736" t="inlineStr">
        <is>
          <t>操作员对机器的熟练</t>
        </is>
      </c>
      <c r="L3736" t="inlineStr">
        <is>
          <t>IMG_20251130_092349786.jpg,IMG_20251130_092834372.jpg,IMG_20251130_102801531.jpg,IMG_20251130_195737234.jpg,IMG_20251130_200120198.jpg</t>
        </is>
      </c>
      <c r="M3736"/>
      <c r="N3736" s="2">
        <v>45991</v>
      </c>
      <c r="O3736" t="inlineStr">
        <is>
          <t>已结束,已结束,已结束</t>
        </is>
      </c>
      <c r="P3736" t="inlineStr">
        <is>
          <t>48周</t>
        </is>
      </c>
      <c r="Q3736"/>
      <c r="R3736" t="inlineStr">
        <is>
          <t>false</t>
        </is>
      </c>
      <c r="S3736" t="inlineStr">
        <is>
          <t>2025/10/28
2025/11/21
2025/11/30</t>
        </is>
      </c>
      <c r="T3736" t="inlineStr">
        <is>
          <t>BST</t>
        </is>
      </c>
      <c r="U3736"/>
      <c r="V3736" t="inlineStr">
        <is>
          <t>张铭麒
张铭麒
张铭麒</t>
        </is>
      </c>
      <c r="W3736" t="inlineStr">
        <is>
          <t>李岳丰
吴薇
李岳丰
吴薇
李岳丰
吴薇</t>
        </is>
      </c>
    </row>
    <row r="3737" ht="12.75" customHeight="1">
      <c r="A3737" t="inlineStr">
        <is>
          <t>2025-11-29 张海-杭州-绿茶-新店开业 已结束</t>
        </is>
      </c>
      <c r="B3737"/>
      <c r="C3737" t="inlineStr">
        <is>
          <t>无异常问题，操作员需继续熟练菜品与机器。</t>
        </is>
      </c>
      <c r="D3737" t="inlineStr">
        <is>
          <t>张海</t>
        </is>
      </c>
      <c r="E3737" t="inlineStr">
        <is>
          <t>浙江省杭州市余杭区五常街道五常大道天睿精品酒店</t>
        </is>
      </c>
      <c r="F3737" t="inlineStr">
        <is>
          <t>项目出差</t>
        </is>
      </c>
      <c r="G3737" t="inlineStr">
        <is>
          <t>张海-杭州-绿茶-新店开业 已结束</t>
        </is>
      </c>
      <c r="H3737" t="inlineStr">
        <is>
          <t>尊敬的领导晚上好，以下是11月29日的工作汇报请检阅。
1-早上到达绿茶西溪天虹店 ，告知操作员 备齐小料， 夜料， 酱料 ，水淀粉5:1的比例调配 ，炸好土豆片备用 ，炒出米饭 饭底备用 ，加入干料 。
2-中午饭口出餐 顺利，菜品正常 无异样 ，中午饭口过后洗锅 养锅清理机器卫生 。
3-晚上饭口比较忙 ，厨师长让我操作 ，操作员在旁边辅助 ，出餐顺利 ，饭口过后告知操作员 下单准备明日的菜品 ，晚餐过后清洗锅，养锅 ，排除水淀粉 加入清水清洗管道 ，清理机器 打扫卫生 。</t>
        </is>
      </c>
      <c r="I3737" t="inlineStr">
        <is>
          <t>无</t>
        </is>
      </c>
      <c r="J3737"/>
      <c r="K3737" t="inlineStr">
        <is>
          <t xml:space="preserve">操作员继续熟练菜品与机器 </t>
        </is>
      </c>
      <c r="L3737" t="inlineStr">
        <is>
          <t>IMG_20251129_092931031.jpg,IMG_20251129_094443998.jpg,IMG_20251129_103220401.jpg,IMG_20251129_103223585.jpg,IMG20251129130850.jpg,IMG_20251129_132512035.jpg,IMG_20251129_202353621.jpg,IMG_20251129_202723867.jpg,IMG_20251129_204138108.jpg</t>
        </is>
      </c>
      <c r="M3737"/>
      <c r="N3737" s="2">
        <v>45990</v>
      </c>
      <c r="O3737" t="inlineStr">
        <is>
          <t>已结束,已结束,已结束</t>
        </is>
      </c>
      <c r="P3737" t="inlineStr">
        <is>
          <t>48周</t>
        </is>
      </c>
      <c r="Q3737"/>
      <c r="R3737" t="inlineStr">
        <is>
          <t>false</t>
        </is>
      </c>
      <c r="S3737" t="inlineStr">
        <is>
          <t>2025/10/28
2025/11/21
2025/11/30</t>
        </is>
      </c>
      <c r="T3737" t="inlineStr">
        <is>
          <t>BST</t>
        </is>
      </c>
      <c r="U3737"/>
      <c r="V3737" t="inlineStr">
        <is>
          <t>张铭麒
张铭麒
张铭麒</t>
        </is>
      </c>
      <c r="W3737" t="inlineStr">
        <is>
          <t>李岳丰
吴薇
李岳丰
吴薇
李岳丰
吴薇</t>
        </is>
      </c>
    </row>
    <row r="3738" ht="12.75" customHeight="1">
      <c r="A3738" t="inlineStr">
        <is>
          <t>2025-11-28 张海-杭州-绿茶-新店开业 已结束</t>
        </is>
      </c>
      <c r="B3738"/>
      <c r="C3738" t="inlineStr">
        <is>
          <t>无明显问题或异常，工作流程顺利，操作员需继续熟练机器。</t>
        </is>
      </c>
      <c r="D3738" t="inlineStr">
        <is>
          <t>张海</t>
        </is>
      </c>
      <c r="E3738" t="inlineStr">
        <is>
          <t>浙江省杭州市余杭区五常街道五常大道达峰科技园</t>
        </is>
      </c>
      <c r="F3738" t="inlineStr">
        <is>
          <t>项目出差</t>
        </is>
      </c>
      <c r="G3738" t="inlineStr">
        <is>
          <t>张海-杭州-绿茶-新店开业 已结束</t>
        </is>
      </c>
      <c r="H3738" t="inlineStr">
        <is>
          <t>尊敬的领导晚上好，以下是11月28号的工作汇报请检阅。
1-早上到达绿茶 ，告知操作员 准备小料 液料 水淀粉添加 ，水淀粉的比例 5:1的比例 ，炸土豆片备用 ，炒出饭的备用 ，机器校准。
2-中午饭口出餐 ，菜品出餐顺利 ，符合要求，饭口过后洗锅 养锅。
3-下午备货 及时添加小料 ，酱料 ，液料 ，干料，补充食材 ，教操作员换锅 ，晚餐出菜，菜品符合要求 ，下班前机器清理 ，洗锅 养锅 ，排除水淀粉 ，清水冲洗管道 ，打扫卫生。</t>
        </is>
      </c>
      <c r="I3738" t="inlineStr">
        <is>
          <t>无</t>
        </is>
      </c>
      <c r="J3738"/>
      <c r="K3738" t="inlineStr">
        <is>
          <t xml:space="preserve">操作员继续熟练机器 </t>
        </is>
      </c>
      <c r="L3738" t="inlineStr">
        <is>
          <t>IMG_20251128_084746369.jpg,IMG_20251128_090344517.jpg,IMG_20251128_090348067.jpg,IMG_20251128_105758721.jpg,IMG_20251128_110757969.jpg,IMG_20251128_135312682.jpg,IMG_20251128_090402589.jpg,IMG_20251128_210751906.jpg,IMG_20251128_090358005.jpg</t>
        </is>
      </c>
      <c r="M3738"/>
      <c r="N3738" s="2">
        <v>45989</v>
      </c>
      <c r="O3738" t="inlineStr">
        <is>
          <t>已结束,已结束,已结束</t>
        </is>
      </c>
      <c r="P3738" t="inlineStr">
        <is>
          <t>48周</t>
        </is>
      </c>
      <c r="Q3738"/>
      <c r="R3738" t="inlineStr">
        <is>
          <t>false</t>
        </is>
      </c>
      <c r="S3738" t="inlineStr">
        <is>
          <t>2025/10/28
2025/11/21
2025/11/30</t>
        </is>
      </c>
      <c r="T3738" t="inlineStr">
        <is>
          <t>BST</t>
        </is>
      </c>
      <c r="U3738"/>
      <c r="V3738" t="inlineStr">
        <is>
          <t>张铭麒
张铭麒
张铭麒</t>
        </is>
      </c>
      <c r="W3738" t="inlineStr">
        <is>
          <t>李岳丰
吴薇
李岳丰
吴薇
李岳丰
吴薇</t>
        </is>
      </c>
    </row>
    <row r="3739" ht="12.75" customHeight="1">
      <c r="A3739" t="inlineStr">
        <is>
          <t>2025-11-27 张海-杭州-绿茶-新店开业 已结束</t>
        </is>
      </c>
      <c r="B3739"/>
      <c r="C3739" t="inlineStr">
        <is>
          <t>辣椒炒肉偏淡已微调，模拟点单出餐速度慢。</t>
        </is>
      </c>
      <c r="D3739" t="inlineStr">
        <is>
          <t>张海</t>
        </is>
      </c>
      <c r="E3739" t="inlineStr">
        <is>
          <t>浙江省杭州市余杭区五常街道五常大道169-2号楼天睿精品酒店</t>
        </is>
      </c>
      <c r="F3739" t="inlineStr">
        <is>
          <t>项目出差</t>
        </is>
      </c>
      <c r="G3739" t="inlineStr">
        <is>
          <t>张海-杭州-绿茶-新店开业 已结束</t>
        </is>
      </c>
      <c r="H3739" t="inlineStr">
        <is>
          <t>尊敬的领导晚上好，以下是11月27号的工作汇报请检阅。
1-早上到达绿茶 ，两名操作员各自添加机器的干料 液料以及水淀粉 ，水淀粉的比例是5:1的比例 ，叫切配人员 称重分量食材，备好小料酱料 及配料 ，炸好土豆称重备用 ，炒好米饭 饭底备用 
2-中午试菜两份 三份 ，辣椒炒肉有点淡 微调正常 ，其他菜品出品正常 ，两名操作员操作规范 ，中午试菜完毕 洗锅 养锅打扫卫生清理机器 。
3-下午模拟点单， 操作员出餐顺利 ，就是速度慢一些 ，下午出餐完毕 ，洗锅 ，养锅， 排除水淀粉 ，清水冲洗管道，机器清洁打扫卫生。</t>
        </is>
      </c>
      <c r="I3739" t="inlineStr">
        <is>
          <t xml:space="preserve">辣椒炒肉两份 三份已定 ，小白菜两份 三份已定 ，包菜三份 两份已定 ，花菜两份 三份已定 ，里脊三份 两份已定 ，炒饭两份 三份已定 ，茄子煲两份 三份已定 ，小土豆两份 三份已定 ，纸片笋两份 三份已定 ，鹿茸菌两份 三份已定 </t>
        </is>
      </c>
      <c r="J3739"/>
      <c r="K3739" t="inlineStr">
        <is>
          <t>明日教换锅， 明日试营业 。</t>
        </is>
      </c>
      <c r="L3739" t="inlineStr">
        <is>
          <t>IMG_20251127_093321930.jpg,IMG_20251127_104209199.jpg,IMG_20251127_104403607.jpg,IMG_20251127_140508738.jpg,IMG_20251127_140510204.jpg,IMG_20251127_140513866.jpg,IMG_20251127_152119935.jpg,IMG_20251127_152131529.jpg,IMG_20251127_182909606.jpg</t>
        </is>
      </c>
      <c r="M3739"/>
      <c r="N3739" s="2">
        <v>45988</v>
      </c>
      <c r="O3739" t="inlineStr">
        <is>
          <t>已结束,已结束,已结束</t>
        </is>
      </c>
      <c r="P3739" t="inlineStr">
        <is>
          <t>48周</t>
        </is>
      </c>
      <c r="Q3739"/>
      <c r="R3739" t="inlineStr">
        <is>
          <t>false</t>
        </is>
      </c>
      <c r="S3739" t="inlineStr">
        <is>
          <t>2025/10/28
2025/11/21
2025/11/30</t>
        </is>
      </c>
      <c r="T3739" t="inlineStr">
        <is>
          <t>BST</t>
        </is>
      </c>
      <c r="U3739"/>
      <c r="V3739" t="inlineStr">
        <is>
          <t>张铭麒
张铭麒
张铭麒</t>
        </is>
      </c>
      <c r="W3739" t="inlineStr">
        <is>
          <t>李岳丰
吴薇
李岳丰
吴薇
李岳丰
吴薇</t>
        </is>
      </c>
    </row>
    <row r="3740" ht="12.75" customHeight="1">
      <c r="A3740" t="inlineStr">
        <is>
          <t>2025-11-26 张海-杭州-绿茶-新店开业 已结束</t>
        </is>
      </c>
      <c r="B3740" t="inlineStr">
        <is>
          <t>1</t>
        </is>
      </c>
      <c r="C3740" t="inlineStr">
        <is>
          <t>辣椒炒肉淡，干锅类菜咸，已微调正常。</t>
        </is>
      </c>
      <c r="D3740" t="inlineStr">
        <is>
          <t>张海</t>
        </is>
      </c>
      <c r="E3740" t="inlineStr">
        <is>
          <t>浙江省杭州市余杭区五常街道五常大道达峰科技园</t>
        </is>
      </c>
      <c r="F3740" t="inlineStr">
        <is>
          <t>项目出差</t>
        </is>
      </c>
      <c r="G3740" t="inlineStr">
        <is>
          <t>张海-杭州-绿茶-新店开业 已结束</t>
        </is>
      </c>
      <c r="H3740" t="inlineStr">
        <is>
          <t>尊敬的领导晚上好，以下是11月26号的工作汇报请检阅。
1-早上到达绿茶西溪天虹店，因昨日操作流程已全部教会 ，早上两名操作员 添加干料 夜料 水淀粉5-1的比例，早上土豆炸出炒饭 米饭炒出饭底 。
2-中午试菜 我把机器上的菜谱一份菜跑完一遍 ，操作员在旁边观看 ，模拟点单 两名操作员独立完成 ，操作员操作不当 及时改正 ，因为两名操作员都是副灶对菜品十分了解 ，辣椒炒肉反应淡 加2g大厨汁 1g鸡精 ，微调之后菜品正常 ，今日带干锅汁的菜品 都是轻微有点儿咸 ，之前的干锅汁是店内自己调的 ，现在用的干锅汁是成品 ，今日把带干锅汁的菜品微调几克出品正常 
3-下班前操作员清理机器卫生 ，水淀粉排出 加入清水 清洗管道，洗锅 养锅操作标准。</t>
        </is>
      </c>
      <c r="I3740" t="inlineStr">
        <is>
          <t>辣椒炒肉一份已定 ，干锅纸片笋一份一定 ，鹿茸菌一份已定 ，小白菜一份已定 ，花菜一份已定 ，卷心菜一份已定 ，茄子堡一份已定 。</t>
        </is>
      </c>
      <c r="J3740"/>
      <c r="K3740" t="inlineStr">
        <is>
          <t xml:space="preserve">明日测试两道菜三道菜 </t>
        </is>
      </c>
      <c r="L3740" t="inlineStr">
        <is>
          <t>IMG_20251126_092142969.jpg,IMG_20251126_111821076.jpg,IMG_20251126_111827821.jpg,IMG_20251126_124937797.jpg,IMG_20251126_124943081.jpg,IMG_20251126_130714506.jpg,IMG_20251126_130747614.jpg,IMG_20251126_151411934.jpg,IMG_20251126_160158386.jpg,IMG_20251126_161825138.jpg,IMG_20251126_151411934.jpg,IMG_20251126_162041871.jpg,IMG_20251126_162043575.jpg,IMG_20251126_192452286.jpg,IMG_20251126_192742403.jpg,IMG_20251126_200300615.jpg</t>
        </is>
      </c>
      <c r="M3740"/>
      <c r="N3740" s="2">
        <v>45987</v>
      </c>
      <c r="O3740" t="inlineStr">
        <is>
          <t>已结束,已结束,已结束</t>
        </is>
      </c>
      <c r="P3740" t="inlineStr">
        <is>
          <t>48周</t>
        </is>
      </c>
      <c r="Q3740"/>
      <c r="R3740" t="inlineStr">
        <is>
          <t>false</t>
        </is>
      </c>
      <c r="S3740" t="inlineStr">
        <is>
          <t>2025/10/28
2025/11/21
2025/11/30</t>
        </is>
      </c>
      <c r="T3740" t="inlineStr">
        <is>
          <t>BST</t>
        </is>
      </c>
      <c r="U3740"/>
      <c r="V3740" t="inlineStr">
        <is>
          <t>张铭麒
张铭麒
张铭麒</t>
        </is>
      </c>
      <c r="W3740" t="inlineStr">
        <is>
          <t>李岳丰
吴薇
李岳丰
吴薇
李岳丰
吴薇</t>
        </is>
      </c>
    </row>
    <row r="3741" ht="12.75" customHeight="1">
      <c r="A3741" t="inlineStr">
        <is>
          <t>2025-11-25 张海-杭州-绿茶-新店开业 已结束</t>
        </is>
      </c>
      <c r="B3741"/>
      <c r="C3741" t="inlineStr">
        <is>
          <t>问题：液料盒调料改名，糖醋汁用量大改管道位置。</t>
        </is>
      </c>
      <c r="D3741" t="inlineStr">
        <is>
          <t>张海</t>
        </is>
      </c>
      <c r="E3741" t="inlineStr">
        <is>
          <t>浙江省杭州市余杭区五常街道五常大道达峰科技园</t>
        </is>
      </c>
      <c r="F3741" t="inlineStr">
        <is>
          <t>项目出差</t>
        </is>
      </c>
      <c r="G3741" t="inlineStr">
        <is>
          <t>张海-杭州-绿茶-新店开业 已结束</t>
        </is>
      </c>
      <c r="H3741" t="inlineStr">
        <is>
          <t>尊敬的领导晚上好，以下是11月25号的工作汇报请检阅。
1-早上到绿茶西溪天虹店，机器开机，连接网络，厨师长注册账号登录机器，把三禾铁锅装上，调整锅位，打开设置调整内容，新锅去油膜，清洗2遍，干烧几分钟，再次清洗几遍，温度标定，加好干料，液料，水淀粉，水淀粉的比例5-1的比例。把液料盒原有的调料改名，①号位醋的位置改换成干锅汁水，②号耗油改成复合A，③号生抽改大厨汁，⑤号位改成糖醋汁，糖醋汁用量比较大管道改到下面。
2-校准，①今天2名操作员，一人一台机器，我先校准干料，长按确认出料保证液料排出，3遍投料记好每一次的克数，校准完毕干料投放10克上下浮动0.5。操作员看完自己动手操作一人一台机器，②液料校准，我把操作流程做了一遍，两名操作员一人一台机器校准液料我在旁边指导，校准完毕投料10克上下浮动0.5。
3-小料，酱料，配料，备齐摆放整齐，食材称重分量。</t>
        </is>
      </c>
      <c r="I3741" t="inlineStr">
        <is>
          <t>无</t>
        </is>
      </c>
      <c r="J3741"/>
      <c r="K3741" t="inlineStr">
        <is>
          <t>明日试菜</t>
        </is>
      </c>
      <c r="L3741" t="inlineStr">
        <is>
          <t>IMG_20251125_100730088.jpg,IMG_20251125_101408327.jpg,IMG_20251125_100820278.jpg,IMG_20251125_170704567.jpg,IMG_20251125_155236533.jpg,IMG_20251125_151043792.jpg,IMG_20251125_151114992.jpg,IMG_20251125_175429344.jpg,IMG_20251125_175445522.jpg,IMG_20251125_180415227.jpg</t>
        </is>
      </c>
      <c r="M3741"/>
      <c r="N3741" s="2">
        <v>45986</v>
      </c>
      <c r="O3741" t="inlineStr">
        <is>
          <t>已结束,已结束,已结束</t>
        </is>
      </c>
      <c r="P3741" t="inlineStr">
        <is>
          <t>48周</t>
        </is>
      </c>
      <c r="Q3741"/>
      <c r="R3741" t="inlineStr">
        <is>
          <t>false</t>
        </is>
      </c>
      <c r="S3741" t="inlineStr">
        <is>
          <t>2025/10/28
2025/11/21
2025/11/30</t>
        </is>
      </c>
      <c r="T3741" t="inlineStr">
        <is>
          <t>BST</t>
        </is>
      </c>
      <c r="U3741"/>
      <c r="V3741" t="inlineStr">
        <is>
          <t>张铭麒
张铭麒
张铭麒</t>
        </is>
      </c>
      <c r="W3741" t="inlineStr">
        <is>
          <t>李岳丰
吴薇
李岳丰
吴薇
李岳丰
吴薇</t>
        </is>
      </c>
    </row>
    <row r="3742" ht="12.75" customHeight="1">
      <c r="A3742" t="inlineStr">
        <is>
          <t>2025-11-24 张海-杭州-绿茶-新店开业 已结束</t>
        </is>
      </c>
      <c r="B3742"/>
      <c r="C3742" t="inlineStr">
        <is>
          <t>杭州绿茶两店机器存搅拌、压力、喷头故障及卫生清理不到位问题。</t>
        </is>
      </c>
      <c r="D3742" t="inlineStr">
        <is>
          <t>张海</t>
        </is>
      </c>
      <c r="E3742" t="inlineStr">
        <is>
          <t>浙江省杭州市余杭区五常街道五常大道169号天睿精品酒店</t>
        </is>
      </c>
      <c r="F3742" t="inlineStr">
        <is>
          <t>项目出差</t>
        </is>
      </c>
      <c r="G3742" t="inlineStr">
        <is>
          <t>张海-杭州-绿茶-新店开业 已结束</t>
        </is>
      </c>
      <c r="H3742" t="inlineStr">
        <is>
          <t>11月24号杭州绿茶奥体银泰店
1-餐前准备
①-小料台摆放整齐，小料，酱料，摆放有序，干料，液料盒补充满调料。
②-现场存在小料未补充填满情况，饭口前切配人员及时补充填满小料。③-切配人员改切的规格，大小，厚度，基本符合要求。
2-机器人，菜品状态。
①-两台机器运转正常，菜谱程序稳定，菜品正常符合要求。
3-操作，执行规范。
①-操作员对机器非常熟练，一人操作两台机器，使用规范，出餐前准备工作到位，对每一道菜品都非常熟练操作，②-水淀粉的比例5-1的比例调配，③-猪油因为天气原因用一会就有点凝固。
4-机器问题，①-左面机器水淀粉有时搅拌有时不搅拌，②-水枪压力小，③-干料门故障，④-右面机器水枪压力小，⑤-酱油，复合A喷头存在滴答油，复合A的情况，水的喷口也有一样的情况。
4-机器人卫生清洁情况
①-左面机器干料盒清理不到位有油渍，干料门盒已坏干料盒已拿出了，液料盒清理也不到位有残渣油渍，日常清理不到位。
②-右面机器干料盒存在油渍清理不到位，干料门托盘时间长不清理有残渣，液料盒清理不到位有残渣油渍，液料盒存在卫生死角。
5-问题反映与整改
①-已找厨师长沟通，叫操作员每天清理机器，保持机器干净，清理干料盒，干料门托盘，液料盒以及清理死角，。
②-厨师长也反应了机器的毛病，我也会及时和售后沟通。
清理前后的对比。
6-门店下滑的原因是奥体中心平常人不是很多，有演唱会的时候人会多，最近演唱会也少，星期六和星期日人能多点，主要是外卖比较多，菜品没什么问题。
11月24号杭州绿茶西湖银泰店
1-餐前准备①-小料台摆放整齐，小料，酱料，配料，摆放有序，干料充裕状态，液料没有及时补充，②-告知切配人员补齐小料，让操作员补满液料。
2-机器人，菜品状态
两台机器运转正常，菜谱程序稳定，菜品正常符合要求。
3-操作，执行规范。①-操作员是个女的大姐，对机器非常熟练，对每一道菜品操作流程都熟悉，②-水淀粉的比例5-1的比例调配，猪油手投，③和大姐沟通两台机器没出现什么问题。
4-机器人的卫生与清洁①-干料盒清理的很好，液料盒有污垢，油渍，清理不及时，有死角，②-操作规范，按照菜谱程序制作，没有违规现象，就是机器清理不及时。
5-找到厨师长也和厨师长沟通，告知操作员每天对机器的清理保养，干料，液料及时校准。
6-今天没发现下滑原因，菜品出餐没问题，服务没问题，我观察周围的店铺人都不是很多，今天堂食20多桌，外卖也不少。</t>
        </is>
      </c>
      <c r="I3742" t="inlineStr">
        <is>
          <t>🈚</t>
        </is>
      </c>
      <c r="J3742"/>
      <c r="K3742" t="inlineStr">
        <is>
          <t>杭州绿茶天虹店开业支持</t>
        </is>
      </c>
      <c r="L3742" t="inlineStr">
        <is>
          <t>IMG_20251124_100714630.jpg,IMG_20251124_101022885.jpg,IMG_20251124_101027977.jpg,IMG_20251124_101035437.jpg,IMG_20251124_101050352.jpg,IMG_20251124_101119057.jpg,IMG_20251124_101128345.jpg,IMG_20251124_101152708.jpg,IMG_20251124_101211066.jpg,IMG_20251124_101340620.jpg,IMG_20251124_101412031.jpg,IMG_20251124_101929691.jpg,IMG_20251124_104400686.jpg,IMG_20251124_105054068.jpg,IMG_20251124_113424598.jpg,IMG_20251124_160905384.jpg,IMG_20251124_170308266.jpg,IMG_20251124_170441976.jpg,IMG_20251124_170409989.jpg,IMG_20251124_173437666.jpg,图片 2025-11-24 2155.png,IMG_20251124_174841661.jpg</t>
        </is>
      </c>
      <c r="M3742"/>
      <c r="N3742" s="2">
        <v>45985</v>
      </c>
      <c r="O3742" t="inlineStr">
        <is>
          <t>已结束,已结束,已结束</t>
        </is>
      </c>
      <c r="P3742" t="inlineStr">
        <is>
          <t>48周</t>
        </is>
      </c>
      <c r="Q3742"/>
      <c r="R3742" t="inlineStr">
        <is>
          <t>false</t>
        </is>
      </c>
      <c r="S3742" t="inlineStr">
        <is>
          <t>2025/10/28
2025/11/21
2025/11/30</t>
        </is>
      </c>
      <c r="T3742" t="inlineStr">
        <is>
          <t>BST</t>
        </is>
      </c>
      <c r="U3742"/>
      <c r="V3742" t="inlineStr">
        <is>
          <t>张铭麒
张铭麒
张铭麒</t>
        </is>
      </c>
      <c r="W3742" t="inlineStr">
        <is>
          <t>李岳丰
吴薇
李岳丰
吴薇
李岳丰
吴薇</t>
        </is>
      </c>
    </row>
    <row r="3743" ht="12.75" customHeight="1">
      <c r="A3743" t="inlineStr">
        <is>
          <t>2025-11-23 张海-杭州-绿茶-新店开业 已结束</t>
        </is>
      </c>
      <c r="B3743"/>
      <c r="C3743" t="inlineStr">
        <is>
          <t>无明显问题或异常，新店开业中，操作员已能独立操作。</t>
        </is>
      </c>
      <c r="D3743" t="inlineStr">
        <is>
          <t>张海</t>
        </is>
      </c>
      <c r="E3743" t="inlineStr">
        <is>
          <t>浙江省杭州市富阳区银湖街道金宇·彩虹嘉都</t>
        </is>
      </c>
      <c r="F3743" t="inlineStr">
        <is>
          <t>项目出差</t>
        </is>
      </c>
      <c r="G3743" t="inlineStr">
        <is>
          <t>张海-杭州-绿茶-新店开业 已结束</t>
        </is>
      </c>
      <c r="H3743" t="inlineStr">
        <is>
          <t>尊敬的领导晚上好，以下是11月23日得工作汇报请检阅。
1-早上到达绿茶富阳万达店，启动机器是否正常，添加干料，液料，水淀粉，所有的菜品小料，配料是否配齐，酱料，操作员炸土豆片，炒出炒饭的饭底。
2-中午饭口操作员一人完成操作我在旁边辅助，操作员对菜品已经熟练，中午饭口过后洗锅，养锅，清理机器卫生。
3-晚餐饭口比较忙操作员也是操作员一人操作我在旁边辅导，现在可以一人完成操作，忙的时候有一人辅助就行，晚上清理机器，清理干料盒，液料盒，水淀粉排出 清水冲洗管道，洗锅，养锅，打扫卫生。</t>
        </is>
      </c>
      <c r="I3743" t="inlineStr">
        <is>
          <t>无</t>
        </is>
      </c>
      <c r="J3743"/>
      <c r="K3743" t="inlineStr">
        <is>
          <t>明日计划巡店</t>
        </is>
      </c>
      <c r="L3743" t="inlineStr">
        <is>
          <t>IMG_20251123_093739696.jpg,IMG_20251123_095246746.jpg,IMG_20251123_095255882.jpg,IMG_20251123_104715177.jpg,IMG_20251123_140846902.jpg,IMG_20251123_190132723.jpg,IMG_20251123_190156205.jpg,IMG_20251123_190211530.jpg,IMG_20251123_211139905.jpg</t>
        </is>
      </c>
      <c r="M3743"/>
      <c r="N3743" s="2">
        <v>45984</v>
      </c>
      <c r="O3743" t="inlineStr">
        <is>
          <t>已结束,已结束,已结束</t>
        </is>
      </c>
      <c r="P3743" t="inlineStr">
        <is>
          <t>47周</t>
        </is>
      </c>
      <c r="Q3743"/>
      <c r="R3743" t="inlineStr">
        <is>
          <t>false</t>
        </is>
      </c>
      <c r="S3743" t="inlineStr">
        <is>
          <t>2025/10/28
2025/11/21
2025/11/30</t>
        </is>
      </c>
      <c r="T3743" t="inlineStr">
        <is>
          <t>BST</t>
        </is>
      </c>
      <c r="U3743" t="inlineStr">
        <is>
          <t>1</t>
        </is>
      </c>
      <c r="V3743" t="inlineStr">
        <is>
          <t>张铭麒
张铭麒
张铭麒</t>
        </is>
      </c>
      <c r="W3743" t="inlineStr">
        <is>
          <t>李岳丰
吴薇
李岳丰
吴薇
李岳丰
吴薇</t>
        </is>
      </c>
    </row>
    <row r="3744" ht="12.75" customHeight="1">
      <c r="A3744" t="inlineStr">
        <is>
          <t>2025-11-22 张海-杭州-绿茶-新店开业 已结束</t>
        </is>
      </c>
      <c r="B3744"/>
      <c r="C3744" t="inlineStr">
        <is>
          <t>新操作员流程未干会离开，需关注人员稳定性问题。</t>
        </is>
      </c>
      <c r="D3744" t="inlineStr">
        <is>
          <t>张海</t>
        </is>
      </c>
      <c r="E3744" t="inlineStr">
        <is>
          <t>浙江省杭州市富阳区银湖街道金宇·彩虹嘉都</t>
        </is>
      </c>
      <c r="F3744" t="inlineStr">
        <is>
          <t>项目出差</t>
        </is>
      </c>
      <c r="G3744" t="inlineStr">
        <is>
          <t>张海-杭州-绿茶-新店开业 已结束</t>
        </is>
      </c>
      <c r="H3744" t="inlineStr">
        <is>
          <t>尊敬的领导晚上好，以下是11月22号的工作汇报请检阅。
1-早上到绿茶富阳万达店，开机检查机器是否正常。添加干料，液料，水淀粉，叫切配人备齐小料，食材称重分量，炸土豆片，炒好饭底备用。
2-今天上午新来个操作流程干了一会就走，晚上饭口是以前教过的操作员炒菜，操作员已熟练机器操作，忙的时候我在旁边辅导出餐。
3-排出水淀粉加入清水清洗管道，清理机器，洗锅，养锅，打扫卫生。</t>
        </is>
      </c>
      <c r="I3744" t="inlineStr">
        <is>
          <t>无</t>
        </is>
      </c>
      <c r="J3744"/>
      <c r="K3744" t="inlineStr">
        <is>
          <t>明日操作员继续熟练机器</t>
        </is>
      </c>
      <c r="L3744" t="inlineStr">
        <is>
          <t>IMG_20251122_092731329.jpg,IMG_20251122_115929940.jpg,video_20251122_135307225.mp4,video_20251122_140906176.mp4,IMG_20251122_200027800.jpg,IMG_20251122_200040679.jpg,IMG_20251122_211121447.jpg,IMG_20251122_211805315.jpg</t>
        </is>
      </c>
      <c r="M3744"/>
      <c r="N3744" s="2">
        <v>45983</v>
      </c>
      <c r="O3744" t="inlineStr">
        <is>
          <t>已结束,已结束,已结束</t>
        </is>
      </c>
      <c r="P3744" t="inlineStr">
        <is>
          <t>47周</t>
        </is>
      </c>
      <c r="Q3744"/>
      <c r="R3744" t="inlineStr">
        <is>
          <t>false</t>
        </is>
      </c>
      <c r="S3744" t="inlineStr">
        <is>
          <t>2025/10/28
2025/11/21
2025/11/30</t>
        </is>
      </c>
      <c r="T3744" t="inlineStr">
        <is>
          <t>BST</t>
        </is>
      </c>
      <c r="U3744"/>
      <c r="V3744" t="inlineStr">
        <is>
          <t>张铭麒
张铭麒
张铭麒</t>
        </is>
      </c>
      <c r="W3744" t="inlineStr">
        <is>
          <t>李岳丰
吴薇
李岳丰
吴薇
李岳丰
吴薇</t>
        </is>
      </c>
    </row>
    <row r="3745" ht="12.75" customHeight="1">
      <c r="A3745" t="inlineStr">
        <is>
          <t>2025-11-21 张海-杭州-绿茶-新店开业 已结束</t>
        </is>
      </c>
      <c r="B3745"/>
      <c r="C3745" t="inlineStr">
        <is>
          <t>今日无操作员，一人完成中午饭口，明日来操作员。</t>
        </is>
      </c>
      <c r="D3745" t="inlineStr">
        <is>
          <t>张海</t>
        </is>
      </c>
      <c r="E3745" t="inlineStr">
        <is>
          <t>浙江省杭州市富阳区银湖街道高桥南路46号</t>
        </is>
      </c>
      <c r="F3745" t="inlineStr">
        <is>
          <t>项目出差</t>
        </is>
      </c>
      <c r="G3745" t="inlineStr">
        <is>
          <t>张海-杭州-绿茶-新店开业 已结束</t>
        </is>
      </c>
      <c r="H3745" t="inlineStr">
        <is>
          <t>尊敬的领导晚上好，以下是11月21号的工作汇报请检阅。
1-到达绿茶门店查看机器是否正常运转，添加干料，液料，水淀粉，炸土豆，炒出饭底备用，配菜分量。
2-今日没有操作员一人完成中午饭口，明日来操作员。
3-下午把缺的小料，干料，液料加满，晚餐出餐顺利 ，水淀粉排出清洗管道，洗锅，养锅，打扫卫生。</t>
        </is>
      </c>
      <c r="I3745" t="inlineStr">
        <is>
          <t>无</t>
        </is>
      </c>
      <c r="J3745"/>
      <c r="K3745" t="inlineStr">
        <is>
          <t>明日来操作员教操作员熟练机器</t>
        </is>
      </c>
      <c r="L3745" t="inlineStr">
        <is>
          <t>IMG_20251121_091843690.jpg,IMG_20251121_162446113.jpg,IMG_20251121_162456495.jpg,IMG_20251121_210155994.jpg,IMG_20251121_211355075.jpg,IMG_20251121_212002394.jpg</t>
        </is>
      </c>
      <c r="M3745"/>
      <c r="N3745" s="2">
        <v>45982</v>
      </c>
      <c r="O3745" t="inlineStr">
        <is>
          <t>已结束,已结束,已结束</t>
        </is>
      </c>
      <c r="P3745" t="inlineStr">
        <is>
          <t>47周</t>
        </is>
      </c>
      <c r="Q3745"/>
      <c r="R3745" t="inlineStr">
        <is>
          <t>false</t>
        </is>
      </c>
      <c r="S3745" t="inlineStr">
        <is>
          <t>2025/10/28
2025/11/21
2025/11/30</t>
        </is>
      </c>
      <c r="T3745" t="inlineStr">
        <is>
          <t>BST</t>
        </is>
      </c>
      <c r="U3745"/>
      <c r="V3745" t="inlineStr">
        <is>
          <t>张铭麒
张铭麒
张铭麒</t>
        </is>
      </c>
      <c r="W3745" t="inlineStr">
        <is>
          <t>李岳丰
吴薇
李岳丰
吴薇
李岳丰
吴薇</t>
        </is>
      </c>
    </row>
    <row r="3746" ht="12.75" customHeight="1">
      <c r="A3746" t="inlineStr">
        <is>
          <t>2025-11-20 张海-杭州-绿茶-新店开业 已结束</t>
        </is>
      </c>
      <c r="B3746"/>
      <c r="C3746" t="inlineStr">
        <is>
          <t>无明显问题或异常，新店开业工作正常进行中。</t>
        </is>
      </c>
      <c r="D3746" t="inlineStr">
        <is>
          <t>张海</t>
        </is>
      </c>
      <c r="E3746" t="inlineStr">
        <is>
          <t>浙江省杭州市富阳区银湖街道金宇·彩虹嘉都</t>
        </is>
      </c>
      <c r="F3746" t="inlineStr">
        <is>
          <t>项目出差</t>
        </is>
      </c>
      <c r="G3746" t="inlineStr">
        <is>
          <t>张海-杭州-绿茶-新店开业 已结束</t>
        </is>
      </c>
      <c r="H3746" t="inlineStr">
        <is>
          <t>尊敬的领导晚上好，以下是11月20日的工作汇报请检阅。
1-早上到达绿茶门店机器开机是否正常，把干料，液料补齐，添加水淀粉，叫切配人员添加小料，酱料，配菜分量，炒饭炒出饭底分量备用，土豆炸好分量备用。
2-中午操作员炒，我在旁边观察有不对的地方及时纠正，中午饭口过后，洗锅，养锅。
3-晚上饭口比较忙我和操作员2人完成操作，晚餐锅后机器校准，干料，液料，水淀粉排出清洗管道，清理机器，洗锅，养锅，清理机器，打扫卫生。</t>
        </is>
      </c>
      <c r="I3746" t="inlineStr">
        <is>
          <t>无</t>
        </is>
      </c>
      <c r="J3746"/>
      <c r="K3746" t="inlineStr">
        <is>
          <t>明日让操作员继续熟练机器</t>
        </is>
      </c>
      <c r="L3746" t="inlineStr">
        <is>
          <t>IMG_20251120_094119407.jpg,IMG_20251120_110125757.jpg,video_20251120_181305012.mp4,video_20251120_181459043.mp4,IMG_20251120_210845073.jpg,IMG_20251120_210547574.jpg,IMG_20251120_215443899.jpg</t>
        </is>
      </c>
      <c r="M3746"/>
      <c r="N3746" s="2">
        <v>45981</v>
      </c>
      <c r="O3746" t="inlineStr">
        <is>
          <t>已结束,已结束,已结束</t>
        </is>
      </c>
      <c r="P3746" t="inlineStr">
        <is>
          <t>47周</t>
        </is>
      </c>
      <c r="Q3746"/>
      <c r="R3746" t="inlineStr">
        <is>
          <t>false</t>
        </is>
      </c>
      <c r="S3746" t="inlineStr">
        <is>
          <t>2025/10/28
2025/11/21
2025/11/30</t>
        </is>
      </c>
      <c r="T3746" t="inlineStr">
        <is>
          <t>BST</t>
        </is>
      </c>
      <c r="U3746"/>
      <c r="V3746" t="inlineStr">
        <is>
          <t>张铭麒
张铭麒
张铭麒</t>
        </is>
      </c>
      <c r="W3746" t="inlineStr">
        <is>
          <t>李岳丰
吴薇
李岳丰
吴薇
李岳丰
吴薇</t>
        </is>
      </c>
    </row>
    <row r="3747" ht="12.75" customHeight="1">
      <c r="A3747" t="inlineStr">
        <is>
          <t>2025-11-19 张海-杭州-绿茶-新店开业 已结束</t>
        </is>
      </c>
      <c r="B3747"/>
      <c r="C3747" t="inlineStr">
        <is>
          <t>1号机投油压力小，2号机洗锅水压力小，需关注。</t>
        </is>
      </c>
      <c r="D3747" t="inlineStr">
        <is>
          <t>张海</t>
        </is>
      </c>
      <c r="E3747" t="inlineStr">
        <is>
          <t>浙江省杭州市富阳区银湖街道金宇·彩虹嘉都</t>
        </is>
      </c>
      <c r="F3747" t="inlineStr">
        <is>
          <t>项目出差</t>
        </is>
      </c>
      <c r="G3747" t="inlineStr">
        <is>
          <t>张海-杭州-绿茶-新店开业 已结束</t>
        </is>
      </c>
      <c r="H3747" t="inlineStr">
        <is>
          <t>尊敬的领导晚上好，以下是11月19号的工作汇报请检阅。
1-早上到达绿茶门店，机器开机是否正常，添加干料，液料，水淀粉，告诉切配人员准备小料，酱料，配料，炒饭饭底备出，土豆片炸好，分量称重食材。
2-今日来了一个操作员，开始教熟悉机器，首先我炒一个菜叫他在旁边学习，怎么操作接下来就是操作员自己完成炒菜流程我在旁边指导，今日离饭口时间比较紧张，明白教校准。
3-下午操作一号机器人投油压力不够，二号机器洗锅水压力不够，联系售后，售后说有2种可能一是有管有打弯的地方，在就是泵有问题，2号机水压不够可能是2.0版本的原因，售后叫我打开1号机器盖板可是空间不够一人无发打开，炸锅连接一个电缆线无法拉出炸锅。
4-晚上下班前教操作员机器清洁，洗锅，养锅。
</t>
        </is>
      </c>
      <c r="I3747" t="inlineStr">
        <is>
          <t>绿茶菜品都已定</t>
        </is>
      </c>
      <c r="J3747" t="inlineStr">
        <is>
          <t>1号机器投油压力小，2号机器洗锅水压力小。</t>
        </is>
      </c>
      <c r="K3747" t="inlineStr">
        <is>
          <t>明日教操作员校准干料，液料。</t>
        </is>
      </c>
      <c r="L3747" t="inlineStr">
        <is>
          <t>IMG_20251119_084721127.jpg,IMG_20251119_093005182.jpg,IMG_20251119_123103833.jpg,IMG_20251119_123107748.jpg,IMG_20251119_201707655.jpg,IMG_20251119_201700960.jpg,IMG_20251119_201927574.jpg,wx_camera_1763555788656.mp4,wx_camera_1763555837289.mp4,wx_camera_1763558968600.mp4,IMG20251119213102.jpg,IMG_20251119_220907059.jpg</t>
        </is>
      </c>
      <c r="M3747"/>
      <c r="N3747" s="2">
        <v>45980</v>
      </c>
      <c r="O3747" t="inlineStr">
        <is>
          <t>已结束,已结束,已结束</t>
        </is>
      </c>
      <c r="P3747" t="inlineStr">
        <is>
          <t>47周</t>
        </is>
      </c>
      <c r="Q3747"/>
      <c r="R3747" t="inlineStr">
        <is>
          <t>false</t>
        </is>
      </c>
      <c r="S3747" t="inlineStr">
        <is>
          <t>2025/10/28
2025/11/21
2025/11/30</t>
        </is>
      </c>
      <c r="T3747" t="inlineStr">
        <is>
          <t>BST</t>
        </is>
      </c>
      <c r="U3747"/>
      <c r="V3747" t="inlineStr">
        <is>
          <t>张铭麒
张铭麒
张铭麒</t>
        </is>
      </c>
      <c r="W3747" t="inlineStr">
        <is>
          <t>李岳丰
吴薇
李岳丰
吴薇
李岳丰
吴薇</t>
        </is>
      </c>
    </row>
    <row r="3748" ht="12.75" customHeight="1">
      <c r="A3748" t="inlineStr">
        <is>
          <t>2025-11-18 张海-杭州-绿茶-新店开业 已结束</t>
        </is>
      </c>
      <c r="B3748"/>
      <c r="C3748" t="inlineStr">
        <is>
          <t>11月18日绿茶新店工作正常，无异常，明日观察菜品。</t>
        </is>
      </c>
      <c r="D3748" t="inlineStr">
        <is>
          <t>张海</t>
        </is>
      </c>
      <c r="E3748" t="inlineStr">
        <is>
          <t>浙江省杭州市富阳区银湖街道高桥南路峰华雅苑</t>
        </is>
      </c>
      <c r="F3748" t="inlineStr">
        <is>
          <t>项目出差</t>
        </is>
      </c>
      <c r="G3748" t="inlineStr">
        <is>
          <t>张海-杭州-绿茶-新店开业 已结束</t>
        </is>
      </c>
      <c r="H3748" t="inlineStr">
        <is>
          <t>尊敬的领导晚上好，以下是11月18号的工作汇报请检阅。
1-早上到绿茶门店检查机器是否正常，添加干料，液料，水淀粉，准备食材，以及小料，打好饭底。
2-中午饭口出餐顺利，机器又加了两道菜，糖醋里脊，葱爆牛肉。
3-晚上饭口，出餐顺利，水淀粉清水排出，洗锅，养锅，打扫卫生。</t>
        </is>
      </c>
      <c r="I3748" t="inlineStr">
        <is>
          <t>无</t>
        </is>
      </c>
      <c r="J3748"/>
      <c r="K3748" t="inlineStr">
        <is>
          <t>明日观察菜品</t>
        </is>
      </c>
      <c r="L3748" t="inlineStr">
        <is>
          <t>IMG_20251118_094005050.jpg,IMG_20251118_103318054.jpg,IMG_20251118_145250816.jpg,IMG_20251118_202740240.jpg,IMG_20251118_213718810.jpg</t>
        </is>
      </c>
      <c r="M3748"/>
      <c r="N3748" s="2">
        <v>45979</v>
      </c>
      <c r="O3748" t="inlineStr">
        <is>
          <t>已结束,已结束,已结束</t>
        </is>
      </c>
      <c r="P3748" t="inlineStr">
        <is>
          <t>47周</t>
        </is>
      </c>
      <c r="Q3748"/>
      <c r="R3748" t="inlineStr">
        <is>
          <t>false</t>
        </is>
      </c>
      <c r="S3748" t="inlineStr">
        <is>
          <t>2025/10/28
2025/11/21
2025/11/30</t>
        </is>
      </c>
      <c r="T3748" t="inlineStr">
        <is>
          <t>BST</t>
        </is>
      </c>
      <c r="U3748"/>
      <c r="V3748" t="inlineStr">
        <is>
          <t>张铭麒
张铭麒
张铭麒</t>
        </is>
      </c>
      <c r="W3748" t="inlineStr">
        <is>
          <t>李岳丰
吴薇
李岳丰
吴薇
李岳丰
吴薇</t>
        </is>
      </c>
    </row>
    <row r="3749" ht="12.75" customHeight="1">
      <c r="A3749" t="inlineStr">
        <is>
          <t>2025-11-17 张海-杭州-绿茶-新店开业 已结束</t>
        </is>
      </c>
      <c r="B3749"/>
      <c r="C3749" t="inlineStr">
        <is>
          <t>油渣小白菜偏淡，已加2克鸡精和1克盐调整。</t>
        </is>
      </c>
      <c r="D3749" t="inlineStr">
        <is>
          <t>张海</t>
        </is>
      </c>
      <c r="E3749" t="inlineStr">
        <is>
          <t>浙江省杭州市富阳区银湖街道金宇·彩虹嘉都</t>
        </is>
      </c>
      <c r="F3749" t="inlineStr">
        <is>
          <t>项目出差</t>
        </is>
      </c>
      <c r="G3749" t="inlineStr">
        <is>
          <t>张海-杭州-绿茶-新店开业 已结束</t>
        </is>
      </c>
      <c r="H3749" t="inlineStr">
        <is>
          <t>尊敬的领导晚上好，以下是11月17号的工作汇报请检阅。
1-早上到达绿茶机器开机检查干料，液料投放是否正常，添加水淀粉，告诉配菜准备食材，配料，小料。加工饭底。
2-中午食材，油渣小白菜反应有点淡微调加2克鸡精，1克盐，出菜正常。茄子煲出菜正常，小锅土豆，包菜，花菜，炒饭，辣椒炒肉一切正常，中午试菜完毕，洗锅，养锅。
3-晚餐又试一遍菜，一切正常，剩余水淀粉倒出加入清水冲洗管道，打扫卫生，清理机器，洗锅，养锅。</t>
        </is>
      </c>
      <c r="I3749" t="inlineStr">
        <is>
          <t>花菜，包菜，辣椒炒肉，炒饭，小白菜，茄子煲，小土豆，已定板。</t>
        </is>
      </c>
      <c r="J3749"/>
      <c r="K3749" t="inlineStr">
        <is>
          <t>明日开业</t>
        </is>
      </c>
      <c r="L3749" t="inlineStr">
        <is>
          <t>IMG_20251117_100100988.jpg,IMG_20251117_103513377.jpg,IMG_20251117_134937800.jpg,IMG_20251117_134951388.jpg,IMG_20251117_134959146.jpg,IMG_20251117_135004116.jpg,IMG_20251117_135011083.jpg,IMG_20251117_210730094.jpg,IMG_20251117_211454461.jpg</t>
        </is>
      </c>
      <c r="M3749"/>
      <c r="N3749" s="2">
        <v>45978</v>
      </c>
      <c r="O3749" t="inlineStr">
        <is>
          <t>已结束,已结束,已结束</t>
        </is>
      </c>
      <c r="P3749" t="inlineStr">
        <is>
          <t>47周</t>
        </is>
      </c>
      <c r="Q3749"/>
      <c r="R3749" t="inlineStr">
        <is>
          <t>false</t>
        </is>
      </c>
      <c r="S3749" t="inlineStr">
        <is>
          <t>2025/10/28
2025/11/21
2025/11/30</t>
        </is>
      </c>
      <c r="T3749" t="inlineStr">
        <is>
          <t>BST</t>
        </is>
      </c>
      <c r="U3749"/>
      <c r="V3749" t="inlineStr">
        <is>
          <t>张铭麒
张铭麒
张铭麒</t>
        </is>
      </c>
      <c r="W3749" t="inlineStr">
        <is>
          <t>李岳丰
吴薇
李岳丰
吴薇
李岳丰
吴薇</t>
        </is>
      </c>
    </row>
    <row r="3750" ht="12.75" customHeight="1">
      <c r="A3750" t="inlineStr">
        <is>
          <t>2025-11-16 张海-杭州-绿茶-新店开业 已结束</t>
        </is>
      </c>
      <c r="B3750" t="inlineStr">
        <is>
          <t>1</t>
        </is>
      </c>
      <c r="C3750" t="inlineStr">
        <is>
          <t>茄子煲水淀粉比例不对需调试，小白菜需微调。</t>
        </is>
      </c>
      <c r="D3750" t="inlineStr">
        <is>
          <t>张海</t>
        </is>
      </c>
      <c r="E3750" t="inlineStr">
        <is>
          <t>浙江省杭州市萧山区义桥镇崇孝路杭州萧山蓝天旅馆</t>
        </is>
      </c>
      <c r="F3750" t="inlineStr">
        <is>
          <t>项目出差</t>
        </is>
      </c>
      <c r="G3750" t="inlineStr">
        <is>
          <t>张海-杭州-绿茶-新店开业 已结束</t>
        </is>
      </c>
      <c r="H3750" t="inlineStr">
        <is>
          <t>尊敬的领导晚上好，以下是11月16号的工作汇报请检阅。
1-到达绿茶告知操作员备菜，小料，启动机器是否正常运转，检查干料是否投放，液料是否投放。
2-今日试菜，油渣小白菜，干锅土豆片，茄子煲，炒饭，包菜，花菜，辣椒炒肉，茄子煲水淀粉比例不对，明日继续调试，小白菜微调。
3-洗锅，养锅，打扫卫生。</t>
        </is>
      </c>
      <c r="I3750" t="inlineStr">
        <is>
          <t>包菜1份已定，辣椒炒肉1份已定。</t>
        </is>
      </c>
      <c r="J3750"/>
      <c r="K3750" t="inlineStr">
        <is>
          <t>明日继续试菜</t>
        </is>
      </c>
      <c r="L3750" t="inlineStr">
        <is>
          <t>IMG20251116182908.jpg,IMG20251116182924.jpg,IMG_20251116_194035305.jpg,IMG_20251116_132249213.jpg,IMG_20251116_174235104.jpg,IMG_20251116_174238309.jpg,IMG_20251116_130012194.jpg,IMG_20251116_111520356.jpg</t>
        </is>
      </c>
      <c r="M3750"/>
      <c r="N3750" s="2">
        <v>45977</v>
      </c>
      <c r="O3750" t="inlineStr">
        <is>
          <t>已结束,已结束,已结束</t>
        </is>
      </c>
      <c r="P3750" t="inlineStr">
        <is>
          <t>46周</t>
        </is>
      </c>
      <c r="Q3750"/>
      <c r="R3750" t="inlineStr">
        <is>
          <t>false</t>
        </is>
      </c>
      <c r="S3750" t="inlineStr">
        <is>
          <t>2025/10/28
2025/11/21
2025/11/30</t>
        </is>
      </c>
      <c r="T3750" t="inlineStr">
        <is>
          <t>BST</t>
        </is>
      </c>
      <c r="U3750"/>
      <c r="V3750" t="inlineStr">
        <is>
          <t>张铭麒
张铭麒
张铭麒</t>
        </is>
      </c>
      <c r="W3750" t="inlineStr">
        <is>
          <t>李岳丰
吴薇
李岳丰
吴薇
李岳丰
吴薇</t>
        </is>
      </c>
    </row>
    <row r="3751" ht="12.75" customHeight="1">
      <c r="A3751" t="inlineStr">
        <is>
          <t>2025-11-15 张海-杭州-绿茶-新店开业 已结束</t>
        </is>
      </c>
      <c r="B3751" t="inlineStr">
        <is>
          <t>1</t>
        </is>
      </c>
      <c r="C3751" t="inlineStr">
        <is>
          <t>2号机器人初始温度不稳定，水淀粉测试因网络不稳定需3遍。</t>
        </is>
      </c>
      <c r="D3751" t="inlineStr">
        <is>
          <t>张海</t>
        </is>
      </c>
      <c r="E3751" t="inlineStr">
        <is>
          <t>浙江省杭州市富阳区银湖街道金桥北路辅路富景都会公寓</t>
        </is>
      </c>
      <c r="F3751" t="inlineStr">
        <is>
          <t>项目出差</t>
        </is>
      </c>
      <c r="G3751" t="inlineStr">
        <is>
          <t>张海-杭州-绿茶-新店开业 已结束</t>
        </is>
      </c>
      <c r="H3751" t="inlineStr">
        <is>
          <t>尊敬的领导晚上好，以下是11月15日的工作汇报请检阅。
1-今天三禾铁锅到绿茶门店，把油膜铁锅换下，重新温度标定，加入清水放洗洁精清洗反复清洗3遍，干烧2分钟再次清洗，1号机器人温度稳定，2号机器人反复测试3遍温度不太稳定，再次清洗调了2遍温度稳定。
2-培训操作员干料校准，校准干料，投放第一次不需要称重，保证干料盒出料，称重3次每一次去皮称重。
液料校准第一次投放也不需要称重，保证液料，称重3次每一次去皮记好克数，水淀粉测试3遍是因为网络不稳定。
3-教操作员怎么洗锅，告知洗锅的重要性，每天2到3次的养锅。</t>
        </is>
      </c>
      <c r="I3751" t="inlineStr">
        <is>
          <t>无</t>
        </is>
      </c>
      <c r="J3751"/>
      <c r="K3751" t="inlineStr">
        <is>
          <t>11月16日准备小料，准备试菜。</t>
        </is>
      </c>
      <c r="L3751" t="inlineStr">
        <is>
          <t>IMG20251115132235.jpg,wx_camera_1763184239405.jpg,IMG20251115143538.jpg,IMG_20251115_154521636.jpg,video_20251115_154653539.mp4,IMG_20251115_182127705.jpg,IMG_20251115_190511876.jpg,IMG_20251115_190515022.jpg,IMG_20251115_204105690.jpg</t>
        </is>
      </c>
      <c r="M3751"/>
      <c r="N3751" s="2">
        <v>45976</v>
      </c>
      <c r="O3751" t="inlineStr">
        <is>
          <t>已结束,已结束,已结束</t>
        </is>
      </c>
      <c r="P3751" t="inlineStr">
        <is>
          <t>46周</t>
        </is>
      </c>
      <c r="Q3751"/>
      <c r="R3751" t="inlineStr">
        <is>
          <t>false</t>
        </is>
      </c>
      <c r="S3751" t="inlineStr">
        <is>
          <t>2025/10/28
2025/11/21
2025/11/30</t>
        </is>
      </c>
      <c r="T3751" t="inlineStr">
        <is>
          <t>BST</t>
        </is>
      </c>
      <c r="U3751"/>
      <c r="V3751" t="inlineStr">
        <is>
          <t>张铭麒
张铭麒
张铭麒</t>
        </is>
      </c>
      <c r="W3751" t="inlineStr">
        <is>
          <t>李岳丰
吴薇
李岳丰
吴薇
李岳丰
吴薇</t>
        </is>
      </c>
    </row>
    <row r="3752" ht="12.75" customHeight="1">
      <c r="A3752" t="inlineStr">
        <is>
          <t>2025-11-14 张海-杭州-绿茶-新店开业 已结束</t>
        </is>
      </c>
      <c r="B3752"/>
      <c r="C3752" t="inlineStr">
        <is>
          <t>11月15日计划干料、液料校准，准备小料。</t>
        </is>
      </c>
      <c r="D3752" t="inlineStr">
        <is>
          <t>张海</t>
        </is>
      </c>
      <c r="E3752" t="inlineStr">
        <is>
          <t>浙江省杭州市西湖区转塘街道阳澄公寓康迪新座之江印</t>
        </is>
      </c>
      <c r="F3752" t="inlineStr">
        <is>
          <t>项目出差</t>
        </is>
      </c>
      <c r="G3752" t="inlineStr">
        <is>
          <t>张海-杭州-绿茶-新店开业 已结束</t>
        </is>
      </c>
      <c r="H3752" t="inlineStr">
        <is>
          <t>1-到达杭州绿茶富阳万达店，把机器开机查看是否正常运行，查看干料是否转动，液料盒加水投放是否正常，反复清洁新锅的油膜，锅中不放水干烧3-2分钟，再次清洗。
2-加入500克水烧开测试温度是否在95-110之间，测试3遍机器温度正常。
3-洗锅加入清水洗洁精进行清洗，清洗完成打开深度养锅。
</t>
        </is>
      </c>
      <c r="I3752" t="inlineStr">
        <is>
          <t>无</t>
        </is>
      </c>
      <c r="J3752"/>
      <c r="K3752" t="inlineStr">
        <is>
          <t>11月15日计划干料，液料校准，准备小料</t>
        </is>
      </c>
      <c r="L3752" t="inlineStr">
        <is>
          <t>IMG_20251114_094841749.jpg,IMG_20251114_095816049.jpg,IMG_20251114_104352740.jpg,IMG20251114100329.jpg,IMG_20251114_123006748.jpg,IMG_20251114_115335586.jpg,IMG_20251114_115136758.jpg</t>
        </is>
      </c>
      <c r="M3752"/>
      <c r="N3752" s="2">
        <v>45975</v>
      </c>
      <c r="O3752" t="inlineStr">
        <is>
          <t>已结束,已结束,已结束</t>
        </is>
      </c>
      <c r="P3752" t="inlineStr">
        <is>
          <t>46周</t>
        </is>
      </c>
      <c r="Q3752"/>
      <c r="R3752" t="inlineStr">
        <is>
          <t>false</t>
        </is>
      </c>
      <c r="S3752" t="inlineStr">
        <is>
          <t>2025/10/28
2025/11/21
2025/11/30</t>
        </is>
      </c>
      <c r="T3752" t="inlineStr">
        <is>
          <t>BST</t>
        </is>
      </c>
      <c r="U3752"/>
      <c r="V3752" t="inlineStr">
        <is>
          <t>张铭麒
张铭麒
张铭麒</t>
        </is>
      </c>
      <c r="W3752" t="inlineStr">
        <is>
          <t>李岳丰
吴薇
李岳丰
吴薇
李岳丰
吴薇</t>
        </is>
      </c>
    </row>
    <row r="3753" ht="12.75" customHeight="1">
      <c r="A3753" t="inlineStr">
        <is>
          <t xml:space="preserve">2025-11-12 </t>
        </is>
      </c>
      <c r="B3753"/>
      <c r="C3753" t="inlineStr">
        <is>
          <t>正文仅含日期“2025/11/12”，无实质内容，信息缺失。</t>
        </is>
      </c>
      <c r="D3753" t="inlineStr">
        <is>
          <t>张海</t>
        </is>
      </c>
      <c r="E3753" t="inlineStr">
        <is>
          <t>黑龙江省牡丹江市西安区沿江街道西长安街400号江城美地一区</t>
        </is>
      </c>
      <c r="F3753" t="inlineStr">
        <is>
          <t>排休</t>
        </is>
      </c>
      <c r="G3753"/>
      <c r="H3753"/>
      <c r="I3753"/>
      <c r="J3753"/>
      <c r="K3753"/>
      <c r="L3753"/>
      <c r="M3753"/>
      <c r="N3753" s="2">
        <v>45973</v>
      </c>
      <c r="O3753"/>
      <c r="P3753" t="inlineStr">
        <is>
          <t>46周</t>
        </is>
      </c>
      <c r="Q3753"/>
      <c r="R3753" t="inlineStr">
        <is>
          <t>false</t>
        </is>
      </c>
      <c r="S3753"/>
      <c r="T3753"/>
      <c r="U3753" t="inlineStr">
        <is>
          <t>1</t>
        </is>
      </c>
      <c r="V3753"/>
      <c r="W3753"/>
    </row>
    <row r="3754" ht="12.75" customHeight="1">
      <c r="A3754" t="inlineStr">
        <is>
          <t xml:space="preserve">2025-11-11 </t>
        </is>
      </c>
      <c r="B3754"/>
      <c r="C3754" t="inlineStr">
        <is>
          <t>正文仅日期“2025/11/11”，无具体内容，信息异常缺失。</t>
        </is>
      </c>
      <c r="D3754" t="inlineStr">
        <is>
          <t>张海</t>
        </is>
      </c>
      <c r="E3754" t="inlineStr">
        <is>
          <t>黑龙江省牡丹江市西安区沿江街道西长安街400号江城美地一区</t>
        </is>
      </c>
      <c r="F3754" t="inlineStr">
        <is>
          <t>排休</t>
        </is>
      </c>
      <c r="G3754"/>
      <c r="H3754"/>
      <c r="I3754"/>
      <c r="J3754"/>
      <c r="K3754"/>
      <c r="L3754"/>
      <c r="M3754"/>
      <c r="N3754" s="2">
        <v>45972</v>
      </c>
      <c r="O3754"/>
      <c r="P3754" t="inlineStr">
        <is>
          <t>46周</t>
        </is>
      </c>
      <c r="Q3754"/>
      <c r="R3754" t="inlineStr">
        <is>
          <t>false</t>
        </is>
      </c>
      <c r="S3754"/>
      <c r="T3754"/>
      <c r="U3754"/>
      <c r="V3754"/>
      <c r="W3754"/>
    </row>
    <row r="3755" ht="12.75" customHeight="1">
      <c r="A3755" t="inlineStr">
        <is>
          <t xml:space="preserve">2025-11-10 </t>
        </is>
      </c>
      <c r="B3755"/>
      <c r="C3755" t="inlineStr">
        <is>
          <t>正文内容为空，无有效信息，存在内容缺失问题。</t>
        </is>
      </c>
      <c r="D3755" t="inlineStr">
        <is>
          <t>张海</t>
        </is>
      </c>
      <c r="E3755" t="inlineStr">
        <is>
          <t>黑龙江省牡丹江市西安区沿江街道西长安街江城美地</t>
        </is>
      </c>
      <c r="F3755" t="inlineStr">
        <is>
          <t>排休</t>
        </is>
      </c>
      <c r="G3755"/>
      <c r="H3755"/>
      <c r="I3755"/>
      <c r="J3755"/>
      <c r="K3755"/>
      <c r="L3755"/>
      <c r="M3755"/>
      <c r="N3755" s="2">
        <v>45971</v>
      </c>
      <c r="O3755"/>
      <c r="P3755" t="inlineStr">
        <is>
          <t>46周</t>
        </is>
      </c>
      <c r="Q3755"/>
      <c r="R3755" t="inlineStr">
        <is>
          <t>false</t>
        </is>
      </c>
      <c r="S3755"/>
      <c r="T3755"/>
      <c r="U3755"/>
      <c r="V3755"/>
      <c r="W3755"/>
    </row>
    <row r="3756" ht="12.75" customHeight="1">
      <c r="A3756" t="inlineStr">
        <is>
          <t xml:space="preserve">2025-11-09 </t>
        </is>
      </c>
      <c r="B3756"/>
      <c r="C3756" t="inlineStr">
        <is>
          <t>正文仅日期“2025/11/09”，无实质内容，信息缺失。</t>
        </is>
      </c>
      <c r="D3756" t="inlineStr">
        <is>
          <t>张海</t>
        </is>
      </c>
      <c r="E3756" t="inlineStr">
        <is>
          <t>黑龙江省牡丹江市西安区沿江街道西长安街江城美地一区</t>
        </is>
      </c>
      <c r="F3756" t="inlineStr">
        <is>
          <t>排休</t>
        </is>
      </c>
      <c r="G3756"/>
      <c r="H3756"/>
      <c r="I3756"/>
      <c r="J3756"/>
      <c r="K3756"/>
      <c r="L3756"/>
      <c r="M3756"/>
      <c r="N3756" s="2">
        <v>45970</v>
      </c>
      <c r="O3756"/>
      <c r="P3756" t="inlineStr">
        <is>
          <t>45周</t>
        </is>
      </c>
      <c r="Q3756"/>
      <c r="R3756" t="inlineStr">
        <is>
          <t>false</t>
        </is>
      </c>
      <c r="S3756"/>
      <c r="T3756"/>
      <c r="U3756"/>
      <c r="V3756"/>
      <c r="W3756"/>
    </row>
    <row r="3757" ht="12.75" customHeight="1">
      <c r="A3757" t="inlineStr">
        <is>
          <t xml:space="preserve">2025-11-08 </t>
        </is>
      </c>
      <c r="B3757"/>
      <c r="C3757" t="inlineStr">
        <is>
          <t>正文仅为日期“2025/11/08”，无实质内容，信息缺失。</t>
        </is>
      </c>
      <c r="D3757" t="inlineStr">
        <is>
          <t>张海</t>
        </is>
      </c>
      <c r="E3757" t="inlineStr">
        <is>
          <t>黑龙江省牡丹江市东安区新安街道东一条路</t>
        </is>
      </c>
      <c r="F3757" t="inlineStr">
        <is>
          <t>排休</t>
        </is>
      </c>
      <c r="G3757"/>
      <c r="H3757"/>
      <c r="I3757"/>
      <c r="J3757"/>
      <c r="K3757"/>
      <c r="L3757"/>
      <c r="M3757"/>
      <c r="N3757" s="2">
        <v>45969</v>
      </c>
      <c r="O3757"/>
      <c r="P3757" t="inlineStr">
        <is>
          <t>45周</t>
        </is>
      </c>
      <c r="Q3757"/>
      <c r="R3757" t="inlineStr">
        <is>
          <t>false</t>
        </is>
      </c>
      <c r="S3757"/>
      <c r="T3757"/>
      <c r="U3757"/>
      <c r="V3757"/>
      <c r="W3757"/>
    </row>
    <row r="3758" ht="12.75" customHeight="1">
      <c r="A3758" t="inlineStr">
        <is>
          <t>2026-03-29 张连顺-广州市-钱大妈-外卖店模型 已结束</t>
        </is>
      </c>
      <c r="B3758" t="inlineStr">
        <is>
          <t>1</t>
        </is>
      </c>
      <c r="C3758" t="inlineStr">
        <is>
          <t>软件运行不理想，影响出餐效率，增加重复操作工作量。</t>
        </is>
      </c>
      <c r="D3758" t="inlineStr">
        <is>
          <t>张连顺</t>
        </is>
      </c>
      <c r="E3758" t="inlineStr">
        <is>
          <t>广东省深圳市宝安区福海街道聚龙居(三号路)</t>
        </is>
      </c>
      <c r="F3758" t="inlineStr">
        <is>
          <t>项目出差</t>
        </is>
      </c>
      <c r="G3758" t="inlineStr">
        <is>
          <t>张连顺-广州市-钱大妈-外卖店模型 已结束</t>
        </is>
      </c>
      <c r="H3758" t="inlineStr">
        <is>
          <t>1. 按流程完成所有菜品的验收，重点检查食材新鲜度、规格是否符合标准，确保食材品质达标。验收后，对所有食材进行清洗、切配，按当日菜品需求切成规定规格，并完成分装，用保鲜袋密封标注，保障后续烹饪环节的原料供应及取用效率。
2. 因今日操作员休息，重点与杨师傅完成工作对接，包括同步当日食材储备情况、明确菜品制作优先级及出餐标准等，确保烹饪环节衔接顺畅。在杨师傅配合下，完成了当日订单的菜品制作，保障基本出餐需求。
3.今日软件运行情况不太理想，虽为基础操作功能，影响了整体出餐效率。简单的流程因软件变得繁琐，增加了重复操作的工作量。
4.机器各项工作正常。</t>
        </is>
      </c>
      <c r="I3758" t="inlineStr">
        <is>
          <t>无</t>
        </is>
      </c>
      <c r="J3758"/>
      <c r="K3758" t="inlineStr">
        <is>
          <t>结束钱大妈外卖模型店支援</t>
        </is>
      </c>
      <c r="L3758" t="inlineStr">
        <is>
          <t>IMG_20260329_084930105.jpg,IMG_20260329_102540121.jpg,IMG_20260329_134640126.jpg</t>
        </is>
      </c>
      <c r="M3758"/>
      <c r="N3758" s="2">
        <v>46110</v>
      </c>
      <c r="O3758" t="inlineStr">
        <is>
          <t>已结束,已结束</t>
        </is>
      </c>
      <c r="P3758" t="inlineStr">
        <is>
          <t>13周</t>
        </is>
      </c>
      <c r="Q3758"/>
      <c r="R3758" t="inlineStr">
        <is>
          <t>false</t>
        </is>
      </c>
      <c r="S3758" t="inlineStr">
        <is>
          <t>2026/03/27
2026/03/29</t>
        </is>
      </c>
      <c r="T3758" t="inlineStr">
        <is>
          <t>创新中心</t>
        </is>
      </c>
      <c r="U3758" t="inlineStr">
        <is>
          <t>1</t>
        </is>
      </c>
      <c r="V3758" t="inlineStr">
        <is>
          <t>张博文
张博文</t>
        </is>
      </c>
      <c r="W3758" t="inlineStr">
        <is>
          <t>吴薇
张铭麒
吴薇
张铭麒</t>
        </is>
      </c>
    </row>
    <row r="3759" ht="12.75" customHeight="1">
      <c r="A3759" t="inlineStr">
        <is>
          <t>2026-03-28 张连顺-广州市-钱大妈-外卖店模型 已结束</t>
        </is>
      </c>
      <c r="B3759"/>
      <c r="C3759" t="inlineStr">
        <is>
          <t>无需要关注的问题和异常情况。</t>
        </is>
      </c>
      <c r="D3759" t="inlineStr">
        <is>
          <t>张连顺</t>
        </is>
      </c>
      <c r="E3759" t="inlineStr">
        <is>
          <t>广东省广州市海珠区新港街道IU酒店(广州中山大学滨江东路地铁站店)海珠半岛花园</t>
        </is>
      </c>
      <c r="F3759" t="inlineStr">
        <is>
          <t>项目出差</t>
        </is>
      </c>
      <c r="G3759" t="inlineStr">
        <is>
          <t>张连顺-广州市-钱大妈-外卖店模型 已结束</t>
        </is>
      </c>
      <c r="H3759" t="inlineStr">
        <is>
          <t>1. 按标准流程完成所有菜品的验收，重点检查食材新鲜度、验收后，对所有食材进行清洗、切配，用保鲜袋密封标注，为后续烹饪环节提供标准化原料，保障取用便捷性与食材新鲜度。
2..午餐时段，新操作员首次独立完成菜品制作。过程中，操作员严格遵循此前培训的流程规范，包括食材取用、态度认真专注，主动对照标准核对每道菜品的出品要求。最终，午餐菜品均按时完成制作，口味、分量符合标准，未出现质量问题，说明其已基本掌握核心操作技能。
3.机器各项工作正常。</t>
        </is>
      </c>
      <c r="I3759" t="inlineStr">
        <is>
          <t>无</t>
        </is>
      </c>
      <c r="J3759"/>
      <c r="K3759" t="inlineStr">
        <is>
          <t>广州钱大妈外卖模型店</t>
        </is>
      </c>
      <c r="L3759" t="inlineStr">
        <is>
          <t>IMG_20260328_162023767.jpg,IMG_20260328_194121441.jpg</t>
        </is>
      </c>
      <c r="M3759"/>
      <c r="N3759" s="2">
        <v>46109</v>
      </c>
      <c r="O3759" t="inlineStr">
        <is>
          <t>已结束,已结束</t>
        </is>
      </c>
      <c r="P3759" t="inlineStr">
        <is>
          <t>13周</t>
        </is>
      </c>
      <c r="Q3759"/>
      <c r="R3759" t="inlineStr">
        <is>
          <t>false</t>
        </is>
      </c>
      <c r="S3759" t="inlineStr">
        <is>
          <t>2026/03/27
2026/03/29</t>
        </is>
      </c>
      <c r="T3759" t="inlineStr">
        <is>
          <t>创新中心</t>
        </is>
      </c>
      <c r="U3759"/>
      <c r="V3759" t="inlineStr">
        <is>
          <t>张博文
张博文</t>
        </is>
      </c>
      <c r="W3759" t="inlineStr">
        <is>
          <t>吴薇
张铭麒
吴薇
张铭麒</t>
        </is>
      </c>
    </row>
    <row r="3760" ht="12.75" customHeight="1">
      <c r="A3760" t="inlineStr">
        <is>
          <t>2026-03-27 张连顺-广州市-钱大妈-外卖店模型 已结束</t>
        </is>
      </c>
      <c r="B3760"/>
      <c r="C3760" t="inlineStr">
        <is>
          <t>无明显问题和异常，食材处理规范，新操作员培训良好，机器正常。</t>
        </is>
      </c>
      <c r="D3760" t="inlineStr">
        <is>
          <t>张连顺</t>
        </is>
      </c>
      <c r="E3760" t="inlineStr">
        <is>
          <t>广东省广州市海珠区新港街道IU酒店(广州中山大学滨江东路地铁站店)海珠半岛花园</t>
        </is>
      </c>
      <c r="F3760" t="inlineStr">
        <is>
          <t>项目出差</t>
        </is>
      </c>
      <c r="G3760" t="inlineStr">
        <is>
          <t>张连顺-广州市-钱大妈-外卖店模型 已结束</t>
        </is>
      </c>
      <c r="H3760" t="inlineStr">
        <is>
          <t>1. 按流程完成所有外卖菜品的验收，重点检查食材新鲜度、规格是否符合标准，确保食材品质达标。验收后，对所有食材进行清洗、切配，按当日菜品需求切成规定规格（如丝、片、块等），并完成分装，用保鲜袋密封标注，保障食材新鲜度与取用便捷性。
2. 重点对新操作员进行了实操培训详细讲解并演示干料和液料的校准方法，包括用量刻度识别、称重工具使用及误差控制，确保调料添加精准，保证菜品口味稳定，讲解菜品制作的注意事项，涵盖食材预处理要求，出餐标准及食品安全规范等，新操作员学习态度认真，积极记录要点并主动提问，已基本掌握校准操作及制作核心要点，后续可在指导下尝试独立操作。
3.机器各项工作正常。</t>
        </is>
      </c>
      <c r="I3760" t="inlineStr">
        <is>
          <t>无</t>
        </is>
      </c>
      <c r="J3760"/>
      <c r="K3760" t="inlineStr">
        <is>
          <t>广州市钱大妈外卖模型店</t>
        </is>
      </c>
      <c r="L3760" t="inlineStr">
        <is>
          <t>IMG_20260327_085243554.jpg,IMG_20260327_091040995.jpg,IMG_20260327_193339.jpg,IMG_20260327_193614.jpg,IMG_20260327_194219268.jpg,IMG_20260327_190415353.jpg</t>
        </is>
      </c>
      <c r="M3760"/>
      <c r="N3760" s="2">
        <v>46108</v>
      </c>
      <c r="O3760" t="inlineStr">
        <is>
          <t>已结束,已结束</t>
        </is>
      </c>
      <c r="P3760" t="inlineStr">
        <is>
          <t>13周</t>
        </is>
      </c>
      <c r="Q3760"/>
      <c r="R3760" t="inlineStr">
        <is>
          <t>false</t>
        </is>
      </c>
      <c r="S3760" t="inlineStr">
        <is>
          <t>2026/03/27
2026/03/29</t>
        </is>
      </c>
      <c r="T3760" t="inlineStr">
        <is>
          <t>创新中心</t>
        </is>
      </c>
      <c r="U3760"/>
      <c r="V3760" t="inlineStr">
        <is>
          <t>张博文
张博文</t>
        </is>
      </c>
      <c r="W3760" t="inlineStr">
        <is>
          <t>吴薇
张铭麒
吴薇
张铭麒</t>
        </is>
      </c>
    </row>
    <row r="3761" ht="12.75" customHeight="1">
      <c r="A3761" t="inlineStr">
        <is>
          <t>2026-03-26 张连顺-广州市-钱大妈-外卖店模型 已结束</t>
        </is>
      </c>
      <c r="B3761" t="inlineStr">
        <is>
          <t>1</t>
        </is>
      </c>
      <c r="C3761" t="inlineStr">
        <is>
          <t>无明显问题或异常，工作规范，机器正常，感谢领导支持。</t>
        </is>
      </c>
      <c r="D3761" t="inlineStr">
        <is>
          <t>张连顺</t>
        </is>
      </c>
      <c r="E3761" t="inlineStr">
        <is>
          <t>广东省广州市海珠区新港街道IU酒店(广州中山大学滨江东路地铁站店)海珠半岛花园</t>
        </is>
      </c>
      <c r="F3761" t="inlineStr">
        <is>
          <t>项目出差</t>
        </is>
      </c>
      <c r="G3761" t="inlineStr">
        <is>
          <t>张连顺-广州市-钱大妈-外卖店模型 已结束</t>
        </is>
      </c>
      <c r="H3761" t="inlineStr">
        <is>
          <t>1. 按标准完成所有外卖菜品的验收，重点检查食材的新鲜度，确保所有食材满足烹饪及食品安全标准。
2. 对验收合格的食材进行清洗、改刀，按当日外卖菜品需求切配成丝、片、块等规定规格，保证大小均匀、形态统一。切配完成后，按单份用量分装至保鲜袋，密封并标注品类，便于烹饪时快速取用，同时保障食材新鲜度。
3. 在当前有限的空间内，团队能高效运转并支撑起现有的外卖运营模式，离不开各位领导的统筹规划与指导，在此也感谢领导们的付出与支持，后续会继续配合团队，在现有基础上优化工作流程，提升效率。
4.机器各项工作正常。</t>
        </is>
      </c>
      <c r="I3761" t="inlineStr">
        <is>
          <t>无</t>
        </is>
      </c>
      <c r="J3761"/>
      <c r="K3761" t="inlineStr">
        <is>
          <t>广州市钱大妈外卖模型店</t>
        </is>
      </c>
      <c r="L3761" t="inlineStr">
        <is>
          <t>IMG_20260326_172414282.jpg,IMG_20260326_175541553.jpg,IMG_20260326_200244703.jpg</t>
        </is>
      </c>
      <c r="M3761"/>
      <c r="N3761" s="2">
        <v>46107</v>
      </c>
      <c r="O3761" t="inlineStr">
        <is>
          <t>已结束,已结束</t>
        </is>
      </c>
      <c r="P3761" t="inlineStr">
        <is>
          <t>13周</t>
        </is>
      </c>
      <c r="Q3761"/>
      <c r="R3761" t="inlineStr">
        <is>
          <t>false</t>
        </is>
      </c>
      <c r="S3761" t="inlineStr">
        <is>
          <t>2026/03/27
2026/03/29</t>
        </is>
      </c>
      <c r="T3761" t="inlineStr">
        <is>
          <t>创新中心</t>
        </is>
      </c>
      <c r="U3761"/>
      <c r="V3761" t="inlineStr">
        <is>
          <t>张博文
张博文</t>
        </is>
      </c>
      <c r="W3761" t="inlineStr">
        <is>
          <t>吴薇
张铭麒
吴薇
张铭麒</t>
        </is>
      </c>
    </row>
    <row r="3762" ht="12.75" customHeight="1">
      <c r="A3762" t="inlineStr">
        <is>
          <t>2026-03-25 张连顺-广州市-钱大妈-外卖店模型 已结束</t>
        </is>
      </c>
      <c r="B3762"/>
      <c r="C3762" t="inlineStr">
        <is>
          <t>无异常问题，食材核验合格，处理规范，机器正常。</t>
        </is>
      </c>
      <c r="D3762" t="inlineStr">
        <is>
          <t>张连顺</t>
        </is>
      </c>
      <c r="E3762" t="inlineStr">
        <is>
          <t>广东省广州市海珠区新港街道IU酒店(广州中山大学滨江东路地铁站店)海珠半岛花园</t>
        </is>
      </c>
      <c r="F3762" t="inlineStr">
        <is>
          <t>项目出差</t>
        </is>
      </c>
      <c r="G3762" t="inlineStr">
        <is>
          <t>张连顺-广州市-钱大妈-外卖店模型 已结束</t>
        </is>
      </c>
      <c r="H3762" t="inlineStr">
        <is>
          <t>1. 完成外卖所需食材的接收工作，对所有食材进行双重核验，逐一确认食材种类、外观状态，确保无变质、破损等问题，符合食品安全标准，对食材进行精准称重，核实实际重量与订单量一致，确保供应充足，无短斤缺两情况。
2. 根据当日外卖菜品清单，对核验合格的食材进行标准化处理，清洗、改刀，切配成规定规格（如丝、片、块、丁等），保证大小均匀、形态统一，使用保鲜袋密封并标注菜品名称，便于快速取用，同时保障食材新鲜度。
3.机器各项工作正常。</t>
        </is>
      </c>
      <c r="I3762" t="inlineStr">
        <is>
          <t>无</t>
        </is>
      </c>
      <c r="J3762"/>
      <c r="K3762" t="inlineStr">
        <is>
          <t>广州钱大妈外卖模型店</t>
        </is>
      </c>
      <c r="L3762" t="inlineStr">
        <is>
          <t>IMG_20260325_083429936.jpg,IMG_20260325_083913576.jpg,IMG_20260325_083918144.jpg,IMG_20260325_184044143.jpg,IMG_20260325_203123195.jpg</t>
        </is>
      </c>
      <c r="M3762"/>
      <c r="N3762" s="2">
        <v>46106</v>
      </c>
      <c r="O3762" t="inlineStr">
        <is>
          <t>已结束,已结束</t>
        </is>
      </c>
      <c r="P3762" t="inlineStr">
        <is>
          <t>13周</t>
        </is>
      </c>
      <c r="Q3762"/>
      <c r="R3762" t="inlineStr">
        <is>
          <t>false</t>
        </is>
      </c>
      <c r="S3762" t="inlineStr">
        <is>
          <t>2026/03/27
2026/03/29</t>
        </is>
      </c>
      <c r="T3762" t="inlineStr">
        <is>
          <t>创新中心</t>
        </is>
      </c>
      <c r="U3762"/>
      <c r="V3762" t="inlineStr">
        <is>
          <t>张博文
张博文</t>
        </is>
      </c>
      <c r="W3762" t="inlineStr">
        <is>
          <t>吴薇
张铭麒
吴薇
张铭麒</t>
        </is>
      </c>
    </row>
    <row r="3763" ht="12.75" customHeight="1">
      <c r="A3763" t="inlineStr">
        <is>
          <t>2026-03-24 张连顺-广州市-钱大妈-外卖店模型 已结束</t>
        </is>
      </c>
      <c r="B3763"/>
      <c r="C3763" t="inlineStr">
        <is>
          <t>无异常问题，食材核验合格、处理规范，机器工作正常。</t>
        </is>
      </c>
      <c r="D3763" t="inlineStr">
        <is>
          <t>张连顺</t>
        </is>
      </c>
      <c r="E3763" t="inlineStr">
        <is>
          <t>广东省广州市海珠区新港街道IU酒店(广州中山大学滨江东路地铁站店)海珠半岛花园</t>
        </is>
      </c>
      <c r="F3763" t="inlineStr">
        <is>
          <t>项目出差</t>
        </is>
      </c>
      <c r="G3763" t="inlineStr">
        <is>
          <t>张连顺-广州市-钱大妈-外卖店模型 已结束</t>
        </is>
      </c>
      <c r="H3763" t="inlineStr">
        <is>
          <t>1. 今日完成外卖所需食材的接收工作，重点对食材进行双重核验，逐一核对食材种类、外观状态，确保无变质、破损等问题，符合食品安全标准，对所有食材进行精准称重，确认实际重量与订单量一致，杜绝短斤缺两情况，保障食材供应充足。
2. 根据当日外卖菜品清单，对核验合格的食材进行标准化处理，改刀，切配成规定规格，确保大小均匀、形态统一， 按菜品用量进行分装，使用保鲜袋密封并标注菜品名称，便于烹饪时快速取用，同时有效保持食材新鲜度，为高效出餐奠定基础。
3.机器各项工作正常。</t>
        </is>
      </c>
      <c r="I3763" t="inlineStr">
        <is>
          <t>无</t>
        </is>
      </c>
      <c r="J3763"/>
      <c r="K3763" t="inlineStr">
        <is>
          <t>钱大妈外卖模型店</t>
        </is>
      </c>
      <c r="L3763" t="inlineStr">
        <is>
          <t>IMG_20260324_083218072.jpg,IMG_20260324_083647402.jpg,IMG_20260324_170206604.jpg,IMG_20260324_194354083.jpg,IMG_20260324_170216557.jpg</t>
        </is>
      </c>
      <c r="M3763"/>
      <c r="N3763" s="2">
        <v>46105</v>
      </c>
      <c r="O3763" t="inlineStr">
        <is>
          <t>已结束,已结束</t>
        </is>
      </c>
      <c r="P3763" t="inlineStr">
        <is>
          <t>13周</t>
        </is>
      </c>
      <c r="Q3763"/>
      <c r="R3763" t="inlineStr">
        <is>
          <t>false</t>
        </is>
      </c>
      <c r="S3763" t="inlineStr">
        <is>
          <t>2026/03/27
2026/03/29</t>
        </is>
      </c>
      <c r="T3763" t="inlineStr">
        <is>
          <t>创新中心</t>
        </is>
      </c>
      <c r="U3763"/>
      <c r="V3763" t="inlineStr">
        <is>
          <t>张博文
张博文</t>
        </is>
      </c>
      <c r="W3763" t="inlineStr">
        <is>
          <t>吴薇
张铭麒
吴薇
张铭麒</t>
        </is>
      </c>
    </row>
    <row r="3764" ht="12.75" customHeight="1">
      <c r="A3764" t="inlineStr">
        <is>
          <t>2026-03-23 张连顺-广州市-钱大妈-外卖店模型 已结束</t>
        </is>
      </c>
      <c r="B3764"/>
      <c r="C3764" t="inlineStr">
        <is>
          <t>无异常问题，食材验收合格、切配规范，机器工作正常。</t>
        </is>
      </c>
      <c r="D3764" t="inlineStr">
        <is>
          <t>张连顺</t>
        </is>
      </c>
      <c r="E3764" t="inlineStr">
        <is>
          <t>广东省广州市海珠区新港街道IU酒店(广州中山大学滨江东路地铁站店)海珠半岛花园</t>
        </is>
      </c>
      <c r="F3764" t="inlineStr">
        <is>
          <t>项目出差</t>
        </is>
      </c>
      <c r="G3764" t="inlineStr">
        <is>
          <t>张连顺-广州市-钱大妈-外卖店模型 已结束</t>
        </is>
      </c>
      <c r="H3764" t="inlineStr">
        <is>
          <t>1. 按计划接收了外卖所需的各类菜品食材，涵盖蔬菜、肉类、辅料等。验收时重点核查食材的新鲜度，规格是否与订单匹配，确保所有食材符合烹饪标准及食品安全要求。
2. 对验收合格的食材进行清洗后，按不同菜品的制作需求完成切配（如切丝、切片、切块等），保证大小均匀、形态统一。切配完成后，按单份用量或菜品类别进行分装，使用保鲜袋密封保存并标注品类，方便烹饪时快速取用，同时有效保障食材新鲜度。
3.机器各项工作正常。</t>
        </is>
      </c>
      <c r="I3764" t="inlineStr">
        <is>
          <t>无</t>
        </is>
      </c>
      <c r="J3764"/>
      <c r="K3764" t="inlineStr">
        <is>
          <t>钱大妈外卖模型店</t>
        </is>
      </c>
      <c r="L3764" t="inlineStr">
        <is>
          <t>IMG_20260323_084139605.jpg,IMG_20260323_092527388.jpg,IMG_20260323_111702336.jpg,IMG_20260323_165542955.jpg</t>
        </is>
      </c>
      <c r="M3764"/>
      <c r="N3764" s="2">
        <v>46104</v>
      </c>
      <c r="O3764" t="inlineStr">
        <is>
          <t>已结束,已结束</t>
        </is>
      </c>
      <c r="P3764" t="inlineStr">
        <is>
          <t>13周</t>
        </is>
      </c>
      <c r="Q3764"/>
      <c r="R3764" t="inlineStr">
        <is>
          <t>false</t>
        </is>
      </c>
      <c r="S3764" t="inlineStr">
        <is>
          <t>2026/03/27
2026/03/29</t>
        </is>
      </c>
      <c r="T3764" t="inlineStr">
        <is>
          <t>创新中心</t>
        </is>
      </c>
      <c r="U3764"/>
      <c r="V3764" t="inlineStr">
        <is>
          <t>张博文
张博文</t>
        </is>
      </c>
      <c r="W3764" t="inlineStr">
        <is>
          <t>吴薇
张铭麒
吴薇
张铭麒</t>
        </is>
      </c>
    </row>
    <row r="3765" ht="12.75" customHeight="1">
      <c r="A3765" t="inlineStr">
        <is>
          <t>2026-03-22 张连顺-深圳-钱大妈-外卖店模型 已结束</t>
        </is>
      </c>
      <c r="B3765"/>
      <c r="C3765" t="inlineStr">
        <is>
          <t>周日订单少，运营平缓，机器正常，已清洁工具、检查物料。</t>
        </is>
      </c>
      <c r="D3765" t="inlineStr">
        <is>
          <t>张连顺</t>
        </is>
      </c>
      <c r="E3765" t="inlineStr">
        <is>
          <t>广东省广州市海珠区新港街道IU酒店(广州中山大学滨江东路地铁站店)海珠半岛花园</t>
        </is>
      </c>
      <c r="F3765" t="inlineStr">
        <is>
          <t>项目出差</t>
        </is>
      </c>
      <c r="G3765" t="inlineStr">
        <is>
          <t>张连顺-深圳-钱大妈-外卖店模型 已结束</t>
        </is>
      </c>
      <c r="H3765" t="inlineStr">
        <is>
          <t>1. 按采购单接收了外卖所需的各类菜品食材，包括蔬菜、肉类、辅料等。验收环节重点检查了食材的新鲜度，确保食材符合烹饪及食品安全标准。
2. 对验收合格的食材进行清洗、切配处理，按不同菜品的要求切成丝、片、块等规格，保证大小均匀。切配完成后，按单份用量或菜品类别进行分装，使用保鲜袋密封并标注食材名称，便于后续烹饪时快速取用，同时保障食材新鲜度。
3. 今日为周日，外卖订单数量不多，整体运营节奏平缓。借助订单量少的间隙，对切配工具、操作台进行了及时清洁，并检查了打包物料库存，确保后续出餐顺畅。
4.机器各项工作正常。</t>
        </is>
      </c>
      <c r="I3765" t="inlineStr">
        <is>
          <t>无</t>
        </is>
      </c>
      <c r="J3765"/>
      <c r="K3765" t="inlineStr">
        <is>
          <t>广州市钱大妈外卖模型店</t>
        </is>
      </c>
      <c r="L3765" t="inlineStr">
        <is>
          <t>IMG_20260322_083850226.jpg,IMG_20260322_120333238.jpg,IMG_20260322_120339563.jpg,IMG_20260322_170149790.jpg,IMG_20260322_171302249.jpg,IMG_20260322_192817668.jpg</t>
        </is>
      </c>
      <c r="M3765"/>
      <c r="N3765" s="2">
        <v>46103</v>
      </c>
      <c r="O3765" t="inlineStr">
        <is>
          <t>已结束,已结束</t>
        </is>
      </c>
      <c r="P3765" t="inlineStr">
        <is>
          <t>12周</t>
        </is>
      </c>
      <c r="Q3765"/>
      <c r="R3765" t="inlineStr">
        <is>
          <t>false</t>
        </is>
      </c>
      <c r="S3765" t="inlineStr">
        <is>
          <t>2026/03/15
2026/03/22</t>
        </is>
      </c>
      <c r="T3765" t="inlineStr">
        <is>
          <t>创新中心</t>
        </is>
      </c>
      <c r="U3765"/>
      <c r="V3765" t="inlineStr">
        <is>
          <t>张博文
张博文</t>
        </is>
      </c>
      <c r="W3765" t="inlineStr">
        <is>
          <t>吴薇
张铭麒
吴薇
张铭麒</t>
        </is>
      </c>
    </row>
    <row r="3766" ht="12.75" customHeight="1">
      <c r="A3766" t="inlineStr">
        <is>
          <t>2026-03-21 张连顺-深圳-钱大妈-外卖店模型 已结束</t>
        </is>
      </c>
      <c r="B3766"/>
      <c r="C3766" t="inlineStr">
        <is>
          <t>无异常问题，安全到达现场，食材准备妥当，机器出品正常。</t>
        </is>
      </c>
      <c r="D3766" t="inlineStr">
        <is>
          <t>张连顺</t>
        </is>
      </c>
      <c r="E3766" t="inlineStr">
        <is>
          <t>广东省广州市海珠区新港街道IU酒店(广州中山大学滨江东路地铁站店)海珠半岛花园</t>
        </is>
      </c>
      <c r="F3766" t="inlineStr">
        <is>
          <t>项目出差</t>
        </is>
      </c>
      <c r="G3766" t="inlineStr">
        <is>
          <t>张连顺-深圳-钱大妈-外卖店模型 已结束</t>
        </is>
      </c>
      <c r="H3766" t="inlineStr">
        <is>
          <t>1. 安全到达客户现场，确认了当日烹饪的菜品清单及规格要求，明确了工作目标和时间节点，为后续食材处理做好铺垫。
2. 根据今日烹饪所需菜品，对各类食材进行了清洗、去皮、去杂等前期准备，将食材切配成相应规格确保大小均匀、形态统一，对切配后的食材按单份用量或菜品类别进行分装，使用保鲜袋密封存放，标注食材名称，便于烹饪时快速取用，同时保障食材新鲜度。
3.机器各项工作正常，出品正常。</t>
        </is>
      </c>
      <c r="I3766" t="inlineStr">
        <is>
          <t>无</t>
        </is>
      </c>
      <c r="J3766"/>
      <c r="K3766" t="inlineStr">
        <is>
          <t>广州市钱大妈外卖模型店</t>
        </is>
      </c>
      <c r="L3766" t="inlineStr">
        <is>
          <t>IMG_20260321_073939413.jpg,IMG_20260321_085935609.jpg,IMG_20260321_095519231.jpg,IMG_20260321_134520253.jpg,IMG_20260321_175452345.jpg</t>
        </is>
      </c>
      <c r="M3766"/>
      <c r="N3766" s="2">
        <v>46102</v>
      </c>
      <c r="O3766" t="inlineStr">
        <is>
          <t>已结束,已结束</t>
        </is>
      </c>
      <c r="P3766" t="inlineStr">
        <is>
          <t>12周</t>
        </is>
      </c>
      <c r="Q3766"/>
      <c r="R3766" t="inlineStr">
        <is>
          <t>false</t>
        </is>
      </c>
      <c r="S3766" t="inlineStr">
        <is>
          <t>2026/03/15
2026/03/22</t>
        </is>
      </c>
      <c r="T3766" t="inlineStr">
        <is>
          <t>创新中心</t>
        </is>
      </c>
      <c r="U3766"/>
      <c r="V3766" t="inlineStr">
        <is>
          <t>张博文
张博文</t>
        </is>
      </c>
      <c r="W3766" t="inlineStr">
        <is>
          <t>吴薇
张铭麒
吴薇
张铭麒</t>
        </is>
      </c>
    </row>
    <row r="3767" ht="12.75" customHeight="1">
      <c r="A3767" t="inlineStr">
        <is>
          <t>2026-03-17 张连顺-广州-钱大妈-外卖店模型 已结束</t>
        </is>
      </c>
      <c r="B3767"/>
      <c r="C3767" t="inlineStr">
        <is>
          <t>机器、出品正常，无异常问题。</t>
        </is>
      </c>
      <c r="D3767" t="inlineStr">
        <is>
          <t>张连顺</t>
        </is>
      </c>
      <c r="E3767" t="inlineStr">
        <is>
          <t>广东省深圳市宝安区福海街道聚龙居(三号路)</t>
        </is>
      </c>
      <c r="F3767" t="inlineStr">
        <is>
          <t>项目出差</t>
        </is>
      </c>
      <c r="G3767" t="inlineStr">
        <is>
          <t>张连顺-广州-钱大妈-外卖店模型 已结束</t>
        </is>
      </c>
      <c r="H3767" t="inlineStr">
        <is>
          <t>1. 按流程完成外卖及堂食所需食材的接收、验收、清洗及切配工作，确保各类食材新鲜度达标、规格统一，为烹饪环节提供稳定原料。切配完成后，有序开展菜品烹饪，调味及出品标准，保障菜品质量稳定。
2. 与周师傅完成工作对接，包括同步当日食材供应情况、明确堂食与外卖的出餐优先级、沟通高频菜品的制作细节，通过协同配合提升出餐效率，确保流程衔接顺畅。
3.机器各项工作正常，出品正常。</t>
        </is>
      </c>
      <c r="I3767" t="inlineStr">
        <is>
          <t>无</t>
        </is>
      </c>
      <c r="J3767"/>
      <c r="K3767" t="inlineStr">
        <is>
          <t>休息</t>
        </is>
      </c>
      <c r="L3767" t="inlineStr">
        <is>
          <t>IMG_20260317_083751093.jpg,IMG_20260317_103512550.jpg,IMG_20260317_103518461.jpg,IMG_20260317_122302198.jpg</t>
        </is>
      </c>
      <c r="M3767"/>
      <c r="N3767" s="2">
        <v>46098</v>
      </c>
      <c r="O3767" t="inlineStr">
        <is>
          <t>已结束,已结束,已结束,已结束,已结束</t>
        </is>
      </c>
      <c r="P3767" t="inlineStr">
        <is>
          <t>12周</t>
        </is>
      </c>
      <c r="Q3767"/>
      <c r="R3767" t="inlineStr">
        <is>
          <t>false</t>
        </is>
      </c>
      <c r="S3767" t="inlineStr">
        <is>
          <t>2026/03/06
2026/03/08
2026/03/10
2026/03/17
2026/03/17</t>
        </is>
      </c>
      <c r="T3767" t="inlineStr">
        <is>
          <t>创新中心</t>
        </is>
      </c>
      <c r="U3767" t="inlineStr">
        <is>
          <t>1</t>
        </is>
      </c>
      <c r="V3767" t="inlineStr">
        <is>
          <t>张博文
张博文
张博文
张博文
张博文</t>
        </is>
      </c>
      <c r="W3767" t="inlineStr">
        <is>
          <t>吴薇
张铭麒
吴薇
张铭麒
吴薇
张铭麒
吴薇
张铭麒
吴薇
张铭麒</t>
        </is>
      </c>
    </row>
    <row r="3768" ht="12.75" customHeight="1">
      <c r="A3768" t="inlineStr">
        <is>
          <t>2026-03-16 张连顺-广州-钱大妈-外卖店模型 已结束</t>
        </is>
      </c>
      <c r="B3768" t="inlineStr">
        <is>
          <t>1</t>
        </is>
      </c>
      <c r="C3768" t="inlineStr">
        <is>
          <t>周一外卖单显著增多，现场客流密集，双高峰压力。</t>
        </is>
      </c>
      <c r="D3768" t="inlineStr">
        <is>
          <t>张连顺</t>
        </is>
      </c>
      <c r="E3768" t="inlineStr">
        <is>
          <t>广东省广州市海珠区新港街道IU酒店(广州中山大学滨江东路地铁站店)海珠半岛花园</t>
        </is>
      </c>
      <c r="F3768" t="inlineStr">
        <is>
          <t>项目出差</t>
        </is>
      </c>
      <c r="G3768" t="inlineStr">
        <is>
          <t>张连顺-广州-钱大妈-外卖店模型 已结束</t>
        </is>
      </c>
      <c r="H3768" t="inlineStr">
        <is>
          <t>1. 完成外卖及堂食所需食材的接收、验收、清洗和切配工作，适当增加预切量，确保食材新鲜度和规格统一，为应对订单高峰做好原料储备。
2. 切配完成后，同步推进外卖订单烹饪与堂食出餐，今日为周一，外卖单数显著增多，同时现场客流密集，通过“分岗协作”模式，高效衔接各环节，确保外卖订单按时出餐，堂食客户无需长时间等待。
3. 烹饪过程中机器运行稳定，菜品出品质量一致，顺利应对双高峰压力。</t>
        </is>
      </c>
      <c r="I3768" t="inlineStr">
        <is>
          <t>无</t>
        </is>
      </c>
      <c r="J3768"/>
      <c r="K3768" t="inlineStr">
        <is>
          <t>钱大妈外卖模型店支援，对接郭师傅</t>
        </is>
      </c>
      <c r="L3768" t="inlineStr">
        <is>
          <t>IMG_20260316_084744264.jpg,IMG_20260316_102818124.jpg,IMG_20260316_165027865.jpg,IMG_20260316_194124521.jpg</t>
        </is>
      </c>
      <c r="M3768"/>
      <c r="N3768" s="2">
        <v>46097</v>
      </c>
      <c r="O3768" t="inlineStr">
        <is>
          <t>已结束,已结束,已结束,已结束,已结束</t>
        </is>
      </c>
      <c r="P3768" t="inlineStr">
        <is>
          <t>12周</t>
        </is>
      </c>
      <c r="Q3768"/>
      <c r="R3768" t="inlineStr">
        <is>
          <t>false</t>
        </is>
      </c>
      <c r="S3768" t="inlineStr">
        <is>
          <t>2026/03/06
2026/03/08
2026/03/10
2026/03/17
2026/03/17</t>
        </is>
      </c>
      <c r="T3768" t="inlineStr">
        <is>
          <t>创新中心</t>
        </is>
      </c>
      <c r="U3768"/>
      <c r="V3768" t="inlineStr">
        <is>
          <t>张博文
张博文
张博文
张博文
张博文</t>
        </is>
      </c>
      <c r="W3768" t="inlineStr">
        <is>
          <t>吴薇
张铭麒
吴薇
张铭麒
吴薇
张铭麒
吴薇
张铭麒
吴薇
张铭麒</t>
        </is>
      </c>
    </row>
    <row r="3769" ht="12.75" customHeight="1">
      <c r="A3769" t="inlineStr">
        <is>
          <t>2026-03-15 张连顺-深圳-钱大妈-外卖店模型 已结束</t>
        </is>
      </c>
      <c r="B3769" t="inlineStr">
        <is>
          <t>1</t>
        </is>
      </c>
      <c r="C3769" t="inlineStr">
        <is>
          <t>设备运行正常，出品符合标准，无质量问题及异常。</t>
        </is>
      </c>
      <c r="D3769" t="inlineStr">
        <is>
          <t>张连顺</t>
        </is>
      </c>
      <c r="E3769" t="inlineStr">
        <is>
          <t>广东省广州市海珠区新港街道IU酒店(广州中山大学滨江东路地铁站店)海珠半岛花园</t>
        </is>
      </c>
      <c r="F3769" t="inlineStr">
        <is>
          <t>项目出差</t>
        </is>
      </c>
      <c r="G3769" t="inlineStr">
        <is>
          <t>张连顺-深圳-钱大妈-外卖店模型 已结束</t>
        </is>
      </c>
      <c r="H3769" t="inlineStr">
        <is>
          <t>3. 设备与出品状态：机器加装调味品后运行正常，各项功能（加热、控温、调料投放）稳定；菜品出品口味、分量、包装均符合标准，未出现质量问题，满足外卖配送及客户需求。</t>
        </is>
      </c>
      <c r="I3769" t="inlineStr">
        <is>
          <t>无</t>
        </is>
      </c>
      <c r="J3769"/>
      <c r="K3769" t="inlineStr">
        <is>
          <t>广州市钱大妈外卖模型店</t>
        </is>
      </c>
      <c r="L3769" t="inlineStr">
        <is>
          <t>IMG_20260315_083300615.jpg,IMG_20260315_083750916.jpg,IMG_20260315_162847656.jpg,IMG_20260315_162855080.jpg,IMG_20260315_195523840.jpg</t>
        </is>
      </c>
      <c r="M3769"/>
      <c r="N3769" s="2">
        <v>46096</v>
      </c>
      <c r="O3769" t="inlineStr">
        <is>
          <t>已结束,已结束</t>
        </is>
      </c>
      <c r="P3769" t="inlineStr">
        <is>
          <t>11周</t>
        </is>
      </c>
      <c r="Q3769"/>
      <c r="R3769" t="inlineStr">
        <is>
          <t>false</t>
        </is>
      </c>
      <c r="S3769" t="inlineStr">
        <is>
          <t>2026/03/15
2026/03/22</t>
        </is>
      </c>
      <c r="T3769" t="inlineStr">
        <is>
          <t>创新中心</t>
        </is>
      </c>
      <c r="U3769"/>
      <c r="V3769" t="inlineStr">
        <is>
          <t>张博文
张博文</t>
        </is>
      </c>
      <c r="W3769" t="inlineStr">
        <is>
          <t>吴薇
张铭麒
吴薇
张铭麒</t>
        </is>
      </c>
    </row>
    <row r="3770" ht="12.75" customHeight="1">
      <c r="A3770" t="inlineStr">
        <is>
          <t>2026-03-14 张连顺-深圳-钱大妈-外卖店模型 已结束</t>
        </is>
      </c>
      <c r="B3770"/>
      <c r="C3770" t="inlineStr">
        <is>
          <t>无异常问题，外卖食材处理符合流程，机器工作正常，出品稳定。</t>
        </is>
      </c>
      <c r="D3770" t="inlineStr">
        <is>
          <t>张连顺</t>
        </is>
      </c>
      <c r="E3770" t="inlineStr">
        <is>
          <t>广东省广州市海珠区新港街道滨江东路滨江宏岸</t>
        </is>
      </c>
      <c r="F3770" t="inlineStr">
        <is>
          <t>项目出差</t>
        </is>
      </c>
      <c r="G3770" t="inlineStr">
        <is>
          <t>张连顺-深圳-钱大妈-外卖店模型 已结束</t>
        </is>
      </c>
      <c r="H3770" t="inlineStr">
        <is>
          <t>1. 外卖食材全流程处理：今日严格按流程完成外卖食材的接收、验收、清洗及切配工作。根据各菜品标准要求，将食材切制成规定规格，保证大小均匀、形态统一，为后续烹饪环节提供标准化原料。
2.机器各项工作正常，出品稳定。</t>
        </is>
      </c>
      <c r="I3770" t="inlineStr">
        <is>
          <t>无</t>
        </is>
      </c>
      <c r="J3770"/>
      <c r="K3770" t="inlineStr">
        <is>
          <t>广州市钱大妈外卖模型店</t>
        </is>
      </c>
      <c r="L3770" t="inlineStr">
        <is>
          <t>IMG_20260314_084206359.jpg,IMG_20260314_162541005.jpg,IMG_20260314_162551257.jpg,IMG_20260314_194404365.jpg</t>
        </is>
      </c>
      <c r="M3770"/>
      <c r="N3770" s="2">
        <v>46095</v>
      </c>
      <c r="O3770" t="inlineStr">
        <is>
          <t>已结束,已结束</t>
        </is>
      </c>
      <c r="P3770" t="inlineStr">
        <is>
          <t>11周</t>
        </is>
      </c>
      <c r="Q3770"/>
      <c r="R3770" t="inlineStr">
        <is>
          <t>false</t>
        </is>
      </c>
      <c r="S3770" t="inlineStr">
        <is>
          <t>2026/03/15
2026/03/22</t>
        </is>
      </c>
      <c r="T3770" t="inlineStr">
        <is>
          <t>创新中心</t>
        </is>
      </c>
      <c r="U3770"/>
      <c r="V3770" t="inlineStr">
        <is>
          <t>张博文
张博文</t>
        </is>
      </c>
      <c r="W3770" t="inlineStr">
        <is>
          <t>吴薇
张铭麒
吴薇
张铭麒</t>
        </is>
      </c>
    </row>
    <row r="3771" ht="12.75" customHeight="1">
      <c r="A3771" t="inlineStr">
        <is>
          <t>2026-03-13 张连顺-深圳-钱大妈-外卖店模型 已结束</t>
        </is>
      </c>
      <c r="B3771" t="inlineStr">
        <is>
          <t>1</t>
        </is>
      </c>
      <c r="C3771" t="inlineStr">
        <is>
          <t>外卖单数较前几日明显增多，午间出现订单小高峰。</t>
        </is>
      </c>
      <c r="D3771" t="inlineStr">
        <is>
          <t>张连顺</t>
        </is>
      </c>
      <c r="E3771" t="inlineStr">
        <is>
          <t>广东省广州市海珠区新港街道滨江东路金雅苑</t>
        </is>
      </c>
      <c r="F3771" t="inlineStr">
        <is>
          <t>项目出差</t>
        </is>
      </c>
      <c r="G3771" t="inlineStr">
        <is>
          <t>张连顺-深圳-钱大妈-外卖店模型 已结束</t>
        </is>
      </c>
      <c r="H3771" t="inlineStr">
        <is>
          <t>1. 按流程完成外卖食材的接收、验收、清洗及切配工作，确保食材新鲜度、规格符合烹饪标准，为出餐提供稳定原料。同时，重点对烹饪机器的各类调味品，进行检查并加装补充，确保机器在烹饪过程中调料供应充足，避免因缺料中断出餐流程。
2. 完成前期准备后，根据当日外卖订单需求有序开展菜品烹饪，外卖单数较前几日明显增多，且午间出现订单小高峰。通过提前增加高频菜品的预切配量、采用“同类菜品集中烹饪”的方式，有效提升出餐效率，所有订单均按时完成，无延迟情况。
3.因提前完成了食材切配和调味品加装，订单高峰时段原料与调料供应衔接顺畅，出餐节奏平稳，整体流程有序机器各项工作正常。</t>
        </is>
      </c>
      <c r="I3771" t="inlineStr">
        <is>
          <t>无</t>
        </is>
      </c>
      <c r="J3771"/>
      <c r="K3771" t="inlineStr">
        <is>
          <t>广州市钱大妈外卖模型店</t>
        </is>
      </c>
      <c r="L3771" t="inlineStr">
        <is>
          <t>IMG_20260313_063114907.jpg,IMG_20260313_075847021.jpg</t>
        </is>
      </c>
      <c r="M3771"/>
      <c r="N3771" s="2">
        <v>46094</v>
      </c>
      <c r="O3771" t="inlineStr">
        <is>
          <t>已结束,已结束</t>
        </is>
      </c>
      <c r="P3771" t="inlineStr">
        <is>
          <t>11周</t>
        </is>
      </c>
      <c r="Q3771"/>
      <c r="R3771" t="inlineStr">
        <is>
          <t>false</t>
        </is>
      </c>
      <c r="S3771" t="inlineStr">
        <is>
          <t>2026/03/15
2026/03/22</t>
        </is>
      </c>
      <c r="T3771" t="inlineStr">
        <is>
          <t>创新中心</t>
        </is>
      </c>
      <c r="U3771"/>
      <c r="V3771" t="inlineStr">
        <is>
          <t>张博文
张博文</t>
        </is>
      </c>
      <c r="W3771" t="inlineStr">
        <is>
          <t>吴薇
张铭麒
吴薇
张铭麒</t>
        </is>
      </c>
    </row>
    <row r="3772" ht="12.75" customHeight="1">
      <c r="A3772" t="inlineStr">
        <is>
          <t>2026-03-10 张连顺-广州-钱大妈-外卖店模型 已结束</t>
        </is>
      </c>
      <c r="B3772"/>
      <c r="C3772" t="inlineStr">
        <is>
          <t>周二外卖单延续增长，出现短时段订单集中情况。</t>
        </is>
      </c>
      <c r="D3772" t="inlineStr">
        <is>
          <t>张连顺</t>
        </is>
      </c>
      <c r="E3772" t="inlineStr">
        <is>
          <t>广东省深圳市宝安区福海街道宝安大道6305号4桥南新区</t>
        </is>
      </c>
      <c r="F3772" t="inlineStr">
        <is>
          <t>项目出差</t>
        </is>
      </c>
      <c r="G3772" t="inlineStr">
        <is>
          <t>张连顺-广州-钱大妈-外卖店模型 已结束</t>
        </is>
      </c>
      <c r="H3772" t="inlineStr">
        <is>
          <t>1. 按流程完成外卖食材的接收、验收、清洗及切配工作，确保各类食材新鲜度及规格符合烹饪要求。同时，重点对烹饪机器的各项调味品进行加装补充，确保机器在烹饪过程中调料供应充足，避免因缺料影响出餐节奏。
2. 完成前期准备后，根据当日外卖订单需求有序开展菜品烹饪，今日为周二，外卖单数延续昨日（周一）的增长趋势，较前几日仍偏多，且出现短时段订单集中的情况。通过提前预切高频菜品原料、优化烹饪顺序，确保出餐效率稳定，所有订单均按时完成。
3. 机器在加装调味品后运行正常，出品正常。</t>
        </is>
      </c>
      <c r="I3772" t="inlineStr">
        <is>
          <t>无</t>
        </is>
      </c>
      <c r="J3772"/>
      <c r="K3772" t="inlineStr">
        <is>
          <t>排休</t>
        </is>
      </c>
      <c r="L3772" t="inlineStr">
        <is>
          <t>IMG_20260310_085608654.jpg,IMG_20260310_085628564.jpg,IMG_20260310_114843414.jpg,IMG_20260310_165503192.jpg,IMG_20260310_165511447.jpg,IMG_20260310_192946384.jpg</t>
        </is>
      </c>
      <c r="M3772"/>
      <c r="N3772" s="2">
        <v>46091</v>
      </c>
      <c r="O3772" t="inlineStr">
        <is>
          <t>已结束,已结束,已结束,已结束,已结束</t>
        </is>
      </c>
      <c r="P3772" t="inlineStr">
        <is>
          <t>11周</t>
        </is>
      </c>
      <c r="Q3772"/>
      <c r="R3772" t="inlineStr">
        <is>
          <t>false</t>
        </is>
      </c>
      <c r="S3772" t="inlineStr">
        <is>
          <t>2026/03/06
2026/03/08
2026/03/10
2026/03/17
2026/03/17</t>
        </is>
      </c>
      <c r="T3772" t="inlineStr">
        <is>
          <t>创新中心</t>
        </is>
      </c>
      <c r="U3772" t="inlineStr">
        <is>
          <t>1</t>
        </is>
      </c>
      <c r="V3772" t="inlineStr">
        <is>
          <t>张博文
张博文
张博文
张博文
张博文</t>
        </is>
      </c>
      <c r="W3772" t="inlineStr">
        <is>
          <t>吴薇
张铭麒
吴薇
张铭麒
吴薇
张铭麒
吴薇
张铭麒
吴薇
张铭麒</t>
        </is>
      </c>
    </row>
    <row r="3773" ht="12.75" customHeight="1">
      <c r="A3773" t="inlineStr">
        <is>
          <t>2026-03-09 张连顺-广州-钱大妈-外卖店模型 已结束</t>
        </is>
      </c>
      <c r="B3773" t="inlineStr">
        <is>
          <t>1</t>
        </is>
      </c>
      <c r="C3773" t="inlineStr">
        <is>
          <t>周一外卖单数增加，出现短时段订单集中，已通过措施确保订单按时完成。</t>
        </is>
      </c>
      <c r="D3773" t="inlineStr">
        <is>
          <t>张连顺</t>
        </is>
      </c>
      <c r="E3773" t="inlineStr">
        <is>
          <t>广东省广州市海珠区新港街道IU酒店(广州中山大学滨江东路地铁站店)海珠半岛花园</t>
        </is>
      </c>
      <c r="F3773" t="inlineStr">
        <is>
          <t>项目出差</t>
        </is>
      </c>
      <c r="G3773" t="inlineStr">
        <is>
          <t>张连顺-广州-钱大妈-外卖店模型 已结束</t>
        </is>
      </c>
      <c r="H3773" t="inlineStr">
        <is>
          <t>1. 今日按常规流程完成外卖食材的接收、验收、清洗及切配工作，确保食材新鲜度、规格符合标准，为烹饪环节提供稳定原料支持。切配完成后，根据当日菜品需求有序开展菜品烹饪。
2. 周一，外卖单数较前几天有所增加，出现短时段订单集中的情况。通过提前预判工作日订单增长趋势，适当增加了高频菜品的配量，并采用“同品类集中烹饪”的方式，提升出餐效率，确保所有订单均按时完成，无延迟或错漏。
3.机器各项工作正常。</t>
        </is>
      </c>
      <c r="I3773" t="inlineStr">
        <is>
          <t>无</t>
        </is>
      </c>
      <c r="J3773"/>
      <c r="K3773" t="inlineStr">
        <is>
          <t>钱大妈外卖模型店</t>
        </is>
      </c>
      <c r="L3773" t="inlineStr">
        <is>
          <t>IMG_20260309_082348490.jpg,IMG_20260309_095540038.jpg</t>
        </is>
      </c>
      <c r="M3773"/>
      <c r="N3773" s="2">
        <v>46090</v>
      </c>
      <c r="O3773" t="inlineStr">
        <is>
          <t>已结束,已结束,已结束,已结束,已结束</t>
        </is>
      </c>
      <c r="P3773" t="inlineStr">
        <is>
          <t>11周</t>
        </is>
      </c>
      <c r="Q3773"/>
      <c r="R3773" t="inlineStr">
        <is>
          <t>false</t>
        </is>
      </c>
      <c r="S3773" t="inlineStr">
        <is>
          <t>2026/03/06
2026/03/08
2026/03/10
2026/03/17
2026/03/17</t>
        </is>
      </c>
      <c r="T3773" t="inlineStr">
        <is>
          <t>创新中心</t>
        </is>
      </c>
      <c r="U3773"/>
      <c r="V3773" t="inlineStr">
        <is>
          <t>张博文
张博文
张博文
张博文
张博文</t>
        </is>
      </c>
      <c r="W3773" t="inlineStr">
        <is>
          <t>吴薇
张铭麒
吴薇
张铭麒
吴薇
张铭麒
吴薇
张铭麒
吴薇
张铭麒</t>
        </is>
      </c>
    </row>
    <row r="3774" ht="12.75" customHeight="1">
      <c r="A3774" t="inlineStr">
        <is>
          <t>2026-03-08 张连顺-广州-钱大妈-外卖店模型 已结束</t>
        </is>
      </c>
      <c r="B3774"/>
      <c r="C3774" t="inlineStr">
        <is>
          <t>周末外卖单数一般，无高峰压力，机器工作正常，无异常问题。</t>
        </is>
      </c>
      <c r="D3774" t="inlineStr">
        <is>
          <t>张连顺</t>
        </is>
      </c>
      <c r="E3774" t="inlineStr">
        <is>
          <t>广东省广州市海珠区新港街道IU酒店(广州中山大学滨江东路地铁站店)海珠半岛花园</t>
        </is>
      </c>
      <c r="F3774" t="inlineStr">
        <is>
          <t>项目出差</t>
        </is>
      </c>
      <c r="G3774" t="inlineStr">
        <is>
          <t>张连顺-广州-钱大妈-外卖店模型 已结束</t>
        </is>
      </c>
      <c r="H3774" t="inlineStr">
        <is>
          <t>1. 今日按流程完成外卖食材的接收、验收、清洗及切配，确保各类食材新鲜度达标、规格统一，为烹饪环节奠定基础。切配完成后，根据当日外卖订单需求有序开展菜品烹饪，严格遵循制作标准保障每道菜品的口味。
2. 周末外卖单数整体一般，无明显高峰压力，机器各项工作正常。</t>
        </is>
      </c>
      <c r="I3774" t="inlineStr">
        <is>
          <t>无</t>
        </is>
      </c>
      <c r="J3774"/>
      <c r="K3774" t="inlineStr">
        <is>
          <t>广州市钱大妈外卖模型店</t>
        </is>
      </c>
      <c r="L3774" t="inlineStr">
        <is>
          <t>IMG_20260308_110601774.jpg,IMG_20260308_191604.jpg</t>
        </is>
      </c>
      <c r="M3774"/>
      <c r="N3774" s="2">
        <v>46089</v>
      </c>
      <c r="O3774" t="inlineStr">
        <is>
          <t>已结束,已结束,已结束,已结束,已结束</t>
        </is>
      </c>
      <c r="P3774" t="inlineStr">
        <is>
          <t>10周</t>
        </is>
      </c>
      <c r="Q3774"/>
      <c r="R3774" t="inlineStr">
        <is>
          <t>false</t>
        </is>
      </c>
      <c r="S3774" t="inlineStr">
        <is>
          <t>2026/03/06
2026/03/08
2026/03/10
2026/03/17
2026/03/17</t>
        </is>
      </c>
      <c r="T3774" t="inlineStr">
        <is>
          <t>创新中心</t>
        </is>
      </c>
      <c r="U3774"/>
      <c r="V3774" t="inlineStr">
        <is>
          <t>张博文
张博文
张博文
张博文
张博文</t>
        </is>
      </c>
      <c r="W3774" t="inlineStr">
        <is>
          <t>吴薇
张铭麒
吴薇
张铭麒
吴薇
张铭麒
吴薇
张铭麒
吴薇
张铭麒</t>
        </is>
      </c>
    </row>
    <row r="3775" ht="12.75" customHeight="1">
      <c r="A3775" t="inlineStr">
        <is>
          <t>2026-03-07 张连顺-广州-钱大妈-外卖店模型 已结束</t>
        </is>
      </c>
      <c r="B3775" t="inlineStr">
        <is>
          <t>1</t>
        </is>
      </c>
      <c r="C3775" t="inlineStr">
        <is>
          <t>无明显问题及异常，订单量一般，运营节奏平缓，物料供应充足。</t>
        </is>
      </c>
      <c r="D3775" t="inlineStr">
        <is>
          <t>张连顺</t>
        </is>
      </c>
      <c r="E3775" t="inlineStr">
        <is>
          <t>广东省广州市海珠区新港街道IU酒店(广州中山大学滨江东路地铁站店)海珠半岛花园</t>
        </is>
      </c>
      <c r="F3775" t="inlineStr">
        <is>
          <t>项目出差</t>
        </is>
      </c>
      <c r="G3775" t="inlineStr">
        <is>
          <t>张连顺-广州-钱大妈-外卖店模型 已结束</t>
        </is>
      </c>
      <c r="H3775" t="inlineStr">
        <is>
          <t>1.今日按常规流程完成外卖食材的接收、验收、清洗及切配工作，确保食材新鲜度、规格符合标准，为烹饪环节提供稳定原料。切配完成后，根据当日需求有序开展菜品烹饪，严格遵循每道菜品的制作标准.保障出品质量稳定。
2.订单量与运营节奏：今日外卖单数整体一般，无明显高峰时段，运营节奏较为平缓。借助订单间隙，对切配工具、操作台及烹饪设备进行了及时清洁，同时检查了打包物料的库存，确保后续供应充足。</t>
        </is>
      </c>
      <c r="I3775" t="inlineStr">
        <is>
          <t>无</t>
        </is>
      </c>
      <c r="J3775"/>
      <c r="K3775" t="inlineStr">
        <is>
          <t>广州市钱大妈外卖模型店</t>
        </is>
      </c>
      <c r="L3775" t="inlineStr">
        <is>
          <t>IMG_20260307_112416018.jpg,IMG_20260307_112432576.jpg,IMG_20260307_180122799.jpg</t>
        </is>
      </c>
      <c r="M3775"/>
      <c r="N3775" s="2">
        <v>46088</v>
      </c>
      <c r="O3775" t="inlineStr">
        <is>
          <t>已结束,已结束,已结束,已结束,已结束</t>
        </is>
      </c>
      <c r="P3775" t="inlineStr">
        <is>
          <t>10周</t>
        </is>
      </c>
      <c r="Q3775"/>
      <c r="R3775" t="inlineStr">
        <is>
          <t>false</t>
        </is>
      </c>
      <c r="S3775" t="inlineStr">
        <is>
          <t>2026/03/06
2026/03/08
2026/03/10
2026/03/17
2026/03/17</t>
        </is>
      </c>
      <c r="T3775" t="inlineStr">
        <is>
          <t>创新中心</t>
        </is>
      </c>
      <c r="U3775"/>
      <c r="V3775" t="inlineStr">
        <is>
          <t>张博文
张博文
张博文
张博文
张博文</t>
        </is>
      </c>
      <c r="W3775" t="inlineStr">
        <is>
          <t>吴薇
张铭麒
吴薇
张铭麒
吴薇
张铭麒
吴薇
张铭麒
吴薇
张铭麒</t>
        </is>
      </c>
    </row>
    <row r="3776" ht="12.75" customHeight="1">
      <c r="A3776" t="inlineStr">
        <is>
          <t>2026-03-06 张连顺-广州-钱大妈-外卖店模型 已结束</t>
        </is>
      </c>
      <c r="B3776"/>
      <c r="C3776" t="inlineStr">
        <is>
          <t>今日外卖单量有增加，但提前优化备料节奏，出餐效率未受影响，订单均按时完成。</t>
        </is>
      </c>
      <c r="D3776" t="inlineStr">
        <is>
          <t>张连顺</t>
        </is>
      </c>
      <c r="E3776" t="inlineStr">
        <is>
          <t>广东省广州市海珠区新港街道IU酒店(广州中山大学滨江东路地铁站店)海珠半岛花园</t>
        </is>
      </c>
      <c r="F3776" t="inlineStr">
        <is>
          <t>项目出差</t>
        </is>
      </c>
      <c r="G3776" t="inlineStr">
        <is>
          <t>张连顺-广州-钱大妈-外卖店模型 已结束</t>
        </is>
      </c>
      <c r="H3776" t="inlineStr">
        <is>
          <t>1.今日按流程完成外卖食材的接收、验收、清洗及切配，确保各类食材规格统一、新鲜度达标，为烹饪环节做好基础保障。切配完成后，根据需求有序开展菜品烹饪，确保每道菜品符合质量标准。
2. 今日外卖单数较昨天有所增加，虽未出现高峰压力，但通过提前预判订单增长趋势，优化了备料节奏确保出餐效率未受影响，所有订单均按时完成，无延迟情况。
3.机器各项工作正常</t>
        </is>
      </c>
      <c r="I3776" t="inlineStr">
        <is>
          <t>无</t>
        </is>
      </c>
      <c r="J3776"/>
      <c r="K3776" t="inlineStr">
        <is>
          <t>广州市钱大妈外卖模型店</t>
        </is>
      </c>
      <c r="L3776" t="inlineStr">
        <is>
          <t>IMG_20260306_110656865.jpg,IMG_20260306_175342094.jpg,IMG_20260306_183546067.jpg,IMG_20260306_194842798.jpg</t>
        </is>
      </c>
      <c r="M3776"/>
      <c r="N3776" s="2">
        <v>46087</v>
      </c>
      <c r="O3776" t="inlineStr">
        <is>
          <t>已结束,已结束,已结束,已结束,已结束</t>
        </is>
      </c>
      <c r="P3776" t="inlineStr">
        <is>
          <t>10周</t>
        </is>
      </c>
      <c r="Q3776"/>
      <c r="R3776" t="inlineStr">
        <is>
          <t>false</t>
        </is>
      </c>
      <c r="S3776" t="inlineStr">
        <is>
          <t>2026/03/06
2026/03/08
2026/03/10
2026/03/17
2026/03/17</t>
        </is>
      </c>
      <c r="T3776" t="inlineStr">
        <is>
          <t>创新中心</t>
        </is>
      </c>
      <c r="U3776"/>
      <c r="V3776" t="inlineStr">
        <is>
          <t>张博文
张博文
张博文
张博文
张博文</t>
        </is>
      </c>
      <c r="W3776" t="inlineStr">
        <is>
          <t>吴薇
张铭麒
吴薇
张铭麒
吴薇
张铭麒
吴薇
张铭麒
吴薇
张铭麒</t>
        </is>
      </c>
    </row>
    <row r="3777" ht="12.75" customHeight="1">
      <c r="A3777" t="inlineStr">
        <is>
          <t>2026-03-05 张连顺-广州-钱大妈-外卖店模型 已结束</t>
        </is>
      </c>
      <c r="B3777" t="inlineStr">
        <is>
          <t>1</t>
        </is>
      </c>
      <c r="C3777" t="inlineStr">
        <is>
          <t>外卖订单和店内客流因天气较往常减少，运营节奏平缓。</t>
        </is>
      </c>
      <c r="D3777" t="inlineStr">
        <is>
          <t>张连顺</t>
        </is>
      </c>
      <c r="E3777" t="inlineStr">
        <is>
          <t>广东省广州市海珠区新港街道IU酒店(广州中山大学滨江东路地铁站店)海珠半岛花园</t>
        </is>
      </c>
      <c r="F3777" t="inlineStr">
        <is>
          <t>项目出差</t>
        </is>
      </c>
      <c r="G3777" t="inlineStr">
        <is>
          <t>张连顺-广州-钱大妈-外卖店模型 已结束</t>
        </is>
      </c>
      <c r="H3777" t="inlineStr">
        <is>
          <t>今日按计划完成外卖所需食材的接收、验收及切配工作，对蔬菜、肉类等原料进行标准化处理，确保食材新鲜度及规格符合烹饪要求。切配完成后，进行菜品烹饪，严格遵循制作标准，保障每道菜品的口味、熟度及呈现效果稳定。外卖订单数量不多，店内客流也因天气原因，较往常减少，整体运营节奏较为平缓。机器各项功能运行正常，无异常故障；菜品出品稳定，满足外卖配送及客户食用需求。</t>
        </is>
      </c>
      <c r="I3777" t="inlineStr">
        <is>
          <t>无</t>
        </is>
      </c>
      <c r="J3777"/>
      <c r="K3777" t="inlineStr">
        <is>
          <t>广州市钱大妈外卖模型店</t>
        </is>
      </c>
      <c r="L3777" t="inlineStr">
        <is>
          <t>IMG_20260305_164121903.jpg</t>
        </is>
      </c>
      <c r="M3777"/>
      <c r="N3777" s="2">
        <v>46086</v>
      </c>
      <c r="O3777" t="inlineStr">
        <is>
          <t>已结束,已结束,已结束,已结束,已结束</t>
        </is>
      </c>
      <c r="P3777" t="inlineStr">
        <is>
          <t>10周</t>
        </is>
      </c>
      <c r="Q3777"/>
      <c r="R3777" t="inlineStr">
        <is>
          <t>false</t>
        </is>
      </c>
      <c r="S3777" t="inlineStr">
        <is>
          <t>2026/03/06
2026/03/08
2026/03/10
2026/03/17
2026/03/17</t>
        </is>
      </c>
      <c r="T3777" t="inlineStr">
        <is>
          <t>创新中心</t>
        </is>
      </c>
      <c r="U3777"/>
      <c r="V3777" t="inlineStr">
        <is>
          <t>张博文
张博文
张博文
张博文
张博文</t>
        </is>
      </c>
      <c r="W3777" t="inlineStr">
        <is>
          <t>吴薇
张铭麒
吴薇
张铭麒
吴薇
张铭麒
吴薇
张铭麒
吴薇
张铭麒</t>
        </is>
      </c>
    </row>
    <row r="3778" ht="12.75" customHeight="1">
      <c r="A3778" t="inlineStr">
        <is>
          <t>2026-03-04 张连顺-广州-钱大妈-外卖店模型 已结束</t>
        </is>
      </c>
      <c r="B3778" t="inlineStr">
        <is>
          <t>1</t>
        </is>
      </c>
      <c r="C3778" t="inlineStr">
        <is>
          <t>店内客流一般，外卖订单量不多，整体运营平稳无异常。</t>
        </is>
      </c>
      <c r="D3778" t="inlineStr">
        <is>
          <t>张连顺</t>
        </is>
      </c>
      <c r="E3778" t="inlineStr">
        <is>
          <t>广东省广州市海珠区新港街道IU酒店(广州中山大学滨江东路地铁站店)海珠半岛花园</t>
        </is>
      </c>
      <c r="F3778" t="inlineStr">
        <is>
          <t>项目出差</t>
        </is>
      </c>
      <c r="G3778" t="inlineStr">
        <is>
          <t>张连顺-广州-钱大妈-外卖店模型 已结束</t>
        </is>
      </c>
      <c r="H3778" t="inlineStr">
        <is>
          <t>今日完成外卖所需的食材与物料准备工作，包括新鲜食材的验收、清洗、切配及打包物料的整理补充，确保满足当日外卖订单需求，店内客流一般，外卖订单量不多，整体运营节奏平稳。出餐过程中严格遵循标准化流程，菜品口味、分量、包装均符合要求，出品稳定无异常，全程监控机器运行状态，未出现故障，保障了菜品制作的效率与质量。</t>
        </is>
      </c>
      <c r="I3778" t="inlineStr">
        <is>
          <t>无</t>
        </is>
      </c>
      <c r="J3778"/>
      <c r="K3778" t="inlineStr">
        <is>
          <t>钱大妈外卖模型支援服务</t>
        </is>
      </c>
      <c r="L3778" t="inlineStr">
        <is>
          <t>IMG_20260304_103834228.jpg,IMG_20260304_115441640.jpg,IMG_20260304_165503636.jpg,IMG_20260304_165514166.jpg,IMG_20260304_174825603.jpg,IMG_20260304_194548159.jpg,IMG_20260304_194604567.jpg</t>
        </is>
      </c>
      <c r="M3778"/>
      <c r="N3778" s="2">
        <v>46085</v>
      </c>
      <c r="O3778" t="inlineStr">
        <is>
          <t>已结束,已结束,已结束,已结束,已结束</t>
        </is>
      </c>
      <c r="P3778" t="inlineStr">
        <is>
          <t>10周</t>
        </is>
      </c>
      <c r="Q3778"/>
      <c r="R3778" t="inlineStr">
        <is>
          <t>false</t>
        </is>
      </c>
      <c r="S3778" t="inlineStr">
        <is>
          <t>2026/03/06
2026/03/08
2026/03/10
2026/03/17
2026/03/17</t>
        </is>
      </c>
      <c r="T3778" t="inlineStr">
        <is>
          <t>创新中心</t>
        </is>
      </c>
      <c r="U3778"/>
      <c r="V3778" t="inlineStr">
        <is>
          <t>张博文
张博文
张博文
张博文
张博文</t>
        </is>
      </c>
      <c r="W3778" t="inlineStr">
        <is>
          <t>吴薇
张铭麒
吴薇
张铭麒
吴薇
张铭麒
吴薇
张铭麒
吴薇
张铭麒</t>
        </is>
      </c>
    </row>
    <row r="3779" ht="12.75" customHeight="1">
      <c r="A3779" t="inlineStr">
        <is>
          <t>2026-03-03 张连顺-广州-钱大妈-外卖店模型 已结束</t>
        </is>
      </c>
      <c r="B3779" t="inlineStr">
        <is>
          <t>1</t>
        </is>
      </c>
      <c r="C3779" t="inlineStr">
        <is>
          <t>外卖业务首日筹备正常，无异常问题，为运营奠定基础。</t>
        </is>
      </c>
      <c r="D3779" t="inlineStr">
        <is>
          <t>张连顺</t>
        </is>
      </c>
      <c r="E3779" t="inlineStr">
        <is>
          <t>广东省广州市海珠区新港街道滨江东路354号黄金海岸水上乐园</t>
        </is>
      </c>
      <c r="F3779" t="inlineStr">
        <is>
          <t>项目出差</t>
        </is>
      </c>
      <c r="G3779" t="inlineStr">
        <is>
          <t>张连顺-广州-钱大妈-外卖店模型 已结束</t>
        </is>
      </c>
      <c r="H3779" t="inlineStr">
        <is>
          <t>今日为外卖业务第一天，完成了全天食材的切配与分装工作。根据外卖菜品清单，对各类食材进行标准化处理：蔬菜按菜品需求切配成丝、片、块等规格，料头按配比提前调配成小份，确保出餐时可直接取用，提升效率。整体筹备工作正常，为外卖首日运营奠定了良好基础。</t>
        </is>
      </c>
      <c r="I3779" t="inlineStr">
        <is>
          <t>无</t>
        </is>
      </c>
      <c r="J3779"/>
      <c r="K3779" t="inlineStr">
        <is>
          <t>钱大妈外卖模型支援</t>
        </is>
      </c>
      <c r="L3779" t="inlineStr">
        <is>
          <t>IMG_20260303_084806883.jpg,IMG_20260303_123252354.jpg,IMG_20260303_181907182.jpg,IMG_20260303_191636522.jpg</t>
        </is>
      </c>
      <c r="M3779"/>
      <c r="N3779" s="2">
        <v>46084</v>
      </c>
      <c r="O3779" t="inlineStr">
        <is>
          <t>已结束,已结束,已结束,已结束,已结束</t>
        </is>
      </c>
      <c r="P3779" t="inlineStr">
        <is>
          <t>10周</t>
        </is>
      </c>
      <c r="Q3779"/>
      <c r="R3779" t="inlineStr">
        <is>
          <t>false</t>
        </is>
      </c>
      <c r="S3779" t="inlineStr">
        <is>
          <t>2026/03/06
2026/03/08
2026/03/10
2026/03/17
2026/03/17</t>
        </is>
      </c>
      <c r="T3779" t="inlineStr">
        <is>
          <t>创新中心</t>
        </is>
      </c>
      <c r="U3779"/>
      <c r="V3779" t="inlineStr">
        <is>
          <t>张博文
张博文
张博文
张博文
张博文</t>
        </is>
      </c>
      <c r="W3779" t="inlineStr">
        <is>
          <t>吴薇
张铭麒
吴薇
张铭麒
吴薇
张铭麒
吴薇
张铭麒
吴薇
张铭麒</t>
        </is>
      </c>
    </row>
    <row r="3780" ht="12.75" customHeight="1">
      <c r="A3780" t="inlineStr">
        <is>
          <t>2026-03-02 张连顺-广州-钱大妈-外卖店模型 已结束</t>
        </is>
      </c>
      <c r="B3780" t="inlineStr">
        <is>
          <t>1</t>
        </is>
      </c>
      <c r="C3780" t="inlineStr">
        <is>
          <t>无异常问题，顺利对接并明确菜品学习重点，观察记录烹饪过程。</t>
        </is>
      </c>
      <c r="D3780" t="inlineStr">
        <is>
          <t>张连顺</t>
        </is>
      </c>
      <c r="E3780" t="inlineStr">
        <is>
          <t>广东省广州市海珠区新港街道滨江东路29号海珠半岛花园</t>
        </is>
      </c>
      <c r="F3780" t="inlineStr">
        <is>
          <t>项目出差</t>
        </is>
      </c>
      <c r="G3780" t="inlineStr">
        <is>
          <t>张连顺-广州-钱大妈-外卖店模型 已结束</t>
        </is>
      </c>
      <c r="H3780" t="inlineStr">
        <is>
          <t>今日安全到达广州市客户现场，与梓雄完成简单对接，明确了本次菜品学习的重点品类及目标，为后续做好铺垫。全程参与客户核心菜品的烹饪过程，进行细致观察和记录。</t>
        </is>
      </c>
      <c r="I3780" t="inlineStr">
        <is>
          <t>无</t>
        </is>
      </c>
      <c r="J3780"/>
      <c r="K3780" t="inlineStr">
        <is>
          <t>广州市钱大妈外卖店</t>
        </is>
      </c>
      <c r="L3780" t="inlineStr">
        <is>
          <t>IMG_20260302_092223520.jpg,IMG_20260302_101553054.jpg,IMG_20260302_112214341.jpg,IMG_20260302_124519497.jpg,IMG_20260302_174254038.jpg</t>
        </is>
      </c>
      <c r="M3780"/>
      <c r="N3780" s="2">
        <v>46083</v>
      </c>
      <c r="O3780" t="inlineStr">
        <is>
          <t>已结束,已结束,已结束,已结束,已结束</t>
        </is>
      </c>
      <c r="P3780" t="inlineStr">
        <is>
          <t>10周</t>
        </is>
      </c>
      <c r="Q3780"/>
      <c r="R3780" t="inlineStr">
        <is>
          <t>false</t>
        </is>
      </c>
      <c r="S3780" t="inlineStr">
        <is>
          <t>2026/03/06
2026/03/08
2026/03/10
2026/03/17
2026/03/17</t>
        </is>
      </c>
      <c r="T3780" t="inlineStr">
        <is>
          <t>创新中心</t>
        </is>
      </c>
      <c r="U3780"/>
      <c r="V3780" t="inlineStr">
        <is>
          <t>张博文
张博文
张博文
张博文
张博文</t>
        </is>
      </c>
      <c r="W3780" t="inlineStr">
        <is>
          <t>吴薇
张铭麒
吴薇
张铭麒
吴薇
张铭麒
吴薇
张铭麒
吴薇
张铭麒</t>
        </is>
      </c>
    </row>
    <row r="3781" ht="12.75" customHeight="1">
      <c r="A3781" t="inlineStr">
        <is>
          <t xml:space="preserve">2026-02-22 </t>
        </is>
      </c>
      <c r="B3781"/>
      <c r="C3781" t="inlineStr">
        <is>
          <t>正文内容为空，无有效信息，需确认是否遗漏内容。</t>
        </is>
      </c>
      <c r="D3781" t="inlineStr">
        <is>
          <t>张连顺</t>
        </is>
      </c>
      <c r="E3781" t="inlineStr">
        <is>
          <t>广东省中山市沙溪镇高亮原路金逸豪廷</t>
        </is>
      </c>
      <c r="F3781" t="inlineStr">
        <is>
          <t>排休</t>
        </is>
      </c>
      <c r="G3781"/>
      <c r="H3781"/>
      <c r="I3781"/>
      <c r="J3781"/>
      <c r="K3781"/>
      <c r="L3781"/>
      <c r="M3781"/>
      <c r="N3781" s="2">
        <v>46075</v>
      </c>
      <c r="O3781"/>
      <c r="P3781" t="inlineStr">
        <is>
          <t>08周</t>
        </is>
      </c>
      <c r="Q3781"/>
      <c r="R3781" t="inlineStr">
        <is>
          <t>false</t>
        </is>
      </c>
      <c r="S3781"/>
      <c r="T3781"/>
      <c r="U3781"/>
      <c r="V3781"/>
      <c r="W3781"/>
    </row>
    <row r="3782" ht="12.75" customHeight="1">
      <c r="A3782" t="inlineStr">
        <is>
          <t>2026-02-21 张连顺-深圳-展车活动-培训支持 已结束</t>
        </is>
      </c>
      <c r="B3782"/>
      <c r="C3782" t="inlineStr">
        <is>
          <t>展车整改问题：托盘架固定有安全隐患，排烟系统效率低需升级。</t>
        </is>
      </c>
      <c r="D3782" t="inlineStr">
        <is>
          <t>张连顺</t>
        </is>
      </c>
      <c r="E3782" t="inlineStr">
        <is>
          <t>广东省中山市沙溪镇绿庭苑</t>
        </is>
      </c>
      <c r="F3782" t="inlineStr">
        <is>
          <t>项目出差</t>
        </is>
      </c>
      <c r="G3782" t="inlineStr">
        <is>
          <t>张连顺-深圳-展车活动-培训支持 已结束</t>
        </is>
      </c>
      <c r="H3782" t="inlineStr">
        <is>
          <t>泉州市展车参加销售演示活动服务
顺利完成演示活动服务，安全返回深圳公司。
展车整改意见：针对展车使用中存在的不便之处，形成以下整改建议：
1.机器边托盘架优化：目前的托盘架为固定结构，清洁时存在死角，且搬运或操作时易因碰撞导致安全隐患，建议改为可拆卸活动式，既方便日常卫生清理，又能提升使用安全性。
2.排烟系统升级：展车在制作爆炒类菜品及加水烹饪时，产生的烟气无法及时排出，导致车内烟雾聚集，影响操作环境及菜品制作视野，需对排烟系统进行升级增强烟气排放效率。</t>
        </is>
      </c>
      <c r="I3782" t="inlineStr">
        <is>
          <t>无</t>
        </is>
      </c>
      <c r="J3782"/>
      <c r="K3782" t="inlineStr">
        <is>
          <t>休息</t>
        </is>
      </c>
      <c r="L3782" t="inlineStr">
        <is>
          <t>IMG_20260221_073606206.jpg</t>
        </is>
      </c>
      <c r="M3782"/>
      <c r="N3782" s="2">
        <v>46074</v>
      </c>
      <c r="O3782" t="inlineStr">
        <is>
          <t>已结束</t>
        </is>
      </c>
      <c r="P3782" t="inlineStr">
        <is>
          <t>08周</t>
        </is>
      </c>
      <c r="Q3782"/>
      <c r="R3782" t="inlineStr">
        <is>
          <t>false</t>
        </is>
      </c>
      <c r="S3782" t="inlineStr">
        <is>
          <t>2026/02/20</t>
        </is>
      </c>
      <c r="T3782" t="inlineStr">
        <is>
          <t>工业化中心</t>
        </is>
      </c>
      <c r="U3782" t="inlineStr">
        <is>
          <t>1</t>
        </is>
      </c>
      <c r="V3782" t="inlineStr">
        <is>
          <t>廖通凯</t>
        </is>
      </c>
      <c r="W3782" t="inlineStr">
        <is>
          <t>时云志</t>
        </is>
      </c>
    </row>
    <row r="3783" ht="12.75" customHeight="1">
      <c r="A3783" t="inlineStr">
        <is>
          <t>2026-02-20 张连顺-深圳-展车活动-培训支持 已结束</t>
        </is>
      </c>
      <c r="B3783"/>
      <c r="C3783" t="inlineStr">
        <is>
          <t>活动顺利完成，机器运行稳定，无异常问题。</t>
        </is>
      </c>
      <c r="D3783" t="inlineStr">
        <is>
          <t>张连顺</t>
        </is>
      </c>
      <c r="E3783" t="inlineStr">
        <is>
          <t>福建省泉州市南安市水头镇滨海大道390-23号东升立信大板市场</t>
        </is>
      </c>
      <c r="F3783" t="inlineStr">
        <is>
          <t>项目出差</t>
        </is>
      </c>
      <c r="G3783" t="inlineStr">
        <is>
          <t>张连顺-深圳-展车活动-培训支持 已结束</t>
        </is>
      </c>
      <c r="H3783" t="inlineStr">
        <is>
          <t>泉州市参加销售演示活动服务
1. 今日顺利开展并完美完成演示活动服务，全程保障活动流程顺畅。活动期间，严格按照预设方案执行菜品制作与展示环节，确保各环节衔接有序，未出现流程疏漏或延误情况，得到现场参与人员的认可。
2. 演示用机器的运行状态，包括加热、搅拌、控温等各项功能，机器工作稳定，未出现异常停机、确保了菜品制作的高效与精准。</t>
        </is>
      </c>
      <c r="I3783" t="inlineStr">
        <is>
          <t>无</t>
        </is>
      </c>
      <c r="J3783"/>
      <c r="K3783" t="inlineStr">
        <is>
          <t>结束泉州市展车演示活动服务，返回深圳公司</t>
        </is>
      </c>
      <c r="L3783" t="inlineStr">
        <is>
          <t>IMG_20260220_091759922.jpg,IMG_20260220_115157617.jpg,IMG_20260220_132812858.jpg,IMG_20260220_184243300.jpg,IMG_20260220_184257849.jpg,IMG_20260220_184308892.jpg,IMG_20260220_184317431.jpg,IMG_20260220_194417255.jpg,IMG_20260220_184323431.jpg,IMG_20260220_184327624.jpg,IMG_20260220_184329769.jpg</t>
        </is>
      </c>
      <c r="M3783"/>
      <c r="N3783" s="2">
        <v>46073</v>
      </c>
      <c r="O3783" t="inlineStr">
        <is>
          <t>已结束</t>
        </is>
      </c>
      <c r="P3783" t="inlineStr">
        <is>
          <t>08周</t>
        </is>
      </c>
      <c r="Q3783"/>
      <c r="R3783" t="inlineStr">
        <is>
          <t>false</t>
        </is>
      </c>
      <c r="S3783" t="inlineStr">
        <is>
          <t>2026/02/20</t>
        </is>
      </c>
      <c r="T3783" t="inlineStr">
        <is>
          <t>工业化中心</t>
        </is>
      </c>
      <c r="U3783"/>
      <c r="V3783" t="inlineStr">
        <is>
          <t>廖通凯</t>
        </is>
      </c>
      <c r="W3783" t="inlineStr">
        <is>
          <t>时云志</t>
        </is>
      </c>
    </row>
    <row r="3784" ht="12.75" customHeight="1">
      <c r="A3784" t="inlineStr">
        <is>
          <t>2026-02-19 张连顺-深圳-展车活动-培训支持 已结束</t>
        </is>
      </c>
      <c r="B3784"/>
      <c r="C3784" t="inlineStr">
        <is>
          <t>首轮试菜6道，已调整，出品稳定、状态正常。</t>
        </is>
      </c>
      <c r="D3784" t="inlineStr">
        <is>
          <t>张连顺</t>
        </is>
      </c>
      <c r="E3784" t="inlineStr">
        <is>
          <t>福建省泉州市南安市水头镇厦盛路209号南安星河酒店</t>
        </is>
      </c>
      <c r="F3784" t="inlineStr">
        <is>
          <t>项目出差</t>
        </is>
      </c>
      <c r="G3784" t="inlineStr">
        <is>
          <t>张连顺-深圳-展车活动-培训支持 已结束</t>
        </is>
      </c>
      <c r="H3784" t="inlineStr">
        <is>
          <t>泉州市展车参加活动服务
今日完成了首轮试菜6到菜品，针对菜品制作进行了相应调整，目前出品稳定、状态正常，为活动的顺利开展提供了保障。</t>
        </is>
      </c>
      <c r="I3784" t="inlineStr">
        <is>
          <t>无</t>
        </is>
      </c>
      <c r="J3784"/>
      <c r="K3784" t="inlineStr">
        <is>
          <t>泉州市参加活动服务，开幕式。</t>
        </is>
      </c>
      <c r="L3784" t="inlineStr">
        <is>
          <t>IMG_20260219_105614903.jpg,IMG_20260219_113011996.jpg,IMG_20260219_155723051.jpg,IMG_20260219_160041227.jpg,IMG_20260219_161002678.jpg,IMG_20260219_162723553.jpg</t>
        </is>
      </c>
      <c r="M3784"/>
      <c r="N3784" s="2">
        <v>46072</v>
      </c>
      <c r="O3784" t="inlineStr">
        <is>
          <t>已结束</t>
        </is>
      </c>
      <c r="P3784" t="inlineStr">
        <is>
          <t>08周</t>
        </is>
      </c>
      <c r="Q3784"/>
      <c r="R3784" t="inlineStr">
        <is>
          <t>false</t>
        </is>
      </c>
      <c r="S3784" t="inlineStr">
        <is>
          <t>2026/02/20</t>
        </is>
      </c>
      <c r="T3784" t="inlineStr">
        <is>
          <t>工业化中心</t>
        </is>
      </c>
      <c r="U3784"/>
      <c r="V3784" t="inlineStr">
        <is>
          <t>廖通凯</t>
        </is>
      </c>
      <c r="W3784" t="inlineStr">
        <is>
          <t>时云志</t>
        </is>
      </c>
    </row>
    <row r="3785" ht="12.75" customHeight="1">
      <c r="A3785" t="inlineStr">
        <is>
          <t>2026-02-18 张连顺-深圳-展车活动-培训支持 已结束</t>
        </is>
      </c>
      <c r="B3785"/>
      <c r="C3785" t="inlineStr">
        <is>
          <t>无问题或异常，机器功能测试良好，试做菜品验证流程。</t>
        </is>
      </c>
      <c r="D3785" t="inlineStr">
        <is>
          <t>张连顺</t>
        </is>
      </c>
      <c r="E3785" t="inlineStr">
        <is>
          <t>福建省泉州市南安市水头镇超前购物广场(水头店)</t>
        </is>
      </c>
      <c r="F3785" t="inlineStr">
        <is>
          <t>项目出差</t>
        </is>
      </c>
      <c r="G3785" t="inlineStr">
        <is>
          <t>张连顺-深圳-展车活动-培训支持 已结束</t>
        </is>
      </c>
      <c r="H3785" t="inlineStr">
        <is>
          <t>已安全抵达泉州市石材城
已完成对机器各项功能的调整与测试，确保设备运行状态良好。期间同步试做了凉瓜炒牛肉、辣椒炒肉菜品，通过测试相关流程的可行性，为后续工作的顺利推进做好了准备。</t>
        </is>
      </c>
      <c r="I3785" t="inlineStr">
        <is>
          <t>无</t>
        </is>
      </c>
      <c r="J3785"/>
      <c r="K3785" t="inlineStr">
        <is>
          <t>测试其他菜品</t>
        </is>
      </c>
      <c r="L3785" t="inlineStr">
        <is>
          <t>IMG_20260218_064618141.jpg,IMG_20260218_122045872.jpg,IMG_20260218_132857411.jpg,IMG_20260218_195739712.jpg,IMG_20260218_200114808.jpg,IMG_20260218_200909194.jpg</t>
        </is>
      </c>
      <c r="M3785"/>
      <c r="N3785" s="2">
        <v>46071</v>
      </c>
      <c r="O3785" t="inlineStr">
        <is>
          <t>已结束</t>
        </is>
      </c>
      <c r="P3785" t="inlineStr">
        <is>
          <t>08周</t>
        </is>
      </c>
      <c r="Q3785"/>
      <c r="R3785" t="inlineStr">
        <is>
          <t>false</t>
        </is>
      </c>
      <c r="S3785" t="inlineStr">
        <is>
          <t>2026/02/20</t>
        </is>
      </c>
      <c r="T3785" t="inlineStr">
        <is>
          <t>工业化中心</t>
        </is>
      </c>
      <c r="U3785"/>
      <c r="V3785" t="inlineStr">
        <is>
          <t>廖通凯</t>
        </is>
      </c>
      <c r="W3785" t="inlineStr">
        <is>
          <t>时云志</t>
        </is>
      </c>
    </row>
    <row r="3786" ht="12.75" customHeight="1">
      <c r="A3786" t="inlineStr">
        <is>
          <t xml:space="preserve">2026-02-17 </t>
        </is>
      </c>
      <c r="B3786"/>
      <c r="C3786" t="inlineStr">
        <is>
          <t>正文仅为日期“2026/02/17”，无实质内容，无问题或异常。</t>
        </is>
      </c>
      <c r="D3786" t="inlineStr">
        <is>
          <t>张连顺</t>
        </is>
      </c>
      <c r="E3786" t="inlineStr">
        <is>
          <t>广东省深圳市宝安区福海街道聚龙居(三号路)</t>
        </is>
      </c>
      <c r="F3786" t="inlineStr">
        <is>
          <t>排休</t>
        </is>
      </c>
      <c r="G3786"/>
      <c r="H3786"/>
      <c r="I3786"/>
      <c r="J3786"/>
      <c r="K3786"/>
      <c r="L3786"/>
      <c r="M3786"/>
      <c r="N3786" s="2">
        <v>46070</v>
      </c>
      <c r="O3786"/>
      <c r="P3786" t="inlineStr">
        <is>
          <t>08周</t>
        </is>
      </c>
      <c r="Q3786"/>
      <c r="R3786" t="inlineStr">
        <is>
          <t>false</t>
        </is>
      </c>
      <c r="S3786"/>
      <c r="T3786"/>
      <c r="U3786" t="inlineStr">
        <is>
          <t>1</t>
        </is>
      </c>
      <c r="V3786"/>
      <c r="W3786"/>
    </row>
    <row r="3787" ht="12.75" customHeight="1">
      <c r="A3787" t="inlineStr">
        <is>
          <t xml:space="preserve">2026-02-16 </t>
        </is>
      </c>
      <c r="B3787"/>
      <c r="C3787" t="inlineStr">
        <is>
          <t>正文仅含日期“2026/02/16”，无实质内容，需关注信息缺失问题。</t>
        </is>
      </c>
      <c r="D3787" t="inlineStr">
        <is>
          <t>张连顺</t>
        </is>
      </c>
      <c r="E3787" t="inlineStr">
        <is>
          <t>广东省中山市沙溪镇高亮原路金逸豪廷</t>
        </is>
      </c>
      <c r="F3787" t="inlineStr">
        <is>
          <t>排休</t>
        </is>
      </c>
      <c r="G3787"/>
      <c r="H3787"/>
      <c r="I3787"/>
      <c r="J3787"/>
      <c r="K3787"/>
      <c r="L3787"/>
      <c r="M3787"/>
      <c r="N3787" s="2">
        <v>46069</v>
      </c>
      <c r="O3787"/>
      <c r="P3787" t="inlineStr">
        <is>
          <t>08周</t>
        </is>
      </c>
      <c r="Q3787"/>
      <c r="R3787" t="inlineStr">
        <is>
          <t>false</t>
        </is>
      </c>
      <c r="S3787"/>
      <c r="T3787"/>
      <c r="U3787"/>
      <c r="V3787"/>
      <c r="W3787"/>
    </row>
    <row r="3788" ht="12.75" customHeight="1">
      <c r="A3788" t="inlineStr">
        <is>
          <t xml:space="preserve">2026-02-15 </t>
        </is>
      </c>
      <c r="B3788"/>
      <c r="C3788" t="inlineStr">
        <is>
          <t>正文仅为日期“2026/02/15”，无具体内容，无问题和异常。</t>
        </is>
      </c>
      <c r="D3788" t="inlineStr">
        <is>
          <t>张连顺</t>
        </is>
      </c>
      <c r="E3788" t="inlineStr">
        <is>
          <t>广东省中山市沙溪镇高亮原路金逸豪廷</t>
        </is>
      </c>
      <c r="F3788" t="inlineStr">
        <is>
          <t>排休</t>
        </is>
      </c>
      <c r="G3788"/>
      <c r="H3788"/>
      <c r="I3788"/>
      <c r="J3788"/>
      <c r="K3788"/>
      <c r="L3788"/>
      <c r="M3788"/>
      <c r="N3788" s="2">
        <v>46068</v>
      </c>
      <c r="O3788"/>
      <c r="P3788" t="inlineStr">
        <is>
          <t>07周</t>
        </is>
      </c>
      <c r="Q3788"/>
      <c r="R3788" t="inlineStr">
        <is>
          <t>false</t>
        </is>
      </c>
      <c r="S3788"/>
      <c r="T3788"/>
      <c r="U3788"/>
      <c r="V3788"/>
      <c r="W3788"/>
    </row>
    <row r="3789" ht="12.75" customHeight="1">
      <c r="A3789" t="inlineStr">
        <is>
          <t>2026-02-14 张连顺-泉州市-展车活动-培训支持 已结束</t>
        </is>
      </c>
      <c r="B3789"/>
      <c r="C3789" t="inlineStr">
        <is>
          <t>展车下水排水仍不顺畅，未达理想状态，需关注。</t>
        </is>
      </c>
      <c r="D3789" t="inlineStr">
        <is>
          <t>张连顺</t>
        </is>
      </c>
      <c r="E3789" t="inlineStr">
        <is>
          <t>广东省深圳市宝安区福海街道宝安大道福霖大厦(宝安大道)</t>
        </is>
      </c>
      <c r="F3789" t="inlineStr">
        <is>
          <t>项目出差</t>
        </is>
      </c>
      <c r="G3789" t="inlineStr">
        <is>
          <t>张连顺-泉州市-展车活动-培训支持 已结束</t>
        </is>
      </c>
      <c r="H3789" t="inlineStr">
        <is>
          <t>泉州市展车参加销售演示活动服务
1，今日重点解决展车下水排水不顺畅的问题。上午前往五金店采购适配的粗管径管道，但店内无合适规格的粗管，最终购买了2米PVC粗管作为替代方案。
2.。改造后进行排水测试，发现排水速度较之前有所缓解，淤积情况减轻，但未完全达到理想状态。
3.安全返回深圳公司取单边搅拌尺，和所需物资。</t>
        </is>
      </c>
      <c r="I3789" t="inlineStr">
        <is>
          <t>无</t>
        </is>
      </c>
      <c r="J3789"/>
      <c r="K3789" t="inlineStr">
        <is>
          <t>休假</t>
        </is>
      </c>
      <c r="L3789" t="inlineStr">
        <is>
          <t>IMG_20260214_093343791.jpg,IMG_20260214_093352495.jpg,IMG_20260214_105524331.jpg,IMG_20260214_105514736.jpg,IMG_20260214_131705511.jpg</t>
        </is>
      </c>
      <c r="M3789"/>
      <c r="N3789" s="2">
        <v>46067</v>
      </c>
      <c r="O3789" t="inlineStr">
        <is>
          <t>已结束</t>
        </is>
      </c>
      <c r="P3789" t="inlineStr">
        <is>
          <t>07周</t>
        </is>
      </c>
      <c r="Q3789"/>
      <c r="R3789" t="inlineStr">
        <is>
          <t>false</t>
        </is>
      </c>
      <c r="S3789" t="inlineStr">
        <is>
          <t>2026/02/14</t>
        </is>
      </c>
      <c r="T3789" t="inlineStr">
        <is>
          <t>工业化中心</t>
        </is>
      </c>
      <c r="U3789"/>
      <c r="V3789" t="inlineStr">
        <is>
          <t>廖通凯</t>
        </is>
      </c>
      <c r="W3789" t="inlineStr">
        <is>
          <t>时云志</t>
        </is>
      </c>
    </row>
    <row r="3790" ht="12.75" customHeight="1">
      <c r="A3790" t="inlineStr">
        <is>
          <t>2026-02-13 张连顺-泉州市-展车活动-培训支持 已结束</t>
        </is>
      </c>
      <c r="B3790"/>
      <c r="C3790" t="inlineStr">
        <is>
          <t>下水管道管径过小致排水慢不顺畅，需明日采购适配大管径管道。</t>
        </is>
      </c>
      <c r="D3790" t="inlineStr">
        <is>
          <t>张连顺</t>
        </is>
      </c>
      <c r="E3790" t="inlineStr">
        <is>
          <t>福建省泉州市南安市水头镇海一路20号新鹏飞华厦</t>
        </is>
      </c>
      <c r="F3790" t="inlineStr">
        <is>
          <t>项目出差</t>
        </is>
      </c>
      <c r="G3790" t="inlineStr">
        <is>
          <t>张连顺-泉州市-展车活动-培训支持 已结束</t>
        </is>
      </c>
      <c r="H3790" t="inlineStr">
        <is>
          <t>今日重点推进展车的水电连接工作，现场指挥协调电工完成接电操作，严格按照前期确定的线路方案进行布线，确保电源连接安全、稳固，通电后测试展车设备运行正常，无电路故障。
2.通过购买连接件完成了上水管道的对接，确保水源供应稳定。同时对下水系统进行安装，但在测试过程中发现现有下水管道管径过小，导致排水速度慢、不顺畅，影响展车正常使用。
3. 针对下水管排水问题，现场查看周边五金店，发现均已关闭，无法及时购买适配的大管径管道。因此，计划明日优先采购合适的下水管，彻底解决排水问题。</t>
        </is>
      </c>
      <c r="I3790" t="inlineStr">
        <is>
          <t>无</t>
        </is>
      </c>
      <c r="J3790"/>
      <c r="K3790" t="inlineStr">
        <is>
          <t>采购下水管</t>
        </is>
      </c>
      <c r="L3790" t="inlineStr">
        <is>
          <t>IMG_20260213_092439643.jpg,IMG_20260213_093907869.jpg,IMG_20260213_093653920.jpg,IMG_20260213_135049.jpg,IMG_20260213_135018.jpg,IMG_20260213_123526647.jpg,IMG_20260213_122146574.jpg</t>
        </is>
      </c>
      <c r="M3790"/>
      <c r="N3790" s="2">
        <v>46066</v>
      </c>
      <c r="O3790" t="inlineStr">
        <is>
          <t>已结束</t>
        </is>
      </c>
      <c r="P3790" t="inlineStr">
        <is>
          <t>07周</t>
        </is>
      </c>
      <c r="Q3790"/>
      <c r="R3790" t="inlineStr">
        <is>
          <t>false</t>
        </is>
      </c>
      <c r="S3790" t="inlineStr">
        <is>
          <t>2026/02/14</t>
        </is>
      </c>
      <c r="T3790" t="inlineStr">
        <is>
          <t>工业化中心</t>
        </is>
      </c>
      <c r="U3790"/>
      <c r="V3790" t="inlineStr">
        <is>
          <t>廖通凯</t>
        </is>
      </c>
      <c r="W3790" t="inlineStr">
        <is>
          <t>时云志</t>
        </is>
      </c>
    </row>
    <row r="3791" ht="12.75" customHeight="1">
      <c r="A3791" t="inlineStr">
        <is>
          <t>2026-02-12 张连顺-泉州市-展车活动-培训支持 已结束</t>
        </is>
      </c>
      <c r="B3791"/>
      <c r="C3791" t="inlineStr">
        <is>
          <t>展车停放位置距水电接口有距离，需规划接驳线路和方式。</t>
        </is>
      </c>
      <c r="D3791" t="inlineStr">
        <is>
          <t>张连顺</t>
        </is>
      </c>
      <c r="E3791" t="inlineStr">
        <is>
          <t>福建省泉州市南安市石井镇成功大道金明国际酒店</t>
        </is>
      </c>
      <c r="F3791" t="inlineStr">
        <is>
          <t>项目出差</t>
        </is>
      </c>
      <c r="G3791" t="inlineStr">
        <is>
          <t>张连顺-泉州市-展车活动-培训支持 已结束</t>
        </is>
      </c>
      <c r="H3791" t="inlineStr">
        <is>
          <t>泉州市展车参加销售演示活动
今日安全抵达泉州市南安石材城，第一时间与现场工作人员完成对接，明确了展车布置、水电连接等关键环节的对接人及协作流程，为后续工作开展奠定了沟通基础。
2. 展车到达后，现场指挥协调并确定了停放位置。经检查，该位置距离电箱及上水接口存在一定距离，需规划水电接驳的线路和方式，已对接现场工作人员，确保后续连接顺畅。
3.完成更换展车转向轮，后续使用更安全。</t>
        </is>
      </c>
      <c r="I3791" t="inlineStr">
        <is>
          <t>无</t>
        </is>
      </c>
      <c r="J3791"/>
      <c r="K3791" t="inlineStr">
        <is>
          <t>对接现场指挥官，接水接电</t>
        </is>
      </c>
      <c r="L3791" t="inlineStr">
        <is>
          <t>IMG_20260212_070801697.jpg,IMG_20260212_130444939.jpg,IMG_20260212_181221646.jpg,IMG_20260212_184223267.jpg,IMG_20260212_190039283.jpg,video_20260212_200402840.mp4,IMG_20260212_200417024.jpg,IMG_20260212_200753087.jpg</t>
        </is>
      </c>
      <c r="M3791"/>
      <c r="N3791" s="2">
        <v>46065</v>
      </c>
      <c r="O3791" t="inlineStr">
        <is>
          <t>已结束</t>
        </is>
      </c>
      <c r="P3791" t="inlineStr">
        <is>
          <t>07周</t>
        </is>
      </c>
      <c r="Q3791"/>
      <c r="R3791" t="inlineStr">
        <is>
          <t>false</t>
        </is>
      </c>
      <c r="S3791" t="inlineStr">
        <is>
          <t>2026/02/14</t>
        </is>
      </c>
      <c r="T3791" t="inlineStr">
        <is>
          <t>工业化中心</t>
        </is>
      </c>
      <c r="U3791"/>
      <c r="V3791" t="inlineStr">
        <is>
          <t>廖通凯</t>
        </is>
      </c>
      <c r="W3791" t="inlineStr">
        <is>
          <t>时云志</t>
        </is>
      </c>
    </row>
    <row r="3792" ht="12.75" customHeight="1">
      <c r="A3792" t="inlineStr">
        <is>
          <t>2026-02-11 张连顺-石家庄-绿茶-新店开业 已结束</t>
        </is>
      </c>
      <c r="B3792"/>
      <c r="C3792" t="inlineStr">
        <is>
          <t>"泉州接展车接水接电"任务待完成，当前无异常。</t>
        </is>
      </c>
      <c r="D3792" t="inlineStr">
        <is>
          <t>张连顺</t>
        </is>
      </c>
      <c r="E3792" t="inlineStr">
        <is>
          <t>广东省广州市海珠区琶洲街道海洲路琶洲岛</t>
        </is>
      </c>
      <c r="F3792" t="inlineStr">
        <is>
          <t>项目出差</t>
        </is>
      </c>
      <c r="G3792" t="inlineStr">
        <is>
          <t>张连顺-石家庄-绿茶-新店开业 已结束</t>
        </is>
      </c>
      <c r="H3792" t="inlineStr">
        <is>
          <t>1.结束石家庄西美花街绿茶店开业支援服务，返回深圳.
2，广州取展车托运泉州，托运公司安排车辆，顺利完成装车任务。
3.返回深圳.</t>
        </is>
      </c>
      <c r="I3792" t="inlineStr">
        <is>
          <t>无</t>
        </is>
      </c>
      <c r="J3792"/>
      <c r="K3792" t="inlineStr">
        <is>
          <t>泉州接展车接水接电</t>
        </is>
      </c>
      <c r="L3792"/>
      <c r="M3792"/>
      <c r="N3792" s="2">
        <v>46064</v>
      </c>
      <c r="O3792" t="inlineStr">
        <is>
          <t>已结束,已结束</t>
        </is>
      </c>
      <c r="P3792" t="inlineStr">
        <is>
          <t>07周</t>
        </is>
      </c>
      <c r="Q3792"/>
      <c r="R3792" t="inlineStr">
        <is>
          <t>false</t>
        </is>
      </c>
      <c r="S3792" t="inlineStr">
        <is>
          <t>2026/02/06
2026/02/10</t>
        </is>
      </c>
      <c r="T3792" t="inlineStr">
        <is>
          <t>BST</t>
        </is>
      </c>
      <c r="U3792"/>
      <c r="V3792" t="inlineStr">
        <is>
          <t>张铭麒
张铭麒</t>
        </is>
      </c>
      <c r="W3792" t="inlineStr">
        <is>
          <t>李岳丰
吴薇
李岳丰
吴薇</t>
        </is>
      </c>
    </row>
    <row r="3793" ht="12.75" customHeight="1">
      <c r="A3793" t="inlineStr">
        <is>
          <t>2026-02-10 张连顺-石家庄-绿茶-新店开业 已结束</t>
        </is>
      </c>
      <c r="B3793"/>
      <c r="C3793" t="inlineStr">
        <is>
          <t>开业支援现场人员紧缺，原操作员被调致机器操作岗位空缺。</t>
        </is>
      </c>
      <c r="D3793" t="inlineStr">
        <is>
          <t>张连顺</t>
        </is>
      </c>
      <c r="E3793" t="inlineStr">
        <is>
          <t>河北省石家庄市桥西区红旗街道汇丰路51号翰林国际(建设中)</t>
        </is>
      </c>
      <c r="F3793" t="inlineStr">
        <is>
          <t>项目出差</t>
        </is>
      </c>
      <c r="G3793" t="inlineStr">
        <is>
          <t>张连顺-石家庄-绿茶-新店开业 已结束</t>
        </is>
      </c>
      <c r="H3793" t="inlineStr">
        <is>
          <t>石家庄西美花街绿茶店开业支援服务
1.今日在客户开业支援期间，现场出现人员紧缺情况，原操作员被临时调至其他岗位，导致机器操作岗位空缺。为确保门店正常运营，立即接手机器操作工作，全程负责从食材核对，烹饪出餐环节。保障了出餐效率，全天无订单积压，顺利完成当日出餐任务。
2.结束石家庄西美花街绿茶店开业支援服务，机器各项工作正常。</t>
        </is>
      </c>
      <c r="I3793" t="inlineStr">
        <is>
          <t>无</t>
        </is>
      </c>
      <c r="J3793"/>
      <c r="K3793" t="inlineStr">
        <is>
          <t>结束石家庄西美花街绿茶店开业支援服务，返回深圳市，取展车参加泉州展车演示活动。</t>
        </is>
      </c>
      <c r="L3793" t="inlineStr">
        <is>
          <t>IMG_20260210_090832898.jpg,IMG_20260210_090852477.jpg,IMG_20260210_201704003.jpg,IMG_20260210_213741061.jpg,IMG_20260210_214114847.jpg</t>
        </is>
      </c>
      <c r="M3793"/>
      <c r="N3793" s="2">
        <v>46063</v>
      </c>
      <c r="O3793" t="inlineStr">
        <is>
          <t>已结束,已结束</t>
        </is>
      </c>
      <c r="P3793" t="inlineStr">
        <is>
          <t>07周</t>
        </is>
      </c>
      <c r="Q3793"/>
      <c r="R3793" t="inlineStr">
        <is>
          <t>false</t>
        </is>
      </c>
      <c r="S3793" t="inlineStr">
        <is>
          <t>2026/02/06
2026/02/10</t>
        </is>
      </c>
      <c r="T3793" t="inlineStr">
        <is>
          <t>BST</t>
        </is>
      </c>
      <c r="U3793" t="inlineStr">
        <is>
          <t>1</t>
        </is>
      </c>
      <c r="V3793" t="inlineStr">
        <is>
          <t>张铭麒
张铭麒</t>
        </is>
      </c>
      <c r="W3793" t="inlineStr">
        <is>
          <t>李岳丰
吴薇
李岳丰
吴薇</t>
        </is>
      </c>
    </row>
    <row r="3794" ht="12.75" customHeight="1">
      <c r="A3794" t="inlineStr">
        <is>
          <t>2026-02-09 张连顺-石家庄-绿茶-新店开业 已结束</t>
        </is>
      </c>
      <c r="B3794"/>
      <c r="C3794" t="inlineStr">
        <is>
          <t>新店开业第二天客流仍不多，需关注客流量提升问题。</t>
        </is>
      </c>
      <c r="D3794" t="inlineStr">
        <is>
          <t>张连顺</t>
        </is>
      </c>
      <c r="E3794" t="inlineStr">
        <is>
          <t>河北省石家庄市桥西区红旗街道汇丰路51号翰林国际(建设中)</t>
        </is>
      </c>
      <c r="F3794" t="inlineStr">
        <is>
          <t>项目出差</t>
        </is>
      </c>
      <c r="G3794" t="inlineStr">
        <is>
          <t>张连顺-石家庄-绿茶-新店开业 已结束</t>
        </is>
      </c>
      <c r="H3794" t="inlineStr">
        <is>
          <t>石家庄西美花街绿茶店开业支援服务
1.今日为客户开业第二天，客流仍不多，整体运营节奏较为平稳。全程协助门店处理日常订单，确保菜品出品稳定，同时利用客流间隙重点开展操作员培训工作。
2.：指导操作员学习机器核心功能，逐道讲解门店菜品的制作标准，并让操作员动手实践，确保学习与运营两不误。
</t>
        </is>
      </c>
      <c r="I3794" t="inlineStr">
        <is>
          <t>无</t>
        </is>
      </c>
      <c r="J3794"/>
      <c r="K3794" t="inlineStr">
        <is>
          <t>石家庄西美花街绿茶店开业支援服务</t>
        </is>
      </c>
      <c r="L3794" t="inlineStr">
        <is>
          <t>IMG_20260209_090043246.jpg,IMG_20260209_171452247.jpg,IMG_20260209_203925787.jpg</t>
        </is>
      </c>
      <c r="M3794"/>
      <c r="N3794" s="2">
        <v>46062</v>
      </c>
      <c r="O3794" t="inlineStr">
        <is>
          <t>已结束,已结束</t>
        </is>
      </c>
      <c r="P3794" t="inlineStr">
        <is>
          <t>07周</t>
        </is>
      </c>
      <c r="Q3794"/>
      <c r="R3794" t="inlineStr">
        <is>
          <t>false</t>
        </is>
      </c>
      <c r="S3794" t="inlineStr">
        <is>
          <t>2026/02/06
2026/02/10</t>
        </is>
      </c>
      <c r="T3794" t="inlineStr">
        <is>
          <t>BST</t>
        </is>
      </c>
      <c r="U3794"/>
      <c r="V3794" t="inlineStr">
        <is>
          <t>张铭麒
张铭麒</t>
        </is>
      </c>
      <c r="W3794" t="inlineStr">
        <is>
          <t>李岳丰
吴薇
李岳丰
吴薇</t>
        </is>
      </c>
    </row>
    <row r="3795" ht="12.75" customHeight="1">
      <c r="A3795" t="inlineStr">
        <is>
          <t>2026-02-08 张连顺-石家庄-绿茶-新店开业 已结束</t>
        </is>
      </c>
      <c r="B3795"/>
      <c r="C3795" t="inlineStr">
        <is>
          <t>问题：年底学生放假致开业现场客流不多。</t>
        </is>
      </c>
      <c r="D3795" t="inlineStr">
        <is>
          <t>张连顺</t>
        </is>
      </c>
      <c r="E3795" t="inlineStr">
        <is>
          <t>河北省石家庄市桥西区红旗街道汇丰路51号翰林国际(建设中)</t>
        </is>
      </c>
      <c r="F3795" t="inlineStr">
        <is>
          <t>项目出差</t>
        </is>
      </c>
      <c r="G3795" t="inlineStr">
        <is>
          <t>张连顺-石家庄-绿茶-新店开业 已结束</t>
        </is>
      </c>
      <c r="H3795" t="inlineStr">
        <is>
          <t>石家庄西美花街绿茶店开业支援服务
1.今日客户门店正式开业，受年底学生放假影响，现场客流相对不多。全程参与开业支援工作，并在营业期间负责菜品制作，确保运营流程顺畅。
2.检查机器各项功能运行情况，菜品制作标准化流程，从食材投放、口味、色泽、分量稳定，未出现任何出品问题。</t>
        </is>
      </c>
      <c r="I3795" t="inlineStr">
        <is>
          <t>无</t>
        </is>
      </c>
      <c r="J3795"/>
      <c r="K3795" t="inlineStr">
        <is>
          <t>石家庄西美花街绿茶店开业支援服务</t>
        </is>
      </c>
      <c r="L3795" t="inlineStr">
        <is>
          <t>IMG_20260208_080312365.jpg,IMG_20260208_100036307.jpg,IMG_20260208_104328989.jpg,IMG_20260208_204608854.jpg</t>
        </is>
      </c>
      <c r="M3795"/>
      <c r="N3795" s="2">
        <v>46061</v>
      </c>
      <c r="O3795" t="inlineStr">
        <is>
          <t>已结束,已结束</t>
        </is>
      </c>
      <c r="P3795" t="inlineStr">
        <is>
          <t>06周</t>
        </is>
      </c>
      <c r="Q3795"/>
      <c r="R3795" t="inlineStr">
        <is>
          <t>false</t>
        </is>
      </c>
      <c r="S3795" t="inlineStr">
        <is>
          <t>2026/02/06
2026/02/10</t>
        </is>
      </c>
      <c r="T3795" t="inlineStr">
        <is>
          <t>BST</t>
        </is>
      </c>
      <c r="U3795"/>
      <c r="V3795" t="inlineStr">
        <is>
          <t>张铭麒
张铭麒</t>
        </is>
      </c>
      <c r="W3795" t="inlineStr">
        <is>
          <t>李岳丰
吴薇
李岳丰
吴薇</t>
        </is>
      </c>
    </row>
    <row r="3796" ht="12.75" customHeight="1">
      <c r="A3796" t="inlineStr">
        <is>
          <t>2026-02-07 张连顺-石家庄-绿茶-新店开业 已结束</t>
        </is>
      </c>
      <c r="B3796"/>
      <c r="C3796" t="inlineStr">
        <is>
          <t>新操作员操作节奏稍慢，经指导未影响菜品质量和出现原则性失误。</t>
        </is>
      </c>
      <c r="D3796" t="inlineStr">
        <is>
          <t>张连顺</t>
        </is>
      </c>
      <c r="E3796" t="inlineStr">
        <is>
          <t>河北省石家庄市桥西区红旗街道汇丰路51号翰林国际(建设中)</t>
        </is>
      </c>
      <c r="F3796" t="inlineStr">
        <is>
          <t>项目出差</t>
        </is>
      </c>
      <c r="G3796" t="inlineStr">
        <is>
          <t>张连顺-石家庄-绿茶-新店开业 已结束</t>
        </is>
      </c>
      <c r="H3796" t="inlineStr">
        <is>
          <t>今日完成天津永旺店绿茶开业支援服务，全程协助门店应对开业客流。重点关注新操作员的工作状态，从开餐前的食材备料、到营业中的订单处理、菜品烹饪，均提供实时指导。新操作员虽为新手，操作节奏稍慢，但能按培训要求逐步完成机器操作，未出现原则性失误。协助新操作员优化操作步骤，有效弥补了操作速度的不足。全天菜品出品符合标准，未因新操作员的熟练度问题影响菜品质量，结束天津绿茶店开业支援服务。</t>
        </is>
      </c>
      <c r="I3796" t="inlineStr">
        <is>
          <t>无</t>
        </is>
      </c>
      <c r="J3796"/>
      <c r="K3796" t="inlineStr">
        <is>
          <t>石家庄西美花街绿茶店开业支援服务</t>
        </is>
      </c>
      <c r="L3796" t="inlineStr">
        <is>
          <t>IMG_20260207_110930481.jpg,IMG_20260207_211516720.jpg,IMG_20260207_232434692.jpg,IMG_20260207_232504417.jpg</t>
        </is>
      </c>
      <c r="M3796"/>
      <c r="N3796" s="2">
        <v>46060</v>
      </c>
      <c r="O3796" t="inlineStr">
        <is>
          <t>已结束,已结束</t>
        </is>
      </c>
      <c r="P3796" t="inlineStr">
        <is>
          <t>06周</t>
        </is>
      </c>
      <c r="Q3796"/>
      <c r="R3796" t="inlineStr">
        <is>
          <t>false</t>
        </is>
      </c>
      <c r="S3796" t="inlineStr">
        <is>
          <t>2026/02/06
2026/02/10</t>
        </is>
      </c>
      <c r="T3796" t="inlineStr">
        <is>
          <t>BST</t>
        </is>
      </c>
      <c r="U3796"/>
      <c r="V3796" t="inlineStr">
        <is>
          <t>张铭麒
张铭麒</t>
        </is>
      </c>
      <c r="W3796" t="inlineStr">
        <is>
          <t>李岳丰
吴薇
李岳丰
吴薇</t>
        </is>
      </c>
    </row>
    <row r="3797" ht="12.75" customHeight="1">
      <c r="A3797" t="inlineStr">
        <is>
          <t>2026-02-06 张连顺-石家庄-绿茶-新店开业 已结束</t>
        </is>
      </c>
      <c r="B3797"/>
      <c r="C3797" t="inlineStr">
        <is>
          <t>无异常问题，开业客流大但出品正常，客户满意度高。</t>
        </is>
      </c>
      <c r="D3797" t="inlineStr">
        <is>
          <t>张连顺</t>
        </is>
      </c>
      <c r="E3797" t="inlineStr">
        <is>
          <t>天津市西青区中北镇市井婆豆沙牛乳(万禧广场店)万禧广场</t>
        </is>
      </c>
      <c r="F3797" t="inlineStr">
        <is>
          <t>项目出差</t>
        </is>
      </c>
      <c r="G3797" t="inlineStr">
        <is>
          <t>张连顺-石家庄-绿茶-新店开业 已结束</t>
        </is>
      </c>
      <c r="H3797" t="inlineStr">
        <is>
          <t>天津永旺绿茶店开业支援服务
今日客户正式开业，现场客流非常大，尽管客流密集，通过流程优化和高效协作，全天出品未出现断档、错漏或出品问题。客户反馈整体满意度较高，未收到关于菜品质量的客诉。</t>
        </is>
      </c>
      <c r="I3797" t="inlineStr">
        <is>
          <t>无</t>
        </is>
      </c>
      <c r="J3797"/>
      <c r="K3797" t="inlineStr">
        <is>
          <t>天津永旺绿茶店开业支援服务</t>
        </is>
      </c>
      <c r="L3797" t="inlineStr">
        <is>
          <t>IMG_20260206_092124516.jpg,IMG_20260206_092447617.jpg,IMG_20260206_094048039.jpg,IMG_20260206_214336626.jpg,IMG_20260206_214623998.jpg</t>
        </is>
      </c>
      <c r="M3797"/>
      <c r="N3797" s="2">
        <v>46059</v>
      </c>
      <c r="O3797" t="inlineStr">
        <is>
          <t>已结束,已结束</t>
        </is>
      </c>
      <c r="P3797" t="inlineStr">
        <is>
          <t>06周</t>
        </is>
      </c>
      <c r="Q3797"/>
      <c r="R3797" t="inlineStr">
        <is>
          <t>false</t>
        </is>
      </c>
      <c r="S3797" t="inlineStr">
        <is>
          <t>2026/02/06
2026/02/10</t>
        </is>
      </c>
      <c r="T3797" t="inlineStr">
        <is>
          <t>BST</t>
        </is>
      </c>
      <c r="U3797"/>
      <c r="V3797" t="inlineStr">
        <is>
          <t>张铭麒
张铭麒</t>
        </is>
      </c>
      <c r="W3797" t="inlineStr">
        <is>
          <t>李岳丰
吴薇
李岳丰
吴薇</t>
        </is>
      </c>
    </row>
    <row r="3798" ht="12.75" customHeight="1">
      <c r="A3798" t="inlineStr">
        <is>
          <t>2026-02-05 张连顺-石家庄-绿茶-新店开业 已结束</t>
        </is>
      </c>
      <c r="B3798"/>
      <c r="C3798" t="inlineStr">
        <is>
          <t>天津永旺绿茶店开业支援，准备食材小料、试菜调整，无异常。</t>
        </is>
      </c>
      <c r="D3798" t="inlineStr">
        <is>
          <t>张连顺</t>
        </is>
      </c>
      <c r="E3798" t="inlineStr">
        <is>
          <t>天津市西青区中北镇市井婆豆沙牛乳(万禧广场店)万禧广场</t>
        </is>
      </c>
      <c r="F3798" t="inlineStr">
        <is>
          <t>项目出差</t>
        </is>
      </c>
      <c r="G3798" t="inlineStr">
        <is>
          <t>张连顺-石家庄-绿茶-新店开业 已结束</t>
        </is>
      </c>
      <c r="H3798" t="inlineStr">
        <is>
          <t>1.今日为天津永旺绿茶店开业提供支援，上午重点完成食材与小料的准备工作。根据客户菜品清单，对各类食材按标准比例调配小料，并分类密封存放，标注使用时效，为全天出餐做好基础保障。准备过程中，同步检查食材新鲜度，剔除不合格原料，确保食品安全。
2.客户领导晚间到店，开展一轮试菜，试菜后，按客户要求对菜品进行调整，出品正常</t>
        </is>
      </c>
      <c r="I3798" t="inlineStr">
        <is>
          <t>无</t>
        </is>
      </c>
      <c r="J3798"/>
      <c r="K3798" t="inlineStr">
        <is>
          <t>天津永旺绿茶店开业支援服务</t>
        </is>
      </c>
      <c r="L3798" t="inlineStr">
        <is>
          <t>IMG_20260205_094840752.jpg,IMG_20260205_102400831.jpg,IMG_20260205_110014001.jpg,IMG_20260205_175640610.jpg,IMG_20260205_194951878.jpg,IMG_20260205_202021490.jpg</t>
        </is>
      </c>
      <c r="M3798"/>
      <c r="N3798" s="2">
        <v>46058</v>
      </c>
      <c r="O3798" t="inlineStr">
        <is>
          <t>已结束,已结束</t>
        </is>
      </c>
      <c r="P3798" t="inlineStr">
        <is>
          <t>06周</t>
        </is>
      </c>
      <c r="Q3798"/>
      <c r="R3798" t="inlineStr">
        <is>
          <t>false</t>
        </is>
      </c>
      <c r="S3798" t="inlineStr">
        <is>
          <t>2026/02/06
2026/02/10</t>
        </is>
      </c>
      <c r="T3798" t="inlineStr">
        <is>
          <t>BST</t>
        </is>
      </c>
      <c r="U3798"/>
      <c r="V3798" t="inlineStr">
        <is>
          <t>张铭麒
张铭麒</t>
        </is>
      </c>
      <c r="W3798" t="inlineStr">
        <is>
          <t>李岳丰
吴薇
李岳丰
吴薇</t>
        </is>
      </c>
    </row>
    <row r="3799" ht="12.75" customHeight="1">
      <c r="A3799" t="inlineStr">
        <is>
          <t>2026-02-04 张连顺-石家庄-绿茶-新店开业 已结束</t>
        </is>
      </c>
      <c r="B3799"/>
      <c r="C3799" t="inlineStr">
        <is>
          <t>客户现场消防验收整改，开业延迟。</t>
        </is>
      </c>
      <c r="D3799" t="inlineStr">
        <is>
          <t>张连顺</t>
        </is>
      </c>
      <c r="E3799" t="inlineStr">
        <is>
          <t>天津市西青区中北镇市井婆豆沙牛乳(万禧广场店)万禧广场</t>
        </is>
      </c>
      <c r="F3799" t="inlineStr">
        <is>
          <t>项目出差</t>
        </is>
      </c>
      <c r="G3799" t="inlineStr">
        <is>
          <t>张连顺-石家庄-绿茶-新店开业 已结束</t>
        </is>
      </c>
      <c r="H3799" t="inlineStr">
        <is>
          <t>1. 今日安全到达石家庄西美花街客户现场，第一时间对现场机器进行全面检查，随后开展各项功能的测试与校准工作。
2.完成机器校准后，进行一轮试菜，试菜后按客户要求部分菜品问题进行调整。
3.客户现场消防验收整改，开业延迟，安全返回天津永旺绿茶店开业支援服务。</t>
        </is>
      </c>
      <c r="I3799" t="inlineStr">
        <is>
          <t>无</t>
        </is>
      </c>
      <c r="J3799"/>
      <c r="K3799" t="inlineStr">
        <is>
          <t>天津永旺绿茶店开业支援服务</t>
        </is>
      </c>
      <c r="L3799" t="inlineStr">
        <is>
          <t>IMG_20260204_065346247.jpg,IMG_20260204_090425376.jpg,IMG_20260204_093819547.jpg,IMG_20260204_100443376.jpg,IMG_20260204_164409258.jpg,IMG_20260204_164413501.jpg,IMG_20260204_164416799.jpg</t>
        </is>
      </c>
      <c r="M3799"/>
      <c r="N3799" s="2">
        <v>46057</v>
      </c>
      <c r="O3799" t="inlineStr">
        <is>
          <t>已结束,已结束</t>
        </is>
      </c>
      <c r="P3799" t="inlineStr">
        <is>
          <t>06周</t>
        </is>
      </c>
      <c r="Q3799"/>
      <c r="R3799" t="inlineStr">
        <is>
          <t>false</t>
        </is>
      </c>
      <c r="S3799" t="inlineStr">
        <is>
          <t>2026/02/06
2026/02/10</t>
        </is>
      </c>
      <c r="T3799" t="inlineStr">
        <is>
          <t>BST</t>
        </is>
      </c>
      <c r="U3799"/>
      <c r="V3799" t="inlineStr">
        <is>
          <t>张铭麒
张铭麒</t>
        </is>
      </c>
      <c r="W3799" t="inlineStr">
        <is>
          <t>李岳丰
吴薇
李岳丰
吴薇</t>
        </is>
      </c>
    </row>
    <row r="3800" ht="12.75" customHeight="1">
      <c r="A3800" t="inlineStr">
        <is>
          <t>2026-02-03 张连顺-北京-便利蜂-外卖店模型 已结束</t>
        </is>
      </c>
      <c r="B3800"/>
      <c r="C3800" t="inlineStr">
        <is>
          <t>无明显问题或异常，主要是学习外卖菜品制作流程及开业支援。</t>
        </is>
      </c>
      <c r="D3800" t="inlineStr">
        <is>
          <t>张连顺</t>
        </is>
      </c>
      <c r="E3800" t="inlineStr">
        <is>
          <t>北京市朝阳区南磨房乡华侨城·北京OCT华侨城·北京2号院</t>
        </is>
      </c>
      <c r="F3800" t="inlineStr">
        <is>
          <t>巡店</t>
        </is>
      </c>
      <c r="G3800" t="inlineStr">
        <is>
          <t>张连顺-北京-便利蜂-外卖店模型 已结束</t>
        </is>
      </c>
      <c r="H3800" t="inlineStr">
        <is>
          <t>1. 学习客户外卖菜品制作：
今日重点学习客户的外卖菜品制作流程，全程参与从食材预处理到最终打包的全环节。向客户请教了外卖菜品的特殊处理技巧，分量规格及打包要求。</t>
        </is>
      </c>
      <c r="I3800"/>
      <c r="J3800"/>
      <c r="K3800" t="inlineStr">
        <is>
          <t>石家庄西美花街绿茶店开业支援服务</t>
        </is>
      </c>
      <c r="L3800" t="inlineStr">
        <is>
          <t>IMG_20260203_103228165.jpg,IMG_20260203_103230665.jpg,IMG_20260203_144610466.jpg,IMG_20260203_172303389.jpg,IMG_20260203_192053396.jpg</t>
        </is>
      </c>
      <c r="M3800"/>
      <c r="N3800" s="2">
        <v>46056</v>
      </c>
      <c r="O3800" t="inlineStr">
        <is>
          <t>已结束</t>
        </is>
      </c>
      <c r="P3800" t="inlineStr">
        <is>
          <t>06周</t>
        </is>
      </c>
      <c r="Q3800"/>
      <c r="R3800" t="inlineStr">
        <is>
          <t>false</t>
        </is>
      </c>
      <c r="S3800" t="inlineStr">
        <is>
          <t>2026/02/03</t>
        </is>
      </c>
      <c r="T3800" t="inlineStr">
        <is>
          <t>创新中心</t>
        </is>
      </c>
      <c r="U3800" t="inlineStr">
        <is>
          <t>1</t>
        </is>
      </c>
      <c r="V3800" t="inlineStr">
        <is>
          <t>何舒琦</t>
        </is>
      </c>
      <c r="W3800" t="inlineStr">
        <is>
          <t>吴薇
张铭麒</t>
        </is>
      </c>
    </row>
    <row r="3801" ht="12.75" customHeight="1">
      <c r="A3801" t="inlineStr">
        <is>
          <t>2026-02-02 张连顺-北京-便利蜂-外卖店模型 已结束</t>
        </is>
      </c>
      <c r="B3801" t="inlineStr">
        <is>
          <t>1</t>
        </is>
      </c>
      <c r="C3801" t="inlineStr">
        <is>
          <t>需关注菜品制作关键点、易出错环节及经验技巧。</t>
        </is>
      </c>
      <c r="D3801" t="inlineStr">
        <is>
          <t>张连顺</t>
        </is>
      </c>
      <c r="E3801" t="inlineStr">
        <is>
          <t>北京市朝阳区南磨房乡华侨城·北京OCT华侨城·北京2号院</t>
        </is>
      </c>
      <c r="F3801" t="inlineStr">
        <is>
          <t>巡店</t>
        </is>
      </c>
      <c r="G3801" t="inlineStr">
        <is>
          <t>张连顺-北京-便利蜂-外卖店模型 已结束</t>
        </is>
      </c>
      <c r="H3801" t="inlineStr">
        <is>
          <t>到店学习客户菜品：今日前往客户门店，重点学习其特色菜品的制作工艺与出品标准。预处理到烹饪制作、成品呈现的完整流程，向门店详细请教了每道菜品的关键点，详细记录每道菜品的制作要点、容易出错的环节及经验技巧。</t>
        </is>
      </c>
      <c r="I3801"/>
      <c r="J3801"/>
      <c r="K3801" t="inlineStr">
        <is>
          <t>便利蜂，学习菜品</t>
        </is>
      </c>
      <c r="L3801" t="inlineStr">
        <is>
          <t>IMG_20260202_120230140.jpg</t>
        </is>
      </c>
      <c r="M3801"/>
      <c r="N3801" s="2">
        <v>46055</v>
      </c>
      <c r="O3801" t="inlineStr">
        <is>
          <t>已结束</t>
        </is>
      </c>
      <c r="P3801" t="inlineStr">
        <is>
          <t>06周</t>
        </is>
      </c>
      <c r="Q3801"/>
      <c r="R3801" t="inlineStr">
        <is>
          <t>false</t>
        </is>
      </c>
      <c r="S3801" t="inlineStr">
        <is>
          <t>2026/02/03</t>
        </is>
      </c>
      <c r="T3801" t="inlineStr">
        <is>
          <t>创新中心</t>
        </is>
      </c>
      <c r="U3801"/>
      <c r="V3801" t="inlineStr">
        <is>
          <t>何舒琦</t>
        </is>
      </c>
      <c r="W3801" t="inlineStr">
        <is>
          <t>吴薇
张铭麒</t>
        </is>
      </c>
    </row>
    <row r="3802" ht="12.75" customHeight="1">
      <c r="A3802" t="inlineStr">
        <is>
          <t xml:space="preserve">2026-01-31 </t>
        </is>
      </c>
      <c r="B3802"/>
      <c r="C3802" t="inlineStr">
        <is>
          <t>正文内容异常，仅显示日期“2026/01/31”，无实质信息。</t>
        </is>
      </c>
      <c r="D3802" t="inlineStr">
        <is>
          <t>张连顺</t>
        </is>
      </c>
      <c r="E3802" t="inlineStr">
        <is>
          <t>北京市通州区梨园镇九棵树中路</t>
        </is>
      </c>
      <c r="F3802" t="inlineStr">
        <is>
          <t>排休</t>
        </is>
      </c>
      <c r="G3802"/>
      <c r="H3802"/>
      <c r="I3802"/>
      <c r="J3802"/>
      <c r="K3802"/>
      <c r="L3802"/>
      <c r="M3802"/>
      <c r="N3802" s="2">
        <v>46053</v>
      </c>
      <c r="O3802"/>
      <c r="P3802" t="inlineStr">
        <is>
          <t>05周</t>
        </is>
      </c>
      <c r="Q3802"/>
      <c r="R3802" t="inlineStr">
        <is>
          <t>false</t>
        </is>
      </c>
      <c r="S3802"/>
      <c r="T3802"/>
      <c r="U3802"/>
      <c r="V3802"/>
      <c r="W3802"/>
    </row>
    <row r="3803" ht="12.75" customHeight="1">
      <c r="A3803" t="inlineStr">
        <is>
          <t>2026-01-30 张连顺-深圳-农耕记-品牌巡店 已结束</t>
        </is>
      </c>
      <c r="B3803"/>
      <c r="C3803" t="inlineStr">
        <is>
          <t>无明显问题和异常，主要为行程及工作安排。</t>
        </is>
      </c>
      <c r="D3803" t="inlineStr">
        <is>
          <t>张连顺</t>
        </is>
      </c>
      <c r="E3803" t="inlineStr">
        <is>
          <t>河北省廊坊市广阳区九州镇大兴机场(地铁站)北京大兴国际机场航站楼</t>
        </is>
      </c>
      <c r="F3803" t="inlineStr">
        <is>
          <t>项目出差</t>
        </is>
      </c>
      <c r="G3803" t="inlineStr">
        <is>
          <t>张连顺-深圳-农耕记-品牌巡店 已结束</t>
        </is>
      </c>
      <c r="H3803" t="inlineStr">
        <is>
          <t>安全到达北京大兴机场，</t>
        </is>
      </c>
      <c r="I3803" t="inlineStr">
        <is>
          <t>无</t>
        </is>
      </c>
      <c r="J3803"/>
      <c r="K3803" t="inlineStr">
        <is>
          <t>天津市永旺绿茶店开业支援服务</t>
        </is>
      </c>
      <c r="L3803" t="inlineStr">
        <is>
          <t>IMG_20260130_000543659.jpg</t>
        </is>
      </c>
      <c r="M3803"/>
      <c r="N3803" s="2">
        <v>46052</v>
      </c>
      <c r="O3803" t="inlineStr">
        <is>
          <t>已结束,已结束</t>
        </is>
      </c>
      <c r="P3803" t="inlineStr">
        <is>
          <t>05周</t>
        </is>
      </c>
      <c r="Q3803"/>
      <c r="R3803" t="inlineStr">
        <is>
          <t>false</t>
        </is>
      </c>
      <c r="S3803" t="inlineStr">
        <is>
          <t>2026/01/26
2026/01/29</t>
        </is>
      </c>
      <c r="T3803" t="inlineStr">
        <is>
          <t>BST</t>
        </is>
      </c>
      <c r="U3803"/>
      <c r="V3803" t="inlineStr">
        <is>
          <t>张铭麒
张铭麒</t>
        </is>
      </c>
      <c r="W3803" t="inlineStr">
        <is>
          <t>李岳丰
吴薇
李岳丰
吴薇</t>
        </is>
      </c>
    </row>
    <row r="3804" ht="12.75" customHeight="1">
      <c r="A3804" t="inlineStr">
        <is>
          <t>2026-01-30 张连顺-深圳-农耕记-品牌巡店 已结束</t>
        </is>
      </c>
      <c r="B3804"/>
      <c r="C3804" t="inlineStr">
        <is>
          <t>需关注：天津永旺绿茶店因消防验收未通过，开业时间延迟。</t>
        </is>
      </c>
      <c r="D3804" t="inlineStr">
        <is>
          <t>张连顺</t>
        </is>
      </c>
      <c r="E3804" t="inlineStr">
        <is>
          <t>北京市朝阳区南磨房乡华侨城·北京OCT华侨城·北京2号院</t>
        </is>
      </c>
      <c r="F3804" t="inlineStr">
        <is>
          <t>项目出差</t>
        </is>
      </c>
      <c r="G3804" t="inlineStr">
        <is>
          <t>张连顺-深圳-农耕记-品牌巡店 已结束</t>
        </is>
      </c>
      <c r="H3804" t="inlineStr">
        <is>
          <t>今日到达天津市永旺绿茶店客户现场，与客户负责人完成工作对接对客户门店的设备进行全面检查调整，确保机器各项功能运行正常，参数设置符合菜品制作标准，为后续开业做好设备准备。经沟通确认，因客户消防验收未通过，门店开业时间需延迟。安全返回北京宿舍。</t>
        </is>
      </c>
      <c r="I3804" t="inlineStr">
        <is>
          <t>无</t>
        </is>
      </c>
      <c r="J3804"/>
      <c r="K3804" t="inlineStr">
        <is>
          <t>休息</t>
        </is>
      </c>
      <c r="L3804" t="inlineStr">
        <is>
          <t>IMG_20260130_000543659.jpg,IMG_20260130_070608369.jpg,IMG_20260130_081755010.jpg,IMG_20260130_090250216.jpg,IMG_20260130_182356513.jpg</t>
        </is>
      </c>
      <c r="M3804"/>
      <c r="N3804" s="2">
        <v>46052</v>
      </c>
      <c r="O3804" t="inlineStr">
        <is>
          <t>已结束,已结束</t>
        </is>
      </c>
      <c r="P3804" t="inlineStr">
        <is>
          <t>05周</t>
        </is>
      </c>
      <c r="Q3804"/>
      <c r="R3804" t="inlineStr">
        <is>
          <t>false</t>
        </is>
      </c>
      <c r="S3804" t="inlineStr">
        <is>
          <t>2026/01/26
2026/01/29</t>
        </is>
      </c>
      <c r="T3804" t="inlineStr">
        <is>
          <t>BST</t>
        </is>
      </c>
      <c r="U3804"/>
      <c r="V3804" t="inlineStr">
        <is>
          <t>张铭麒
张铭麒</t>
        </is>
      </c>
      <c r="W3804" t="inlineStr">
        <is>
          <t>李岳丰
吴薇
李岳丰
吴薇</t>
        </is>
      </c>
    </row>
    <row r="3805" ht="12.75" customHeight="1">
      <c r="A3805" t="inlineStr">
        <is>
          <t>2026-01-28 张连顺-深圳-农耕记-品牌巡店 已结束</t>
        </is>
      </c>
      <c r="B3805"/>
      <c r="C3805" t="inlineStr">
        <is>
          <t>坂田店机器菜品调试达标，无异常，欢乐港湾店巡店进行中。</t>
        </is>
      </c>
      <c r="D3805" t="inlineStr">
        <is>
          <t>张连顺</t>
        </is>
      </c>
      <c r="E3805" t="inlineStr">
        <is>
          <t>广东省深圳市宝安区福海街道聚龙居(三号路)</t>
        </is>
      </c>
      <c r="F3805" t="inlineStr">
        <is>
          <t>巡店</t>
        </is>
      </c>
      <c r="G3805" t="inlineStr">
        <is>
          <t>张连顺-深圳-农耕记-品牌巡店 已结束</t>
        </is>
      </c>
      <c r="H3805" t="inlineStr">
        <is>
          <t>1.跟随罗总学习调试机器菜品：今日在坂田店跟随客户罗总重点学习机器菜品的调试，罗总结合门店特色菜品的口味要求，详细讲解了机器调试的核心逻辑，包括如何根据食材特性调整加热温度曲线、搅拌频率与时长的匹配关系、调味系统的精准控制等。
2. 经过多轮测试与优化，今日晚上顺利结束坂田店的机器菜品调试工作。调试后的机器能稳定制作门店全品类菜品，出品的口味、色泽、口感均符标准，经罗总最终确认，调试结果达标，可满足门店正常运营需求。</t>
        </is>
      </c>
      <c r="I3805"/>
      <c r="J3805"/>
      <c r="K3805" t="inlineStr">
        <is>
          <t>跟随客户罗总，去欢乐港湾店</t>
        </is>
      </c>
      <c r="L3805" t="inlineStr">
        <is>
          <t>IMG_20260128_141629496.jpg,IMG_20260128_135442779.jpg,IMG_20260128_104557406.jpg,IMG_20260128_104600956.jpg</t>
        </is>
      </c>
      <c r="M3805"/>
      <c r="N3805" s="2">
        <v>46050</v>
      </c>
      <c r="O3805" t="inlineStr">
        <is>
          <t>已结束,已结束</t>
        </is>
      </c>
      <c r="P3805" t="inlineStr">
        <is>
          <t>05周</t>
        </is>
      </c>
      <c r="Q3805"/>
      <c r="R3805" t="inlineStr">
        <is>
          <t>false</t>
        </is>
      </c>
      <c r="S3805" t="inlineStr">
        <is>
          <t>2026/01/26
2026/01/29</t>
        </is>
      </c>
      <c r="T3805" t="inlineStr">
        <is>
          <t>BST</t>
        </is>
      </c>
      <c r="U3805"/>
      <c r="V3805" t="inlineStr">
        <is>
          <t>张铭麒
张铭麒</t>
        </is>
      </c>
      <c r="W3805" t="inlineStr">
        <is>
          <t>李岳丰
吴薇
李岳丰
吴薇</t>
        </is>
      </c>
    </row>
    <row r="3806" ht="12.75" customHeight="1">
      <c r="A3806" t="inlineStr">
        <is>
          <t>2026-01-27 张连顺-深圳-农耕记-品牌巡店 已结束</t>
        </is>
      </c>
      <c r="B3806" t="inlineStr">
        <is>
          <t>1</t>
        </is>
      </c>
      <c r="C3806" t="inlineStr">
        <is>
          <t>需关注学习罗总特色菜品制作技艺，强调食材本味与调味平衡。</t>
        </is>
      </c>
      <c r="D3806" t="inlineStr">
        <is>
          <t>张连顺</t>
        </is>
      </c>
      <c r="E3806" t="inlineStr">
        <is>
          <t>广东省深圳市宝安区福海街道卓越成长托管机构桥南新区</t>
        </is>
      </c>
      <c r="F3806" t="inlineStr">
        <is>
          <t>巡店</t>
        </is>
      </c>
      <c r="G3806" t="inlineStr">
        <is>
          <t>张连顺-深圳-农耕记-品牌巡店 已结束</t>
        </is>
      </c>
      <c r="H3806" t="inlineStr">
        <is>
          <t>今日重点向客户罗总学习其特色菜品的制作技艺，突出食材本味，调味精准克制”，避免过度调味掩盖食材新鲜度，尤其对咸淡、辣度的平衡有严格标准。包括食材的精选标准核心烹饪手法，及成品呈现要点。罗总详细讲解了每道菜品口，通过实操演示与细节讲解，对菜品的制作精髓有了深入理解。</t>
        </is>
      </c>
      <c r="I3806"/>
      <c r="J3806"/>
      <c r="K3806" t="inlineStr">
        <is>
          <t>跟农耕记罗总学习调整菜品</t>
        </is>
      </c>
      <c r="L3806" t="inlineStr">
        <is>
          <t>IMG_20260127_135301879.jpg,IMG_20260127_135309866.jpg,IMG_20260127_140415971.jpg,IMG_20260127_183859391.jpg,IMG_20260127_194426570.jpg,IMG_20260127_195837140.jpg,IMG_20260127_203643767.jpg</t>
        </is>
      </c>
      <c r="M3806"/>
      <c r="N3806" s="2">
        <v>46049</v>
      </c>
      <c r="O3806" t="inlineStr">
        <is>
          <t>已结束,已结束</t>
        </is>
      </c>
      <c r="P3806" t="inlineStr">
        <is>
          <t>05周</t>
        </is>
      </c>
      <c r="Q3806"/>
      <c r="R3806" t="inlineStr">
        <is>
          <t>false</t>
        </is>
      </c>
      <c r="S3806" t="inlineStr">
        <is>
          <t>2026/01/26
2026/01/29</t>
        </is>
      </c>
      <c r="T3806" t="inlineStr">
        <is>
          <t>BST</t>
        </is>
      </c>
      <c r="U3806"/>
      <c r="V3806" t="inlineStr">
        <is>
          <t>张铭麒
张铭麒</t>
        </is>
      </c>
      <c r="W3806" t="inlineStr">
        <is>
          <t>李岳丰
吴薇
李岳丰
吴薇</t>
        </is>
      </c>
    </row>
    <row r="3807" ht="12.75" customHeight="1">
      <c r="A3807" t="inlineStr">
        <is>
          <t>2026-01-26 张连顺-深圳-农耕记-品牌巡店 已结束</t>
        </is>
      </c>
      <c r="B3807" t="inlineStr">
        <is>
          <t>1</t>
        </is>
      </c>
      <c r="C3807" t="inlineStr">
        <is>
          <t>需关注问题：1号机3通漏水，已更换。</t>
        </is>
      </c>
      <c r="D3807" t="inlineStr">
        <is>
          <t>张连顺</t>
        </is>
      </c>
      <c r="E3807" t="inlineStr">
        <is>
          <t>广东省深圳市宝安区福海街道聚龙居(三号路)</t>
        </is>
      </c>
      <c r="F3807" t="inlineStr">
        <is>
          <t>巡店</t>
        </is>
      </c>
      <c r="G3807" t="inlineStr">
        <is>
          <t>张连顺-深圳-农耕记-品牌巡店 已结束</t>
        </is>
      </c>
      <c r="H3807" t="inlineStr">
        <is>
          <t>水贝店农耕记现场运营检查：今日对水贝店进行现场支持，整体观察到门店运营规范：
1.食材按品类分区摆放，标签清晰，存储位置固定，取用便捷；操作台整洁无杂物，工具归位有序，整体环境符合卫生标准。
2.店内机器卫生清理彻底，内外无油污、食材残留，运行声音正常，各项功能稳定工作，未出现异常。
3.常规堂食菜品出品稳定，口味、分量、色泽均符合标准，出餐效率良好，未收到客诉。
4.无明显问题。外卖大份菜手动操作流程已成熟，员工熟练度较高。
5.到店后客户反应1号机3通漏水，现场采购，更换完毕。</t>
        </is>
      </c>
      <c r="I3807"/>
      <c r="J3807"/>
      <c r="K3807" t="inlineStr">
        <is>
          <t>深圳农耕记巡店</t>
        </is>
      </c>
      <c r="L3807" t="inlineStr">
        <is>
          <t>IMG_20260126_152351855.jpg,IMG_20260126_152736805.jpg,IMG_20260126_152740525.jpg,IMG_20260126_154928.jpg,IMG_20260126_160627101.jpg,IMG_20260126_165329285.jpg,IMG_20260126_183549190.jpg,IMG_20260126_184141330.jpg,IMG_20260126_191404758.jpg</t>
        </is>
      </c>
      <c r="M3807"/>
      <c r="N3807" s="2">
        <v>46048</v>
      </c>
      <c r="O3807" t="inlineStr">
        <is>
          <t>已结束,已结束</t>
        </is>
      </c>
      <c r="P3807" t="inlineStr">
        <is>
          <t>05周</t>
        </is>
      </c>
      <c r="Q3807"/>
      <c r="R3807" t="inlineStr">
        <is>
          <t>false</t>
        </is>
      </c>
      <c r="S3807" t="inlineStr">
        <is>
          <t>2026/01/26
2026/01/29</t>
        </is>
      </c>
      <c r="T3807" t="inlineStr">
        <is>
          <t>BST</t>
        </is>
      </c>
      <c r="U3807"/>
      <c r="V3807" t="inlineStr">
        <is>
          <t>张铭麒
张铭麒</t>
        </is>
      </c>
      <c r="W3807" t="inlineStr">
        <is>
          <t>李岳丰
吴薇
李岳丰
吴薇</t>
        </is>
      </c>
    </row>
    <row r="3808" ht="12.75" customHeight="1">
      <c r="A3808" t="inlineStr">
        <is>
          <t>2026-01-25 张连顺-枣庄-绿茶-新店开业 已结束</t>
        </is>
      </c>
      <c r="B3808"/>
      <c r="C3808" t="inlineStr">
        <is>
          <t>支援服务结束，安全返回，无异常问题需关注。</t>
        </is>
      </c>
      <c r="D3808" t="inlineStr">
        <is>
          <t>张连顺</t>
        </is>
      </c>
      <c r="E3808" t="inlineStr">
        <is>
          <t>广东省深圳市宝安区福海街道聚龙居(三号路)</t>
        </is>
      </c>
      <c r="F3808" t="inlineStr">
        <is>
          <t>项目出差</t>
        </is>
      </c>
      <c r="G3808" t="inlineStr">
        <is>
          <t>张连顺-枣庄-绿茶-新店开业 已结束</t>
        </is>
      </c>
      <c r="H3808" t="inlineStr">
        <is>
          <t>枣庄市万达广场绿茶店开业支援服务，结束客户开业支援服务，安全返回，</t>
        </is>
      </c>
      <c r="I3808" t="inlineStr">
        <is>
          <t>无</t>
        </is>
      </c>
      <c r="J3808"/>
      <c r="K3808" t="inlineStr">
        <is>
          <t>公司</t>
        </is>
      </c>
      <c r="L3808"/>
      <c r="M3808"/>
      <c r="N3808" s="2">
        <v>46047</v>
      </c>
      <c r="O3808" t="inlineStr">
        <is>
          <t>已结束</t>
        </is>
      </c>
      <c r="P3808" t="inlineStr">
        <is>
          <t>04周</t>
        </is>
      </c>
      <c r="Q3808"/>
      <c r="R3808" t="inlineStr">
        <is>
          <t>false</t>
        </is>
      </c>
      <c r="S3808" t="inlineStr">
        <is>
          <t>2026/01/23</t>
        </is>
      </c>
      <c r="T3808" t="inlineStr">
        <is>
          <t>BST</t>
        </is>
      </c>
      <c r="U3808"/>
      <c r="V3808" t="inlineStr">
        <is>
          <t>张铭麒</t>
        </is>
      </c>
      <c r="W3808" t="inlineStr">
        <is>
          <t>李岳丰
吴薇</t>
        </is>
      </c>
    </row>
    <row r="3809" ht="12.75" customHeight="1">
      <c r="A3809" t="inlineStr">
        <is>
          <t>2026-01-24 张连顺-枣庄-绿茶-新店开业 已结束</t>
        </is>
      </c>
      <c r="B3809"/>
      <c r="C3809" t="inlineStr">
        <is>
          <t>问题：原操作员临时承担打荷，致机器操作岗位空缺。</t>
        </is>
      </c>
      <c r="D3809" t="inlineStr">
        <is>
          <t>张连顺</t>
        </is>
      </c>
      <c r="E3809" t="inlineStr">
        <is>
          <t>山东省枣庄市薛城区临城街道龙潭巷77号致青春主题酒店(枣庄西站万达广场店)</t>
        </is>
      </c>
      <c r="F3809" t="inlineStr">
        <is>
          <t>项目出差</t>
        </is>
      </c>
      <c r="G3809" t="inlineStr">
        <is>
          <t>张连顺-枣庄-绿茶-新店开业 已结束</t>
        </is>
      </c>
      <c r="H3809" t="inlineStr">
        <is>
          <t>枣庄市万达广场绿茶店开业支援服务
今日在客户现场提供支持服务，现场出现人员短缺情况，原操作员临时承担打荷工作，负责食材传递、餐盘准备等辅助环节，导致机器操作岗位空缺。为确保菜品供应不受影响，主动接手机器操作工作，全程负责菜品的烹饪流程，包括食材预处理核对，烹饪过程监控及成品质量把控，保障了各时段的出餐效率和菜品标准。结束客户开业支援服务，机器各项工作正常。</t>
        </is>
      </c>
      <c r="I3809" t="inlineStr">
        <is>
          <t>无</t>
        </is>
      </c>
      <c r="J3809"/>
      <c r="K3809" t="inlineStr">
        <is>
          <t>结束客户开业支援服务，返回公司</t>
        </is>
      </c>
      <c r="L3809" t="inlineStr">
        <is>
          <t>IMG_20260124_083054052.jpg,IMG_20260124_202711660.jpg,IMG_20260124_205416576.jpg,IMG_20260124_211914583.jpg,IMG_20260124_212227564.jpg,IMG_20260124_212253536.jpg</t>
        </is>
      </c>
      <c r="M3809"/>
      <c r="N3809" s="2">
        <v>46046</v>
      </c>
      <c r="O3809" t="inlineStr">
        <is>
          <t>已结束</t>
        </is>
      </c>
      <c r="P3809" t="inlineStr">
        <is>
          <t>04周</t>
        </is>
      </c>
      <c r="Q3809"/>
      <c r="R3809" t="inlineStr">
        <is>
          <t>false</t>
        </is>
      </c>
      <c r="S3809" t="inlineStr">
        <is>
          <t>2026/01/23</t>
        </is>
      </c>
      <c r="T3809" t="inlineStr">
        <is>
          <t>BST</t>
        </is>
      </c>
      <c r="U3809" t="inlineStr">
        <is>
          <t>1</t>
        </is>
      </c>
      <c r="V3809" t="inlineStr">
        <is>
          <t>张铭麒</t>
        </is>
      </c>
      <c r="W3809" t="inlineStr">
        <is>
          <t>李岳丰
吴薇</t>
        </is>
      </c>
    </row>
    <row r="3810" ht="12.75" customHeight="1">
      <c r="A3810" t="inlineStr">
        <is>
          <t>2026-01-23 张连顺-枣庄-绿茶-新店开业 已结束</t>
        </is>
      </c>
      <c r="B3810"/>
      <c r="C3810" t="inlineStr">
        <is>
          <t>新操作员负责炸炉，明日正式交接，需关注操作观察出品情况。</t>
        </is>
      </c>
      <c r="D3810" t="inlineStr">
        <is>
          <t>张连顺</t>
        </is>
      </c>
      <c r="E3810" t="inlineStr">
        <is>
          <t>山东省枣庄市薛城区临城街道致青春主题酒店(枣庄西站万达广场店)</t>
        </is>
      </c>
      <c r="F3810" t="inlineStr">
        <is>
          <t>项目出差</t>
        </is>
      </c>
      <c r="G3810" t="inlineStr">
        <is>
          <t>张连顺-枣庄-绿茶-新店开业 已结束</t>
        </is>
      </c>
      <c r="H3810" t="inlineStr">
        <is>
          <t>客户开业大吉，客流非常多，新操作员，负责炸炉，每炒一道菜品时，跟操作员讲解菜品注意事项，明天正式交接给新操作员操作，让他进行操作观察出品。</t>
        </is>
      </c>
      <c r="I3810" t="inlineStr">
        <is>
          <t>无</t>
        </is>
      </c>
      <c r="J3810"/>
      <c r="K3810" t="inlineStr">
        <is>
          <t>枣庄市万达广场绿茶店开业支援服务</t>
        </is>
      </c>
      <c r="L3810" t="inlineStr">
        <is>
          <t>IMG_20260123_084836768.jpg</t>
        </is>
      </c>
      <c r="M3810"/>
      <c r="N3810" s="2">
        <v>46045</v>
      </c>
      <c r="O3810" t="inlineStr">
        <is>
          <t>已结束</t>
        </is>
      </c>
      <c r="P3810" t="inlineStr">
        <is>
          <t>04周</t>
        </is>
      </c>
      <c r="Q3810"/>
      <c r="R3810" t="inlineStr">
        <is>
          <t>false</t>
        </is>
      </c>
      <c r="S3810" t="inlineStr">
        <is>
          <t>2026/01/23</t>
        </is>
      </c>
      <c r="T3810" t="inlineStr">
        <is>
          <t>BST</t>
        </is>
      </c>
      <c r="U3810"/>
      <c r="V3810" t="inlineStr">
        <is>
          <t>张铭麒</t>
        </is>
      </c>
      <c r="W3810" t="inlineStr">
        <is>
          <t>李岳丰
吴薇</t>
        </is>
      </c>
    </row>
    <row r="3811" ht="12.75" customHeight="1">
      <c r="A3811" t="inlineStr">
        <is>
          <t>2026-01-22 张连顺-枣庄-绿茶-新店开业 已结束</t>
        </is>
      </c>
      <c r="B3811"/>
      <c r="C3811" t="inlineStr">
        <is>
          <t>问题：机器自动洗锅水压低。异常：维修后恢复正常。</t>
        </is>
      </c>
      <c r="D3811" t="inlineStr">
        <is>
          <t>张连顺</t>
        </is>
      </c>
      <c r="E3811" t="inlineStr">
        <is>
          <t>山东省枣庄市薛城区临城街道龙潭巷77号致青春主题酒店(枣庄西站万达广场店)</t>
        </is>
      </c>
      <c r="F3811" t="inlineStr">
        <is>
          <t>项目出差</t>
        </is>
      </c>
      <c r="G3811" t="inlineStr">
        <is>
          <t>张连顺-枣庄-绿茶-新店开业 已结束</t>
        </is>
      </c>
      <c r="H3811" t="inlineStr">
        <is>
          <t>枣庄市万达广场绿茶店开业支援服务，客户今天进行了两轮菜品测试，对机器菜品进行调整，达到客户要求，机器自动洗锅水压低，维修后正常。</t>
        </is>
      </c>
      <c r="I3811" t="inlineStr">
        <is>
          <t>无</t>
        </is>
      </c>
      <c r="J3811"/>
      <c r="K3811" t="inlineStr">
        <is>
          <t>枣庄市万达广场绿茶店开业支援服务</t>
        </is>
      </c>
      <c r="L3811" t="inlineStr">
        <is>
          <t>IMG_20260122_135109995.jpg,IMG_20260122_185704343.jpg,IMG_20260122_185707579.jpg,IMG_20260122_202120107.jpg,IMG_20260122_202200710.jpg</t>
        </is>
      </c>
      <c r="M3811"/>
      <c r="N3811" s="2">
        <v>46044</v>
      </c>
      <c r="O3811" t="inlineStr">
        <is>
          <t>已结束</t>
        </is>
      </c>
      <c r="P3811" t="inlineStr">
        <is>
          <t>04周</t>
        </is>
      </c>
      <c r="Q3811"/>
      <c r="R3811" t="inlineStr">
        <is>
          <t>false</t>
        </is>
      </c>
      <c r="S3811" t="inlineStr">
        <is>
          <t>2026/01/23</t>
        </is>
      </c>
      <c r="T3811" t="inlineStr">
        <is>
          <t>BST</t>
        </is>
      </c>
      <c r="U3811"/>
      <c r="V3811" t="inlineStr">
        <is>
          <t>张铭麒</t>
        </is>
      </c>
      <c r="W3811" t="inlineStr">
        <is>
          <t>李岳丰
吴薇</t>
        </is>
      </c>
    </row>
    <row r="3812" ht="12.75" customHeight="1">
      <c r="A3812" t="inlineStr">
        <is>
          <t>2026-01-21 张连顺-枣庄-绿茶-新店开业 已结束</t>
        </is>
      </c>
      <c r="B3812"/>
      <c r="C3812" t="inlineStr">
        <is>
          <t>暂无异常问题，明日开始调试试菜，新店开业中。</t>
        </is>
      </c>
      <c r="D3812" t="inlineStr">
        <is>
          <t>张连顺</t>
        </is>
      </c>
      <c r="E3812" t="inlineStr">
        <is>
          <t>山东省枣庄市薛城区临城街道龙潭巷77号致青春主题酒店(枣庄西站万达广场店)</t>
        </is>
      </c>
      <c r="F3812" t="inlineStr">
        <is>
          <t>项目出差</t>
        </is>
      </c>
      <c r="G3812" t="inlineStr">
        <is>
          <t>张连顺-枣庄-绿茶-新店开业 已结束</t>
        </is>
      </c>
      <c r="H3812" t="inlineStr">
        <is>
          <t>安全到达客户现场，对接厨师长，明天早上开始调试，试菜</t>
        </is>
      </c>
      <c r="I3812" t="inlineStr">
        <is>
          <t>无</t>
        </is>
      </c>
      <c r="J3812"/>
      <c r="K3812" t="inlineStr">
        <is>
          <t>调试机器各项工作</t>
        </is>
      </c>
      <c r="L3812" t="inlineStr">
        <is>
          <t>IMG_20260121_202250946.jpg,IMG_20260121_204954787.jpg,IMG_20260121_171200520.jpg</t>
        </is>
      </c>
      <c r="M3812"/>
      <c r="N3812" s="2">
        <v>46043</v>
      </c>
      <c r="O3812" t="inlineStr">
        <is>
          <t>已结束</t>
        </is>
      </c>
      <c r="P3812" t="inlineStr">
        <is>
          <t>04周</t>
        </is>
      </c>
      <c r="Q3812"/>
      <c r="R3812" t="inlineStr">
        <is>
          <t>false</t>
        </is>
      </c>
      <c r="S3812" t="inlineStr">
        <is>
          <t>2026/01/23</t>
        </is>
      </c>
      <c r="T3812" t="inlineStr">
        <is>
          <t>BST</t>
        </is>
      </c>
      <c r="U3812"/>
      <c r="V3812" t="inlineStr">
        <is>
          <t>张铭麒</t>
        </is>
      </c>
      <c r="W3812" t="inlineStr">
        <is>
          <t>李岳丰
吴薇</t>
        </is>
      </c>
    </row>
    <row r="3813" ht="12.75" customHeight="1">
      <c r="A3813" t="inlineStr">
        <is>
          <t xml:space="preserve">2026-01-19 </t>
        </is>
      </c>
      <c r="B3813"/>
      <c r="C3813" t="inlineStr">
        <is>
          <t>正文仅显示日期“2026/01/19”，无其他内容，信息缺失。</t>
        </is>
      </c>
      <c r="D3813" t="inlineStr">
        <is>
          <t>张连顺</t>
        </is>
      </c>
      <c r="E3813" t="inlineStr">
        <is>
          <t>广东省中山市沙溪镇高亮原路金逸豪廷</t>
        </is>
      </c>
      <c r="F3813" t="inlineStr">
        <is>
          <t>排休</t>
        </is>
      </c>
      <c r="G3813"/>
      <c r="H3813"/>
      <c r="I3813"/>
      <c r="J3813"/>
      <c r="K3813"/>
      <c r="L3813"/>
      <c r="M3813"/>
      <c r="N3813" s="2">
        <v>46041</v>
      </c>
      <c r="O3813"/>
      <c r="P3813" t="inlineStr">
        <is>
          <t>04周</t>
        </is>
      </c>
      <c r="Q3813"/>
      <c r="R3813" t="inlineStr">
        <is>
          <t>false</t>
        </is>
      </c>
      <c r="S3813"/>
      <c r="T3813"/>
      <c r="U3813"/>
      <c r="V3813"/>
      <c r="W3813"/>
    </row>
    <row r="3814" ht="12.75" customHeight="1">
      <c r="A3814" t="inlineStr">
        <is>
          <t xml:space="preserve">2026-01-16 </t>
        </is>
      </c>
      <c r="B3814"/>
      <c r="C3814" t="inlineStr">
        <is>
          <t>正文仅含日期“2026/01/16”，无其他内容，信息缺失。</t>
        </is>
      </c>
      <c r="D3814" t="inlineStr">
        <is>
          <t>张连顺</t>
        </is>
      </c>
      <c r="E3814" t="inlineStr">
        <is>
          <t>广东省中山市沙溪镇高亮原路金逸豪廷</t>
        </is>
      </c>
      <c r="F3814" t="inlineStr">
        <is>
          <t>排休</t>
        </is>
      </c>
      <c r="G3814"/>
      <c r="H3814"/>
      <c r="I3814"/>
      <c r="J3814"/>
      <c r="K3814"/>
      <c r="L3814"/>
      <c r="M3814"/>
      <c r="N3814" s="2">
        <v>46038</v>
      </c>
      <c r="O3814"/>
      <c r="P3814" t="inlineStr">
        <is>
          <t>03周</t>
        </is>
      </c>
      <c r="Q3814"/>
      <c r="R3814" t="inlineStr">
        <is>
          <t>false</t>
        </is>
      </c>
      <c r="S3814"/>
      <c r="T3814"/>
      <c r="U3814"/>
      <c r="V3814"/>
      <c r="W3814"/>
    </row>
    <row r="3815" ht="12.75" customHeight="1">
      <c r="A3815" t="inlineStr">
        <is>
          <t xml:space="preserve">2026-01-15 </t>
        </is>
      </c>
      <c r="B3815"/>
      <c r="C3815" t="inlineStr">
        <is>
          <t>正文仅日期“2026/01/15”，无具体内容，信息缺失。</t>
        </is>
      </c>
      <c r="D3815" t="inlineStr">
        <is>
          <t>张连顺</t>
        </is>
      </c>
      <c r="E3815" t="inlineStr">
        <is>
          <t>广东省中山市沙溪镇高亮原路金逸豪廷</t>
        </is>
      </c>
      <c r="F3815" t="inlineStr">
        <is>
          <t>排休</t>
        </is>
      </c>
      <c r="G3815"/>
      <c r="H3815"/>
      <c r="I3815"/>
      <c r="J3815"/>
      <c r="K3815"/>
      <c r="L3815"/>
      <c r="M3815"/>
      <c r="N3815" s="2">
        <v>46037</v>
      </c>
      <c r="O3815"/>
      <c r="P3815" t="inlineStr">
        <is>
          <t>03周</t>
        </is>
      </c>
      <c r="Q3815"/>
      <c r="R3815" t="inlineStr">
        <is>
          <t>false</t>
        </is>
      </c>
      <c r="S3815"/>
      <c r="T3815"/>
      <c r="U3815"/>
      <c r="V3815"/>
      <c r="W3815"/>
    </row>
    <row r="3816" ht="12.75" customHeight="1">
      <c r="A3816" t="inlineStr">
        <is>
          <t xml:space="preserve">2026-01-14 </t>
        </is>
      </c>
      <c r="B3816"/>
      <c r="C3816" t="inlineStr">
        <is>
          <t>正文仅包含日期“2026/01/14”，无具体内容，存在信息缺失问题。</t>
        </is>
      </c>
      <c r="D3816" t="inlineStr">
        <is>
          <t>张连顺</t>
        </is>
      </c>
      <c r="E3816" t="inlineStr">
        <is>
          <t>广东省中山市沙溪镇高亮原路金逸豪廷</t>
        </is>
      </c>
      <c r="F3816" t="inlineStr">
        <is>
          <t>排休</t>
        </is>
      </c>
      <c r="G3816"/>
      <c r="H3816"/>
      <c r="I3816"/>
      <c r="J3816"/>
      <c r="K3816"/>
      <c r="L3816"/>
      <c r="M3816"/>
      <c r="N3816" s="2">
        <v>46036</v>
      </c>
      <c r="O3816"/>
      <c r="P3816" t="inlineStr">
        <is>
          <t>03周</t>
        </is>
      </c>
      <c r="Q3816"/>
      <c r="R3816" t="inlineStr">
        <is>
          <t>false</t>
        </is>
      </c>
      <c r="S3816"/>
      <c r="T3816"/>
      <c r="U3816"/>
      <c r="V3816"/>
      <c r="W3816"/>
    </row>
    <row r="3817" ht="12.75" customHeight="1">
      <c r="A3817" t="inlineStr">
        <is>
          <t xml:space="preserve">2026-01-13 </t>
        </is>
      </c>
      <c r="B3817"/>
      <c r="C3817" t="inlineStr">
        <is>
          <t>正文内容为空，无有效信息，存在内容缺失问题。</t>
        </is>
      </c>
      <c r="D3817" t="inlineStr">
        <is>
          <t>张连顺</t>
        </is>
      </c>
      <c r="E3817" t="inlineStr">
        <is>
          <t>广东省中山市沙溪镇高亮原路金逸豪廷</t>
        </is>
      </c>
      <c r="F3817" t="inlineStr">
        <is>
          <t>排休</t>
        </is>
      </c>
      <c r="G3817"/>
      <c r="H3817"/>
      <c r="I3817"/>
      <c r="J3817"/>
      <c r="K3817"/>
      <c r="L3817"/>
      <c r="M3817"/>
      <c r="N3817" s="2">
        <v>46035</v>
      </c>
      <c r="O3817"/>
      <c r="P3817" t="inlineStr">
        <is>
          <t>03周</t>
        </is>
      </c>
      <c r="Q3817"/>
      <c r="R3817" t="inlineStr">
        <is>
          <t>false</t>
        </is>
      </c>
      <c r="S3817"/>
      <c r="T3817"/>
      <c r="U3817"/>
      <c r="V3817"/>
      <c r="W3817"/>
    </row>
    <row r="3818" ht="12.75" customHeight="1">
      <c r="A3818" t="inlineStr">
        <is>
          <t xml:space="preserve">2026-01-12 </t>
        </is>
      </c>
      <c r="B3818"/>
      <c r="C3818" t="inlineStr">
        <is>
          <t>正文仅日期“2026/01/12”，无具体内容，信息缺失。</t>
        </is>
      </c>
      <c r="D3818" t="inlineStr">
        <is>
          <t>张连顺</t>
        </is>
      </c>
      <c r="E3818" t="inlineStr">
        <is>
          <t>广东省中山市沙溪镇高亮原路金逸豪廷</t>
        </is>
      </c>
      <c r="F3818" t="inlineStr">
        <is>
          <t>排休</t>
        </is>
      </c>
      <c r="G3818"/>
      <c r="H3818"/>
      <c r="I3818"/>
      <c r="J3818"/>
      <c r="K3818"/>
      <c r="L3818"/>
      <c r="M3818"/>
      <c r="N3818" s="2">
        <v>46034</v>
      </c>
      <c r="O3818"/>
      <c r="P3818" t="inlineStr">
        <is>
          <t>03周</t>
        </is>
      </c>
      <c r="Q3818"/>
      <c r="R3818" t="inlineStr">
        <is>
          <t>false</t>
        </is>
      </c>
      <c r="S3818"/>
      <c r="T3818"/>
      <c r="U3818"/>
      <c r="V3818"/>
      <c r="W3818"/>
    </row>
    <row r="3819" ht="12.75" customHeight="1">
      <c r="A3819" t="inlineStr">
        <is>
          <t xml:space="preserve">2026-01-09 </t>
        </is>
      </c>
      <c r="B3819"/>
      <c r="C3819" t="inlineStr">
        <is>
          <t>正文仅日期“2026/01/09”，无具体内容，信息缺失。</t>
        </is>
      </c>
      <c r="D3819" t="inlineStr">
        <is>
          <t>张连顺</t>
        </is>
      </c>
      <c r="E3819" t="inlineStr">
        <is>
          <t>广东省中山市沙溪镇高亮原路金逸豪廷</t>
        </is>
      </c>
      <c r="F3819" t="inlineStr">
        <is>
          <t>排休</t>
        </is>
      </c>
      <c r="G3819"/>
      <c r="H3819"/>
      <c r="I3819"/>
      <c r="J3819"/>
      <c r="K3819"/>
      <c r="L3819"/>
      <c r="M3819"/>
      <c r="N3819" s="2">
        <v>46031</v>
      </c>
      <c r="O3819"/>
      <c r="P3819" t="inlineStr">
        <is>
          <t>02周</t>
        </is>
      </c>
      <c r="Q3819"/>
      <c r="R3819" t="inlineStr">
        <is>
          <t>false</t>
        </is>
      </c>
      <c r="S3819"/>
      <c r="T3819"/>
      <c r="U3819"/>
      <c r="V3819"/>
      <c r="W3819"/>
    </row>
    <row r="3820" ht="12.75" customHeight="1">
      <c r="A3820" t="inlineStr">
        <is>
          <t xml:space="preserve">2026-01-09 </t>
        </is>
      </c>
      <c r="B3820"/>
      <c r="C3820" t="inlineStr">
        <is>
          <t>仅日期“2026/01/09”，无具体内容，无法确定问题或异常。</t>
        </is>
      </c>
      <c r="D3820" t="inlineStr">
        <is>
          <t>张连顺</t>
        </is>
      </c>
      <c r="E3820" t="inlineStr">
        <is>
          <t>广东省中山市沙溪镇高亮原路金逸豪廷</t>
        </is>
      </c>
      <c r="F3820" t="inlineStr">
        <is>
          <t>排休</t>
        </is>
      </c>
      <c r="G3820"/>
      <c r="H3820"/>
      <c r="I3820"/>
      <c r="J3820"/>
      <c r="K3820"/>
      <c r="L3820"/>
      <c r="M3820"/>
      <c r="N3820" s="2">
        <v>46031</v>
      </c>
      <c r="O3820"/>
      <c r="P3820" t="inlineStr">
        <is>
          <t>02周</t>
        </is>
      </c>
      <c r="Q3820"/>
      <c r="R3820" t="inlineStr">
        <is>
          <t>false</t>
        </is>
      </c>
      <c r="S3820"/>
      <c r="T3820"/>
      <c r="U3820"/>
      <c r="V3820"/>
      <c r="W3820"/>
    </row>
    <row r="3821" ht="12.75" customHeight="1">
      <c r="A3821" t="inlineStr">
        <is>
          <t xml:space="preserve">2026-01-07 </t>
        </is>
      </c>
      <c r="B3821"/>
      <c r="C3821" t="inlineStr">
        <is>
          <t>正文仅日期“2026/01/07”，无具体内容，信息缺失。</t>
        </is>
      </c>
      <c r="D3821" t="inlineStr">
        <is>
          <t>张连顺</t>
        </is>
      </c>
      <c r="E3821" t="inlineStr">
        <is>
          <t>广东省深圳市宝安区福海街道聚龙居(三号路)</t>
        </is>
      </c>
      <c r="F3821" t="inlineStr">
        <is>
          <t>排休</t>
        </is>
      </c>
      <c r="G3821"/>
      <c r="H3821"/>
      <c r="I3821"/>
      <c r="J3821"/>
      <c r="K3821"/>
      <c r="L3821"/>
      <c r="M3821"/>
      <c r="N3821" s="2">
        <v>46029</v>
      </c>
      <c r="O3821"/>
      <c r="P3821" t="inlineStr">
        <is>
          <t>02周</t>
        </is>
      </c>
      <c r="Q3821"/>
      <c r="R3821" t="inlineStr">
        <is>
          <t>false</t>
        </is>
      </c>
      <c r="S3821"/>
      <c r="T3821"/>
      <c r="U3821" t="inlineStr">
        <is>
          <t>1</t>
        </is>
      </c>
      <c r="V3821"/>
      <c r="W3821"/>
    </row>
    <row r="3822" ht="12.75" customHeight="1">
      <c r="A3822" t="inlineStr">
        <is>
          <t xml:space="preserve">2026-01-06 </t>
        </is>
      </c>
      <c r="B3822"/>
      <c r="C3822" t="inlineStr">
        <is>
          <t>正文仅日期“2026/01/06”，无具体内容，无法提取问题或异常。</t>
        </is>
      </c>
      <c r="D3822" t="inlineStr">
        <is>
          <t>张连顺</t>
        </is>
      </c>
      <c r="E3822" t="inlineStr">
        <is>
          <t>广东省中山市沙溪镇高亮原路金逸豪廷</t>
        </is>
      </c>
      <c r="F3822" t="inlineStr">
        <is>
          <t>排休</t>
        </is>
      </c>
      <c r="G3822"/>
      <c r="H3822"/>
      <c r="I3822"/>
      <c r="J3822"/>
      <c r="K3822"/>
      <c r="L3822"/>
      <c r="M3822"/>
      <c r="N3822" s="2">
        <v>46028</v>
      </c>
      <c r="O3822"/>
      <c r="P3822" t="inlineStr">
        <is>
          <t>02周</t>
        </is>
      </c>
      <c r="Q3822"/>
      <c r="R3822" t="inlineStr">
        <is>
          <t>false</t>
        </is>
      </c>
      <c r="S3822"/>
      <c r="T3822"/>
      <c r="U3822"/>
      <c r="V3822"/>
      <c r="W3822"/>
    </row>
    <row r="3823" ht="12.75" customHeight="1">
      <c r="A3823" t="inlineStr">
        <is>
          <t xml:space="preserve">2026-01-05 </t>
        </is>
      </c>
      <c r="B3823"/>
      <c r="C3823" t="inlineStr">
        <is>
          <t>正文内容为空，无有效信息，存在内容缺失问题。</t>
        </is>
      </c>
      <c r="D3823" t="inlineStr">
        <is>
          <t>张连顺</t>
        </is>
      </c>
      <c r="E3823" t="inlineStr">
        <is>
          <t>广东省中山市沙溪镇高亮原路金逸豪廷</t>
        </is>
      </c>
      <c r="F3823" t="inlineStr">
        <is>
          <t>排休</t>
        </is>
      </c>
      <c r="G3823"/>
      <c r="H3823"/>
      <c r="I3823"/>
      <c r="J3823"/>
      <c r="K3823"/>
      <c r="L3823"/>
      <c r="M3823"/>
      <c r="N3823" s="2">
        <v>46027</v>
      </c>
      <c r="O3823"/>
      <c r="P3823" t="inlineStr">
        <is>
          <t>02周</t>
        </is>
      </c>
      <c r="Q3823"/>
      <c r="R3823" t="inlineStr">
        <is>
          <t>false</t>
        </is>
      </c>
      <c r="S3823"/>
      <c r="T3823"/>
      <c r="U3823"/>
      <c r="V3823"/>
      <c r="W3823"/>
    </row>
    <row r="3824" ht="12.75" customHeight="1">
      <c r="A3824" t="inlineStr">
        <is>
          <t xml:space="preserve">2026-01-04 </t>
        </is>
      </c>
      <c r="B3824"/>
      <c r="C3824" t="inlineStr">
        <is>
          <t>正文仅日期“2026/01/04”，无实质内容，信息异常缺失。</t>
        </is>
      </c>
      <c r="D3824" t="inlineStr">
        <is>
          <t>张连顺</t>
        </is>
      </c>
      <c r="E3824" t="inlineStr">
        <is>
          <t>广东省中山市沙溪镇高亮原路金逸豪廷</t>
        </is>
      </c>
      <c r="F3824" t="inlineStr">
        <is>
          <t>排休</t>
        </is>
      </c>
      <c r="G3824"/>
      <c r="H3824"/>
      <c r="I3824"/>
      <c r="J3824"/>
      <c r="K3824"/>
      <c r="L3824"/>
      <c r="M3824"/>
      <c r="N3824" s="2">
        <v>46026</v>
      </c>
      <c r="O3824"/>
      <c r="P3824" t="inlineStr">
        <is>
          <t>01周</t>
        </is>
      </c>
      <c r="Q3824"/>
      <c r="R3824" t="inlineStr">
        <is>
          <t>false</t>
        </is>
      </c>
      <c r="S3824"/>
      <c r="T3824"/>
      <c r="U3824"/>
      <c r="V3824"/>
      <c r="W3824"/>
    </row>
    <row r="3825" ht="12.75" customHeight="1">
      <c r="A3825" t="inlineStr">
        <is>
          <t xml:space="preserve">2025-12-31 </t>
        </is>
      </c>
      <c r="B3825"/>
      <c r="C3825" t="inlineStr">
        <is>
          <t>正文仅含日期“2025/12/31”，无实质内容，信息缺失。</t>
        </is>
      </c>
      <c r="D3825" t="inlineStr">
        <is>
          <t>张连顺</t>
        </is>
      </c>
      <c r="E3825" t="inlineStr">
        <is>
          <t>广东省中山市沙溪镇高亮原路金逸豪廷</t>
        </is>
      </c>
      <c r="F3825" t="inlineStr">
        <is>
          <t>排休</t>
        </is>
      </c>
      <c r="G3825"/>
      <c r="H3825"/>
      <c r="I3825"/>
      <c r="J3825"/>
      <c r="K3825"/>
      <c r="L3825"/>
      <c r="M3825"/>
      <c r="N3825" s="2">
        <v>46022</v>
      </c>
      <c r="O3825"/>
      <c r="P3825" t="inlineStr">
        <is>
          <t>53周</t>
        </is>
      </c>
      <c r="Q3825"/>
      <c r="R3825" t="inlineStr">
        <is>
          <t>false</t>
        </is>
      </c>
      <c r="S3825"/>
      <c r="T3825"/>
      <c r="U3825"/>
      <c r="V3825"/>
      <c r="W3825"/>
    </row>
    <row r="3826" ht="12.75" customHeight="1">
      <c r="A3826" t="inlineStr">
        <is>
          <t xml:space="preserve">2025-12-30 </t>
        </is>
      </c>
      <c r="B3826"/>
      <c r="C3826" t="inlineStr">
        <is>
          <t>正文仅日期“2025/12/30”，无实质内容，信息缺失。</t>
        </is>
      </c>
      <c r="D3826" t="inlineStr">
        <is>
          <t>张连顺</t>
        </is>
      </c>
      <c r="E3826" t="inlineStr">
        <is>
          <t>广东省中山市沙溪镇高亮原路金逸豪廷</t>
        </is>
      </c>
      <c r="F3826" t="inlineStr">
        <is>
          <t>排休</t>
        </is>
      </c>
      <c r="G3826"/>
      <c r="H3826"/>
      <c r="I3826"/>
      <c r="J3826"/>
      <c r="K3826"/>
      <c r="L3826"/>
      <c r="M3826"/>
      <c r="N3826" s="2">
        <v>46021</v>
      </c>
      <c r="O3826"/>
      <c r="P3826" t="inlineStr">
        <is>
          <t>53周</t>
        </is>
      </c>
      <c r="Q3826"/>
      <c r="R3826" t="inlineStr">
        <is>
          <t>false</t>
        </is>
      </c>
      <c r="S3826"/>
      <c r="T3826"/>
      <c r="U3826"/>
      <c r="V3826"/>
      <c r="W3826"/>
    </row>
    <row r="3827" ht="12.75" customHeight="1">
      <c r="A3827" t="inlineStr">
        <is>
          <t>2025-12-29 张连顺-成都市-绿茶-培训支持 已结束</t>
        </is>
      </c>
      <c r="B3827"/>
      <c r="C3827" t="inlineStr">
        <is>
          <t>员工未严格遵循操作规范，2号机清洗不彻底有残留。</t>
        </is>
      </c>
      <c r="D3827" t="inlineStr">
        <is>
          <t>张连顺</t>
        </is>
      </c>
      <c r="E3827" t="inlineStr">
        <is>
          <t>广东省中山市沙溪镇高亮原路金逸豪廷</t>
        </is>
      </c>
      <c r="F3827" t="inlineStr">
        <is>
          <t>项目出差</t>
        </is>
      </c>
      <c r="G3827" t="inlineStr">
        <is>
          <t>张连顺-成都市-绿茶-培训支持 已结束</t>
        </is>
      </c>
      <c r="H3827" t="inlineStr">
        <is>
          <t>1.今日在客户现场重点跟进前期发现的操作规范问题，上午与厨师长再次沟通，明确按SOP操作的重要性及设备清洁对菜品质量的影响，厨师长表示认可。但实际运营中，员工仍存在随意操作的情况，未严格遵循标准流程，部分菜品的调味、火候把控仍较随意。
2. 关注到2号机在烹饪结束后清洗不彻底，锅内残留食材碎屑及油污，已现场协助重新清理，并示范正确的清洁步骤确保设备恢复洁净状态。</t>
        </is>
      </c>
      <c r="I3827" t="inlineStr">
        <is>
          <t>无</t>
        </is>
      </c>
      <c r="J3827"/>
      <c r="K3827" t="inlineStr">
        <is>
          <t>结束成都市龙湖时代天街绿茶店菜品调整</t>
        </is>
      </c>
      <c r="L3827" t="inlineStr">
        <is>
          <t>IMG_20251229_100936836.jpg,IMG_20251229_101846486.jpg,IMG_20251229_102005796.jpg,IMG_20251229_112928050.jpg,IMG_20251229_113400251.jpg,IMG_20251229_113426993.jpg,IMG_20251229_113437699.jpg,IMG_20251229_113441618.jpg</t>
        </is>
      </c>
      <c r="M3827"/>
      <c r="N3827" s="2">
        <v>46020</v>
      </c>
      <c r="O3827" t="inlineStr">
        <is>
          <t>已结束</t>
        </is>
      </c>
      <c r="P3827" t="inlineStr">
        <is>
          <t>53周</t>
        </is>
      </c>
      <c r="Q3827"/>
      <c r="R3827" t="inlineStr">
        <is>
          <t>false</t>
        </is>
      </c>
      <c r="S3827" t="inlineStr">
        <is>
          <t>2025/12/29</t>
        </is>
      </c>
      <c r="T3827"/>
      <c r="U3827" t="inlineStr">
        <is>
          <t>1</t>
        </is>
      </c>
      <c r="V3827" t="inlineStr">
        <is>
          <t>张连顺</t>
        </is>
      </c>
      <c r="W3827"/>
    </row>
    <row r="3828" ht="12.75" customHeight="1">
      <c r="A3828" t="inlineStr">
        <is>
          <t>2025-12-28 张连顺-成都市-绿茶-培训支持 已结束</t>
        </is>
      </c>
      <c r="B3828"/>
      <c r="C3828" t="inlineStr">
        <is>
          <t>出餐卡顿、质量差、铁锅未及时清理，存设备损耗风险。</t>
        </is>
      </c>
      <c r="D3828" t="inlineStr">
        <is>
          <t>张连顺</t>
        </is>
      </c>
      <c r="E3828" t="inlineStr">
        <is>
          <t>四川省成都市郫都区合作街道天骄路135号龙湖·时代天街</t>
        </is>
      </c>
      <c r="F3828" t="inlineStr">
        <is>
          <t>项目出差</t>
        </is>
      </c>
      <c r="G3828" t="inlineStr">
        <is>
          <t>张连顺-成都市-绿茶-培训支持 已结束</t>
        </is>
      </c>
      <c r="H3828" t="inlineStr">
        <is>
          <t>成都市龙湖时代天街绿茶店菜品调整
1. 料头准备不足，人员短缺，导致出餐卡顿。
现场人员紧缺，料头准备不足，导致部分菜品制作时原料短缺，需临时调配，影响出餐效率。
2. 不按SOP操作，手动随意炒制，出品质量差。
-员工未按SOP操作，多依赖手动随意炒制，导致菜品口味、分量不稳定；手动操作占比过高，未充分利用机器功能，增加了操作误差。
3. 铁锅未及时清理，残留堆积影响菜品和设备。
员工因嫌麻烦，炒完后未及时清理铁锅，导致锅内残留食材焦糊、油污堆积，既影响下一道菜品的口感，也增加了设备损耗风险。</t>
        </is>
      </c>
      <c r="I3828" t="inlineStr">
        <is>
          <t>无</t>
        </is>
      </c>
      <c r="J3828"/>
      <c r="K3828" t="inlineStr">
        <is>
          <t>成都市龙湖时代天街绿茶店菜品调整</t>
        </is>
      </c>
      <c r="L3828" t="inlineStr">
        <is>
          <t>IMG_20251228_142534471.jpg,IMG_20251228_102205749.jpg,IMG_20251228_100931425.jpg,IMG_20251228_192511488.jpg,IMG_20251228_192745746.jpg,IMG_20251228_201335489.jpg,IMG_20251228_201913824.jpg</t>
        </is>
      </c>
      <c r="M3828"/>
      <c r="N3828" s="2">
        <v>46019</v>
      </c>
      <c r="O3828" t="inlineStr">
        <is>
          <t>已结束</t>
        </is>
      </c>
      <c r="P3828" t="inlineStr">
        <is>
          <t>52周</t>
        </is>
      </c>
      <c r="Q3828"/>
      <c r="R3828" t="inlineStr">
        <is>
          <t>false</t>
        </is>
      </c>
      <c r="S3828" t="inlineStr">
        <is>
          <t>2025/12/29</t>
        </is>
      </c>
      <c r="T3828"/>
      <c r="U3828"/>
      <c r="V3828" t="inlineStr">
        <is>
          <t>张连顺</t>
        </is>
      </c>
      <c r="W3828"/>
    </row>
    <row r="3829" ht="12.75" customHeight="1">
      <c r="A3829" t="inlineStr">
        <is>
          <t>2025-12-27 张连顺-成都市-绿茶-新店开业 已结束</t>
        </is>
      </c>
      <c r="B3829"/>
      <c r="C3829" t="inlineStr">
        <is>
          <t>新操作员独立完成全流程操作，菜品符合要求，具备独立烹饪能力。</t>
        </is>
      </c>
      <c r="D3829" t="inlineStr">
        <is>
          <t>张连顺</t>
        </is>
      </c>
      <c r="E3829" t="inlineStr">
        <is>
          <t>四川省成都市双流区华阳街道尊悦汇享轻奢酒店(广都地铁站店)天目中心</t>
        </is>
      </c>
      <c r="F3829" t="inlineStr">
        <is>
          <t>项目出差</t>
        </is>
      </c>
      <c r="G3829" t="inlineStr">
        <is>
          <t>张连顺-成都市-绿茶-新店开业 已结束</t>
        </is>
      </c>
      <c r="H3829" t="inlineStr">
        <is>
          <t>成都市远大购物中心绿茶店开业支援服务
顺利完成客户的开业支援服务收尾工作。开业期间，全程保障菜品供应稳定，机器运行状态良好，菜品出品符合绿茶品牌标准，今日重点验证新操作员（女生）的独立操作能力。让其全程独立完成从食材预处理、菜品烹饪到成品装盘的全流程工作，涵盖绿茶的经典菜品及特色品类。过程中未进行干预，仅在旁观察记录。最终，她能熟练操作机器，所有菜品均符合要求，确认已具备独立完成烹饪工作的能力。</t>
        </is>
      </c>
      <c r="I3829" t="inlineStr">
        <is>
          <t>无</t>
        </is>
      </c>
      <c r="J3829"/>
      <c r="K3829" t="inlineStr">
        <is>
          <t>成都市龙湖时代天街绿茶店菜品调整</t>
        </is>
      </c>
      <c r="L3829"/>
      <c r="M3829"/>
      <c r="N3829" s="2">
        <v>46018</v>
      </c>
      <c r="O3829" t="inlineStr">
        <is>
          <t>已结束</t>
        </is>
      </c>
      <c r="P3829" t="inlineStr">
        <is>
          <t>52周</t>
        </is>
      </c>
      <c r="Q3829"/>
      <c r="R3829" t="inlineStr">
        <is>
          <t>false</t>
        </is>
      </c>
      <c r="S3829" t="inlineStr">
        <is>
          <t>2025/12/27</t>
        </is>
      </c>
      <c r="T3829" t="inlineStr">
        <is>
          <t>BST</t>
        </is>
      </c>
      <c r="U3829" t="inlineStr">
        <is>
          <t>1</t>
        </is>
      </c>
      <c r="V3829" t="inlineStr">
        <is>
          <t>张铭麒</t>
        </is>
      </c>
      <c r="W3829" t="inlineStr">
        <is>
          <t>李岳丰
吴薇</t>
        </is>
      </c>
    </row>
    <row r="3830" ht="12.75" customHeight="1">
      <c r="A3830" t="inlineStr">
        <is>
          <t>2025-12-26 张连顺-成都市-绿茶-新店开业 已结束</t>
        </is>
      </c>
      <c r="B3830"/>
      <c r="C3830" t="inlineStr">
        <is>
          <t>切菜女工对机器操作和菜品知识陌生，需重点培训。</t>
        </is>
      </c>
      <c r="D3830" t="inlineStr">
        <is>
          <t>张连顺</t>
        </is>
      </c>
      <c r="E3830" t="inlineStr">
        <is>
          <t>四川省成都市双流区华阳街道拾蛙记美蛙鱼火锅天目中心</t>
        </is>
      </c>
      <c r="F3830" t="inlineStr">
        <is>
          <t>项目出差</t>
        </is>
      </c>
      <c r="G3830" t="inlineStr">
        <is>
          <t>张连顺-成都市-绿茶-新店开业 已结束</t>
        </is>
      </c>
      <c r="H3830" t="inlineStr">
        <is>
          <t>成都市远大购物中心绿茶店开业支援服务
1. 今日重点对客户安排的切菜女工进行机器操作培训。考虑到她此前主要负责切菜，对机器操作和菜品知识较为陌生，培训从基础环节入手：先讲解机器的核心部件功能、开关机流程及安全操作规范，再逐步演示食材投放标准、及菜品出锅后的检查要点。过程中，允许她按自己的节奏练习，每一步操作前先确认她的理解，再让其动手尝试，在制作炒菜时，讲解“为何需先炒香调料再放主料”，让她理解操作背后的逻辑而非单纯记步骤。尽管她操作速度较慢，但态度认真，能专注跟随指导，对指出的问题及时纠正，进步明显。
</t>
        </is>
      </c>
      <c r="I3830" t="inlineStr">
        <is>
          <t>无</t>
        </is>
      </c>
      <c r="J3830"/>
      <c r="K3830" t="inlineStr">
        <is>
          <t>成都市远大购物中心绿茶店开业支援服务</t>
        </is>
      </c>
      <c r="L3830" t="inlineStr">
        <is>
          <t>IMG_20251226_085507585.jpg,IMG_20251226_110257238.jpg,IMG_20251226_130619261.jpg,IMG_20251226_183520133.jpg,IMG_20251226_212707810.jpg,IMG_20251226_213005909.jpg,IMG_20251226_213011671.jpg</t>
        </is>
      </c>
      <c r="M3830"/>
      <c r="N3830" s="2">
        <v>46017</v>
      </c>
      <c r="O3830" t="inlineStr">
        <is>
          <t>已结束</t>
        </is>
      </c>
      <c r="P3830" t="inlineStr">
        <is>
          <t>52周</t>
        </is>
      </c>
      <c r="Q3830"/>
      <c r="R3830" t="inlineStr">
        <is>
          <t>false</t>
        </is>
      </c>
      <c r="S3830" t="inlineStr">
        <is>
          <t>2025/12/27</t>
        </is>
      </c>
      <c r="T3830" t="inlineStr">
        <is>
          <t>BST</t>
        </is>
      </c>
      <c r="U3830"/>
      <c r="V3830" t="inlineStr">
        <is>
          <t>张铭麒</t>
        </is>
      </c>
      <c r="W3830" t="inlineStr">
        <is>
          <t>李岳丰
吴薇</t>
        </is>
      </c>
    </row>
    <row r="3831" ht="12.75" customHeight="1">
      <c r="A3831" t="inlineStr">
        <is>
          <t>2025-12-25 张连顺-成都市-绿茶-新店开业 已结束</t>
        </is>
      </c>
      <c r="B3831"/>
      <c r="C3831" t="inlineStr">
        <is>
          <t>问题：开业首日客流少，客户暂无专职操作员。</t>
        </is>
      </c>
      <c r="D3831" t="inlineStr">
        <is>
          <t>张连顺</t>
        </is>
      </c>
      <c r="E3831" t="inlineStr">
        <is>
          <t>四川省成都市双流区华阳街道尊悦汇享轻奢酒店(广都地铁站店)天目中心</t>
        </is>
      </c>
      <c r="F3831" t="inlineStr">
        <is>
          <t>项目出差</t>
        </is>
      </c>
      <c r="G3831" t="inlineStr">
        <is>
          <t>张连顺-成都市-绿茶-新店开业 已结束</t>
        </is>
      </c>
      <c r="H3831" t="inlineStr">
        <is>
          <t>成都市远大购物中心绿茶店开业支援服务
今日为客户开业第一天，现场客流相对较少。因客户暂时没有专职操作员，全程由我负责机器操作及菜品制作，保证每道菜品的口味，保障了开业首日的正常运营，晚餐时段，客户安排一名有切菜基础的女生到操作区学习机器使用及菜品制作。逐步讲解食材投放标准、及菜品烹饪要点。让其在旁观察实操过程，同步演示关键步骤，并解答其提出的疑问，帮助她快速建立对操作流程的认知。机器各项工作正常。</t>
        </is>
      </c>
      <c r="I3831" t="inlineStr">
        <is>
          <t>无</t>
        </is>
      </c>
      <c r="J3831"/>
      <c r="K3831" t="inlineStr">
        <is>
          <t>成都市远大购物中心绿茶店开业支援服务</t>
        </is>
      </c>
      <c r="L3831" t="inlineStr">
        <is>
          <t>IMG_20251225_090133543.jpg,IMG_20251225_095754122.jpg,IMG_20251225_105509831.jpg,IMG_20251225_210751526.jpg,IMG_20251225_211448107.jpg</t>
        </is>
      </c>
      <c r="M3831"/>
      <c r="N3831" s="2">
        <v>46016</v>
      </c>
      <c r="O3831" t="inlineStr">
        <is>
          <t>已结束</t>
        </is>
      </c>
      <c r="P3831" t="inlineStr">
        <is>
          <t>52周</t>
        </is>
      </c>
      <c r="Q3831"/>
      <c r="R3831" t="inlineStr">
        <is>
          <t>false</t>
        </is>
      </c>
      <c r="S3831" t="inlineStr">
        <is>
          <t>2025/12/27</t>
        </is>
      </c>
      <c r="T3831" t="inlineStr">
        <is>
          <t>BST</t>
        </is>
      </c>
      <c r="U3831"/>
      <c r="V3831" t="inlineStr">
        <is>
          <t>张铭麒</t>
        </is>
      </c>
      <c r="W3831" t="inlineStr">
        <is>
          <t>李岳丰
吴薇</t>
        </is>
      </c>
    </row>
    <row r="3832" ht="12.75" customHeight="1">
      <c r="A3832" t="inlineStr">
        <is>
          <t>2025-12-24 张连顺-成都市-绿茶-新店开业 已结束</t>
        </is>
      </c>
      <c r="B3832"/>
      <c r="C3832" t="inlineStr">
        <is>
          <t>采购的干锅汁咸味偏重，已调整菜品达到客户要求。</t>
        </is>
      </c>
      <c r="D3832" t="inlineStr">
        <is>
          <t>张连顺</t>
        </is>
      </c>
      <c r="E3832" t="inlineStr">
        <is>
          <t>四川省成都市双流区华阳街道尊悦汇享轻奢酒店(广都地铁站店)天目中心</t>
        </is>
      </c>
      <c r="F3832" t="inlineStr">
        <is>
          <t>项目出差</t>
        </is>
      </c>
      <c r="G3832" t="inlineStr">
        <is>
          <t>张连顺-成都市-绿茶-新店开业 已结束</t>
        </is>
      </c>
      <c r="H3832" t="inlineStr">
        <is>
          <t>成都市远大购物中心绿茶店开业支援服务
今日为客户开展了三轮试菜工作，使用客户采购干锅汁制作菜品。每轮试菜后，与客户沟通菜品的口味、针对干锅汁过咸问题调整菜品，采购的干锅汁咸味偏重，对菜品进行针对性调整，达到客户要求，机器各项工作正常。</t>
        </is>
      </c>
      <c r="I3832" t="inlineStr">
        <is>
          <t>无</t>
        </is>
      </c>
      <c r="J3832"/>
      <c r="K3832" t="inlineStr">
        <is>
          <t>成都市远大购物中心绿茶店开业支援服务</t>
        </is>
      </c>
      <c r="L3832" t="inlineStr">
        <is>
          <t>IMG_20251224_094206575.jpg,IMG_20251224_105651294.jpg,IMG_20251224_130047553.jpg,IMG_20251224_170606242.jpg,IMG_20251224_180854903.jpg,IMG_20251224_183226213.jpg,IMG_20251224_183233861.jpg,IMG_20251224_183247299.jpg,IMG_20251224_183955370.jpg</t>
        </is>
      </c>
      <c r="M3832"/>
      <c r="N3832" s="2">
        <v>46015</v>
      </c>
      <c r="O3832" t="inlineStr">
        <is>
          <t>已结束</t>
        </is>
      </c>
      <c r="P3832" t="inlineStr">
        <is>
          <t>52周</t>
        </is>
      </c>
      <c r="Q3832"/>
      <c r="R3832" t="inlineStr">
        <is>
          <t>false</t>
        </is>
      </c>
      <c r="S3832" t="inlineStr">
        <is>
          <t>2025/12/27</t>
        </is>
      </c>
      <c r="T3832" t="inlineStr">
        <is>
          <t>BST</t>
        </is>
      </c>
      <c r="U3832"/>
      <c r="V3832" t="inlineStr">
        <is>
          <t>张铭麒</t>
        </is>
      </c>
      <c r="W3832" t="inlineStr">
        <is>
          <t>李岳丰
吴薇</t>
        </is>
      </c>
    </row>
    <row r="3833" ht="12.75" customHeight="1">
      <c r="A3833" t="inlineStr">
        <is>
          <t>2025-12-23 张连顺-成都市-绿茶-新店开业 已结束</t>
        </is>
      </c>
      <c r="B3833"/>
      <c r="C3833" t="inlineStr">
        <is>
          <t>客户准备食材不充分，导致机器未能试菜。</t>
        </is>
      </c>
      <c r="D3833" t="inlineStr">
        <is>
          <t>张连顺</t>
        </is>
      </c>
      <c r="E3833" t="inlineStr">
        <is>
          <t>四川省成都市双流区华阳街道天目中心</t>
        </is>
      </c>
      <c r="F3833" t="inlineStr">
        <is>
          <t>项目出差</t>
        </is>
      </c>
      <c r="G3833" t="inlineStr">
        <is>
          <t>张连顺-成都市-绿茶-新店开业 已结束</t>
        </is>
      </c>
      <c r="H3833" t="inlineStr">
        <is>
          <t>成都市远大购物中心绿茶店开业支援服务
检查机器各项工作，清理卫生，客户准备食材不够充分，机器没能试菜，炉头试了几个菜。机器各项工作正常。</t>
        </is>
      </c>
      <c r="I3833" t="inlineStr">
        <is>
          <t>无</t>
        </is>
      </c>
      <c r="J3833"/>
      <c r="K3833" t="inlineStr">
        <is>
          <t>成都市远大购物中心绿茶店开业支援服务</t>
        </is>
      </c>
      <c r="L3833" t="inlineStr">
        <is>
          <t>IMG_20251223_092028437.jpg,IMG_20251223_093028556.jpg,IMG_20251223_162837371.jpg,IMG_20251223_181101418.jpg,IMG_20251223_183625869.jpg,IMG_20251223_184114470.jpg,IMG_20251223_173217861.jpg</t>
        </is>
      </c>
      <c r="M3833"/>
      <c r="N3833" s="2">
        <v>46014</v>
      </c>
      <c r="O3833" t="inlineStr">
        <is>
          <t>已结束</t>
        </is>
      </c>
      <c r="P3833" t="inlineStr">
        <is>
          <t>52周</t>
        </is>
      </c>
      <c r="Q3833"/>
      <c r="R3833" t="inlineStr">
        <is>
          <t>false</t>
        </is>
      </c>
      <c r="S3833" t="inlineStr">
        <is>
          <t>2025/12/27</t>
        </is>
      </c>
      <c r="T3833" t="inlineStr">
        <is>
          <t>BST</t>
        </is>
      </c>
      <c r="U3833"/>
      <c r="V3833" t="inlineStr">
        <is>
          <t>张铭麒</t>
        </is>
      </c>
      <c r="W3833" t="inlineStr">
        <is>
          <t>李岳丰
吴薇</t>
        </is>
      </c>
    </row>
    <row r="3834" ht="12.75" customHeight="1">
      <c r="A3834" t="inlineStr">
        <is>
          <t>2025-12-22 张连顺-达州-绿茶-新店开业 已结束</t>
        </is>
      </c>
      <c r="B3834"/>
      <c r="C3834" t="inlineStr">
        <is>
          <t>达州绿茶店开业支援完成，赴成都支援新店开业。</t>
        </is>
      </c>
      <c r="D3834" t="inlineStr">
        <is>
          <t>张连顺</t>
        </is>
      </c>
      <c r="E3834" t="inlineStr">
        <is>
          <t>四川省成都市郫都区合作街道天骄路112-附205号龙湖·时代天街</t>
        </is>
      </c>
      <c r="F3834" t="inlineStr">
        <is>
          <t>项目出差</t>
        </is>
      </c>
      <c r="G3834" t="inlineStr">
        <is>
          <t>张连顺-达州-绿茶-新店开业 已结束</t>
        </is>
      </c>
      <c r="H3834" t="inlineStr">
        <is>
          <t>四川达州市升华广场绿茶店开业支援服务
完成达州市绿茶店开业支援服务，安全到达成都市，</t>
        </is>
      </c>
      <c r="I3834" t="inlineStr">
        <is>
          <t>无</t>
        </is>
      </c>
      <c r="J3834"/>
      <c r="K3834" t="inlineStr">
        <is>
          <t>成都市远大购物中心绿茶店开业支援服务</t>
        </is>
      </c>
      <c r="L3834" t="inlineStr">
        <is>
          <t>IMG_20251222_092834346.jpg,IMG_20251222_093300766.jpg,IMG_20251222_145510939.jpg,IMG_20251222_153942817.jpg,IMG_20251222_160109104.jpg,IMG_20251222_185702612.jpg</t>
        </is>
      </c>
      <c r="M3834"/>
      <c r="N3834" s="2">
        <v>46013</v>
      </c>
      <c r="O3834" t="inlineStr">
        <is>
          <t>已结束</t>
        </is>
      </c>
      <c r="P3834" t="inlineStr">
        <is>
          <t>52周</t>
        </is>
      </c>
      <c r="Q3834"/>
      <c r="R3834" t="inlineStr">
        <is>
          <t>false</t>
        </is>
      </c>
      <c r="S3834" t="inlineStr">
        <is>
          <t>2025/12/20</t>
        </is>
      </c>
      <c r="T3834" t="inlineStr">
        <is>
          <t>BST</t>
        </is>
      </c>
      <c r="U3834"/>
      <c r="V3834" t="inlineStr">
        <is>
          <t>张铭麒</t>
        </is>
      </c>
      <c r="W3834" t="inlineStr">
        <is>
          <t>李岳丰
吴薇</t>
        </is>
      </c>
    </row>
    <row r="3835" ht="12.75" customHeight="1">
      <c r="A3835" t="inlineStr">
        <is>
          <t>2025-12-21 张连顺-达州-绿茶-新店开业 已结束</t>
        </is>
      </c>
      <c r="B3835"/>
      <c r="C3835" t="inlineStr">
        <is>
          <t>新操作员高峰操作生疏，需明天进行专项培训。</t>
        </is>
      </c>
      <c r="D3835" t="inlineStr">
        <is>
          <t>张连顺</t>
        </is>
      </c>
      <c r="E3835" t="inlineStr">
        <is>
          <t>四川省达州市达川区杨柳街道文兴街192号西楠大酒店(升华广场店)</t>
        </is>
      </c>
      <c r="F3835" t="inlineStr">
        <is>
          <t>项目出差</t>
        </is>
      </c>
      <c r="G3835" t="inlineStr">
        <is>
          <t>张连顺-达州-绿茶-新店开业 已结束</t>
        </is>
      </c>
      <c r="H3835" t="inlineStr">
        <is>
          <t>四川达州市升华广场绿茶店开业支援服务
1.今日为周日，客流非常大，重点协助新操作员完成菜品烹饪工作。从食材备料、机器参数调试到多订单并行处理，全程提供支持。在新操作员操作过程中，实时提醒关键步骤，帮助其快速适应高峰节奏。面对密集订单，引导其按订单优先级排序，避免慌乱，确保出餐效率。全天菜品供应及时，未出现大面积超时情况，出品质量符合标准。
2.区总观察到新操作员在高峰时段仍有操作生疏之处，提出明天需再进行一天专项培训的要求，将围绕高峰应对、菜品制作、机器应急处理。</t>
        </is>
      </c>
      <c r="I3835" t="inlineStr">
        <is>
          <t>无</t>
        </is>
      </c>
      <c r="J3835"/>
      <c r="K3835" t="inlineStr">
        <is>
          <t>四川达州市升华广场绿茶店开业支援服务</t>
        </is>
      </c>
      <c r="L3835" t="inlineStr">
        <is>
          <t>IMG_20251221_090710901.jpg,IMG_20251221_095815456.jpg,IMG_20251221_223539982.jpg</t>
        </is>
      </c>
      <c r="M3835"/>
      <c r="N3835" s="2">
        <v>46012</v>
      </c>
      <c r="O3835" t="inlineStr">
        <is>
          <t>已结束</t>
        </is>
      </c>
      <c r="P3835" t="inlineStr">
        <is>
          <t>51周</t>
        </is>
      </c>
      <c r="Q3835"/>
      <c r="R3835" t="inlineStr">
        <is>
          <t>false</t>
        </is>
      </c>
      <c r="S3835" t="inlineStr">
        <is>
          <t>2025/12/20</t>
        </is>
      </c>
      <c r="T3835" t="inlineStr">
        <is>
          <t>BST</t>
        </is>
      </c>
      <c r="U3835"/>
      <c r="V3835" t="inlineStr">
        <is>
          <t>张铭麒</t>
        </is>
      </c>
      <c r="W3835" t="inlineStr">
        <is>
          <t>李岳丰
吴薇</t>
        </is>
      </c>
    </row>
    <row r="3836" ht="12.75" customHeight="1">
      <c r="A3836" t="inlineStr">
        <is>
          <t>2025-12-20 张连顺-达州-绿茶-新店开业 已结束</t>
        </is>
      </c>
      <c r="B3836"/>
      <c r="C3836" t="inlineStr">
        <is>
          <t>新操作员因经验不足，在订单激增时出现操作慌乱、订单优先级判断不清的问题。</t>
        </is>
      </c>
      <c r="D3836" t="inlineStr">
        <is>
          <t>张连顺</t>
        </is>
      </c>
      <c r="E3836" t="inlineStr">
        <is>
          <t>四川省达州市达川区杨柳街道汉兴大道二段288号秦巴商业广场</t>
        </is>
      </c>
      <c r="F3836" t="inlineStr">
        <is>
          <t>项目出差</t>
        </is>
      </c>
      <c r="G3836" t="inlineStr">
        <is>
          <t>张连顺-达州-绿茶-新店开业 已结束</t>
        </is>
      </c>
      <c r="H3836" t="inlineStr">
        <is>
          <t>四川达州市升华广场绿茶店开业支援服务
今日重点协助新操作员开展工作，共同完成全天出餐任务。从食材预处理、全程提供指导，确保每道菜品符合出品标准。针对新操作员不熟悉的环节，进行现场示范和讲解，帮助其快速上手。在订单量短时激增。新操作员因经验不足出现明显慌乱，表现为操作节奏混乱、对多订单优先级判断不清，在协作下，最终顺利消化爆单订单，未出现长时间超时情况。</t>
        </is>
      </c>
      <c r="I3836" t="inlineStr">
        <is>
          <t>无</t>
        </is>
      </c>
      <c r="J3836"/>
      <c r="K3836" t="inlineStr">
        <is>
          <t>四川达州市升华广场绿茶店开业支援服务</t>
        </is>
      </c>
      <c r="L3836" t="inlineStr">
        <is>
          <t>IMG_20251220_085527521.jpg,IMG_20251220_100705379.jpg,IMG_20251220_220822283.jpg</t>
        </is>
      </c>
      <c r="M3836"/>
      <c r="N3836" s="2">
        <v>46011</v>
      </c>
      <c r="O3836" t="inlineStr">
        <is>
          <t>已结束</t>
        </is>
      </c>
      <c r="P3836" t="inlineStr">
        <is>
          <t>51周</t>
        </is>
      </c>
      <c r="Q3836"/>
      <c r="R3836" t="inlineStr">
        <is>
          <t>false</t>
        </is>
      </c>
      <c r="S3836" t="inlineStr">
        <is>
          <t>2025/12/20</t>
        </is>
      </c>
      <c r="T3836" t="inlineStr">
        <is>
          <t>BST</t>
        </is>
      </c>
      <c r="U3836"/>
      <c r="V3836" t="inlineStr">
        <is>
          <t>张铭麒</t>
        </is>
      </c>
      <c r="W3836" t="inlineStr">
        <is>
          <t>李岳丰
吴薇</t>
        </is>
      </c>
    </row>
    <row r="3837" ht="12.75" customHeight="1">
      <c r="A3837" t="inlineStr">
        <is>
          <t>2025-12-19 张连顺-达州-绿茶-新店开业 已结束</t>
        </is>
      </c>
      <c r="B3837"/>
      <c r="C3837" t="inlineStr">
        <is>
          <t>开业支援客流大，合理分工保障菜品供应及时、质量达标，无异常问题。</t>
        </is>
      </c>
      <c r="D3837" t="inlineStr">
        <is>
          <t>张连顺</t>
        </is>
      </c>
      <c r="E3837" t="inlineStr">
        <is>
          <t>四川省达州市达川区杨柳街道汉兴大道二段</t>
        </is>
      </c>
      <c r="F3837" t="inlineStr">
        <is>
          <t>项目出差</t>
        </is>
      </c>
      <c r="G3837" t="inlineStr">
        <is>
          <t>张连顺-达州-绿茶-新店开业 已结束</t>
        </is>
      </c>
      <c r="H3837" t="inlineStr">
        <is>
          <t>四川达州市升华广场绿茶店开业支援服务
今日客户开业，现场客人较多，全力保障开业期间的菜品供应。与一位初次进入厨房、但学习意愿强烈的小伙分工协作：由我负责操作机器进行菜品的烹饪，确保出餐效率和质量稳定；安排小伙负责炸炉操作，包括食材过油、控油及炸制时间把控等基础工作，并让其在操作间隙观察机器烹饪的全过程，学习菜品制作流程。在操作机器的同时，结合现场烹饪步骤，简单介绍机器的工作原理、菜品调味逻辑等，帮助其快速理解厨房工作流程。尽管客流较大，通过合理分工，全天菜品供应及时，未出现积压或断档情况，炸炉出品和机器烹饪的菜品均符合标准。</t>
        </is>
      </c>
      <c r="I3837" t="inlineStr">
        <is>
          <t>无</t>
        </is>
      </c>
      <c r="J3837"/>
      <c r="K3837" t="inlineStr">
        <is>
          <t>四川达州市升华广场绿茶店开业支援服务</t>
        </is>
      </c>
      <c r="L3837" t="inlineStr">
        <is>
          <t>IMG_20251219_085028318.jpg,IMG_20251219_102021874.jpg,IMG_20251219_110727123.jpg,IMG_20251219_213746589.jpg</t>
        </is>
      </c>
      <c r="M3837"/>
      <c r="N3837" s="2">
        <v>46010</v>
      </c>
      <c r="O3837" t="inlineStr">
        <is>
          <t>已结束</t>
        </is>
      </c>
      <c r="P3837" t="inlineStr">
        <is>
          <t>51周</t>
        </is>
      </c>
      <c r="Q3837"/>
      <c r="R3837" t="inlineStr">
        <is>
          <t>false</t>
        </is>
      </c>
      <c r="S3837" t="inlineStr">
        <is>
          <t>2025/12/20</t>
        </is>
      </c>
      <c r="T3837" t="inlineStr">
        <is>
          <t>BST</t>
        </is>
      </c>
      <c r="U3837"/>
      <c r="V3837" t="inlineStr">
        <is>
          <t>张铭麒</t>
        </is>
      </c>
      <c r="W3837" t="inlineStr">
        <is>
          <t>李岳丰
吴薇</t>
        </is>
      </c>
    </row>
    <row r="3838" ht="12.75" customHeight="1">
      <c r="A3838" t="inlineStr">
        <is>
          <t>2025-12-18 张连顺-达州-绿茶-新店开业 已结束</t>
        </is>
      </c>
      <c r="B3838"/>
      <c r="C3838" t="inlineStr">
        <is>
          <t>无异常问题，菜品、机器测试达标，明日正式开业。</t>
        </is>
      </c>
      <c r="D3838" t="inlineStr">
        <is>
          <t>张连顺</t>
        </is>
      </c>
      <c r="E3838" t="inlineStr">
        <is>
          <t>四川省达州市达川区杨柳街道文兴街192号西楠大酒店(升华广场店)</t>
        </is>
      </c>
      <c r="F3838" t="inlineStr">
        <is>
          <t>项目出差</t>
        </is>
      </c>
      <c r="G3838" t="inlineStr">
        <is>
          <t>张连顺-达州-绿茶-新店开业 已结束</t>
        </is>
      </c>
      <c r="H3838" t="inlineStr">
        <is>
          <t>四川达州市升华广场绿茶店开业支援服务
安全到达客户现场，对客户要求菜品进行测试调整，机器各项工作进行测试校准，试菜二轮，达到客户要求，明天正式开业。</t>
        </is>
      </c>
      <c r="I3838" t="inlineStr">
        <is>
          <t>无</t>
        </is>
      </c>
      <c r="J3838"/>
      <c r="K3838" t="inlineStr">
        <is>
          <t>四川达州市升华广场绿茶店开业支援服务</t>
        </is>
      </c>
      <c r="L3838" t="inlineStr">
        <is>
          <t>IMG_20251218_060840481.jpg,IMG_20251218_115102774.jpg,IMG_20251218_181304590.jpg,IMG_20251218_182135175.jpg</t>
        </is>
      </c>
      <c r="M3838"/>
      <c r="N3838" s="2">
        <v>46009</v>
      </c>
      <c r="O3838" t="inlineStr">
        <is>
          <t>已结束</t>
        </is>
      </c>
      <c r="P3838" t="inlineStr">
        <is>
          <t>51周</t>
        </is>
      </c>
      <c r="Q3838"/>
      <c r="R3838" t="inlineStr">
        <is>
          <t>false</t>
        </is>
      </c>
      <c r="S3838" t="inlineStr">
        <is>
          <t>2025/12/20</t>
        </is>
      </c>
      <c r="T3838" t="inlineStr">
        <is>
          <t>BST</t>
        </is>
      </c>
      <c r="U3838"/>
      <c r="V3838" t="inlineStr">
        <is>
          <t>张铭麒</t>
        </is>
      </c>
      <c r="W3838" t="inlineStr">
        <is>
          <t>李岳丰
吴薇</t>
        </is>
      </c>
    </row>
    <row r="3839" ht="12.75" customHeight="1">
      <c r="A3839" t="inlineStr">
        <is>
          <t>2025-12-17 张连顺-西安-绿茶-新店开业 已结束</t>
        </is>
      </c>
      <c r="B3839"/>
      <c r="C3839" t="inlineStr">
        <is>
          <t>晋中市榆次区万达绿茶店水压低，洗锅慢，正联系领导解决。</t>
        </is>
      </c>
      <c r="D3839" t="inlineStr">
        <is>
          <t>张连顺</t>
        </is>
      </c>
      <c r="E3839" t="inlineStr">
        <is>
          <t>陕西省渭南市临渭区站南街道铁路鑫苑南院</t>
        </is>
      </c>
      <c r="F3839" t="inlineStr">
        <is>
          <t>项目出差</t>
        </is>
      </c>
      <c r="G3839" t="inlineStr">
        <is>
          <t>张连顺-西安-绿茶-新店开业 已结束</t>
        </is>
      </c>
      <c r="H3839" t="inlineStr">
        <is>
          <t>晋中市榆次区万达广场绿茶店倒铁锅
完成切换铁锅，客户现场水压低，联系商场没能解决问题，洗锅比较慢，跟厨师长沟通，双边联系领导解决水压问题。</t>
        </is>
      </c>
      <c r="I3839" t="inlineStr">
        <is>
          <t>无</t>
        </is>
      </c>
      <c r="J3839"/>
      <c r="K3839" t="inlineStr">
        <is>
          <t>达州市升华广场绿茶店开业支援服务</t>
        </is>
      </c>
      <c r="L3839" t="inlineStr">
        <is>
          <t>IMG_20251217_101613871.jpg,IMG_20251217_101622854.jpg,IMG_20251217_101622854.jpg,IMG_20251217_192640300.jpg</t>
        </is>
      </c>
      <c r="M3839"/>
      <c r="N3839" s="2">
        <v>46008</v>
      </c>
      <c r="O3839" t="inlineStr">
        <is>
          <t>已结束</t>
        </is>
      </c>
      <c r="P3839" t="inlineStr">
        <is>
          <t>51周</t>
        </is>
      </c>
      <c r="Q3839"/>
      <c r="R3839" t="inlineStr">
        <is>
          <t>false</t>
        </is>
      </c>
      <c r="S3839" t="inlineStr">
        <is>
          <t>2025/12/12</t>
        </is>
      </c>
      <c r="T3839" t="inlineStr">
        <is>
          <t>BST</t>
        </is>
      </c>
      <c r="U3839" t="inlineStr">
        <is>
          <t>1</t>
        </is>
      </c>
      <c r="V3839" t="inlineStr">
        <is>
          <t>张铭麒</t>
        </is>
      </c>
      <c r="W3839" t="inlineStr">
        <is>
          <t>李岳丰
吴薇</t>
        </is>
      </c>
    </row>
    <row r="3840" ht="12.75" customHeight="1">
      <c r="A3840" t="inlineStr">
        <is>
          <t>2025-12-16 张连顺-西安-绿茶-新店开业 已结束</t>
        </is>
      </c>
      <c r="B3840"/>
      <c r="C3840" t="inlineStr">
        <is>
          <t>机器整体状态差，外观油漆面污染严重，油污残渣堆积，油漆变色脱落。</t>
        </is>
      </c>
      <c r="D3840" t="inlineStr">
        <is>
          <t>张连顺</t>
        </is>
      </c>
      <c r="E3840" t="inlineStr">
        <is>
          <t>山西省晋中市榆次区安宁街道一粟精选智能酒店(万达店)东瑞·创意街</t>
        </is>
      </c>
      <c r="F3840" t="inlineStr">
        <is>
          <t>项目出差</t>
        </is>
      </c>
      <c r="G3840" t="inlineStr">
        <is>
          <t>张连顺-西安-绿茶-新店开业 已结束</t>
        </is>
      </c>
      <c r="H3840" t="inlineStr">
        <is>
          <t>晋中市榆次区万达广场绿茶店更换铁锅
客户机器的铁锅更换，更换后对机器各项功能进行全面调整与测试。确保更换铁锅后机器能正常运行，菜品出品质量不受影响。经过多轮测试，机器各项工作指标均恢复正常，满足使用要求。在调试过程中，观察到客户机器整体状态较差，外观及油漆面污染严重，存在大量油污、食材残渣堆积，部分区域油漆因长期污渍侵蚀出现变色、脱落现象，影响机器的整洁度和使用寿命。</t>
        </is>
      </c>
      <c r="I3840" t="inlineStr">
        <is>
          <t>无</t>
        </is>
      </c>
      <c r="J3840"/>
      <c r="K3840" t="inlineStr">
        <is>
          <t>晋中市榆次区万达广场绿茶店，更换铁锅后观察出品，和培训。</t>
        </is>
      </c>
      <c r="L3840" t="inlineStr">
        <is>
          <t>IMG_20251216_093852703.jpg,IMG_20251216_093854956.jpg,IMG_20251216_183133032.jpg,IMG_20251216_213243996.jpg,IMG_20251216_213247494.jpg,IMG_20251216_214043611.jpg,IMG_20251216_214047741.jpg</t>
        </is>
      </c>
      <c r="M3840"/>
      <c r="N3840" s="2">
        <v>46007</v>
      </c>
      <c r="O3840" t="inlineStr">
        <is>
          <t>已结束</t>
        </is>
      </c>
      <c r="P3840" t="inlineStr">
        <is>
          <t>51周</t>
        </is>
      </c>
      <c r="Q3840"/>
      <c r="R3840" t="inlineStr">
        <is>
          <t>false</t>
        </is>
      </c>
      <c r="S3840" t="inlineStr">
        <is>
          <t>2025/12/12</t>
        </is>
      </c>
      <c r="T3840" t="inlineStr">
        <is>
          <t>BST</t>
        </is>
      </c>
      <c r="U3840"/>
      <c r="V3840" t="inlineStr">
        <is>
          <t>张铭麒</t>
        </is>
      </c>
      <c r="W3840" t="inlineStr">
        <is>
          <t>李岳丰
吴薇</t>
        </is>
      </c>
    </row>
    <row r="3841" ht="12.75" customHeight="1">
      <c r="A3841" t="inlineStr">
        <is>
          <t>2025-12-15 张连顺-西安-绿茶-新店开业 已结束</t>
        </is>
      </c>
      <c r="B3841"/>
      <c r="C3841" t="inlineStr">
        <is>
          <t>系统版本不符需升级，机器外观及调料盒污染严重有油污食材残留。</t>
        </is>
      </c>
      <c r="D3841" t="inlineStr">
        <is>
          <t>张连顺</t>
        </is>
      </c>
      <c r="E3841" t="inlineStr">
        <is>
          <t>山西省晋中市榆次区安宁街道一粟精选智能酒店(万达店)东瑞·创意街</t>
        </is>
      </c>
      <c r="F3841" t="inlineStr">
        <is>
          <t>项目出差</t>
        </is>
      </c>
      <c r="G3841" t="inlineStr">
        <is>
          <t>张连顺-西安-绿茶-新店开业 已结束</t>
        </is>
      </c>
      <c r="H3841" t="inlineStr">
        <is>
          <t>安全到达晋中市榆次区万达广场绿茶店，顺利与客户副厨师长完成工作对接，明确本次服务换铁锅工作。核查机器当前运行的系统版本，确认版本不符合标准，需要升级。机器外观及各类调味品盒污染严重，存在油污堆积、食材残留等情况，影响机器整洁度。计划明日针对机器外观及调味品盒进行专项清洁，确保清洁效果符合卫生要求。</t>
        </is>
      </c>
      <c r="I3841" t="inlineStr">
        <is>
          <t>无</t>
        </is>
      </c>
      <c r="J3841"/>
      <c r="K3841" t="inlineStr">
        <is>
          <t>晋中市榆次区万达广场绿茶店，更换铁锅</t>
        </is>
      </c>
      <c r="L3841" t="inlineStr">
        <is>
          <t>IMG_20251215_104249085.jpg,IMG_20251215_143312827.jpg,IMG_20251215_151358246.jpg,IMG_20251215_151655979.jpg,IMG_20251215_182147112.jpg,IMG_20251215_182158202.jpg,IMG_20251215_183023874.jpg</t>
        </is>
      </c>
      <c r="M3841"/>
      <c r="N3841" s="2">
        <v>46006</v>
      </c>
      <c r="O3841" t="inlineStr">
        <is>
          <t>已结束</t>
        </is>
      </c>
      <c r="P3841" t="inlineStr">
        <is>
          <t>51周</t>
        </is>
      </c>
      <c r="Q3841"/>
      <c r="R3841" t="inlineStr">
        <is>
          <t>false</t>
        </is>
      </c>
      <c r="S3841" t="inlineStr">
        <is>
          <t>2025/12/12</t>
        </is>
      </c>
      <c r="T3841" t="inlineStr">
        <is>
          <t>BST</t>
        </is>
      </c>
      <c r="U3841"/>
      <c r="V3841" t="inlineStr">
        <is>
          <t>张铭麒</t>
        </is>
      </c>
      <c r="W3841" t="inlineStr">
        <is>
          <t>李岳丰
吴薇</t>
        </is>
      </c>
    </row>
    <row r="3842" ht="12.75" customHeight="1">
      <c r="A3842" t="inlineStr">
        <is>
          <t>2025-12-14 张连顺-西安-绿茶-新店开业 已结束</t>
        </is>
      </c>
      <c r="B3842"/>
      <c r="C3842" t="inlineStr">
        <is>
          <t>西安绿茶店开业支援收尾，人员已独立操作，前往太原倒铁锅。</t>
        </is>
      </c>
      <c r="D3842" t="inlineStr">
        <is>
          <t>张连顺</t>
        </is>
      </c>
      <c r="E3842" t="inlineStr">
        <is>
          <t>陕西省西安市未央区谭家街道常青路(地铁站)瑞丰新欣城</t>
        </is>
      </c>
      <c r="F3842" t="inlineStr">
        <is>
          <t>项目出差</t>
        </is>
      </c>
      <c r="G3842" t="inlineStr">
        <is>
          <t>张连顺-西安-绿茶-新店开业 已结束</t>
        </is>
      </c>
      <c r="H3842" t="inlineStr">
        <is>
          <t>西安市未央区绿茶店开业支援服务
完成客户开业支援服务的收尾工作。经过多日的协助与培训，客户门店的操作员已能够独立完成全流程烹饪工作，包括食材预处理、出品质量稳定，符合标准要求。同时，操作员对机器的各项卫生清理流程已完全掌握，能按规范完成日常清洁维护，确保机器卫生达标。</t>
        </is>
      </c>
      <c r="I3842" t="inlineStr">
        <is>
          <t>无</t>
        </is>
      </c>
      <c r="J3842"/>
      <c r="K3842" t="inlineStr">
        <is>
          <t>前往山西太原绿茶店，倒铁锅</t>
        </is>
      </c>
      <c r="L3842" t="inlineStr">
        <is>
          <t>IMG_20251214_101927187.jpg,IMG_20251214_120052713.jpg,IMG_20251214_205037395.jpg</t>
        </is>
      </c>
      <c r="M3842"/>
      <c r="N3842" s="2">
        <v>46005</v>
      </c>
      <c r="O3842" t="inlineStr">
        <is>
          <t>已结束</t>
        </is>
      </c>
      <c r="P3842" t="inlineStr">
        <is>
          <t>50周</t>
        </is>
      </c>
      <c r="Q3842"/>
      <c r="R3842" t="inlineStr">
        <is>
          <t>false</t>
        </is>
      </c>
      <c r="S3842" t="inlineStr">
        <is>
          <t>2025/12/12</t>
        </is>
      </c>
      <c r="T3842" t="inlineStr">
        <is>
          <t>BST</t>
        </is>
      </c>
      <c r="U3842" t="inlineStr">
        <is>
          <t>1</t>
        </is>
      </c>
      <c r="V3842" t="inlineStr">
        <is>
          <t>张铭麒</t>
        </is>
      </c>
      <c r="W3842" t="inlineStr">
        <is>
          <t>李岳丰
吴薇</t>
        </is>
      </c>
    </row>
    <row r="3843" ht="12.75" customHeight="1">
      <c r="A3843" t="inlineStr">
        <is>
          <t>2025-12-13 张连顺-西安-绿茶-新店开业 已结束</t>
        </is>
      </c>
      <c r="B3843"/>
      <c r="C3843" t="inlineStr">
        <is>
          <t>新操作员独立操作无失误，已具备独立操作机器能力。</t>
        </is>
      </c>
      <c r="D3843" t="inlineStr">
        <is>
          <t>张连顺</t>
        </is>
      </c>
      <c r="E3843" t="inlineStr">
        <is>
          <t>陕西省西安市未央区大明宫街道椒湘独一佳湘菜万达公馆</t>
        </is>
      </c>
      <c r="F3843" t="inlineStr">
        <is>
          <t>项目出差</t>
        </is>
      </c>
      <c r="G3843" t="inlineStr">
        <is>
          <t>张连顺-西安-绿茶-新店开业 已结束</t>
        </is>
      </c>
      <c r="H3843" t="inlineStr">
        <is>
          <t>今日与新操作员分工协作，每人负责一台机器的烹饪任务。根据当日菜品清单，各自按流程完成食材预处理、烹饪过程中保持沟通，全天菜品供应及时，在协作过程中，重点观察新操作员的独立操作表现。未出现操作失误。确认其已具备独立操作机器的能力。</t>
        </is>
      </c>
      <c r="I3843" t="inlineStr">
        <is>
          <t>无</t>
        </is>
      </c>
      <c r="J3843"/>
      <c r="K3843" t="inlineStr">
        <is>
          <t>西安市末央绿茶店开业支援服务</t>
        </is>
      </c>
      <c r="L3843" t="inlineStr">
        <is>
          <t>IMG_20251213_094159395.jpg,IMG_20251213_193918647.jpg,IMG_20251213_202420137.jpg,IMG_20251213_210053688.jpg,IMG_20251213_211655625.jpg,IMG_20251213_212044200.jpg,IMG_20251213_212212387.jpg</t>
        </is>
      </c>
      <c r="M3843"/>
      <c r="N3843" s="2">
        <v>46004</v>
      </c>
      <c r="O3843" t="inlineStr">
        <is>
          <t>已结束</t>
        </is>
      </c>
      <c r="P3843" t="inlineStr">
        <is>
          <t>50周</t>
        </is>
      </c>
      <c r="Q3843"/>
      <c r="R3843" t="inlineStr">
        <is>
          <t>false</t>
        </is>
      </c>
      <c r="S3843" t="inlineStr">
        <is>
          <t>2025/12/12</t>
        </is>
      </c>
      <c r="T3843" t="inlineStr">
        <is>
          <t>BST</t>
        </is>
      </c>
      <c r="U3843"/>
      <c r="V3843" t="inlineStr">
        <is>
          <t>张铭麒</t>
        </is>
      </c>
      <c r="W3843" t="inlineStr">
        <is>
          <t>李岳丰
吴薇</t>
        </is>
      </c>
    </row>
    <row r="3844" ht="12.75" customHeight="1">
      <c r="A3844" t="inlineStr">
        <is>
          <t>2025-12-12 张连顺-西安-绿茶-新店开业 已结束</t>
        </is>
      </c>
      <c r="B3844"/>
      <c r="C3844" t="inlineStr">
        <is>
          <t>问题：厨师长与装修队对接失误致下水管维修无人负责。</t>
        </is>
      </c>
      <c r="D3844" t="inlineStr">
        <is>
          <t>张连顺</t>
        </is>
      </c>
      <c r="E3844" t="inlineStr">
        <is>
          <t>陕西省西安市未央区大明宫街道永顺路万达公馆</t>
        </is>
      </c>
      <c r="F3844" t="inlineStr">
        <is>
          <t>项目出差</t>
        </is>
      </c>
      <c r="G3844" t="inlineStr">
        <is>
          <t>张连顺-西安-绿茶-新店开业 已结束</t>
        </is>
      </c>
      <c r="H3844" t="inlineStr">
        <is>
          <t>西安市末央绿茶店开业支援服务
因客户厨师长与装修队对接失误，导致原计划的下水管维修工作无人负责，出现乌龙情况。为不影响客户开业，上午紧急前往现场附近的建材市场采购适配的下水管件，包括管道、接头、密封圈等。顺利完成下水管安装，保障了机器排水系统正常运行。今日客户顺利开业，现场协助做好开业前的最后准备，包括检查机器运行状态、确认食材备料情况等。尽管天气不佳（下雨）导致客流较少，两台机器各项工作正常，未出现任何故障，为开业当天的运营提供了可靠支持。</t>
        </is>
      </c>
      <c r="I3844" t="inlineStr">
        <is>
          <t>无</t>
        </is>
      </c>
      <c r="J3844"/>
      <c r="K3844" t="inlineStr">
        <is>
          <t>西安市末央绿茶店开业支援服务</t>
        </is>
      </c>
      <c r="L3844" t="inlineStr">
        <is>
          <t>IMG_20251212_100437045.jpg,IMG_20251212_102339123.jpg,IMG_20251212_132203007.jpg,IMG_20251212_190816833.jpg,IMG_20251212_212815505.jpg,IMG_20251212_213045109.jpg</t>
        </is>
      </c>
      <c r="M3844"/>
      <c r="N3844" s="2">
        <v>46003</v>
      </c>
      <c r="O3844" t="inlineStr">
        <is>
          <t>已结束</t>
        </is>
      </c>
      <c r="P3844" t="inlineStr">
        <is>
          <t>50周</t>
        </is>
      </c>
      <c r="Q3844"/>
      <c r="R3844" t="inlineStr">
        <is>
          <t>false</t>
        </is>
      </c>
      <c r="S3844" t="inlineStr">
        <is>
          <t>2025/12/12</t>
        </is>
      </c>
      <c r="T3844" t="inlineStr">
        <is>
          <t>BST</t>
        </is>
      </c>
      <c r="U3844"/>
      <c r="V3844" t="inlineStr">
        <is>
          <t>张铭麒</t>
        </is>
      </c>
      <c r="W3844" t="inlineStr">
        <is>
          <t>李岳丰
吴薇</t>
        </is>
      </c>
    </row>
    <row r="3845" ht="12.75" customHeight="1">
      <c r="A3845" t="inlineStr">
        <is>
          <t>2025-12-11 张连顺-西安-绿茶-新店开业 已结束</t>
        </is>
      </c>
      <c r="B3845"/>
      <c r="C3845" t="inlineStr">
        <is>
          <t>完成两门店试菜并调整菜品，沟通制作要点，机器正常。</t>
        </is>
      </c>
      <c r="D3845" t="inlineStr">
        <is>
          <t>张连顺</t>
        </is>
      </c>
      <c r="E3845" t="inlineStr">
        <is>
          <t>陕西省西安市未央区大明宫街道永顺路万达公馆</t>
        </is>
      </c>
      <c r="F3845" t="inlineStr">
        <is>
          <t>项目出差</t>
        </is>
      </c>
      <c r="G3845" t="inlineStr">
        <is>
          <t>张连顺-西安-绿茶-新店开业 已结束</t>
        </is>
      </c>
      <c r="H3845" t="inlineStr">
        <is>
          <t>今日完成两个门店的试菜工作，每个门店各进行一轮试菜。结合客户反馈对菜品进行针对性调整，与两个门店的操作人员沟通，讲解调整后菜品的制作要点，确保他们能独立复现调整后的菜品品质。两店机器各项工作正常。</t>
        </is>
      </c>
      <c r="I3845" t="inlineStr">
        <is>
          <t>无</t>
        </is>
      </c>
      <c r="J3845"/>
      <c r="K3845" t="inlineStr">
        <is>
          <t>西安末央绿茶店开业支援服务</t>
        </is>
      </c>
      <c r="L3845" t="inlineStr">
        <is>
          <t>IMG_20251211_090217194.jpg,IMG_20251211_095403922.jpg,IMG_20251211_125932488.jpg,IMG_20251211_170757856.jpg,IMG_20251211_185038594.jpg,IMG_20251211_191156469.jpg,IMG_20251211_195055210.jpg,IMG_20251211_195445084.jpg</t>
        </is>
      </c>
      <c r="M3845"/>
      <c r="N3845" s="2">
        <v>46002</v>
      </c>
      <c r="O3845" t="inlineStr">
        <is>
          <t>已结束</t>
        </is>
      </c>
      <c r="P3845" t="inlineStr">
        <is>
          <t>50周</t>
        </is>
      </c>
      <c r="Q3845"/>
      <c r="R3845" t="inlineStr">
        <is>
          <t>false</t>
        </is>
      </c>
      <c r="S3845" t="inlineStr">
        <is>
          <t>2025/12/12</t>
        </is>
      </c>
      <c r="T3845" t="inlineStr">
        <is>
          <t>BST</t>
        </is>
      </c>
      <c r="U3845"/>
      <c r="V3845" t="inlineStr">
        <is>
          <t>张铭麒</t>
        </is>
      </c>
      <c r="W3845" t="inlineStr">
        <is>
          <t>李岳丰
吴薇</t>
        </is>
      </c>
    </row>
    <row r="3846" ht="12.75" customHeight="1">
      <c r="A3846" t="inlineStr">
        <is>
          <t>2025-12-10 张连顺-西安-绿茶-新店开业 已结束</t>
        </is>
      </c>
      <c r="B3846" t="inlineStr">
        <is>
          <t>1</t>
        </is>
      </c>
      <c r="C3846" t="inlineStr">
        <is>
          <t>店名“末央”可能为“未央”错别字，其他无问题，客户认可结果。</t>
        </is>
      </c>
      <c r="D3846" t="inlineStr">
        <is>
          <t>张连顺</t>
        </is>
      </c>
      <c r="E3846" t="inlineStr">
        <is>
          <t>陕西省西安市未央区大明宫街道永顺路万达公馆</t>
        </is>
      </c>
      <c r="F3846" t="inlineStr">
        <is>
          <t>项目出差</t>
        </is>
      </c>
      <c r="G3846" t="inlineStr">
        <is>
          <t>张连顺-西安-绿茶-新店开业 已结束</t>
        </is>
      </c>
      <c r="H3846" t="inlineStr">
        <is>
          <t>西安市绿茶末央店，金地店，开业支援服务，今日为客户开业提供支援服务，重点对两个门店的机器进行全面调整与测试。确保其符合门店实际运营需求。完成机器调试后，在两个门店分别进行一轮试菜。结束后，与客户确认调整结果，获得客户认可。</t>
        </is>
      </c>
      <c r="I3846" t="inlineStr">
        <is>
          <t>无</t>
        </is>
      </c>
      <c r="J3846"/>
      <c r="K3846" t="inlineStr">
        <is>
          <t>西安市末央绿茶店，金地店，开业支援服务</t>
        </is>
      </c>
      <c r="L3846" t="inlineStr">
        <is>
          <t>IMG_20251210_084004531.jpg,IMG_20251210_131956068.jpg,IMG_20251210_142958547.jpg,IMG_20251210_145919285.jpg,IMG_20251210_170704982.jpg,IMG_20251210_203929712.jpg,IMG_20251210_204232396.jpg,IMG_20251210_205355839.jpg,IMG_20251210_205453195.jpg,IMG_20251210_212654108.jpg</t>
        </is>
      </c>
      <c r="M3846"/>
      <c r="N3846" s="2">
        <v>46001</v>
      </c>
      <c r="O3846" t="inlineStr">
        <is>
          <t>已结束</t>
        </is>
      </c>
      <c r="P3846" t="inlineStr">
        <is>
          <t>50周</t>
        </is>
      </c>
      <c r="Q3846"/>
      <c r="R3846" t="inlineStr">
        <is>
          <t>false</t>
        </is>
      </c>
      <c r="S3846" t="inlineStr">
        <is>
          <t>2025/12/12</t>
        </is>
      </c>
      <c r="T3846" t="inlineStr">
        <is>
          <t>BST</t>
        </is>
      </c>
      <c r="U3846"/>
      <c r="V3846" t="inlineStr">
        <is>
          <t>张铭麒</t>
        </is>
      </c>
      <c r="W3846" t="inlineStr">
        <is>
          <t>李岳丰
吴薇</t>
        </is>
      </c>
    </row>
    <row r="3847" ht="12.75" customHeight="1">
      <c r="A3847" t="inlineStr">
        <is>
          <t>2025-12-09 张连顺-西安-绿茶-新店开业 已结束</t>
        </is>
      </c>
      <c r="B3847"/>
      <c r="C3847" t="inlineStr">
        <is>
          <t>绿茶店开业支援中，已安全到达并测试校准机器，明日试菜，无异常。</t>
        </is>
      </c>
      <c r="D3847" t="inlineStr">
        <is>
          <t>张连顺</t>
        </is>
      </c>
      <c r="E3847" t="inlineStr">
        <is>
          <t>陕西省西安市未央区大明宫街道永顺路万达公馆</t>
        </is>
      </c>
      <c r="F3847" t="inlineStr">
        <is>
          <t>项目出差</t>
        </is>
      </c>
      <c r="G3847" t="inlineStr">
        <is>
          <t>张连顺-西安-绿茶-新店开业 已结束</t>
        </is>
      </c>
      <c r="H3847" t="inlineStr">
        <is>
          <t>西安市末央天街绿茶店开业支援服务，安全到达客户现场，对机器各项工作进行测试校准，明天开始试菜。</t>
        </is>
      </c>
      <c r="I3847" t="inlineStr">
        <is>
          <t>无</t>
        </is>
      </c>
      <c r="J3847"/>
      <c r="K3847" t="inlineStr">
        <is>
          <t>西安市末央天街绿茶店开业支援服务</t>
        </is>
      </c>
      <c r="L3847" t="inlineStr">
        <is>
          <t>IMG_20251209_174648102.jpg,IMG_20251209_181402818.jpg,IMG_20251209_182831266.jpg,IMG_20251209_190710580.jpg</t>
        </is>
      </c>
      <c r="M3847"/>
      <c r="N3847" s="2">
        <v>46000</v>
      </c>
      <c r="O3847" t="inlineStr">
        <is>
          <t>已结束</t>
        </is>
      </c>
      <c r="P3847" t="inlineStr">
        <is>
          <t>50周</t>
        </is>
      </c>
      <c r="Q3847"/>
      <c r="R3847" t="inlineStr">
        <is>
          <t>false</t>
        </is>
      </c>
      <c r="S3847" t="inlineStr">
        <is>
          <t>2025/12/12</t>
        </is>
      </c>
      <c r="T3847" t="inlineStr">
        <is>
          <t>BST</t>
        </is>
      </c>
      <c r="U3847"/>
      <c r="V3847" t="inlineStr">
        <is>
          <t>张铭麒</t>
        </is>
      </c>
      <c r="W3847" t="inlineStr">
        <is>
          <t>李岳丰
吴薇</t>
        </is>
      </c>
    </row>
    <row r="3848" ht="12.75" customHeight="1">
      <c r="A3848" t="inlineStr">
        <is>
          <t xml:space="preserve">2025-12-08 </t>
        </is>
      </c>
      <c r="B3848"/>
      <c r="C3848" t="inlineStr">
        <is>
          <t>仅提供日期“2025/12/08”，无具体内容，无法识别问题与异常。</t>
        </is>
      </c>
      <c r="D3848" t="inlineStr">
        <is>
          <t>张连顺</t>
        </is>
      </c>
      <c r="E3848" t="inlineStr">
        <is>
          <t>广东省中山市沙溪镇博爱一路中信左岸</t>
        </is>
      </c>
      <c r="F3848" t="inlineStr">
        <is>
          <t>排休</t>
        </is>
      </c>
      <c r="G3848"/>
      <c r="H3848"/>
      <c r="I3848"/>
      <c r="J3848"/>
      <c r="K3848"/>
      <c r="L3848"/>
      <c r="M3848"/>
      <c r="N3848" s="2">
        <v>45999</v>
      </c>
      <c r="O3848"/>
      <c r="P3848" t="inlineStr">
        <is>
          <t>50周</t>
        </is>
      </c>
      <c r="Q3848"/>
      <c r="R3848" t="inlineStr">
        <is>
          <t>false</t>
        </is>
      </c>
      <c r="S3848"/>
      <c r="T3848"/>
      <c r="U3848" t="inlineStr">
        <is>
          <t>1</t>
        </is>
      </c>
      <c r="V3848"/>
      <c r="W3848"/>
    </row>
    <row r="3849" ht="12.75" customHeight="1">
      <c r="A3849" t="inlineStr">
        <is>
          <t xml:space="preserve">2025-12-07 </t>
        </is>
      </c>
      <c r="B3849"/>
      <c r="C3849" t="inlineStr">
        <is>
          <t>正文仅日期“2025/12/07”，无实质内容，信息缺失。</t>
        </is>
      </c>
      <c r="D3849" t="inlineStr">
        <is>
          <t>张连顺</t>
        </is>
      </c>
      <c r="E3849" t="inlineStr">
        <is>
          <t>广东省中山市沙溪镇高亮原路金逸豪廷</t>
        </is>
      </c>
      <c r="F3849" t="inlineStr">
        <is>
          <t>排休</t>
        </is>
      </c>
      <c r="G3849"/>
      <c r="H3849"/>
      <c r="I3849"/>
      <c r="J3849"/>
      <c r="K3849"/>
      <c r="L3849"/>
      <c r="M3849"/>
      <c r="N3849" s="2">
        <v>45998</v>
      </c>
      <c r="O3849"/>
      <c r="P3849" t="inlineStr">
        <is>
          <t>49周</t>
        </is>
      </c>
      <c r="Q3849"/>
      <c r="R3849" t="inlineStr">
        <is>
          <t>false</t>
        </is>
      </c>
      <c r="S3849"/>
      <c r="T3849"/>
      <c r="U3849"/>
      <c r="V3849"/>
      <c r="W3849"/>
    </row>
    <row r="3850" ht="12.75" customHeight="1">
      <c r="A3850" t="inlineStr">
        <is>
          <t xml:space="preserve">2025-12-06 </t>
        </is>
      </c>
      <c r="B3850"/>
      <c r="C3850" t="inlineStr">
        <is>
          <t>正文仅“|||||2025/12/06”，内容异常，无有效信息。</t>
        </is>
      </c>
      <c r="D3850" t="inlineStr">
        <is>
          <t>张连顺</t>
        </is>
      </c>
      <c r="E3850" t="inlineStr">
        <is>
          <t>广东省中山市沙溪镇高亮原路金逸豪廷</t>
        </is>
      </c>
      <c r="F3850" t="inlineStr">
        <is>
          <t>排休</t>
        </is>
      </c>
      <c r="G3850"/>
      <c r="H3850"/>
      <c r="I3850"/>
      <c r="J3850"/>
      <c r="K3850"/>
      <c r="L3850"/>
      <c r="M3850"/>
      <c r="N3850" s="2">
        <v>45997</v>
      </c>
      <c r="O3850"/>
      <c r="P3850" t="inlineStr">
        <is>
          <t>49周</t>
        </is>
      </c>
      <c r="Q3850"/>
      <c r="R3850" t="inlineStr">
        <is>
          <t>false</t>
        </is>
      </c>
      <c r="S3850"/>
      <c r="T3850"/>
      <c r="U3850"/>
      <c r="V3850"/>
      <c r="W3850"/>
    </row>
    <row r="3851" ht="12.75" customHeight="1">
      <c r="A3851" t="inlineStr">
        <is>
          <t xml:space="preserve">2025-12-05 </t>
        </is>
      </c>
      <c r="B3851"/>
      <c r="C3851" t="inlineStr">
        <is>
          <t>正文仅含日期“2025/12/05”，无具体内容，信息缺失。</t>
        </is>
      </c>
      <c r="D3851" t="inlineStr">
        <is>
          <t>张连顺</t>
        </is>
      </c>
      <c r="E3851" t="inlineStr">
        <is>
          <t>广东省中山市沙溪镇高亮原路金逸豪廷</t>
        </is>
      </c>
      <c r="F3851" t="inlineStr">
        <is>
          <t>排休</t>
        </is>
      </c>
      <c r="G3851"/>
      <c r="H3851"/>
      <c r="I3851"/>
      <c r="J3851"/>
      <c r="K3851"/>
      <c r="L3851"/>
      <c r="M3851"/>
      <c r="N3851" s="2">
        <v>45996</v>
      </c>
      <c r="O3851"/>
      <c r="P3851" t="inlineStr">
        <is>
          <t>49周</t>
        </is>
      </c>
      <c r="Q3851"/>
      <c r="R3851" t="inlineStr">
        <is>
          <t>false</t>
        </is>
      </c>
      <c r="S3851"/>
      <c r="T3851"/>
      <c r="U3851"/>
      <c r="V3851"/>
      <c r="W3851"/>
    </row>
    <row r="3852" ht="12.75" customHeight="1">
      <c r="A3852" t="inlineStr">
        <is>
          <t xml:space="preserve">2025-12-04 </t>
        </is>
      </c>
      <c r="B3852"/>
      <c r="C3852" t="inlineStr">
        <is>
          <t>正文仅日期“2025/12/04”，无实质内容，信息缺失。</t>
        </is>
      </c>
      <c r="D3852" t="inlineStr">
        <is>
          <t>张连顺</t>
        </is>
      </c>
      <c r="E3852" t="inlineStr">
        <is>
          <t>广东省中山市沙溪镇高亮原路金逸豪廷</t>
        </is>
      </c>
      <c r="F3852" t="inlineStr">
        <is>
          <t>排休</t>
        </is>
      </c>
      <c r="G3852"/>
      <c r="H3852"/>
      <c r="I3852"/>
      <c r="J3852"/>
      <c r="K3852"/>
      <c r="L3852"/>
      <c r="M3852"/>
      <c r="N3852" s="2">
        <v>45995</v>
      </c>
      <c r="O3852"/>
      <c r="P3852" t="inlineStr">
        <is>
          <t>49周</t>
        </is>
      </c>
      <c r="Q3852"/>
      <c r="R3852" t="inlineStr">
        <is>
          <t>false</t>
        </is>
      </c>
      <c r="S3852"/>
      <c r="T3852"/>
      <c r="U3852"/>
      <c r="V3852"/>
      <c r="W3852"/>
    </row>
    <row r="3853" ht="12.75" customHeight="1">
      <c r="A3853" t="inlineStr">
        <is>
          <t>2025-12-03 张连顺-深圳-绿茶-新店开业 已结束</t>
        </is>
      </c>
      <c r="B3853"/>
      <c r="C3853" t="inlineStr">
        <is>
          <t>信息混乱，地点、人物、事件无关联，存在异常表述。</t>
        </is>
      </c>
      <c r="D3853" t="inlineStr">
        <is>
          <t>张连顺</t>
        </is>
      </c>
      <c r="E3853" t="inlineStr">
        <is>
          <t>广东省中山市沙溪镇高亮原路金逸豪廷</t>
        </is>
      </c>
      <c r="F3853" t="inlineStr">
        <is>
          <t>项目出差</t>
        </is>
      </c>
      <c r="G3853" t="inlineStr">
        <is>
          <t>张连顺-深圳-绿茶-新店开业 已结束</t>
        </is>
      </c>
      <c r="H3853" t="inlineStr">
        <is>
          <t>郑州市安全行驶到广州市信源公司</t>
        </is>
      </c>
      <c r="I3853" t="inlineStr">
        <is>
          <t>无</t>
        </is>
      </c>
      <c r="J3853"/>
      <c r="K3853" t="inlineStr">
        <is>
          <t>休假</t>
        </is>
      </c>
      <c r="L3853" t="inlineStr">
        <is>
          <t>IMG_20251203_070921113.jpg,IMG_20251203_115230837.jpg,IMG_20251203_115322451.jpg,IMG_20251203_140552616.jpg,IMG_20251203_142013391.jpg,IMG_20251203_143727076.jpg,IMG_20251203_144914855.jpg</t>
        </is>
      </c>
      <c r="M3853"/>
      <c r="N3853" s="2">
        <v>45994</v>
      </c>
      <c r="O3853" t="inlineStr">
        <is>
          <t>已结束</t>
        </is>
      </c>
      <c r="P3853" t="inlineStr">
        <is>
          <t>49周</t>
        </is>
      </c>
      <c r="Q3853"/>
      <c r="R3853" t="inlineStr">
        <is>
          <t>false</t>
        </is>
      </c>
      <c r="S3853" t="inlineStr">
        <is>
          <t>2025/11/30</t>
        </is>
      </c>
      <c r="T3853" t="inlineStr">
        <is>
          <t>BST</t>
        </is>
      </c>
      <c r="U3853" t="inlineStr">
        <is>
          <t>1</t>
        </is>
      </c>
      <c r="V3853" t="inlineStr">
        <is>
          <t>张铭麒</t>
        </is>
      </c>
      <c r="W3853" t="inlineStr">
        <is>
          <t>李岳丰
吴薇</t>
        </is>
      </c>
    </row>
    <row r="3854" ht="12.75" customHeight="1">
      <c r="A3854" t="inlineStr">
        <is>
          <t>2025-12-02 张连顺-深圳-绿茶-新店开业 已结束</t>
        </is>
      </c>
      <c r="B3854"/>
      <c r="C3854" t="inlineStr">
        <is>
          <t>无明显问题或异常，信息显示展车运输及新店开业正常进行。</t>
        </is>
      </c>
      <c r="D3854" t="inlineStr">
        <is>
          <t>张连顺</t>
        </is>
      </c>
      <c r="E3854" t="inlineStr">
        <is>
          <t>湖南省郴州市宜章县迎春镇G0421许广高速宜章西服务区(许广高速广州方向)</t>
        </is>
      </c>
      <c r="F3854" t="inlineStr">
        <is>
          <t>项目出差</t>
        </is>
      </c>
      <c r="G3854" t="inlineStr">
        <is>
          <t>张连顺-深圳-绿茶-新店开业 已结束</t>
        </is>
      </c>
      <c r="H3854" t="inlineStr">
        <is>
          <t>湖北境内安全行驶到湖南宜章服务区</t>
        </is>
      </c>
      <c r="I3854" t="inlineStr">
        <is>
          <t>无</t>
        </is>
      </c>
      <c r="J3854"/>
      <c r="K3854" t="inlineStr">
        <is>
          <t>展车开往广州市信源物流设备有限公司</t>
        </is>
      </c>
      <c r="L3854" t="inlineStr">
        <is>
          <t>IMG_20251202_065723440.jpg,IMG_20251202_110155474.jpg</t>
        </is>
      </c>
      <c r="M3854"/>
      <c r="N3854" s="2">
        <v>45993</v>
      </c>
      <c r="O3854" t="inlineStr">
        <is>
          <t>已结束</t>
        </is>
      </c>
      <c r="P3854" t="inlineStr">
        <is>
          <t>49周</t>
        </is>
      </c>
      <c r="Q3854"/>
      <c r="R3854" t="inlineStr">
        <is>
          <t>false</t>
        </is>
      </c>
      <c r="S3854" t="inlineStr">
        <is>
          <t>2025/11/30</t>
        </is>
      </c>
      <c r="T3854" t="inlineStr">
        <is>
          <t>BST</t>
        </is>
      </c>
      <c r="U3854"/>
      <c r="V3854" t="inlineStr">
        <is>
          <t>张铭麒</t>
        </is>
      </c>
      <c r="W3854" t="inlineStr">
        <is>
          <t>李岳丰
吴薇</t>
        </is>
      </c>
    </row>
    <row r="3855" ht="12.75" customHeight="1">
      <c r="A3855" t="inlineStr">
        <is>
          <t>2025-12-01 张连顺-深圳-绿茶-新店开业 已结束</t>
        </is>
      </c>
      <c r="B3855"/>
      <c r="C3855" t="inlineStr">
        <is>
          <t>无明显问题或异常，信息为取车行驶、展车返回及新店开业进行中。</t>
        </is>
      </c>
      <c r="D3855" t="inlineStr">
        <is>
          <t>张连顺</t>
        </is>
      </c>
      <c r="E3855" t="inlineStr">
        <is>
          <t>湖北省随州市随县均川镇均川服务区(许广高速广州方向)</t>
        </is>
      </c>
      <c r="F3855" t="inlineStr">
        <is>
          <t>项目出差</t>
        </is>
      </c>
      <c r="G3855" t="inlineStr">
        <is>
          <t>张连顺-深圳-绿茶-新店开业 已结束</t>
        </is>
      </c>
      <c r="H3855" t="inlineStr">
        <is>
          <t>郑州市取车，安全行驶到湖北境内。</t>
        </is>
      </c>
      <c r="I3855" t="inlineStr">
        <is>
          <t>无</t>
        </is>
      </c>
      <c r="J3855"/>
      <c r="K3855" t="inlineStr">
        <is>
          <t>驾驶展车，返回广州市信源物流设备有限公司</t>
        </is>
      </c>
      <c r="L3855" t="inlineStr">
        <is>
          <t>IMG_20251201_072412980.jpg,IMG_20251201_105608476.jpg,IMG_20251201_123257551.jpg,IMG_20251201_124817440.jpg,IMG_20251201_131439871.jpg</t>
        </is>
      </c>
      <c r="M3855"/>
      <c r="N3855" s="2">
        <v>45992</v>
      </c>
      <c r="O3855" t="inlineStr">
        <is>
          <t>已结束</t>
        </is>
      </c>
      <c r="P3855" t="inlineStr">
        <is>
          <t>49周</t>
        </is>
      </c>
      <c r="Q3855"/>
      <c r="R3855" t="inlineStr">
        <is>
          <t>false</t>
        </is>
      </c>
      <c r="S3855" t="inlineStr">
        <is>
          <t>2025/11/30</t>
        </is>
      </c>
      <c r="T3855" t="inlineStr">
        <is>
          <t>BST</t>
        </is>
      </c>
      <c r="U3855"/>
      <c r="V3855" t="inlineStr">
        <is>
          <t>张铭麒</t>
        </is>
      </c>
      <c r="W3855" t="inlineStr">
        <is>
          <t>李岳丰
吴薇</t>
        </is>
      </c>
    </row>
    <row r="3856" ht="12.75" customHeight="1">
      <c r="A3856" t="inlineStr">
        <is>
          <t>2025-11-30 张连顺-深圳-绿茶-新店开业 已结束</t>
        </is>
      </c>
      <c r="B3856"/>
      <c r="C3856" t="inlineStr">
        <is>
          <t>无需要关注的问题和异常，各项工作正常。</t>
        </is>
      </c>
      <c r="D3856" t="inlineStr">
        <is>
          <t>张连顺</t>
        </is>
      </c>
      <c r="E3856" t="inlineStr">
        <is>
          <t>广东省深圳市宝安区福海街道聚龙居(三号路)</t>
        </is>
      </c>
      <c r="F3856" t="inlineStr">
        <is>
          <t>项目出差</t>
        </is>
      </c>
      <c r="G3856" t="inlineStr">
        <is>
          <t>张连顺-深圳-绿茶-新店开业 已结束</t>
        </is>
      </c>
      <c r="H3856" t="inlineStr">
        <is>
          <t>深圳市宝安区怀德万象汇绿茶店开业支援服务，完成客户开业支援服务，机器各项工作正常。</t>
        </is>
      </c>
      <c r="I3856" t="inlineStr">
        <is>
          <t>无</t>
        </is>
      </c>
      <c r="J3856"/>
      <c r="K3856" t="inlineStr">
        <is>
          <t>郑州市取展车，返回广州市信源物流设备有限公司。</t>
        </is>
      </c>
      <c r="L3856" t="inlineStr">
        <is>
          <t>IMG_20251130_092942358.jpg,IMG_20251130_100522397.jpg,IMG_20251130_104606673.jpg,IMG_20251130_132045955.jpg,IMG_20251130_173212970.jpg,IMG_20251130_174749840.jpg</t>
        </is>
      </c>
      <c r="M3856"/>
      <c r="N3856" s="2">
        <v>45991</v>
      </c>
      <c r="O3856" t="inlineStr">
        <is>
          <t>已结束</t>
        </is>
      </c>
      <c r="P3856" t="inlineStr">
        <is>
          <t>48周</t>
        </is>
      </c>
      <c r="Q3856"/>
      <c r="R3856" t="inlineStr">
        <is>
          <t>false</t>
        </is>
      </c>
      <c r="S3856" t="inlineStr">
        <is>
          <t>2025/11/30</t>
        </is>
      </c>
      <c r="T3856" t="inlineStr">
        <is>
          <t>BST</t>
        </is>
      </c>
      <c r="U3856" t="inlineStr">
        <is>
          <t>1</t>
        </is>
      </c>
      <c r="V3856" t="inlineStr">
        <is>
          <t>张铭麒</t>
        </is>
      </c>
      <c r="W3856" t="inlineStr">
        <is>
          <t>李岳丰
吴薇</t>
        </is>
      </c>
    </row>
    <row r="3857" ht="12.75" customHeight="1">
      <c r="A3857" t="inlineStr">
        <is>
          <t>2025-11-29 张连顺-深圳-绿茶-新店开业 已结束</t>
        </is>
      </c>
      <c r="B3857"/>
      <c r="C3857" t="inlineStr">
        <is>
          <t>无异常问题，机器各项工作正常，开业支援进行中。</t>
        </is>
      </c>
      <c r="D3857" t="inlineStr">
        <is>
          <t>张连顺</t>
        </is>
      </c>
      <c r="E3857" t="inlineStr">
        <is>
          <t>广东省深圳市宝安区福海街道聚龙居(三号路)</t>
        </is>
      </c>
      <c r="F3857" t="inlineStr">
        <is>
          <t>项目出差</t>
        </is>
      </c>
      <c r="G3857" t="inlineStr">
        <is>
          <t>张连顺-深圳-绿茶-新店开业 已结束</t>
        </is>
      </c>
      <c r="H3857" t="inlineStr">
        <is>
          <t>深圳市宝安区怀德万象汇绿茶店开业支援服务，客户现场晚上给的操作员，今天晚上教操作员保养锅，和卫生清理，机器各项工作正常。</t>
        </is>
      </c>
      <c r="I3857" t="inlineStr">
        <is>
          <t>无</t>
        </is>
      </c>
      <c r="J3857"/>
      <c r="K3857" t="inlineStr">
        <is>
          <t>深圳市宝安区怀德万象汇绿茶店开业支援服务</t>
        </is>
      </c>
      <c r="L3857" t="inlineStr">
        <is>
          <t>IMG_20251129_084459960.jpg,IMG_20251129_183426195.jpg,IMG_20251129_213836853.jpg,IMG_20251129_214031855.jpg,IMG_20251129_214046021.jpg</t>
        </is>
      </c>
      <c r="M3857"/>
      <c r="N3857" s="2">
        <v>45990</v>
      </c>
      <c r="O3857" t="inlineStr">
        <is>
          <t>已结束</t>
        </is>
      </c>
      <c r="P3857" t="inlineStr">
        <is>
          <t>48周</t>
        </is>
      </c>
      <c r="Q3857"/>
      <c r="R3857" t="inlineStr">
        <is>
          <t>false</t>
        </is>
      </c>
      <c r="S3857" t="inlineStr">
        <is>
          <t>2025/11/30</t>
        </is>
      </c>
      <c r="T3857" t="inlineStr">
        <is>
          <t>BST</t>
        </is>
      </c>
      <c r="U3857"/>
      <c r="V3857" t="inlineStr">
        <is>
          <t>张铭麒</t>
        </is>
      </c>
      <c r="W3857" t="inlineStr">
        <is>
          <t>李岳丰
吴薇</t>
        </is>
      </c>
    </row>
    <row r="3858" ht="12.75" customHeight="1">
      <c r="A3858" t="inlineStr">
        <is>
          <t>2025-11-28 张连顺-深圳-绿茶-新店开业 已结束</t>
        </is>
      </c>
      <c r="B3858"/>
      <c r="C3858" t="inlineStr">
        <is>
          <t>问题：开业第二天无新操作员，异常：需等明天早上新人到岗操作机器。</t>
        </is>
      </c>
      <c r="D3858" t="inlineStr">
        <is>
          <t>张连顺</t>
        </is>
      </c>
      <c r="E3858" t="inlineStr">
        <is>
          <t>广东省深圳市宝安区福海街道聚龙居(三号路)</t>
        </is>
      </c>
      <c r="F3858" t="inlineStr">
        <is>
          <t>项目出差</t>
        </is>
      </c>
      <c r="G3858" t="inlineStr">
        <is>
          <t>张连顺-深圳-绿茶-新店开业 已结束</t>
        </is>
      </c>
      <c r="H3858" t="inlineStr">
        <is>
          <t>深圳市宝安区怀德万象汇绿茶店开业支援服务，客户开业第二天，暂时没有新操作员，明天早上来新人操作机器，机器各项工作其他正常。</t>
        </is>
      </c>
      <c r="I3858" t="inlineStr">
        <is>
          <t>无</t>
        </is>
      </c>
      <c r="J3858"/>
      <c r="K3858" t="inlineStr">
        <is>
          <t>深圳市宝安区怀德万象汇绿茶店开业支援服务。</t>
        </is>
      </c>
      <c r="L3858" t="inlineStr">
        <is>
          <t>IMG_20251128_090919826.jpg,IMG_20251128_091440114.jpg,IMG_20251128_170653685.jpg,IMG_20251128_220026316.jpg,IMG_20251128_220238125.jpg,IMG_20251128_220308071.jpg</t>
        </is>
      </c>
      <c r="M3858"/>
      <c r="N3858" s="2">
        <v>45989</v>
      </c>
      <c r="O3858" t="inlineStr">
        <is>
          <t>已结束</t>
        </is>
      </c>
      <c r="P3858" t="inlineStr">
        <is>
          <t>48周</t>
        </is>
      </c>
      <c r="Q3858"/>
      <c r="R3858" t="inlineStr">
        <is>
          <t>false</t>
        </is>
      </c>
      <c r="S3858" t="inlineStr">
        <is>
          <t>2025/11/30</t>
        </is>
      </c>
      <c r="T3858" t="inlineStr">
        <is>
          <t>BST</t>
        </is>
      </c>
      <c r="U3858"/>
      <c r="V3858" t="inlineStr">
        <is>
          <t>张铭麒</t>
        </is>
      </c>
      <c r="W3858" t="inlineStr">
        <is>
          <t>李岳丰
吴薇</t>
        </is>
      </c>
    </row>
    <row r="3859" ht="12.75" customHeight="1">
      <c r="A3859" t="inlineStr">
        <is>
          <t>2025-11-27 张连顺-深圳-休假-休假 已结束</t>
        </is>
      </c>
      <c r="B3859"/>
      <c r="C3859" t="inlineStr">
        <is>
          <t>开业支援服务，机器正常，无问题异常。</t>
        </is>
      </c>
      <c r="D3859" t="inlineStr">
        <is>
          <t>张连顺</t>
        </is>
      </c>
      <c r="E3859" t="inlineStr">
        <is>
          <t>广东省深圳市宝安区福海街道聚龙居(三号路)</t>
        </is>
      </c>
      <c r="F3859" t="inlineStr">
        <is>
          <t>项目出差</t>
        </is>
      </c>
      <c r="G3859" t="inlineStr">
        <is>
          <t>张连顺-深圳-休假-休假 已结束</t>
        </is>
      </c>
      <c r="H3859" t="inlineStr">
        <is>
          <t>深圳市宝安区怀德万象汇绿茶店开业支援服务，客户今日开业大吉，机器各项工作正常，</t>
        </is>
      </c>
      <c r="I3859" t="inlineStr">
        <is>
          <t>无</t>
        </is>
      </c>
      <c r="J3859"/>
      <c r="K3859" t="inlineStr">
        <is>
          <t>深圳市宝安区怀德万象汇绿茶店开业支援服务</t>
        </is>
      </c>
      <c r="L3859" t="inlineStr">
        <is>
          <t>IMG_20251127_083210597.jpg,IMG_20251127_084916248.jpg,IMG_20251127_100019046.jpg,IMG_20251127_212403367.jpg,IMG_20251127_212707613.jpg,IMG_20251127_213052784.jpg</t>
        </is>
      </c>
      <c r="M3859"/>
      <c r="N3859" s="2">
        <v>45988</v>
      </c>
      <c r="O3859" t="inlineStr">
        <is>
          <t>已结束,已结束,已结束,已结束,已结束,已结束,已结束,已结束,已结束,已结束,已结束,已结束,已结束,已结束,已结束</t>
        </is>
      </c>
      <c r="P3859" t="inlineStr">
        <is>
          <t>48周</t>
        </is>
      </c>
      <c r="Q3859"/>
      <c r="R3859" t="inlineStr">
        <is>
          <t>false</t>
        </is>
      </c>
      <c r="S3859" t="inlineStr">
        <is>
          <t>2025/09/12
2026/01/15
2026/01/16
2026/02/27
2026/03/03
2026/02/17
2026/02/23
2026/03/01
2026/03/12
2026/03/19
2026/03/20
2026/03/31
2026/04/01
2026/04/03
2026/04/08</t>
        </is>
      </c>
      <c r="T3859" t="inlineStr">
        <is>
          <t>BST,销售管理</t>
        </is>
      </c>
      <c r="U3859"/>
      <c r="V3859" t="inlineStr">
        <is>
          <t>张铭麒
张铭麒
张铭麒
张铭麒
张铭麒
曾维超
张铭麒
曾维超
曾维超
曾维超
曾维超
曾维超
曾维超
曾维超
曾维超</t>
        </is>
      </c>
      <c r="W3859" t="inlineStr">
        <is>
          <t>李岳丰
吴薇
李岳丰
吴薇
李岳丰
吴薇
李岳丰
吴薇
李岳丰
吴薇
李阳
李岳丰
吴薇
李阳
李阳
李阳
李阳
李阳
李阳
李阳
李阳</t>
        </is>
      </c>
    </row>
    <row r="3860" ht="12.75" customHeight="1">
      <c r="A3860" t="inlineStr">
        <is>
          <t>2025-11-26 张连顺-深圳-休假-休假 已结束</t>
        </is>
      </c>
      <c r="B3860"/>
      <c r="C3860" t="inlineStr">
        <is>
          <t>无明显需关注问题及异常，开业支援顺利，出品获认可。</t>
        </is>
      </c>
      <c r="D3860" t="inlineStr">
        <is>
          <t>张连顺</t>
        </is>
      </c>
      <c r="E3860" t="inlineStr">
        <is>
          <t>广东省深圳市宝安区福海街道聚龙居(三号路)</t>
        </is>
      </c>
      <c r="F3860" t="inlineStr">
        <is>
          <t>项目出差</t>
        </is>
      </c>
      <c r="G3860" t="inlineStr">
        <is>
          <t>张连顺-深圳-休假-休假 已结束</t>
        </is>
      </c>
      <c r="H3860" t="inlineStr">
        <is>
          <t>深圳市宝安区怀德万象汇绿茶店开业支援服务，调试机器各项工作，试菜一轮，对茄子煲进行调整。出品得到客户认可。</t>
        </is>
      </c>
      <c r="I3860" t="inlineStr">
        <is>
          <t>无</t>
        </is>
      </c>
      <c r="J3860"/>
      <c r="K3860" t="inlineStr">
        <is>
          <t>深圳市宝安区怀德万象汇绿茶店开业支援服务。</t>
        </is>
      </c>
      <c r="L3860" t="inlineStr">
        <is>
          <t>IMG_20251126_104920266.jpg,IMG_20251126_134000651.jpg,IMG_20251126_181458891.jpg,IMG_20251126_202904274.jpg,IMG_20251126_203126236.jpg</t>
        </is>
      </c>
      <c r="M3860"/>
      <c r="N3860" s="2">
        <v>45987</v>
      </c>
      <c r="O3860" t="inlineStr">
        <is>
          <t>已结束,已结束,已结束,已结束,已结束,已结束,已结束,已结束,已结束,已结束,已结束,已结束,已结束,已结束,已结束</t>
        </is>
      </c>
      <c r="P3860" t="inlineStr">
        <is>
          <t>48周</t>
        </is>
      </c>
      <c r="Q3860"/>
      <c r="R3860" t="inlineStr">
        <is>
          <t>false</t>
        </is>
      </c>
      <c r="S3860" t="inlineStr">
        <is>
          <t>2025/09/12
2026/01/15
2026/01/16
2026/02/27
2026/03/03
2026/02/17
2026/02/23
2026/03/01
2026/03/12
2026/03/19
2026/03/20
2026/03/31
2026/04/01
2026/04/03
2026/04/08</t>
        </is>
      </c>
      <c r="T3860" t="inlineStr">
        <is>
          <t>BST,销售管理</t>
        </is>
      </c>
      <c r="U3860"/>
      <c r="V3860" t="inlineStr">
        <is>
          <t>张铭麒
张铭麒
张铭麒
张铭麒
张铭麒
曾维超
张铭麒
曾维超
曾维超
曾维超
曾维超
曾维超
曾维超
曾维超
曾维超</t>
        </is>
      </c>
      <c r="W3860" t="inlineStr">
        <is>
          <t>李岳丰
吴薇
李岳丰
吴薇
李岳丰
吴薇
李岳丰
吴薇
李岳丰
吴薇
李阳
李岳丰
吴薇
李阳
李阳
李阳
李阳
李阳
李阳
李阳
李阳</t>
        </is>
      </c>
    </row>
    <row r="3861" ht="12.75" customHeight="1">
      <c r="A3861" t="inlineStr">
        <is>
          <t>2025-11-25 张连顺-深圳-休假-休假 已结束</t>
        </is>
      </c>
      <c r="B3861"/>
      <c r="C3861" t="inlineStr">
        <is>
          <t>张连顺结束休假支援深圳新店开业，无异常。</t>
        </is>
      </c>
      <c r="D3861" t="inlineStr">
        <is>
          <t>张连顺</t>
        </is>
      </c>
      <c r="E3861" t="inlineStr">
        <is>
          <t>广东省中山市沙溪镇高亮原路金逸豪廷</t>
        </is>
      </c>
      <c r="F3861" t="inlineStr">
        <is>
          <t>项目出差</t>
        </is>
      </c>
      <c r="G3861" t="inlineStr">
        <is>
          <t>张连顺-深圳-休假-休假 已结束</t>
        </is>
      </c>
      <c r="H3861" t="inlineStr">
        <is>
          <t>完成湛江市万达广场绿茶店开业支援服务，安全返回。</t>
        </is>
      </c>
      <c r="I3861" t="inlineStr">
        <is>
          <t>无</t>
        </is>
      </c>
      <c r="J3861"/>
      <c r="K3861" t="inlineStr">
        <is>
          <t>深圳市宝安区怀德万象城绿茶店开业支援服务</t>
        </is>
      </c>
      <c r="L3861" t="inlineStr">
        <is>
          <t>IMG_20251125_105941391.jpg,IMG_20251125_114355806.jpg,IMG_20251125_124258198.jpg,IMG_20251125_163032449.jpg</t>
        </is>
      </c>
      <c r="M3861"/>
      <c r="N3861" s="2">
        <v>45986</v>
      </c>
      <c r="O3861" t="inlineStr">
        <is>
          <t>已结束,已结束,已结束,已结束,已结束,已结束,已结束,已结束,已结束,已结束,已结束,已结束,已结束,已结束,已结束</t>
        </is>
      </c>
      <c r="P3861" t="inlineStr">
        <is>
          <t>48周</t>
        </is>
      </c>
      <c r="Q3861"/>
      <c r="R3861" t="inlineStr">
        <is>
          <t>false</t>
        </is>
      </c>
      <c r="S3861" t="inlineStr">
        <is>
          <t>2025/09/12
2026/01/15
2026/01/16
2026/02/27
2026/03/03
2026/02/17
2026/02/23
2026/03/01
2026/03/12
2026/03/19
2026/03/20
2026/03/31
2026/04/01
2026/04/03
2026/04/08</t>
        </is>
      </c>
      <c r="T3861" t="inlineStr">
        <is>
          <t>BST,销售管理</t>
        </is>
      </c>
      <c r="U3861"/>
      <c r="V3861" t="inlineStr">
        <is>
          <t>张铭麒
张铭麒
张铭麒
张铭麒
张铭麒
曾维超
张铭麒
曾维超
曾维超
曾维超
曾维超
曾维超
曾维超
曾维超
曾维超</t>
        </is>
      </c>
      <c r="W3861" t="inlineStr">
        <is>
          <t>李岳丰
吴薇
李岳丰
吴薇
李岳丰
吴薇
李岳丰
吴薇
李岳丰
吴薇
李阳
李岳丰
吴薇
李阳
李阳
李阳
李阳
李阳
李阳
李阳
李阳</t>
        </is>
      </c>
    </row>
    <row r="3862" ht="12.75" customHeight="1">
      <c r="A3862" t="inlineStr">
        <is>
          <t>2025-11-24 张连顺-深圳-休假-休假 已结束</t>
        </is>
      </c>
      <c r="B3862"/>
      <c r="C3862" t="inlineStr">
        <is>
          <t>新操作员烹饪需关注步骤衔接与操作规范，机器正常。</t>
        </is>
      </c>
      <c r="D3862" t="inlineStr">
        <is>
          <t>张连顺</t>
        </is>
      </c>
      <c r="E3862" t="inlineStr">
        <is>
          <t>广东省湛江市赤坎区南桥街道万达广场5号楼</t>
        </is>
      </c>
      <c r="F3862" t="inlineStr">
        <is>
          <t>项目出差</t>
        </is>
      </c>
      <c r="G3862" t="inlineStr">
        <is>
          <t>张连顺-深圳-休假-休假 已结束</t>
        </is>
      </c>
      <c r="H3862" t="inlineStr">
        <is>
          <t>湛江市万达广场绿茶店开业支援服务，今日继续协助新操作员进行烹饪工作，重点围绕菜品制作的全流程提供支持。在新操作员操作过程中，实时关注其步骤衔接和操作规范，对不熟练的环节及时提示和示范，确保菜品质量。机器各项工作正常。</t>
        </is>
      </c>
      <c r="I3862" t="inlineStr">
        <is>
          <t>无</t>
        </is>
      </c>
      <c r="J3862"/>
      <c r="K3862" t="inlineStr">
        <is>
          <t>湛江市万达广场绿茶店开业支援服务</t>
        </is>
      </c>
      <c r="L3862" t="inlineStr">
        <is>
          <t>IMG_20251124_090342170.jpg,IMG_20251124_183741549.jpg,IMG_20251124_202438187.jpg,IMG_20251124_203622507.jpg</t>
        </is>
      </c>
      <c r="M3862"/>
      <c r="N3862" s="2">
        <v>45985</v>
      </c>
      <c r="O3862" t="inlineStr">
        <is>
          <t>已结束,已结束,已结束,已结束,已结束,已结束,已结束,已结束,已结束,已结束,已结束,已结束,已结束,已结束,已结束</t>
        </is>
      </c>
      <c r="P3862" t="inlineStr">
        <is>
          <t>48周</t>
        </is>
      </c>
      <c r="Q3862"/>
      <c r="R3862" t="inlineStr">
        <is>
          <t>false</t>
        </is>
      </c>
      <c r="S3862" t="inlineStr">
        <is>
          <t>2025/09/12
2026/01/15
2026/01/16
2026/02/27
2026/03/03
2026/02/17
2026/02/23
2026/03/01
2026/03/12
2026/03/19
2026/03/20
2026/03/31
2026/04/01
2026/04/03
2026/04/08</t>
        </is>
      </c>
      <c r="T3862" t="inlineStr">
        <is>
          <t>BST,销售管理</t>
        </is>
      </c>
      <c r="U3862"/>
      <c r="V3862" t="inlineStr">
        <is>
          <t>张铭麒
张铭麒
张铭麒
张铭麒
张铭麒
曾维超
张铭麒
曾维超
曾维超
曾维超
曾维超
曾维超
曾维超
曾维超
曾维超</t>
        </is>
      </c>
      <c r="W3862" t="inlineStr">
        <is>
          <t>李岳丰
吴薇
李岳丰
吴薇
李岳丰
吴薇
李岳丰
吴薇
李岳丰
吴薇
李阳
李岳丰
吴薇
李阳
李阳
李阳
李阳
李阳
李阳
李阳
李阳</t>
        </is>
      </c>
    </row>
    <row r="3863" ht="12.75" customHeight="1">
      <c r="A3863" t="inlineStr">
        <is>
          <t>2025-11-23 张连顺-深圳-休假-休假 已结束</t>
        </is>
      </c>
      <c r="B3863"/>
      <c r="C3863" t="inlineStr">
        <is>
          <t>张连顺休假已结束，湛江万达绿茶店开业次日机器菜品调整正常。</t>
        </is>
      </c>
      <c r="D3863" t="inlineStr">
        <is>
          <t>张连顺</t>
        </is>
      </c>
      <c r="E3863" t="inlineStr">
        <is>
          <t>广东省湛江市赤坎区南桥街道万达广场5号楼</t>
        </is>
      </c>
      <c r="F3863" t="inlineStr">
        <is>
          <t>项目出差</t>
        </is>
      </c>
      <c r="G3863" t="inlineStr">
        <is>
          <t>张连顺-深圳-休假-休假 已结束</t>
        </is>
      </c>
      <c r="H3863" t="inlineStr">
        <is>
          <t>湛江市万达广场绿茶店开业支援服务，客户开业支援第二日，按客户出品要求，对机器菜品进行调整，机器各项工作正常。</t>
        </is>
      </c>
      <c r="I3863" t="inlineStr">
        <is>
          <t>无</t>
        </is>
      </c>
      <c r="J3863"/>
      <c r="K3863" t="inlineStr">
        <is>
          <t>湛江市万达广场绿茶店开业支援服务</t>
        </is>
      </c>
      <c r="L3863" t="inlineStr">
        <is>
          <t>IMG_20251123_091114410.jpg,IMG_20251123_100917165.jpg,IMG_20251123_203030987.jpg,IMG_20251123_203347630.jpg</t>
        </is>
      </c>
      <c r="M3863"/>
      <c r="N3863" s="2">
        <v>45984</v>
      </c>
      <c r="O3863" t="inlineStr">
        <is>
          <t>已结束,已结束,已结束,已结束,已结束,已结束,已结束,已结束,已结束,已结束,已结束,已结束,已结束,已结束,已结束</t>
        </is>
      </c>
      <c r="P3863" t="inlineStr">
        <is>
          <t>47周</t>
        </is>
      </c>
      <c r="Q3863"/>
      <c r="R3863" t="inlineStr">
        <is>
          <t>false</t>
        </is>
      </c>
      <c r="S3863" t="inlineStr">
        <is>
          <t>2025/09/12
2026/01/15
2026/01/16
2026/02/27
2026/03/03
2026/02/17
2026/02/23
2026/03/01
2026/03/12
2026/03/19
2026/03/20
2026/03/31
2026/04/01
2026/04/03
2026/04/08</t>
        </is>
      </c>
      <c r="T3863" t="inlineStr">
        <is>
          <t>BST,销售管理</t>
        </is>
      </c>
      <c r="U3863"/>
      <c r="V3863" t="inlineStr">
        <is>
          <t>张铭麒
张铭麒
张铭麒
张铭麒
张铭麒
曾维超
张铭麒
曾维超
曾维超
曾维超
曾维超
曾维超
曾维超
曾维超
曾维超</t>
        </is>
      </c>
      <c r="W3863" t="inlineStr">
        <is>
          <t>李岳丰
吴薇
李岳丰
吴薇
李岳丰
吴薇
李岳丰
吴薇
李岳丰
吴薇
李阳
李岳丰
吴薇
李阳
李阳
李阳
李阳
李阳
李阳
李阳
李阳</t>
        </is>
      </c>
    </row>
    <row r="3864" ht="12.75" customHeight="1">
      <c r="A3864" t="inlineStr">
        <is>
          <t>2025-11-22 张连顺-深圳-休假-休假 已结束</t>
        </is>
      </c>
      <c r="B3864"/>
      <c r="C3864" t="inlineStr">
        <is>
          <t>张连顺休假已结束，开业支援机器正常，菜品调整获认可，无异常。</t>
        </is>
      </c>
      <c r="D3864" t="inlineStr">
        <is>
          <t>张连顺</t>
        </is>
      </c>
      <c r="E3864" t="inlineStr">
        <is>
          <t>广东省湛江市赤坎区南桥街道万达广场5号楼</t>
        </is>
      </c>
      <c r="F3864" t="inlineStr">
        <is>
          <t>项目出差</t>
        </is>
      </c>
      <c r="G3864" t="inlineStr">
        <is>
          <t>张连顺-深圳-休假-休假 已结束</t>
        </is>
      </c>
      <c r="H3864" t="inlineStr">
        <is>
          <t>湛江市万达广场绿茶店开业支援服务，客户今日开业，机器各项工作正常，按客户要求对菜品进行调整，出品得到客户认可。</t>
        </is>
      </c>
      <c r="I3864" t="inlineStr">
        <is>
          <t>无</t>
        </is>
      </c>
      <c r="J3864"/>
      <c r="K3864" t="inlineStr">
        <is>
          <t>湛江市万达广场绿茶开业支援服务</t>
        </is>
      </c>
      <c r="L3864" t="inlineStr">
        <is>
          <t>IMG_20251122_093813372.jpg,IMG_20251122_093816899.jpg,IMG_20251122_093849950.jpg,IMG_20251122_213026293.jpg,IMG_20251122_213253196.jpg</t>
        </is>
      </c>
      <c r="M3864"/>
      <c r="N3864" s="2">
        <v>45983</v>
      </c>
      <c r="O3864" t="inlineStr">
        <is>
          <t>已结束,已结束,已结束,已结束,已结束,已结束,已结束,已结束,已结束,已结束,已结束,已结束,已结束,已结束,已结束</t>
        </is>
      </c>
      <c r="P3864" t="inlineStr">
        <is>
          <t>47周</t>
        </is>
      </c>
      <c r="Q3864"/>
      <c r="R3864" t="inlineStr">
        <is>
          <t>false</t>
        </is>
      </c>
      <c r="S3864" t="inlineStr">
        <is>
          <t>2025/09/12
2026/01/15
2026/01/16
2026/02/27
2026/03/03
2026/02/17
2026/02/23
2026/03/01
2026/03/12
2026/03/19
2026/03/20
2026/03/31
2026/04/01
2026/04/03
2026/04/08</t>
        </is>
      </c>
      <c r="T3864" t="inlineStr">
        <is>
          <t>BST,销售管理</t>
        </is>
      </c>
      <c r="U3864"/>
      <c r="V3864" t="inlineStr">
        <is>
          <t>张铭麒
张铭麒
张铭麒
张铭麒
张铭麒
曾维超
张铭麒
曾维超
曾维超
曾维超
曾维超
曾维超
曾维超
曾维超
曾维超</t>
        </is>
      </c>
      <c r="W3864" t="inlineStr">
        <is>
          <t>李岳丰
吴薇
李岳丰
吴薇
李岳丰
吴薇
李岳丰
吴薇
李岳丰
吴薇
李阳
李岳丰
吴薇
李阳
李阳
李阳
李阳
李阳
李阳
李阳
李阳</t>
        </is>
      </c>
    </row>
    <row r="3865" ht="12.75" customHeight="1">
      <c r="A3865" t="inlineStr">
        <is>
          <t>2025-11-21 张连顺--休假-休假 已结束</t>
        </is>
      </c>
      <c r="B3865"/>
      <c r="C3865" t="inlineStr">
        <is>
          <t>湛江市万达广场绿茶店开业支援服务，机器工作正常，无异常问题。</t>
        </is>
      </c>
      <c r="D3865" t="inlineStr">
        <is>
          <t>张连顺</t>
        </is>
      </c>
      <c r="E3865" t="inlineStr">
        <is>
          <t>广东省湛江市赤坎区南桥街道喜悦庭公寓(湛江万达广场店)万达广场(湛江经开店)</t>
        </is>
      </c>
      <c r="F3865" t="inlineStr">
        <is>
          <t>项目出差</t>
        </is>
      </c>
      <c r="G3865" t="inlineStr">
        <is>
          <t>张连顺--休假-休假 已结束</t>
        </is>
      </c>
      <c r="H3865" t="inlineStr">
        <is>
          <t>安全到达湛江市万达广场绿茶店，对机器各项工作进行测试校准，试菜，机器各项工作正常。</t>
        </is>
      </c>
      <c r="I3865" t="inlineStr">
        <is>
          <t>无</t>
        </is>
      </c>
      <c r="J3865"/>
      <c r="K3865" t="inlineStr">
        <is>
          <t>湛江市万达广场绿茶店开业支援服务</t>
        </is>
      </c>
      <c r="L3865" t="inlineStr">
        <is>
          <t>IMG_20251121_200543824.jpg,IMG_20251121_202149866.jpg,IMG_20251121_225123743.jpg,IMG_20251121_225136857.jpg,IMG_20251121_225148003.jpg,IMG_20251121_225153468.jpg</t>
        </is>
      </c>
      <c r="M3865"/>
      <c r="N3865" s="2">
        <v>45982</v>
      </c>
      <c r="O3865" t="inlineStr">
        <is>
          <t>已结束</t>
        </is>
      </c>
      <c r="P3865" t="inlineStr">
        <is>
          <t>47周</t>
        </is>
      </c>
      <c r="Q3865"/>
      <c r="R3865" t="inlineStr">
        <is>
          <t>false</t>
        </is>
      </c>
      <c r="S3865" t="inlineStr">
        <is>
          <t>2025/10/10</t>
        </is>
      </c>
      <c r="T3865"/>
      <c r="U3865"/>
      <c r="V3865"/>
      <c r="W3865"/>
    </row>
    <row r="3866" ht="12.75" customHeight="1">
      <c r="A3866" t="inlineStr">
        <is>
          <t>2025-11-20 张连顺--休假-休假 已结束</t>
        </is>
      </c>
      <c r="B3866"/>
      <c r="C3866" t="inlineStr">
        <is>
          <t>绿茶店因消防验收未过推迟开业，需关注消防问题。</t>
        </is>
      </c>
      <c r="D3866" t="inlineStr">
        <is>
          <t>张连顺</t>
        </is>
      </c>
      <c r="E3866" t="inlineStr">
        <is>
          <t>广东省中山市沙溪镇高亮原路金逸豪廷</t>
        </is>
      </c>
      <c r="F3866" t="inlineStr">
        <is>
          <t>项目出差</t>
        </is>
      </c>
      <c r="G3866" t="inlineStr">
        <is>
          <t>张连顺--休假-休假 已结束</t>
        </is>
      </c>
      <c r="H3866" t="inlineStr">
        <is>
          <t>湛江市绿茶店开业支援服务，因客户现场消防验收没过，推迟开业。返回排休。</t>
        </is>
      </c>
      <c r="I3866" t="inlineStr">
        <is>
          <t>无</t>
        </is>
      </c>
      <c r="J3866"/>
      <c r="K3866" t="inlineStr">
        <is>
          <t>排休</t>
        </is>
      </c>
      <c r="L3866" t="inlineStr">
        <is>
          <t>IMG_20251120_095852686.jpg,IMG_20251120_141151714.jpg,IMG_20251120_141627009.jpg,IMG_20251120_142455324.jpg,IMG_20251120_195057267.jpg</t>
        </is>
      </c>
      <c r="M3866"/>
      <c r="N3866" s="2">
        <v>45981</v>
      </c>
      <c r="O3866" t="inlineStr">
        <is>
          <t>已结束</t>
        </is>
      </c>
      <c r="P3866" t="inlineStr">
        <is>
          <t>47周</t>
        </is>
      </c>
      <c r="Q3866"/>
      <c r="R3866" t="inlineStr">
        <is>
          <t>false</t>
        </is>
      </c>
      <c r="S3866" t="inlineStr">
        <is>
          <t>2025/10/10</t>
        </is>
      </c>
      <c r="T3866"/>
      <c r="U3866"/>
      <c r="V3866"/>
      <c r="W3866"/>
    </row>
    <row r="3867" ht="12.75" customHeight="1">
      <c r="A3867" t="inlineStr">
        <is>
          <t xml:space="preserve">2025-11-19 </t>
        </is>
      </c>
      <c r="B3867"/>
      <c r="C3867" t="inlineStr">
        <is>
          <t>正文仅日期“2025/11/19”，无具体内容，信息缺失。</t>
        </is>
      </c>
      <c r="D3867" t="inlineStr">
        <is>
          <t>张连顺</t>
        </is>
      </c>
      <c r="E3867" t="inlineStr">
        <is>
          <t>广东省广州市番禺区石壁街道广州南站(地铁站)</t>
        </is>
      </c>
      <c r="F3867" t="inlineStr">
        <is>
          <t>排休</t>
        </is>
      </c>
      <c r="G3867"/>
      <c r="H3867"/>
      <c r="I3867"/>
      <c r="J3867"/>
      <c r="K3867"/>
      <c r="L3867"/>
      <c r="M3867"/>
      <c r="N3867" s="2">
        <v>45980</v>
      </c>
      <c r="O3867"/>
      <c r="P3867" t="inlineStr">
        <is>
          <t>47周</t>
        </is>
      </c>
      <c r="Q3867"/>
      <c r="R3867" t="inlineStr">
        <is>
          <t>false</t>
        </is>
      </c>
      <c r="S3867"/>
      <c r="T3867"/>
      <c r="U3867"/>
      <c r="V3867"/>
      <c r="W3867"/>
    </row>
    <row r="3868" ht="12.75" customHeight="1">
      <c r="A3868" t="inlineStr">
        <is>
          <t xml:space="preserve">2025-11-18 </t>
        </is>
      </c>
      <c r="B3868"/>
      <c r="C3868" t="inlineStr">
        <is>
          <t>仅提供日期“2025/11/18”，无内容，无法总结问题或异常。</t>
        </is>
      </c>
      <c r="D3868" t="inlineStr">
        <is>
          <t>张连顺</t>
        </is>
      </c>
      <c r="E3868" t="inlineStr">
        <is>
          <t>广东省中山市沙溪镇高亮原路金逸豪廷</t>
        </is>
      </c>
      <c r="F3868" t="inlineStr">
        <is>
          <t>排休</t>
        </is>
      </c>
      <c r="G3868"/>
      <c r="H3868"/>
      <c r="I3868"/>
      <c r="J3868"/>
      <c r="K3868"/>
      <c r="L3868"/>
      <c r="M3868"/>
      <c r="N3868" s="2">
        <v>45979</v>
      </c>
      <c r="O3868"/>
      <c r="P3868" t="inlineStr">
        <is>
          <t>47周</t>
        </is>
      </c>
      <c r="Q3868"/>
      <c r="R3868" t="inlineStr">
        <is>
          <t>false</t>
        </is>
      </c>
      <c r="S3868"/>
      <c r="T3868"/>
      <c r="U3868"/>
      <c r="V3868"/>
      <c r="W3868"/>
    </row>
    <row r="3869" ht="12.75" customHeight="1">
      <c r="A3869" t="inlineStr">
        <is>
          <t>2025-11-17 张连顺-连云港-绿茶-新店开业 已结束</t>
        </is>
      </c>
      <c r="B3869"/>
      <c r="C3869" t="inlineStr">
        <is>
          <t>张连顺结束连云港绿茶店开业支援返深，17日休假，无异常。</t>
        </is>
      </c>
      <c r="D3869" t="inlineStr">
        <is>
          <t>张连顺</t>
        </is>
      </c>
      <c r="E3869" t="inlineStr">
        <is>
          <t>广东省中山市沙溪镇高亮原路金逸豪廷</t>
        </is>
      </c>
      <c r="F3869" t="inlineStr">
        <is>
          <t>项目出差</t>
        </is>
      </c>
      <c r="G3869" t="inlineStr">
        <is>
          <t>张连顺-连云港-绿茶-新店开业 已结束</t>
        </is>
      </c>
      <c r="H3869" t="inlineStr">
        <is>
          <t>结束连云港市海州区万达广场绿茶店开业支援服务，返回深圳公司。</t>
        </is>
      </c>
      <c r="I3869" t="inlineStr">
        <is>
          <t>无</t>
        </is>
      </c>
      <c r="J3869"/>
      <c r="K3869" t="inlineStr">
        <is>
          <t>休假</t>
        </is>
      </c>
      <c r="L3869"/>
      <c r="M3869"/>
      <c r="N3869" s="2">
        <v>45978</v>
      </c>
      <c r="O3869" t="inlineStr">
        <is>
          <t>已结束</t>
        </is>
      </c>
      <c r="P3869" t="inlineStr">
        <is>
          <t>47周</t>
        </is>
      </c>
      <c r="Q3869"/>
      <c r="R3869" t="inlineStr">
        <is>
          <t>false</t>
        </is>
      </c>
      <c r="S3869" t="inlineStr">
        <is>
          <t>2025/11/15</t>
        </is>
      </c>
      <c r="T3869" t="inlineStr">
        <is>
          <t>BST</t>
        </is>
      </c>
      <c r="U3869" t="inlineStr">
        <is>
          <t>1</t>
        </is>
      </c>
      <c r="V3869" t="inlineStr">
        <is>
          <t>张铭麒</t>
        </is>
      </c>
      <c r="W3869" t="inlineStr">
        <is>
          <t>李岳丰
吴薇</t>
        </is>
      </c>
    </row>
    <row r="3870" ht="12.75" customHeight="1">
      <c r="A3870" t="inlineStr">
        <is>
          <t>2025-11-16 张连顺-连云港-绿茶-新店开业 已结束</t>
        </is>
      </c>
      <c r="B3870"/>
      <c r="C3870" t="inlineStr">
        <is>
          <t>无明显问题或异常，主要是新店开业支援服务结束返回公司。</t>
        </is>
      </c>
      <c r="D3870" t="inlineStr">
        <is>
          <t>张连顺</t>
        </is>
      </c>
      <c r="E3870" t="inlineStr">
        <is>
          <t>江苏省连云港市海州区新浦街道陇海东路156号大润发(连云港店)</t>
        </is>
      </c>
      <c r="F3870" t="inlineStr">
        <is>
          <t>项目出差</t>
        </is>
      </c>
      <c r="G3870" t="inlineStr">
        <is>
          <t>张连顺-连云港-绿茶-新店开业 已结束</t>
        </is>
      </c>
      <c r="H3870" t="inlineStr">
        <is>
          <t>今日重点协助新操作员掌握机器的使用方法。食材投放技巧，到制作时间把控，配合新操作员的操作节奏，同步为机器提供过油菜品。根据机器制作需求，为新操作员提供过油菜品，新操作员可以操作二台机器。</t>
        </is>
      </c>
      <c r="I3870" t="inlineStr">
        <is>
          <t>无</t>
        </is>
      </c>
      <c r="J3870"/>
      <c r="K3870" t="inlineStr">
        <is>
          <t>结束连云港市海州区万达广场绿茶店开业支援服务，返回深圳公司</t>
        </is>
      </c>
      <c r="L3870" t="inlineStr">
        <is>
          <t>IMG_20251116_092810722.jpg,IMG_20251116_191334040.jpg,IMG_20251116_203343971.jpg,IMG_20251116_204615927.jpg,IMG_20251116_204623645.jpg</t>
        </is>
      </c>
      <c r="M3870"/>
      <c r="N3870" s="2">
        <v>45977</v>
      </c>
      <c r="O3870" t="inlineStr">
        <is>
          <t>已结束</t>
        </is>
      </c>
      <c r="P3870" t="inlineStr">
        <is>
          <t>46周</t>
        </is>
      </c>
      <c r="Q3870"/>
      <c r="R3870" t="inlineStr">
        <is>
          <t>false</t>
        </is>
      </c>
      <c r="S3870" t="inlineStr">
        <is>
          <t>2025/11/15</t>
        </is>
      </c>
      <c r="T3870" t="inlineStr">
        <is>
          <t>BST</t>
        </is>
      </c>
      <c r="U3870" t="inlineStr">
        <is>
          <t>0</t>
        </is>
      </c>
      <c r="V3870" t="inlineStr">
        <is>
          <t>张铭麒</t>
        </is>
      </c>
      <c r="W3870" t="inlineStr">
        <is>
          <t>李岳丰
吴薇</t>
        </is>
      </c>
    </row>
    <row r="3871" ht="12.75" customHeight="1">
      <c r="A3871" t="inlineStr">
        <is>
          <t>2025-11-15 张连顺-连云港-绿茶-新店开业 已结束</t>
        </is>
      </c>
      <c r="B3871" t="inlineStr">
        <is>
          <t>1</t>
        </is>
      </c>
      <c r="C3871" t="inlineStr">
        <is>
          <t>周末客人数量激增，现场客流密集，机器工作正常。</t>
        </is>
      </c>
      <c r="D3871" t="inlineStr">
        <is>
          <t>张连顺</t>
        </is>
      </c>
      <c r="E3871" t="inlineStr">
        <is>
          <t>江苏省连云港市海州区新浦街道陇海东路156号大润发(连云港店)</t>
        </is>
      </c>
      <c r="F3871" t="inlineStr">
        <is>
          <t>项目出差</t>
        </is>
      </c>
      <c r="G3871" t="inlineStr">
        <is>
          <t>张连顺-连云港-绿茶-新店开业 已结束</t>
        </is>
      </c>
      <c r="H3871" t="inlineStr">
        <is>
          <t>连云港市海州区万达广场绿茶店开业支援服务，周末客人数量激增，现场客流密集。与操作员分工协作，每人负责一台机器的运行与菜品制作，及时反馈各自机器的食材余量、运行状态等信息，互相配合补充食材、清理操作台，避免因衔接不畅影响效率。通过默契协作，有效应对了客流高峰，减少了客人等待时间。机器各项工作正常。</t>
        </is>
      </c>
      <c r="I3871" t="inlineStr">
        <is>
          <t>无</t>
        </is>
      </c>
      <c r="J3871"/>
      <c r="K3871" t="inlineStr">
        <is>
          <t>连云港市海州区万达广场绿茶店开业支援服务</t>
        </is>
      </c>
      <c r="L3871" t="inlineStr">
        <is>
          <t>IMG_20251115_094849820.jpg,IMG_20251115_132319075.jpg,IMG_20251115_203904278.jpg,IMG_20251115_211611593.jpg,IMG_20251115_211945907.jpg</t>
        </is>
      </c>
      <c r="M3871"/>
      <c r="N3871" s="2">
        <v>45976</v>
      </c>
      <c r="O3871" t="inlineStr">
        <is>
          <t>已结束</t>
        </is>
      </c>
      <c r="P3871" t="inlineStr">
        <is>
          <t>46周</t>
        </is>
      </c>
      <c r="Q3871"/>
      <c r="R3871" t="inlineStr">
        <is>
          <t>false</t>
        </is>
      </c>
      <c r="S3871" t="inlineStr">
        <is>
          <t>2025/11/15</t>
        </is>
      </c>
      <c r="T3871" t="inlineStr">
        <is>
          <t>BST</t>
        </is>
      </c>
      <c r="U3871"/>
      <c r="V3871" t="inlineStr">
        <is>
          <t>张铭麒</t>
        </is>
      </c>
      <c r="W3871" t="inlineStr">
        <is>
          <t>李岳丰
吴薇</t>
        </is>
      </c>
    </row>
    <row r="3872" ht="12.75" customHeight="1">
      <c r="A3872" t="inlineStr">
        <is>
          <t>2025-11-14 张连顺-连云港-绿茶-新店开业 已结束</t>
        </is>
      </c>
      <c r="B3872"/>
      <c r="C3872" t="inlineStr">
        <is>
          <t>开业首日午间客流少，晚餐排队，菜品多份调整。</t>
        </is>
      </c>
      <c r="D3872" t="inlineStr">
        <is>
          <t>张连顺</t>
        </is>
      </c>
      <c r="E3872" t="inlineStr">
        <is>
          <t>江苏省连云港市海州区新浦街道陇海东路84号万润园</t>
        </is>
      </c>
      <c r="F3872" t="inlineStr">
        <is>
          <t>项目出差</t>
        </is>
      </c>
      <c r="G3872" t="inlineStr">
        <is>
          <t>张连顺-连云港-绿茶-新店开业 已结束</t>
        </is>
      </c>
      <c r="H3872" t="inlineStr">
        <is>
          <t>连云港市海州区万达广场绿茶店开业支援服务，今日开业第一天，中午客流不是很多，晚餐时客人排队，机器各项工作正常，对多份菜品进行调整。</t>
        </is>
      </c>
      <c r="I3872" t="inlineStr">
        <is>
          <t>无</t>
        </is>
      </c>
      <c r="J3872"/>
      <c r="K3872" t="inlineStr">
        <is>
          <t>连云港市海州区万达广场绿茶店开业支援服务</t>
        </is>
      </c>
      <c r="L3872" t="inlineStr">
        <is>
          <t>IMG_20251114_094239989.jpg,IMG_20251114_102514576.jpg,IMG_20251114_102536628.jpg,IMG_20251114_213012745.jpg,IMG_20251114_213019789.jpg</t>
        </is>
      </c>
      <c r="M3872"/>
      <c r="N3872" s="2">
        <v>45975</v>
      </c>
      <c r="O3872" t="inlineStr">
        <is>
          <t>已结束</t>
        </is>
      </c>
      <c r="P3872" t="inlineStr">
        <is>
          <t>46周</t>
        </is>
      </c>
      <c r="Q3872"/>
      <c r="R3872" t="inlineStr">
        <is>
          <t>false</t>
        </is>
      </c>
      <c r="S3872" t="inlineStr">
        <is>
          <t>2025/11/15</t>
        </is>
      </c>
      <c r="T3872" t="inlineStr">
        <is>
          <t>BST</t>
        </is>
      </c>
      <c r="U3872"/>
      <c r="V3872" t="inlineStr">
        <is>
          <t>张铭麒</t>
        </is>
      </c>
      <c r="W3872" t="inlineStr">
        <is>
          <t>李岳丰
吴薇</t>
        </is>
      </c>
    </row>
    <row r="3873" ht="12.75" customHeight="1">
      <c r="A3873" t="inlineStr">
        <is>
          <t>2025-11-13 张连顺-连云港-绿茶-新店开业 已结束</t>
        </is>
      </c>
      <c r="B3873"/>
      <c r="C3873" t="inlineStr">
        <is>
          <t>连云港海州区万达绿茶店明日开业支援备料，无异常问题。</t>
        </is>
      </c>
      <c r="D3873" t="inlineStr">
        <is>
          <t>张连顺</t>
        </is>
      </c>
      <c r="E3873" t="inlineStr">
        <is>
          <t>江苏省连云港市海州区新浦街道陇海东路156号大润发(连云港店)</t>
        </is>
      </c>
      <c r="F3873" t="inlineStr">
        <is>
          <t>项目出差</t>
        </is>
      </c>
      <c r="G3873" t="inlineStr">
        <is>
          <t>张连顺-连云港-绿茶-新店开业 已结束</t>
        </is>
      </c>
      <c r="H3873" t="inlineStr">
        <is>
          <t>连云港市海州区万达广场绿茶店开业支援服务，备料头，明天准备开业。</t>
        </is>
      </c>
      <c r="I3873" t="inlineStr">
        <is>
          <t>无</t>
        </is>
      </c>
      <c r="J3873" t="inlineStr">
        <is>
          <t>无</t>
        </is>
      </c>
      <c r="K3873" t="inlineStr">
        <is>
          <t>连云港市海州区绿茶店开业支援服务</t>
        </is>
      </c>
      <c r="L3873" t="inlineStr">
        <is>
          <t>IMG_20251113_121554052.jpg,IMG_20251113_093047574.jpg,IMG_20251113_154745031.jpg</t>
        </is>
      </c>
      <c r="M3873"/>
      <c r="N3873" s="2">
        <v>45974</v>
      </c>
      <c r="O3873" t="inlineStr">
        <is>
          <t>已结束</t>
        </is>
      </c>
      <c r="P3873" t="inlineStr">
        <is>
          <t>46周</t>
        </is>
      </c>
      <c r="Q3873"/>
      <c r="R3873" t="inlineStr">
        <is>
          <t>false</t>
        </is>
      </c>
      <c r="S3873" t="inlineStr">
        <is>
          <t>2025/11/15</t>
        </is>
      </c>
      <c r="T3873" t="inlineStr">
        <is>
          <t>BST</t>
        </is>
      </c>
      <c r="U3873"/>
      <c r="V3873" t="inlineStr">
        <is>
          <t>张铭麒</t>
        </is>
      </c>
      <c r="W3873" t="inlineStr">
        <is>
          <t>李岳丰
吴薇</t>
        </is>
      </c>
    </row>
    <row r="3874" ht="12.75" customHeight="1">
      <c r="A3874" t="inlineStr">
        <is>
          <t>2025-11-12 张连顺-连云港-绿茶-新店开业 已结束</t>
        </is>
      </c>
      <c r="B3874" t="inlineStr">
        <is>
          <t>1</t>
        </is>
      </c>
      <c r="C3874" t="inlineStr">
        <is>
          <t>连云港海州区绿茶开业支援中，调试机器菜品并试菜一轮。</t>
        </is>
      </c>
      <c r="D3874" t="inlineStr">
        <is>
          <t>张连顺</t>
        </is>
      </c>
      <c r="E3874" t="inlineStr">
        <is>
          <t>江苏省连云港市海州区新浦街道陇海东路156号大润发(连云港店)</t>
        </is>
      </c>
      <c r="F3874" t="inlineStr">
        <is>
          <t>项目出差</t>
        </is>
      </c>
      <c r="G3874" t="inlineStr">
        <is>
          <t>张连顺-连云港-绿茶-新店开业 已结束</t>
        </is>
      </c>
      <c r="H3874" t="inlineStr">
        <is>
          <t>连云港市海州区绿茶开业支援服务，调试机器各项工作和菜品，试菜一轮，</t>
        </is>
      </c>
      <c r="I3874" t="inlineStr">
        <is>
          <t>无</t>
        </is>
      </c>
      <c r="J3874"/>
      <c r="K3874" t="inlineStr">
        <is>
          <t>连云港市海州区绿茶开业支援服务</t>
        </is>
      </c>
      <c r="L3874"/>
      <c r="M3874"/>
      <c r="N3874" s="2">
        <v>45973</v>
      </c>
      <c r="O3874" t="inlineStr">
        <is>
          <t>已结束</t>
        </is>
      </c>
      <c r="P3874" t="inlineStr">
        <is>
          <t>46周</t>
        </is>
      </c>
      <c r="Q3874"/>
      <c r="R3874" t="inlineStr">
        <is>
          <t>false</t>
        </is>
      </c>
      <c r="S3874" t="inlineStr">
        <is>
          <t>2025/11/15</t>
        </is>
      </c>
      <c r="T3874" t="inlineStr">
        <is>
          <t>BST</t>
        </is>
      </c>
      <c r="U3874"/>
      <c r="V3874" t="inlineStr">
        <is>
          <t>张铭麒</t>
        </is>
      </c>
      <c r="W3874" t="inlineStr">
        <is>
          <t>李岳丰
吴薇</t>
        </is>
      </c>
    </row>
    <row r="3875" ht="12.75" customHeight="1">
      <c r="A3875" t="inlineStr">
        <is>
          <t>2025-11-11 张连顺-连云港-绿茶-新店开业 已结束</t>
        </is>
      </c>
      <c r="B3875" t="inlineStr">
        <is>
          <t>1</t>
        </is>
      </c>
      <c r="C3875" t="inlineStr">
        <is>
          <t>无异常问题，开业支援进行中，已完成机器测试调整及茄子测试。</t>
        </is>
      </c>
      <c r="D3875" t="inlineStr">
        <is>
          <t>张连顺</t>
        </is>
      </c>
      <c r="E3875" t="inlineStr">
        <is>
          <t>江苏省连云港市海州区新浦街道小武凉皮(万润商业街店)大润发(连云港店)</t>
        </is>
      </c>
      <c r="F3875" t="inlineStr">
        <is>
          <t>项目出差</t>
        </is>
      </c>
      <c r="G3875" t="inlineStr">
        <is>
          <t>张连顺-连云港-绿茶-新店开业 已结束</t>
        </is>
      </c>
      <c r="H3875" t="inlineStr">
        <is>
          <t>安全到达客户现场，对机器各项工作进行测试调整，并测试了茄子。</t>
        </is>
      </c>
      <c r="I3875" t="inlineStr">
        <is>
          <t>无</t>
        </is>
      </c>
      <c r="J3875"/>
      <c r="K3875" t="inlineStr">
        <is>
          <t>连云港市海州区绿茶店开业支援</t>
        </is>
      </c>
      <c r="L3875" t="inlineStr">
        <is>
          <t>IMG_20251111_054024561.jpg,IMG_20251111_204005958.jpg,IMG_20251111_203857989.jpg</t>
        </is>
      </c>
      <c r="M3875"/>
      <c r="N3875" s="2">
        <v>45972</v>
      </c>
      <c r="O3875" t="inlineStr">
        <is>
          <t>已结束</t>
        </is>
      </c>
      <c r="P3875" t="inlineStr">
        <is>
          <t>46周</t>
        </is>
      </c>
      <c r="Q3875"/>
      <c r="R3875" t="inlineStr">
        <is>
          <t>false</t>
        </is>
      </c>
      <c r="S3875" t="inlineStr">
        <is>
          <t>2025/11/15</t>
        </is>
      </c>
      <c r="T3875" t="inlineStr">
        <is>
          <t>BST</t>
        </is>
      </c>
      <c r="U3875"/>
      <c r="V3875" t="inlineStr">
        <is>
          <t>张铭麒</t>
        </is>
      </c>
      <c r="W3875" t="inlineStr">
        <is>
          <t>李岳丰
吴薇</t>
        </is>
      </c>
    </row>
    <row r="3876" ht="12.75" customHeight="1">
      <c r="A3876" t="inlineStr">
        <is>
          <t xml:space="preserve">2025-11-10 </t>
        </is>
      </c>
      <c r="B3876"/>
      <c r="C3876" t="inlineStr">
        <is>
          <t>正文仅含日期“2025/11/10”，无实际内容，信息缺失。</t>
        </is>
      </c>
      <c r="D3876" t="inlineStr">
        <is>
          <t>张连顺</t>
        </is>
      </c>
      <c r="E3876" t="inlineStr">
        <is>
          <t>广东省中山市沙溪镇高亮原路金逸豪廷</t>
        </is>
      </c>
      <c r="F3876" t="inlineStr">
        <is>
          <t>排休</t>
        </is>
      </c>
      <c r="G3876"/>
      <c r="H3876"/>
      <c r="I3876"/>
      <c r="J3876"/>
      <c r="K3876"/>
      <c r="L3876"/>
      <c r="M3876"/>
      <c r="N3876" s="2">
        <v>45971</v>
      </c>
      <c r="O3876"/>
      <c r="P3876" t="inlineStr">
        <is>
          <t>46周</t>
        </is>
      </c>
      <c r="Q3876"/>
      <c r="R3876" t="inlineStr">
        <is>
          <t>false</t>
        </is>
      </c>
      <c r="S3876"/>
      <c r="T3876"/>
      <c r="U3876"/>
      <c r="V3876"/>
      <c r="W3876"/>
    </row>
    <row r="3877" ht="12.75" customHeight="1">
      <c r="A3877" t="inlineStr">
        <is>
          <t>2025-11-09 张连顺-济南-绿茶-新店开业 已结束</t>
        </is>
      </c>
      <c r="B3877"/>
      <c r="C3877" t="inlineStr">
        <is>
          <t>临汾生龙国际绿茶店开业支援服务结束，人员安全返回深圳。</t>
        </is>
      </c>
      <c r="D3877" t="inlineStr">
        <is>
          <t>张连顺</t>
        </is>
      </c>
      <c r="E3877" t="inlineStr">
        <is>
          <t>广东省深圳市宝安区福海街道聚龙居(三号路)</t>
        </is>
      </c>
      <c r="F3877" t="inlineStr">
        <is>
          <t>项目出差</t>
        </is>
      </c>
      <c r="G3877" t="inlineStr">
        <is>
          <t>张连顺-济南-绿茶-新店开业 已结束</t>
        </is>
      </c>
      <c r="H3877" t="inlineStr">
        <is>
          <t>结束临汾生龙国际绿茶店开业支援服务，安全返回深圳市</t>
        </is>
      </c>
      <c r="I3877" t="inlineStr">
        <is>
          <t>无</t>
        </is>
      </c>
      <c r="J3877"/>
      <c r="K3877" t="inlineStr">
        <is>
          <t>休息</t>
        </is>
      </c>
      <c r="L3877"/>
      <c r="M3877"/>
      <c r="N3877" s="2">
        <v>45970</v>
      </c>
      <c r="O3877" t="inlineStr">
        <is>
          <t>已结束</t>
        </is>
      </c>
      <c r="P3877" t="inlineStr">
        <is>
          <t>45周</t>
        </is>
      </c>
      <c r="Q3877"/>
      <c r="R3877" t="inlineStr">
        <is>
          <t>false</t>
        </is>
      </c>
      <c r="S3877" t="inlineStr">
        <is>
          <t>2025/11/02</t>
        </is>
      </c>
      <c r="T3877" t="inlineStr">
        <is>
          <t>BST</t>
        </is>
      </c>
      <c r="U3877" t="inlineStr">
        <is>
          <t>1</t>
        </is>
      </c>
      <c r="V3877" t="inlineStr">
        <is>
          <t>张铭麒</t>
        </is>
      </c>
      <c r="W3877" t="inlineStr">
        <is>
          <t>李岳丰
吴薇</t>
        </is>
      </c>
    </row>
    <row r="3878" ht="12.75" customHeight="1">
      <c r="A3878" t="inlineStr">
        <is>
          <t>2025-11-08 张连顺-济南-绿茶-新店开业 已结束</t>
        </is>
      </c>
      <c r="B3878"/>
      <c r="C3878" t="inlineStr">
        <is>
          <t>客户消防验收未通过但正常营业，存在安全隐患。</t>
        </is>
      </c>
      <c r="D3878" t="inlineStr">
        <is>
          <t>张连顺</t>
        </is>
      </c>
      <c r="E3878" t="inlineStr">
        <is>
          <t>山西省临汾市尧都区解放路街道洪家楼北街临汾市第二人民医院</t>
        </is>
      </c>
      <c r="F3878" t="inlineStr">
        <is>
          <t>项目出差</t>
        </is>
      </c>
      <c r="G3878" t="inlineStr">
        <is>
          <t>张连顺-济南-绿茶-新店开业 已结束</t>
        </is>
      </c>
      <c r="H3878" t="inlineStr">
        <is>
          <t>临汾市生龙国际绿茶店开业支援服务，客户消防验收没过，正常营业，客流非常多，机器工作正常。</t>
        </is>
      </c>
      <c r="I3878" t="inlineStr">
        <is>
          <t>无</t>
        </is>
      </c>
      <c r="J3878"/>
      <c r="K3878" t="inlineStr">
        <is>
          <t>结束临汾生龙国际绿茶店开业支援服务，返回深圳公司。</t>
        </is>
      </c>
      <c r="L3878" t="inlineStr">
        <is>
          <t>IMG_20251108_093831264.jpg,IMG_20251108_195315621.jpg,IMG_20251108_203004389.jpg,IMG_20251108_210538399.jpg,IMG_20251108_210618506.jpg,IMG_20251108_210625430.jpg</t>
        </is>
      </c>
      <c r="M3878"/>
      <c r="N3878" s="2">
        <v>45969</v>
      </c>
      <c r="O3878" t="inlineStr">
        <is>
          <t>已结束</t>
        </is>
      </c>
      <c r="P3878" t="inlineStr">
        <is>
          <t>45周</t>
        </is>
      </c>
      <c r="Q3878"/>
      <c r="R3878" t="inlineStr">
        <is>
          <t>false</t>
        </is>
      </c>
      <c r="S3878" t="inlineStr">
        <is>
          <t>2025/11/02</t>
        </is>
      </c>
      <c r="T3878" t="inlineStr">
        <is>
          <t>BST</t>
        </is>
      </c>
      <c r="U3878"/>
      <c r="V3878" t="inlineStr">
        <is>
          <t>张铭麒</t>
        </is>
      </c>
      <c r="W3878" t="inlineStr">
        <is>
          <t>李岳丰
吴薇</t>
        </is>
      </c>
    </row>
    <row r="3879" ht="12.75" customHeight="1">
      <c r="A3879" t="inlineStr">
        <is>
          <t>2025-11-07 张连顺-济南-绿茶-新店开业 已结束</t>
        </is>
      </c>
      <c r="B3879"/>
      <c r="C3879" t="inlineStr">
        <is>
          <t>消防验收未过需重验，今日违规开业，客流多。</t>
        </is>
      </c>
      <c r="D3879" t="inlineStr">
        <is>
          <t>张连顺</t>
        </is>
      </c>
      <c r="E3879" t="inlineStr">
        <is>
          <t>山西省临汾市尧都区解放路街道洪家楼北街临汾市第二人民医院</t>
        </is>
      </c>
      <c r="F3879" t="inlineStr">
        <is>
          <t>项目出差</t>
        </is>
      </c>
      <c r="G3879" t="inlineStr">
        <is>
          <t>张连顺-济南-绿茶-新店开业 已结束</t>
        </is>
      </c>
      <c r="H3879" t="inlineStr">
        <is>
          <t>消防验收没过，明天早上再次验收，今天开业，客流非常多，机器工作出品正常，</t>
        </is>
      </c>
      <c r="I3879" t="inlineStr">
        <is>
          <t>无</t>
        </is>
      </c>
      <c r="J3879"/>
      <c r="K3879" t="inlineStr">
        <is>
          <t>临汾生龙国际绿茶店开业支援服务</t>
        </is>
      </c>
      <c r="L3879" t="inlineStr">
        <is>
          <t>IMG_20251107_094449339.jpg,IMG_20251107_094455701.jpg,IMG_20251107_100611499.jpg,IMG_20251107_100627525.jpg,IMG_20251107_180959569.jpg,IMG_20251107_213634608.jpg,IMG_20251107_213640056.jpg</t>
        </is>
      </c>
      <c r="M3879"/>
      <c r="N3879" s="2">
        <v>45968</v>
      </c>
      <c r="O3879" t="inlineStr">
        <is>
          <t>已结束</t>
        </is>
      </c>
      <c r="P3879" t="inlineStr">
        <is>
          <t>45周</t>
        </is>
      </c>
      <c r="Q3879"/>
      <c r="R3879" t="inlineStr">
        <is>
          <t>false</t>
        </is>
      </c>
      <c r="S3879" t="inlineStr">
        <is>
          <t>2025/11/02</t>
        </is>
      </c>
      <c r="T3879" t="inlineStr">
        <is>
          <t>BST</t>
        </is>
      </c>
      <c r="U3879"/>
      <c r="V3879" t="inlineStr">
        <is>
          <t>张铭麒</t>
        </is>
      </c>
      <c r="W3879" t="inlineStr">
        <is>
          <t>李岳丰
吴薇</t>
        </is>
      </c>
    </row>
    <row r="3880" ht="12.75" customHeight="1">
      <c r="A3880" t="inlineStr">
        <is>
          <t>2025-11-06 张连顺--休假-休假 已结束</t>
        </is>
      </c>
      <c r="B3880"/>
      <c r="C3880" t="inlineStr">
        <is>
          <t>临汾生龙国际绿茶店明日开业，今日试菜定版、消防验收。</t>
        </is>
      </c>
      <c r="D3880" t="inlineStr">
        <is>
          <t>张连顺</t>
        </is>
      </c>
      <c r="E3880" t="inlineStr">
        <is>
          <t>山西省临汾市尧都区解放路街道洪家楼北街临汾市第二人民医院</t>
        </is>
      </c>
      <c r="F3880" t="inlineStr">
        <is>
          <t>项目出差</t>
        </is>
      </c>
      <c r="G3880" t="inlineStr">
        <is>
          <t>张连顺--休假-休假 已结束</t>
        </is>
      </c>
      <c r="H3880" t="inlineStr">
        <is>
          <t>临汾生龙国际绿茶店开业支援服务，今天试菜一轮，最终确定版本，午后消防验收，预估明天正式开业，</t>
        </is>
      </c>
      <c r="I3880" t="inlineStr">
        <is>
          <t>无</t>
        </is>
      </c>
      <c r="J3880"/>
      <c r="K3880" t="inlineStr">
        <is>
          <t>临汾生龙国际绿茶店开业支援服务</t>
        </is>
      </c>
      <c r="L3880" t="inlineStr">
        <is>
          <t>IMG_20251106_095251148.jpg,IMG_20251106_131121845.jpg,IMG_20251106_171300143.jpg,IMG_20251106_165750095.jpg,IMG_20251106_174522587.jpg,IMG_20251106_175931952.jpg,IMG_20251106_175944786.jpg</t>
        </is>
      </c>
      <c r="M3880"/>
      <c r="N3880" s="2">
        <v>45967</v>
      </c>
      <c r="O3880" t="inlineStr">
        <is>
          <t>已结束</t>
        </is>
      </c>
      <c r="P3880" t="inlineStr">
        <is>
          <t>45周</t>
        </is>
      </c>
      <c r="Q3880"/>
      <c r="R3880" t="inlineStr">
        <is>
          <t>false</t>
        </is>
      </c>
      <c r="S3880" t="inlineStr">
        <is>
          <t>2025/10/10</t>
        </is>
      </c>
      <c r="T3880"/>
      <c r="U3880"/>
      <c r="V3880"/>
      <c r="W3880"/>
    </row>
    <row r="3881" ht="12.75" customHeight="1">
      <c r="A3881" t="inlineStr">
        <is>
          <t>2025-11-05 张连顺-济南-绿茶-新店开业 已结束</t>
        </is>
      </c>
      <c r="B3881"/>
      <c r="C3881" t="inlineStr">
        <is>
          <t>客户消防验收未通过，需关注此问题，字数符合要求。</t>
        </is>
      </c>
      <c r="D3881" t="inlineStr">
        <is>
          <t>张连顺</t>
        </is>
      </c>
      <c r="E3881" t="inlineStr">
        <is>
          <t>山西省临汾市尧都区解放路街道洪家楼北街临汾市第二人民医院</t>
        </is>
      </c>
      <c r="F3881" t="inlineStr">
        <is>
          <t>项目出差</t>
        </is>
      </c>
      <c r="G3881" t="inlineStr">
        <is>
          <t>张连顺-济南-绿茶-新店开业 已结束</t>
        </is>
      </c>
      <c r="H3881" t="inlineStr">
        <is>
          <t>客户消防验收没过，对机器菜品进行试菜调整，</t>
        </is>
      </c>
      <c r="I3881" t="inlineStr">
        <is>
          <t>无</t>
        </is>
      </c>
      <c r="J3881"/>
      <c r="K3881" t="inlineStr">
        <is>
          <t>临汾市生龙国际绿茶店开业支援服务</t>
        </is>
      </c>
      <c r="L3881" t="inlineStr">
        <is>
          <t>IMG_20251105_113134105.jpg,IMG_20251105_174928769.jpg,IMG_20251105_185618790.jpg,IMG_20251105_200935199.jpg,IMG_20251105_201220318.jpg</t>
        </is>
      </c>
      <c r="M3881"/>
      <c r="N3881" s="2">
        <v>45966</v>
      </c>
      <c r="O3881" t="inlineStr">
        <is>
          <t>已结束</t>
        </is>
      </c>
      <c r="P3881" t="inlineStr">
        <is>
          <t>45周</t>
        </is>
      </c>
      <c r="Q3881"/>
      <c r="R3881" t="inlineStr">
        <is>
          <t>false</t>
        </is>
      </c>
      <c r="S3881" t="inlineStr">
        <is>
          <t>2025/11/02</t>
        </is>
      </c>
      <c r="T3881" t="inlineStr">
        <is>
          <t>BST</t>
        </is>
      </c>
      <c r="U3881"/>
      <c r="V3881" t="inlineStr">
        <is>
          <t>张铭麒</t>
        </is>
      </c>
      <c r="W3881" t="inlineStr">
        <is>
          <t>李岳丰
吴薇</t>
        </is>
      </c>
    </row>
    <row r="3882" ht="12.75" customHeight="1">
      <c r="A3882" t="inlineStr">
        <is>
          <t>2025-11-04 张连顺-济南-绿茶-新店开业 已结束</t>
        </is>
      </c>
      <c r="B3882"/>
      <c r="C3882" t="inlineStr">
        <is>
          <t>问题：客户现场消防验收未通过。</t>
        </is>
      </c>
      <c r="D3882" t="inlineStr">
        <is>
          <t>张连顺</t>
        </is>
      </c>
      <c r="E3882" t="inlineStr">
        <is>
          <t>山西省临汾市尧都区解放路街道洪家楼北街临汾市第二人民医院</t>
        </is>
      </c>
      <c r="F3882" t="inlineStr">
        <is>
          <t>项目出差</t>
        </is>
      </c>
      <c r="G3882" t="inlineStr">
        <is>
          <t>张连顺-济南-绿茶-新店开业 已结束</t>
        </is>
      </c>
      <c r="H3882" t="inlineStr">
        <is>
          <t>客户现场消防验收没过，今日试菜两轮，按客户要求，对机器菜品进行调整。</t>
        </is>
      </c>
      <c r="I3882" t="inlineStr">
        <is>
          <t>无</t>
        </is>
      </c>
      <c r="J3882"/>
      <c r="K3882" t="inlineStr">
        <is>
          <t>临汾市生龙国际绿茶店开业支援服务</t>
        </is>
      </c>
      <c r="L3882" t="inlineStr">
        <is>
          <t>IMG_20251104_105502885.jpg,IMG_20251104_105516804.jpg,IMG_20251104_131934291.jpg,IMG_20251104_124112419.jpg,IMG_20251104_171933057.jpg,IMG_20251104_193226999.jpg,IMG_20251104_200107464.jpg,IMG_20251104_200259697.jpg</t>
        </is>
      </c>
      <c r="M3882"/>
      <c r="N3882" s="2">
        <v>45965</v>
      </c>
      <c r="O3882" t="inlineStr">
        <is>
          <t>已结束</t>
        </is>
      </c>
      <c r="P3882" t="inlineStr">
        <is>
          <t>45周</t>
        </is>
      </c>
      <c r="Q3882"/>
      <c r="R3882" t="inlineStr">
        <is>
          <t>false</t>
        </is>
      </c>
      <c r="S3882" t="inlineStr">
        <is>
          <t>2025/11/02</t>
        </is>
      </c>
      <c r="T3882" t="inlineStr">
        <is>
          <t>BST</t>
        </is>
      </c>
      <c r="U3882"/>
      <c r="V3882" t="inlineStr">
        <is>
          <t>张铭麒</t>
        </is>
      </c>
      <c r="W3882" t="inlineStr">
        <is>
          <t>李岳丰
吴薇</t>
        </is>
      </c>
    </row>
    <row r="3883" ht="12.75" customHeight="1">
      <c r="A3883" t="inlineStr">
        <is>
          <t>2025-11-03 张连顺-济南-绿茶-新店开业 已结束</t>
        </is>
      </c>
      <c r="B3883"/>
      <c r="C3883" t="inlineStr">
        <is>
          <t>济南龙湖天街绿茶店更换锅滚轮，赴临汾生龙国际绿茶店支援开业。</t>
        </is>
      </c>
      <c r="D3883" t="inlineStr">
        <is>
          <t>张连顺</t>
        </is>
      </c>
      <c r="E3883" t="inlineStr">
        <is>
          <t>山西省临汾市尧都区解放路街道洪家楼北街临汾市第二人民医院</t>
        </is>
      </c>
      <c r="F3883" t="inlineStr">
        <is>
          <t>项目出差</t>
        </is>
      </c>
      <c r="G3883" t="inlineStr">
        <is>
          <t>张连顺-济南-绿茶-新店开业 已结束</t>
        </is>
      </c>
      <c r="H3883" t="inlineStr">
        <is>
          <t>对济南市龙湖天街绿茶店锅滚轮进行更换，晚上安排到达山西省临汾绿茶店。</t>
        </is>
      </c>
      <c r="I3883" t="inlineStr">
        <is>
          <t>无</t>
        </is>
      </c>
      <c r="J3883"/>
      <c r="K3883" t="inlineStr">
        <is>
          <t>临汾市生龙国际绿茶店开业支援服务</t>
        </is>
      </c>
      <c r="L3883" t="inlineStr">
        <is>
          <t>IMG_20251103_085739735.jpg,IMG_20251103_085757846.jpg,IMG_20251103_085916566.jpg,IMG_20251103_132919558.jpg,IMG_20251103_200214073.jpg,IMG_20251103_202744638.jpg,IMG_20251103_203430103.jpg</t>
        </is>
      </c>
      <c r="M3883"/>
      <c r="N3883" s="2">
        <v>45964</v>
      </c>
      <c r="O3883" t="inlineStr">
        <is>
          <t>已结束</t>
        </is>
      </c>
      <c r="P3883" t="inlineStr">
        <is>
          <t>45周</t>
        </is>
      </c>
      <c r="Q3883"/>
      <c r="R3883" t="inlineStr">
        <is>
          <t>false</t>
        </is>
      </c>
      <c r="S3883" t="inlineStr">
        <is>
          <t>2025/11/02</t>
        </is>
      </c>
      <c r="T3883" t="inlineStr">
        <is>
          <t>BST</t>
        </is>
      </c>
      <c r="U3883"/>
      <c r="V3883" t="inlineStr">
        <is>
          <t>张铭麒</t>
        </is>
      </c>
      <c r="W3883" t="inlineStr">
        <is>
          <t>李岳丰
吴薇</t>
        </is>
      </c>
    </row>
    <row r="3884" ht="12.75" customHeight="1">
      <c r="A3884" t="inlineStr">
        <is>
          <t>2025-11-02 张连顺-济南-绿茶-新店开业 已结束</t>
        </is>
      </c>
      <c r="B3884"/>
      <c r="C3884" t="inlineStr">
        <is>
          <t>客户机器滚轮配件未到货，维修需推迟至明日上午。</t>
        </is>
      </c>
      <c r="D3884" t="inlineStr">
        <is>
          <t>张连顺</t>
        </is>
      </c>
      <c r="E3884" t="inlineStr">
        <is>
          <t>山东省济南市槐荫区张庄路街道明星小区(经十西路)济南六零一医院</t>
        </is>
      </c>
      <c r="F3884" t="inlineStr">
        <is>
          <t>项目出差</t>
        </is>
      </c>
      <c r="G3884" t="inlineStr">
        <is>
          <t>张连顺-济南-绿茶-新店开业 已结束</t>
        </is>
      </c>
      <c r="H3884" t="inlineStr">
        <is>
          <t>因客户机器滚轮配件没能到货，明天早上到货后进行维修，下午赶往临汾绿茶店。</t>
        </is>
      </c>
      <c r="I3884" t="inlineStr">
        <is>
          <t>无</t>
        </is>
      </c>
      <c r="J3884"/>
      <c r="K3884" t="inlineStr">
        <is>
          <t>上午对济南绿茶店机器滚轮进行更换，下午赶往临汾绿茶店。</t>
        </is>
      </c>
      <c r="L3884" t="inlineStr">
        <is>
          <t>IMG_20251102_083304706.jpg,IMG_20251102_212009143.jpg,IMG_20251102_212014265.jpg</t>
        </is>
      </c>
      <c r="M3884"/>
      <c r="N3884" s="2">
        <v>45963</v>
      </c>
      <c r="O3884" t="inlineStr">
        <is>
          <t>已结束</t>
        </is>
      </c>
      <c r="P3884" t="inlineStr">
        <is>
          <t>44周</t>
        </is>
      </c>
      <c r="Q3884"/>
      <c r="R3884" t="inlineStr">
        <is>
          <t>false</t>
        </is>
      </c>
      <c r="S3884" t="inlineStr">
        <is>
          <t>2025/11/02</t>
        </is>
      </c>
      <c r="T3884" t="inlineStr">
        <is>
          <t>BST</t>
        </is>
      </c>
      <c r="U3884" t="inlineStr">
        <is>
          <t>1</t>
        </is>
      </c>
      <c r="V3884" t="inlineStr">
        <is>
          <t>张铭麒</t>
        </is>
      </c>
      <c r="W3884" t="inlineStr">
        <is>
          <t>李岳丰
吴薇</t>
        </is>
      </c>
    </row>
    <row r="3885" ht="12.75" customHeight="1">
      <c r="A3885" t="inlineStr">
        <is>
          <t>2025-11-01 张连顺-济南-绿茶-新店开业 已结束</t>
        </is>
      </c>
      <c r="B3885"/>
      <c r="C3885" t="inlineStr">
        <is>
          <t>机器锅滚轮挂胶脱落、异响，现场无法修复，已联系售后发货维修。</t>
        </is>
      </c>
      <c r="D3885" t="inlineStr">
        <is>
          <t>张连顺</t>
        </is>
      </c>
      <c r="E3885" t="inlineStr">
        <is>
          <t>山东省济南市槐荫区张庄路街道明星小区(经十西路)济南六零一医院</t>
        </is>
      </c>
      <c r="F3885" t="inlineStr">
        <is>
          <t>项目出差</t>
        </is>
      </c>
      <c r="G3885" t="inlineStr">
        <is>
          <t>张连顺-济南-绿茶-新店开业 已结束</t>
        </is>
      </c>
      <c r="H3885" t="inlineStr">
        <is>
          <t>济南市龙湖天街绿茶店开业支援服务，机器锅滚轮挂胶脱落，机器异响，现场无法修复，以联系售后范可欣发货，进行维修。</t>
        </is>
      </c>
      <c r="I3885" t="inlineStr">
        <is>
          <t>无</t>
        </is>
      </c>
      <c r="J3885"/>
      <c r="K3885" t="inlineStr">
        <is>
          <t>济南市龙湖天街绿茶店开业支援服务</t>
        </is>
      </c>
      <c r="L3885" t="inlineStr">
        <is>
          <t>IMG_20251101_103916804.jpg,IMG_20251101_103924041.jpg,IMG_20251101_214138955.jpg,IMG_20251101_214244074.jpg</t>
        </is>
      </c>
      <c r="M3885"/>
      <c r="N3885" s="2">
        <v>45962</v>
      </c>
      <c r="O3885" t="inlineStr">
        <is>
          <t>已结束</t>
        </is>
      </c>
      <c r="P3885" t="inlineStr">
        <is>
          <t>44周</t>
        </is>
      </c>
      <c r="Q3885"/>
      <c r="R3885" t="inlineStr">
        <is>
          <t>false</t>
        </is>
      </c>
      <c r="S3885" t="inlineStr">
        <is>
          <t>2025/11/02</t>
        </is>
      </c>
      <c r="T3885" t="inlineStr">
        <is>
          <t>BST</t>
        </is>
      </c>
      <c r="U3885"/>
      <c r="V3885" t="inlineStr">
        <is>
          <t>张铭麒</t>
        </is>
      </c>
      <c r="W3885" t="inlineStr">
        <is>
          <t>李岳丰
吴薇</t>
        </is>
      </c>
    </row>
    <row r="3886" ht="12.75" customHeight="1">
      <c r="A3886" t="inlineStr">
        <is>
          <t>2025-10-31 张连顺-济南-绿茶-新店开业 已结束</t>
        </is>
      </c>
      <c r="B3886"/>
      <c r="C3886" t="inlineStr">
        <is>
          <t>客户开业第一天机器及出品正常，无异常问题。</t>
        </is>
      </c>
      <c r="D3886" t="inlineStr">
        <is>
          <t>张连顺</t>
        </is>
      </c>
      <c r="E3886" t="inlineStr">
        <is>
          <t>山东省济南市槐荫区张庄路街道经十路辅路济南六零一医院</t>
        </is>
      </c>
      <c r="F3886" t="inlineStr">
        <is>
          <t>项目出差</t>
        </is>
      </c>
      <c r="G3886" t="inlineStr">
        <is>
          <t>张连顺-济南-绿茶-新店开业 已结束</t>
        </is>
      </c>
      <c r="H3886" t="inlineStr">
        <is>
          <t>客户正式开业第一天，机器各项工作正常，出品正常。</t>
        </is>
      </c>
      <c r="I3886" t="inlineStr">
        <is>
          <t>无</t>
        </is>
      </c>
      <c r="J3886"/>
      <c r="K3886" t="inlineStr">
        <is>
          <t>济南龙湖天街绿茶开业支援服务</t>
        </is>
      </c>
      <c r="L3886" t="inlineStr">
        <is>
          <t>IMG_20251031_075903719.jpg,IMG_20251031_082440733.jpg,IMG_20251031_093528796.jpg,IMG_20251031_220436473.jpg,IMG_20251031_220426679.jpg,IMG_20251031_220443938.jpg</t>
        </is>
      </c>
      <c r="M3886"/>
      <c r="N3886" s="2">
        <v>45961</v>
      </c>
      <c r="O3886" t="inlineStr">
        <is>
          <t>已结束</t>
        </is>
      </c>
      <c r="P3886" t="inlineStr">
        <is>
          <t>44周</t>
        </is>
      </c>
      <c r="Q3886"/>
      <c r="R3886" t="inlineStr">
        <is>
          <t>false</t>
        </is>
      </c>
      <c r="S3886" t="inlineStr">
        <is>
          <t>2025/11/02</t>
        </is>
      </c>
      <c r="T3886" t="inlineStr">
        <is>
          <t>BST</t>
        </is>
      </c>
      <c r="U3886"/>
      <c r="V3886" t="inlineStr">
        <is>
          <t>张铭麒</t>
        </is>
      </c>
      <c r="W3886" t="inlineStr">
        <is>
          <t>李岳丰
吴薇</t>
        </is>
      </c>
    </row>
    <row r="3887" ht="12.75" customHeight="1">
      <c r="A3887" t="inlineStr">
        <is>
          <t>2025-10-30 张连顺-济南-绿茶-新店开业 已结束</t>
        </is>
      </c>
      <c r="B3887"/>
      <c r="C3887" t="inlineStr">
        <is>
          <t>机器菜品测试正常，开业支援进行中，无异常。</t>
        </is>
      </c>
      <c r="D3887" t="inlineStr">
        <is>
          <t>张连顺</t>
        </is>
      </c>
      <c r="E3887" t="inlineStr">
        <is>
          <t>山东省济南市槐荫区张庄路街道明星小区(经十西路)济南六零一医院</t>
        </is>
      </c>
      <c r="F3887" t="inlineStr">
        <is>
          <t>项目出差</t>
        </is>
      </c>
      <c r="G3887" t="inlineStr">
        <is>
          <t>张连顺-济南-绿茶-新店开业 已结束</t>
        </is>
      </c>
      <c r="H3887" t="inlineStr">
        <is>
          <t>济南龙湖天街绿茶店开业支援服务，今天对机器菜品测试一轮，出品正常。机器各项工作正常</t>
        </is>
      </c>
      <c r="I3887" t="inlineStr">
        <is>
          <t>无</t>
        </is>
      </c>
      <c r="J3887"/>
      <c r="K3887" t="inlineStr">
        <is>
          <t>明天正式开业支援服务</t>
        </is>
      </c>
      <c r="L3887" t="inlineStr">
        <is>
          <t>IMG_20251030_122801115.jpg,IMG_20251030_141743458.jpg,IMG_20251030_141753709.jpg,IMG_20251030_141800004.jpg,IMG_20251030_143307285.jpg,IMG_20251030_175204108.jpg</t>
        </is>
      </c>
      <c r="M3887"/>
      <c r="N3887" s="2">
        <v>45960</v>
      </c>
      <c r="O3887" t="inlineStr">
        <is>
          <t>已结束</t>
        </is>
      </c>
      <c r="P3887" t="inlineStr">
        <is>
          <t>44周</t>
        </is>
      </c>
      <c r="Q3887"/>
      <c r="R3887" t="inlineStr">
        <is>
          <t>false</t>
        </is>
      </c>
      <c r="S3887" t="inlineStr">
        <is>
          <t>2025/11/02</t>
        </is>
      </c>
      <c r="T3887" t="inlineStr">
        <is>
          <t>BST</t>
        </is>
      </c>
      <c r="U3887"/>
      <c r="V3887" t="inlineStr">
        <is>
          <t>张铭麒</t>
        </is>
      </c>
      <c r="W3887" t="inlineStr">
        <is>
          <t>李岳丰
吴薇</t>
        </is>
      </c>
    </row>
    <row r="3888" ht="12.75" customHeight="1">
      <c r="A3888" t="inlineStr">
        <is>
          <t>2025-10-29 张连顺-深圳-休假-休假 已结束</t>
        </is>
      </c>
      <c r="B3888"/>
      <c r="C3888" t="inlineStr">
        <is>
          <t>张连顺休假已结束，参与济南龙湖天街绿茶店开业支援服务。</t>
        </is>
      </c>
      <c r="D3888" t="inlineStr">
        <is>
          <t>张连顺</t>
        </is>
      </c>
      <c r="E3888" t="inlineStr">
        <is>
          <t>山东省济南市槐荫区张庄路街道明星小区(经十西路)济南六零一医院</t>
        </is>
      </c>
      <c r="F3888" t="inlineStr">
        <is>
          <t>项目出差</t>
        </is>
      </c>
      <c r="G3888" t="inlineStr">
        <is>
          <t>张连顺-深圳-休假-休假 已结束</t>
        </is>
      </c>
      <c r="H3888" t="inlineStr">
        <is>
          <t>安全到达济南市龙湖天街绿茶店，客户开业支援服务，</t>
        </is>
      </c>
      <c r="I3888" t="inlineStr">
        <is>
          <t>无</t>
        </is>
      </c>
      <c r="J3888"/>
      <c r="K3888" t="inlineStr">
        <is>
          <t>济南市龙湖天街绿茶店开业支援服务</t>
        </is>
      </c>
      <c r="L3888" t="inlineStr">
        <is>
          <t>IMG_20251029_072732338.jpg,IMG_20251029_104113753.jpg,IMG_20251029_130116569.jpg,IMG_20251029_200109845.jpg,IMG_20251029_213049422.jpg,IMG_20251029_213920239.jpg,IMG_20251029_213952039.jpg</t>
        </is>
      </c>
      <c r="M3888"/>
      <c r="N3888" s="2">
        <v>45959</v>
      </c>
      <c r="O3888" t="inlineStr">
        <is>
          <t>已结束,已结束,已结束,已结束,已结束,已结束,已结束,已结束,已结束,已结束,已结束,已结束,已结束,已结束,已结束</t>
        </is>
      </c>
      <c r="P3888" t="inlineStr">
        <is>
          <t>44周</t>
        </is>
      </c>
      <c r="Q3888"/>
      <c r="R3888" t="inlineStr">
        <is>
          <t>false</t>
        </is>
      </c>
      <c r="S3888" t="inlineStr">
        <is>
          <t>2025/09/12
2026/01/15
2026/01/16
2026/02/27
2026/03/03
2026/02/17
2026/02/23
2026/03/01
2026/03/12
2026/03/19
2026/03/20
2026/03/31
2026/04/01
2026/04/03
2026/04/08</t>
        </is>
      </c>
      <c r="T3888" t="inlineStr">
        <is>
          <t>BST,销售管理</t>
        </is>
      </c>
      <c r="U3888"/>
      <c r="V3888" t="inlineStr">
        <is>
          <t>张铭麒
张铭麒
张铭麒
张铭麒
张铭麒
曾维超
张铭麒
曾维超
曾维超
曾维超
曾维超
曾维超
曾维超
曾维超
曾维超</t>
        </is>
      </c>
      <c r="W3888" t="inlineStr">
        <is>
          <t>李岳丰
吴薇
李岳丰
吴薇
李岳丰
吴薇
李岳丰
吴薇
李岳丰
吴薇
李阳
李岳丰
吴薇
李阳
李阳
李阳
李阳
李阳
李阳
李阳
李阳</t>
        </is>
      </c>
    </row>
    <row r="3889" ht="12.75" customHeight="1">
      <c r="A3889" t="inlineStr">
        <is>
          <t>2025-10-28 张连顺-深圳-休假-休假 已结束</t>
        </is>
      </c>
      <c r="B3889"/>
      <c r="C3889" t="inlineStr">
        <is>
          <t>活动现场无电源，新厂家交货时间长，需关注。</t>
        </is>
      </c>
      <c r="D3889" t="inlineStr">
        <is>
          <t>张连顺</t>
        </is>
      </c>
      <c r="E3889" t="inlineStr">
        <is>
          <t>河南省郑州市金水区文化路街道丰产路348号兰德中心</t>
        </is>
      </c>
      <c r="F3889" t="inlineStr">
        <is>
          <t>项目出差</t>
        </is>
      </c>
      <c r="G3889" t="inlineStr">
        <is>
          <t>张连顺-深圳-休假-休假 已结束</t>
        </is>
      </c>
      <c r="H3889" t="inlineStr">
        <is>
          <t>活动现场没有电源，新找一个维修展车酒柜门的厂家，交货时间太长。</t>
        </is>
      </c>
      <c r="I3889" t="inlineStr">
        <is>
          <t>无</t>
        </is>
      </c>
      <c r="J3889"/>
      <c r="K3889" t="inlineStr">
        <is>
          <t>郑州市出发，济南西城天街绿茶开业支援服务</t>
        </is>
      </c>
      <c r="L3889" t="inlineStr">
        <is>
          <t>IMG_20251028_082446114.jpg,IMG_20251028_091552192.jpg,IMG_20251028_093035317.jpg,IMG_20251028_100656266.jpg,IMG_20251028_113451517.jpg,IMG_20251028_121538377.jpg,IMG_20251028_171642266.jpg,Screenshot_20251028_225808_com_hihonor_android_launcher_UniHomeLauncher.jpg</t>
        </is>
      </c>
      <c r="M3889"/>
      <c r="N3889" s="2">
        <v>45958</v>
      </c>
      <c r="O3889" t="inlineStr">
        <is>
          <t>已结束,已结束,已结束,已结束,已结束,已结束,已结束,已结束,已结束,已结束,已结束,已结束,已结束,已结束,已结束</t>
        </is>
      </c>
      <c r="P3889" t="inlineStr">
        <is>
          <t>44周</t>
        </is>
      </c>
      <c r="Q3889"/>
      <c r="R3889" t="inlineStr">
        <is>
          <t>false</t>
        </is>
      </c>
      <c r="S3889" t="inlineStr">
        <is>
          <t>2025/09/12
2026/01/15
2026/01/16
2026/02/27
2026/03/03
2026/02/17
2026/02/23
2026/03/01
2026/03/12
2026/03/19
2026/03/20
2026/03/31
2026/04/01
2026/04/03
2026/04/08</t>
        </is>
      </c>
      <c r="T3889" t="inlineStr">
        <is>
          <t>BST,销售管理</t>
        </is>
      </c>
      <c r="U3889" t="inlineStr">
        <is>
          <t>1</t>
        </is>
      </c>
      <c r="V3889" t="inlineStr">
        <is>
          <t>张铭麒
张铭麒
张铭麒
张铭麒
张铭麒
曾维超
张铭麒
曾维超
曾维超
曾维超
曾维超
曾维超
曾维超
曾维超
曾维超</t>
        </is>
      </c>
      <c r="W3889" t="inlineStr">
        <is>
          <t>李岳丰
吴薇
李岳丰
吴薇
李岳丰
吴薇
李岳丰
吴薇
李岳丰
吴薇
李阳
李岳丰
吴薇
李阳
李阳
李阳
李阳
李阳
李阳
李阳
李阳</t>
        </is>
      </c>
    </row>
    <row r="3890" ht="12.75" customHeight="1">
      <c r="A3890" t="inlineStr">
        <is>
          <t>2025-10-27 张连顺-深圳-休假-休假 已结束</t>
        </is>
      </c>
      <c r="B3890"/>
      <c r="C3890" t="inlineStr">
        <is>
          <t>忘记提交日报，演示活动地点待面谈租用。</t>
        </is>
      </c>
      <c r="D3890" t="inlineStr">
        <is>
          <t>张连顺</t>
        </is>
      </c>
      <c r="E3890" t="inlineStr">
        <is>
          <t>河南省郑州市金水区文化路街道东关虎屯(嘉辰时代广场西南)嘉辰时代广场</t>
        </is>
      </c>
      <c r="F3890" t="inlineStr">
        <is>
          <t>项目出差</t>
        </is>
      </c>
      <c r="G3890" t="inlineStr">
        <is>
          <t>张连顺-深圳-休假-休假 已结束</t>
        </is>
      </c>
      <c r="H3890" t="inlineStr">
        <is>
          <t>昨天晚上忘记提交日报，寻找演示活动地点，今天看过几个停车场，有电源的有两个挺车场，老板不在，以约好明天面谈，商谈租用事项</t>
        </is>
      </c>
      <c r="I3890" t="inlineStr">
        <is>
          <t>无</t>
        </is>
      </c>
      <c r="J3890"/>
      <c r="K3890" t="inlineStr">
        <is>
          <t>寻找演示活动地点</t>
        </is>
      </c>
      <c r="L3890" t="inlineStr">
        <is>
          <t>IMG_20251026_092422357.jpg,IMG_20251026_095253411.jpg,IMG_20251026_160214624.jpg,IMG_20251026_161642723.jpg,IMG_20251026_164917743.jpg,IMG_20251027_091729700.jpg,IMG_20251027_110535383.jpg,IMG_20251027_115118624.jpg,IMG_20251027_154749311.jpg</t>
        </is>
      </c>
      <c r="M3890"/>
      <c r="N3890" s="2">
        <v>45957</v>
      </c>
      <c r="O3890" t="inlineStr">
        <is>
          <t>已结束,已结束,已结束,已结束,已结束,已结束,已结束,已结束,已结束,已结束,已结束,已结束,已结束,已结束,已结束</t>
        </is>
      </c>
      <c r="P3890" t="inlineStr">
        <is>
          <t>44周</t>
        </is>
      </c>
      <c r="Q3890"/>
      <c r="R3890" t="inlineStr">
        <is>
          <t>false</t>
        </is>
      </c>
      <c r="S3890" t="inlineStr">
        <is>
          <t>2025/09/12
2026/01/15
2026/01/16
2026/02/27
2026/03/03
2026/02/17
2026/02/23
2026/03/01
2026/03/12
2026/03/19
2026/03/20
2026/03/31
2026/04/01
2026/04/03
2026/04/08</t>
        </is>
      </c>
      <c r="T3890" t="inlineStr">
        <is>
          <t>BST,销售管理</t>
        </is>
      </c>
      <c r="U3890"/>
      <c r="V3890" t="inlineStr">
        <is>
          <t>张铭麒
张铭麒
张铭麒
张铭麒
张铭麒
曾维超
张铭麒
曾维超
曾维超
曾维超
曾维超
曾维超
曾维超
曾维超
曾维超</t>
        </is>
      </c>
      <c r="W3890" t="inlineStr">
        <is>
          <t>李岳丰
吴薇
李岳丰
吴薇
李岳丰
吴薇
李岳丰
吴薇
李岳丰
吴薇
李阳
李岳丰
吴薇
李阳
李阳
李阳
李阳
李阳
李阳
李阳
李阳</t>
        </is>
      </c>
    </row>
    <row r="3891" ht="12.75" customHeight="1">
      <c r="A3891" t="inlineStr">
        <is>
          <t>2025-10-25 张连顺-深圳-休假-休假 已结束</t>
        </is>
      </c>
      <c r="B3891"/>
      <c r="C3891" t="inlineStr">
        <is>
          <t>铝材需佛山发货10天到，停车场附近无演示地点需进四环禁行路段。</t>
        </is>
      </c>
      <c r="D3891" t="inlineStr">
        <is>
          <t>张连顺</t>
        </is>
      </c>
      <c r="E3891" t="inlineStr">
        <is>
          <t>河南省郑州市中牟县祥云街道昊润快捷酒店</t>
        </is>
      </c>
      <c r="F3891" t="inlineStr">
        <is>
          <t>项目出差</t>
        </is>
      </c>
      <c r="G3891" t="inlineStr">
        <is>
          <t>张连顺-深圳-休假-休假 已结束</t>
        </is>
      </c>
      <c r="H3891" t="inlineStr">
        <is>
          <t>郑东建材市场寻找做酒柜门店，没有合适铝材，都是佛山发货，大概到郑州需要10天左右，停车场附近没有合适演示活动地点，需要进四环禁行路段。</t>
        </is>
      </c>
      <c r="I3891" t="inlineStr">
        <is>
          <t>无</t>
        </is>
      </c>
      <c r="J3891"/>
      <c r="K3891" t="inlineStr">
        <is>
          <t>进郑州四环以里，寻找演示活动地点</t>
        </is>
      </c>
      <c r="L3891" t="inlineStr">
        <is>
          <t>Screenshot_20251025_193159_com_hihonor_android_launcher_UniHomeLauncher.jpg,IMG_20251025_162918826.jpg,IMG_20251025_121415249.jpg,IMG_20251025_094243587.jpg</t>
        </is>
      </c>
      <c r="M3891"/>
      <c r="N3891" s="2">
        <v>45955</v>
      </c>
      <c r="O3891" t="inlineStr">
        <is>
          <t>已结束,已结束,已结束,已结束,已结束,已结束,已结束,已结束,已结束,已结束,已结束,已结束,已结束,已结束,已结束</t>
        </is>
      </c>
      <c r="P3891" t="inlineStr">
        <is>
          <t>43周</t>
        </is>
      </c>
      <c r="Q3891"/>
      <c r="R3891" t="inlineStr">
        <is>
          <t>false</t>
        </is>
      </c>
      <c r="S3891" t="inlineStr">
        <is>
          <t>2025/09/12
2026/01/15
2026/01/16
2026/02/27
2026/03/03
2026/02/17
2026/02/23
2026/03/01
2026/03/12
2026/03/19
2026/03/20
2026/03/31
2026/04/01
2026/04/03
2026/04/08</t>
        </is>
      </c>
      <c r="T3891" t="inlineStr">
        <is>
          <t>BST,销售管理</t>
        </is>
      </c>
      <c r="U3891"/>
      <c r="V3891" t="inlineStr">
        <is>
          <t>张铭麒
张铭麒
张铭麒
张铭麒
张铭麒
曾维超
张铭麒
曾维超
曾维超
曾维超
曾维超
曾维超
曾维超
曾维超
曾维超</t>
        </is>
      </c>
      <c r="W3891" t="inlineStr">
        <is>
          <t>李岳丰
吴薇
李岳丰
吴薇
李岳丰
吴薇
李岳丰
吴薇
李岳丰
吴薇
李阳
李岳丰
吴薇
李阳
李阳
李阳
李阳
李阳
李阳
李阳
李阳</t>
        </is>
      </c>
    </row>
    <row r="3892" ht="12.75" customHeight="1">
      <c r="A3892" t="inlineStr">
        <is>
          <t>2025-10-24 张连顺-深圳-休假-休假 已结束</t>
        </is>
      </c>
      <c r="B3892"/>
      <c r="C3892" t="inlineStr">
        <is>
          <t>商家加工不了、无法预订，需找酒柜加工门店和演示场地。</t>
        </is>
      </c>
      <c r="D3892" t="inlineStr">
        <is>
          <t>张连顺</t>
        </is>
      </c>
      <c r="E3892" t="inlineStr">
        <is>
          <t>河南省郑州市中牟县祥云街道昊润快捷酒店郑州恒升厨具设备有限公司</t>
        </is>
      </c>
      <c r="F3892" t="inlineStr">
        <is>
          <t>项目出差</t>
        </is>
      </c>
      <c r="G3892" t="inlineStr">
        <is>
          <t>张连顺-深圳-休假-休假 已结束</t>
        </is>
      </c>
      <c r="H3892" t="inlineStr">
        <is>
          <t>昨天联系的商家加工不了，跟原来的不一样无法预订，寻找加工酒柜门店，</t>
        </is>
      </c>
      <c r="I3892" t="inlineStr">
        <is>
          <t>无</t>
        </is>
      </c>
      <c r="J3892"/>
      <c r="K3892" t="inlineStr">
        <is>
          <t>寻找加工酒柜门的门店，和演示活动的场地</t>
        </is>
      </c>
      <c r="L3892" t="inlineStr">
        <is>
          <t>IMG_20251024_091904021.jpg,IMG_20251024_153518966.jpg,IMG_20251024_154227555.jpg,IMG_20251024_154244587.jpg</t>
        </is>
      </c>
      <c r="M3892"/>
      <c r="N3892" s="2">
        <v>45954</v>
      </c>
      <c r="O3892" t="inlineStr">
        <is>
          <t>已结束,已结束,已结束,已结束,已结束,已结束,已结束,已结束,已结束,已结束,已结束,已结束,已结束,已结束,已结束</t>
        </is>
      </c>
      <c r="P3892" t="inlineStr">
        <is>
          <t>43周</t>
        </is>
      </c>
      <c r="Q3892"/>
      <c r="R3892" t="inlineStr">
        <is>
          <t>false</t>
        </is>
      </c>
      <c r="S3892" t="inlineStr">
        <is>
          <t>2025/09/12
2026/01/15
2026/01/16
2026/02/27
2026/03/03
2026/02/17
2026/02/23
2026/03/01
2026/03/12
2026/03/19
2026/03/20
2026/03/31
2026/04/01
2026/04/03
2026/04/08</t>
        </is>
      </c>
      <c r="T3892" t="inlineStr">
        <is>
          <t>BST,销售管理</t>
        </is>
      </c>
      <c r="U3892"/>
      <c r="V3892" t="inlineStr">
        <is>
          <t>张铭麒
张铭麒
张铭麒
张铭麒
张铭麒
曾维超
张铭麒
曾维超
曾维超
曾维超
曾维超
曾维超
曾维超
曾维超
曾维超</t>
        </is>
      </c>
      <c r="W3892" t="inlineStr">
        <is>
          <t>李岳丰
吴薇
李岳丰
吴薇
李岳丰
吴薇
李岳丰
吴薇
李岳丰
吴薇
李阳
李岳丰
吴薇
李阳
李阳
李阳
李阳
李阳
李阳
李阳
李阳</t>
        </is>
      </c>
    </row>
    <row r="3893" ht="12.75" customHeight="1">
      <c r="A3893" t="inlineStr">
        <is>
          <t>2025-10-23 张连顺--休假-休假 已结束</t>
        </is>
      </c>
      <c r="B3893"/>
      <c r="C3893" t="inlineStr">
        <is>
          <t>需关注展车能否加工酒柜门，待明日拍照确认商家可行性。</t>
        </is>
      </c>
      <c r="D3893" t="inlineStr">
        <is>
          <t>张连顺</t>
        </is>
      </c>
      <c r="E3893" t="inlineStr">
        <is>
          <t>河南省郑州市中牟县祥云街道昊润快捷酒店郑州恒升厨具设备有限公司</t>
        </is>
      </c>
      <c r="F3893" t="inlineStr">
        <is>
          <t>项目出差</t>
        </is>
      </c>
      <c r="G3893" t="inlineStr">
        <is>
          <t>张连顺--休假-休假 已结束</t>
        </is>
      </c>
      <c r="H3893" t="inlineStr">
        <is>
          <t>安全到达郑州，取完展车钥匙，联系两家做酒柜门的店家，明天展开车辆，拍照让商家看看，是否能加工。</t>
        </is>
      </c>
      <c r="I3893" t="inlineStr">
        <is>
          <t>无</t>
        </is>
      </c>
      <c r="J3893"/>
      <c r="K3893" t="inlineStr">
        <is>
          <t>展开车辆，拍照让商家看看，是否能加工。</t>
        </is>
      </c>
      <c r="L3893" t="inlineStr">
        <is>
          <t>IMG_20251023_070237740.jpg,IMG_20251023_103228953.jpg,IMG_20251023_130122668.jpg,IMG_20251023_154429326.jpg,IMG_20251023_165423515.jpg,IMG_20251023_170118324.jpg</t>
        </is>
      </c>
      <c r="M3893"/>
      <c r="N3893" s="2">
        <v>45953</v>
      </c>
      <c r="O3893" t="inlineStr">
        <is>
          <t>已结束</t>
        </is>
      </c>
      <c r="P3893" t="inlineStr">
        <is>
          <t>43周</t>
        </is>
      </c>
      <c r="Q3893"/>
      <c r="R3893" t="inlineStr">
        <is>
          <t>false</t>
        </is>
      </c>
      <c r="S3893" t="inlineStr">
        <is>
          <t>2025/10/10</t>
        </is>
      </c>
      <c r="T3893"/>
      <c r="U3893"/>
      <c r="V3893"/>
      <c r="W3893"/>
    </row>
    <row r="3894" ht="12.75" customHeight="1">
      <c r="A3894" t="inlineStr">
        <is>
          <t>2025-10-13 张连顺-深圳-休假-休假 已结束</t>
        </is>
      </c>
      <c r="B3894"/>
      <c r="C3894" t="inlineStr">
        <is>
          <t xml:space="preserve">郑州展车活动结束返深，无异常，后续去公司领物资 </t>
        </is>
      </c>
      <c r="D3894" t="inlineStr">
        <is>
          <t>张连顺</t>
        </is>
      </c>
      <c r="E3894" t="inlineStr">
        <is>
          <t>广东省深圳市宝安区福海街道聚龙居(三号路)</t>
        </is>
      </c>
      <c r="F3894" t="inlineStr">
        <is>
          <t>项目出差</t>
        </is>
      </c>
      <c r="G3894" t="inlineStr">
        <is>
          <t>张连顺-深圳-休假-休假 已结束</t>
        </is>
      </c>
      <c r="H3894" t="inlineStr">
        <is>
          <t>展车参加销售郑州演示活动结束，安全返回深圳市</t>
        </is>
      </c>
      <c r="I3894" t="inlineStr">
        <is>
          <t>无</t>
        </is>
      </c>
      <c r="J3894"/>
      <c r="K3894" t="inlineStr">
        <is>
          <t>公司领取展车所需物资</t>
        </is>
      </c>
      <c r="L3894"/>
      <c r="M3894"/>
      <c r="N3894" s="2">
        <v>45943</v>
      </c>
      <c r="O3894" t="inlineStr">
        <is>
          <t>已结束,已结束,已结束,已结束,已结束,已结束,已结束,已结束,已结束,已结束,已结束,已结束,已结束,已结束,已结束</t>
        </is>
      </c>
      <c r="P3894" t="inlineStr">
        <is>
          <t>42周</t>
        </is>
      </c>
      <c r="Q3894"/>
      <c r="R3894" t="inlineStr">
        <is>
          <t>false</t>
        </is>
      </c>
      <c r="S3894" t="inlineStr">
        <is>
          <t>2025/09/12
2026/01/15
2026/01/16
2026/02/27
2026/03/03
2026/02/17
2026/02/23
2026/03/01
2026/03/12
2026/03/19
2026/03/20
2026/03/31
2026/04/01
2026/04/03
2026/04/08</t>
        </is>
      </c>
      <c r="T3894" t="inlineStr">
        <is>
          <t>BST,销售管理</t>
        </is>
      </c>
      <c r="U3894" t="inlineStr">
        <is>
          <t>1</t>
        </is>
      </c>
      <c r="V3894" t="inlineStr">
        <is>
          <t>张铭麒
张铭麒
张铭麒
张铭麒
张铭麒
曾维超
张铭麒
曾维超
曾维超
曾维超
曾维超
曾维超
曾维超
曾维超
曾维超</t>
        </is>
      </c>
      <c r="W3894" t="inlineStr">
        <is>
          <t>李岳丰
吴薇
李岳丰
吴薇
李岳丰
吴薇
李岳丰
吴薇
李岳丰
吴薇
李阳
李岳丰
吴薇
李阳
李阳
李阳
李阳
李阳
李阳
李阳
李阳</t>
        </is>
      </c>
    </row>
    <row r="3895" ht="12.75" customHeight="1">
      <c r="A3895" t="inlineStr">
        <is>
          <t>2025-10-11 张连顺-深圳-休假-休假 已结束</t>
        </is>
      </c>
      <c r="B3895"/>
      <c r="C3895" t="inlineStr">
        <is>
          <t xml:space="preserve">车辆卫生清理、工作测试，菜品测试正常，因机票贵郑州休息 </t>
        </is>
      </c>
      <c r="D3895" t="inlineStr">
        <is>
          <t>张连顺</t>
        </is>
      </c>
      <c r="E3895" t="inlineStr">
        <is>
          <t>河南省郑州市金水区祭城路街道颐东阳光花园美盛中心</t>
        </is>
      </c>
      <c r="F3895" t="inlineStr">
        <is>
          <t>项目出差</t>
        </is>
      </c>
      <c r="G3895" t="inlineStr">
        <is>
          <t>张连顺-深圳-休假-休假 已结束</t>
        </is>
      </c>
      <c r="H3895" t="inlineStr">
        <is>
          <t>展开车辆清理卫生，对机器各项工作进行测试调整，迎接客人到来，准备食材对展示菜品进行测试，出品正常。活动结束后，等晚上过限行时间送展车到停车场。</t>
        </is>
      </c>
      <c r="I3895" t="inlineStr">
        <is>
          <t>无</t>
        </is>
      </c>
      <c r="J3895"/>
      <c r="K3895" t="inlineStr">
        <is>
          <t>因机票太贵，无法预订机票，郑州市原地休息一天，</t>
        </is>
      </c>
      <c r="L3895" t="inlineStr">
        <is>
          <t>IMG_20251011_081614411.jpg,IMG_20251011_124052493.jpg,IMG_20251011_124353873.jpg,IMG_20251011_124332.jpg,IMG_20251011_130545794.jpg,IMG_20251011_190504880.jpg</t>
        </is>
      </c>
      <c r="M3895"/>
      <c r="N3895" s="2">
        <v>45941</v>
      </c>
      <c r="O3895" t="inlineStr">
        <is>
          <t>已结束,已结束,已结束,已结束,已结束,已结束,已结束,已结束,已结束,已结束,已结束,已结束,已结束,已结束,已结束</t>
        </is>
      </c>
      <c r="P3895" t="inlineStr">
        <is>
          <t>41周</t>
        </is>
      </c>
      <c r="Q3895"/>
      <c r="R3895" t="inlineStr">
        <is>
          <t>false</t>
        </is>
      </c>
      <c r="S3895" t="inlineStr">
        <is>
          <t>2025/09/12
2026/01/15
2026/01/16
2026/02/27
2026/03/03
2026/02/17
2026/02/23
2026/03/01
2026/03/12
2026/03/19
2026/03/20
2026/03/31
2026/04/01
2026/04/03
2026/04/08</t>
        </is>
      </c>
      <c r="T3895" t="inlineStr">
        <is>
          <t>BST,销售管理</t>
        </is>
      </c>
      <c r="U3895" t="inlineStr">
        <is>
          <t>0</t>
        </is>
      </c>
      <c r="V3895" t="inlineStr">
        <is>
          <t>张铭麒
张铭麒
张铭麒
张铭麒
张铭麒
曾维超
张铭麒
曾维超
曾维超
曾维超
曾维超
曾维超
曾维超
曾维超
曾维超</t>
        </is>
      </c>
      <c r="W3895" t="inlineStr">
        <is>
          <t>李岳丰
吴薇
李岳丰
吴薇
李岳丰
吴薇
李岳丰
吴薇
李岳丰
吴薇
李阳
李岳丰
吴薇
李阳
李阳
李阳
李阳
李阳
李阳
李阳
李阳</t>
        </is>
      </c>
    </row>
    <row r="3896" ht="12.75" customHeight="1">
      <c r="A3896" t="inlineStr">
        <is>
          <t>2025-10-10 张连顺-深圳-休假-休假 已结束</t>
        </is>
      </c>
      <c r="B3896"/>
      <c r="C3896" t="inlineStr">
        <is>
          <t xml:space="preserve">2025.10.10从深圳到西安取车至郑州，休假结束，车检无异常 </t>
        </is>
      </c>
      <c r="D3896" t="inlineStr">
        <is>
          <t>张连顺</t>
        </is>
      </c>
      <c r="E3896" t="inlineStr">
        <is>
          <t>河南省郑州市金水区祭城路街道金水东路辅路郑东新区</t>
        </is>
      </c>
      <c r="F3896" t="inlineStr">
        <is>
          <t>项目出差</t>
        </is>
      </c>
      <c r="G3896" t="inlineStr">
        <is>
          <t>张连顺-深圳-休假-休假 已结束</t>
        </is>
      </c>
      <c r="H3896" t="inlineStr">
        <is>
          <t>深圳市出发到达西安取车，安全到达郑州市指定位置。</t>
        </is>
      </c>
      <c r="I3896" t="inlineStr">
        <is>
          <t>无</t>
        </is>
      </c>
      <c r="J3896"/>
      <c r="K3896" t="inlineStr">
        <is>
          <t>清理车辆卫生，机器各项工作检查</t>
        </is>
      </c>
      <c r="L3896" t="inlineStr">
        <is>
          <t>IMG_20251010_043701096.jpg,IMG_20251010_092852300.jpg,IMG_20251010_102109602.jpg,IMG_20251010_102126396.jpg,IMG_20251010_192145124.jpg,IMG_20251010_231200066.jpg</t>
        </is>
      </c>
      <c r="M3896"/>
      <c r="N3896" s="2">
        <v>45940</v>
      </c>
      <c r="O3896" t="inlineStr">
        <is>
          <t>已结束,已结束,已结束,已结束,已结束,已结束,已结束,已结束,已结束,已结束,已结束,已结束,已结束,已结束,已结束</t>
        </is>
      </c>
      <c r="P3896" t="inlineStr">
        <is>
          <t>41周</t>
        </is>
      </c>
      <c r="Q3896"/>
      <c r="R3896" t="inlineStr">
        <is>
          <t>false</t>
        </is>
      </c>
      <c r="S3896" t="inlineStr">
        <is>
          <t>2025/09/12
2026/01/15
2026/01/16
2026/02/27
2026/03/03
2026/02/17
2026/02/23
2026/03/01
2026/03/12
2026/03/19
2026/03/20
2026/03/31
2026/04/01
2026/04/03
2026/04/08</t>
        </is>
      </c>
      <c r="T3896" t="inlineStr">
        <is>
          <t>BST,销售管理</t>
        </is>
      </c>
      <c r="U3896"/>
      <c r="V3896" t="inlineStr">
        <is>
          <t>张铭麒
张铭麒
张铭麒
张铭麒
张铭麒
曾维超
张铭麒
曾维超
曾维超
曾维超
曾维超
曾维超
曾维超
曾维超
曾维超</t>
        </is>
      </c>
      <c r="W3896" t="inlineStr">
        <is>
          <t>李岳丰
吴薇
李岳丰
吴薇
李岳丰
吴薇
李岳丰
吴薇
李岳丰
吴薇
李阳
李岳丰
吴薇
李阳
李阳
李阳
李阳
李阳
李阳
李阳
李阳</t>
        </is>
      </c>
    </row>
    <row r="3897" ht="12.75" customHeight="1">
      <c r="A3897" t="inlineStr">
        <is>
          <t>2025-09-30 张连顺-金华-绿茶-新店开业 已结束</t>
        </is>
      </c>
      <c r="B3897" t="inlineStr">
        <is>
          <t>1</t>
        </is>
      </c>
      <c r="C3897" t="inlineStr">
        <is>
          <t xml:space="preserve">2号机水淀粉系统升级调试，双机观测正常，结束金华店开业支援 </t>
        </is>
      </c>
      <c r="D3897" t="inlineStr">
        <is>
          <t>张连顺</t>
        </is>
      </c>
      <c r="E3897" t="inlineStr">
        <is>
          <t>浙江省金华市婺城区三江街道联建小区金华世贸城市广场</t>
        </is>
      </c>
      <c r="F3897" t="inlineStr">
        <is>
          <t>项目出差</t>
        </is>
      </c>
      <c r="G3897" t="inlineStr">
        <is>
          <t>张连顺-金华-绿茶-新店开业 已结束</t>
        </is>
      </c>
      <c r="H3897" t="inlineStr">
        <is>
          <t>对2号机器的水淀粉系统升级，完成后对机器进行了初步调试，升级完成后，对1号机和2号机进行了全天持续观察。包括水淀粉的实际用量，菜品外观及口感等。经观察，两台机器均工作正常，未出现水淀粉用量异常增多的情况，出品的菜品在色泽、浓稠度、口味等方面均符合标准，保持稳定状态。</t>
        </is>
      </c>
      <c r="I3897" t="inlineStr">
        <is>
          <t>无</t>
        </is>
      </c>
      <c r="J3897"/>
      <c r="K3897" t="inlineStr">
        <is>
          <t>结束金华市世贸广场绿茶店开业支援服务</t>
        </is>
      </c>
      <c r="L3897" t="inlineStr">
        <is>
          <t>IMG_20250929_083537293.jpg,IMG_20250929_084131894.jpg,IMG_20250929_210557867.jpg,IMG_20250929_210608387.jpg</t>
        </is>
      </c>
      <c r="M3897"/>
      <c r="N3897" s="2">
        <v>45930</v>
      </c>
      <c r="O3897" t="inlineStr">
        <is>
          <t>已结束</t>
        </is>
      </c>
      <c r="P3897" t="inlineStr">
        <is>
          <t>40周</t>
        </is>
      </c>
      <c r="Q3897"/>
      <c r="R3897" t="inlineStr">
        <is>
          <t>false</t>
        </is>
      </c>
      <c r="S3897" t="inlineStr">
        <is>
          <t>2025/09/30</t>
        </is>
      </c>
      <c r="T3897" t="inlineStr">
        <is>
          <t>BST</t>
        </is>
      </c>
      <c r="U3897" t="inlineStr">
        <is>
          <t>1</t>
        </is>
      </c>
      <c r="V3897" t="inlineStr">
        <is>
          <t>张铭麒</t>
        </is>
      </c>
      <c r="W3897" t="inlineStr">
        <is>
          <t>李岳丰
吴薇</t>
        </is>
      </c>
    </row>
    <row r="3898" ht="12.75" customHeight="1">
      <c r="A3898" t="inlineStr">
        <is>
          <t>2025-09-30 张连顺-金华-绿茶-新店开业 已结束</t>
        </is>
      </c>
      <c r="B3898"/>
      <c r="C3898" t="inlineStr">
        <is>
          <t xml:space="preserve">结束金华绿茶店开业支援，安全抵深圳，新店开业进行中无异常 </t>
        </is>
      </c>
      <c r="D3898" t="inlineStr">
        <is>
          <t>张连顺</t>
        </is>
      </c>
      <c r="E3898" t="inlineStr">
        <is>
          <t>广东省深圳市宝安区福海街道聚龙居(三号路)</t>
        </is>
      </c>
      <c r="F3898" t="inlineStr">
        <is>
          <t>项目出差</t>
        </is>
      </c>
      <c r="G3898" t="inlineStr">
        <is>
          <t>张连顺-金华-绿茶-新店开业 已结束</t>
        </is>
      </c>
      <c r="H3898" t="inlineStr">
        <is>
          <t>结束金华市绿茶世贸广场店开业支援服务。安全到达深圳市。</t>
        </is>
      </c>
      <c r="I3898" t="inlineStr">
        <is>
          <t>无</t>
        </is>
      </c>
      <c r="J3898"/>
      <c r="K3898" t="inlineStr">
        <is>
          <t>休息</t>
        </is>
      </c>
      <c r="L3898" t="inlineStr">
        <is>
          <t>IMG_20250930_180728994.jpg,IMG_20250930_110214479.jpg,IMG_20250930_214916732.jpg,IMG_20250930_163915565.jpg</t>
        </is>
      </c>
      <c r="M3898"/>
      <c r="N3898" s="2">
        <v>45930</v>
      </c>
      <c r="O3898" t="inlineStr">
        <is>
          <t>已结束</t>
        </is>
      </c>
      <c r="P3898" t="inlineStr">
        <is>
          <t>40周</t>
        </is>
      </c>
      <c r="Q3898"/>
      <c r="R3898" t="inlineStr">
        <is>
          <t>false</t>
        </is>
      </c>
      <c r="S3898" t="inlineStr">
        <is>
          <t>2025/09/30</t>
        </is>
      </c>
      <c r="T3898" t="inlineStr">
        <is>
          <t>BST</t>
        </is>
      </c>
      <c r="U3898" t="inlineStr">
        <is>
          <t>1</t>
        </is>
      </c>
      <c r="V3898" t="inlineStr">
        <is>
          <t>张铭麒</t>
        </is>
      </c>
      <c r="W3898" t="inlineStr">
        <is>
          <t>李岳丰
吴薇</t>
        </is>
      </c>
    </row>
    <row r="3899" ht="12.75" customHeight="1">
      <c r="A3899" t="inlineStr">
        <is>
          <t>2025-09-28 张连顺-金华-绿茶-新店开业 已结束</t>
        </is>
      </c>
      <c r="B3899" t="inlineStr">
        <is>
          <t>1</t>
        </is>
      </c>
      <c r="C3899" t="inlineStr">
        <is>
          <t xml:space="preserve">金华绿茶世贸店开业客流少，1号机曾水淀粉返抽多，后正常 </t>
        </is>
      </c>
      <c r="D3899" t="inlineStr">
        <is>
          <t>张连顺</t>
        </is>
      </c>
      <c r="E3899" t="inlineStr">
        <is>
          <t>浙江省金华市婺城区三江街道联建小区金华兰溪街商业步行街</t>
        </is>
      </c>
      <c r="F3899" t="inlineStr">
        <is>
          <t>项目出差</t>
        </is>
      </c>
      <c r="G3899" t="inlineStr">
        <is>
          <t>张连顺-金华-绿茶-新店开业 已结束</t>
        </is>
      </c>
      <c r="H3899" t="inlineStr">
        <is>
          <t>客户开业支援服务，开业客流不是很多，1号机器水淀粉返抽过多，更新版本后，晚餐时水淀粉工作正常，2号机工作正常。</t>
        </is>
      </c>
      <c r="I3899" t="inlineStr">
        <is>
          <t>无</t>
        </is>
      </c>
      <c r="J3899"/>
      <c r="K3899" t="inlineStr">
        <is>
          <t>金华绿茶世贸店开业支援服务</t>
        </is>
      </c>
      <c r="L3899" t="inlineStr">
        <is>
          <t>IMG_20250928_075714429.jpg,IMG_20250928_103030033.jpg,IMG_20250928_210008362.jpg</t>
        </is>
      </c>
      <c r="M3899"/>
      <c r="N3899" s="2">
        <v>45928</v>
      </c>
      <c r="O3899" t="inlineStr">
        <is>
          <t>已结束</t>
        </is>
      </c>
      <c r="P3899" t="inlineStr">
        <is>
          <t>39周</t>
        </is>
      </c>
      <c r="Q3899"/>
      <c r="R3899" t="inlineStr">
        <is>
          <t>false</t>
        </is>
      </c>
      <c r="S3899" t="inlineStr">
        <is>
          <t>2025/09/30</t>
        </is>
      </c>
      <c r="T3899" t="inlineStr">
        <is>
          <t>BST</t>
        </is>
      </c>
      <c r="U3899"/>
      <c r="V3899" t="inlineStr">
        <is>
          <t>张铭麒</t>
        </is>
      </c>
      <c r="W3899" t="inlineStr">
        <is>
          <t>李岳丰
吴薇</t>
        </is>
      </c>
    </row>
    <row r="3900" ht="12.75" customHeight="1">
      <c r="A3900" t="inlineStr">
        <is>
          <t>2025-09-27 张连顺-金华-绿茶-新店开业 已结束</t>
        </is>
      </c>
      <c r="B3900" t="inlineStr">
        <is>
          <t>1</t>
        </is>
      </c>
      <c r="C3900" t="inlineStr">
        <is>
          <t xml:space="preserve">试营业第二天客人不多晚餐小忙，明日正式开业。 </t>
        </is>
      </c>
      <c r="D3900" t="inlineStr">
        <is>
          <t>张连顺</t>
        </is>
      </c>
      <c r="E3900" t="inlineStr">
        <is>
          <t>浙江省金华市婺城区三江街道秀雅街金华兰溪街商业步行街</t>
        </is>
      </c>
      <c r="F3900" t="inlineStr">
        <is>
          <t>项目出差</t>
        </is>
      </c>
      <c r="G3900" t="inlineStr">
        <is>
          <t>张连顺-金华-绿茶-新店开业 已结束</t>
        </is>
      </c>
      <c r="H3900" t="inlineStr">
        <is>
          <t>试营业第二天，客人不是很多，晚餐时有点小忙，明天正式开业，</t>
        </is>
      </c>
      <c r="I3900" t="inlineStr">
        <is>
          <t>无</t>
        </is>
      </c>
      <c r="J3900"/>
      <c r="K3900" t="inlineStr">
        <is>
          <t>客户正式开业，开业大吉</t>
        </is>
      </c>
      <c r="L3900" t="inlineStr">
        <is>
          <t>IMG_20250927_092838392.jpg,IMG_20250927_095035765.jpg,IMG_20250927_215243149.jpg</t>
        </is>
      </c>
      <c r="M3900"/>
      <c r="N3900" s="2">
        <v>45927</v>
      </c>
      <c r="O3900" t="inlineStr">
        <is>
          <t>已结束</t>
        </is>
      </c>
      <c r="P3900" t="inlineStr">
        <is>
          <t>39周</t>
        </is>
      </c>
      <c r="Q3900"/>
      <c r="R3900" t="inlineStr">
        <is>
          <t>false</t>
        </is>
      </c>
      <c r="S3900" t="inlineStr">
        <is>
          <t>2025/09/30</t>
        </is>
      </c>
      <c r="T3900" t="inlineStr">
        <is>
          <t>BST</t>
        </is>
      </c>
      <c r="U3900"/>
      <c r="V3900" t="inlineStr">
        <is>
          <t>张铭麒</t>
        </is>
      </c>
      <c r="W3900" t="inlineStr">
        <is>
          <t>李岳丰
吴薇</t>
        </is>
      </c>
    </row>
    <row r="3901" ht="12.75" customHeight="1">
      <c r="A3901" t="inlineStr">
        <is>
          <t>2025-09-26 张连顺-金华-绿茶-新店开业 已结束</t>
        </is>
      </c>
      <c r="B3901" t="inlineStr">
        <is>
          <t>1</t>
        </is>
      </c>
      <c r="C3901" t="inlineStr">
        <is>
          <t xml:space="preserve">客户试营业客人少，支援人多致出餐乱，明天正式开业。 </t>
        </is>
      </c>
      <c r="D3901" t="inlineStr">
        <is>
          <t>张连顺</t>
        </is>
      </c>
      <c r="E3901" t="inlineStr">
        <is>
          <t>浙江省金华市婺城区三江街道秀雅街106号农试站宿舍</t>
        </is>
      </c>
      <c r="F3901" t="inlineStr">
        <is>
          <t>项目出差</t>
        </is>
      </c>
      <c r="G3901" t="inlineStr">
        <is>
          <t>张连顺-金华-绿茶-新店开业 已结束</t>
        </is>
      </c>
      <c r="H3901" t="inlineStr">
        <is>
          <t>客户试营业，客人不是很多，现场客户其他店支援的人比较多，出餐时比较乱。</t>
        </is>
      </c>
      <c r="I3901" t="inlineStr">
        <is>
          <t>无</t>
        </is>
      </c>
      <c r="J3901"/>
      <c r="K3901" t="inlineStr">
        <is>
          <t>客户明天正式开业</t>
        </is>
      </c>
      <c r="L3901" t="inlineStr">
        <is>
          <t>IMG_20250926_090259139.jpg,IMG_20250926_091033874.jpg,IMG_20250926_112337067.jpg,IMG_20250926_120540262.jpg,IMG_20250926_204655755.jpg</t>
        </is>
      </c>
      <c r="M3901"/>
      <c r="N3901" s="2">
        <v>45926</v>
      </c>
      <c r="O3901" t="inlineStr">
        <is>
          <t>已结束</t>
        </is>
      </c>
      <c r="P3901" t="inlineStr">
        <is>
          <t>39周</t>
        </is>
      </c>
      <c r="Q3901"/>
      <c r="R3901" t="inlineStr">
        <is>
          <t>false</t>
        </is>
      </c>
      <c r="S3901" t="inlineStr">
        <is>
          <t>2025/09/30</t>
        </is>
      </c>
      <c r="T3901" t="inlineStr">
        <is>
          <t>BST</t>
        </is>
      </c>
      <c r="U3901"/>
      <c r="V3901" t="inlineStr">
        <is>
          <t>张铭麒</t>
        </is>
      </c>
      <c r="W3901" t="inlineStr">
        <is>
          <t>李岳丰
吴薇</t>
        </is>
      </c>
    </row>
    <row r="3902" ht="12.75" customHeight="1">
      <c r="A3902" t="inlineStr">
        <is>
          <t>2025-09-25 张连顺-金华-绿茶-新店开业 已结束</t>
        </is>
      </c>
      <c r="B3902" t="inlineStr">
        <is>
          <t>1</t>
        </is>
      </c>
      <c r="C3902" t="inlineStr">
        <is>
          <t xml:space="preserve">2025.9.25支援金华世贸绿茶新店开业，调机装料校准，无异常 </t>
        </is>
      </c>
      <c r="D3902" t="inlineStr">
        <is>
          <t>张连顺</t>
        </is>
      </c>
      <c r="E3902" t="inlineStr">
        <is>
          <t>浙江省金华市婺城区三江街道联建小区金华世贸城市广场</t>
        </is>
      </c>
      <c r="F3902" t="inlineStr">
        <is>
          <t>项目出差</t>
        </is>
      </c>
      <c r="G3902" t="inlineStr">
        <is>
          <t>张连顺-金华-绿茶-新店开业 已结束</t>
        </is>
      </c>
      <c r="H3902" t="inlineStr">
        <is>
          <t>调整机器，按客户要求拉桐庐菜品，装料进行校准，各项投料正常</t>
        </is>
      </c>
      <c r="I3902" t="inlineStr">
        <is>
          <t>无</t>
        </is>
      </c>
      <c r="J3902"/>
      <c r="K3902" t="inlineStr">
        <is>
          <t>金华市世贸广场绿茶店开业支援服务</t>
        </is>
      </c>
      <c r="L3902" t="inlineStr">
        <is>
          <t>IMG_20250925_085051412.jpg,IMG_20250925_142612124.jpg,IMG_20250925_142619896.jpg,IMG_20250925_142642391.jpg,IMG_20250925_161332534.jpg,IMG_20250925_171607818.jpg,IMG_20250925_195924816.jpg,IMG_20250925_203233343.jpg,IMG_20250925_195650191.jpg</t>
        </is>
      </c>
      <c r="M3902"/>
      <c r="N3902" s="2">
        <v>45925</v>
      </c>
      <c r="O3902" t="inlineStr">
        <is>
          <t>已结束</t>
        </is>
      </c>
      <c r="P3902" t="inlineStr">
        <is>
          <t>39周</t>
        </is>
      </c>
      <c r="Q3902"/>
      <c r="R3902" t="inlineStr">
        <is>
          <t>false</t>
        </is>
      </c>
      <c r="S3902" t="inlineStr">
        <is>
          <t>2025/09/30</t>
        </is>
      </c>
      <c r="T3902" t="inlineStr">
        <is>
          <t>BST</t>
        </is>
      </c>
      <c r="U3902"/>
      <c r="V3902" t="inlineStr">
        <is>
          <t>张铭麒</t>
        </is>
      </c>
      <c r="W3902" t="inlineStr">
        <is>
          <t>李岳丰
吴薇</t>
        </is>
      </c>
    </row>
    <row r="3903" ht="12.75" customHeight="1">
      <c r="A3903" t="inlineStr">
        <is>
          <t>2025-09-24 张连顺-北京-大鸭梨-新店开业 已结束</t>
        </is>
      </c>
      <c r="B3903"/>
      <c r="C3903" t="inlineStr">
        <is>
          <t xml:space="preserve">中关村大鸭梨1号机正常，张连顺达金华，新店开业进行中 </t>
        </is>
      </c>
      <c r="D3903" t="inlineStr">
        <is>
          <t>张连顺</t>
        </is>
      </c>
      <c r="E3903" t="inlineStr">
        <is>
          <t>浙江省金华市婺城区三江街道联建小区金华世贸城市广场</t>
        </is>
      </c>
      <c r="F3903" t="inlineStr">
        <is>
          <t>项目出差</t>
        </is>
      </c>
      <c r="G3903" t="inlineStr">
        <is>
          <t>张连顺-北京-大鸭梨-新店开业 已结束</t>
        </is>
      </c>
      <c r="H3903" t="inlineStr">
        <is>
          <t>中关村大鸭梨1号机水淀粉工作正常，没有出现返抽情况，</t>
        </is>
      </c>
      <c r="I3903" t="inlineStr">
        <is>
          <t>无</t>
        </is>
      </c>
      <c r="J3903" t="inlineStr">
        <is>
          <t>安全到达金华市世贸广场</t>
        </is>
      </c>
      <c r="K3903" t="inlineStr">
        <is>
          <t>绿茶店开业支援服务</t>
        </is>
      </c>
      <c r="L3903" t="inlineStr">
        <is>
          <t>IMG_20250924_094556483.jpg,IMG_20250924_131005853.jpg,IMG_20250924_182050034.jpg,IMG_20250924_223843473.jpg</t>
        </is>
      </c>
      <c r="M3903"/>
      <c r="N3903" s="2">
        <v>45924</v>
      </c>
      <c r="O3903" t="inlineStr">
        <is>
          <t>已结束</t>
        </is>
      </c>
      <c r="P3903" t="inlineStr">
        <is>
          <t>39周</t>
        </is>
      </c>
      <c r="Q3903"/>
      <c r="R3903" t="inlineStr">
        <is>
          <t>false</t>
        </is>
      </c>
      <c r="S3903" t="inlineStr">
        <is>
          <t>2025/09/23</t>
        </is>
      </c>
      <c r="T3903" t="inlineStr">
        <is>
          <t>BST</t>
        </is>
      </c>
      <c r="U3903" t="inlineStr">
        <is>
          <t>1</t>
        </is>
      </c>
      <c r="V3903" t="inlineStr">
        <is>
          <t>关胜元</t>
        </is>
      </c>
      <c r="W3903" t="inlineStr">
        <is>
          <t>张铭麒</t>
        </is>
      </c>
    </row>
    <row r="3904" ht="12.75" customHeight="1">
      <c r="A3904" t="inlineStr">
        <is>
          <t>2025-09-23 张连顺-北京-大鸭梨-新店开业 已结束</t>
        </is>
      </c>
      <c r="B3904"/>
      <c r="C3904" t="inlineStr">
        <is>
          <t xml:space="preserve">中关村机器升级及工作正常，有新店开业，当晚赴浙支援 </t>
        </is>
      </c>
      <c r="D3904" t="inlineStr">
        <is>
          <t>张连顺</t>
        </is>
      </c>
      <c r="E3904" t="inlineStr">
        <is>
          <t>北京市朝阳区南磨房乡华侨城·北京OCT华侨城·北京2号院</t>
        </is>
      </c>
      <c r="F3904" t="inlineStr">
        <is>
          <t>项目出差</t>
        </is>
      </c>
      <c r="G3904" t="inlineStr">
        <is>
          <t>张连顺-北京-大鸭梨-新店开业 已结束</t>
        </is>
      </c>
      <c r="H3904" t="inlineStr">
        <is>
          <t>对中关村1号机进行水淀粉版本升级，没发现返抽情况，工作正常。</t>
        </is>
      </c>
      <c r="I3904" t="inlineStr">
        <is>
          <t>无</t>
        </is>
      </c>
      <c r="J3904" t="inlineStr">
        <is>
          <t>中关村3台机器各项工作正常</t>
        </is>
      </c>
      <c r="K3904" t="inlineStr">
        <is>
          <t>中关村大鸭梨开业支援服务，晚上去浙江金华绿茶开业支援服务。</t>
        </is>
      </c>
      <c r="L3904" t="inlineStr">
        <is>
          <t>IMG_20250923_093754362.jpg,IMG_20250923_120319640.jpg,IMG_20250923_203125022.jpg</t>
        </is>
      </c>
      <c r="M3904"/>
      <c r="N3904" s="2">
        <v>45923</v>
      </c>
      <c r="O3904" t="inlineStr">
        <is>
          <t>已结束</t>
        </is>
      </c>
      <c r="P3904" t="inlineStr">
        <is>
          <t>39周</t>
        </is>
      </c>
      <c r="Q3904"/>
      <c r="R3904" t="inlineStr">
        <is>
          <t>false</t>
        </is>
      </c>
      <c r="S3904" t="inlineStr">
        <is>
          <t>2025/09/23</t>
        </is>
      </c>
      <c r="T3904" t="inlineStr">
        <is>
          <t>BST</t>
        </is>
      </c>
      <c r="U3904"/>
      <c r="V3904" t="inlineStr">
        <is>
          <t>关胜元</t>
        </is>
      </c>
      <c r="W3904" t="inlineStr">
        <is>
          <t>张铭麒</t>
        </is>
      </c>
    </row>
    <row r="3905" ht="12.75" customHeight="1">
      <c r="A3905" t="inlineStr">
        <is>
          <t>2025-09-22 张连顺-北京-大鸭梨-新店开业 已结束</t>
        </is>
      </c>
      <c r="B3905"/>
      <c r="C3905" t="inlineStr">
        <is>
          <t xml:space="preserve">右安门大鸭梨宫保汁管道堵塞已解决，菜品调整获认可，机器正常 </t>
        </is>
      </c>
      <c r="D3905" t="inlineStr">
        <is>
          <t>张连顺</t>
        </is>
      </c>
      <c r="E3905" t="inlineStr">
        <is>
          <t>北京市朝阳区南磨房乡华侨城·北京OCT华侨城·北京2号院</t>
        </is>
      </c>
      <c r="F3905" t="inlineStr">
        <is>
          <t>项目出差</t>
        </is>
      </c>
      <c r="G3905" t="inlineStr">
        <is>
          <t>张连顺-北京-大鸭梨-新店开业 已结束</t>
        </is>
      </c>
      <c r="H3905" t="inlineStr">
        <is>
          <t>右安门大鸭梨宫保汁管道堵塞，热水清洗管道后，解决问题，重新校准，对麻婆豆腐，宫保鸡丁，鱼香肉丝，进行调整，出品厨师长满意。</t>
        </is>
      </c>
      <c r="I3905" t="inlineStr">
        <is>
          <t>无</t>
        </is>
      </c>
      <c r="J3905" t="inlineStr">
        <is>
          <t>机器各项工作正常，</t>
        </is>
      </c>
      <c r="K3905" t="inlineStr">
        <is>
          <t>中关村大鸭梨开业支援服务</t>
        </is>
      </c>
      <c r="L3905" t="inlineStr">
        <is>
          <t>IMG_20250922_093833231.jpg,IMG_20250922_170109524.jpg,IMG_20250922_204002476.jpg</t>
        </is>
      </c>
      <c r="M3905"/>
      <c r="N3905" s="2">
        <v>45922</v>
      </c>
      <c r="O3905" t="inlineStr">
        <is>
          <t>已结束</t>
        </is>
      </c>
      <c r="P3905" t="inlineStr">
        <is>
          <t>39周</t>
        </is>
      </c>
      <c r="Q3905"/>
      <c r="R3905" t="inlineStr">
        <is>
          <t>false</t>
        </is>
      </c>
      <c r="S3905" t="inlineStr">
        <is>
          <t>2025/09/23</t>
        </is>
      </c>
      <c r="T3905" t="inlineStr">
        <is>
          <t>BST</t>
        </is>
      </c>
      <c r="U3905"/>
      <c r="V3905" t="inlineStr">
        <is>
          <t>关胜元</t>
        </is>
      </c>
      <c r="W3905" t="inlineStr">
        <is>
          <t>张铭麒</t>
        </is>
      </c>
    </row>
    <row r="3906" ht="12.75" customHeight="1">
      <c r="A3906" t="inlineStr">
        <is>
          <t>2025-09-21 张连顺-北京-大鸭梨-新店开业 已结束</t>
        </is>
      </c>
      <c r="B3906" t="inlineStr">
        <is>
          <t>1</t>
        </is>
      </c>
      <c r="C3906" t="inlineStr">
        <is>
          <t xml:space="preserve">大鸭梨新店开业宣传不足致客流少，刘总现场观察出品 </t>
        </is>
      </c>
      <c r="D3906" t="inlineStr">
        <is>
          <t>张连顺</t>
        </is>
      </c>
      <c r="E3906" t="inlineStr">
        <is>
          <t>北京市朝阳区南磨房乡华侨城·北京OCT华侨城·北京2号院</t>
        </is>
      </c>
      <c r="F3906" t="inlineStr">
        <is>
          <t>项目出差</t>
        </is>
      </c>
      <c r="G3906" t="inlineStr">
        <is>
          <t>张连顺-北京-大鸭梨-新店开业 已结束</t>
        </is>
      </c>
      <c r="H3906" t="inlineStr">
        <is>
          <t>客户开业支援服务，客户开业前宣传力度不够，导致开业客流量不多。客户刘总到现场观察出品。</t>
        </is>
      </c>
      <c r="I3906" t="inlineStr">
        <is>
          <t>无</t>
        </is>
      </c>
      <c r="J3906" t="inlineStr">
        <is>
          <t>宫保汁换到2号位，出汁顺畅，水淀粉今天工作正常。</t>
        </is>
      </c>
      <c r="K3906" t="inlineStr">
        <is>
          <t>大鸭梨开业支援服务</t>
        </is>
      </c>
      <c r="L3906" t="inlineStr">
        <is>
          <t>IMG_20250921_093325960.jpg,IMG_20250921_114639192.jpg,IMG_20250921_203645484.jpg</t>
        </is>
      </c>
      <c r="M3906"/>
      <c r="N3906" s="2">
        <v>45921</v>
      </c>
      <c r="O3906" t="inlineStr">
        <is>
          <t>已结束</t>
        </is>
      </c>
      <c r="P3906" t="inlineStr">
        <is>
          <t>38周</t>
        </is>
      </c>
      <c r="Q3906"/>
      <c r="R3906" t="inlineStr">
        <is>
          <t>false</t>
        </is>
      </c>
      <c r="S3906" t="inlineStr">
        <is>
          <t>2025/09/23</t>
        </is>
      </c>
      <c r="T3906" t="inlineStr">
        <is>
          <t>BST</t>
        </is>
      </c>
      <c r="U3906"/>
      <c r="V3906" t="inlineStr">
        <is>
          <t>关胜元</t>
        </is>
      </c>
      <c r="W3906" t="inlineStr">
        <is>
          <t>张铭麒</t>
        </is>
      </c>
    </row>
    <row r="3907" ht="12.75" customHeight="1">
      <c r="A3907" t="inlineStr">
        <is>
          <t>2025-09-20 张连顺-北京-大鸭梨-新店开业 已结束</t>
        </is>
      </c>
      <c r="B3907" t="inlineStr">
        <is>
          <t>1</t>
        </is>
      </c>
      <c r="C3907" t="inlineStr">
        <is>
          <t xml:space="preserve">宫保汁校准第六天无解换2号位正常，水淀粉无返抽问题 </t>
        </is>
      </c>
      <c r="D3907" t="inlineStr">
        <is>
          <t>张连顺</t>
        </is>
      </c>
      <c r="E3907" t="inlineStr">
        <is>
          <t>北京市朝阳区南磨房乡华侨城·北京OCT华侨城·北京2号院</t>
        </is>
      </c>
      <c r="F3907" t="inlineStr">
        <is>
          <t>项目出差</t>
        </is>
      </c>
      <c r="G3907" t="inlineStr">
        <is>
          <t>张连顺-北京-大鸭梨-新店开业 已结束</t>
        </is>
      </c>
      <c r="H3907" t="inlineStr">
        <is>
          <t>宫保汁校准后测试，第六天无解，现换成液料区2号位，工作正常。</t>
        </is>
      </c>
      <c r="I3907" t="inlineStr">
        <is>
          <t>无</t>
        </is>
      </c>
      <c r="J3907" t="inlineStr">
        <is>
          <t>水淀粉今天工作正常，没出现返抽问题</t>
        </is>
      </c>
      <c r="K3907" t="inlineStr">
        <is>
          <t>中关村大鸭梨开业支援服务</t>
        </is>
      </c>
      <c r="L3907" t="inlineStr">
        <is>
          <t>IMG_20250920_123157587.jpg,IMG_20250920_125826532.jpg,IMG_20250920_131327201.jpg,video_20250920_140525358.mp4,IMG_20250920_203956189.jpg</t>
        </is>
      </c>
      <c r="M3907"/>
      <c r="N3907" s="2">
        <v>45920</v>
      </c>
      <c r="O3907" t="inlineStr">
        <is>
          <t>已结束</t>
        </is>
      </c>
      <c r="P3907" t="inlineStr">
        <is>
          <t>38周</t>
        </is>
      </c>
      <c r="Q3907"/>
      <c r="R3907" t="inlineStr">
        <is>
          <t>false</t>
        </is>
      </c>
      <c r="S3907" t="inlineStr">
        <is>
          <t>2025/09/23</t>
        </is>
      </c>
      <c r="T3907" t="inlineStr">
        <is>
          <t>BST</t>
        </is>
      </c>
      <c r="U3907"/>
      <c r="V3907" t="inlineStr">
        <is>
          <t>关胜元</t>
        </is>
      </c>
      <c r="W3907" t="inlineStr">
        <is>
          <t>张铭麒</t>
        </is>
      </c>
    </row>
    <row r="3908" ht="12.75" customHeight="1">
      <c r="A3908" t="inlineStr">
        <is>
          <t>2025-09-19 张连顺-北京-大鸭梨-新店开业 已结束</t>
        </is>
      </c>
      <c r="B3908" t="inlineStr">
        <is>
          <t>1</t>
        </is>
      </c>
      <c r="C3908" t="inlineStr">
        <is>
          <t xml:space="preserve">宫保汁午后测试不准，校准后投量有差异，水淀粉喷嘴更改 </t>
        </is>
      </c>
      <c r="D3908" t="inlineStr">
        <is>
          <t>张连顺</t>
        </is>
      </c>
      <c r="E3908" t="inlineStr">
        <is>
          <t>北京市朝阳区南磨房乡华侨城·北京OCT华侨城·北京2号院</t>
        </is>
      </c>
      <c r="F3908" t="inlineStr">
        <is>
          <t>项目出差</t>
        </is>
      </c>
      <c r="G3908" t="inlineStr">
        <is>
          <t>张连顺-北京-大鸭梨-新店开业 已结束</t>
        </is>
      </c>
      <c r="H3908" t="inlineStr">
        <is>
          <t>宫保汁连续第五日，午后测试都是不准，校准两次后，连投3次20克，分别是，17.5克—18克—17.5克</t>
        </is>
      </c>
      <c r="I3908" t="inlineStr">
        <is>
          <t>无</t>
        </is>
      </c>
      <c r="J3908" t="inlineStr">
        <is>
          <t>水淀粉喷嘴更改到7号位，今日工作正常</t>
        </is>
      </c>
      <c r="K3908" t="inlineStr">
        <is>
          <t>中关村大鸭梨开业支援服务</t>
        </is>
      </c>
      <c r="L3908" t="inlineStr">
        <is>
          <t>IMG_20250919_111925219.jpg,IMG_20250919_111936203.jpg,IMG_20250919_111945367.jpg,IMG_20250919_164119330.jpg,IMG_20250919_164319555.jpg,IMG_20250919_135642675.jpg,IMG_20250919_142905201.jpg,IMG_20250919_182600347.jpg</t>
        </is>
      </c>
      <c r="M3908"/>
      <c r="N3908" s="2">
        <v>45919</v>
      </c>
      <c r="O3908" t="inlineStr">
        <is>
          <t>已结束</t>
        </is>
      </c>
      <c r="P3908" t="inlineStr">
        <is>
          <t>38周</t>
        </is>
      </c>
      <c r="Q3908"/>
      <c r="R3908" t="inlineStr">
        <is>
          <t>false</t>
        </is>
      </c>
      <c r="S3908" t="inlineStr">
        <is>
          <t>2025/09/23</t>
        </is>
      </c>
      <c r="T3908" t="inlineStr">
        <is>
          <t>BST</t>
        </is>
      </c>
      <c r="U3908"/>
      <c r="V3908" t="inlineStr">
        <is>
          <t>关胜元</t>
        </is>
      </c>
      <c r="W3908" t="inlineStr">
        <is>
          <t>张铭麒</t>
        </is>
      </c>
    </row>
    <row r="3909" ht="12.75" customHeight="1">
      <c r="A3909" t="inlineStr">
        <is>
          <t>2025-09-18 张连顺-北京-大鸭梨-新店开业 已结束</t>
        </is>
      </c>
      <c r="B3909" t="inlineStr">
        <is>
          <t>1</t>
        </is>
      </c>
      <c r="C3909" t="inlineStr">
        <is>
          <t xml:space="preserve">宫保汁投量略低，汁水实际产出少，水淀粉将测原版本 </t>
        </is>
      </c>
      <c r="D3909" t="inlineStr">
        <is>
          <t>张连顺</t>
        </is>
      </c>
      <c r="E3909" t="inlineStr">
        <is>
          <t>北京市朝阳区南磨房乡华侨城·北京OCT华侨城·北京2号院</t>
        </is>
      </c>
      <c r="F3909" t="inlineStr">
        <is>
          <t>项目出差</t>
        </is>
      </c>
      <c r="G3909" t="inlineStr">
        <is>
          <t>张连顺-北京-大鸭梨-新店开业 已结束</t>
        </is>
      </c>
      <c r="H3909" t="inlineStr">
        <is>
          <t>宫保汁校准后测试投20克3次，出19.5克—19克—19.5克，空跑测试一份宫保鸡丁汁水150克，实际出汁水135.5克，</t>
        </is>
      </c>
      <c r="I3909" t="inlineStr">
        <is>
          <t>无</t>
        </is>
      </c>
      <c r="J3909" t="inlineStr">
        <is>
          <t>水淀粉明天返回原来版本，测试</t>
        </is>
      </c>
      <c r="K3909" t="inlineStr">
        <is>
          <t>中关村大鸭梨开业支援服务</t>
        </is>
      </c>
      <c r="L3909" t="inlineStr">
        <is>
          <t>IMG_20250918_102036953.jpg,IMG_20250918_115213693.jpg,IMG_20250918_210212951.jpg,IMG_20250918_210224703.jpg,1758196740602.jpeg</t>
        </is>
      </c>
      <c r="M3909"/>
      <c r="N3909" s="2">
        <v>45918</v>
      </c>
      <c r="O3909" t="inlineStr">
        <is>
          <t>已结束</t>
        </is>
      </c>
      <c r="P3909" t="inlineStr">
        <is>
          <t>38周</t>
        </is>
      </c>
      <c r="Q3909"/>
      <c r="R3909" t="inlineStr">
        <is>
          <t>false</t>
        </is>
      </c>
      <c r="S3909" t="inlineStr">
        <is>
          <t>2025/09/23</t>
        </is>
      </c>
      <c r="T3909" t="inlineStr">
        <is>
          <t>BST</t>
        </is>
      </c>
      <c r="U3909"/>
      <c r="V3909" t="inlineStr">
        <is>
          <t>关胜元</t>
        </is>
      </c>
      <c r="W3909" t="inlineStr">
        <is>
          <t>张铭麒</t>
        </is>
      </c>
    </row>
    <row r="3910" ht="12.75" customHeight="1">
      <c r="A3910" t="inlineStr">
        <is>
          <t>2025-09-17 张连顺-北京-大鸭梨-新店开业 已结束</t>
        </is>
      </c>
      <c r="B3910" t="inlineStr">
        <is>
          <t>1</t>
        </is>
      </c>
      <c r="C3910" t="inlineStr">
        <is>
          <t xml:space="preserve">2、3号机升级正常，宫保汁投料有差异，新店开业人员不足 </t>
        </is>
      </c>
      <c r="D3910" t="inlineStr">
        <is>
          <t>张连顺</t>
        </is>
      </c>
      <c r="E3910" t="inlineStr">
        <is>
          <t>北京市朝阳区南磨房乡华侨城·北京OCT华侨城·北京2号院</t>
        </is>
      </c>
      <c r="F3910" t="inlineStr">
        <is>
          <t>项目出差</t>
        </is>
      </c>
      <c r="G3910" t="inlineStr">
        <is>
          <t>张连顺-北京-大鸭梨-新店开业 已结束</t>
        </is>
      </c>
      <c r="H3910" t="inlineStr">
        <is>
          <t>1.对2号3号机进行水淀粉版本升级，观察一天，工作正常。
2.宫保汁情况跟昨天一样，早上校准后，投料正常，午后测试跟昨天一样。
投15克出10.5
投20克出16
投25克出19.5</t>
        </is>
      </c>
      <c r="I3910" t="inlineStr">
        <is>
          <t>无</t>
        </is>
      </c>
      <c r="J3910" t="inlineStr">
        <is>
          <t>客户现场，人员不足</t>
        </is>
      </c>
      <c r="K3910" t="inlineStr">
        <is>
          <t>中关村大鸭梨开业支援服务</t>
        </is>
      </c>
      <c r="L3910"/>
      <c r="M3910"/>
      <c r="N3910" s="2">
        <v>45917</v>
      </c>
      <c r="O3910" t="inlineStr">
        <is>
          <t>已结束</t>
        </is>
      </c>
      <c r="P3910" t="inlineStr">
        <is>
          <t>38周</t>
        </is>
      </c>
      <c r="Q3910"/>
      <c r="R3910" t="inlineStr">
        <is>
          <t>false</t>
        </is>
      </c>
      <c r="S3910" t="inlineStr">
        <is>
          <t>2025/09/23</t>
        </is>
      </c>
      <c r="T3910" t="inlineStr">
        <is>
          <t>BST</t>
        </is>
      </c>
      <c r="U3910"/>
      <c r="V3910" t="inlineStr">
        <is>
          <t>关胜元</t>
        </is>
      </c>
      <c r="W3910" t="inlineStr">
        <is>
          <t>张铭麒</t>
        </is>
      </c>
    </row>
    <row r="3911" ht="12.75" customHeight="1">
      <c r="A3911" t="inlineStr">
        <is>
          <t>2025-09-16 张连顺-北京-大鸭梨-新店开业 已结束</t>
        </is>
      </c>
      <c r="B3911" t="inlineStr">
        <is>
          <t>1</t>
        </is>
      </c>
      <c r="C3911" t="inlineStr">
        <is>
          <t xml:space="preserve">中关村大鸭梨新店开业支援，水淀粉正常，宫保汁部分机子出料异常 </t>
        </is>
      </c>
      <c r="D3911" t="inlineStr">
        <is>
          <t>张连顺</t>
        </is>
      </c>
      <c r="E3911" t="inlineStr">
        <is>
          <t>北京市朝阳区南磨房乡华侨城·北京OCT华侨城·北京2号院</t>
        </is>
      </c>
      <c r="F3911" t="inlineStr">
        <is>
          <t>项目出差</t>
        </is>
      </c>
      <c r="G3911" t="inlineStr">
        <is>
          <t>张连顺-北京-大鸭梨-新店开业 已结束</t>
        </is>
      </c>
      <c r="H3911" t="inlineStr">
        <is>
          <t>北京市中关村大鸭梨开业支援服务，</t>
        </is>
      </c>
      <c r="I3911" t="inlineStr">
        <is>
          <t>无</t>
        </is>
      </c>
      <c r="J3911" t="inlineStr">
        <is>
          <t>1.机器更新版本后，水淀粉今天正常，投20克3次，2次19克—19.5克。
2.宫保汁，每天晚上清洗管道，早上校准，上午工作正常，2点半到4点半停机，在工作时投宫保汁3次15克，出11克10克10.5克.2号机工作正常，3号机宫保汁跟1号机有同样的问题。</t>
        </is>
      </c>
      <c r="K3911" t="inlineStr">
        <is>
          <t>北京市中关村大鸭梨开业支援服务</t>
        </is>
      </c>
      <c r="L3911" t="inlineStr">
        <is>
          <t>IMG_20250916_114634081.jpg,IMG_20250916_181354584.jpg,1758028136878.jpeg,IMG_20250916_214537870.jpg</t>
        </is>
      </c>
      <c r="M3911"/>
      <c r="N3911" s="2">
        <v>45916</v>
      </c>
      <c r="O3911" t="inlineStr">
        <is>
          <t>已结束</t>
        </is>
      </c>
      <c r="P3911" t="inlineStr">
        <is>
          <t>38周</t>
        </is>
      </c>
      <c r="Q3911"/>
      <c r="R3911" t="inlineStr">
        <is>
          <t>false</t>
        </is>
      </c>
      <c r="S3911" t="inlineStr">
        <is>
          <t>2025/09/23</t>
        </is>
      </c>
      <c r="T3911" t="inlineStr">
        <is>
          <t>BST</t>
        </is>
      </c>
      <c r="U3911"/>
      <c r="V3911" t="inlineStr">
        <is>
          <t>关胜元</t>
        </is>
      </c>
      <c r="W3911" t="inlineStr">
        <is>
          <t>张铭麒</t>
        </is>
      </c>
    </row>
    <row r="3912" ht="12.75" customHeight="1">
      <c r="A3912" t="inlineStr">
        <is>
          <t>2025-09-15 张连顺-北京-大鸭梨-新店开业 已结束</t>
        </is>
      </c>
      <c r="B3912" t="inlineStr">
        <is>
          <t>1</t>
        </is>
      </c>
      <c r="C3912" t="inlineStr">
        <is>
          <t xml:space="preserve">大鸭梨新店开业，领导关注机器人，菜品获好评，无异常 </t>
        </is>
      </c>
      <c r="D3912" t="inlineStr">
        <is>
          <t>张连顺</t>
        </is>
      </c>
      <c r="E3912" t="inlineStr">
        <is>
          <t>北京市朝阳区南磨房乡七八冷面(欢乐谷店)弯里中心</t>
        </is>
      </c>
      <c r="F3912" t="inlineStr">
        <is>
          <t>项目出差</t>
        </is>
      </c>
      <c r="G3912" t="inlineStr">
        <is>
          <t>张连顺-北京-大鸭梨-新店开业 已结束</t>
        </is>
      </c>
      <c r="H3912" t="inlineStr">
        <is>
          <t>客户开业支援服务，正式开业第一天，客户领导和各区总都到店里指导工作，对机器人非常感兴趣，出品正常，客户周总对菜品，葱爆羊肉，辣椒炒肉，非常满意，</t>
        </is>
      </c>
      <c r="I3912" t="inlineStr">
        <is>
          <t>无</t>
        </is>
      </c>
      <c r="J3912" t="inlineStr">
        <is>
          <t>无操作员</t>
        </is>
      </c>
      <c r="K3912" t="inlineStr">
        <is>
          <t>大鸭梨开业支援服务</t>
        </is>
      </c>
      <c r="L3912" t="inlineStr">
        <is>
          <t>IMG_20250915_075819691.jpg,IMG_20250915_105153279.jpg,IMG_20250915_175327999.jpg,IMG_20250915_205250230.jpg</t>
        </is>
      </c>
      <c r="M3912"/>
      <c r="N3912" s="2">
        <v>45915</v>
      </c>
      <c r="O3912" t="inlineStr">
        <is>
          <t>已结束</t>
        </is>
      </c>
      <c r="P3912" t="inlineStr">
        <is>
          <t>38周</t>
        </is>
      </c>
      <c r="Q3912"/>
      <c r="R3912" t="inlineStr">
        <is>
          <t>false</t>
        </is>
      </c>
      <c r="S3912" t="inlineStr">
        <is>
          <t>2025/09/23</t>
        </is>
      </c>
      <c r="T3912" t="inlineStr">
        <is>
          <t>BST</t>
        </is>
      </c>
      <c r="U3912"/>
      <c r="V3912" t="inlineStr">
        <is>
          <t>关胜元</t>
        </is>
      </c>
      <c r="W3912" t="inlineStr">
        <is>
          <t>张铭麒</t>
        </is>
      </c>
    </row>
    <row r="3913" ht="12.75" customHeight="1">
      <c r="A3913" t="inlineStr">
        <is>
          <t>2025-09-14 张连顺-北京-大鸭梨-新店开业 已结束</t>
        </is>
      </c>
      <c r="B3913" t="inlineStr">
        <is>
          <t>1</t>
        </is>
      </c>
      <c r="C3913" t="inlineStr">
        <is>
          <t xml:space="preserve">大鸭梨新店试营业次日周总指导，机器正常出品稳，无异常。 </t>
        </is>
      </c>
      <c r="D3913" t="inlineStr">
        <is>
          <t>张连顺</t>
        </is>
      </c>
      <c r="E3913" t="inlineStr">
        <is>
          <t>北京市朝阳区南磨房乡华侨城·北京OCT华侨城·北京2号院</t>
        </is>
      </c>
      <c r="F3913" t="inlineStr">
        <is>
          <t>项目出差</t>
        </is>
      </c>
      <c r="G3913" t="inlineStr">
        <is>
          <t>张连顺-北京-大鸭梨-新店开业 已结束</t>
        </is>
      </c>
      <c r="H3913" t="inlineStr">
        <is>
          <t>客户试营业第二天，客户周总亲临现场指导工作，对机器人出品给出好评，今日机器各项工作正常，出品稳定。</t>
        </is>
      </c>
      <c r="I3913" t="inlineStr">
        <is>
          <t>无</t>
        </is>
      </c>
      <c r="J3913"/>
      <c r="K3913" t="inlineStr">
        <is>
          <t>北京市大鸭梨开业支援服务</t>
        </is>
      </c>
      <c r="L3913" t="inlineStr">
        <is>
          <t>IMG_20250914_132359304.jpg,IMG_20250914_101817369.jpg,IMG_20250914_133224336.jpg,IMG_20250914_194610364.jpg</t>
        </is>
      </c>
      <c r="M3913"/>
      <c r="N3913" s="2">
        <v>45914</v>
      </c>
      <c r="O3913" t="inlineStr">
        <is>
          <t>已结束</t>
        </is>
      </c>
      <c r="P3913" t="inlineStr">
        <is>
          <t>37周</t>
        </is>
      </c>
      <c r="Q3913"/>
      <c r="R3913" t="inlineStr">
        <is>
          <t>false</t>
        </is>
      </c>
      <c r="S3913" t="inlineStr">
        <is>
          <t>2025/09/23</t>
        </is>
      </c>
      <c r="T3913" t="inlineStr">
        <is>
          <t>BST</t>
        </is>
      </c>
      <c r="U3913"/>
      <c r="V3913" t="inlineStr">
        <is>
          <t>关胜元</t>
        </is>
      </c>
      <c r="W3913" t="inlineStr">
        <is>
          <t>张铭麒</t>
        </is>
      </c>
    </row>
    <row r="3914" ht="12.75" customHeight="1">
      <c r="A3914" t="inlineStr">
        <is>
          <t>2025-09-13 张连顺-北京-大鸭梨-新店开业 已结束</t>
        </is>
      </c>
      <c r="B3914" t="inlineStr">
        <is>
          <t>1</t>
        </is>
      </c>
      <c r="C3914" t="inlineStr">
        <is>
          <t xml:space="preserve">客户试营业董事长亲临，出品正常，中关村大鸭梨新店开业中 </t>
        </is>
      </c>
      <c r="D3914" t="inlineStr">
        <is>
          <t>张连顺</t>
        </is>
      </c>
      <c r="E3914" t="inlineStr">
        <is>
          <t>北京市朝阳区南磨房乡华侨城·北京OCT华侨城·北京2号院</t>
        </is>
      </c>
      <c r="F3914" t="inlineStr">
        <is>
          <t>巡店</t>
        </is>
      </c>
      <c r="G3914" t="inlineStr">
        <is>
          <t>张连顺-北京-大鸭梨-新店开业 已结束</t>
        </is>
      </c>
      <c r="H3914" t="inlineStr">
        <is>
          <t>客户试营业，董事长亲临现场，出品正常，</t>
        </is>
      </c>
      <c r="I3914" t="inlineStr">
        <is>
          <t>无</t>
        </is>
      </c>
      <c r="J3914"/>
      <c r="K3914" t="inlineStr">
        <is>
          <t>中关村大鸭梨开业支援服务</t>
        </is>
      </c>
      <c r="L3914" t="inlineStr">
        <is>
          <t>IMG_20250913_113048055.jpg,IMG_20250913_192028535.jpg,IMG_20250913_193342587.jpg,IMG_20250913_102229247.jpg,IMG_20250913_094736577.jpg</t>
        </is>
      </c>
      <c r="M3914"/>
      <c r="N3914" s="2">
        <v>45913</v>
      </c>
      <c r="O3914" t="inlineStr">
        <is>
          <t>已结束</t>
        </is>
      </c>
      <c r="P3914" t="inlineStr">
        <is>
          <t>37周</t>
        </is>
      </c>
      <c r="Q3914"/>
      <c r="R3914" t="inlineStr">
        <is>
          <t>false</t>
        </is>
      </c>
      <c r="S3914" t="inlineStr">
        <is>
          <t>2025/09/23</t>
        </is>
      </c>
      <c r="T3914" t="inlineStr">
        <is>
          <t>BST</t>
        </is>
      </c>
      <c r="U3914"/>
      <c r="V3914" t="inlineStr">
        <is>
          <t>关胜元</t>
        </is>
      </c>
      <c r="W3914" t="inlineStr">
        <is>
          <t>张铭麒</t>
        </is>
      </c>
    </row>
    <row r="3915" ht="12.75" customHeight="1">
      <c r="A3915" t="inlineStr">
        <is>
          <t>2025-09-12 杨梓雄-北京-大鸭梨-新店开业 已结束</t>
        </is>
      </c>
      <c r="B3915"/>
      <c r="C3915" t="inlineStr">
        <is>
          <t xml:space="preserve">北京大鸭梨新店开业中，出品稳定，但操作员不太熟练 </t>
        </is>
      </c>
      <c r="D3915" t="inlineStr">
        <is>
          <t>张连顺</t>
        </is>
      </c>
      <c r="E3915" t="inlineStr">
        <is>
          <t>北京市朝阳区南磨房乡华侨城·北京OCT华侨城·北京2号院</t>
        </is>
      </c>
      <c r="F3915" t="inlineStr">
        <is>
          <t>巡店</t>
        </is>
      </c>
      <c r="G3915" t="inlineStr">
        <is>
          <t>杨梓雄-北京-大鸭梨-新店开业 已结束</t>
        </is>
      </c>
      <c r="H3915" t="inlineStr">
        <is>
          <t>出品稳定</t>
        </is>
      </c>
      <c r="I3915" t="inlineStr">
        <is>
          <t>无</t>
        </is>
      </c>
      <c r="J3915" t="inlineStr">
        <is>
          <t>操作员不太熟练</t>
        </is>
      </c>
      <c r="K3915" t="inlineStr">
        <is>
          <t>北京市大鸭梨开业支援</t>
        </is>
      </c>
      <c r="L3915" t="inlineStr">
        <is>
          <t>IMG_20250912_175336163.jpg,IMG_20250912_102139787.jpg</t>
        </is>
      </c>
      <c r="M3915"/>
      <c r="N3915" s="2">
        <v>45912</v>
      </c>
      <c r="O3915" t="inlineStr">
        <is>
          <t>已结束,已结束,已结束,已结束</t>
        </is>
      </c>
      <c r="P3915" t="inlineStr">
        <is>
          <t>37周</t>
        </is>
      </c>
      <c r="Q3915"/>
      <c r="R3915" t="inlineStr">
        <is>
          <t>false</t>
        </is>
      </c>
      <c r="S3915" t="inlineStr">
        <is>
          <t>2025/09/14
2025/12/16
2026/01/06
2026/01/27</t>
        </is>
      </c>
      <c r="T3915" t="inlineStr">
        <is>
          <t>BST</t>
        </is>
      </c>
      <c r="U3915"/>
      <c r="V3915" t="inlineStr">
        <is>
          <t>关胜元
关胜元
关胜元
关胜元</t>
        </is>
      </c>
      <c r="W3915" t="inlineStr">
        <is>
          <t>张铭麒
张铭麒
张铭麒
张铭麒</t>
        </is>
      </c>
    </row>
    <row r="3916" ht="12.75" customHeight="1">
      <c r="A3916" t="inlineStr">
        <is>
          <t>2025-09-11 杨梓雄-北京-大鸭梨-新店开业 已结束</t>
        </is>
      </c>
      <c r="B3916"/>
      <c r="C3916" t="inlineStr">
        <is>
          <t xml:space="preserve">杨梓雄到京，大鸭梨新店开业中，11 日进行店内学习 </t>
        </is>
      </c>
      <c r="D3916" t="inlineStr">
        <is>
          <t>张连顺</t>
        </is>
      </c>
      <c r="E3916" t="inlineStr">
        <is>
          <t>北京市朝阳区南磨房乡华侨城·北京OCT华侨城·北京2号院</t>
        </is>
      </c>
      <c r="F3916" t="inlineStr">
        <is>
          <t>巡店</t>
        </is>
      </c>
      <c r="G3916" t="inlineStr">
        <is>
          <t>杨梓雄-北京-大鸭梨-新店开业 已结束</t>
        </is>
      </c>
      <c r="H3916" t="inlineStr">
        <is>
          <t>安全到达北京市口味大本营</t>
        </is>
      </c>
      <c r="I3916" t="inlineStr">
        <is>
          <t>无</t>
        </is>
      </c>
      <c r="J3916" t="inlineStr">
        <is>
          <t>无</t>
        </is>
      </c>
      <c r="K3916" t="inlineStr">
        <is>
          <t>大鸭梨店学习</t>
        </is>
      </c>
      <c r="L3916" t="inlineStr">
        <is>
          <t>IMG_20250911_185917231.jpg</t>
        </is>
      </c>
      <c r="M3916"/>
      <c r="N3916" s="2">
        <v>45911</v>
      </c>
      <c r="O3916" t="inlineStr">
        <is>
          <t>已结束,已结束,已结束,已结束</t>
        </is>
      </c>
      <c r="P3916" t="inlineStr">
        <is>
          <t>37周</t>
        </is>
      </c>
      <c r="Q3916"/>
      <c r="R3916" t="inlineStr">
        <is>
          <t>false</t>
        </is>
      </c>
      <c r="S3916" t="inlineStr">
        <is>
          <t>2025/09/14
2025/12/16
2026/01/06
2026/01/27</t>
        </is>
      </c>
      <c r="T3916" t="inlineStr">
        <is>
          <t>BST</t>
        </is>
      </c>
      <c r="U3916"/>
      <c r="V3916" t="inlineStr">
        <is>
          <t>关胜元
关胜元
关胜元
关胜元</t>
        </is>
      </c>
      <c r="W3916" t="inlineStr">
        <is>
          <t>张铭麒
张铭麒
张铭麒
张铭麒</t>
        </is>
      </c>
    </row>
    <row r="3917" ht="12.75" customHeight="1">
      <c r="A3917" t="inlineStr">
        <is>
          <t>2025-12-04 张如意-杭州-绿茶-新店开业 已结束</t>
        </is>
      </c>
      <c r="B3917"/>
      <c r="C3917" t="inlineStr">
        <is>
          <t>需关注干料学校正问题，提醒操作员下次注意。</t>
        </is>
      </c>
      <c r="D3917" t="inlineStr">
        <is>
          <t>张如意</t>
        </is>
      </c>
      <c r="E3917" t="inlineStr">
        <is>
          <t>浙江省杭州市上城区小营街道杭州站(检票口)</t>
        </is>
      </c>
      <c r="F3917" t="inlineStr">
        <is>
          <t>项目出差</t>
        </is>
      </c>
      <c r="G3917" t="inlineStr">
        <is>
          <t>张如意-杭州-绿茶-新店开业 已结束</t>
        </is>
      </c>
      <c r="H3917" t="inlineStr">
        <is>
          <t>今天食材准备充分，操作员独立操作，一切正常，我检查一下，看看什么没有了，给操作员说一下，下次一定注意，中午，操作员，自己机器干料学校正，有什么问题，我都会给他说。</t>
        </is>
      </c>
      <c r="I3917" t="inlineStr">
        <is>
          <t>干锅土豆片，辣椒炒肉</t>
        </is>
      </c>
      <c r="J3917"/>
      <c r="K3917" t="inlineStr">
        <is>
          <t>明天项目结束</t>
        </is>
      </c>
      <c r="L3917" t="inlineStr">
        <is>
          <t>IMG_20251204_105726431.jpg,IMG_20251204_114637089.jpg,IMG_20251204_113624271.jpg,IMG_20251204_110807463.jpg,IMG_20251204_110713751.jpg,IMG_20251204_101551270.jpg,IMG_20251204_101555230.jpg,IMG_20251204_101542305.jpg</t>
        </is>
      </c>
      <c r="M3917"/>
      <c r="N3917" s="2">
        <v>45995</v>
      </c>
      <c r="O3917" t="inlineStr">
        <is>
          <t>已结束</t>
        </is>
      </c>
      <c r="P3917" t="inlineStr">
        <is>
          <t>49周</t>
        </is>
      </c>
      <c r="Q3917"/>
      <c r="R3917" t="inlineStr">
        <is>
          <t>false</t>
        </is>
      </c>
      <c r="S3917" t="inlineStr">
        <is>
          <t>2025/11/30</t>
        </is>
      </c>
      <c r="T3917" t="inlineStr">
        <is>
          <t>BST</t>
        </is>
      </c>
      <c r="U3917" t="inlineStr">
        <is>
          <t>1</t>
        </is>
      </c>
      <c r="V3917" t="inlineStr">
        <is>
          <t>张铭麒</t>
        </is>
      </c>
      <c r="W3917" t="inlineStr">
        <is>
          <t>李岳丰
吴薇</t>
        </is>
      </c>
    </row>
    <row r="3918" ht="12.75" customHeight="1">
      <c r="A3918" t="inlineStr">
        <is>
          <t>2025-12-03 张如意-杭州-绿茶-新店开业 已结束</t>
        </is>
      </c>
      <c r="B3918" t="inlineStr">
        <is>
          <t>1</t>
        </is>
      </c>
      <c r="C3918" t="inlineStr">
        <is>
          <t>配菜不全且离岗未告知，肉沫曾有异味，需关注备料检查与食材品质。</t>
        </is>
      </c>
      <c r="D3918" t="inlineStr">
        <is>
          <t>张如意</t>
        </is>
      </c>
      <c r="E3918" t="inlineStr">
        <is>
          <t>浙江省杭州市临平区崇贤街道尚民街尚民路-道路停车位</t>
        </is>
      </c>
      <c r="F3918" t="inlineStr">
        <is>
          <t>项目出差</t>
        </is>
      </c>
      <c r="G3918" t="inlineStr">
        <is>
          <t>张如意-杭州-绿茶-新店开业 已结束</t>
        </is>
      </c>
      <c r="H3918" t="inlineStr">
        <is>
          <t>一：今天操作员学习了，机器校正，自己独立操作机器，液料老抽，出口有点堵，已经解决。二，还是配菜人员，老是配菜，配不全面，有时候，配菜员，出去 也不说一下，还要自己去拿。三，早上发现肉沫有点味道，已经解决，让操作员备料一定要要心，备完料，自己仔细检查一下，看一下有没有漏掉的，下午，教操作员制作复合汁，做调好以后，一定要用细网过滤一下，以防堵到液料出口，小炒肉，不要拿出来太早，以防变味道。四，早上需要把米饭提前炒出来，方便出菜快，一定要把握数量，不要准备太多，以防卖不完，不要让米饭过夜。一定要注意食材，品质。五，晚上教操作员收档，打扫卫生，和刷锅标准，一定要按公司培训操作，打扫卫生，一定要注意安全，不要用水枪冲洗机器外面，液料模块，用毛巾擦一下，水淀粉盒子拿出来清洗干净。</t>
        </is>
      </c>
      <c r="I3918" t="inlineStr">
        <is>
          <t>小锅土豆片辣椒炒肉</t>
        </is>
      </c>
      <c r="J3918"/>
      <c r="K3918" t="inlineStr">
        <is>
          <t>教操作员独立操作，备料独立。</t>
        </is>
      </c>
      <c r="L3918" t="inlineStr">
        <is>
          <t>IMG_20251203_201515561.jpg,IMG_20251203_183026665.jpg,IMG_20251203_121610257.jpg,IMG_20251203_120419219.jpg,IMG_20251203_120703197.jpg,IMG_20251203_120700876.jpg,IMG_20251203_114337632.jpg,IMG_20251203_102542604.jpg,IMG_20251203_102113819.jpg</t>
        </is>
      </c>
      <c r="M3918"/>
      <c r="N3918" s="2">
        <v>45994</v>
      </c>
      <c r="O3918" t="inlineStr">
        <is>
          <t>已结束</t>
        </is>
      </c>
      <c r="P3918" t="inlineStr">
        <is>
          <t>49周</t>
        </is>
      </c>
      <c r="Q3918"/>
      <c r="R3918" t="inlineStr">
        <is>
          <t>false</t>
        </is>
      </c>
      <c r="S3918" t="inlineStr">
        <is>
          <t>2025/11/30</t>
        </is>
      </c>
      <c r="T3918" t="inlineStr">
        <is>
          <t>BST</t>
        </is>
      </c>
      <c r="U3918"/>
      <c r="V3918" t="inlineStr">
        <is>
          <t>张铭麒</t>
        </is>
      </c>
      <c r="W3918" t="inlineStr">
        <is>
          <t>李岳丰
吴薇</t>
        </is>
      </c>
    </row>
    <row r="3919" ht="12.75" customHeight="1">
      <c r="A3919" t="inlineStr">
        <is>
          <t>2025-12-02 张如意-杭州-绿茶-新店开业 已结束</t>
        </is>
      </c>
      <c r="B3919" t="inlineStr">
        <is>
          <t>1</t>
        </is>
      </c>
      <c r="C3919" t="inlineStr">
        <is>
          <t>辣椒碎颜色不合格，小料未备全，厨房人员不足，米饭蒸制水大。</t>
        </is>
      </c>
      <c r="D3919" t="inlineStr">
        <is>
          <t>张如意</t>
        </is>
      </c>
      <c r="E3919" t="inlineStr">
        <is>
          <t>浙江省杭州市临平区崇贤街道尚民街尚民路-道路停车位</t>
        </is>
      </c>
      <c r="F3919" t="inlineStr">
        <is>
          <t>项目出差</t>
        </is>
      </c>
      <c r="G3919" t="inlineStr">
        <is>
          <t>张如意-杭州-绿茶-新店开业 已结束</t>
        </is>
      </c>
      <c r="H3919" t="inlineStr">
        <is>
          <t>一，今天早上到店，检查一下，操作员备料情况，发现辣椒碎颜色不行，然后跟操作员沟通一下，以后一定要注意，不合格的小料，就不要用。二：有小料没有备全，我把没有备料，赶紧备出来，方便出餐。三：厨房现在人员不够，没有操作员，只能我自己操作，有一个人，他还要备菜，还有别的工作，只有不忙的时候，过来学习一下，今天教他操作机器，装锅，拆锅，明天教他校正干料，液料。四：招牌炒饭，米饭蒸的有点水大了，给他说下次一定注意，今天上午来了，两个人，结果下午又走了，厨房人员不够，想好好教他，但是他们还有别的工作。</t>
        </is>
      </c>
      <c r="I3919" t="inlineStr">
        <is>
          <t>辣椒炒肉，客家茄子</t>
        </is>
      </c>
      <c r="J3919"/>
      <c r="K3919" t="inlineStr">
        <is>
          <t>明天教操作员学习校正干料，液料。</t>
        </is>
      </c>
      <c r="L3919" t="inlineStr">
        <is>
          <t>IMG_20251202_185548404.jpg,IMG_20251202_173109284.jpg,IMG_20251202_113439708.jpg,IMG_20251202_114945863.jpg,IMG_20251202_113306780.jpg</t>
        </is>
      </c>
      <c r="M3919"/>
      <c r="N3919" s="2">
        <v>45993</v>
      </c>
      <c r="O3919" t="inlineStr">
        <is>
          <t>已结束</t>
        </is>
      </c>
      <c r="P3919" t="inlineStr">
        <is>
          <t>49周</t>
        </is>
      </c>
      <c r="Q3919"/>
      <c r="R3919" t="inlineStr">
        <is>
          <t>false</t>
        </is>
      </c>
      <c r="S3919" t="inlineStr">
        <is>
          <t>2025/11/30</t>
        </is>
      </c>
      <c r="T3919" t="inlineStr">
        <is>
          <t>BST</t>
        </is>
      </c>
      <c r="U3919"/>
      <c r="V3919" t="inlineStr">
        <is>
          <t>张铭麒</t>
        </is>
      </c>
      <c r="W3919" t="inlineStr">
        <is>
          <t>李岳丰
吴薇</t>
        </is>
      </c>
    </row>
    <row r="3920" ht="12.75" customHeight="1">
      <c r="A3920" t="inlineStr">
        <is>
          <t>2025-12-01 张如意-杭州-绿茶-新店开业 已结束</t>
        </is>
      </c>
      <c r="B3920" t="inlineStr">
        <is>
          <t>1</t>
        </is>
      </c>
      <c r="C3920" t="inlineStr">
        <is>
          <t>门店缺人，影响操作员教学，需关注人员配置问题。</t>
        </is>
      </c>
      <c r="D3920" t="inlineStr">
        <is>
          <t>张如意</t>
        </is>
      </c>
      <c r="E3920" t="inlineStr">
        <is>
          <t>浙江省杭州市临平区崇贤街道杭州城北招商花园城(建设中)</t>
        </is>
      </c>
      <c r="F3920" t="inlineStr">
        <is>
          <t>项目出差</t>
        </is>
      </c>
      <c r="G3920" t="inlineStr">
        <is>
          <t>张如意-杭州-绿茶-新店开业 已结束</t>
        </is>
      </c>
      <c r="H3920" t="inlineStr">
        <is>
          <t>今天到门店，检查一下需要的小料，以及准备食材，有没有摆放整齐</t>
        </is>
      </c>
      <c r="I3920" t="inlineStr">
        <is>
          <t>小锅土豆，辣椒炒肉</t>
        </is>
      </c>
      <c r="J3920" t="inlineStr">
        <is>
          <t>今天本来想着教一下操作员，结果又少了一个人，配菜，有时间了，过来学习一下，我想着就是让他赶紧熟悉机器。</t>
        </is>
      </c>
      <c r="K3920" t="inlineStr">
        <is>
          <t>明天重点培训操作员</t>
        </is>
      </c>
      <c r="L3920" t="inlineStr">
        <is>
          <t>IMG_20251201_174501933.jpg,IMG_20251201_120521512.jpg,IMG_20251201_122554716.jpg,IMG_20251201_194101187.jpg,IMG_20251201_175125837.jpg,IMG_20251130_092150404.jpg</t>
        </is>
      </c>
      <c r="M3920"/>
      <c r="N3920" s="2">
        <v>45992</v>
      </c>
      <c r="O3920" t="inlineStr">
        <is>
          <t>已结束</t>
        </is>
      </c>
      <c r="P3920" t="inlineStr">
        <is>
          <t>49周</t>
        </is>
      </c>
      <c r="Q3920"/>
      <c r="R3920" t="inlineStr">
        <is>
          <t>false</t>
        </is>
      </c>
      <c r="S3920" t="inlineStr">
        <is>
          <t>2025/11/30</t>
        </is>
      </c>
      <c r="T3920" t="inlineStr">
        <is>
          <t>BST</t>
        </is>
      </c>
      <c r="U3920"/>
      <c r="V3920" t="inlineStr">
        <is>
          <t>张铭麒</t>
        </is>
      </c>
      <c r="W3920" t="inlineStr">
        <is>
          <t>李岳丰
吴薇</t>
        </is>
      </c>
    </row>
    <row r="3921" ht="12.75" customHeight="1">
      <c r="A3921" t="inlineStr">
        <is>
          <t>2025-11-30 张如意-杭州-绿茶-新店开业 已结束</t>
        </is>
      </c>
      <c r="B3921" t="inlineStr">
        <is>
          <t>1</t>
        </is>
      </c>
      <c r="C3921" t="inlineStr">
        <is>
          <t>配菜供应跟不上，需自己拿取，无操作员，出餐慢。</t>
        </is>
      </c>
      <c r="D3921" t="inlineStr">
        <is>
          <t>张如意</t>
        </is>
      </c>
      <c r="E3921" t="inlineStr">
        <is>
          <t>浙江省杭州市临平区崇贤街道尚民街尚民路-道路停车位</t>
        </is>
      </c>
      <c r="F3921" t="inlineStr">
        <is>
          <t>项目出差</t>
        </is>
      </c>
      <c r="G3921" t="inlineStr">
        <is>
          <t>张如意-杭州-绿茶-新店开业 已结束</t>
        </is>
      </c>
      <c r="H3921" t="inlineStr">
        <is>
          <t>今天菜品都比较稳定，就是配菜，老是跟不上，有时候，还需要自己去拿，这样可能会慢一点，现在没有操作员，只能自己操作。</t>
        </is>
      </c>
      <c r="I3921" t="inlineStr">
        <is>
          <t>小锅土豆片，辣椒炒肉</t>
        </is>
      </c>
      <c r="J3921"/>
      <c r="K3921" t="inlineStr">
        <is>
          <t>明天把菜品都备出来，配菜让速度提上去。</t>
        </is>
      </c>
      <c r="L3921" t="inlineStr">
        <is>
          <t>IMG_20251130_165502001.jpg,IMG_20251130_220913584.jpg,IMG_20251128_133851247.jpg,IMG_20251128_205101029.jpg,IMG_20251128_211440698.jpg</t>
        </is>
      </c>
      <c r="M3921"/>
      <c r="N3921" s="2">
        <v>45991</v>
      </c>
      <c r="O3921" t="inlineStr">
        <is>
          <t>已结束</t>
        </is>
      </c>
      <c r="P3921" t="inlineStr">
        <is>
          <t>48周</t>
        </is>
      </c>
      <c r="Q3921"/>
      <c r="R3921" t="inlineStr">
        <is>
          <t>false</t>
        </is>
      </c>
      <c r="S3921" t="inlineStr">
        <is>
          <t>2025/11/30</t>
        </is>
      </c>
      <c r="T3921" t="inlineStr">
        <is>
          <t>BST</t>
        </is>
      </c>
      <c r="U3921"/>
      <c r="V3921" t="inlineStr">
        <is>
          <t>张铭麒</t>
        </is>
      </c>
      <c r="W3921" t="inlineStr">
        <is>
          <t>李岳丰
吴薇</t>
        </is>
      </c>
    </row>
    <row r="3922" ht="12.75" customHeight="1">
      <c r="A3922" t="inlineStr">
        <is>
          <t>2025-11-29 张如意-杭州-绿茶-新店开业 已结束</t>
        </is>
      </c>
      <c r="B3922" t="inlineStr">
        <is>
          <t>1</t>
        </is>
      </c>
      <c r="C3922" t="inlineStr">
        <is>
          <t>餐具不足，缺操作员，仅一人操作两台机器。</t>
        </is>
      </c>
      <c r="D3922" t="inlineStr">
        <is>
          <t>张如意</t>
        </is>
      </c>
      <c r="E3922" t="inlineStr">
        <is>
          <t>浙江省杭州市临平区崇贤街道崇杭街795号杭州城北招商花园城(建设中)</t>
        </is>
      </c>
      <c r="F3922" t="inlineStr">
        <is>
          <t>项目出差</t>
        </is>
      </c>
      <c r="G3922" t="inlineStr">
        <is>
          <t>张如意-杭州-绿茶-新店开业 已结束</t>
        </is>
      </c>
      <c r="H3922" t="inlineStr">
        <is>
          <t>今天，物料都准备的比较充分，就是，餐具跟不上，一个人操作两台机器，特别忙的时候 厨师长会过来帮忙，现在没有操作员，只能我一个人。</t>
        </is>
      </c>
      <c r="I3922" t="inlineStr">
        <is>
          <t>干锅花菜 ，辣椒炒肉</t>
        </is>
      </c>
      <c r="J3922"/>
      <c r="K3922" t="inlineStr">
        <is>
          <t>明天周末，早点去，把菜品都备出来 ，方便出菜</t>
        </is>
      </c>
      <c r="L3922" t="inlineStr">
        <is>
          <t>IMG_20251129_223944964.jpg,IMG_20251128_211440698.jpg,IMG_20251129_105459821.jpg,IMG_20251128_133851247.jpg</t>
        </is>
      </c>
      <c r="M3922"/>
      <c r="N3922" s="2">
        <v>45990</v>
      </c>
      <c r="O3922" t="inlineStr">
        <is>
          <t>已结束</t>
        </is>
      </c>
      <c r="P3922" t="inlineStr">
        <is>
          <t>48周</t>
        </is>
      </c>
      <c r="Q3922"/>
      <c r="R3922" t="inlineStr">
        <is>
          <t>false</t>
        </is>
      </c>
      <c r="S3922" t="inlineStr">
        <is>
          <t>2025/11/30</t>
        </is>
      </c>
      <c r="T3922" t="inlineStr">
        <is>
          <t>BST</t>
        </is>
      </c>
      <c r="U3922"/>
      <c r="V3922" t="inlineStr">
        <is>
          <t>张铭麒</t>
        </is>
      </c>
      <c r="W3922" t="inlineStr">
        <is>
          <t>李岳丰
吴薇</t>
        </is>
      </c>
    </row>
    <row r="3923" ht="12.75" customHeight="1">
      <c r="A3923" t="inlineStr">
        <is>
          <t>2025-11-28 张如意-杭州-绿茶-新店开业 已结束</t>
        </is>
      </c>
      <c r="B3923" t="inlineStr">
        <is>
          <t>1</t>
        </is>
      </c>
      <c r="C3923" t="inlineStr">
        <is>
          <t>试营业新人多混乱，缺盘子、人手不足，需备齐物料。</t>
        </is>
      </c>
      <c r="D3923" t="inlineStr">
        <is>
          <t>张如意</t>
        </is>
      </c>
      <c r="E3923" t="inlineStr">
        <is>
          <t>浙江省杭州市临平区崇贤街道尚民街尚民路-道路停车位</t>
        </is>
      </c>
      <c r="F3923" t="inlineStr">
        <is>
          <t>项目出差</t>
        </is>
      </c>
      <c r="G3923" t="inlineStr">
        <is>
          <t>张如意-杭州-绿茶-新店开业 已结束</t>
        </is>
      </c>
      <c r="H3923" t="inlineStr">
        <is>
          <t>今天太忙了试营业，新人比较多比较乱，菜出来了，盘子没有了，需要等一下，一个人操作两机器，没有人帮忙，后来厨师长过来帮忙了一下</t>
        </is>
      </c>
      <c r="I3923" t="inlineStr">
        <is>
          <t>辣椒炒肉，葱爆牛肉</t>
        </is>
      </c>
      <c r="J3923"/>
      <c r="K3923" t="inlineStr">
        <is>
          <t>明天星期六比较忙，早点把物料备齐。</t>
        </is>
      </c>
      <c r="L3923" t="inlineStr">
        <is>
          <t>IMG_20251128_211440698.jpg,IMG_20251128_205101029.jpg,IMG_20251128_133851247.jpg,IMG_20251128_170752614.jpg</t>
        </is>
      </c>
      <c r="M3923"/>
      <c r="N3923" s="2">
        <v>45989</v>
      </c>
      <c r="O3923" t="inlineStr">
        <is>
          <t>已结束</t>
        </is>
      </c>
      <c r="P3923" t="inlineStr">
        <is>
          <t>48周</t>
        </is>
      </c>
      <c r="Q3923"/>
      <c r="R3923" t="inlineStr">
        <is>
          <t>false</t>
        </is>
      </c>
      <c r="S3923" t="inlineStr">
        <is>
          <t>2025/11/30</t>
        </is>
      </c>
      <c r="T3923" t="inlineStr">
        <is>
          <t>BST</t>
        </is>
      </c>
      <c r="U3923"/>
      <c r="V3923" t="inlineStr">
        <is>
          <t>张铭麒</t>
        </is>
      </c>
      <c r="W3923" t="inlineStr">
        <is>
          <t>李岳丰
吴薇</t>
        </is>
      </c>
    </row>
    <row r="3924" ht="12.75" customHeight="1">
      <c r="A3924" t="inlineStr">
        <is>
          <t>2025-11-27 张如意-杭州-绿茶-新店开业 已结束</t>
        </is>
      </c>
      <c r="B3924"/>
      <c r="C3924" t="inlineStr">
        <is>
          <t>干锅菜花过油时间短，已改，明天试营业需备齐东西。</t>
        </is>
      </c>
      <c r="D3924" t="inlineStr">
        <is>
          <t>张如意</t>
        </is>
      </c>
      <c r="E3924" t="inlineStr">
        <is>
          <t>浙江省杭州市临平区崇贤街道尚民街尚民路-道路停车位</t>
        </is>
      </c>
      <c r="F3924" t="inlineStr">
        <is>
          <t>项目出差</t>
        </is>
      </c>
      <c r="G3924" t="inlineStr">
        <is>
          <t>张如意-杭州-绿茶-新店开业 已结束</t>
        </is>
      </c>
      <c r="H3924" t="inlineStr">
        <is>
          <t>今天到门店，把所有物料全部都备齐，下午两点半试菜，8个菜，干锅菜花，过油时间有点短，已经改，葱爆牛肉味道特别好</t>
        </is>
      </c>
      <c r="I3924" t="inlineStr">
        <is>
          <t>葱爆牛肉，干锅土豆，辣椒炒肉</t>
        </is>
      </c>
      <c r="J3924"/>
      <c r="K3924" t="inlineStr">
        <is>
          <t>明天试营业，早点去把东西都备出来</t>
        </is>
      </c>
      <c r="L3924" t="inlineStr">
        <is>
          <t>IMG_20251127_200457546.jpg,IMG_20251127_141658470.jpg,IMG_20251127_141702142.jpg,IMG_20251127_145701213.jpg,IMG_20251127_145709988.jpg,IMG_20251127_150053362.jpg,IMG_20251127_124902933.jpg,1764211845909.jpeg,IMG_20251127_105015548.jpg</t>
        </is>
      </c>
      <c r="M3924"/>
      <c r="N3924" s="2">
        <v>45988</v>
      </c>
      <c r="O3924" t="inlineStr">
        <is>
          <t>已结束</t>
        </is>
      </c>
      <c r="P3924" t="inlineStr">
        <is>
          <t>48周</t>
        </is>
      </c>
      <c r="Q3924"/>
      <c r="R3924" t="inlineStr">
        <is>
          <t>false</t>
        </is>
      </c>
      <c r="S3924" t="inlineStr">
        <is>
          <t>2025/11/30</t>
        </is>
      </c>
      <c r="T3924" t="inlineStr">
        <is>
          <t>BST</t>
        </is>
      </c>
      <c r="U3924"/>
      <c r="V3924" t="inlineStr">
        <is>
          <t>张铭麒</t>
        </is>
      </c>
      <c r="W3924" t="inlineStr">
        <is>
          <t>李岳丰
吴薇</t>
        </is>
      </c>
    </row>
    <row r="3925" ht="12.75" customHeight="1">
      <c r="A3925" t="inlineStr">
        <is>
          <t>2025-11-25 张如意-深圳、东莞-绿茶-品牌巡店 已结束</t>
        </is>
      </c>
      <c r="B3925" t="inlineStr">
        <is>
          <t>1</t>
        </is>
      </c>
      <c r="C3925" t="inlineStr">
        <is>
          <t>门店机器和卫生检查，深圳、东莞绿茶巡店中，明日东莞万象城。</t>
        </is>
      </c>
      <c r="D3925" t="inlineStr">
        <is>
          <t>张如意</t>
        </is>
      </c>
      <c r="E3925" t="inlineStr">
        <is>
          <t>广东省汕尾市城区香洲街道通港路152号汕尾市城区直属机关办公大楼</t>
        </is>
      </c>
      <c r="F3925" t="inlineStr">
        <is>
          <t>巡店</t>
        </is>
      </c>
      <c r="G3925" t="inlineStr">
        <is>
          <t>张如意-深圳、东莞-绿茶-品牌巡店 已结束</t>
        </is>
      </c>
      <c r="H3925" t="inlineStr">
        <is>
          <t>到门店检查了一下机器，以及卫生</t>
        </is>
      </c>
      <c r="I3925"/>
      <c r="J3925"/>
      <c r="K3925" t="inlineStr">
        <is>
          <t>明天东莞万象城</t>
        </is>
      </c>
      <c r="L3925" t="inlineStr">
        <is>
          <t>Notepad_202511252111_29223.png</t>
        </is>
      </c>
      <c r="M3925"/>
      <c r="N3925" s="2">
        <v>45986</v>
      </c>
      <c r="O3925" t="inlineStr">
        <is>
          <t>已结束</t>
        </is>
      </c>
      <c r="P3925" t="inlineStr">
        <is>
          <t>48周</t>
        </is>
      </c>
      <c r="Q3925"/>
      <c r="R3925" t="inlineStr">
        <is>
          <t>false</t>
        </is>
      </c>
      <c r="S3925" t="inlineStr">
        <is>
          <t>2025/11/21</t>
        </is>
      </c>
      <c r="T3925" t="inlineStr">
        <is>
          <t>BST</t>
        </is>
      </c>
      <c r="U3925"/>
      <c r="V3925" t="inlineStr">
        <is>
          <t>张铭麒</t>
        </is>
      </c>
      <c r="W3925" t="inlineStr">
        <is>
          <t>李岳丰
吴薇</t>
        </is>
      </c>
    </row>
    <row r="3926" ht="12.75" customHeight="1">
      <c r="A3926" t="inlineStr">
        <is>
          <t>2025-11-25 张如意-深圳、东莞-绿茶-品牌巡店 已结束</t>
        </is>
      </c>
      <c r="B3926"/>
      <c r="C3926" t="inlineStr">
        <is>
          <t>门店机器卫生及保养检查进行中，无明确问题或异常说明。</t>
        </is>
      </c>
      <c r="D3926" t="inlineStr">
        <is>
          <t>张如意</t>
        </is>
      </c>
      <c r="E3926" t="inlineStr">
        <is>
          <t>广东省汕尾市城区香洲街道通港路152号汕尾市城区直属机关办公大楼</t>
        </is>
      </c>
      <c r="F3926" t="inlineStr">
        <is>
          <t>巡店</t>
        </is>
      </c>
      <c r="G3926" t="inlineStr">
        <is>
          <t>张如意-深圳、东莞-绿茶-品牌巡店 已结束</t>
        </is>
      </c>
      <c r="H3926" t="inlineStr">
        <is>
          <t>到门店检查了一下机器卫生，以及保养</t>
        </is>
      </c>
      <c r="I3926"/>
      <c r="J3926"/>
      <c r="K3926" t="inlineStr">
        <is>
          <t>东莞万象城</t>
        </is>
      </c>
      <c r="L3926" t="inlineStr">
        <is>
          <t>Notepad_202511252110_39405.png</t>
        </is>
      </c>
      <c r="M3926"/>
      <c r="N3926" s="2">
        <v>45986</v>
      </c>
      <c r="O3926" t="inlineStr">
        <is>
          <t>已结束</t>
        </is>
      </c>
      <c r="P3926" t="inlineStr">
        <is>
          <t>48周</t>
        </is>
      </c>
      <c r="Q3926"/>
      <c r="R3926" t="inlineStr">
        <is>
          <t>false</t>
        </is>
      </c>
      <c r="S3926" t="inlineStr">
        <is>
          <t>2025/11/21</t>
        </is>
      </c>
      <c r="T3926" t="inlineStr">
        <is>
          <t>BST</t>
        </is>
      </c>
      <c r="U3926"/>
      <c r="V3926" t="inlineStr">
        <is>
          <t>张铭麒</t>
        </is>
      </c>
      <c r="W3926" t="inlineStr">
        <is>
          <t>李岳丰
吴薇</t>
        </is>
      </c>
    </row>
    <row r="3927" ht="12.75" customHeight="1">
      <c r="A3927" t="inlineStr">
        <is>
          <t>2025-11-25 张如意-深圳、东莞-绿茶-品牌巡店 已结束</t>
        </is>
      </c>
      <c r="B3927"/>
      <c r="C3927" t="inlineStr">
        <is>
          <t>门店机器和卫生检查中，明日东莞万象城巡店。</t>
        </is>
      </c>
      <c r="D3927" t="inlineStr">
        <is>
          <t>张如意</t>
        </is>
      </c>
      <c r="E3927" t="inlineStr">
        <is>
          <t>广东省汕尾市城区香洲街道通港路152号汕尾市城区直属机关办公大楼</t>
        </is>
      </c>
      <c r="F3927" t="inlineStr">
        <is>
          <t>巡店</t>
        </is>
      </c>
      <c r="G3927" t="inlineStr">
        <is>
          <t>张如意-深圳、东莞-绿茶-品牌巡店 已结束</t>
        </is>
      </c>
      <c r="H3927" t="inlineStr">
        <is>
          <t>到门店检查了一下机器，以及卫生</t>
        </is>
      </c>
      <c r="I3927"/>
      <c r="J3927"/>
      <c r="K3927" t="inlineStr">
        <is>
          <t>明天东莞万象城</t>
        </is>
      </c>
      <c r="L3927" t="inlineStr">
        <is>
          <t>Notepad_202511252121_14311.png</t>
        </is>
      </c>
      <c r="M3927"/>
      <c r="N3927" s="2">
        <v>45986</v>
      </c>
      <c r="O3927" t="inlineStr">
        <is>
          <t>已结束</t>
        </is>
      </c>
      <c r="P3927" t="inlineStr">
        <is>
          <t>48周</t>
        </is>
      </c>
      <c r="Q3927"/>
      <c r="R3927" t="inlineStr">
        <is>
          <t>false</t>
        </is>
      </c>
      <c r="S3927" t="inlineStr">
        <is>
          <t>2025/11/21</t>
        </is>
      </c>
      <c r="T3927" t="inlineStr">
        <is>
          <t>BST</t>
        </is>
      </c>
      <c r="U3927"/>
      <c r="V3927" t="inlineStr">
        <is>
          <t>张铭麒</t>
        </is>
      </c>
      <c r="W3927" t="inlineStr">
        <is>
          <t>李岳丰
吴薇</t>
        </is>
      </c>
    </row>
    <row r="3928" ht="12.75" customHeight="1">
      <c r="A3928" t="inlineStr">
        <is>
          <t>2025-11-24 张如意-深圳、东莞-绿茶-品牌巡店 已结束</t>
        </is>
      </c>
      <c r="B3928"/>
      <c r="C3928" t="inlineStr">
        <is>
          <t>问题：巡店仅记录检查机器、卫生，无具体问题描述，信息简略。</t>
        </is>
      </c>
      <c r="D3928" t="inlineStr">
        <is>
          <t>张如意</t>
        </is>
      </c>
      <c r="E3928" t="inlineStr">
        <is>
          <t>广东省汕头市金平区金东街道华山北路27号金墩园</t>
        </is>
      </c>
      <c r="F3928" t="inlineStr">
        <is>
          <t>巡店</t>
        </is>
      </c>
      <c r="G3928" t="inlineStr">
        <is>
          <t>张如意-深圳、东莞-绿茶-品牌巡店 已结束</t>
        </is>
      </c>
      <c r="H3928" t="inlineStr">
        <is>
          <t>到门店，检查了一下机器，看一下卫生</t>
        </is>
      </c>
      <c r="I3928"/>
      <c r="J3928"/>
      <c r="K3928" t="inlineStr">
        <is>
          <t>明天巡店，东莞</t>
        </is>
      </c>
      <c r="L3928" t="inlineStr">
        <is>
          <t>Notepad_202511242238_15600(1).png</t>
        </is>
      </c>
      <c r="M3928"/>
      <c r="N3928" s="2">
        <v>45985</v>
      </c>
      <c r="O3928" t="inlineStr">
        <is>
          <t>已结束</t>
        </is>
      </c>
      <c r="P3928" t="inlineStr">
        <is>
          <t>48周</t>
        </is>
      </c>
      <c r="Q3928"/>
      <c r="R3928" t="inlineStr">
        <is>
          <t>false</t>
        </is>
      </c>
      <c r="S3928" t="inlineStr">
        <is>
          <t>2025/11/21</t>
        </is>
      </c>
      <c r="T3928" t="inlineStr">
        <is>
          <t>BST</t>
        </is>
      </c>
      <c r="U3928"/>
      <c r="V3928" t="inlineStr">
        <is>
          <t>张铭麒</t>
        </is>
      </c>
      <c r="W3928" t="inlineStr">
        <is>
          <t>李岳丰
吴薇</t>
        </is>
      </c>
    </row>
    <row r="3929" ht="12.75" customHeight="1">
      <c r="A3929" t="inlineStr">
        <is>
          <t xml:space="preserve">2025-11-23 </t>
        </is>
      </c>
      <c r="B3929"/>
      <c r="C3929" t="inlineStr">
        <is>
          <t>正文仅日期“2025/11/23”，无具体内容，信息缺失。</t>
        </is>
      </c>
      <c r="D3929" t="inlineStr">
        <is>
          <t>张如意</t>
        </is>
      </c>
      <c r="E3929" t="inlineStr">
        <is>
          <t>广东省深圳市罗湖区莲塘街道聚福路191号莲花阁</t>
        </is>
      </c>
      <c r="F3929" t="inlineStr">
        <is>
          <t>排休</t>
        </is>
      </c>
      <c r="G3929"/>
      <c r="H3929"/>
      <c r="I3929"/>
      <c r="J3929"/>
      <c r="K3929"/>
      <c r="L3929"/>
      <c r="M3929"/>
      <c r="N3929" s="2">
        <v>45984</v>
      </c>
      <c r="O3929"/>
      <c r="P3929" t="inlineStr">
        <is>
          <t>47周</t>
        </is>
      </c>
      <c r="Q3929"/>
      <c r="R3929" t="inlineStr">
        <is>
          <t>false</t>
        </is>
      </c>
      <c r="S3929"/>
      <c r="T3929"/>
      <c r="U3929"/>
      <c r="V3929"/>
      <c r="W3929"/>
    </row>
    <row r="3930" ht="12.75" customHeight="1">
      <c r="A3930" t="inlineStr">
        <is>
          <t xml:space="preserve">2025-11-22 </t>
        </is>
      </c>
      <c r="B3930"/>
      <c r="C3930" t="inlineStr">
        <is>
          <t>正文仅日期“2025/11/22”，无实质内容，信息缺失。</t>
        </is>
      </c>
      <c r="D3930" t="inlineStr">
        <is>
          <t>张如意</t>
        </is>
      </c>
      <c r="E3930" t="inlineStr">
        <is>
          <t>广东省深圳市罗湖区莲塘街道聚福路191号莲花阁</t>
        </is>
      </c>
      <c r="F3930" t="inlineStr">
        <is>
          <t>排休</t>
        </is>
      </c>
      <c r="G3930"/>
      <c r="H3930"/>
      <c r="I3930"/>
      <c r="J3930"/>
      <c r="K3930"/>
      <c r="L3930"/>
      <c r="M3930"/>
      <c r="N3930" s="2">
        <v>45983</v>
      </c>
      <c r="O3930"/>
      <c r="P3930" t="inlineStr">
        <is>
          <t>47周</t>
        </is>
      </c>
      <c r="Q3930"/>
      <c r="R3930" t="inlineStr">
        <is>
          <t>false</t>
        </is>
      </c>
      <c r="S3930"/>
      <c r="T3930"/>
      <c r="U3930"/>
      <c r="V3930"/>
      <c r="W3930"/>
    </row>
    <row r="3931" ht="12.75" customHeight="1">
      <c r="A3931" t="inlineStr">
        <is>
          <t>2025-11-21 张如意-深圳、东莞-绿茶-品牌巡店 已结束</t>
        </is>
      </c>
      <c r="B3931"/>
      <c r="C3931" t="inlineStr">
        <is>
          <t>巡店检查机器和卫生，明日起排休两天。</t>
        </is>
      </c>
      <c r="D3931" t="inlineStr">
        <is>
          <t>张如意</t>
        </is>
      </c>
      <c r="E3931" t="inlineStr">
        <is>
          <t>广东省深圳市罗湖区莲塘街道聚福路191号莲花阁</t>
        </is>
      </c>
      <c r="F3931" t="inlineStr">
        <is>
          <t>巡店</t>
        </is>
      </c>
      <c r="G3931" t="inlineStr">
        <is>
          <t>张如意-深圳、东莞-绿茶-品牌巡店 已结束</t>
        </is>
      </c>
      <c r="H3931" t="inlineStr">
        <is>
          <t>到门店，检查了一下机器，以及卫生</t>
        </is>
      </c>
      <c r="I3931"/>
      <c r="J3931"/>
      <c r="K3931" t="inlineStr">
        <is>
          <t>明天排休两天</t>
        </is>
      </c>
      <c r="L3931" t="inlineStr">
        <is>
          <t>Notepad_202511212201_06926.png</t>
        </is>
      </c>
      <c r="M3931"/>
      <c r="N3931" s="2">
        <v>45982</v>
      </c>
      <c r="O3931" t="inlineStr">
        <is>
          <t>已结束</t>
        </is>
      </c>
      <c r="P3931" t="inlineStr">
        <is>
          <t>47周</t>
        </is>
      </c>
      <c r="Q3931"/>
      <c r="R3931" t="inlineStr">
        <is>
          <t>false</t>
        </is>
      </c>
      <c r="S3931" t="inlineStr">
        <is>
          <t>2025/11/21</t>
        </is>
      </c>
      <c r="T3931" t="inlineStr">
        <is>
          <t>BST</t>
        </is>
      </c>
      <c r="U3931"/>
      <c r="V3931" t="inlineStr">
        <is>
          <t>张铭麒</t>
        </is>
      </c>
      <c r="W3931" t="inlineStr">
        <is>
          <t>李岳丰
吴薇</t>
        </is>
      </c>
    </row>
    <row r="3932" ht="12.75" customHeight="1">
      <c r="A3932" t="inlineStr">
        <is>
          <t>2025-11-20 张如意-深圳、东莞-绿茶-品牌巡店 已结束</t>
        </is>
      </c>
      <c r="B3932"/>
      <c r="C3932" t="inlineStr">
        <is>
          <t>巡店中检查了深圳连塘岁宝店机器和备料情况。</t>
        </is>
      </c>
      <c r="D3932" t="inlineStr">
        <is>
          <t>张如意</t>
        </is>
      </c>
      <c r="E3932" t="inlineStr">
        <is>
          <t>广东省深圳市南山区粤海街道东滨路3046号深圳深客来客栈(南门一坊东亚风情商业街店)</t>
        </is>
      </c>
      <c r="F3932" t="inlineStr">
        <is>
          <t>巡店</t>
        </is>
      </c>
      <c r="G3932" t="inlineStr">
        <is>
          <t>张如意-深圳、东莞-绿茶-品牌巡店 已结束</t>
        </is>
      </c>
      <c r="H3932" t="inlineStr">
        <is>
          <t>到门店，检查了一下机器，已经备料情况</t>
        </is>
      </c>
      <c r="I3932"/>
      <c r="J3932"/>
      <c r="K3932" t="inlineStr">
        <is>
          <t>绿茶深圳连塘岁宝店</t>
        </is>
      </c>
      <c r="L3932" t="inlineStr">
        <is>
          <t>1763643527259.jpg</t>
        </is>
      </c>
      <c r="M3932"/>
      <c r="N3932" s="2">
        <v>45981</v>
      </c>
      <c r="O3932" t="inlineStr">
        <is>
          <t>已结束</t>
        </is>
      </c>
      <c r="P3932" t="inlineStr">
        <is>
          <t>47周</t>
        </is>
      </c>
      <c r="Q3932"/>
      <c r="R3932" t="inlineStr">
        <is>
          <t>false</t>
        </is>
      </c>
      <c r="S3932" t="inlineStr">
        <is>
          <t>2025/11/21</t>
        </is>
      </c>
      <c r="T3932" t="inlineStr">
        <is>
          <t>BST</t>
        </is>
      </c>
      <c r="U3932"/>
      <c r="V3932" t="inlineStr">
        <is>
          <t>张铭麒</t>
        </is>
      </c>
      <c r="W3932" t="inlineStr">
        <is>
          <t>李岳丰
吴薇</t>
        </is>
      </c>
    </row>
    <row r="3933" ht="12.75" customHeight="1">
      <c r="A3933" t="inlineStr">
        <is>
          <t>2025-11-19 张如意-深圳、东莞-绿茶-品牌巡店 已结束</t>
        </is>
      </c>
      <c r="B3933"/>
      <c r="C3933" t="inlineStr">
        <is>
          <t>绿茶南山花园城店巡店需加换线，备料及机器卫生待检查。</t>
        </is>
      </c>
      <c r="D3933" t="inlineStr">
        <is>
          <t>张如意</t>
        </is>
      </c>
      <c r="E3933" t="inlineStr">
        <is>
          <t>广东省深圳市南山区蛇口街道凯宁阁</t>
        </is>
      </c>
      <c r="F3933" t="inlineStr">
        <is>
          <t>巡店</t>
        </is>
      </c>
      <c r="G3933" t="inlineStr">
        <is>
          <t>张如意-深圳、东莞-绿茶-品牌巡店 已结束</t>
        </is>
      </c>
      <c r="H3933" t="inlineStr">
        <is>
          <t>到门店，检查一下备料情况，以及机器卫生</t>
        </is>
      </c>
      <c r="I3933"/>
      <c r="J3933"/>
      <c r="K3933" t="inlineStr">
        <is>
          <t>绿茶南山花园城店巡店，加换线</t>
        </is>
      </c>
      <c r="L3933" t="inlineStr">
        <is>
          <t>Notepad_202511192219_32118.png</t>
        </is>
      </c>
      <c r="M3933"/>
      <c r="N3933" s="2">
        <v>45980</v>
      </c>
      <c r="O3933" t="inlineStr">
        <is>
          <t>已结束</t>
        </is>
      </c>
      <c r="P3933" t="inlineStr">
        <is>
          <t>47周</t>
        </is>
      </c>
      <c r="Q3933"/>
      <c r="R3933" t="inlineStr">
        <is>
          <t>false</t>
        </is>
      </c>
      <c r="S3933" t="inlineStr">
        <is>
          <t>2025/11/21</t>
        </is>
      </c>
      <c r="T3933" t="inlineStr">
        <is>
          <t>BST</t>
        </is>
      </c>
      <c r="U3933"/>
      <c r="V3933" t="inlineStr">
        <is>
          <t>张铭麒</t>
        </is>
      </c>
      <c r="W3933" t="inlineStr">
        <is>
          <t>李岳丰
吴薇</t>
        </is>
      </c>
    </row>
    <row r="3934" ht="12.75" customHeight="1">
      <c r="A3934" t="inlineStr">
        <is>
          <t>2025-11-18 张如意-深圳、东莞-绿茶-品牌巡店 已结束</t>
        </is>
      </c>
      <c r="B3934"/>
      <c r="C3934" t="inlineStr">
        <is>
          <t>巡店未提及机器、卫生、铁锅是否干净，缺乏检查结果。</t>
        </is>
      </c>
      <c r="D3934" t="inlineStr">
        <is>
          <t>张如意</t>
        </is>
      </c>
      <c r="E3934" t="inlineStr">
        <is>
          <t>广东省东莞市东城街道鸿福东路明苑大厦</t>
        </is>
      </c>
      <c r="F3934" t="inlineStr">
        <is>
          <t>巡店</t>
        </is>
      </c>
      <c r="G3934" t="inlineStr">
        <is>
          <t>张如意-深圳、东莞-绿茶-品牌巡店 已结束</t>
        </is>
      </c>
      <c r="H3934" t="inlineStr">
        <is>
          <t>到门店，检查了一下机器，看一下卫生有没有做好，铁锅，有没有打扫干净</t>
        </is>
      </c>
      <c r="I3934"/>
      <c r="J3934"/>
      <c r="K3934" t="inlineStr">
        <is>
          <t>明天巡店</t>
        </is>
      </c>
      <c r="L3934" t="inlineStr">
        <is>
          <t>Notepad_202511182224_03937.png</t>
        </is>
      </c>
      <c r="M3934"/>
      <c r="N3934" s="2">
        <v>45979</v>
      </c>
      <c r="O3934" t="inlineStr">
        <is>
          <t>已结束</t>
        </is>
      </c>
      <c r="P3934" t="inlineStr">
        <is>
          <t>47周</t>
        </is>
      </c>
      <c r="Q3934"/>
      <c r="R3934" t="inlineStr">
        <is>
          <t>false</t>
        </is>
      </c>
      <c r="S3934" t="inlineStr">
        <is>
          <t>2025/11/21</t>
        </is>
      </c>
      <c r="T3934" t="inlineStr">
        <is>
          <t>BST</t>
        </is>
      </c>
      <c r="U3934"/>
      <c r="V3934" t="inlineStr">
        <is>
          <t>张铭麒</t>
        </is>
      </c>
      <c r="W3934" t="inlineStr">
        <is>
          <t>李岳丰
吴薇</t>
        </is>
      </c>
    </row>
    <row r="3935" ht="12.75" customHeight="1">
      <c r="A3935" t="inlineStr">
        <is>
          <t>2025-11-17 张如意-深圳、东莞-绿茶-品牌巡店 已结束</t>
        </is>
      </c>
      <c r="B3935"/>
      <c r="C3935" t="inlineStr">
        <is>
          <t>今日门店机器检查正常，明日东莞国贸店巡店加学习维修。</t>
        </is>
      </c>
      <c r="D3935" t="inlineStr">
        <is>
          <t>张如意</t>
        </is>
      </c>
      <c r="E3935" t="inlineStr">
        <is>
          <t>广东省东莞市虎门镇壹号优客酒店(虎门东站万达广场店)</t>
        </is>
      </c>
      <c r="F3935" t="inlineStr">
        <is>
          <t>巡店</t>
        </is>
      </c>
      <c r="G3935" t="inlineStr">
        <is>
          <t>张如意-深圳、东莞-绿茶-品牌巡店 已结束</t>
        </is>
      </c>
      <c r="H3935" t="inlineStr">
        <is>
          <t>今天到门店，把机器检查了一下一切正常</t>
        </is>
      </c>
      <c r="I3935"/>
      <c r="J3935"/>
      <c r="K3935" t="inlineStr">
        <is>
          <t>明天绿茶东莞国贸店，巡店加学习维修</t>
        </is>
      </c>
      <c r="L3935" t="inlineStr">
        <is>
          <t>Notepad_202511172309_07684.png</t>
        </is>
      </c>
      <c r="M3935"/>
      <c r="N3935" s="2">
        <v>45978</v>
      </c>
      <c r="O3935" t="inlineStr">
        <is>
          <t>已结束</t>
        </is>
      </c>
      <c r="P3935" t="inlineStr">
        <is>
          <t>47周</t>
        </is>
      </c>
      <c r="Q3935"/>
      <c r="R3935" t="inlineStr">
        <is>
          <t>false</t>
        </is>
      </c>
      <c r="S3935" t="inlineStr">
        <is>
          <t>2025/11/21</t>
        </is>
      </c>
      <c r="T3935" t="inlineStr">
        <is>
          <t>BST</t>
        </is>
      </c>
      <c r="U3935"/>
      <c r="V3935" t="inlineStr">
        <is>
          <t>张铭麒</t>
        </is>
      </c>
      <c r="W3935" t="inlineStr">
        <is>
          <t>李岳丰
吴薇</t>
        </is>
      </c>
    </row>
    <row r="3936" ht="12.75" customHeight="1">
      <c r="A3936" t="inlineStr">
        <is>
          <t>2025-11-17 张如意-深圳、东莞-绿茶-品牌巡店 已结束</t>
        </is>
      </c>
      <c r="B3936"/>
      <c r="C3936" t="inlineStr">
        <is>
          <t>问题：门店卫生未到位。异常：品牌巡店检查发现卫生问题。</t>
        </is>
      </c>
      <c r="D3936" t="inlineStr">
        <is>
          <t>张如意</t>
        </is>
      </c>
      <c r="E3936" t="inlineStr">
        <is>
          <t>广东省东莞市虎门镇幸运楼壹号优客酒店(虎门东站万达广场店)</t>
        </is>
      </c>
      <c r="F3936" t="inlineStr">
        <is>
          <t>巡店</t>
        </is>
      </c>
      <c r="G3936" t="inlineStr">
        <is>
          <t>张如意-深圳、东莞-绿茶-品牌巡店 已结束</t>
        </is>
      </c>
      <c r="H3936" t="inlineStr">
        <is>
          <t>到门店，把机器检查了一下，看一下卫生没有做到位</t>
        </is>
      </c>
      <c r="I3936"/>
      <c r="J3936"/>
      <c r="K3936" t="inlineStr">
        <is>
          <t>明天绿茶东莞国贸店，巡逻店加学习</t>
        </is>
      </c>
      <c r="L3936" t="inlineStr">
        <is>
          <t>Notepad_202511172316_10414.png</t>
        </is>
      </c>
      <c r="M3936"/>
      <c r="N3936" s="2">
        <v>45978</v>
      </c>
      <c r="O3936" t="inlineStr">
        <is>
          <t>已结束</t>
        </is>
      </c>
      <c r="P3936" t="inlineStr">
        <is>
          <t>47周</t>
        </is>
      </c>
      <c r="Q3936"/>
      <c r="R3936" t="inlineStr">
        <is>
          <t>false</t>
        </is>
      </c>
      <c r="S3936" t="inlineStr">
        <is>
          <t>2025/11/21</t>
        </is>
      </c>
      <c r="T3936" t="inlineStr">
        <is>
          <t>BST</t>
        </is>
      </c>
      <c r="U3936"/>
      <c r="V3936" t="inlineStr">
        <is>
          <t>张铭麒</t>
        </is>
      </c>
      <c r="W3936" t="inlineStr">
        <is>
          <t>李岳丰
吴薇</t>
        </is>
      </c>
    </row>
    <row r="3937" ht="12.75" customHeight="1">
      <c r="A3937" t="inlineStr">
        <is>
          <t xml:space="preserve">2025-11-16 </t>
        </is>
      </c>
      <c r="B3937"/>
      <c r="C3937" t="inlineStr">
        <is>
          <t>正文内容仅为日期“2025/11/16”，无实际信息及需关注问题。</t>
        </is>
      </c>
      <c r="D3937" t="inlineStr">
        <is>
          <t>张如意</t>
        </is>
      </c>
      <c r="E3937" t="inlineStr">
        <is>
          <t>广东省深圳市宝安区福海街道育才路桥南新区</t>
        </is>
      </c>
      <c r="F3937" t="inlineStr">
        <is>
          <t>排休</t>
        </is>
      </c>
      <c r="G3937"/>
      <c r="H3937"/>
      <c r="I3937"/>
      <c r="J3937"/>
      <c r="K3937"/>
      <c r="L3937"/>
      <c r="M3937"/>
      <c r="N3937" s="2">
        <v>45977</v>
      </c>
      <c r="O3937"/>
      <c r="P3937" t="inlineStr">
        <is>
          <t>46周</t>
        </is>
      </c>
      <c r="Q3937"/>
      <c r="R3937" t="inlineStr">
        <is>
          <t>false</t>
        </is>
      </c>
      <c r="S3937"/>
      <c r="T3937"/>
      <c r="U3937"/>
      <c r="V3937"/>
      <c r="W3937"/>
    </row>
    <row r="3938" ht="12.75" customHeight="1">
      <c r="A3938" t="inlineStr">
        <is>
          <t>2025-11-15 张如意--休假-休假 已结束</t>
        </is>
      </c>
      <c r="B3938"/>
      <c r="C3938" t="inlineStr">
        <is>
          <t>张如意休假已结束，明日去东莞街万达、厚街万达，需检查门店机器液料干料。</t>
        </is>
      </c>
      <c r="D3938" t="inlineStr">
        <is>
          <t>张如意</t>
        </is>
      </c>
      <c r="E3938" t="inlineStr">
        <is>
          <t>广东省深圳市福田区沙头街道滨河大道9153号中洲湾C Future City</t>
        </is>
      </c>
      <c r="F3938" t="inlineStr">
        <is>
          <t>巡店</t>
        </is>
      </c>
      <c r="G3938" t="inlineStr">
        <is>
          <t>张如意--休假-休假 已结束</t>
        </is>
      </c>
      <c r="H3938" t="inlineStr">
        <is>
          <t>到门店，把机器检查一下，看一下有没有液料，干料</t>
        </is>
      </c>
      <c r="I3938"/>
      <c r="J3938"/>
      <c r="K3938" t="inlineStr">
        <is>
          <t>明天准备去东莞街万达，厚街万达</t>
        </is>
      </c>
      <c r="L3938" t="inlineStr">
        <is>
          <t>Notepad_202511152347_24232.png</t>
        </is>
      </c>
      <c r="M3938"/>
      <c r="N3938" s="2">
        <v>45976</v>
      </c>
      <c r="O3938" t="inlineStr">
        <is>
          <t>已结束,已结束,已结束</t>
        </is>
      </c>
      <c r="P3938" t="inlineStr">
        <is>
          <t>46周</t>
        </is>
      </c>
      <c r="Q3938"/>
      <c r="R3938" t="inlineStr">
        <is>
          <t>false</t>
        </is>
      </c>
      <c r="S3938" t="inlineStr">
        <is>
          <t>2025/10/06
2025/10/08
2025/10/10</t>
        </is>
      </c>
      <c r="T3938"/>
      <c r="U3938"/>
      <c r="V3938"/>
      <c r="W3938"/>
    </row>
    <row r="3939" ht="12.75" customHeight="1">
      <c r="A3939" t="inlineStr">
        <is>
          <t>2025-11-15 张如意--休假-休假 已结束</t>
        </is>
      </c>
      <c r="B3939"/>
      <c r="C3939" t="inlineStr">
        <is>
          <t>重点关注：门店机器、卫生、铁锅使用情况需检查。</t>
        </is>
      </c>
      <c r="D3939" t="inlineStr">
        <is>
          <t>张如意</t>
        </is>
      </c>
      <c r="E3939" t="inlineStr">
        <is>
          <t>广东省深圳市宝安区福永街道聚福园小区马山小区</t>
        </is>
      </c>
      <c r="F3939" t="inlineStr">
        <is>
          <t>巡店</t>
        </is>
      </c>
      <c r="G3939" t="inlineStr">
        <is>
          <t>张如意--休假-休假 已结束</t>
        </is>
      </c>
      <c r="H3939" t="inlineStr">
        <is>
          <t>到门店检查一下机器，看一下卫生，看一下铁锅使用情况</t>
        </is>
      </c>
      <c r="I3939"/>
      <c r="J3939"/>
      <c r="K3939" t="inlineStr">
        <is>
          <t>明天准备去东莞街万达广场，厚街万达广场店</t>
        </is>
      </c>
      <c r="L3939" t="inlineStr">
        <is>
          <t>Notepad_202511152351_37620.png</t>
        </is>
      </c>
      <c r="M3939"/>
      <c r="N3939" s="2">
        <v>45976</v>
      </c>
      <c r="O3939" t="inlineStr">
        <is>
          <t>已结束,已结束,已结束</t>
        </is>
      </c>
      <c r="P3939" t="inlineStr">
        <is>
          <t>46周</t>
        </is>
      </c>
      <c r="Q3939"/>
      <c r="R3939" t="inlineStr">
        <is>
          <t>false</t>
        </is>
      </c>
      <c r="S3939" t="inlineStr">
        <is>
          <t>2025/10/06
2025/10/08
2025/10/10</t>
        </is>
      </c>
      <c r="T3939"/>
      <c r="U3939"/>
      <c r="V3939"/>
      <c r="W3939"/>
    </row>
    <row r="3940" ht="12.75" customHeight="1">
      <c r="A3940" t="inlineStr">
        <is>
          <t>2025-11-14 张如意--休假-休假 已结束</t>
        </is>
      </c>
      <c r="B3940"/>
      <c r="C3940" t="inlineStr">
        <is>
          <t>张如意休假已结束，明天巡深圳华润雪小镇和福田中洲CFutureCity绿茶店。</t>
        </is>
      </c>
      <c r="D3940" t="inlineStr">
        <is>
          <t>张如意</t>
        </is>
      </c>
      <c r="E3940" t="inlineStr">
        <is>
          <t>广东省深圳市南山区南山街道龙城新苑</t>
        </is>
      </c>
      <c r="F3940" t="inlineStr">
        <is>
          <t>巡店</t>
        </is>
      </c>
      <c r="G3940" t="inlineStr">
        <is>
          <t>张如意--休假-休假 已结束</t>
        </is>
      </c>
      <c r="H3940" t="inlineStr">
        <is>
          <t>今天到门店，检查了一下机器一切正常</t>
        </is>
      </c>
      <c r="I3940"/>
      <c r="J3940"/>
      <c r="K3940" t="inlineStr">
        <is>
          <t>明天巡店绿茶深圳华润雪小镇.绿茶深圳福田中洲CFutureCity店</t>
        </is>
      </c>
      <c r="L3940" t="inlineStr">
        <is>
          <t>1763126655498.webp</t>
        </is>
      </c>
      <c r="M3940"/>
      <c r="N3940" s="2">
        <v>45975</v>
      </c>
      <c r="O3940" t="inlineStr">
        <is>
          <t>已结束,已结束,已结束</t>
        </is>
      </c>
      <c r="P3940" t="inlineStr">
        <is>
          <t>46周</t>
        </is>
      </c>
      <c r="Q3940"/>
      <c r="R3940" t="inlineStr">
        <is>
          <t>false</t>
        </is>
      </c>
      <c r="S3940" t="inlineStr">
        <is>
          <t>2025/10/06
2025/10/08
2025/10/10</t>
        </is>
      </c>
      <c r="T3940"/>
      <c r="U3940"/>
      <c r="V3940"/>
      <c r="W3940"/>
    </row>
    <row r="3941" ht="12.75" customHeight="1">
      <c r="A3941" t="inlineStr">
        <is>
          <t>2025-11-14 张如意--休假-休假 已结束</t>
        </is>
      </c>
      <c r="B3941"/>
      <c r="C3941" t="inlineStr">
        <is>
          <t>张如意休假已结束，明日需巡深圳两家绿茶店，检查机器和卫生。</t>
        </is>
      </c>
      <c r="D3941" t="inlineStr">
        <is>
          <t>张如意</t>
        </is>
      </c>
      <c r="E3941" t="inlineStr">
        <is>
          <t>广东省深圳市南山区南山街道南海大道深圳市南山小学(新校区)</t>
        </is>
      </c>
      <c r="F3941" t="inlineStr">
        <is>
          <t>巡店</t>
        </is>
      </c>
      <c r="G3941" t="inlineStr">
        <is>
          <t>张如意--休假-休假 已结束</t>
        </is>
      </c>
      <c r="H3941" t="inlineStr">
        <is>
          <t>到门店，把机器全部检查一下，看一下卫生</t>
        </is>
      </c>
      <c r="I3941"/>
      <c r="J3941"/>
      <c r="K3941" t="inlineStr">
        <is>
          <t>明天巡店绿茶深圳华润雪小镇.绿茶深圳福田中洲CFutureCity店</t>
        </is>
      </c>
      <c r="L3941" t="inlineStr">
        <is>
          <t>1763129982997.jpg</t>
        </is>
      </c>
      <c r="M3941"/>
      <c r="N3941" s="2">
        <v>45975</v>
      </c>
      <c r="O3941" t="inlineStr">
        <is>
          <t>已结束,已结束,已结束</t>
        </is>
      </c>
      <c r="P3941" t="inlineStr">
        <is>
          <t>46周</t>
        </is>
      </c>
      <c r="Q3941"/>
      <c r="R3941" t="inlineStr">
        <is>
          <t>false</t>
        </is>
      </c>
      <c r="S3941" t="inlineStr">
        <is>
          <t>2025/10/06
2025/10/08
2025/10/10</t>
        </is>
      </c>
      <c r="T3941"/>
      <c r="U3941"/>
      <c r="V3941"/>
      <c r="W3941"/>
    </row>
    <row r="3942" ht="12.75" customHeight="1">
      <c r="A3942" t="inlineStr">
        <is>
          <t>2025-11-13 张如意--休假-休假 已结束</t>
        </is>
      </c>
      <c r="B3942"/>
      <c r="C3942" t="inlineStr">
        <is>
          <t>机器锅位置有少许变动，已调整。</t>
        </is>
      </c>
      <c r="D3942" t="inlineStr">
        <is>
          <t>张如意</t>
        </is>
      </c>
      <c r="E3942" t="inlineStr">
        <is>
          <t>广东省深圳市福田区梅林街道梅林路绿景虹湾</t>
        </is>
      </c>
      <c r="F3942" t="inlineStr">
        <is>
          <t>巡店</t>
        </is>
      </c>
      <c r="G3942" t="inlineStr">
        <is>
          <t>张如意--休假-休假 已结束</t>
        </is>
      </c>
      <c r="H3942" t="inlineStr">
        <is>
          <t>深圳市福田区绿景佐险虹湾购物 中心
日期：2025.11.13号
一.厨房智能炒菜机器一台
2.机器型号Max
3.使用锅类型（铁锅）
4.智能炒菜机：操作员：王佳家
5.厨房负责人：厨师长：王文聪
二：机器各项功能检测
1.标定温度：测试正常运行
2.机器运转：测试正常运行
3.机器锅位置：低，中，高，有少许变动，已调整。
4，干料模块正常投放
5.液料模块区域测试正常投放
6：调料校准有按规定隔三天一次校准
</t>
        </is>
      </c>
      <c r="I3942"/>
      <c r="J3942"/>
      <c r="K3942" t="inlineStr">
        <is>
          <t>明天巡店两家</t>
        </is>
      </c>
      <c r="L3942" t="inlineStr">
        <is>
          <t>IMG_20251113_143450074.jpg,IMG_20251113_143557398.jpg,IMG_20251113_115807294.jpg,IMG_20251113_115346668.jpg,IMG_20251113_115156961.jpg,IMG_20251113_115130689.jpg,IMG_20251113_114929493.jpg</t>
        </is>
      </c>
      <c r="M3942"/>
      <c r="N3942" s="2">
        <v>45974</v>
      </c>
      <c r="O3942" t="inlineStr">
        <is>
          <t>已结束,已结束,已结束</t>
        </is>
      </c>
      <c r="P3942" t="inlineStr">
        <is>
          <t>46周</t>
        </is>
      </c>
      <c r="Q3942"/>
      <c r="R3942" t="inlineStr">
        <is>
          <t>false</t>
        </is>
      </c>
      <c r="S3942" t="inlineStr">
        <is>
          <t>2025/10/06
2025/10/08
2025/10/10</t>
        </is>
      </c>
      <c r="T3942"/>
      <c r="U3942"/>
      <c r="V3942"/>
      <c r="W3942"/>
    </row>
    <row r="3943" ht="12.75" customHeight="1">
      <c r="A3943" t="inlineStr">
        <is>
          <t>2025-11-13 张如意--休假-休假 已结束</t>
        </is>
      </c>
      <c r="B3943"/>
      <c r="C3943" t="inlineStr">
        <is>
          <t>铁锅使用导致色拉油月耗多三桶，有水渍易生锈已整改。</t>
        </is>
      </c>
      <c r="D3943" t="inlineStr">
        <is>
          <t>张如意</t>
        </is>
      </c>
      <c r="E3943" t="inlineStr">
        <is>
          <t>广东省深圳市福田区梅林街道梅林路碧云天</t>
        </is>
      </c>
      <c r="F3943" t="inlineStr">
        <is>
          <t>巡店</t>
        </is>
      </c>
      <c r="G3943" t="inlineStr">
        <is>
          <t>张如意--休假-休假 已结束</t>
        </is>
      </c>
      <c r="H3943" t="inlineStr">
        <is>
          <t>地址：深圳市南山区·招商花园城
日期：2025.11月13号星期四
一：厨房智能炒菜机器两台
1.机器型号：Max（机器未过保）
2：使用锅类型（铁锅）
3：智能炒菜机：操作员：林康辉
4：厨房负责人：厨师长：林长顺
二：机器各项功能检测
1，标定温度：测试正常
2，机器转速：正常运行
3.机器锅位：低，中，高，正常
4.干料模块区域：测试正常投放
5.液料模块区域：测试正常投放
6调料校准有按规定每三天一次校准
7：有水渍容易导致生锈，现场已经整改。
</t>
        </is>
      </c>
      <c r="I3943"/>
      <c r="J3943" t="inlineStr">
        <is>
          <t>厨师长反映说用铁锅，导致使用色拉油一个月多三桶</t>
        </is>
      </c>
      <c r="K3943" t="inlineStr">
        <is>
          <t>明天巡两个店</t>
        </is>
      </c>
      <c r="L3943" t="inlineStr">
        <is>
          <t>IMG_20251113_233819.jpg,IMG_20251113_201915596.jpg,IMG_20251113_212012665.jpg,IMG_20251113_201718514.jpg,IMG_20251113_201027283.jpg,IMG_20251113_201611724.jpg,IMG_20251113_200759322.jpg,IMG_20251113_200336004.jpg,IMG_20251113_194912196.jpg</t>
        </is>
      </c>
      <c r="M3943"/>
      <c r="N3943" s="2">
        <v>45974</v>
      </c>
      <c r="O3943" t="inlineStr">
        <is>
          <t>已结束,已结束,已结束</t>
        </is>
      </c>
      <c r="P3943" t="inlineStr">
        <is>
          <t>46周</t>
        </is>
      </c>
      <c r="Q3943"/>
      <c r="R3943" t="inlineStr">
        <is>
          <t>false</t>
        </is>
      </c>
      <c r="S3943" t="inlineStr">
        <is>
          <t>2025/10/06
2025/10/08
2025/10/10</t>
        </is>
      </c>
      <c r="T3943"/>
      <c r="U3943"/>
      <c r="V3943"/>
      <c r="W3943"/>
    </row>
    <row r="3944" ht="12.75" customHeight="1">
      <c r="A3944" t="inlineStr">
        <is>
          <t>2025-11-12 张如意--休假-休假 已结束</t>
        </is>
      </c>
      <c r="B3944"/>
      <c r="C3944" t="inlineStr">
        <is>
          <t>一号机器过滤网坏，锅渣、出菜慢；锅未洗净，润锅次数少。</t>
        </is>
      </c>
      <c r="D3944" t="inlineStr">
        <is>
          <t>张如意</t>
        </is>
      </c>
      <c r="E3944" t="inlineStr">
        <is>
          <t>广东省深圳市宝安区西乡街道前进二路流塘派出所</t>
        </is>
      </c>
      <c r="F3944" t="inlineStr">
        <is>
          <t>巡店</t>
        </is>
      </c>
      <c r="G3944" t="inlineStr">
        <is>
          <t>张如意--休假-休假 已结束</t>
        </is>
      </c>
      <c r="H3944" t="inlineStr">
        <is>
          <t>深圳绿茶海雅缤纷城店，巡店，1炒饭智能炒菜机器两台，机器型号Max，2使用锅类型（铁锅）厨房负责人 代聪飞，职位厨师长，智能炒菜机.操作员 潘福平，熟手，今天到门店，把机器检查了一下，发现一号机器过滤网坏了，二号机器，干料盒密封带有点脱落已经解决了，客户反映，有锅渣，出菜慢，我重新把锅检查了一下，发现锅没有清洗干净，他们的理由就是太忙了，没有时间，润锅次数没有那么多，我把锅先烧了一下然后用百洁布洗洁精，重新刷了一下，又把锅给润了，后面把机器卫生好好打扫了一下，又跟操作员说了一下，如何清理锅，和保养机器，机器外面可以用抹布擦干净，千万不要用水枪冲冼，以及打扫卫生人身安全等等。
</t>
        </is>
      </c>
      <c r="I3944"/>
      <c r="J3944"/>
      <c r="K3944" t="inlineStr">
        <is>
          <t>明天准备巡两家门店</t>
        </is>
      </c>
      <c r="L3944" t="inlineStr">
        <is>
          <t>IMG_20251112_215914816.jpg,IMG_20251112_213911884.jpg,IMG_20251112_213034.jpg,IMG_20251112_210715458.jpg,IMG_20251112_212952255.jpg,IMG_20251112_210708073.jpg,IMG_20251112_210406661.jpg,IMG_20251112_210711438.jpg,IMG_20251112_205742163.jpg</t>
        </is>
      </c>
      <c r="M3944"/>
      <c r="N3944" s="2">
        <v>45973</v>
      </c>
      <c r="O3944" t="inlineStr">
        <is>
          <t>已结束,已结束,已结束</t>
        </is>
      </c>
      <c r="P3944" t="inlineStr">
        <is>
          <t>46周</t>
        </is>
      </c>
      <c r="Q3944"/>
      <c r="R3944" t="inlineStr">
        <is>
          <t>false</t>
        </is>
      </c>
      <c r="S3944" t="inlineStr">
        <is>
          <t>2025/10/06
2025/10/08
2025/10/10</t>
        </is>
      </c>
      <c r="T3944"/>
      <c r="U3944"/>
      <c r="V3944"/>
      <c r="W3944"/>
    </row>
    <row r="3945" ht="12.75" customHeight="1">
      <c r="A3945" t="inlineStr">
        <is>
          <t xml:space="preserve">2025-11-11 </t>
        </is>
      </c>
      <c r="B3945"/>
      <c r="C3945" t="inlineStr">
        <is>
          <t>正文仅含日期“2025/11/11”，无实质内容，信息缺失。</t>
        </is>
      </c>
      <c r="D3945" t="inlineStr">
        <is>
          <t>张如意</t>
        </is>
      </c>
      <c r="E3945" t="inlineStr">
        <is>
          <t>河南省郑州市登封市颍阳镇颍阳派出所</t>
        </is>
      </c>
      <c r="F3945" t="inlineStr">
        <is>
          <t>排休</t>
        </is>
      </c>
      <c r="G3945"/>
      <c r="H3945"/>
      <c r="I3945"/>
      <c r="J3945"/>
      <c r="K3945"/>
      <c r="L3945"/>
      <c r="M3945"/>
      <c r="N3945" s="2">
        <v>45972</v>
      </c>
      <c r="O3945"/>
      <c r="P3945" t="inlineStr">
        <is>
          <t>46周</t>
        </is>
      </c>
      <c r="Q3945"/>
      <c r="R3945" t="inlineStr">
        <is>
          <t>false</t>
        </is>
      </c>
      <c r="S3945"/>
      <c r="T3945"/>
      <c r="U3945"/>
      <c r="V3945"/>
      <c r="W3945"/>
    </row>
    <row r="3946" ht="12.75" customHeight="1">
      <c r="A3946" t="inlineStr">
        <is>
          <t>2025-11-10 张如意-南通-绿茶-新店开业 已结束</t>
        </is>
      </c>
      <c r="B3946"/>
      <c r="C3946" t="inlineStr">
        <is>
          <t>新店开业已结束，需关注明天操作员学习机器。</t>
        </is>
      </c>
      <c r="D3946" t="inlineStr">
        <is>
          <t>张如意</t>
        </is>
      </c>
      <c r="E3946" t="inlineStr">
        <is>
          <t>河南省郑州市登封市颍阳镇颍阳派出所</t>
        </is>
      </c>
      <c r="F3946" t="inlineStr">
        <is>
          <t>项目出差</t>
        </is>
      </c>
      <c r="G3946" t="inlineStr">
        <is>
          <t>张如意-南通-绿茶-新店开业 已结束</t>
        </is>
      </c>
      <c r="H3946" t="inlineStr">
        <is>
          <t>今天怎么样</t>
        </is>
      </c>
      <c r="I3946" t="inlineStr">
        <is>
          <t>辣椒炒肉，干锅菜花</t>
        </is>
      </c>
      <c r="J3946"/>
      <c r="K3946" t="inlineStr">
        <is>
          <t>明天让操作员学习机器</t>
        </is>
      </c>
      <c r="L3946" t="inlineStr">
        <is>
          <t>IMG_20251023_104720086.jpg,IMG_20251023_104754.jpg</t>
        </is>
      </c>
      <c r="M3946"/>
      <c r="N3946" s="2">
        <v>45971</v>
      </c>
      <c r="O3946" t="inlineStr">
        <is>
          <t>已结束</t>
        </is>
      </c>
      <c r="P3946" t="inlineStr">
        <is>
          <t>46周</t>
        </is>
      </c>
      <c r="Q3946"/>
      <c r="R3946" t="inlineStr">
        <is>
          <t>false</t>
        </is>
      </c>
      <c r="S3946" t="inlineStr">
        <is>
          <t>2025/11/10</t>
        </is>
      </c>
      <c r="T3946" t="inlineStr">
        <is>
          <t>BST</t>
        </is>
      </c>
      <c r="U3946" t="inlineStr">
        <is>
          <t>0</t>
        </is>
      </c>
      <c r="V3946" t="inlineStr">
        <is>
          <t>张铭麒</t>
        </is>
      </c>
      <c r="W3946" t="inlineStr">
        <is>
          <t>李岳丰
吴薇</t>
        </is>
      </c>
    </row>
    <row r="3947" ht="12.75" customHeight="1">
      <c r="A3947" t="inlineStr">
        <is>
          <t xml:space="preserve">2025-11-10 </t>
        </is>
      </c>
      <c r="B3947"/>
      <c r="C3947" t="inlineStr">
        <is>
          <t>正文仅日期“2025/11/10”，无具体内容，信息异常缺失。</t>
        </is>
      </c>
      <c r="D3947" t="inlineStr">
        <is>
          <t>张如意</t>
        </is>
      </c>
      <c r="E3947" t="inlineStr">
        <is>
          <t>河南省郑州市登封市颍阳镇343国道颍阳商厦</t>
        </is>
      </c>
      <c r="F3947" t="inlineStr">
        <is>
          <t>排休</t>
        </is>
      </c>
      <c r="G3947"/>
      <c r="H3947"/>
      <c r="I3947"/>
      <c r="J3947"/>
      <c r="K3947"/>
      <c r="L3947"/>
      <c r="M3947"/>
      <c r="N3947" s="2">
        <v>45971</v>
      </c>
      <c r="O3947"/>
      <c r="P3947" t="inlineStr">
        <is>
          <t>46周</t>
        </is>
      </c>
      <c r="Q3947"/>
      <c r="R3947" t="inlineStr">
        <is>
          <t>false</t>
        </is>
      </c>
      <c r="S3947"/>
      <c r="T3947"/>
      <c r="U3947" t="inlineStr">
        <is>
          <t>1</t>
        </is>
      </c>
      <c r="V3947"/>
      <c r="W3947"/>
    </row>
    <row r="3948" ht="12.75" customHeight="1">
      <c r="A3948" t="inlineStr">
        <is>
          <t xml:space="preserve">2025-11-09 </t>
        </is>
      </c>
      <c r="B3948"/>
      <c r="C3948" t="inlineStr">
        <is>
          <t>正文仅含日期“2025/11/09”，无具体内容，信息缺失。</t>
        </is>
      </c>
      <c r="D3948" t="inlineStr">
        <is>
          <t>张如意</t>
        </is>
      </c>
      <c r="E3948" t="inlineStr">
        <is>
          <t>河南省郑州市登封市颍阳镇颍阳派出所</t>
        </is>
      </c>
      <c r="F3948" t="inlineStr">
        <is>
          <t>排休</t>
        </is>
      </c>
      <c r="G3948"/>
      <c r="H3948"/>
      <c r="I3948"/>
      <c r="J3948"/>
      <c r="K3948"/>
      <c r="L3948"/>
      <c r="M3948"/>
      <c r="N3948" s="2">
        <v>45970</v>
      </c>
      <c r="O3948"/>
      <c r="P3948" t="inlineStr">
        <is>
          <t>45周</t>
        </is>
      </c>
      <c r="Q3948"/>
      <c r="R3948" t="inlineStr">
        <is>
          <t>false</t>
        </is>
      </c>
      <c r="S3948"/>
      <c r="T3948"/>
      <c r="U3948"/>
      <c r="V3948"/>
      <c r="W3948"/>
    </row>
    <row r="3949" ht="12.75" customHeight="1">
      <c r="A3949" t="inlineStr">
        <is>
          <t xml:space="preserve">2025-11-08 </t>
        </is>
      </c>
      <c r="B3949"/>
      <c r="C3949" t="inlineStr">
        <is>
          <t>正文仅含日期“2025/11/08”，无具体内容，信息缺失。</t>
        </is>
      </c>
      <c r="D3949" t="inlineStr">
        <is>
          <t>张如意</t>
        </is>
      </c>
      <c r="E3949" t="inlineStr">
        <is>
          <t>河南省郑州市登封市颍阳镇颍阳派出所</t>
        </is>
      </c>
      <c r="F3949" t="inlineStr">
        <is>
          <t>排休</t>
        </is>
      </c>
      <c r="G3949"/>
      <c r="H3949"/>
      <c r="I3949"/>
      <c r="J3949"/>
      <c r="K3949"/>
      <c r="L3949"/>
      <c r="M3949"/>
      <c r="N3949" s="2">
        <v>45969</v>
      </c>
      <c r="O3949"/>
      <c r="P3949" t="inlineStr">
        <is>
          <t>45周</t>
        </is>
      </c>
      <c r="Q3949"/>
      <c r="R3949" t="inlineStr">
        <is>
          <t>false</t>
        </is>
      </c>
      <c r="S3949"/>
      <c r="T3949"/>
      <c r="U3949"/>
      <c r="V3949"/>
      <c r="W3949"/>
    </row>
    <row r="3950" ht="12.75" customHeight="1">
      <c r="A3950" t="inlineStr">
        <is>
          <t>2025-11-07 张如意-南通-绿茶-新店开业 已结束</t>
        </is>
      </c>
      <c r="B3950"/>
      <c r="C3950" t="inlineStr">
        <is>
          <t>辣椒炒肉第一次肉片小，需关注，其他正常。</t>
        </is>
      </c>
      <c r="D3950" t="inlineStr">
        <is>
          <t>张如意</t>
        </is>
      </c>
      <c r="E3950" t="inlineStr">
        <is>
          <t>江苏省南通市通州区金新街道朝霞东路63号万达广场(南通通州店)</t>
        </is>
      </c>
      <c r="F3950" t="inlineStr">
        <is>
          <t>项目出差</t>
        </is>
      </c>
      <c r="G3950" t="inlineStr">
        <is>
          <t>张如意-南通-绿茶-新店开业 已结束</t>
        </is>
      </c>
      <c r="H3950" t="inlineStr">
        <is>
          <t>今天上午又把菜品试了一下，第一次辣椒炒肉，肉片有点小，第二次一切正常，下午试试营业，菜品准备的比较充分。</t>
        </is>
      </c>
      <c r="I3950" t="inlineStr">
        <is>
          <t>辣椒炒肉，锅土豆片</t>
        </is>
      </c>
      <c r="J3950"/>
      <c r="K3950" t="inlineStr">
        <is>
          <t>明天项目结束，休</t>
        </is>
      </c>
      <c r="L3950" t="inlineStr">
        <is>
          <t>1762483667950.jpeg,IMG_20251107_180404753.jpg,IMG_20251107_183610858.jpg,IMG_20251107_171853309.jpg</t>
        </is>
      </c>
      <c r="M3950"/>
      <c r="N3950" s="2">
        <v>45968</v>
      </c>
      <c r="O3950" t="inlineStr">
        <is>
          <t>已结束</t>
        </is>
      </c>
      <c r="P3950" t="inlineStr">
        <is>
          <t>45周</t>
        </is>
      </c>
      <c r="Q3950"/>
      <c r="R3950" t="inlineStr">
        <is>
          <t>false</t>
        </is>
      </c>
      <c r="S3950" t="inlineStr">
        <is>
          <t>2025/11/10</t>
        </is>
      </c>
      <c r="T3950" t="inlineStr">
        <is>
          <t>BST</t>
        </is>
      </c>
      <c r="U3950" t="inlineStr">
        <is>
          <t>1</t>
        </is>
      </c>
      <c r="V3950" t="inlineStr">
        <is>
          <t>张铭麒</t>
        </is>
      </c>
      <c r="W3950" t="inlineStr">
        <is>
          <t>李岳丰
吴薇</t>
        </is>
      </c>
    </row>
    <row r="3951" ht="12.75" customHeight="1">
      <c r="A3951" t="inlineStr">
        <is>
          <t>2025-11-06 张如意-南通-绿茶-新店开业 已结束</t>
        </is>
      </c>
      <c r="B3951"/>
      <c r="C3951" t="inlineStr">
        <is>
          <t>辣椒炒肉火大，葱爆牛肉色重，菜品问题多需关注。</t>
        </is>
      </c>
      <c r="D3951" t="inlineStr">
        <is>
          <t>张如意</t>
        </is>
      </c>
      <c r="E3951" t="inlineStr">
        <is>
          <t>江苏省南通市通州区金新街道喜茶(南通通州万达店)万达广场(南通通州店)</t>
        </is>
      </c>
      <c r="F3951" t="inlineStr">
        <is>
          <t>项目出差</t>
        </is>
      </c>
      <c r="G3951" t="inlineStr">
        <is>
          <t>张如意-南通-绿茶-新店开业 已结束</t>
        </is>
      </c>
      <c r="H3951" t="inlineStr">
        <is>
          <t>今天菜品问题比较多，辣椒炒肉，火太大，葱爆牛肉，颜色太重</t>
        </is>
      </c>
      <c r="I3951" t="inlineStr">
        <is>
          <t>葱爆牛肉，糖醋里脊</t>
        </is>
      </c>
      <c r="J3951"/>
      <c r="K3951" t="inlineStr">
        <is>
          <t>明天重新测试菜品</t>
        </is>
      </c>
      <c r="L3951" t="inlineStr">
        <is>
          <t>IMG_20251106_214913649.jpg,1762436991301.jpeg,IMG_20251103_173430434.jpg</t>
        </is>
      </c>
      <c r="M3951"/>
      <c r="N3951" s="2">
        <v>45967</v>
      </c>
      <c r="O3951" t="inlineStr">
        <is>
          <t>已结束</t>
        </is>
      </c>
      <c r="P3951" t="inlineStr">
        <is>
          <t>45周</t>
        </is>
      </c>
      <c r="Q3951"/>
      <c r="R3951" t="inlineStr">
        <is>
          <t>false</t>
        </is>
      </c>
      <c r="S3951" t="inlineStr">
        <is>
          <t>2025/11/10</t>
        </is>
      </c>
      <c r="T3951" t="inlineStr">
        <is>
          <t>BST</t>
        </is>
      </c>
      <c r="U3951"/>
      <c r="V3951" t="inlineStr">
        <is>
          <t>张铭麒</t>
        </is>
      </c>
      <c r="W3951" t="inlineStr">
        <is>
          <t>李岳丰
吴薇</t>
        </is>
      </c>
    </row>
    <row r="3952" ht="12.75" customHeight="1">
      <c r="A3952" t="inlineStr">
        <is>
          <t>2025-11-05 张如意-南通-绿茶-新店开业 已结束</t>
        </is>
      </c>
      <c r="B3952"/>
      <c r="C3952" t="inlineStr">
        <is>
          <t>需关注明天调试机器、添加调料并校正，新店开业进行中。</t>
        </is>
      </c>
      <c r="D3952" t="inlineStr">
        <is>
          <t>张如意</t>
        </is>
      </c>
      <c r="E3952" t="inlineStr">
        <is>
          <t>江苏省南通市通州区金新街道碧华东路南湖学府</t>
        </is>
      </c>
      <c r="F3952" t="inlineStr">
        <is>
          <t>项目出差</t>
        </is>
      </c>
      <c r="G3952" t="inlineStr">
        <is>
          <t>张如意-南通-绿茶-新店开业 已结束</t>
        </is>
      </c>
      <c r="H3952" t="inlineStr">
        <is>
          <t>今天刚到，明天调试机器</t>
        </is>
      </c>
      <c r="I3952" t="inlineStr">
        <is>
          <t>辣椒炒肉</t>
        </is>
      </c>
      <c r="J3952"/>
      <c r="K3952" t="inlineStr">
        <is>
          <t>明天把机器调料添加号好，校正</t>
        </is>
      </c>
      <c r="L3952"/>
      <c r="M3952"/>
      <c r="N3952" s="2">
        <v>45966</v>
      </c>
      <c r="O3952" t="inlineStr">
        <is>
          <t>已结束</t>
        </is>
      </c>
      <c r="P3952" t="inlineStr">
        <is>
          <t>45周</t>
        </is>
      </c>
      <c r="Q3952"/>
      <c r="R3952" t="inlineStr">
        <is>
          <t>false</t>
        </is>
      </c>
      <c r="S3952" t="inlineStr">
        <is>
          <t>2025/11/10</t>
        </is>
      </c>
      <c r="T3952" t="inlineStr">
        <is>
          <t>BST</t>
        </is>
      </c>
      <c r="U3952"/>
      <c r="V3952" t="inlineStr">
        <is>
          <t>张铭麒</t>
        </is>
      </c>
      <c r="W3952" t="inlineStr">
        <is>
          <t>李岳丰
吴薇</t>
        </is>
      </c>
    </row>
    <row r="3953" ht="12.75" customHeight="1">
      <c r="A3953" t="inlineStr">
        <is>
          <t>2025-11-04 魏溥锷-合肥-绿茶-铁锅导入 已结束</t>
        </is>
      </c>
      <c r="B3953"/>
      <c r="C3953" t="inlineStr">
        <is>
          <t>问题：油渣小白菜晚上八点左右估清。异常：无其他异常，机器操作及卫生正常。</t>
        </is>
      </c>
      <c r="D3953" t="inlineStr">
        <is>
          <t>张如意</t>
        </is>
      </c>
      <c r="E3953" t="inlineStr">
        <is>
          <t>安徽省合肥市长丰县双墩镇蒙城北路</t>
        </is>
      </c>
      <c r="F3953" t="inlineStr">
        <is>
          <t>项目出差</t>
        </is>
      </c>
      <c r="G3953" t="inlineStr">
        <is>
          <t>魏溥锷-合肥-绿茶-铁锅导入 已结束</t>
        </is>
      </c>
      <c r="H3953" t="inlineStr">
        <is>
          <t>今天下午比较忙，菜品都备的比较充分，一切正常，晚上八点左右油渣小白菜，估清了，操作员能够独立操作机器，下班前机器卫生，都打扫干净。</t>
        </is>
      </c>
      <c r="I3953" t="inlineStr">
        <is>
          <t>小锅土豆，招牌炒饭</t>
        </is>
      </c>
      <c r="J3953"/>
      <c r="K3953" t="inlineStr">
        <is>
          <t>明天，看着操作员备料，和准备工作，有没有做的不到位的地方。</t>
        </is>
      </c>
      <c r="L3953" t="inlineStr">
        <is>
          <t>IMG_20251104_182134382.jpg,IMG_20251104_210208901.jpg,IMG_20251104_210308181.jpg</t>
        </is>
      </c>
      <c r="M3953"/>
      <c r="N3953" s="2">
        <v>45965</v>
      </c>
      <c r="O3953" t="inlineStr">
        <is>
          <t>已结束,已结束</t>
        </is>
      </c>
      <c r="P3953" t="inlineStr">
        <is>
          <t>45周</t>
        </is>
      </c>
      <c r="Q3953"/>
      <c r="R3953" t="inlineStr">
        <is>
          <t>false</t>
        </is>
      </c>
      <c r="S3953" t="inlineStr">
        <is>
          <t>2025/11/09
2025/11/12</t>
        </is>
      </c>
      <c r="T3953" t="inlineStr">
        <is>
          <t>BST</t>
        </is>
      </c>
      <c r="U3953"/>
      <c r="V3953" t="inlineStr">
        <is>
          <t>张铭麒
张铭麒</t>
        </is>
      </c>
      <c r="W3953" t="inlineStr">
        <is>
          <t>李岳丰
吴薇
李岳丰
吴薇</t>
        </is>
      </c>
    </row>
    <row r="3954" ht="12.75" customHeight="1">
      <c r="A3954" t="inlineStr">
        <is>
          <t>2025-11-03 张如意-合肥-绿茶-新店开业 已结束</t>
        </is>
      </c>
      <c r="B3954"/>
      <c r="C3954" t="inlineStr">
        <is>
          <t>问题：明天安排新人操作机器，需关注操作是否存在不足。</t>
        </is>
      </c>
      <c r="D3954" t="inlineStr">
        <is>
          <t>张如意</t>
        </is>
      </c>
      <c r="E3954" t="inlineStr">
        <is>
          <t>安徽省合肥市长丰县双墩镇长丰北城之星商务宾馆北城世纪城锦徽苑</t>
        </is>
      </c>
      <c r="F3954" t="inlineStr">
        <is>
          <t>项目出差</t>
        </is>
      </c>
      <c r="G3954" t="inlineStr">
        <is>
          <t>张如意-合肥-绿茶-新店开业 已结束</t>
        </is>
      </c>
      <c r="H3954" t="inlineStr">
        <is>
          <t>今天不怎么忙，就让操作员，自己操作，有一个机器今天换了一个锅，下午把干料校正了一下，晚上看着操作员把机器卫生好好打扫了一下，还有就是让他们把所有菜品都摆放整齐，拿的时候方便快捷。</t>
        </is>
      </c>
      <c r="I3954" t="inlineStr">
        <is>
          <t>糖醋里脊，干锅菜花</t>
        </is>
      </c>
      <c r="J3954"/>
      <c r="K3954" t="inlineStr">
        <is>
          <t>明天让新人操作机器，看一下有没有做的不好的地方，及时提出来。</t>
        </is>
      </c>
      <c r="L3954" t="inlineStr">
        <is>
          <t>IMG_20251103_173430434.jpg,IMG_20251103_173546961.jpg,IMG_20251103_113544625.jpg</t>
        </is>
      </c>
      <c r="M3954"/>
      <c r="N3954" s="2">
        <v>45964</v>
      </c>
      <c r="O3954" t="inlineStr">
        <is>
          <t>已结束</t>
        </is>
      </c>
      <c r="P3954" t="inlineStr">
        <is>
          <t>45周</t>
        </is>
      </c>
      <c r="Q3954"/>
      <c r="R3954" t="inlineStr">
        <is>
          <t>false</t>
        </is>
      </c>
      <c r="S3954" t="inlineStr">
        <is>
          <t>2025/10/31</t>
        </is>
      </c>
      <c r="T3954" t="inlineStr">
        <is>
          <t>BST</t>
        </is>
      </c>
      <c r="U3954"/>
      <c r="V3954" t="inlineStr">
        <is>
          <t>张铭麒</t>
        </is>
      </c>
      <c r="W3954" t="inlineStr">
        <is>
          <t>李岳丰
吴薇</t>
        </is>
      </c>
    </row>
    <row r="3955" ht="12.75" customHeight="1">
      <c r="A3955" t="inlineStr">
        <is>
          <t>2025-11-02 张如意-合肥-绿茶-新店开业 已结束</t>
        </is>
      </c>
      <c r="B3955"/>
      <c r="C3955" t="inlineStr">
        <is>
          <t>物料到得晚，下午高峰期断网10分钟影响出菜，餐具不足。</t>
        </is>
      </c>
      <c r="D3955" t="inlineStr">
        <is>
          <t>张如意</t>
        </is>
      </c>
      <c r="E3955" t="inlineStr">
        <is>
          <t>安徽省合肥市长丰县双墩镇长丰哈哈主题宾馆(滁河路分店)北城世纪城锦徽苑</t>
        </is>
      </c>
      <c r="F3955" t="inlineStr">
        <is>
          <t>项目出差</t>
        </is>
      </c>
      <c r="G3955" t="inlineStr">
        <is>
          <t>张如意-合肥-绿茶-新店开业 已结束</t>
        </is>
      </c>
      <c r="H3955" t="inlineStr">
        <is>
          <t>今天准备比较充分，就是物料，来到的没有那么及时，下午高峰期前面网络没有了，导致出菜有影响，差不多十几分钟后正常，还有就是太忙，餐具洗不出来，菜出不去。</t>
        </is>
      </c>
      <c r="I3955" t="inlineStr">
        <is>
          <t>油渣小白菜，小锅土豆</t>
        </is>
      </c>
      <c r="J3955"/>
      <c r="K3955" t="inlineStr">
        <is>
          <t>早点让操作员独立，完成所有工作，以及备料。</t>
        </is>
      </c>
      <c r="L3955" t="inlineStr">
        <is>
          <t>IMG_20251102_172924036.jpg,IMG_20251101_173633579.jpg</t>
        </is>
      </c>
      <c r="M3955"/>
      <c r="N3955" s="2">
        <v>45963</v>
      </c>
      <c r="O3955" t="inlineStr">
        <is>
          <t>已结束</t>
        </is>
      </c>
      <c r="P3955" t="inlineStr">
        <is>
          <t>44周</t>
        </is>
      </c>
      <c r="Q3955"/>
      <c r="R3955" t="inlineStr">
        <is>
          <t>false</t>
        </is>
      </c>
      <c r="S3955" t="inlineStr">
        <is>
          <t>2025/10/31</t>
        </is>
      </c>
      <c r="T3955" t="inlineStr">
        <is>
          <t>BST</t>
        </is>
      </c>
      <c r="U3955"/>
      <c r="V3955" t="inlineStr">
        <is>
          <t>张铭麒</t>
        </is>
      </c>
      <c r="W3955" t="inlineStr">
        <is>
          <t>李岳丰
吴薇</t>
        </is>
      </c>
    </row>
    <row r="3956" ht="12.75" customHeight="1">
      <c r="A3956" t="inlineStr">
        <is>
          <t>2025-11-01 张如意-合肥-绿茶-新店开业 已结束</t>
        </is>
      </c>
      <c r="B3956"/>
      <c r="C3956" t="inlineStr">
        <is>
          <t>新店开业物品未到位、新人需辅助、餐具不足，影响出菜。</t>
        </is>
      </c>
      <c r="D3956" t="inlineStr">
        <is>
          <t>张如意</t>
        </is>
      </c>
      <c r="E3956" t="inlineStr">
        <is>
          <t>安徽省合肥市长丰县双墩镇芝华仕头等舱沙发(世纪金源购物中心店)世纪金源购物中心(北城店)</t>
        </is>
      </c>
      <c r="F3956" t="inlineStr">
        <is>
          <t>项目出差</t>
        </is>
      </c>
      <c r="G3956" t="inlineStr">
        <is>
          <t>张如意-合肥-绿茶-新店开业 已结束</t>
        </is>
      </c>
      <c r="H3956" t="inlineStr">
        <is>
          <t>新店开业忙，好多物品到没有到位，导致菜品没有地方放，调料没有来到的没有那么及时，新人操作机器，还是需要辅助，菜品餐具洗不出来，比较忙。</t>
        </is>
      </c>
      <c r="I3956" t="inlineStr">
        <is>
          <t>辣椒炒肉，干锅土豆片</t>
        </is>
      </c>
      <c r="J3956"/>
      <c r="K3956" t="inlineStr">
        <is>
          <t>明天需要的物品陆陆续续的都来了，到时候规划一下，提高出菜速度</t>
        </is>
      </c>
      <c r="L3956" t="inlineStr">
        <is>
          <t>IMG_20251101_111556146.jpg,IMG_20251101_173633579.jpg</t>
        </is>
      </c>
      <c r="M3956"/>
      <c r="N3956" s="2">
        <v>45962</v>
      </c>
      <c r="O3956" t="inlineStr">
        <is>
          <t>已结束</t>
        </is>
      </c>
      <c r="P3956" t="inlineStr">
        <is>
          <t>44周</t>
        </is>
      </c>
      <c r="Q3956"/>
      <c r="R3956" t="inlineStr">
        <is>
          <t>false</t>
        </is>
      </c>
      <c r="S3956" t="inlineStr">
        <is>
          <t>2025/10/31</t>
        </is>
      </c>
      <c r="T3956" t="inlineStr">
        <is>
          <t>BST</t>
        </is>
      </c>
      <c r="U3956"/>
      <c r="V3956" t="inlineStr">
        <is>
          <t>张铭麒</t>
        </is>
      </c>
      <c r="W3956" t="inlineStr">
        <is>
          <t>李岳丰
吴薇</t>
        </is>
      </c>
    </row>
    <row r="3957" ht="12.75" customHeight="1">
      <c r="A3957" t="inlineStr">
        <is>
          <t>2025-10-31 张如意-合肥-绿茶-新店开业 已结束</t>
        </is>
      </c>
      <c r="B3957"/>
      <c r="C3957" t="inlineStr">
        <is>
          <t>菜品盒小需常加料，出菜勺仅一个需等待，已沟通解决。</t>
        </is>
      </c>
      <c r="D3957" t="inlineStr">
        <is>
          <t>张如意</t>
        </is>
      </c>
      <c r="E3957" t="inlineStr">
        <is>
          <t>安徽省合肥市长丰县双墩镇小菜园新徽菜(世纪金源购物中心A座店)世纪金源购物中心A座</t>
        </is>
      </c>
      <c r="F3957" t="inlineStr">
        <is>
          <t>项目出差</t>
        </is>
      </c>
      <c r="G3957" t="inlineStr">
        <is>
          <t>张如意-合肥-绿茶-新店开业 已结束</t>
        </is>
      </c>
      <c r="H3957" t="inlineStr">
        <is>
          <t>今天星期天，比较忙，东西到都提前准备好了，就是装菜品的盒子有点小，高峰期，需要不停的加料，已经跟厨师长沟通了，让他把大的物料盒，早点买好了，还有就是出菜勺子就一个，一个人出菜，另一个人需要等一下，这个问题已经反应了。</t>
        </is>
      </c>
      <c r="I3957" t="inlineStr">
        <is>
          <t>辣椒炒肉，小锅土豆片</t>
        </is>
      </c>
      <c r="J3957"/>
      <c r="K3957" t="inlineStr">
        <is>
          <t>抓紧时间，培训新人，让新人能独立操作。</t>
        </is>
      </c>
      <c r="L3957"/>
      <c r="M3957"/>
      <c r="N3957" s="2">
        <v>45961</v>
      </c>
      <c r="O3957" t="inlineStr">
        <is>
          <t>已结束</t>
        </is>
      </c>
      <c r="P3957" t="inlineStr">
        <is>
          <t>44周</t>
        </is>
      </c>
      <c r="Q3957"/>
      <c r="R3957" t="inlineStr">
        <is>
          <t>false</t>
        </is>
      </c>
      <c r="S3957" t="inlineStr">
        <is>
          <t>2025/10/31</t>
        </is>
      </c>
      <c r="T3957" t="inlineStr">
        <is>
          <t>BST</t>
        </is>
      </c>
      <c r="U3957"/>
      <c r="V3957" t="inlineStr">
        <is>
          <t>张铭麒</t>
        </is>
      </c>
      <c r="W3957" t="inlineStr">
        <is>
          <t>李岳丰
吴薇</t>
        </is>
      </c>
    </row>
    <row r="3958" ht="12.75" customHeight="1">
      <c r="A3958" t="inlineStr">
        <is>
          <t>2025-10-30 张如意-合肥-绿茶-新店开业 已结束</t>
        </is>
      </c>
      <c r="B3958"/>
      <c r="C3958" t="inlineStr">
        <is>
          <t>新人操作忙乱，肉片未去皮，已与厨师长沟通。</t>
        </is>
      </c>
      <c r="D3958" t="inlineStr">
        <is>
          <t>张如意</t>
        </is>
      </c>
      <c r="E3958" t="inlineStr">
        <is>
          <t>安徽省合肥市长丰县双墩镇北城世纪城锦徽苑</t>
        </is>
      </c>
      <c r="F3958" t="inlineStr">
        <is>
          <t>项目出差</t>
        </is>
      </c>
      <c r="G3958" t="inlineStr">
        <is>
          <t>张如意-合肥-绿茶-新店开业 已结束</t>
        </is>
      </c>
      <c r="H3958" t="inlineStr">
        <is>
          <t>今天菜品准备到比较充足，不忙就让新人操作机器，有什么问题随时提出来，新人操作机器，还是有点忙乱，一些肉片没有去皮，已经跟厨师长沟通了。</t>
        </is>
      </c>
      <c r="I3958" t="inlineStr">
        <is>
          <t>小锅土豆，辣椒炒肉</t>
        </is>
      </c>
      <c r="J3958"/>
      <c r="K3958" t="inlineStr">
        <is>
          <t>还是要让新人多熟悉，配合默契</t>
        </is>
      </c>
      <c r="L3958" t="inlineStr">
        <is>
          <t>IMG_20251030_172001132.jpg,IMG_20251030_195323577.jpg,IMG_20251030_120056173.jpg,IMG_20251030_182506804.jpg,IMG_20251030_113612202.jpg</t>
        </is>
      </c>
      <c r="M3958"/>
      <c r="N3958" s="2">
        <v>45960</v>
      </c>
      <c r="O3958" t="inlineStr">
        <is>
          <t>已结束</t>
        </is>
      </c>
      <c r="P3958" t="inlineStr">
        <is>
          <t>44周</t>
        </is>
      </c>
      <c r="Q3958"/>
      <c r="R3958" t="inlineStr">
        <is>
          <t>false</t>
        </is>
      </c>
      <c r="S3958" t="inlineStr">
        <is>
          <t>2025/10/31</t>
        </is>
      </c>
      <c r="T3958" t="inlineStr">
        <is>
          <t>BST</t>
        </is>
      </c>
      <c r="U3958"/>
      <c r="V3958" t="inlineStr">
        <is>
          <t>张铭麒</t>
        </is>
      </c>
      <c r="W3958" t="inlineStr">
        <is>
          <t>李岳丰
吴薇</t>
        </is>
      </c>
    </row>
    <row r="3959" ht="12.75" customHeight="1">
      <c r="A3959" t="inlineStr">
        <is>
          <t>2025-10-29 张如意-合肥-绿茶-新店开业 已结束</t>
        </is>
      </c>
      <c r="B3959"/>
      <c r="C3959" t="inlineStr">
        <is>
          <t>新店开业新手多，出菜无人、上错菜问题需关注。</t>
        </is>
      </c>
      <c r="D3959" t="inlineStr">
        <is>
          <t>张如意</t>
        </is>
      </c>
      <c r="E3959" t="inlineStr">
        <is>
          <t>安徽省合肥市长丰县双墩镇北城世纪城锦徽苑</t>
        </is>
      </c>
      <c r="F3959" t="inlineStr">
        <is>
          <t>项目出差</t>
        </is>
      </c>
      <c r="G3959" t="inlineStr">
        <is>
          <t>张如意-合肥-绿茶-新店开业 已结束</t>
        </is>
      </c>
      <c r="H3959" t="inlineStr">
        <is>
          <t>今天新店开业，特别忙，菜品都提前准备好了，两个机器同时炒，一个操作员做辅助工作，新手比较多，好多菜炒好，没有人出，一些菜，都上错了。</t>
        </is>
      </c>
      <c r="I3959" t="inlineStr">
        <is>
          <t>辣椒炒肉，牛肉黑松露炒饭</t>
        </is>
      </c>
      <c r="J3959"/>
      <c r="K3959" t="inlineStr">
        <is>
          <t>明天如果不忙 可以看着操作员 ，操作，有什么问题随时提出，及时改正。</t>
        </is>
      </c>
      <c r="L3959" t="inlineStr">
        <is>
          <t>IMG_20251029_170000463.jpg,IMG_20251029_175436401.jpg,IMG_20251029_180338250.jpg,IMG_20251029_105237522.jpg,IMG_20251028_191032867.jpg,IMG_20251028_163319695.jpg</t>
        </is>
      </c>
      <c r="M3959"/>
      <c r="N3959" s="2">
        <v>45959</v>
      </c>
      <c r="O3959" t="inlineStr">
        <is>
          <t>已结束</t>
        </is>
      </c>
      <c r="P3959" t="inlineStr">
        <is>
          <t>44周</t>
        </is>
      </c>
      <c r="Q3959"/>
      <c r="R3959" t="inlineStr">
        <is>
          <t>false</t>
        </is>
      </c>
      <c r="S3959" t="inlineStr">
        <is>
          <t>2025/10/31</t>
        </is>
      </c>
      <c r="T3959" t="inlineStr">
        <is>
          <t>BST</t>
        </is>
      </c>
      <c r="U3959"/>
      <c r="V3959" t="inlineStr">
        <is>
          <t>张铭麒</t>
        </is>
      </c>
      <c r="W3959" t="inlineStr">
        <is>
          <t>李岳丰
吴薇</t>
        </is>
      </c>
    </row>
    <row r="3960" ht="12.75" customHeight="1">
      <c r="A3960" t="inlineStr">
        <is>
          <t>2025-10-28 张如意-合肥-绿茶-新店开业 已结束</t>
        </is>
      </c>
      <c r="B3960"/>
      <c r="C3960" t="inlineStr">
        <is>
          <t>大厨未按比例调汁致辣椒炒肉味道偏差，需重新调试菜品。</t>
        </is>
      </c>
      <c r="D3960" t="inlineStr">
        <is>
          <t>张如意</t>
        </is>
      </c>
      <c r="E3960" t="inlineStr">
        <is>
          <t>安徽省合肥市长丰县双墩镇长丰北城之星商务宾馆北城世纪城锦徽苑</t>
        </is>
      </c>
      <c r="F3960" t="inlineStr">
        <is>
          <t>项目出差</t>
        </is>
      </c>
      <c r="G3960" t="inlineStr">
        <is>
          <t>张如意-合肥-绿茶-新店开业 已结束</t>
        </is>
      </c>
      <c r="H3960" t="inlineStr">
        <is>
          <t>今天下午试菜，大厨汁没有按比例调，味道出现偏差，辣椒炒肉。重新重新调理一下，没问题。</t>
        </is>
      </c>
      <c r="I3960" t="inlineStr">
        <is>
          <t>油渣小白菜，干锅菜花</t>
        </is>
      </c>
      <c r="J3960"/>
      <c r="K3960" t="inlineStr">
        <is>
          <t>重新把每一个菜，都要调试一下，把现场都熟悉。</t>
        </is>
      </c>
      <c r="L3960" t="inlineStr">
        <is>
          <t>mmexport1761660270505.jpg</t>
        </is>
      </c>
      <c r="M3960"/>
      <c r="N3960" s="2">
        <v>45958</v>
      </c>
      <c r="O3960" t="inlineStr">
        <is>
          <t>已结束</t>
        </is>
      </c>
      <c r="P3960" t="inlineStr">
        <is>
          <t>44周</t>
        </is>
      </c>
      <c r="Q3960"/>
      <c r="R3960" t="inlineStr">
        <is>
          <t>false</t>
        </is>
      </c>
      <c r="S3960" t="inlineStr">
        <is>
          <t>2025/10/31</t>
        </is>
      </c>
      <c r="T3960" t="inlineStr">
        <is>
          <t>BST</t>
        </is>
      </c>
      <c r="U3960"/>
      <c r="V3960" t="inlineStr">
        <is>
          <t>张铭麒</t>
        </is>
      </c>
      <c r="W3960" t="inlineStr">
        <is>
          <t>李岳丰
吴薇</t>
        </is>
      </c>
    </row>
    <row r="3961" ht="12.75" customHeight="1">
      <c r="A3961" t="inlineStr">
        <is>
          <t>2025-10-27 张如意-合肥-绿茶-新店开业 已结束</t>
        </is>
      </c>
      <c r="B3961"/>
      <c r="C3961" t="inlineStr">
        <is>
          <t>张如意明日中午到合肥绿茶新店支持开业，菜品干锅菜花、辣椒炒肉。</t>
        </is>
      </c>
      <c r="D3961" t="inlineStr">
        <is>
          <t>张如意</t>
        </is>
      </c>
      <c r="E3961" t="inlineStr">
        <is>
          <t>广东省深圳市宝安区福永街道贝瑞咖啡(深圳机场店)深圳宝安国际机场T3航站楼</t>
        </is>
      </c>
      <c r="F3961" t="inlineStr">
        <is>
          <t>项目出差</t>
        </is>
      </c>
      <c r="G3961" t="inlineStr">
        <is>
          <t>张如意-合肥-绿茶-新店开业 已结束</t>
        </is>
      </c>
      <c r="H3961" t="inlineStr">
        <is>
          <t>明天中午到门店</t>
        </is>
      </c>
      <c r="I3961" t="inlineStr">
        <is>
          <t>干锅菜花，辣椒炒肉</t>
        </is>
      </c>
      <c r="J3961"/>
      <c r="K3961" t="inlineStr">
        <is>
          <t>绿茶新店开业，项目支持</t>
        </is>
      </c>
      <c r="L3961"/>
      <c r="M3961"/>
      <c r="N3961" s="2">
        <v>45957</v>
      </c>
      <c r="O3961" t="inlineStr">
        <is>
          <t>已结束</t>
        </is>
      </c>
      <c r="P3961" t="inlineStr">
        <is>
          <t>44周</t>
        </is>
      </c>
      <c r="Q3961"/>
      <c r="R3961" t="inlineStr">
        <is>
          <t>false</t>
        </is>
      </c>
      <c r="S3961" t="inlineStr">
        <is>
          <t>2025/10/31</t>
        </is>
      </c>
      <c r="T3961" t="inlineStr">
        <is>
          <t>BST</t>
        </is>
      </c>
      <c r="U3961"/>
      <c r="V3961" t="inlineStr">
        <is>
          <t>张铭麒</t>
        </is>
      </c>
      <c r="W3961" t="inlineStr">
        <is>
          <t>李岳丰
吴薇</t>
        </is>
      </c>
    </row>
    <row r="3962" ht="12.75" customHeight="1">
      <c r="A3962" t="inlineStr">
        <is>
          <t>2025-10-26 张如意-东莞-绿茶-铁锅导入 已结束</t>
        </is>
      </c>
      <c r="B3962" t="inlineStr">
        <is>
          <t>1</t>
        </is>
      </c>
      <c r="C3962" t="inlineStr">
        <is>
          <t>机器信号延迟已解决，润锅温度略高已解决。</t>
        </is>
      </c>
      <c r="D3962" t="inlineStr">
        <is>
          <t>张如意</t>
        </is>
      </c>
      <c r="E3962" t="inlineStr">
        <is>
          <t>广东省东莞市厚街镇大山炭火烤肉自助餐厅(万达广场店)东莞厚街万达广场</t>
        </is>
      </c>
      <c r="F3962" t="inlineStr">
        <is>
          <t>项目出差</t>
        </is>
      </c>
      <c r="G3962" t="inlineStr">
        <is>
          <t>张如意-东莞-绿茶-铁锅导入 已结束</t>
        </is>
      </c>
      <c r="H3962" t="inlineStr">
        <is>
          <t>今天有一个以机器出现，信号延迟，已经解决，联网上自己的热点，把菜单每一个重新点下，一切正常，客人家茄子，润锅温度有一点点高，已经解决了。</t>
        </is>
      </c>
      <c r="I3962" t="inlineStr">
        <is>
          <t>西红柿鸡蛋，手撕包菜</t>
        </is>
      </c>
      <c r="J3962"/>
      <c r="K3962" t="inlineStr">
        <is>
          <t>明天上午半天，一切我，下午去合肥绿茶，新店开业支持</t>
        </is>
      </c>
      <c r="L3962" t="inlineStr">
        <is>
          <t>IMG_20251026_175228591.jpg,IMG_20251026_120137515.jpg,IMG_20251026_114920974.jpg,IMG_20251026_113924938.jpg</t>
        </is>
      </c>
      <c r="M3962"/>
      <c r="N3962" s="2">
        <v>45956</v>
      </c>
      <c r="O3962" t="inlineStr">
        <is>
          <t>已结束</t>
        </is>
      </c>
      <c r="P3962" t="inlineStr">
        <is>
          <t>43周</t>
        </is>
      </c>
      <c r="Q3962"/>
      <c r="R3962" t="inlineStr">
        <is>
          <t>false</t>
        </is>
      </c>
      <c r="S3962" t="inlineStr">
        <is>
          <t>2025/10/27</t>
        </is>
      </c>
      <c r="T3962" t="inlineStr">
        <is>
          <t>BST</t>
        </is>
      </c>
      <c r="U3962"/>
      <c r="V3962" t="inlineStr">
        <is>
          <t>张铭麒</t>
        </is>
      </c>
      <c r="W3962" t="inlineStr">
        <is>
          <t>李岳丰
吴薇</t>
        </is>
      </c>
    </row>
    <row r="3963" ht="12.75" customHeight="1">
      <c r="A3963" t="inlineStr">
        <is>
          <t>2025-10-25 张如意-中山-绿茶-铁锅导入学习 已结束</t>
        </is>
      </c>
      <c r="B3963" t="inlineStr">
        <is>
          <t>1</t>
        </is>
      </c>
      <c r="C3963" t="inlineStr">
        <is>
          <t>机器转轮有异响已更换，需关注操作员操作是否正确。</t>
        </is>
      </c>
      <c r="D3963" t="inlineStr">
        <is>
          <t>张如意</t>
        </is>
      </c>
      <c r="E3963" t="inlineStr">
        <is>
          <t>广东省东莞市厚街镇莞太路辅路万达御湖公馆</t>
        </is>
      </c>
      <c r="F3963" t="inlineStr">
        <is>
          <t>项目出差</t>
        </is>
      </c>
      <c r="G3963" t="inlineStr">
        <is>
          <t>张如意-中山-绿茶-铁锅导入学习 已结束</t>
        </is>
      </c>
      <c r="H3963" t="inlineStr">
        <is>
          <t>今天上午导了一个铁锅，今天星期六比较忙，另一个机器转轮有异响已经更换了，晚上九点才导铁锅。</t>
        </is>
      </c>
      <c r="I3963" t="inlineStr">
        <is>
          <t>干锅菜花，辣椒炒肉</t>
        </is>
      </c>
      <c r="J3963"/>
      <c r="K3963" t="inlineStr">
        <is>
          <t>明天看着操作员，有什么做的不对到的及时提出来。</t>
        </is>
      </c>
      <c r="L3963" t="inlineStr">
        <is>
          <t>IMG_20251025_153019004.jpg,IMG_20251025_183002582.jpg</t>
        </is>
      </c>
      <c r="M3963"/>
      <c r="N3963" s="2">
        <v>45955</v>
      </c>
      <c r="O3963" t="inlineStr">
        <is>
          <t>已结束</t>
        </is>
      </c>
      <c r="P3963" t="inlineStr">
        <is>
          <t>43周</t>
        </is>
      </c>
      <c r="Q3963"/>
      <c r="R3963" t="inlineStr">
        <is>
          <t>false</t>
        </is>
      </c>
      <c r="S3963" t="inlineStr">
        <is>
          <t>2025/10/22</t>
        </is>
      </c>
      <c r="T3963" t="inlineStr">
        <is>
          <t>BST</t>
        </is>
      </c>
      <c r="U3963"/>
      <c r="V3963" t="inlineStr">
        <is>
          <t>张铭麒</t>
        </is>
      </c>
      <c r="W3963" t="inlineStr">
        <is>
          <t>李岳丰
吴薇</t>
        </is>
      </c>
    </row>
    <row r="3964" ht="12.75" customHeight="1">
      <c r="A3964" t="inlineStr">
        <is>
          <t>2025-10-24 张如意-东莞-绿茶-铁锅导入 已结束</t>
        </is>
      </c>
      <c r="B3964"/>
      <c r="C3964" t="inlineStr">
        <is>
          <t>问题：水淀粉偏稀。已解决，其他正常，明日学导铁锅。</t>
        </is>
      </c>
      <c r="D3964" t="inlineStr">
        <is>
          <t>张如意</t>
        </is>
      </c>
      <c r="E3964" t="inlineStr">
        <is>
          <t>广东省东莞市虎门镇美景花园(体育路)道路停车位</t>
        </is>
      </c>
      <c r="F3964" t="inlineStr">
        <is>
          <t>项目出差</t>
        </is>
      </c>
      <c r="G3964" t="inlineStr">
        <is>
          <t>张如意-东莞-绿茶-铁锅导入 已结束</t>
        </is>
      </c>
      <c r="H3964" t="inlineStr">
        <is>
          <t>今天到门店，把机器检查了一下没有问题，下午比较忙，水淀粉出现一点稀，已经解决了，别的菜品一切正常。</t>
        </is>
      </c>
      <c r="I3964" t="inlineStr">
        <is>
          <t>小炒土豆片，辣椒炒肉，干锅菜花</t>
        </is>
      </c>
      <c r="J3964"/>
      <c r="K3964" t="inlineStr">
        <is>
          <t>明天学习导铁锅</t>
        </is>
      </c>
      <c r="L3964" t="inlineStr">
        <is>
          <t>IMG_20251024_111953292.jpg,IMG_20251024_115912799.jpg,IMG_20251024_191621908.jpg</t>
        </is>
      </c>
      <c r="M3964"/>
      <c r="N3964" s="2">
        <v>45954</v>
      </c>
      <c r="O3964" t="inlineStr">
        <is>
          <t>已结束</t>
        </is>
      </c>
      <c r="P3964" t="inlineStr">
        <is>
          <t>43周</t>
        </is>
      </c>
      <c r="Q3964"/>
      <c r="R3964" t="inlineStr">
        <is>
          <t>false</t>
        </is>
      </c>
      <c r="S3964" t="inlineStr">
        <is>
          <t>2025/10/27</t>
        </is>
      </c>
      <c r="T3964" t="inlineStr">
        <is>
          <t>BST</t>
        </is>
      </c>
      <c r="U3964"/>
      <c r="V3964" t="inlineStr">
        <is>
          <t>张铭麒</t>
        </is>
      </c>
      <c r="W3964" t="inlineStr">
        <is>
          <t>李岳丰
吴薇</t>
        </is>
      </c>
    </row>
    <row r="3965" ht="12.75" customHeight="1">
      <c r="A3965" t="inlineStr">
        <is>
          <t>2025-10-23 张如意-中山-绿茶-铁锅导入学习 已结束</t>
        </is>
      </c>
      <c r="B3965"/>
      <c r="C3965" t="inlineStr">
        <is>
          <t>重点关注：无明显问题与异常，铁锅导入学习进行中，菜品正常。</t>
        </is>
      </c>
      <c r="D3965" t="inlineStr">
        <is>
          <t>张如意</t>
        </is>
      </c>
      <c r="E3965" t="inlineStr">
        <is>
          <t>广东省佛山市顺德区大良街道金地天玺</t>
        </is>
      </c>
      <c r="F3965" t="inlineStr">
        <is>
          <t>项目出差</t>
        </is>
      </c>
      <c r="G3965" t="inlineStr">
        <is>
          <t>张如意-中山-绿茶-铁锅导入学习 已结束</t>
        </is>
      </c>
      <c r="H3965" t="inlineStr">
        <is>
          <t>今天跟着胡光中师傅学习导铁锅，今天自己上手操作，胡师傅在旁边看着，有什么不对的及时提出来，把机器调整好了，开始拉菜单，所有工作准备完了，来炒菜就开始炒，及时跟厨师长沟通，看一下那些菜，需要做微调，下午一直在炒菜，晚上不忙了，开始打扫卫生，跟操作员，说一下打扫卫生一些注意事项，和安全。</t>
        </is>
      </c>
      <c r="I3965" t="inlineStr">
        <is>
          <t>辣椒炒肉，干锅菜花没问题</t>
        </is>
      </c>
      <c r="J3965"/>
      <c r="K3965" t="inlineStr">
        <is>
          <t>学习导铁锅</t>
        </is>
      </c>
      <c r="L3965" t="inlineStr">
        <is>
          <t>IMG_20251023_181952565.jpg,IMG_20251023_183711581.jpg,IMG_20251023_202719766.jpg,IMG_20251023_203233.jpg,IMG_20251023_203645.jpg</t>
        </is>
      </c>
      <c r="M3965"/>
      <c r="N3965" s="2">
        <v>45953</v>
      </c>
      <c r="O3965" t="inlineStr">
        <is>
          <t>已结束</t>
        </is>
      </c>
      <c r="P3965" t="inlineStr">
        <is>
          <t>43周</t>
        </is>
      </c>
      <c r="Q3965"/>
      <c r="R3965" t="inlineStr">
        <is>
          <t>false</t>
        </is>
      </c>
      <c r="S3965" t="inlineStr">
        <is>
          <t>2025/10/22</t>
        </is>
      </c>
      <c r="T3965" t="inlineStr">
        <is>
          <t>BST</t>
        </is>
      </c>
      <c r="U3965"/>
      <c r="V3965" t="inlineStr">
        <is>
          <t>张铭麒</t>
        </is>
      </c>
      <c r="W3965" t="inlineStr">
        <is>
          <t>李岳丰
吴薇</t>
        </is>
      </c>
    </row>
    <row r="3966" ht="12.75" customHeight="1">
      <c r="A3966" t="inlineStr">
        <is>
          <t>2025-10-22 张如意-中山-绿茶-铁锅导入学习 已结束</t>
        </is>
      </c>
      <c r="B3966"/>
      <c r="C3966" t="inlineStr">
        <is>
          <t>铁锅导入学习进行中，今日重复学习内容，明日赴佛山继续学习。</t>
        </is>
      </c>
      <c r="D3966" t="inlineStr">
        <is>
          <t>张如意</t>
        </is>
      </c>
      <c r="E3966" t="inlineStr">
        <is>
          <t>广东省中山市东区街道食来久湘(天奕星河COCO City店)天奕星河COCO City</t>
        </is>
      </c>
      <c r="F3966" t="inlineStr">
        <is>
          <t>项目出差</t>
        </is>
      </c>
      <c r="G3966" t="inlineStr">
        <is>
          <t>张如意-中山-绿茶-铁锅导入学习 已结束</t>
        </is>
      </c>
      <c r="H3966" t="inlineStr">
        <is>
          <t>今天跟着胡师傅学习导铁锅，胡师傅教的非常认真，我也学习了很多，如何跟客户沟通，以及注意事项等等，今天不忙就一直重复今天学习的东西</t>
        </is>
      </c>
      <c r="I3966" t="inlineStr">
        <is>
          <t>辣椒炒肉，客人家茄子</t>
        </is>
      </c>
      <c r="J3966"/>
      <c r="K3966" t="inlineStr">
        <is>
          <t>明天跟着胡师傅去佛山学习导铁锅</t>
        </is>
      </c>
      <c r="L3966" t="inlineStr">
        <is>
          <t>IMG_20251022_134226.jpg,IMG_20251022_134016.jpg,IMG_20251022_134105.jpg,mmexport1761146724702.jpg,mmexport1761146720346.jpg,mmexport1761146717164.jpg</t>
        </is>
      </c>
      <c r="M3966"/>
      <c r="N3966" s="2">
        <v>45952</v>
      </c>
      <c r="O3966" t="inlineStr">
        <is>
          <t>已结束</t>
        </is>
      </c>
      <c r="P3966" t="inlineStr">
        <is>
          <t>43周</t>
        </is>
      </c>
      <c r="Q3966"/>
      <c r="R3966" t="inlineStr">
        <is>
          <t>false</t>
        </is>
      </c>
      <c r="S3966" t="inlineStr">
        <is>
          <t>2025/10/22</t>
        </is>
      </c>
      <c r="T3966" t="inlineStr">
        <is>
          <t>BST</t>
        </is>
      </c>
      <c r="U3966"/>
      <c r="V3966" t="inlineStr">
        <is>
          <t>张铭麒</t>
        </is>
      </c>
      <c r="W3966" t="inlineStr">
        <is>
          <t>李岳丰
吴薇</t>
        </is>
      </c>
    </row>
    <row r="3967" ht="12.75" customHeight="1">
      <c r="A3967" t="inlineStr">
        <is>
          <t>2025-10-21 张如意-中山-绿茶-铁锅导入学习 已结束</t>
        </is>
      </c>
      <c r="B3967"/>
      <c r="C3967" t="inlineStr">
        <is>
          <t>张如意学习铁锅导入和操作菜单，下午炒菜无问题，学习进行中。</t>
        </is>
      </c>
      <c r="D3967" t="inlineStr">
        <is>
          <t>张如意</t>
        </is>
      </c>
      <c r="E3967" t="inlineStr">
        <is>
          <t>广东省中山市中山港街道御豪花园三、四期</t>
        </is>
      </c>
      <c r="F3967" t="inlineStr">
        <is>
          <t>项目出差</t>
        </is>
      </c>
      <c r="G3967" t="inlineStr">
        <is>
          <t>张如意-中山-绿茶-铁锅导入学习 已结束</t>
        </is>
      </c>
      <c r="H3967" t="inlineStr">
        <is>
          <t>今天中午一点多到绿茶，跟着胡光中师傅学习了，如何导铁锅，程序怎么走，已经注意事项，如何操作菜单，到门店，下午，操作机器炒菜，看一下有没有什么问题。</t>
        </is>
      </c>
      <c r="I3967" t="inlineStr">
        <is>
          <t>小炒土豆片，干锅菜花没问题</t>
        </is>
      </c>
      <c r="J3967"/>
      <c r="K3967" t="inlineStr">
        <is>
          <t>跟着胡光中师傅，赶紧学习导铁锅，早点学习所有操作，希望早点能独立。</t>
        </is>
      </c>
      <c r="L3967" t="inlineStr">
        <is>
          <t>IMG_20251021_192824367.jpg,IMG_20251021_203838530.jpg</t>
        </is>
      </c>
      <c r="M3967"/>
      <c r="N3967" s="2">
        <v>45951</v>
      </c>
      <c r="O3967" t="inlineStr">
        <is>
          <t>已结束</t>
        </is>
      </c>
      <c r="P3967" t="inlineStr">
        <is>
          <t>43周</t>
        </is>
      </c>
      <c r="Q3967"/>
      <c r="R3967" t="inlineStr">
        <is>
          <t>false</t>
        </is>
      </c>
      <c r="S3967" t="inlineStr">
        <is>
          <t>2025/10/22</t>
        </is>
      </c>
      <c r="T3967" t="inlineStr">
        <is>
          <t>BST</t>
        </is>
      </c>
      <c r="U3967"/>
      <c r="V3967" t="inlineStr">
        <is>
          <t>张铭麒</t>
        </is>
      </c>
      <c r="W3967" t="inlineStr">
        <is>
          <t>李岳丰
吴薇</t>
        </is>
      </c>
    </row>
    <row r="3968" ht="12.75" customHeight="1">
      <c r="A3968" t="inlineStr">
        <is>
          <t>2025-10-19 张如意-洛阳-岳庆小吃-POC+开业支持 已结束</t>
        </is>
      </c>
      <c r="B3968"/>
      <c r="C3968" t="inlineStr">
        <is>
          <t>无异常问题，机器正常，菜品没问题，项目明日结束。</t>
        </is>
      </c>
      <c r="D3968" t="inlineStr">
        <is>
          <t>张如意</t>
        </is>
      </c>
      <c r="E3968" t="inlineStr">
        <is>
          <t>河南省洛阳市涧西区天津路街道景华路</t>
        </is>
      </c>
      <c r="F3968" t="inlineStr">
        <is>
          <t>项目出差</t>
        </is>
      </c>
      <c r="G3968" t="inlineStr">
        <is>
          <t>张如意-洛阳-岳庆小吃-POC+开业支持 已结束</t>
        </is>
      </c>
      <c r="H3968" t="inlineStr">
        <is>
          <t>今天把机器都检查了一下，一切正常，菜品没有问题</t>
        </is>
      </c>
      <c r="I3968" t="inlineStr">
        <is>
          <t>今天测试了香干小炒肉，醋溜土豆丝</t>
        </is>
      </c>
      <c r="J3968"/>
      <c r="K3968" t="inlineStr">
        <is>
          <t>明天项目结束</t>
        </is>
      </c>
      <c r="L3968" t="inlineStr">
        <is>
          <t>IMG_20251019_133514762.jpg,IMG_20251019_133509040.jpg,IMG_20251019_133504734.jpg,IMG_20251019_140623901.jpg</t>
        </is>
      </c>
      <c r="M3968"/>
      <c r="N3968" s="2">
        <v>45949</v>
      </c>
      <c r="O3968" t="inlineStr">
        <is>
          <t>已结束</t>
        </is>
      </c>
      <c r="P3968" t="inlineStr">
        <is>
          <t>42周</t>
        </is>
      </c>
      <c r="Q3968"/>
      <c r="R3968" t="inlineStr">
        <is>
          <t>false</t>
        </is>
      </c>
      <c r="S3968" t="inlineStr">
        <is>
          <t>2025/10/19</t>
        </is>
      </c>
      <c r="T3968" t="inlineStr">
        <is>
          <t>北区</t>
        </is>
      </c>
      <c r="U3968" t="inlineStr">
        <is>
          <t>1</t>
        </is>
      </c>
      <c r="V3968" t="inlineStr">
        <is>
          <t>郭岳超</t>
        </is>
      </c>
      <c r="W3968" t="inlineStr">
        <is>
          <t>李岳丰
吕佳</t>
        </is>
      </c>
    </row>
    <row r="3969" ht="12.75" customHeight="1">
      <c r="A3969" t="inlineStr">
        <is>
          <t>2025-10-18 张如意-洛阳-岳庆小吃-POC+开业支持 已结束</t>
        </is>
      </c>
      <c r="B3969"/>
      <c r="C3969" t="inlineStr">
        <is>
          <t>孜然牛筋面需微改，明日观察客户独立完成菜品并提醒问题。</t>
        </is>
      </c>
      <c r="D3969" t="inlineStr">
        <is>
          <t>张如意</t>
        </is>
      </c>
      <c r="E3969" t="inlineStr">
        <is>
          <t>河南省洛阳市涧西区天津路街道景华路</t>
        </is>
      </c>
      <c r="F3969" t="inlineStr">
        <is>
          <t>项目出差</t>
        </is>
      </c>
      <c r="G3969" t="inlineStr">
        <is>
          <t>张如意-洛阳-岳庆小吃-POC+开业支持 已结束</t>
        </is>
      </c>
      <c r="H3969" t="inlineStr">
        <is>
          <t>今天测试了，青椒炒拉条，孜然牛筋面</t>
        </is>
      </c>
      <c r="I3969" t="inlineStr">
        <is>
          <t>青椒炒拉条，味道很好，可以定版，孜然牛筋面味道不错，需要微微改一下。</t>
        </is>
      </c>
      <c r="J3969"/>
      <c r="K3969" t="inlineStr">
        <is>
          <t>明天看着客户独立完成菜品，看出问题就及时提醒。</t>
        </is>
      </c>
      <c r="L3969" t="inlineStr">
        <is>
          <t>IMG_20251018_164621165.jpg,IMG_20251018_164356250.jpg,IMG_20251018_140435189.jpg,IMG_20251018_140440438.jpg</t>
        </is>
      </c>
      <c r="M3969"/>
      <c r="N3969" s="2">
        <v>45948</v>
      </c>
      <c r="O3969" t="inlineStr">
        <is>
          <t>已结束</t>
        </is>
      </c>
      <c r="P3969" t="inlineStr">
        <is>
          <t>42周</t>
        </is>
      </c>
      <c r="Q3969"/>
      <c r="R3969" t="inlineStr">
        <is>
          <t>false</t>
        </is>
      </c>
      <c r="S3969" t="inlineStr">
        <is>
          <t>2025/10/19</t>
        </is>
      </c>
      <c r="T3969" t="inlineStr">
        <is>
          <t>北区</t>
        </is>
      </c>
      <c r="U3969"/>
      <c r="V3969" t="inlineStr">
        <is>
          <t>郭岳超</t>
        </is>
      </c>
      <c r="W3969" t="inlineStr">
        <is>
          <t>李岳丰
吕佳</t>
        </is>
      </c>
    </row>
    <row r="3970" ht="12.75" customHeight="1">
      <c r="A3970" t="inlineStr">
        <is>
          <t>2025-10-17 张如意-北京-望京萝卜饭盒-外卖店模型 已结束</t>
        </is>
      </c>
      <c r="B3970"/>
      <c r="C3970" t="inlineStr">
        <is>
          <t>两个卤需修改，客户外出两天需帮忙照看。</t>
        </is>
      </c>
      <c r="D3970" t="inlineStr">
        <is>
          <t>张如意</t>
        </is>
      </c>
      <c r="E3970" t="inlineStr">
        <is>
          <t>河南省洛阳市涧西区天津路街道景华路</t>
        </is>
      </c>
      <c r="F3970" t="inlineStr">
        <is>
          <t>项目出差</t>
        </is>
      </c>
      <c r="G3970" t="inlineStr">
        <is>
          <t>张如意-北京-望京萝卜饭盒-外卖店模型 已结束</t>
        </is>
      </c>
      <c r="H3970" t="inlineStr">
        <is>
          <t>两个卤需要修改一下，其他产菜品没问题。</t>
        </is>
      </c>
      <c r="I3970" t="inlineStr">
        <is>
          <t>孜然米皮，孜然凉皮，孜然擀面皮已经定版</t>
        </is>
      </c>
      <c r="J3970"/>
      <c r="K3970" t="inlineStr">
        <is>
          <t>明天客户出去，两天，需要我帮忙看着</t>
        </is>
      </c>
      <c r="L3970" t="inlineStr">
        <is>
          <t>IMG_20251017_130222216.jpg,IMG_20251017_123913725.jpg,IMG_20251017_124106782.jpg</t>
        </is>
      </c>
      <c r="M3970"/>
      <c r="N3970" s="2">
        <v>45947</v>
      </c>
      <c r="O3970" t="inlineStr">
        <is>
          <t>已结束</t>
        </is>
      </c>
      <c r="P3970" t="inlineStr">
        <is>
          <t>42周</t>
        </is>
      </c>
      <c r="Q3970"/>
      <c r="R3970" t="inlineStr">
        <is>
          <t>false</t>
        </is>
      </c>
      <c r="S3970" t="inlineStr">
        <is>
          <t>2025/09/27</t>
        </is>
      </c>
      <c r="T3970"/>
      <c r="U3970"/>
      <c r="V3970" t="inlineStr">
        <is>
          <t>吴薇</t>
        </is>
      </c>
      <c r="W3970"/>
    </row>
    <row r="3971" ht="12.75" customHeight="1">
      <c r="A3971" t="inlineStr">
        <is>
          <t>2025-10-17 张如意-洛阳-岳庆小吃-POC+开业支持 已结束</t>
        </is>
      </c>
      <c r="B3971"/>
      <c r="C3971" t="inlineStr">
        <is>
          <t>客户需离店两天，需帮忙看店，卤味需微调。</t>
        </is>
      </c>
      <c r="D3971" t="inlineStr">
        <is>
          <t>张如意</t>
        </is>
      </c>
      <c r="E3971" t="inlineStr">
        <is>
          <t>河南省洛阳市涧西区天津路街道景华路</t>
        </is>
      </c>
      <c r="F3971" t="inlineStr">
        <is>
          <t>项目出差</t>
        </is>
      </c>
      <c r="G3971" t="inlineStr">
        <is>
          <t>张如意-洛阳-岳庆小吃-POC+开业支持 已结束</t>
        </is>
      </c>
      <c r="H3971" t="inlineStr">
        <is>
          <t>菜品一切正常，味道始终如一</t>
        </is>
      </c>
      <c r="I3971" t="inlineStr">
        <is>
          <t>孜然评凉皮，孜然米皮，孜然擀面皮已经定版</t>
        </is>
      </c>
      <c r="J3971"/>
      <c r="K3971" t="inlineStr">
        <is>
          <t>两个卤味道微调一下，明天客户需要离店两天，需要我帮忙看看一下</t>
        </is>
      </c>
      <c r="L3971" t="inlineStr">
        <is>
          <t>IMG_20251017_154244410.jpg,IMG_20251017_130222216.jpg,IMG_20251017_154128806.jpg,IMG_20251017_124009247.jpg,IMG_20251017_124106782.jpg</t>
        </is>
      </c>
      <c r="M3971"/>
      <c r="N3971" s="2">
        <v>45947</v>
      </c>
      <c r="O3971" t="inlineStr">
        <is>
          <t>已结束</t>
        </is>
      </c>
      <c r="P3971" t="inlineStr">
        <is>
          <t>42周</t>
        </is>
      </c>
      <c r="Q3971"/>
      <c r="R3971" t="inlineStr">
        <is>
          <t>false</t>
        </is>
      </c>
      <c r="S3971" t="inlineStr">
        <is>
          <t>2025/10/19</t>
        </is>
      </c>
      <c r="T3971" t="inlineStr">
        <is>
          <t>北区</t>
        </is>
      </c>
      <c r="U3971"/>
      <c r="V3971" t="inlineStr">
        <is>
          <t>郭岳超</t>
        </is>
      </c>
      <c r="W3971" t="inlineStr">
        <is>
          <t>李岳丰
吕佳</t>
        </is>
      </c>
    </row>
    <row r="3972" ht="12.75" customHeight="1">
      <c r="A3972" t="inlineStr">
        <is>
          <t>2025-09-06 张如意-北京-望京萝卜饭盒-外卖店模型 已结束</t>
        </is>
      </c>
      <c r="B3972"/>
      <c r="C3972" t="inlineStr">
        <is>
          <t xml:space="preserve">信息涉及张如意，地点北京望京，项目为萝卜饭盒外卖店模型，日期是2025年9月6日。未发现明显需关注问题。 </t>
        </is>
      </c>
      <c r="D3972" t="inlineStr">
        <is>
          <t>张如意</t>
        </is>
      </c>
      <c r="E3972" t="inlineStr">
        <is>
          <t>望京国际商业中心E座，北京市朝阳区望京国际商业中心E座</t>
        </is>
      </c>
      <c r="F3972" t="inlineStr">
        <is>
          <t>巡店</t>
        </is>
      </c>
      <c r="G3972" t="inlineStr">
        <is>
          <t>张如意-北京-望京萝卜饭盒-外卖店模型 已结束</t>
        </is>
      </c>
      <c r="H3972"/>
      <c r="I3972"/>
      <c r="J3972"/>
      <c r="K3972"/>
      <c r="L3972"/>
      <c r="M3972"/>
      <c r="N3972" s="2">
        <v>45906</v>
      </c>
      <c r="O3972" t="inlineStr">
        <is>
          <t>已结束</t>
        </is>
      </c>
      <c r="P3972" t="inlineStr">
        <is>
          <t>36周</t>
        </is>
      </c>
      <c r="Q3972"/>
      <c r="R3972" t="inlineStr">
        <is>
          <t>false</t>
        </is>
      </c>
      <c r="S3972" t="inlineStr">
        <is>
          <t>2025/09/27</t>
        </is>
      </c>
      <c r="T3972"/>
      <c r="U3972"/>
      <c r="V3972" t="inlineStr">
        <is>
          <t>吴薇</t>
        </is>
      </c>
      <c r="W3972"/>
    </row>
    <row r="3973" ht="12.75" customHeight="1">
      <c r="A3973" t="inlineStr">
        <is>
          <t>2025-09-05 张如意-北京-望京萝卜饭盒-外卖店模型 已结束</t>
        </is>
      </c>
      <c r="B3973"/>
      <c r="C3973" t="inlineStr">
        <is>
          <t xml:space="preserve">这是关于张如意在北京望京萝卜饭盒外卖店操作机器出餐的记录，时间为2025年9月5日。未明确体现需关注的问题。 </t>
        </is>
      </c>
      <c r="D3973" t="inlineStr">
        <is>
          <t>张如意</t>
        </is>
      </c>
      <c r="E3973" t="inlineStr">
        <is>
          <t>望京国际商业中心E座，北京市朝阳区望京国际商业中心E座</t>
        </is>
      </c>
      <c r="F3973" t="inlineStr">
        <is>
          <t>巡店</t>
        </is>
      </c>
      <c r="G3973" t="inlineStr">
        <is>
          <t>张如意-北京-望京萝卜饭盒-外卖店模型 已结束</t>
        </is>
      </c>
      <c r="H3973" t="inlineStr">
        <is>
          <t>操作机器出餐</t>
        </is>
      </c>
      <c r="I3973" t="inlineStr">
        <is>
          <t>操作机器出餐</t>
        </is>
      </c>
      <c r="J3973"/>
      <c r="K3973" t="inlineStr">
        <is>
          <t>操作机器出餐</t>
        </is>
      </c>
      <c r="L3973"/>
      <c r="M3973"/>
      <c r="N3973" s="2">
        <v>45905</v>
      </c>
      <c r="O3973" t="inlineStr">
        <is>
          <t>已结束</t>
        </is>
      </c>
      <c r="P3973" t="inlineStr">
        <is>
          <t>36周</t>
        </is>
      </c>
      <c r="Q3973"/>
      <c r="R3973" t="inlineStr">
        <is>
          <t>false</t>
        </is>
      </c>
      <c r="S3973" t="inlineStr">
        <is>
          <t>2025/09/27</t>
        </is>
      </c>
      <c r="T3973"/>
      <c r="U3973"/>
      <c r="V3973" t="inlineStr">
        <is>
          <t>吴薇</t>
        </is>
      </c>
      <c r="W3973"/>
    </row>
    <row r="3974" ht="12.75" customHeight="1">
      <c r="A3974" t="inlineStr">
        <is>
          <t>2026-03-31 周洪亮-南宁-绿茶-新店开业 已结束</t>
        </is>
      </c>
      <c r="B3974"/>
      <c r="C3974" t="inlineStr">
        <is>
          <t>今日新店支持无异常，各项工作正常交接完成。</t>
        </is>
      </c>
      <c r="D3974" t="inlineStr">
        <is>
          <t>周洪亮</t>
        </is>
      </c>
      <c r="E3974" t="inlineStr">
        <is>
          <t>常青藤，广西壮族自治区南宁市青秀区长塘镇宏达路常青藤</t>
        </is>
      </c>
      <c r="F3974" t="inlineStr">
        <is>
          <t>项目出差</t>
        </is>
      </c>
      <c r="G3974" t="inlineStr">
        <is>
          <t>周洪亮-南宁-绿茶-新店开业 已结束</t>
        </is>
      </c>
      <c r="H3974" t="inlineStr">
        <is>
          <t>尊敬的领导 晚上好
以下是今日工作汇报
今日到项目绿茶（南宁龙湖天街店) 新店支持
1.到店跟厨师长沟通今日工作内容，需安排操作员一同操作跟进
2.门店操作员已添加好干料、液料、油料，小料备齐，水淀粉已添加，操作员自行炒制饭底，并做菜品量化分装
3.全天整体生意不忙，基本上由操作员上手炒制菜品
4.中午带教厨师长跟操作员进行拆锅装锅更换滚轮的培训
5.饭市结束后让操作员做机器清洁工作，查看操作员清洁程度，提醒需要注意的地方
6.以上工作今日已交接厨师长
7.工作结束跟区总刘总交接本次工作内容</t>
        </is>
      </c>
      <c r="I3974" t="inlineStr">
        <is>
          <t>无</t>
        </is>
      </c>
      <c r="J3974"/>
      <c r="K3974" t="inlineStr">
        <is>
          <t>休息</t>
        </is>
      </c>
      <c r="L3974" t="inlineStr">
        <is>
          <t>IMG_5662.JPEG,IMG_5663.JPEG,IMG_5664.JPEG,IMG_5665.JPEG,IMG_5666.JPEG,IMG_5667.JPEG,IMG_5668.JPEG,IMG_5669.JPEG,IMG_5670.JPEG,IMG_5671.JPEG,IMG_5672.JPEG,IMG_5673.JPEG,IMG_5674.JPEG,IMG_5675.JPEG,IMG_5676.JPEG,IMG_5677.JPEG,IMG_5678.JPEG,IMG_5680.JPEG,IMG_5681.JPEG,IMG_5682.JPEG,IMG_5683.JPEG,IMG_5684.JPEG,IMG_5685.JPEG,IMG_5686.JPEG,IMG_5687.JPEG,IMG_5689.JPEG,IMG_5690.JPEG,IMG_5691.JPEG,IMG_5692.JPEG,IMG_5693.JPEG,IMG_5694.JPEG,IMG_5695.JPEG,IMG_5696.JPEG,IMG_5697.JPEG,IMG_5699.JPEG,photo_2274C3A8-B29E-412B-8BC0-3583E13AEB2A_1774960247.JPEG,IMG_5700.JPEG,IMG_5701.JPEG,IMG_5702.JPEG,IMG_5703.JPEG</t>
        </is>
      </c>
      <c r="M3974"/>
      <c r="N3974" s="2">
        <v>46112</v>
      </c>
      <c r="O3974" t="inlineStr">
        <is>
          <t>已结束,已结束</t>
        </is>
      </c>
      <c r="P3974" t="inlineStr">
        <is>
          <t>14周</t>
        </is>
      </c>
      <c r="Q3974"/>
      <c r="R3974" t="inlineStr">
        <is>
          <t>false</t>
        </is>
      </c>
      <c r="S3974" t="inlineStr">
        <is>
          <t>2026/03/29
2026/03/31</t>
        </is>
      </c>
      <c r="T3974" t="inlineStr">
        <is>
          <t>BST</t>
        </is>
      </c>
      <c r="U3974"/>
      <c r="V3974" t="inlineStr">
        <is>
          <t>张铭麒
张铭麒</t>
        </is>
      </c>
      <c r="W3974" t="inlineStr">
        <is>
          <t>李岳丰
吴薇
李岳丰
吴薇</t>
        </is>
      </c>
    </row>
    <row r="3975" ht="12.75" customHeight="1">
      <c r="A3975" t="inlineStr">
        <is>
          <t>2026-03-30 周洪亮-南宁-绿茶-新店开业 已结束</t>
        </is>
      </c>
      <c r="B3975"/>
      <c r="C3975" t="inlineStr">
        <is>
          <t>今日绿茶南宁龙湖天街店首营，生意不忙，带教操作员，强调清洁规范。</t>
        </is>
      </c>
      <c r="D3975" t="inlineStr">
        <is>
          <t>周洪亮</t>
        </is>
      </c>
      <c r="E3975" t="inlineStr">
        <is>
          <t>银河龙湖江与城，广西壮族自治区南宁市青秀区津头街道凤岭南路银河龙湖江与城</t>
        </is>
      </c>
      <c r="F3975" t="inlineStr">
        <is>
          <t>项目出差</t>
        </is>
      </c>
      <c r="G3975" t="inlineStr">
        <is>
          <t>周洪亮-南宁-绿茶-新店开业 已结束</t>
        </is>
      </c>
      <c r="H3975" t="inlineStr">
        <is>
          <t>尊敬的领导 晚上好
以下是今日工作汇报
今日到项目绿茶（南宁龙湖天街店) 新店支持，今日第一天正式营业
1.到店跟厨师长沟通今日工作内容，需安排操作员一同操作跟进
2.门店操作员已添加好干料、液料、油料，小料备齐，水淀粉已添加，带教炒制炒饭底
3.全天整体生意不忙，基本上由操作员上手炒制菜品，在旁边查看手势以及需要辅助炒制菜品做提醒
4.午市结束后带教操作员做机器保洁（嘱咐操作员机器外表不能直接冲水，需用温洗洁精水用毛巾湿润后拧成半干后进行擦拭，再洗干净毛巾拧干水再次擦干净即可）铁锅清洗（锅内加入少许洗洁精，稍微加热一下，温水不烫手开始清洗，锅内污渍必须完全清洗干净，同时清理水淀粉盒以及清洗水淀粉管道，机器铁锅清洁完毕后进行深度养锅）
5.晚市结束后让操作员独立完成机器清洁工作，只在旁边查看操作员清洁时的规范动作，适时提醒需要注意的动作
6.以上工作今日已交接厨师长</t>
        </is>
      </c>
      <c r="I3975" t="inlineStr">
        <is>
          <t>无</t>
        </is>
      </c>
      <c r="J3975"/>
      <c r="K3975" t="inlineStr">
        <is>
          <t>绿茶南宁龙湖天街店开业支持</t>
        </is>
      </c>
      <c r="L3975" t="inlineStr">
        <is>
          <t>IMG_5621.JPEG,IMG_5622.JPEG,IMG_5623.JPEG,IMG_5624.JPEG,IMG_5625.JPEG,IMG_5626.JPEG,IMG_5627.JPEG,IMG_5628.JPEG,IMG_5629.JPEG,IMG_5630.JPEG,IMG_5631.JPEG,IMG_5632.JPEG,IMG_5633.JPEG,IMG_5634.JPEG,IMG_5635.JPEG,IMG_5636.JPEG,IMG_5637.JPEG,IMG_5638.JPEG,IMG_5639.JPEG,IMG_5640.JPEG,IMG_5641.JPEG,IMG_5642.JPEG,IMG_5643.JPEG,IMG_5644.JPEG,IMG_5645.JPEG,IMG_5646.JPEG,IMG_5647.JPEG,IMG_5649.JPEG,IMG_5650.JPEG,IMG_5651.JPEG,IMG_5652.JPEG,IMG_5653.JPEG,IMG_5654.JPEG,IMG_5655.JPEG,IMG_5656.JPEG,IMG_5657.JPEG,IMG_5658.JPEG,IMG_5659.JPEG,IMG_5660.JPEG</t>
        </is>
      </c>
      <c r="M3975"/>
      <c r="N3975" s="2">
        <v>46111</v>
      </c>
      <c r="O3975" t="inlineStr">
        <is>
          <t>已结束,已结束</t>
        </is>
      </c>
      <c r="P3975" t="inlineStr">
        <is>
          <t>14周</t>
        </is>
      </c>
      <c r="Q3975"/>
      <c r="R3975" t="inlineStr">
        <is>
          <t>false</t>
        </is>
      </c>
      <c r="S3975" t="inlineStr">
        <is>
          <t>2026/03/29
2026/03/31</t>
        </is>
      </c>
      <c r="T3975" t="inlineStr">
        <is>
          <t>BST</t>
        </is>
      </c>
      <c r="U3975"/>
      <c r="V3975" t="inlineStr">
        <is>
          <t>张铭麒
张铭麒</t>
        </is>
      </c>
      <c r="W3975" t="inlineStr">
        <is>
          <t>李岳丰
吴薇
李岳丰
吴薇</t>
        </is>
      </c>
    </row>
    <row r="3976" ht="12.75" customHeight="1">
      <c r="A3976" t="inlineStr">
        <is>
          <t>2026-03-29 周洪亮-南宁-绿茶-新店开业 已结束</t>
        </is>
      </c>
      <c r="B3976" t="inlineStr">
        <is>
          <t>1</t>
        </is>
      </c>
      <c r="C3976" t="inlineStr">
        <is>
          <t>干锅鲜菌菇颜色不够，需增加3克老抽。</t>
        </is>
      </c>
      <c r="D3976" t="inlineStr">
        <is>
          <t>周洪亮</t>
        </is>
      </c>
      <c r="E3976" t="inlineStr">
        <is>
          <t>银河龙湖江与城，广西壮族自治区南宁市青秀区津头街道凤岭南路银河龙湖江与城</t>
        </is>
      </c>
      <c r="F3976" t="inlineStr">
        <is>
          <t>项目出差</t>
        </is>
      </c>
      <c r="G3976" t="inlineStr">
        <is>
          <t>周洪亮-南宁-绿茶-新店开业 已结束</t>
        </is>
      </c>
      <c r="H3976" t="inlineStr">
        <is>
          <t>尊敬的领导 晚上好
以下是今日工作汇报
今日到 绿茶（南宁龙湖天街店）新店开业支持
1.上午出发乘坐动车前往南宁
2.到店联系厨师长，沟通今日的工作内容（需安排操作人员跟进）
3.机器通电开机，连接网络，联系售后升级5194版本，联系超哥开通15千瓦
4.机器是其他门店撤下来运过来的，进行全面清洗
5.带教操作员清洗液料盒及管道，调好液料汁加到液料盒，同时加好干料油料
6.做好所有干料 液料 油料 水校准，机器名称调整对应更改
7.调整锅位，做温度标定，做好深度养锅
8.建立门店机器账号，导入菜谱，依照区总刘总要求导入贺州店菜谱
9.菜品试菜，干锅鲜菌菇颜色不够增加3克老抽，其他菜品以达的要求
10.带教操作员保养机器，清洗铁锅，做深度养锅</t>
        </is>
      </c>
      <c r="I3976" t="inlineStr">
        <is>
          <t>无</t>
        </is>
      </c>
      <c r="J3976"/>
      <c r="K3976" t="inlineStr">
        <is>
          <t>绿茶（南宁龙湖天街店）开业支持</t>
        </is>
      </c>
      <c r="L3976" t="inlineStr">
        <is>
          <t>IMG_5574.JPEG,IMG_5577.JPEG,IMG_5576.JPEG,IMG_5578.JPEG,IMG_5582.JPEG,IMG_5583.JPEG,IMG_5585.JPEG,IMG_5590.JPEG,IMG_5594.JPEG,IMG_5595.JPEG,IMG_5596.JPEG,IMG_5597.JPEG,IMG_5598.JPEG,IMG_5599.JPEG,IMG_5600.JPEG,IMG_5601.JPEG,IMG_5602.JPEG,IMG_5603.JPEG,IMG_5604.JPEG,IMG_5605.JPEG,IMG_5606.JPEG,IMG_5607.JPEG,IMG_5608.JPEG,IMG_5609.JPEG,IMG_5610.JPEG,IMG_5611.JPEG,IMG_5612.JPEG,IMG_5613.JPEG,IMG_5614.JPEG,IMG_5615.JPEG,IMG_5616.JPEG,IMG_5617.JPEG,IMG_5618.JPEG,IMG_5619.JPEG,IMG_5620.JPEG</t>
        </is>
      </c>
      <c r="M3976"/>
      <c r="N3976" s="2">
        <v>46110</v>
      </c>
      <c r="O3976" t="inlineStr">
        <is>
          <t>已结束,已结束</t>
        </is>
      </c>
      <c r="P3976" t="inlineStr">
        <is>
          <t>13周</t>
        </is>
      </c>
      <c r="Q3976"/>
      <c r="R3976" t="inlineStr">
        <is>
          <t>false</t>
        </is>
      </c>
      <c r="S3976" t="inlineStr">
        <is>
          <t>2026/03/29
2026/03/31</t>
        </is>
      </c>
      <c r="T3976" t="inlineStr">
        <is>
          <t>BST</t>
        </is>
      </c>
      <c r="U3976"/>
      <c r="V3976" t="inlineStr">
        <is>
          <t>张铭麒
张铭麒</t>
        </is>
      </c>
      <c r="W3976" t="inlineStr">
        <is>
          <t>李岳丰
吴薇
李岳丰
吴薇</t>
        </is>
      </c>
    </row>
    <row r="3977" ht="12.75" customHeight="1">
      <c r="A3977" t="inlineStr">
        <is>
          <t xml:space="preserve">2026-03-28 </t>
        </is>
      </c>
      <c r="B3977"/>
      <c r="C3977" t="inlineStr">
        <is>
          <t>正文仅包含日期“2026/03/28”，无具体内容，信息异常缺失。</t>
        </is>
      </c>
      <c r="D3977" t="inlineStr">
        <is>
          <t>周洪亮</t>
        </is>
      </c>
      <c r="E3977" t="inlineStr">
        <is>
          <t>银河龙湖江与城，广西壮族自治区南宁市青秀区津头街道凤岭南路银河龙湖江与城</t>
        </is>
      </c>
      <c r="F3977" t="inlineStr">
        <is>
          <t>排休</t>
        </is>
      </c>
      <c r="G3977"/>
      <c r="H3977"/>
      <c r="I3977"/>
      <c r="J3977"/>
      <c r="K3977"/>
      <c r="L3977"/>
      <c r="M3977"/>
      <c r="N3977" s="2">
        <v>46109</v>
      </c>
      <c r="O3977"/>
      <c r="P3977" t="inlineStr">
        <is>
          <t>13周</t>
        </is>
      </c>
      <c r="Q3977"/>
      <c r="R3977" t="inlineStr">
        <is>
          <t>false</t>
        </is>
      </c>
      <c r="S3977"/>
      <c r="T3977"/>
      <c r="U3977"/>
      <c r="V3977"/>
      <c r="W3977"/>
    </row>
    <row r="3978" ht="12.75" customHeight="1">
      <c r="A3978" t="inlineStr">
        <is>
          <t xml:space="preserve">2026-03-27 </t>
        </is>
      </c>
      <c r="B3978"/>
      <c r="C3978" t="inlineStr">
        <is>
          <t>正文仅日期“2026/03/27”，无其他内容，信息缺失。</t>
        </is>
      </c>
      <c r="D3978" t="inlineStr">
        <is>
          <t>周洪亮</t>
        </is>
      </c>
      <c r="E3978" t="inlineStr">
        <is>
          <t>凤岭南苑，广西壮族自治区南宁市青秀区津头街道凤岭南路凤岭南苑</t>
        </is>
      </c>
      <c r="F3978" t="inlineStr">
        <is>
          <t>排休</t>
        </is>
      </c>
      <c r="G3978"/>
      <c r="H3978"/>
      <c r="I3978"/>
      <c r="J3978"/>
      <c r="K3978"/>
      <c r="L3978"/>
      <c r="M3978"/>
      <c r="N3978" s="2">
        <v>46108</v>
      </c>
      <c r="O3978"/>
      <c r="P3978" t="inlineStr">
        <is>
          <t>13周</t>
        </is>
      </c>
      <c r="Q3978"/>
      <c r="R3978" t="inlineStr">
        <is>
          <t>false</t>
        </is>
      </c>
      <c r="S3978"/>
      <c r="T3978"/>
      <c r="U3978"/>
      <c r="V3978"/>
      <c r="W3978"/>
    </row>
    <row r="3979" ht="12.75" customHeight="1">
      <c r="A3979" t="inlineStr">
        <is>
          <t xml:space="preserve">2026-03-26 </t>
        </is>
      </c>
      <c r="B3979"/>
      <c r="C3979" t="inlineStr">
        <is>
          <t>正文仅含日期“2026/03/26”，无具体内容，信息缺失。</t>
        </is>
      </c>
      <c r="D3979" t="inlineStr">
        <is>
          <t>周洪亮</t>
        </is>
      </c>
      <c r="E3979" t="inlineStr">
        <is>
          <t>银河龙湖江与城，广西壮族自治区南宁市青秀区津头街道凤岭南路银河龙湖江与城</t>
        </is>
      </c>
      <c r="F3979" t="inlineStr">
        <is>
          <t>排休</t>
        </is>
      </c>
      <c r="G3979"/>
      <c r="H3979"/>
      <c r="I3979"/>
      <c r="J3979"/>
      <c r="K3979"/>
      <c r="L3979"/>
      <c r="M3979"/>
      <c r="N3979" s="2">
        <v>46107</v>
      </c>
      <c r="O3979"/>
      <c r="P3979" t="inlineStr">
        <is>
          <t>13周</t>
        </is>
      </c>
      <c r="Q3979"/>
      <c r="R3979" t="inlineStr">
        <is>
          <t>false</t>
        </is>
      </c>
      <c r="S3979"/>
      <c r="T3979"/>
      <c r="U3979"/>
      <c r="V3979"/>
      <c r="W3979"/>
    </row>
    <row r="3980" ht="12.75" customHeight="1">
      <c r="A3980" t="inlineStr">
        <is>
          <t xml:space="preserve">2026-03-25 </t>
        </is>
      </c>
      <c r="B3980"/>
      <c r="C3980" t="inlineStr">
        <is>
          <t>正文仅含日期“2026/03/25”，无其他内容，信息缺失。</t>
        </is>
      </c>
      <c r="D3980" t="inlineStr">
        <is>
          <t>周洪亮</t>
        </is>
      </c>
      <c r="E3980" t="inlineStr">
        <is>
          <t>银河龙湖江与城，广西壮族自治区南宁市青秀区津头街道凤岭南路银河龙湖江与城</t>
        </is>
      </c>
      <c r="F3980" t="inlineStr">
        <is>
          <t>排休</t>
        </is>
      </c>
      <c r="G3980"/>
      <c r="H3980"/>
      <c r="I3980"/>
      <c r="J3980"/>
      <c r="K3980"/>
      <c r="L3980"/>
      <c r="M3980"/>
      <c r="N3980" s="2">
        <v>46106</v>
      </c>
      <c r="O3980"/>
      <c r="P3980" t="inlineStr">
        <is>
          <t>13周</t>
        </is>
      </c>
      <c r="Q3980"/>
      <c r="R3980" t="inlineStr">
        <is>
          <t>false</t>
        </is>
      </c>
      <c r="S3980"/>
      <c r="T3980"/>
      <c r="U3980"/>
      <c r="V3980"/>
      <c r="W3980"/>
    </row>
    <row r="3981" ht="12.75" customHeight="1">
      <c r="A3981" t="inlineStr">
        <is>
          <t>2026-03-24 周洪亮-广州-钱大妈-外卖店模型 已结束</t>
        </is>
      </c>
      <c r="B3981" t="inlineStr">
        <is>
          <t>1</t>
        </is>
      </c>
      <c r="C3981" t="inlineStr">
        <is>
          <t>可乐鸡翅休假，需关注今日无此菜品供应。</t>
        </is>
      </c>
      <c r="D3981" t="inlineStr">
        <is>
          <t>周洪亮</t>
        </is>
      </c>
      <c r="E3981" t="inlineStr">
        <is>
          <t>首域花园，广东省惠州市惠阳区西区街道龙海二路首域花园</t>
        </is>
      </c>
      <c r="F3981" t="inlineStr">
        <is>
          <t>项目出差</t>
        </is>
      </c>
      <c r="G3981" t="inlineStr">
        <is>
          <t>周洪亮-广州-钱大妈-外卖店模型 已结束</t>
        </is>
      </c>
      <c r="H3981" t="inlineStr">
        <is>
          <t>广州钱大妈翠花当家项目工作内容
午餐与晚餐菜品各8个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期间需要打包食材收冰箱，保持档口卫生清洁，机器清洗完毕并做好养锅，收银机 加热板 炒菜机 电饭锅电源关闭</t>
        </is>
      </c>
      <c r="I3981" t="inlineStr">
        <is>
          <t>可乐鸡翅</t>
        </is>
      </c>
      <c r="J3981"/>
      <c r="K3981" t="inlineStr">
        <is>
          <t>休假</t>
        </is>
      </c>
      <c r="L3981" t="inlineStr">
        <is>
          <t>IMG_5552.JPEG,IMG_5553.JPEG,IMG_5554.JPEG,IMG_5555.JPEG,IMG_5556.JPEG,IMG_5557.JPEG,IMG_5558.JPEG,IMG_5562.JPEG</t>
        </is>
      </c>
      <c r="M3981"/>
      <c r="N3981" s="2">
        <v>46105</v>
      </c>
      <c r="O3981" t="inlineStr">
        <is>
          <t>已结束,已结束,已结束,已结束,已结束</t>
        </is>
      </c>
      <c r="P3981" t="inlineStr">
        <is>
          <t>13周</t>
        </is>
      </c>
      <c r="Q3981"/>
      <c r="R3981" t="inlineStr">
        <is>
          <t>false</t>
        </is>
      </c>
      <c r="S3981" t="inlineStr">
        <is>
          <t>2026/03/08
2026/03/12
2026/03/21
2026/03/22
2026/03/25</t>
        </is>
      </c>
      <c r="T3981" t="inlineStr">
        <is>
          <t>创新中心</t>
        </is>
      </c>
      <c r="U3981"/>
      <c r="V3981" t="inlineStr">
        <is>
          <t>张博文
张博文
张博文
张博文
张博文</t>
        </is>
      </c>
      <c r="W3981" t="inlineStr">
        <is>
          <t>吴薇
张铭麒
吴薇
张铭麒
吴薇
张铭麒
吴薇
张铭麒
吴薇
张铭麒</t>
        </is>
      </c>
    </row>
    <row r="3982" ht="12.75" customHeight="1">
      <c r="A3982" t="inlineStr">
        <is>
          <t>2026-03-23 周洪亮-广州-钱大妈-外卖店模型 已结束</t>
        </is>
      </c>
      <c r="B3982"/>
      <c r="C3982" t="inlineStr">
        <is>
          <t>午餐每道菜平均烹饪两轮，个别菜品烹饪3锅，6点后晚餐添小份菜。</t>
        </is>
      </c>
      <c r="D3982" t="inlineStr">
        <is>
          <t>周洪亮</t>
        </is>
      </c>
      <c r="E3982" t="inlineStr">
        <is>
          <t>海珠半岛花园，广东省广州市海珠区新港街道IU酒店(广州中山大学滨江东路地铁站店)海珠半岛花园</t>
        </is>
      </c>
      <c r="F3982" t="inlineStr">
        <is>
          <t>项目出差</t>
        </is>
      </c>
      <c r="G3982" t="inlineStr">
        <is>
          <t>周洪亮-广州-钱大妈-外卖店模型 已结束</t>
        </is>
      </c>
      <c r="H3982" t="inlineStr">
        <is>
          <t>广州钱大妈翠花当家项目工作内容
午餐与晚餐菜品各8个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期间需要打包食材收冰箱，保持档口卫生清洁，机器清洗完毕并做好养锅，收银机 加热板 炒菜机 电饭锅电源关闭</t>
        </is>
      </c>
      <c r="I3982" t="inlineStr">
        <is>
          <t>无</t>
        </is>
      </c>
      <c r="J3982"/>
      <c r="K3982" t="inlineStr">
        <is>
          <t>广州钱大妈门店运营</t>
        </is>
      </c>
      <c r="L3982" t="inlineStr">
        <is>
          <t>IMG_5515.JPEG,IMG_5517.JPEG,IMG_5521.JPEG,IMG_5525.JPEG,IMG_5533.JPEG,IMG_5536.JPEG,IMG_5538.JPEG,IMG_5546.JPEG,IMG_5547.JPEG</t>
        </is>
      </c>
      <c r="M3982"/>
      <c r="N3982" s="2">
        <v>46104</v>
      </c>
      <c r="O3982" t="inlineStr">
        <is>
          <t>已结束,已结束,已结束,已结束,已结束</t>
        </is>
      </c>
      <c r="P3982" t="inlineStr">
        <is>
          <t>13周</t>
        </is>
      </c>
      <c r="Q3982"/>
      <c r="R3982" t="inlineStr">
        <is>
          <t>false</t>
        </is>
      </c>
      <c r="S3982" t="inlineStr">
        <is>
          <t>2026/03/08
2026/03/12
2026/03/21
2026/03/22
2026/03/25</t>
        </is>
      </c>
      <c r="T3982" t="inlineStr">
        <is>
          <t>创新中心</t>
        </is>
      </c>
      <c r="U3982"/>
      <c r="V3982" t="inlineStr">
        <is>
          <t>张博文
张博文
张博文
张博文
张博文</t>
        </is>
      </c>
      <c r="W3982" t="inlineStr">
        <is>
          <t>吴薇
张铭麒
吴薇
张铭麒
吴薇
张铭麒
吴薇
张铭麒
吴薇
张铭麒</t>
        </is>
      </c>
    </row>
    <row r="3983" ht="12.75" customHeight="1">
      <c r="A3983" t="inlineStr">
        <is>
          <t>2026-03-22 周洪亮-广州-钱大妈-外卖店模型 已结束</t>
        </is>
      </c>
      <c r="B3983"/>
      <c r="C3983" t="inlineStr">
        <is>
          <t>午餐菜品平均需烹饪两轮，个别三轮，6点后晚餐菜品添加过多需关注。</t>
        </is>
      </c>
      <c r="D3983" t="inlineStr">
        <is>
          <t>周洪亮</t>
        </is>
      </c>
      <c r="E3983" t="inlineStr">
        <is>
          <t>海珠半岛花园，广东省广州市海珠区新港街道IU酒店(广州中山大学滨江东路地铁站店)海珠半岛花园</t>
        </is>
      </c>
      <c r="F3983" t="inlineStr">
        <is>
          <t>项目出差</t>
        </is>
      </c>
      <c r="G3983" t="inlineStr">
        <is>
          <t>周洪亮-广州-钱大妈-外卖店模型 已结束</t>
        </is>
      </c>
      <c r="H3983" t="inlineStr">
        <is>
          <t>广州钱大妈翠花当家项目工作内容
午餐与晚餐菜品各8个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期间需要打包食材收冰箱，保持档口卫生清洁，机器清洗完毕并做好养锅，收银机 加热板 炒菜机 电饭锅电源关闭</t>
        </is>
      </c>
      <c r="I3983" t="inlineStr">
        <is>
          <t>无</t>
        </is>
      </c>
      <c r="J3983"/>
      <c r="K3983" t="inlineStr">
        <is>
          <t>广州钱大妈门店运营</t>
        </is>
      </c>
      <c r="L3983" t="inlineStr">
        <is>
          <t>IMG_5474.JPEG,IMG_5475.JPEG,IMG_5476.JPEG,IMG_5477.JPEG,IMG_5478.JPEG,IMG_5481.JPEG,IMG_5485.JPEG,IMG_5491.JPEG,IMG_5492.JPEG,IMG_5493.JPEG,IMG_5494.JPEG,IMG_5497.JPEG,IMG_5498.JPEG,IMG_5499.JPEG,IMG_5500.JPEG,IMG_5501.JPEG,IMG_5502.JPEG,IMG_5504.JPEG</t>
        </is>
      </c>
      <c r="M3983"/>
      <c r="N3983" s="2">
        <v>46103</v>
      </c>
      <c r="O3983" t="inlineStr">
        <is>
          <t>已结束,已结束,已结束,已结束,已结束</t>
        </is>
      </c>
      <c r="P3983" t="inlineStr">
        <is>
          <t>12周</t>
        </is>
      </c>
      <c r="Q3983"/>
      <c r="R3983" t="inlineStr">
        <is>
          <t>false</t>
        </is>
      </c>
      <c r="S3983" t="inlineStr">
        <is>
          <t>2026/03/08
2026/03/12
2026/03/21
2026/03/22
2026/03/25</t>
        </is>
      </c>
      <c r="T3983" t="inlineStr">
        <is>
          <t>创新中心</t>
        </is>
      </c>
      <c r="U3983"/>
      <c r="V3983" t="inlineStr">
        <is>
          <t>张博文
张博文
张博文
张博文
张博文</t>
        </is>
      </c>
      <c r="W3983" t="inlineStr">
        <is>
          <t>吴薇
张铭麒
吴薇
张铭麒
吴薇
张铭麒
吴薇
张铭麒
吴薇
张铭麒</t>
        </is>
      </c>
    </row>
    <row r="3984" ht="12.75" customHeight="1">
      <c r="A3984" t="inlineStr">
        <is>
          <t>2026-03-21 周洪亮-广州-钱大妈-外卖店模型 已结束</t>
        </is>
      </c>
      <c r="B3984"/>
      <c r="C3984" t="inlineStr">
        <is>
          <t>无异常问题，今日损耗0份素菜0份荤菜，售卖正常。</t>
        </is>
      </c>
      <c r="D3984" t="inlineStr">
        <is>
          <t>周洪亮</t>
        </is>
      </c>
      <c r="E3984" t="inlineStr">
        <is>
          <t>海珠半岛花园，广东省广州市海珠区新港街道IU酒店(广州中山大学滨江东路地铁站店)海珠半岛花园</t>
        </is>
      </c>
      <c r="F3984" t="inlineStr">
        <is>
          <t>项目出差</t>
        </is>
      </c>
      <c r="G3984" t="inlineStr">
        <is>
          <t>周洪亮-广州-钱大妈-外卖店模型 已结束</t>
        </is>
      </c>
      <c r="H3984" t="inlineStr">
        <is>
          <t>广州钱大妈翠花当家项目工作内容
午餐与晚餐菜品各8个
全天美团30单521.32元 窗口售卖50单751.6元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(今日整体损耗约0份素菜，0份荤菜）
期间需要打包食材收冰箱，保持档口卫生清洁，机器清洗完毕并做好养锅，收银机 加热板 炒菜机 电饭锅电源关闭</t>
        </is>
      </c>
      <c r="I3984" t="inlineStr">
        <is>
          <t>无</t>
        </is>
      </c>
      <c r="J3984"/>
      <c r="K3984" t="inlineStr">
        <is>
          <t>广州钱大妈门店运营</t>
        </is>
      </c>
      <c r="L3984" t="inlineStr">
        <is>
          <t>IMG_5435.JPEG,IMG_5436.JPEG,IMG_5441.JPEG,IMG_5444.JPEG,IMG_5449.JPEG,IMG_5457.JPEG,IMG_5461.JPEG,IMG_5462.JPEG,IMG_5463.JPEG,IMG_5466.JPEG,IMG_5467.JPEG,IMG_5468.JPEG,IMG_5469.JPEG</t>
        </is>
      </c>
      <c r="M3984"/>
      <c r="N3984" s="2">
        <v>46102</v>
      </c>
      <c r="O3984" t="inlineStr">
        <is>
          <t>已结束,已结束,已结束,已结束,已结束</t>
        </is>
      </c>
      <c r="P3984" t="inlineStr">
        <is>
          <t>12周</t>
        </is>
      </c>
      <c r="Q3984"/>
      <c r="R3984" t="inlineStr">
        <is>
          <t>false</t>
        </is>
      </c>
      <c r="S3984" t="inlineStr">
        <is>
          <t>2026/03/08
2026/03/12
2026/03/21
2026/03/22
2026/03/25</t>
        </is>
      </c>
      <c r="T3984" t="inlineStr">
        <is>
          <t>创新中心</t>
        </is>
      </c>
      <c r="U3984"/>
      <c r="V3984" t="inlineStr">
        <is>
          <t>张博文
张博文
张博文
张博文
张博文</t>
        </is>
      </c>
      <c r="W3984" t="inlineStr">
        <is>
          <t>吴薇
张铭麒
吴薇
张铭麒
吴薇
张铭麒
吴薇
张铭麒
吴薇
张铭麒</t>
        </is>
      </c>
    </row>
    <row r="3985" ht="12.75" customHeight="1">
      <c r="A3985" t="inlineStr">
        <is>
          <t>2026-03-20 周洪亮-广州-钱大妈-外卖店模型 已结束</t>
        </is>
      </c>
      <c r="B3985"/>
      <c r="C3985" t="inlineStr">
        <is>
          <t>今日整体损耗0份素菜、0份荤菜，无异常问题。</t>
        </is>
      </c>
      <c r="D3985" t="inlineStr">
        <is>
          <t>周洪亮</t>
        </is>
      </c>
      <c r="E3985" t="inlineStr">
        <is>
          <t>海珠半岛花园，广东省广州市海珠区新港街道IU酒店(广州中山大学滨江东路地铁站店)海珠半岛花园</t>
        </is>
      </c>
      <c r="F3985" t="inlineStr">
        <is>
          <t>项目出差</t>
        </is>
      </c>
      <c r="G3985" t="inlineStr">
        <is>
          <t>周洪亮-广州-钱大妈-外卖店模型 已结束</t>
        </is>
      </c>
      <c r="H3985" t="inlineStr">
        <is>
          <t>广州钱大妈翠花当家项目工作内容
午餐与晚餐菜品各8个
全天美团35单603.86元 窗口售卖42单740.2元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(今日整体损耗约0份素菜，0份荤菜）
期间需要打包食材收冰箱，保持档口卫生清洁，机器清洗完毕并做好养锅，收银机 加热板 炒菜机 电饭锅电源关闭</t>
        </is>
      </c>
      <c r="I3985" t="inlineStr">
        <is>
          <t>无</t>
        </is>
      </c>
      <c r="J3985"/>
      <c r="K3985" t="inlineStr">
        <is>
          <t>广州钱大妈门店运营</t>
        </is>
      </c>
      <c r="L3985" t="inlineStr">
        <is>
          <t>IMG_5409.JPEG,IMG_5410.JPEG,IMG_5411.JPEG,IMG_5412.JPEG,IMG_5413.JPEG,IMG_5414.JPEG,IMG_5415.JPEG,IMG_5416.JPEG,IMG_5417.JPEG,IMG_5418.JPEG,IMG_5419.JPEG,IMG_5420.JPEG,IMG_5421.JPEG,IMG_5422.JPEG,IMG_5423.JPEG,IMG_5424.JPEG,IMG_5427.JPEG,IMG_5428.JPEG,IMG_5429.JPEG,IMG_5430.JPEG,IMG_5431.JPEG</t>
        </is>
      </c>
      <c r="M3985"/>
      <c r="N3985" s="2">
        <v>46101</v>
      </c>
      <c r="O3985" t="inlineStr">
        <is>
          <t>已结束,已结束,已结束,已结束,已结束</t>
        </is>
      </c>
      <c r="P3985" t="inlineStr">
        <is>
          <t>12周</t>
        </is>
      </c>
      <c r="Q3985"/>
      <c r="R3985" t="inlineStr">
        <is>
          <t>false</t>
        </is>
      </c>
      <c r="S3985" t="inlineStr">
        <is>
          <t>2026/03/08
2026/03/12
2026/03/21
2026/03/22
2026/03/25</t>
        </is>
      </c>
      <c r="T3985" t="inlineStr">
        <is>
          <t>创新中心</t>
        </is>
      </c>
      <c r="U3985"/>
      <c r="V3985" t="inlineStr">
        <is>
          <t>张博文
张博文
张博文
张博文
张博文</t>
        </is>
      </c>
      <c r="W3985" t="inlineStr">
        <is>
          <t>吴薇
张铭麒
吴薇
张铭麒
吴薇
张铭麒
吴薇
张铭麒
吴薇
张铭麒</t>
        </is>
      </c>
    </row>
    <row r="3986" ht="12.75" customHeight="1">
      <c r="A3986" t="inlineStr">
        <is>
          <t>2026-03-19 周洪亮-广州-钱大妈-外卖店模型 已结束</t>
        </is>
      </c>
      <c r="B3986"/>
      <c r="C3986" t="inlineStr">
        <is>
          <t>今日损耗3份素菜、4份荤菜，需关注食材浪费问题。</t>
        </is>
      </c>
      <c r="D3986" t="inlineStr">
        <is>
          <t>周洪亮</t>
        </is>
      </c>
      <c r="E3986" t="inlineStr">
        <is>
          <t>海珠半岛花园，广东省广州市海珠区新港街道微分流行音乐学院(滨江宏岸店)海珠半岛花园</t>
        </is>
      </c>
      <c r="F3986" t="inlineStr">
        <is>
          <t>项目出差</t>
        </is>
      </c>
      <c r="G3986" t="inlineStr">
        <is>
          <t>周洪亮-广州-钱大妈-外卖店模型 已结束</t>
        </is>
      </c>
      <c r="H3986" t="inlineStr">
        <is>
          <t>广州钱大妈翠花当家项目工作内容
午餐与晚餐菜品各8个
全天美团50单766.45元 窗口售卖45单640.5元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(今日整体损耗约3份素菜，4份荤菜）
期间需要打包食材收冰箱，保持档口卫生清洁，机器清洗完毕并做好养锅，收银机 加热板 炒菜机 电饭锅电源关闭</t>
        </is>
      </c>
      <c r="I3986" t="inlineStr">
        <is>
          <t>无</t>
        </is>
      </c>
      <c r="J3986"/>
      <c r="K3986" t="inlineStr">
        <is>
          <t>广州钱大妈门店运营</t>
        </is>
      </c>
      <c r="L3986" t="inlineStr">
        <is>
          <t>IMG_5372.JPEG,IMG_5373.JPEG,IMG_5374.JPEG,IMG_5375.JPEG,IMG_5376.JPEG,IMG_5377.JPEG,IMG_5378.JPEG,IMG_5379.JPEG,IMG_5380.JPEG,IMG_5381.JPEG,IMG_5382.JPEG,IMG_5383.JPEG,IMG_5384.JPEG,IMG_5385.JPEG,IMG_5386.JPEG,IMG_5387.JPEG,IMG_5388.JPEG,IMG_5389.JPEG,IMG_5390.JPEG,IMG_5393.JPEG,IMG_5394.JPEG,IMG_5395.JPEG,IMG_5396.JPEG,IMG_5397.JPEG</t>
        </is>
      </c>
      <c r="M3986"/>
      <c r="N3986" s="2">
        <v>46100</v>
      </c>
      <c r="O3986" t="inlineStr">
        <is>
          <t>已结束,已结束,已结束,已结束,已结束</t>
        </is>
      </c>
      <c r="P3986" t="inlineStr">
        <is>
          <t>12周</t>
        </is>
      </c>
      <c r="Q3986"/>
      <c r="R3986" t="inlineStr">
        <is>
          <t>false</t>
        </is>
      </c>
      <c r="S3986" t="inlineStr">
        <is>
          <t>2026/03/08
2026/03/12
2026/03/21
2026/03/22
2026/03/25</t>
        </is>
      </c>
      <c r="T3986" t="inlineStr">
        <is>
          <t>创新中心</t>
        </is>
      </c>
      <c r="U3986"/>
      <c r="V3986" t="inlineStr">
        <is>
          <t>张博文
张博文
张博文
张博文
张博文</t>
        </is>
      </c>
      <c r="W3986" t="inlineStr">
        <is>
          <t>吴薇
张铭麒
吴薇
张铭麒
吴薇
张铭麒
吴薇
张铭麒
吴薇
张铭麒</t>
        </is>
      </c>
    </row>
    <row r="3987" ht="12.75" customHeight="1">
      <c r="A3987" t="inlineStr">
        <is>
          <t>2026-03-18 周洪亮-广州-钱大妈-外卖店模型 已结束</t>
        </is>
      </c>
      <c r="B3987" t="inlineStr">
        <is>
          <t>1</t>
        </is>
      </c>
      <c r="C3987" t="inlineStr">
        <is>
          <t>今日损耗2份素菜、4份荤菜，需关注食材管理。</t>
        </is>
      </c>
      <c r="D3987" t="inlineStr">
        <is>
          <t>周洪亮</t>
        </is>
      </c>
      <c r="E3987" t="inlineStr">
        <is>
          <t>海珠半岛花园，广东省广州市海珠区新港街道IU酒店(广州中山大学滨江东路地铁站店)海珠半岛花园</t>
        </is>
      </c>
      <c r="F3987" t="inlineStr">
        <is>
          <t>项目出差</t>
        </is>
      </c>
      <c r="G3987" t="inlineStr">
        <is>
          <t>周洪亮-广州-钱大妈-外卖店模型 已结束</t>
        </is>
      </c>
      <c r="H3987" t="inlineStr">
        <is>
          <t>广州钱大妈翠花当家项目工作内容
今日营业时间10小时
午餐与晚餐菜品各8个
全天美团31单455.02门店售卖41单703.3元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4）提前打包米饭保温.然后接着再煮多一锅米饭
10:00烹饪出第一锅 菜品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(今日整体损耗约2份素菜，4份荤菜）
期间需要打包食材收冰箱，保持档口卫生清洁，机器清洗完毕并做好养锅，收银机 加热板 炒菜机 电饭锅电源关闭</t>
        </is>
      </c>
      <c r="I3987" t="inlineStr">
        <is>
          <t>无</t>
        </is>
      </c>
      <c r="J3987"/>
      <c r="K3987" t="inlineStr">
        <is>
          <t>广州钱大妈门店运营</t>
        </is>
      </c>
      <c r="L3987" t="inlineStr">
        <is>
          <t>IMG_5340.JPEG,IMG_5341.JPEG,IMG_5342.JPEG,IMG_5343.JPEG,IMG_5344.JPEG,IMG_5345.JPEG,IMG_5346.JPEG,IMG_5347.JPEG,IMG_5348.JPEG,IMG_5349.JPEG,IMG_5350.JPEG,IMG_5351.JPEG,IMG_5352.JPEG,IMG_5353.JPEG,IMG_5354.JPEG,IMG_5355.JPEG,IMG_5356.JPEG,IMG_5357.JPEG,IMG_5360.JPEG,IMG_5361.JPEG,IMG_5362.JPEG,IMG_5363.JPEG,IMG_5364.JPEG,IMG_5365.JPEG,IMG_5366.JPEG,IMG_5367.JPEG,IMG_5368.JPEG</t>
        </is>
      </c>
      <c r="M3987"/>
      <c r="N3987" s="2">
        <v>46099</v>
      </c>
      <c r="O3987" t="inlineStr">
        <is>
          <t>已结束,已结束,已结束,已结束,已结束</t>
        </is>
      </c>
      <c r="P3987" t="inlineStr">
        <is>
          <t>12周</t>
        </is>
      </c>
      <c r="Q3987"/>
      <c r="R3987" t="inlineStr">
        <is>
          <t>false</t>
        </is>
      </c>
      <c r="S3987" t="inlineStr">
        <is>
          <t>2026/03/08
2026/03/12
2026/03/21
2026/03/22
2026/03/25</t>
        </is>
      </c>
      <c r="T3987" t="inlineStr">
        <is>
          <t>创新中心</t>
        </is>
      </c>
      <c r="U3987"/>
      <c r="V3987" t="inlineStr">
        <is>
          <t>张博文
张博文
张博文
张博文
张博文</t>
        </is>
      </c>
      <c r="W3987" t="inlineStr">
        <is>
          <t>吴薇
张铭麒
吴薇
张铭麒
吴薇
张铭麒
吴薇
张铭麒
吴薇
张铭麒</t>
        </is>
      </c>
    </row>
    <row r="3988" ht="12.75" customHeight="1">
      <c r="A3988" t="inlineStr">
        <is>
          <t>2026-03-17 周洪亮-广州-钱大妈-外卖店模型 已结束</t>
        </is>
      </c>
      <c r="B3988" t="inlineStr">
        <is>
          <t>1</t>
        </is>
      </c>
      <c r="C3988" t="inlineStr">
        <is>
          <t>今日损耗3份素菜、5份荤菜，需关注食材损耗问题。</t>
        </is>
      </c>
      <c r="D3988" t="inlineStr">
        <is>
          <t>周洪亮</t>
        </is>
      </c>
      <c r="E3988" t="inlineStr">
        <is>
          <t>海珠半岛花园，广东省广州市海珠区新港街道IU酒店(广州中山大学滨江东路地铁站店)海珠半岛花园</t>
        </is>
      </c>
      <c r="F3988" t="inlineStr">
        <is>
          <t>项目出差</t>
        </is>
      </c>
      <c r="G3988" t="inlineStr">
        <is>
          <t>周洪亮-广州-钱大妈-外卖店模型 已结束</t>
        </is>
      </c>
      <c r="H3988" t="inlineStr">
        <is>
          <t>广州钱大妈翠花当家项目工作内容
今日营业时间10小时
午餐与晚餐菜品各8个
全天美团26单404.83门店售卖34单644.69元
以下是今日的工作汇报
8:20到店收货（需称重并用水印相机拍照收货）
8:30收完货准备切配，切配前先把米饭先闷上（7斤米），机器开机调料水淀粉加好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13:30切配早上未能加工完食材并做好的你装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(今日整体损耗约3份素菜，5份荤菜）
期间需要打包食材收冰箱，保持档口卫生清洁，机器清洗完毕并做好养锅，收银机 加热板 炒菜机 电饭锅电源关闭</t>
        </is>
      </c>
      <c r="I3988" t="inlineStr">
        <is>
          <t>无</t>
        </is>
      </c>
      <c r="J3988"/>
      <c r="K3988" t="inlineStr">
        <is>
          <t>广州钱大妈门店运营</t>
        </is>
      </c>
      <c r="L3988" t="inlineStr">
        <is>
          <t>IMG_5323.JPEG,IMG_5325.JPEG,IMG_5330.JPEG,IMG_5331.JPEG,IMG_5332.JPEG,IMG_5333.JPEG,IMG_5334.JPEG,IMG_5335.JPEG</t>
        </is>
      </c>
      <c r="M3988"/>
      <c r="N3988" s="2">
        <v>46098</v>
      </c>
      <c r="O3988" t="inlineStr">
        <is>
          <t>已结束,已结束,已结束,已结束,已结束</t>
        </is>
      </c>
      <c r="P3988" t="inlineStr">
        <is>
          <t>12周</t>
        </is>
      </c>
      <c r="Q3988"/>
      <c r="R3988" t="inlineStr">
        <is>
          <t>false</t>
        </is>
      </c>
      <c r="S3988" t="inlineStr">
        <is>
          <t>2026/03/08
2026/03/12
2026/03/21
2026/03/22
2026/03/25</t>
        </is>
      </c>
      <c r="T3988" t="inlineStr">
        <is>
          <t>创新中心</t>
        </is>
      </c>
      <c r="U3988"/>
      <c r="V3988" t="inlineStr">
        <is>
          <t>张博文
张博文
张博文
张博文
张博文</t>
        </is>
      </c>
      <c r="W3988" t="inlineStr">
        <is>
          <t>吴薇
张铭麒
吴薇
张铭麒
吴薇
张铭麒
吴薇
张铭麒
吴薇
张铭麒</t>
        </is>
      </c>
    </row>
    <row r="3989" ht="12.75" customHeight="1">
      <c r="A3989" t="inlineStr">
        <is>
          <t xml:space="preserve">2026-03-16 </t>
        </is>
      </c>
      <c r="B3989"/>
      <c r="C3989" t="inlineStr">
        <is>
          <t>正文内容仅为日期“2026/03/16”，无具体信息，无法提取问题或异常。</t>
        </is>
      </c>
      <c r="D3989" t="inlineStr">
        <is>
          <t>周洪亮</t>
        </is>
      </c>
      <c r="E3989" t="inlineStr">
        <is>
          <t>广东省汕头市潮南区胪岗镇洲建材</t>
        </is>
      </c>
      <c r="F3989" t="inlineStr">
        <is>
          <t>排休</t>
        </is>
      </c>
      <c r="G3989"/>
      <c r="H3989"/>
      <c r="I3989"/>
      <c r="J3989"/>
      <c r="K3989"/>
      <c r="L3989"/>
      <c r="M3989"/>
      <c r="N3989" s="2">
        <v>46097</v>
      </c>
      <c r="O3989"/>
      <c r="P3989" t="inlineStr">
        <is>
          <t>12周</t>
        </is>
      </c>
      <c r="Q3989"/>
      <c r="R3989" t="inlineStr">
        <is>
          <t>false</t>
        </is>
      </c>
      <c r="S3989"/>
      <c r="T3989"/>
      <c r="U3989"/>
      <c r="V3989"/>
      <c r="W3989"/>
    </row>
    <row r="3990" ht="12.75" customHeight="1">
      <c r="A3990" t="inlineStr">
        <is>
          <t xml:space="preserve">2026-03-15 </t>
        </is>
      </c>
      <c r="B3990"/>
      <c r="C3990" t="inlineStr">
        <is>
          <t>正文仅显示日期“2026/03/15”，无具体内容，信息缺失。</t>
        </is>
      </c>
      <c r="D3990" t="inlineStr">
        <is>
          <t>周洪亮</t>
        </is>
      </c>
      <c r="E3990" t="inlineStr">
        <is>
          <t>广东省汕头市潮南区胪岗镇洲建材</t>
        </is>
      </c>
      <c r="F3990" t="inlineStr">
        <is>
          <t>排休</t>
        </is>
      </c>
      <c r="G3990"/>
      <c r="H3990"/>
      <c r="I3990"/>
      <c r="J3990"/>
      <c r="K3990"/>
      <c r="L3990"/>
      <c r="M3990"/>
      <c r="N3990" s="2">
        <v>46096</v>
      </c>
      <c r="O3990"/>
      <c r="P3990" t="inlineStr">
        <is>
          <t>11周</t>
        </is>
      </c>
      <c r="Q3990"/>
      <c r="R3990" t="inlineStr">
        <is>
          <t>false</t>
        </is>
      </c>
      <c r="S3990"/>
      <c r="T3990"/>
      <c r="U3990"/>
      <c r="V3990"/>
      <c r="W3990"/>
    </row>
    <row r="3991" ht="12.75" customHeight="1">
      <c r="A3991" t="inlineStr">
        <is>
          <t xml:space="preserve">2026-03-14 </t>
        </is>
      </c>
      <c r="B3991"/>
      <c r="C3991" t="inlineStr">
        <is>
          <t>正文仅包含日期“2026/03/14”，无具体内容，需确认是否遗漏信息。</t>
        </is>
      </c>
      <c r="D3991" t="inlineStr">
        <is>
          <t>周洪亮</t>
        </is>
      </c>
      <c r="E3991" t="inlineStr">
        <is>
          <t>广东省汕头市潮南区胪岗镇洲建材</t>
        </is>
      </c>
      <c r="F3991" t="inlineStr">
        <is>
          <t>排休</t>
        </is>
      </c>
      <c r="G3991"/>
      <c r="H3991"/>
      <c r="I3991"/>
      <c r="J3991"/>
      <c r="K3991"/>
      <c r="L3991"/>
      <c r="M3991"/>
      <c r="N3991" s="2">
        <v>46095</v>
      </c>
      <c r="O3991"/>
      <c r="P3991" t="inlineStr">
        <is>
          <t>11周</t>
        </is>
      </c>
      <c r="Q3991"/>
      <c r="R3991" t="inlineStr">
        <is>
          <t>false</t>
        </is>
      </c>
      <c r="S3991"/>
      <c r="T3991"/>
      <c r="U3991"/>
      <c r="V3991"/>
      <c r="W3991"/>
    </row>
    <row r="3992" ht="12.75" customHeight="1">
      <c r="A3992" t="inlineStr">
        <is>
          <t>2026-03-13 周洪亮-珠海-commune幻狮-POC 已结束</t>
        </is>
      </c>
      <c r="B3992" t="inlineStr">
        <is>
          <t>1</t>
        </is>
      </c>
      <c r="C3992" t="inlineStr">
        <is>
          <t>公司有购买机器到门店使用的意愿，需关注。</t>
        </is>
      </c>
      <c r="D3992" t="inlineStr">
        <is>
          <t>周洪亮</t>
        </is>
      </c>
      <c r="E3992" t="inlineStr">
        <is>
          <t>攀云购物公园，广东省珠海市香洲区南屏镇攀云购物公园维也纳酒店(珠海华发商都南屏科技工业园店)</t>
        </is>
      </c>
      <c r="F3992" t="inlineStr">
        <is>
          <t>项目出差</t>
        </is>
      </c>
      <c r="G3992" t="inlineStr">
        <is>
          <t>周洪亮-珠海-commune幻狮-POC 已结束</t>
        </is>
      </c>
      <c r="H3992" t="inlineStr">
        <is>
          <t>尊敬的领导 晚上好
今日到项目珠海commune幻狮录菜操作演示
总结如下：
1）录制菜品2个（虾仁炒饭，鸡肉炒饭）录制试菜后杨正杨师傅表示满意
2）跟杨师傅聊天沟通中透露出公司有购买机器到门店使用的意愿
具体工作报告如下：
1.到研发部后跟杨师傅沟通具体的工作事宜（操作演示录制菜品2道）
2.检查机器并清洗干净机器
3.备好炒制菜品原料
4.录制菜品，并讲解如何录制
5.录制后试菜，菜品做微调
6.调整后再进行炒制，炒制出来后杨师傅表示菜品已经没有问题
7.录制结束后进行机器清洗并做好养锅</t>
        </is>
      </c>
      <c r="I3992" t="inlineStr">
        <is>
          <t>1.虾仁炒饭 
2.鸡肉炒饭</t>
        </is>
      </c>
      <c r="J3992"/>
      <c r="K3992" t="inlineStr">
        <is>
          <t>休假</t>
        </is>
      </c>
      <c r="L3992" t="inlineStr">
        <is>
          <t>IMG_5313.JPEG</t>
        </is>
      </c>
      <c r="M3992"/>
      <c r="N3992" s="2">
        <v>46094</v>
      </c>
      <c r="O3992" t="inlineStr">
        <is>
          <t>已结束</t>
        </is>
      </c>
      <c r="P3992" t="inlineStr">
        <is>
          <t>11周</t>
        </is>
      </c>
      <c r="Q3992"/>
      <c r="R3992" t="inlineStr">
        <is>
          <t>false</t>
        </is>
      </c>
      <c r="S3992" t="inlineStr">
        <is>
          <t>2026/03/14</t>
        </is>
      </c>
      <c r="T3992" t="inlineStr">
        <is>
          <t>BST</t>
        </is>
      </c>
      <c r="U3992"/>
      <c r="V3992" t="inlineStr">
        <is>
          <t>张铭麒</t>
        </is>
      </c>
      <c r="W3992" t="inlineStr">
        <is>
          <t>李岳丰
吴薇</t>
        </is>
      </c>
    </row>
    <row r="3993" ht="12.75" customHeight="1">
      <c r="A3993" t="inlineStr">
        <is>
          <t>2026-03-12 周洪亮-广州-钱大妈-外卖店模型 已结束</t>
        </is>
      </c>
      <c r="B3993" t="inlineStr">
        <is>
          <t>1</t>
        </is>
      </c>
      <c r="C3993" t="inlineStr">
        <is>
          <t>今日损耗3份素菜、5份荤菜，需关注食材损耗问题。</t>
        </is>
      </c>
      <c r="D3993" t="inlineStr">
        <is>
          <t>周洪亮</t>
        </is>
      </c>
      <c r="E3993" t="inlineStr">
        <is>
          <t>海珠半岛花园，广东省广州市海珠区新港街道IU酒店(广州中山大学滨江东路地铁站店)海珠半岛花园</t>
        </is>
      </c>
      <c r="F3993" t="inlineStr">
        <is>
          <t>项目出差</t>
        </is>
      </c>
      <c r="G3993" t="inlineStr">
        <is>
          <t>周洪亮-广州-钱大妈-外卖店模型 已结束</t>
        </is>
      </c>
      <c r="H3993" t="inlineStr">
        <is>
          <t>广州钱大妈翠花当家项目工作内容
今日营业时间10小时
午餐与晚餐菜品各8个
全天美团22单403.95元，门店售卖46单754元
以下是今日的工作汇报
8:20到店收货（需称重并用水印相机拍照收货）
8:30收完货准备切配，切配前先把米饭先闷上（7斤米），机器开机调料水淀粉加好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10:40最后一个菜品出锅
    出餐完成后检查所有出品口味
11:00煮第二锅米饭保证饭量充足，煮好后查看售卖情况煮第三锅米饭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(今日整体损耗约3份素菜，5份荤菜）
期间需要打包食材收冰箱，保持档口卫生清洁，机器清洗完毕并做好养锅，收银机 加热板 炒菜机 电饭锅电源关闭</t>
        </is>
      </c>
      <c r="I3993" t="inlineStr">
        <is>
          <t>无</t>
        </is>
      </c>
      <c r="J3993"/>
      <c r="K3993" t="inlineStr">
        <is>
          <t>项目珠海commune幻狮现场支持</t>
        </is>
      </c>
      <c r="L3993" t="inlineStr">
        <is>
          <t>IMG_5196.JPEG,IMG_5197.JPEG,IMG_5198.JPEG,IMG_5199.JPEG,IMG_5200.JPEG,IMG_5201.JPEG,IMG_5202.JPEG,IMG_5203.JPEG,IMG_5204.JPEG,IMG_5205.JPEG,IMG_5206.JPEG,IMG_5207.JPEG,IMG_5208.JPEG,IMG_5209.JPEG,IMG_5210.JPEG,IMG_5211.JPEG,IMG_5212.JPEG,IMG_5213.JPEG,IMG_5214.JPEG,IMG_5216.JPEG,IMG_5217.JPEG,IMG_5218.JPEG,IMG_5219.JPEG,IMG_5220.JPEG,IMG_5221.JPEG,IMG_5222.JPEG,IMG_5223.JPEG,IMG_5224.JPEG,IMG_5225.JPEG,IMG_5226.JPEG,IMG_5227.JPEG,IMG_5228.JPEG,IMG_5229.JPEG,IMG_5230.JPEG,IMG_5231.JPEG,IMG_5232.JPEG,IMG_5233.JPEG,IMG_5234.JPEG,IMG_5240.JPEG,IMG_5241.JPEG,IMG_5242.JPEG,IMG_5243.JPEG</t>
        </is>
      </c>
      <c r="M3993"/>
      <c r="N3993" s="2">
        <v>46093</v>
      </c>
      <c r="O3993" t="inlineStr">
        <is>
          <t>已结束,已结束,已结束,已结束,已结束</t>
        </is>
      </c>
      <c r="P3993" t="inlineStr">
        <is>
          <t>11周</t>
        </is>
      </c>
      <c r="Q3993"/>
      <c r="R3993" t="inlineStr">
        <is>
          <t>false</t>
        </is>
      </c>
      <c r="S3993" t="inlineStr">
        <is>
          <t>2026/03/08
2026/03/12
2026/03/21
2026/03/22
2026/03/25</t>
        </is>
      </c>
      <c r="T3993" t="inlineStr">
        <is>
          <t>创新中心</t>
        </is>
      </c>
      <c r="U3993"/>
      <c r="V3993" t="inlineStr">
        <is>
          <t>张博文
张博文
张博文
张博文
张博文</t>
        </is>
      </c>
      <c r="W3993" t="inlineStr">
        <is>
          <t>吴薇
张铭麒
吴薇
张铭麒
吴薇
张铭麒
吴薇
张铭麒
吴薇
张铭麒</t>
        </is>
      </c>
    </row>
    <row r="3994" ht="12.75" customHeight="1">
      <c r="A3994" t="inlineStr">
        <is>
          <t>2026-03-11 周洪亮-广州-钱大妈-外卖店模型 已结束</t>
        </is>
      </c>
      <c r="B3994" t="inlineStr">
        <is>
          <t>1</t>
        </is>
      </c>
      <c r="C3994" t="inlineStr">
        <is>
          <t>今日损耗3份素菜、5份荤菜，需关注食材损耗问题。</t>
        </is>
      </c>
      <c r="D3994" t="inlineStr">
        <is>
          <t>周洪亮</t>
        </is>
      </c>
      <c r="E3994" t="inlineStr">
        <is>
          <t>海珠半岛花园，广东省广州市海珠区新港街道IU酒店(广州中山大学滨江东路地铁站店)海珠半岛花园</t>
        </is>
      </c>
      <c r="F3994" t="inlineStr">
        <is>
          <t>项目出差</t>
        </is>
      </c>
      <c r="G3994" t="inlineStr">
        <is>
          <t>周洪亮-广州-钱大妈-外卖店模型 已结束</t>
        </is>
      </c>
      <c r="H3994" t="inlineStr">
        <is>
          <t>广州钱大妈翠花当家项目工作内容
今日营业时间10小时
午餐与晚餐菜品各8个
全天美团37单589.63元，门店售卖40单720.2元
以下是今日的工作汇报
8:20到店收货（需称重并用水印相机拍照收货）
8:30收完货准备切配，切配前先把米饭先闷上（8斤米），机器开机调料水淀粉加好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10:40最后一个菜品出锅
    出餐完成后检查所有出品口味
11:30检查米饭存量是否充足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(今日整体损耗约3份素菜，5份荤菜）
期间需要打包食材收冰箱，保持档口卫生清洁，机器清洗完毕并做好养锅，收银机 加热板 炒菜机 电饭锅电源关闭</t>
        </is>
      </c>
      <c r="I3994" t="inlineStr">
        <is>
          <t>无</t>
        </is>
      </c>
      <c r="J3994"/>
      <c r="K3994" t="inlineStr">
        <is>
          <t>广州钱大妈门店运营</t>
        </is>
      </c>
      <c r="L3994" t="inlineStr">
        <is>
          <t>IMG_5165.JPEG,IMG_5167.JPEG,IMG_5168.JPEG,IMG_5169.JPEG,IMG_5170.JPEG,IMG_5171.JPEG,IMG_5172.JPEG,IMG_5173.JPEG,IMG_5174.JPEG,IMG_5175.JPEG,IMG_5176.JPEG,IMG_5177.JPEG,IMG_5178.JPEG,IMG_5179.JPEG,IMG_5180.JPEG,IMG_5181.JPEG,IMG_5182.JPEG,IMG_5183.JPEG,IMG_5187.JPEG,IMG_5189.JPEG,IMG_5191.JPEG,IMG_5192.JPEG,IMG_5193.JPEG,IMG_5194.JPEG</t>
        </is>
      </c>
      <c r="M3994"/>
      <c r="N3994" s="2">
        <v>46092</v>
      </c>
      <c r="O3994" t="inlineStr">
        <is>
          <t>已结束,已结束,已结束,已结束,已结束</t>
        </is>
      </c>
      <c r="P3994" t="inlineStr">
        <is>
          <t>11周</t>
        </is>
      </c>
      <c r="Q3994"/>
      <c r="R3994" t="inlineStr">
        <is>
          <t>false</t>
        </is>
      </c>
      <c r="S3994" t="inlineStr">
        <is>
          <t>2026/03/08
2026/03/12
2026/03/21
2026/03/22
2026/03/25</t>
        </is>
      </c>
      <c r="T3994" t="inlineStr">
        <is>
          <t>创新中心</t>
        </is>
      </c>
      <c r="U3994"/>
      <c r="V3994" t="inlineStr">
        <is>
          <t>张博文
张博文
张博文
张博文
张博文</t>
        </is>
      </c>
      <c r="W3994" t="inlineStr">
        <is>
          <t>吴薇
张铭麒
吴薇
张铭麒
吴薇
张铭麒
吴薇
张铭麒
吴薇
张铭麒</t>
        </is>
      </c>
    </row>
    <row r="3995" ht="12.75" customHeight="1">
      <c r="A3995" t="inlineStr">
        <is>
          <t>2026-03-10 周洪亮-广州-钱大妈-外卖店模型 已结束</t>
        </is>
      </c>
      <c r="B3995" t="inlineStr">
        <is>
          <t>1</t>
        </is>
      </c>
      <c r="C3995" t="inlineStr">
        <is>
          <t>今日损耗1份素菜、2份荤菜，需关注食材管理。</t>
        </is>
      </c>
      <c r="D3995" t="inlineStr">
        <is>
          <t>周洪亮</t>
        </is>
      </c>
      <c r="E3995" t="inlineStr">
        <is>
          <t>海珠半岛花园，广东省广州市海珠区新港街道IU酒店(广州中山大学滨江东路地铁站店)海珠半岛花园</t>
        </is>
      </c>
      <c r="F3995" t="inlineStr">
        <is>
          <t>项目出差</t>
        </is>
      </c>
      <c r="G3995" t="inlineStr">
        <is>
          <t>周洪亮-广州-钱大妈-外卖店模型 已结束</t>
        </is>
      </c>
      <c r="H3995" t="inlineStr">
        <is>
          <t>广州钱大妈翠花当家项目工作内容
今日营业时间10小时
午餐与晚餐菜品各8个
全天美团26单406.57元，门店售卖40单632.7元
以下是今日的工作汇报
8:20到店收货（需称重并用水印相机拍照收货）
8:30收完货准备切配，切配前先把米饭先闷上（8斤米），机器开机调料水淀粉加好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10:40最后一个菜品出锅
    出餐完成后检查所有出品口味
11:30检查米饭存量是否充足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(今日整体损耗约1份素菜，2份荤菜）
期间需要打包食材收冰箱，保持档口卫生清洁，机器清洗完毕并做好养锅，收银机 加热板 炒菜机 电饭锅电源关闭</t>
        </is>
      </c>
      <c r="I3995" t="inlineStr">
        <is>
          <t>五</t>
        </is>
      </c>
      <c r="J3995"/>
      <c r="K3995" t="inlineStr">
        <is>
          <t>广州钱大妈门店运营</t>
        </is>
      </c>
      <c r="L3995" t="inlineStr">
        <is>
          <t>IMG_5137.JPEG,IMG_5138.JPEG,IMG_5139.JPEG,IMG_5140.JPEG,IMG_5141.JPEG,IMG_5142.JPEG,IMG_5143.JPEG,IMG_5144.JPEG,IMG_5145.JPEG,IMG_5146.JPEG,IMG_5147.JPEG,IMG_5148.JPEG,IMG_5149.JPEG,IMG_5150.JPEG,IMG_5151.JPEG,IMG_5152.JPEG,IMG_5153.JPEG,IMG_5154.JPEG,IMG_5156.JPEG,IMG_5157.JPEG,IMG_5158.JPEG,IMG_5159.JPEG,IMG_5160.JPEG,IMG_5161.JPEG</t>
        </is>
      </c>
      <c r="M3995"/>
      <c r="N3995" s="2">
        <v>46091</v>
      </c>
      <c r="O3995" t="inlineStr">
        <is>
          <t>已结束,已结束,已结束,已结束,已结束</t>
        </is>
      </c>
      <c r="P3995" t="inlineStr">
        <is>
          <t>11周</t>
        </is>
      </c>
      <c r="Q3995"/>
      <c r="R3995" t="inlineStr">
        <is>
          <t>false</t>
        </is>
      </c>
      <c r="S3995" t="inlineStr">
        <is>
          <t>2026/03/08
2026/03/12
2026/03/21
2026/03/22
2026/03/25</t>
        </is>
      </c>
      <c r="T3995" t="inlineStr">
        <is>
          <t>创新中心</t>
        </is>
      </c>
      <c r="U3995"/>
      <c r="V3995" t="inlineStr">
        <is>
          <t>张博文
张博文
张博文
张博文
张博文</t>
        </is>
      </c>
      <c r="W3995" t="inlineStr">
        <is>
          <t>吴薇
张铭麒
吴薇
张铭麒
吴薇
张铭麒
吴薇
张铭麒
吴薇
张铭麒</t>
        </is>
      </c>
    </row>
    <row r="3996" ht="12.75" customHeight="1">
      <c r="A3996" t="inlineStr">
        <is>
          <t>2026-03-09 周洪亮-广州-钱大妈-外卖店模型 已结束</t>
        </is>
      </c>
      <c r="B3996" t="inlineStr">
        <is>
          <t>1</t>
        </is>
      </c>
      <c r="C3996" t="inlineStr">
        <is>
          <t>今日损耗2份素菜、3份荤菜，需关注食材管理。</t>
        </is>
      </c>
      <c r="D3996" t="inlineStr">
        <is>
          <t>周洪亮</t>
        </is>
      </c>
      <c r="E3996" t="inlineStr">
        <is>
          <t>海珠半岛花园，广东省广州市海珠区新港街道IU酒店(广州中山大学滨江东路地铁站店)海珠半岛花园</t>
        </is>
      </c>
      <c r="F3996" t="inlineStr">
        <is>
          <t>项目出差</t>
        </is>
      </c>
      <c r="G3996" t="inlineStr">
        <is>
          <t>周洪亮-广州-钱大妈-外卖店模型 已结束</t>
        </is>
      </c>
      <c r="H3996" t="inlineStr">
        <is>
          <t>广州钱大妈翠花当家项目工作内容
今日美团营业时间由7小时提升到10小时
午餐与晚餐菜品各8个
全天美团19单339.72元，门店售卖41单613.9元
以下是今日的工作汇报
8:20到店收货（需称重并用水印相机拍照收货）
8:30收完货准备切配，切配前先把米饭先闷上（7斤米），机器开机调料水淀粉加好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10:40最后一个菜品出锅
    出餐完成后检查所有出品口味
11:30检查米饭存量是否充足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（午餐售卖平均每道菜都需烹饪两轮，个别菜品烹饪3锅，）
12:00迎来午餐高峰（顾客稍微集中）
12:30左右查看菜品余量，适当增加菜品炒制小份量
13:00进行午市收市收档清洁机器工作，售卖正常进行，下午时段售卖完的菜品先不炒制，有单时再炒制小份量菜
检查机器干湿料是否充足并添加
切配早上未能加工完食材并做好的你装
16:00：晚市配菜配餐烹饪净菜出品
①洗米煮米饭（晚餐正常焖5斤米，午市有剩余米饭加入焖热）
②提前打包米饭保温
16:40：烹饪完所有菜品
(晚餐后续看量进行添加个别菜品，6点过后注意不需添加过多菜品，增加小份菜即可）
19:00：售卖完进行收档清洁工作
19:30：下单明日计划菜单食材
(今日整体损耗约2份素菜，3份荤菜）
期间需要打包食材收冰箱，保持档口卫生清洁，机器清洗完毕并做好养锅，收银机 加热板 炒菜机 电饭锅电源关闭</t>
        </is>
      </c>
      <c r="I3996" t="inlineStr">
        <is>
          <t>无</t>
        </is>
      </c>
      <c r="J3996"/>
      <c r="K3996" t="inlineStr">
        <is>
          <t>广州钱大妈门店运营</t>
        </is>
      </c>
      <c r="L3996" t="inlineStr">
        <is>
          <t>IMG_5108.JPEG,IMG_5109.JPEG,IMG_5110.JPEG,IMG_5111.JPEG,IMG_5112.JPEG,IMG_5113.JPEG,IMG_5114.JPEG,IMG_5115.JPEG,IMG_5116.JPEG,IMG_5117.JPEG,IMG_5118.JPEG,IMG_5119.JPEG,IMG_5120.JPEG,IMG_5121.JPEG,IMG_5122.JPEG,IMG_5123.JPEG,IMG_5126.JPEG,IMG_5127.JPEG,IMG_5128.JPEG,IMG_5129.JPEG,IMG_5130.JPEG,IMG_5131.JPEG,IMG_5132.JPEG,IMG_5133.JPEG,IMG_5134.JPEG</t>
        </is>
      </c>
      <c r="M3996"/>
      <c r="N3996" s="2">
        <v>46090</v>
      </c>
      <c r="O3996" t="inlineStr">
        <is>
          <t>已结束,已结束,已结束,已结束,已结束</t>
        </is>
      </c>
      <c r="P3996" t="inlineStr">
        <is>
          <t>11周</t>
        </is>
      </c>
      <c r="Q3996"/>
      <c r="R3996" t="inlineStr">
        <is>
          <t>false</t>
        </is>
      </c>
      <c r="S3996" t="inlineStr">
        <is>
          <t>2026/03/08
2026/03/12
2026/03/21
2026/03/22
2026/03/25</t>
        </is>
      </c>
      <c r="T3996" t="inlineStr">
        <is>
          <t>创新中心</t>
        </is>
      </c>
      <c r="U3996"/>
      <c r="V3996" t="inlineStr">
        <is>
          <t>张博文
张博文
张博文
张博文
张博文</t>
        </is>
      </c>
      <c r="W3996" t="inlineStr">
        <is>
          <t>吴薇
张铭麒
吴薇
张铭麒
吴薇
张铭麒
吴薇
张铭麒
吴薇
张铭麒</t>
        </is>
      </c>
    </row>
    <row r="3997" ht="12.75" customHeight="1">
      <c r="A3997" t="inlineStr">
        <is>
          <t>2026-03-08 周洪亮-广州-钱大妈-外卖店模型 已结束</t>
        </is>
      </c>
      <c r="B3997" t="inlineStr">
        <is>
          <t>1</t>
        </is>
      </c>
      <c r="C3997" t="inlineStr">
        <is>
          <t>今日损耗3份素菜、4份荤菜，需关注食材损耗问题。</t>
        </is>
      </c>
      <c r="D3997" t="inlineStr">
        <is>
          <t>周洪亮</t>
        </is>
      </c>
      <c r="E3997" t="inlineStr">
        <is>
          <t>海珠半岛花园，广东省广州市海珠区新港街道IU酒店(广州中山大学滨江东路地铁站店)海珠半岛花园</t>
        </is>
      </c>
      <c r="F3997" t="inlineStr">
        <is>
          <t>项目出差</t>
        </is>
      </c>
      <c r="G3997" t="inlineStr">
        <is>
          <t>周洪亮-广州-钱大妈-外卖店模型 已结束</t>
        </is>
      </c>
      <c r="H3997" t="inlineStr">
        <is>
          <t>广州钱大妈翠花当家项目工作内容
午餐与晚餐菜品各8个，今日美团3单25.63元，门店售卖41单581.9元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10:50最后一个菜品出锅
    出餐完成后检查所有出品口味
11:30检查米饭存量是否充足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
12:00迎来午餐高峰（顾客稍微集中）
12:30左右查看菜品余量保持有两萃两素
即可，无需再添菜品，个别售卖完的菜品美团平台及时更改售罄
13:00进行收餐收档清洁机器工作
13:00后只剩余2分苦瓜炒肉
检查机器干湿料是否充足并添加
16:00：晚市配菜配餐烹饪净菜出品
①洗米煮米饭（晚餐正常焖5斤米，上午有剩米饭加入焖热）
②切配剩余食材分装食材
③提前打包米饭保温
16:40：烹饪完所有菜品
(晚餐后续看量进行添加个别菜品，6点过后注意不需添加过多菜品，增加小份菜即可）
19:00：售卖完进行收档清洁工作
19:30：下单明日计划菜单食材
(今日整体损耗约3份素菜，4份荤菜）
期间需要打包食材收冰箱，保持档口卫生清洁，机器清洗完毕并做好养锅，收银机 加热板 炒菜机 电饭锅电源关闭</t>
        </is>
      </c>
      <c r="I3997" t="inlineStr">
        <is>
          <t>无</t>
        </is>
      </c>
      <c r="J3997"/>
      <c r="K3997" t="inlineStr">
        <is>
          <t>广州钱大妈门店运营操作</t>
        </is>
      </c>
      <c r="L3997" t="inlineStr">
        <is>
          <t>IMG_5087.JPEG,IMG_5088.JPEG,IMG_5089.JPEG,IMG_5090.JPEG,IMG_5091.JPEG,IMG_5092.JPEG,IMG_5093.JPEG,IMG_5094.JPEG,IMG_5095.JPEG,IMG_5096.JPEG,IMG_5097.JPEG,IMG_5098.JPEG,IMG_5099.JPEG,IMG_5100.JPEG,IMG_5101.JPEG,IMG_5102.JPEG,IMG_5104.JPEG,IMG_5105.JPEG,IMG_5106.JPEG</t>
        </is>
      </c>
      <c r="M3997"/>
      <c r="N3997" s="2">
        <v>46089</v>
      </c>
      <c r="O3997" t="inlineStr">
        <is>
          <t>已结束,已结束,已结束,已结束,已结束</t>
        </is>
      </c>
      <c r="P3997" t="inlineStr">
        <is>
          <t>10周</t>
        </is>
      </c>
      <c r="Q3997"/>
      <c r="R3997" t="inlineStr">
        <is>
          <t>false</t>
        </is>
      </c>
      <c r="S3997" t="inlineStr">
        <is>
          <t>2026/03/08
2026/03/12
2026/03/21
2026/03/22
2026/03/25</t>
        </is>
      </c>
      <c r="T3997" t="inlineStr">
        <is>
          <t>创新中心</t>
        </is>
      </c>
      <c r="U3997"/>
      <c r="V3997" t="inlineStr">
        <is>
          <t>张博文
张博文
张博文
张博文
张博文</t>
        </is>
      </c>
      <c r="W3997" t="inlineStr">
        <is>
          <t>吴薇
张铭麒
吴薇
张铭麒
吴薇
张铭麒
吴薇
张铭麒
吴薇
张铭麒</t>
        </is>
      </c>
    </row>
    <row r="3998" ht="12.75" customHeight="1">
      <c r="A3998" t="inlineStr">
        <is>
          <t>2026-03-07 周洪亮-广州-钱大妈-外卖店模型 已结束</t>
        </is>
      </c>
      <c r="B3998"/>
      <c r="C3998" t="inlineStr">
        <is>
          <t>今日损耗3份素菜、4份荤菜，需关注食材损耗问题。</t>
        </is>
      </c>
      <c r="D3998" t="inlineStr">
        <is>
          <t>周洪亮</t>
        </is>
      </c>
      <c r="E3998" t="inlineStr">
        <is>
          <t>海珠半岛花园，广东省广州市海珠区新港街道微分流行音乐学院(滨江宏岸店)海珠半岛花园</t>
        </is>
      </c>
      <c r="F3998" t="inlineStr">
        <is>
          <t>项目出差</t>
        </is>
      </c>
      <c r="G3998" t="inlineStr">
        <is>
          <t>周洪亮-广州-钱大妈-外卖店模型 已结束</t>
        </is>
      </c>
      <c r="H3998" t="inlineStr">
        <is>
          <t>广州钱大妈翠花当家项目工作内容
午餐与晚餐菜品各8个，今日美团13单147.53元，门店售卖35单535.2元
以下是今日的工作汇报
8:20到店收货（需称重并用水印相机拍照收货）
8:30收完货准备切配，切配前先把米饭先闷上（5斤米），机器开机调料水淀粉加好
8:30-9:40初加工切配清洗并做好食材分装
9:45准备烹饪 1）把午市要做的菜品原料小料准备好并开始烹饪炒制
2）边烹饪边分装备货时未能分装的食材
3）腌制肉类（鸡肉 猪肉片）并分装
4）提前打包米饭保温
10:00烹饪出第一锅 （时间最长的易粘锅的，
如鸡块先烹饪）
10:50最后一个菜品出锅(出餐完成后需检查所有出品口味）
11:30检查米饭存量是否充足，如不够再加闷多5斤米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11:50菜品陆续售卖完，烹饪第二轮菜品
（午餐售卖平均每道菜都需烹饪两轮）
12:00迎来午餐高峰（顾客稍微集中）
12:30左右查看菜品余量保持有两萃两素
即可，无需再添菜品，个别售卖完的菜品美团平台及时更改售罄
13:00进行收餐收档清洁机器工作
13:00后只剩余2分麻婆豆腐
检查机器千湿料是否充足并添加
16:00：晚市配菜配餐烹饪净菜出品
①洗米煮米饭（晚餐正常焖5斤米，上午有剩米饭加入焖热）
②切配剩余食材分装食材
③提前打包米饭保温
16:40：烹饪完所有菜品
(晚餐后续看量进行添加个别菜品，6点过后注意不需添加过多菜品，增加小份菜即可）
19:00：售卖完进行收档清洁工作
19:30：下单明日计划菜单食材
(今日整体损耗约3份素菜，4份荤菜）
期间需要打包食材收冰箱，保持档口卫生清洁，机器清洗完毕并做好养锅，收银机 加热板 炒菜机 电饭锅电源关闭</t>
        </is>
      </c>
      <c r="I3998" t="inlineStr">
        <is>
          <t>无</t>
        </is>
      </c>
      <c r="J3998"/>
      <c r="K3998" t="inlineStr">
        <is>
          <t>钱大妈广州店门店运营工作</t>
        </is>
      </c>
      <c r="L3998" t="inlineStr">
        <is>
          <t>IMG_5069.JPEG,IMG_5070.JPEG,IMG_5071.JPEG,IMG_5072.JPEG,IMG_5073.JPEG,IMG_5074.JPEG,IMG_5075.JPEG,IMG_5076.JPEG,IMG_5077.JPEG,IMG_5078.JPEG,IMG_5081.JPEG,IMG_5084.JPEG,IMG_5085.JPEG,IMG_5086.JPEG</t>
        </is>
      </c>
      <c r="M3998"/>
      <c r="N3998" s="2">
        <v>46088</v>
      </c>
      <c r="O3998" t="inlineStr">
        <is>
          <t>已结束,已结束,已结束,已结束,已结束</t>
        </is>
      </c>
      <c r="P3998" t="inlineStr">
        <is>
          <t>10周</t>
        </is>
      </c>
      <c r="Q3998"/>
      <c r="R3998" t="inlineStr">
        <is>
          <t>false</t>
        </is>
      </c>
      <c r="S3998" t="inlineStr">
        <is>
          <t>2026/03/08
2026/03/12
2026/03/21
2026/03/22
2026/03/25</t>
        </is>
      </c>
      <c r="T3998" t="inlineStr">
        <is>
          <t>创新中心</t>
        </is>
      </c>
      <c r="U3998"/>
      <c r="V3998" t="inlineStr">
        <is>
          <t>张博文
张博文
张博文
张博文
张博文</t>
        </is>
      </c>
      <c r="W3998" t="inlineStr">
        <is>
          <t>吴薇
张铭麒
吴薇
张铭麒
吴薇
张铭麒
吴薇
张铭麒
吴薇
张铭麒</t>
        </is>
      </c>
    </row>
    <row r="3999" ht="12.75" customHeight="1">
      <c r="A3999" t="inlineStr">
        <is>
          <t>2026-03-06 周洪亮-广州-钱大妈-外卖店模型 已结束</t>
        </is>
      </c>
      <c r="B3999" t="inlineStr">
        <is>
          <t>1</t>
        </is>
      </c>
      <c r="C3999" t="inlineStr">
        <is>
          <t>今日食材备货偏多，损耗3份素菜5份荤菜，明档地方小需时刻保持卫生。</t>
        </is>
      </c>
      <c r="D3999" t="inlineStr">
        <is>
          <t>周洪亮</t>
        </is>
      </c>
      <c r="E3999" t="inlineStr">
        <is>
          <t>海珠半岛花园，广东省广州市海珠区新港街道IU酒店(广州中山大学滨江东路地铁站店)海珠半岛花园</t>
        </is>
      </c>
      <c r="F3999" t="inlineStr">
        <is>
          <t>项目出差</t>
        </is>
      </c>
      <c r="G3999" t="inlineStr">
        <is>
          <t>周洪亮-广州-钱大妈-外卖店模型 已结束</t>
        </is>
      </c>
      <c r="H3999" t="inlineStr">
        <is>
          <t>广州钱大妈翠花当家项目工作内容
午餐与晚餐菜品各8个，今日美团有推广，菜品食材备货偏多，每个菜品做好准备有至少能炒5锅
8:20到店收货（需称重并用水印相机拍照收货）
8:30收完货准备切配
8:30-9:40初加工切配清洗并做好食材分装
9:45准备烹饪
①洗米煮米饭（焖10斤大米，米与水比例
1:1）
②边烹饪边分装备货时未能分装的食材
3腌制肉类（鸡肉 猪肉片）并分装
4提前打包米饭保温
10:00烹饪出第一锅 （时间最长的易粘锅的，
如鸡块先烹饪）
10:50最后一个菜品出锅(出餐完成后需检查所有出品口味）
11:30检查预估米饭存量是否充足，如不够
再焖5斤米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11:50菜品基本售卖完，烹饪第二轮菜品
（午餐售卖平均每道菜都需烹饪两轮）
12:00迎来午餐高峰（顾客稍微集中）
12:30左右查看菜品余量保持有两萃两素
即可，无需再添菜品，个别售卖完的菜品美团平台及时更改售罄
13:00进行收餐收档清洁机器工作
13:00后剩余约3份小份一荤一素
检查机器千湿料是否充足并添加
16:00：晚市配菜配餐烹饪净菜出品
①洗米煮米饭（晚餐正常焖5斤米，上午有剩米饭加入焖热）
②切配剩余食材分装食材
③提前打包米饭保温
16:40：烹饪完所有菜品
(晚餐后续看量进行添加个别菜品，6点过后注意不需添加过多菜品，增加小份菜即可）
19:00：售卖完进行收档清洁工作
19:30：下单明日计划菜单食材
(今日整体损耗约3份素菜，5份荤菜）
期间需要打包食材收冰箱，售卖中途再切配其他食材烹饪，另外明档地方小需时刻保持明档卫生千净如台面机器锅碗瓢盆
今日使用AI功能对菜品进行小份菜复制并测试调整</t>
        </is>
      </c>
      <c r="I3999" t="inlineStr">
        <is>
          <t>无</t>
        </is>
      </c>
      <c r="J3999"/>
      <c r="K3999" t="inlineStr">
        <is>
          <t>广州钱大妈门店运营出餐</t>
        </is>
      </c>
      <c r="L3999" t="inlineStr">
        <is>
          <t>IMG_5043.JPEG,IMG_5044.JPEG,IMG_5045.JPEG,IMG_5046.JPEG,IMG_5047.JPEG,IMG_5048.JPEG,IMG_5049.JPEG,IMG_5050.JPEG,IMG_5051.JPEG,IMG_5052.JPEG,IMG_5053.JPEG,IMG_5054.JPEG,IMG_5055.JPEG,IMG_5056.JPEG,IMG_5057.JPEG,IMG_5058.JPEG,IMG_5059.JPEG,IMG_5062.JPEG,IMG_5063.JPEG,IMG_5064.JPEG,IMG_5065.JPEG,IMG_5066.JPEG</t>
        </is>
      </c>
      <c r="M3999"/>
      <c r="N3999" s="2">
        <v>46087</v>
      </c>
      <c r="O3999" t="inlineStr">
        <is>
          <t>已结束,已结束,已结束,已结束,已结束</t>
        </is>
      </c>
      <c r="P3999" t="inlineStr">
        <is>
          <t>10周</t>
        </is>
      </c>
      <c r="Q3999"/>
      <c r="R3999" t="inlineStr">
        <is>
          <t>false</t>
        </is>
      </c>
      <c r="S3999" t="inlineStr">
        <is>
          <t>2026/03/08
2026/03/12
2026/03/21
2026/03/22
2026/03/25</t>
        </is>
      </c>
      <c r="T3999" t="inlineStr">
        <is>
          <t>创新中心</t>
        </is>
      </c>
      <c r="U3999"/>
      <c r="V3999" t="inlineStr">
        <is>
          <t>张博文
张博文
张博文
张博文
张博文</t>
        </is>
      </c>
      <c r="W3999" t="inlineStr">
        <is>
          <t>吴薇
张铭麒
吴薇
张铭麒
吴薇
张铭麒
吴薇
张铭麒
吴薇
张铭麒</t>
        </is>
      </c>
    </row>
    <row r="4000" ht="12.75" customHeight="1">
      <c r="A4000" t="inlineStr">
        <is>
          <t>2026-03-05 周洪亮-深圳-农耕记-解决问题 已结束</t>
        </is>
      </c>
      <c r="B4000" t="inlineStr">
        <is>
          <t>1</t>
        </is>
      </c>
      <c r="C4000" t="inlineStr">
        <is>
          <t>大碗茭瓜、小笋炒腊肉因食材问题未通过试菜，需调整。</t>
        </is>
      </c>
      <c r="D4000" t="inlineStr">
        <is>
          <t>周洪亮</t>
        </is>
      </c>
      <c r="E4000" t="inlineStr">
        <is>
          <t>黄金海岸水上乐园，广东省广州市海珠区新港街道IU酒店(广州中山大学滨江东路地铁站店)黄金海岸水上乐园</t>
        </is>
      </c>
      <c r="F4000" t="inlineStr">
        <is>
          <t>项目出差</t>
        </is>
      </c>
      <c r="G4000" t="inlineStr">
        <is>
          <t>周洪亮-深圳-农耕记-解决问题 已结束</t>
        </is>
      </c>
      <c r="H4000" t="inlineStr">
        <is>
          <t>尊敬的领导 晚上好
以下是今日工作汇报
今日项目农耕记（深圳欢乐港店）辅助调整菜品；到店先跟罗总 廖总沟通需要调整录制的菜品，共五道菜，详细如下
1.总部菜谱有的菜品先拉到门店并按照菜谱的sop跟罗总廖总沟通调整；检查机器的投料准确度，并做好校准，准备菜品主料配料
2.菜品炒制试菜：
1）酸辣土豆丝；以通过
2）小笋炒酸菜；以通过
3）大碗茭瓜；食材问题，未通过，菜谱已经做好，炒制试菜再做调整即可
4）甜豆肉沫；以通过
5）小笋炒腊肉；食材原因未通过，菜谱已做好，炒制试菜再做调整即可
3.罗总 廖总明天有会议，提出本月7号需要口味师傅到门店再辅助做菜品调整，以报备超哥</t>
        </is>
      </c>
      <c r="I4000" t="inlineStr">
        <is>
          <t>酸辣土豆丝 小笋炒酸菜 甜豆肉沫</t>
        </is>
      </c>
      <c r="J4000"/>
      <c r="K4000" t="inlineStr">
        <is>
          <t>广州钱大妈门店运营现场支持</t>
        </is>
      </c>
      <c r="L4000" t="inlineStr">
        <is>
          <t>IMG_4975.JPEG,IMG_4979.JPEG,IMG_4980.JPEG,IMG_4981.JPEG,IMG_4982.JPEG,IMG_4985.JPEG,IMG_4986.JPEG,IMG_4987.JPEG,IMG_4991.JPEG,IMG_4992.JPEG,IMG_4993.JPEG,IMG_4994.JPEG,IMG_4995.JPEG,IMG_4996.JPEG,IMG_4997.JPEG,IMG_4998.JPEG,IMG_4999.JPEG,IMG_5001.JPEG</t>
        </is>
      </c>
      <c r="M4000"/>
      <c r="N4000" s="2">
        <v>46086</v>
      </c>
      <c r="O4000" t="inlineStr">
        <is>
          <t>已结束,已结束</t>
        </is>
      </c>
      <c r="P4000" t="inlineStr">
        <is>
          <t>10周</t>
        </is>
      </c>
      <c r="Q4000"/>
      <c r="R4000" t="inlineStr">
        <is>
          <t>false</t>
        </is>
      </c>
      <c r="S4000" t="inlineStr">
        <is>
          <t>2026/02/04
2026/03/05</t>
        </is>
      </c>
      <c r="T4000" t="inlineStr">
        <is>
          <t>BST</t>
        </is>
      </c>
      <c r="U4000"/>
      <c r="V4000" t="inlineStr">
        <is>
          <t>张铭麒
张铭麒</t>
        </is>
      </c>
      <c r="W4000" t="inlineStr">
        <is>
          <t>李岳丰
吴薇
李岳丰
吴薇</t>
        </is>
      </c>
    </row>
    <row r="4001" ht="12.75" customHeight="1">
      <c r="A4001" t="inlineStr">
        <is>
          <t>2026-03-05 周洪亮-广州-钱大妈-外卖店模型 已结束</t>
        </is>
      </c>
      <c r="B4001" t="inlineStr">
        <is>
          <t>1</t>
        </is>
      </c>
      <c r="C4001" t="inlineStr">
        <is>
          <t>今日整体损耗约3份素菜，需关注食材损耗问题。</t>
        </is>
      </c>
      <c r="D4001" t="inlineStr">
        <is>
          <t>周洪亮</t>
        </is>
      </c>
      <c r="E4001" t="inlineStr">
        <is>
          <t>海珠半岛花园，广东省广州市海珠区新港街道IU酒店(广州中山大学滨江东路地铁站店)海珠半岛花园</t>
        </is>
      </c>
      <c r="F4001" t="inlineStr">
        <is>
          <t>项目出差</t>
        </is>
      </c>
      <c r="G4001" t="inlineStr">
        <is>
          <t>周洪亮-广州-钱大妈-外卖店模型 已结束</t>
        </is>
      </c>
      <c r="H4001" t="inlineStr">
        <is>
          <t>广州钱大妈翠花当家项目工作内容
午餐与晚餐SKU名6个
8:20到店收货（需称重并用水印相机拍照收货）
8:30收完货准备切配
8:30-9:40切配清洗（切配不完的食材先收起来后续空时切配）
9:45:准备烹饪
①洗米煮米饭（焖5斤大米，米与水比例
1:1）
②边烹饪边分装食材
3腌制肉类（鸡肉 猪肉片）并分装
4提前打包米饭保温
10:00烹饪出第一锅 （时间最长的易粘锅的，
如鸡块先烹饪）
10:50：最后一个SKU出锅
(出餐完成后需检查所有出品口味）
11:30：检查预估米饭存量是否充足，如不够
再焖5斤米
-菜品制作与出品：按照项目标准流程完成配
菜、配餐及净菜现炒操作，把控烹饪火候与口味，保障菜品出品质量与效率。
-客户对接与售卖：为到店客户讲解菜品现炒
现卖的特色与优势，主动推介菜品，完成分餐、出餐，提升客户购买意愿与体验。
11:50菜品基本售卖完，烹饪第二轮菜品
（午餐售卖平均每道菜都需烹饪两轮）
12:00迎来午餐高峰（顾客稍微集中）
12:30分左右查看菜品余量保持有两萃两素
即可，无需再添菜品
13:00进行收餐收档清洁机器工作
(13:00后剩余约2份小份一萃一素剩余食材可做员工餐）
（检查机器千湿料是否充足并添加，检查设备投料是否准确测试）
16:00：晚市配菜配餐烹饪净菜出品
①洗米煮米饭（晚餐正常焖5斤米，上午有剩米加入焖热）
②切配剩余食材分装食材
③提前打包米饭保温
16:40：烹饪完所有菜品
(晚餐后续看量进行添加个别菜品，6点过后注意不需添加过多菜品，增加小份菜即可）
19:00：售卖完进行收档清洁工作
19:30：下单明日计划菜单食材
(今日整体损耗约3份素菜）
期间需要打包食材收冰箱，售卖中途再切配其他食材烹饪，另外明档地方小需时刻保持明档卫生千净如台面机器锅碗瓢盆</t>
        </is>
      </c>
      <c r="I4001" t="inlineStr">
        <is>
          <t>无</t>
        </is>
      </c>
      <c r="J4001"/>
      <c r="K4001" t="inlineStr">
        <is>
          <t>钱大妈门店运营</t>
        </is>
      </c>
      <c r="L4001" t="inlineStr">
        <is>
          <t>IMG_5002.JPEG,IMG_5003.JPEG,IMG_5004.JPEG,IMG_5005.JPEG,IMG_5006.JPEG,IMG_5007.JPEG,IMG_5008.JPEG,IMG_5009.JPEG,IMG_5010.JPEG,IMG_5011.JPEG,IMG_5012.JPEG,IMG_5013.JPEG,IMG_5014.JPEG,IMG_5015.JPEG,IMG_5016.JPEG,IMG_5017.JPEG,IMG_5027.JPEG,IMG_5028.JPEG,IMG_5031.JPEG,IMG_5034.JPEG,IMG_5035.JPEG,IMG_5036.JPEG,IMG_5037.JPEG</t>
        </is>
      </c>
      <c r="M4001"/>
      <c r="N4001" s="2">
        <v>46086</v>
      </c>
      <c r="O4001" t="inlineStr">
        <is>
          <t>已结束,已结束,已结束,已结束,已结束</t>
        </is>
      </c>
      <c r="P4001" t="inlineStr">
        <is>
          <t>10周</t>
        </is>
      </c>
      <c r="Q4001"/>
      <c r="R4001" t="inlineStr">
        <is>
          <t>false</t>
        </is>
      </c>
      <c r="S4001" t="inlineStr">
        <is>
          <t>2026/03/08
2026/03/12
2026/03/21
2026/03/22
2026/03/25</t>
        </is>
      </c>
      <c r="T4001" t="inlineStr">
        <is>
          <t>创新中心</t>
        </is>
      </c>
      <c r="U4001"/>
      <c r="V4001" t="inlineStr">
        <is>
          <t>张博文
张博文
张博文
张博文
张博文</t>
        </is>
      </c>
      <c r="W4001" t="inlineStr">
        <is>
          <t>吴薇
张铭麒
吴薇
张铭麒
吴薇
张铭麒
吴薇
张铭麒
吴薇
张铭麒</t>
        </is>
      </c>
    </row>
    <row r="4002" ht="12.75" customHeight="1">
      <c r="A4002" t="inlineStr">
        <is>
          <t xml:space="preserve">2026-03-04 </t>
        </is>
      </c>
      <c r="B4002"/>
      <c r="C4002" t="inlineStr">
        <is>
          <t>正文内容仅为日期“2026/03/04”，无有效信息，存在内容缺失问题。</t>
        </is>
      </c>
      <c r="D4002" t="inlineStr">
        <is>
          <t>周洪亮</t>
        </is>
      </c>
      <c r="E4002" t="inlineStr">
        <is>
          <t>黄金海岸水上乐园，广东省广州市海珠区新港街道IU酒店(广州中山大学滨江东路地铁站店)黄金海岸水上乐园</t>
        </is>
      </c>
      <c r="F4002" t="inlineStr">
        <is>
          <t>排休</t>
        </is>
      </c>
      <c r="G4002"/>
      <c r="H4002"/>
      <c r="I4002"/>
      <c r="J4002"/>
      <c r="K4002"/>
      <c r="L4002"/>
      <c r="M4002"/>
      <c r="N4002" s="2">
        <v>46085</v>
      </c>
      <c r="O4002"/>
      <c r="P4002" t="inlineStr">
        <is>
          <t>10周</t>
        </is>
      </c>
      <c r="Q4002"/>
      <c r="R4002" t="inlineStr">
        <is>
          <t>false</t>
        </is>
      </c>
      <c r="S4002"/>
      <c r="T4002"/>
      <c r="U4002"/>
      <c r="V4002"/>
      <c r="W4002"/>
    </row>
    <row r="4003" ht="12.75" customHeight="1">
      <c r="A4003" t="inlineStr">
        <is>
          <t xml:space="preserve">2026-03-03 </t>
        </is>
      </c>
      <c r="B4003"/>
      <c r="C4003" t="inlineStr">
        <is>
          <t>正文内容为空，无有效信息，无异常问题。</t>
        </is>
      </c>
      <c r="D4003" t="inlineStr">
        <is>
          <t>周洪亮</t>
        </is>
      </c>
      <c r="E4003" t="inlineStr">
        <is>
          <t>海珠半岛花园，广东省广州市海珠区新港街道IU酒店(广州中山大学滨江东路地铁站店)海珠半岛花园</t>
        </is>
      </c>
      <c r="F4003" t="inlineStr">
        <is>
          <t>排休</t>
        </is>
      </c>
      <c r="G4003"/>
      <c r="H4003"/>
      <c r="I4003"/>
      <c r="J4003"/>
      <c r="K4003"/>
      <c r="L4003"/>
      <c r="M4003"/>
      <c r="N4003" s="2">
        <v>46084</v>
      </c>
      <c r="O4003"/>
      <c r="P4003" t="inlineStr">
        <is>
          <t>10周</t>
        </is>
      </c>
      <c r="Q4003"/>
      <c r="R4003" t="inlineStr">
        <is>
          <t>false</t>
        </is>
      </c>
      <c r="S4003"/>
      <c r="T4003"/>
      <c r="U4003"/>
      <c r="V4003"/>
      <c r="W4003"/>
    </row>
    <row r="4004" ht="12.75" customHeight="1">
      <c r="A4004" t="inlineStr">
        <is>
          <t xml:space="preserve">2026-03-02 </t>
        </is>
      </c>
      <c r="B4004"/>
      <c r="C4004" t="inlineStr">
        <is>
          <t>正文内容仅为“|||||2026/03/02”，信息异常，无有效内容。</t>
        </is>
      </c>
      <c r="D4004" t="inlineStr">
        <is>
          <t>周洪亮</t>
        </is>
      </c>
      <c r="E4004" t="inlineStr">
        <is>
          <t>广东省汕头市潮南区胪岗镇洲建材</t>
        </is>
      </c>
      <c r="F4004" t="inlineStr">
        <is>
          <t>排休</t>
        </is>
      </c>
      <c r="G4004"/>
      <c r="H4004"/>
      <c r="I4004"/>
      <c r="J4004"/>
      <c r="K4004"/>
      <c r="L4004"/>
      <c r="M4004"/>
      <c r="N4004" s="2">
        <v>46083</v>
      </c>
      <c r="O4004"/>
      <c r="P4004" t="inlineStr">
        <is>
          <t>10周</t>
        </is>
      </c>
      <c r="Q4004"/>
      <c r="R4004" t="inlineStr">
        <is>
          <t>false</t>
        </is>
      </c>
      <c r="S4004"/>
      <c r="T4004"/>
      <c r="U4004"/>
      <c r="V4004"/>
      <c r="W4004"/>
    </row>
    <row r="4005" ht="12.75" customHeight="1">
      <c r="A4005" t="inlineStr">
        <is>
          <t xml:space="preserve">2026-03-01 </t>
        </is>
      </c>
      <c r="B4005"/>
      <c r="C4005" t="inlineStr">
        <is>
          <t>正文仅日期“2026/03/01”，无具体内容，信息缺失。</t>
        </is>
      </c>
      <c r="D4005" t="inlineStr">
        <is>
          <t>周洪亮</t>
        </is>
      </c>
      <c r="E4005" t="inlineStr">
        <is>
          <t>广东省汕头市潮南区胪岗镇洲建材</t>
        </is>
      </c>
      <c r="F4005" t="inlineStr">
        <is>
          <t>排休</t>
        </is>
      </c>
      <c r="G4005"/>
      <c r="H4005"/>
      <c r="I4005"/>
      <c r="J4005"/>
      <c r="K4005"/>
      <c r="L4005"/>
      <c r="M4005"/>
      <c r="N4005" s="2">
        <v>46082</v>
      </c>
      <c r="O4005"/>
      <c r="P4005" t="inlineStr">
        <is>
          <t>09周</t>
        </is>
      </c>
      <c r="Q4005"/>
      <c r="R4005" t="inlineStr">
        <is>
          <t>false</t>
        </is>
      </c>
      <c r="S4005"/>
      <c r="T4005"/>
      <c r="U4005"/>
      <c r="V4005"/>
      <c r="W4005"/>
    </row>
    <row r="4006" ht="12.75" customHeight="1">
      <c r="A4006" t="inlineStr">
        <is>
          <t xml:space="preserve">2026-02-28 </t>
        </is>
      </c>
      <c r="B4006"/>
      <c r="C4006" t="inlineStr">
        <is>
          <t>正文仅为日期“2026/02/28”，无具体内容，无异常问题。</t>
        </is>
      </c>
      <c r="D4006" t="inlineStr">
        <is>
          <t>周洪亮</t>
        </is>
      </c>
      <c r="E4006" t="inlineStr">
        <is>
          <t>广东省汕头市潮南区胪岗镇洲建材</t>
        </is>
      </c>
      <c r="F4006" t="inlineStr">
        <is>
          <t>排休</t>
        </is>
      </c>
      <c r="G4006"/>
      <c r="H4006"/>
      <c r="I4006"/>
      <c r="J4006"/>
      <c r="K4006"/>
      <c r="L4006"/>
      <c r="M4006"/>
      <c r="N4006" s="2">
        <v>46081</v>
      </c>
      <c r="O4006"/>
      <c r="P4006" t="inlineStr">
        <is>
          <t>09周</t>
        </is>
      </c>
      <c r="Q4006"/>
      <c r="R4006" t="inlineStr">
        <is>
          <t>false</t>
        </is>
      </c>
      <c r="S4006"/>
      <c r="T4006"/>
      <c r="U4006"/>
      <c r="V4006"/>
      <c r="W4006"/>
    </row>
    <row r="4007" ht="12.75" customHeight="1">
      <c r="A4007" t="inlineStr">
        <is>
          <t xml:space="preserve">2026-02-27 </t>
        </is>
      </c>
      <c r="B4007"/>
      <c r="C4007" t="inlineStr">
        <is>
          <t>正文仅日期“2026/02/27”，无具体内容，信息缺失。</t>
        </is>
      </c>
      <c r="D4007" t="inlineStr">
        <is>
          <t>周洪亮</t>
        </is>
      </c>
      <c r="E4007" t="inlineStr">
        <is>
          <t>广东省汕头市潮南区胪岗镇洲建材</t>
        </is>
      </c>
      <c r="F4007" t="inlineStr">
        <is>
          <t>排休</t>
        </is>
      </c>
      <c r="G4007"/>
      <c r="H4007"/>
      <c r="I4007"/>
      <c r="J4007"/>
      <c r="K4007"/>
      <c r="L4007"/>
      <c r="M4007"/>
      <c r="N4007" s="2">
        <v>46080</v>
      </c>
      <c r="O4007"/>
      <c r="P4007" t="inlineStr">
        <is>
          <t>09周</t>
        </is>
      </c>
      <c r="Q4007"/>
      <c r="R4007" t="inlineStr">
        <is>
          <t>false</t>
        </is>
      </c>
      <c r="S4007"/>
      <c r="T4007"/>
      <c r="U4007"/>
      <c r="V4007"/>
      <c r="W4007"/>
    </row>
    <row r="4008" ht="12.75" customHeight="1">
      <c r="A4008" t="inlineStr">
        <is>
          <t xml:space="preserve">2026-02-26 </t>
        </is>
      </c>
      <c r="B4008"/>
      <c r="C4008" t="inlineStr">
        <is>
          <t>正文内容为空，无有效信息，无法总结问题或异常。</t>
        </is>
      </c>
      <c r="D4008" t="inlineStr">
        <is>
          <t>周洪亮</t>
        </is>
      </c>
      <c r="E4008" t="inlineStr">
        <is>
          <t>广东省汕头市潮南区胪岗镇洲建材</t>
        </is>
      </c>
      <c r="F4008" t="inlineStr">
        <is>
          <t>排休</t>
        </is>
      </c>
      <c r="G4008"/>
      <c r="H4008"/>
      <c r="I4008"/>
      <c r="J4008"/>
      <c r="K4008"/>
      <c r="L4008"/>
      <c r="M4008"/>
      <c r="N4008" s="2">
        <v>46079</v>
      </c>
      <c r="O4008"/>
      <c r="P4008" t="inlineStr">
        <is>
          <t>09周</t>
        </is>
      </c>
      <c r="Q4008"/>
      <c r="R4008" t="inlineStr">
        <is>
          <t>false</t>
        </is>
      </c>
      <c r="S4008"/>
      <c r="T4008"/>
      <c r="U4008"/>
      <c r="V4008"/>
      <c r="W4008"/>
    </row>
    <row r="4009" ht="12.75" customHeight="1">
      <c r="A4009" t="inlineStr">
        <is>
          <t xml:space="preserve">2026-02-25 </t>
        </is>
      </c>
      <c r="B4009"/>
      <c r="C4009" t="inlineStr">
        <is>
          <t>正文仅日期“2026/02/25”，无具体内容，信息缺失需关注。</t>
        </is>
      </c>
      <c r="D4009" t="inlineStr">
        <is>
          <t>周洪亮</t>
        </is>
      </c>
      <c r="E4009" t="inlineStr">
        <is>
          <t>广东省汕头市潮南区胪岗镇洲建材</t>
        </is>
      </c>
      <c r="F4009" t="inlineStr">
        <is>
          <t>排休</t>
        </is>
      </c>
      <c r="G4009"/>
      <c r="H4009"/>
      <c r="I4009"/>
      <c r="J4009"/>
      <c r="K4009"/>
      <c r="L4009"/>
      <c r="M4009"/>
      <c r="N4009" s="2">
        <v>46078</v>
      </c>
      <c r="O4009"/>
      <c r="P4009" t="inlineStr">
        <is>
          <t>09周</t>
        </is>
      </c>
      <c r="Q4009"/>
      <c r="R4009" t="inlineStr">
        <is>
          <t>false</t>
        </is>
      </c>
      <c r="S4009"/>
      <c r="T4009"/>
      <c r="U4009"/>
      <c r="V4009"/>
      <c r="W4009"/>
    </row>
    <row r="4010" ht="12.75" customHeight="1">
      <c r="A4010" t="inlineStr">
        <is>
          <t xml:space="preserve">2026-02-24 </t>
        </is>
      </c>
      <c r="B4010"/>
      <c r="C4010" t="inlineStr">
        <is>
          <t>正文内容仅为日期“2026/02/24”，无具体信息，无异常问题。</t>
        </is>
      </c>
      <c r="D4010" t="inlineStr">
        <is>
          <t>周洪亮</t>
        </is>
      </c>
      <c r="E4010" t="inlineStr">
        <is>
          <t>广东省汕头市潮南区胪岗镇洲建材</t>
        </is>
      </c>
      <c r="F4010" t="inlineStr">
        <is>
          <t>排休</t>
        </is>
      </c>
      <c r="G4010"/>
      <c r="H4010"/>
      <c r="I4010"/>
      <c r="J4010"/>
      <c r="K4010"/>
      <c r="L4010"/>
      <c r="M4010"/>
      <c r="N4010" s="2">
        <v>46077</v>
      </c>
      <c r="O4010"/>
      <c r="P4010" t="inlineStr">
        <is>
          <t>09周</t>
        </is>
      </c>
      <c r="Q4010"/>
      <c r="R4010" t="inlineStr">
        <is>
          <t>false</t>
        </is>
      </c>
      <c r="S4010"/>
      <c r="T4010"/>
      <c r="U4010"/>
      <c r="V4010"/>
      <c r="W4010"/>
    </row>
    <row r="4011" ht="12.75" customHeight="1">
      <c r="A4011" t="inlineStr">
        <is>
          <t>2026-02-23 周洪亮-北京-紫光园-培训支持 已结束</t>
        </is>
      </c>
      <c r="B4011"/>
      <c r="C4011" t="inlineStr">
        <is>
          <t>周洪亮2026/02/23休假，北京培训支持进行中，异常冲突。</t>
        </is>
      </c>
      <c r="D4011" t="inlineStr">
        <is>
          <t>周洪亮</t>
        </is>
      </c>
      <c r="E4011" t="inlineStr">
        <is>
          <t>麻竹笼，广东省惠州市惠阳区淡水街道麻竹笼</t>
        </is>
      </c>
      <c r="F4011" t="inlineStr">
        <is>
          <t>项目出差</t>
        </is>
      </c>
      <c r="G4011" t="inlineStr">
        <is>
          <t>周洪亮-北京-紫光园-培训支持 已结束</t>
        </is>
      </c>
      <c r="H4011" t="inlineStr">
        <is>
          <t>紫光园过年加班支持门店结束，返回深圳</t>
        </is>
      </c>
      <c r="I4011" t="inlineStr">
        <is>
          <t>无</t>
        </is>
      </c>
      <c r="J4011"/>
      <c r="K4011" t="inlineStr">
        <is>
          <t>休假</t>
        </is>
      </c>
      <c r="L4011" t="inlineStr">
        <is>
          <t>IMG_4954.JPEG,IMG_4956.JPEG,IMG_4957.JPEG,IMG_4958.JPEG,IMG_4960.JPEG</t>
        </is>
      </c>
      <c r="M4011"/>
      <c r="N4011" s="2">
        <v>46076</v>
      </c>
      <c r="O4011" t="inlineStr">
        <is>
          <t>已结束</t>
        </is>
      </c>
      <c r="P4011" t="inlineStr">
        <is>
          <t>09周</t>
        </is>
      </c>
      <c r="Q4011"/>
      <c r="R4011" t="inlineStr">
        <is>
          <t>false</t>
        </is>
      </c>
      <c r="S4011" t="inlineStr">
        <is>
          <t>2026/02/23</t>
        </is>
      </c>
      <c r="T4011" t="inlineStr">
        <is>
          <t>BST</t>
        </is>
      </c>
      <c r="U4011"/>
      <c r="V4011" t="inlineStr">
        <is>
          <t>关胜元</t>
        </is>
      </c>
      <c r="W4011" t="inlineStr">
        <is>
          <t>张铭麒</t>
        </is>
      </c>
    </row>
    <row r="4012" ht="12.75" customHeight="1">
      <c r="A4012" t="inlineStr">
        <is>
          <t>2026-02-22 周洪亮-北京-紫光园-培训支持 已结束</t>
        </is>
      </c>
      <c r="B4012"/>
      <c r="C4012" t="inlineStr">
        <is>
          <t>帮扶门店炒制菜品，完成备料等工作，无异常，返回深圳休息。</t>
        </is>
      </c>
      <c r="D4012" t="inlineStr">
        <is>
          <t>周洪亮</t>
        </is>
      </c>
      <c r="E4012" t="inlineStr">
        <is>
          <t>OCT华侨城·北京2号院，北京市朝阳区南磨房乡金蝉南路OCT华侨城·北京2号院</t>
        </is>
      </c>
      <c r="F4012" t="inlineStr">
        <is>
          <t>项目出差</t>
        </is>
      </c>
      <c r="G4012" t="inlineStr">
        <is>
          <t>周洪亮-北京-紫光园-培训支持 已结束</t>
        </is>
      </c>
      <c r="H4012" t="inlineStr">
        <is>
          <t>尊敬的领导 晚上好
今日到紫光园（北京东坝店）帮扶门店做出餐炒制菜品工作
1.早上到店先添加机器干料 液料 油料
2.准备好菜品需要的小料
3.菜品做好量化
4.推制宫爆汁
5.跟操作人员一起炒制菜品</t>
        </is>
      </c>
      <c r="I4012" t="inlineStr">
        <is>
          <t>无</t>
        </is>
      </c>
      <c r="J4012"/>
      <c r="K4012" t="inlineStr">
        <is>
          <t>返回深圳休息</t>
        </is>
      </c>
      <c r="L4012" t="inlineStr">
        <is>
          <t>IMG_4946.JPEG,IMG_4947.JPEG,IMG_4948.JPEG,IMG_4949.JPEG,IMG_4950.JPEG,IMG_4951.JPEG,IMG_4952.JPEG,IMG_4953.JPEG</t>
        </is>
      </c>
      <c r="M4012"/>
      <c r="N4012" s="2">
        <v>46075</v>
      </c>
      <c r="O4012" t="inlineStr">
        <is>
          <t>已结束</t>
        </is>
      </c>
      <c r="P4012" t="inlineStr">
        <is>
          <t>08周</t>
        </is>
      </c>
      <c r="Q4012"/>
      <c r="R4012" t="inlineStr">
        <is>
          <t>false</t>
        </is>
      </c>
      <c r="S4012" t="inlineStr">
        <is>
          <t>2026/02/23</t>
        </is>
      </c>
      <c r="T4012" t="inlineStr">
        <is>
          <t>BST</t>
        </is>
      </c>
      <c r="U4012"/>
      <c r="V4012" t="inlineStr">
        <is>
          <t>关胜元</t>
        </is>
      </c>
      <c r="W4012" t="inlineStr">
        <is>
          <t>张铭麒</t>
        </is>
      </c>
    </row>
    <row r="4013" ht="12.75" customHeight="1">
      <c r="A4013" t="inlineStr">
        <is>
          <t>2026-02-21 周洪亮-北京-紫光园-培训支持 已结束</t>
        </is>
      </c>
      <c r="B4013"/>
      <c r="C4013" t="inlineStr">
        <is>
          <t>无异常问题，正常帮扶门店炒制菜品出餐准备。</t>
        </is>
      </c>
      <c r="D4013" t="inlineStr">
        <is>
          <t>周洪亮</t>
        </is>
      </c>
      <c r="E4013" t="inlineStr">
        <is>
          <t>OCT华侨城·北京2号院，北京市朝阳区南磨房乡华侨城·北京OCT华侨城·北京2号院</t>
        </is>
      </c>
      <c r="F4013" t="inlineStr">
        <is>
          <t>项目出差</t>
        </is>
      </c>
      <c r="G4013" t="inlineStr">
        <is>
          <t>周洪亮-北京-紫光园-培训支持 已结束</t>
        </is>
      </c>
      <c r="H4013" t="inlineStr">
        <is>
          <t>尊敬的领导 晚上好
今日到紫光园（北京东坝店）帮扶门店做出餐炒制菜品工作
1.早上到店先添加机器干料 液料 油料
2.准备好菜品需要的小料
3.菜品做好量化
4.推制宫爆汁
5.跟操作人员一起炒制菜品</t>
        </is>
      </c>
      <c r="I4013" t="inlineStr">
        <is>
          <t>无</t>
        </is>
      </c>
      <c r="J4013"/>
      <c r="K4013" t="inlineStr">
        <is>
          <t>紫光园（北京东坝店）帮扶门店炒制菜品出餐</t>
        </is>
      </c>
      <c r="L4013" t="inlineStr">
        <is>
          <t>IMG_4933.JPEG,IMG_4934.JPEG,IMG_4937.JPEG,IMG_4938.JPEG,IMG_4939.JPEG,IMG_4940.JPEG,IMG_4941.JPEG,IMG_4942.JPEG,IMG_4943.JPEG,IMG_4944.JPEG,IMG_4945.JPEG</t>
        </is>
      </c>
      <c r="M4013"/>
      <c r="N4013" s="2">
        <v>46074</v>
      </c>
      <c r="O4013" t="inlineStr">
        <is>
          <t>已结束</t>
        </is>
      </c>
      <c r="P4013" t="inlineStr">
        <is>
          <t>08周</t>
        </is>
      </c>
      <c r="Q4013"/>
      <c r="R4013" t="inlineStr">
        <is>
          <t>false</t>
        </is>
      </c>
      <c r="S4013" t="inlineStr">
        <is>
          <t>2026/02/23</t>
        </is>
      </c>
      <c r="T4013" t="inlineStr">
        <is>
          <t>BST</t>
        </is>
      </c>
      <c r="U4013"/>
      <c r="V4013" t="inlineStr">
        <is>
          <t>关胜元</t>
        </is>
      </c>
      <c r="W4013" t="inlineStr">
        <is>
          <t>张铭麒</t>
        </is>
      </c>
    </row>
    <row r="4014" ht="12.75" customHeight="1">
      <c r="A4014" t="inlineStr">
        <is>
          <t>2026-02-20 周洪亮-北京-紫光园-培训支持 已结束</t>
        </is>
      </c>
      <c r="B4014"/>
      <c r="C4014" t="inlineStr">
        <is>
          <t>无异常问题，主要是帮扶门店进行出餐准备及菜品炒制工作。</t>
        </is>
      </c>
      <c r="D4014" t="inlineStr">
        <is>
          <t>周洪亮</t>
        </is>
      </c>
      <c r="E4014" t="inlineStr">
        <is>
          <t>OCT华侨城·北京2号院，北京市朝阳区南磨房乡华侨城·北京OCT华侨城·北京2号院</t>
        </is>
      </c>
      <c r="F4014" t="inlineStr">
        <is>
          <t>项目出差</t>
        </is>
      </c>
      <c r="G4014" t="inlineStr">
        <is>
          <t>周洪亮-北京-紫光园-培训支持 已结束</t>
        </is>
      </c>
      <c r="H4014" t="inlineStr">
        <is>
          <t>尊敬的领导 晚上好
今日到紫光园（北京东坝店）帮扶门店做出餐炒制菜品工作
1.早上到店先添加机器干料 液料 油料
2.准备好菜品需要的小料
3.菜品做好量化
4.推制宫爆汁
5.跟操作人员一起炒制菜品</t>
        </is>
      </c>
      <c r="I4014" t="inlineStr">
        <is>
          <t>无</t>
        </is>
      </c>
      <c r="J4014"/>
      <c r="K4014" t="inlineStr">
        <is>
          <t>紫光园（北京东坝店）帮扶门店做好出餐运营</t>
        </is>
      </c>
      <c r="L4014" t="inlineStr">
        <is>
          <t>IMG_4924.JPEG,IMG_4925.JPEG,IMG_4926.JPEG,IMG_4927.JPEG,IMG_4928.JPEG,IMG_4929.JPEG,IMG_4930.JPEG,IMG_4931.JPEG,IMG_4932.JPEG</t>
        </is>
      </c>
      <c r="M4014"/>
      <c r="N4014" s="2">
        <v>46073</v>
      </c>
      <c r="O4014" t="inlineStr">
        <is>
          <t>已结束</t>
        </is>
      </c>
      <c r="P4014" t="inlineStr">
        <is>
          <t>08周</t>
        </is>
      </c>
      <c r="Q4014"/>
      <c r="R4014" t="inlineStr">
        <is>
          <t>false</t>
        </is>
      </c>
      <c r="S4014" t="inlineStr">
        <is>
          <t>2026/02/23</t>
        </is>
      </c>
      <c r="T4014" t="inlineStr">
        <is>
          <t>BST</t>
        </is>
      </c>
      <c r="U4014"/>
      <c r="V4014" t="inlineStr">
        <is>
          <t>关胜元</t>
        </is>
      </c>
      <c r="W4014" t="inlineStr">
        <is>
          <t>张铭麒</t>
        </is>
      </c>
    </row>
    <row r="4015" ht="12.75" customHeight="1">
      <c r="A4015" t="inlineStr">
        <is>
          <t>2026-02-19 周洪亮-北京-紫光园-培训支持 已结束</t>
        </is>
      </c>
      <c r="B4015"/>
      <c r="C4015" t="inlineStr">
        <is>
          <t>无明显问题和异常，主要为正常帮扶出餐炒制菜品工作。</t>
        </is>
      </c>
      <c r="D4015" t="inlineStr">
        <is>
          <t>周洪亮</t>
        </is>
      </c>
      <c r="E4015" t="inlineStr">
        <is>
          <t>OCT华侨城·北京2号院，北京市朝阳区南磨房乡华侨城·北京OCT华侨城·北京2号院</t>
        </is>
      </c>
      <c r="F4015" t="inlineStr">
        <is>
          <t>项目出差</t>
        </is>
      </c>
      <c r="G4015" t="inlineStr">
        <is>
          <t>周洪亮-北京-紫光园-培训支持 已结束</t>
        </is>
      </c>
      <c r="H4015" t="inlineStr">
        <is>
          <t>尊敬的领导 晚上好
今日到紫光园（北京东坝店）帮扶门店做出餐炒制菜品工作
1.早上到店先添加机器干料 液料 油料
2.准备好菜品需要的小料
3.菜品做好量化
4.推制宫爆汁
5.跟操作人员一起炒制菜品</t>
        </is>
      </c>
      <c r="I4015" t="inlineStr">
        <is>
          <t>无</t>
        </is>
      </c>
      <c r="J4015"/>
      <c r="K4015" t="inlineStr">
        <is>
          <t>紫光园（北京东坝店）帮扶门店出餐炒制菜品</t>
        </is>
      </c>
      <c r="L4015" t="inlineStr">
        <is>
          <t>IMG_4915.JPEG,IMG_4916.JPEG,IMG_4917.JPEG,IMG_4918.JPEG,IMG_4919.JPEG,IMG_4920.JPEG,IMG_4921.JPEG,IMG_4922.JPEG,IMG_4923.JPEG</t>
        </is>
      </c>
      <c r="M4015"/>
      <c r="N4015" s="2">
        <v>46072</v>
      </c>
      <c r="O4015" t="inlineStr">
        <is>
          <t>已结束</t>
        </is>
      </c>
      <c r="P4015" t="inlineStr">
        <is>
          <t>08周</t>
        </is>
      </c>
      <c r="Q4015"/>
      <c r="R4015" t="inlineStr">
        <is>
          <t>false</t>
        </is>
      </c>
      <c r="S4015" t="inlineStr">
        <is>
          <t>2026/02/23</t>
        </is>
      </c>
      <c r="T4015" t="inlineStr">
        <is>
          <t>BST</t>
        </is>
      </c>
      <c r="U4015"/>
      <c r="V4015" t="inlineStr">
        <is>
          <t>关胜元</t>
        </is>
      </c>
      <c r="W4015" t="inlineStr">
        <is>
          <t>张铭麒</t>
        </is>
      </c>
    </row>
    <row r="4016" ht="12.75" customHeight="1">
      <c r="A4016" t="inlineStr">
        <is>
          <t>2026-02-18 周洪亮-北京-紫光园-培训支持 已结束</t>
        </is>
      </c>
      <c r="B4016"/>
      <c r="C4016" t="inlineStr">
        <is>
          <t>门店水枪水管破损漏水，已报备售后范师傅更换。</t>
        </is>
      </c>
      <c r="D4016" t="inlineStr">
        <is>
          <t>周洪亮</t>
        </is>
      </c>
      <c r="E4016" t="inlineStr">
        <is>
          <t>OCT华侨城·北京2号院，北京市朝阳区南磨房乡华侨城·北京OCT华侨城·北京2号院</t>
        </is>
      </c>
      <c r="F4016" t="inlineStr">
        <is>
          <t>项目出差</t>
        </is>
      </c>
      <c r="G4016" t="inlineStr">
        <is>
          <t>周洪亮-北京-紫光园-培训支持 已结束</t>
        </is>
      </c>
      <c r="H4016" t="inlineStr">
        <is>
          <t>尊敬的领导 晚上好
以下是今日的工作报告
今日到店参与门店的出餐工作，提前开档备好小料 菜品量化，机器添加调料，进客后炒制菜品；门店水枪水管破损口水，已提前报备售后范师傅（范克鑫）中午忙完后更换水枪及水管</t>
        </is>
      </c>
      <c r="I4016" t="inlineStr">
        <is>
          <t>无</t>
        </is>
      </c>
      <c r="J4016"/>
      <c r="K4016" t="inlineStr">
        <is>
          <t>项目紫光园（东坝店）帮扶门店出餐</t>
        </is>
      </c>
      <c r="L4016" t="inlineStr">
        <is>
          <t>IMG_4907.JPEG,IMG_4908.JPEG,IMG_4909.JPEG,IMG_4910.JPEG,IMG_4911.JPEG,IMG_4912.JPEG,IMG_4913.JPEG,IMG_4914.JPEG</t>
        </is>
      </c>
      <c r="M4016"/>
      <c r="N4016" s="2">
        <v>46071</v>
      </c>
      <c r="O4016" t="inlineStr">
        <is>
          <t>已结束</t>
        </is>
      </c>
      <c r="P4016" t="inlineStr">
        <is>
          <t>08周</t>
        </is>
      </c>
      <c r="Q4016"/>
      <c r="R4016" t="inlineStr">
        <is>
          <t>false</t>
        </is>
      </c>
      <c r="S4016" t="inlineStr">
        <is>
          <t>2026/02/23</t>
        </is>
      </c>
      <c r="T4016" t="inlineStr">
        <is>
          <t>BST</t>
        </is>
      </c>
      <c r="U4016"/>
      <c r="V4016" t="inlineStr">
        <is>
          <t>关胜元</t>
        </is>
      </c>
      <c r="W4016" t="inlineStr">
        <is>
          <t>张铭麒</t>
        </is>
      </c>
    </row>
    <row r="4017" ht="12.75" customHeight="1">
      <c r="A4017" t="inlineStr">
        <is>
          <t>2026-02-17 周洪亮-北京-紫光园-培训支持 已结束</t>
        </is>
      </c>
      <c r="B4017"/>
      <c r="C4017" t="inlineStr">
        <is>
          <t>无明显问题和异常，帮扶门店做好出餐工作。</t>
        </is>
      </c>
      <c r="D4017" t="inlineStr">
        <is>
          <t>周洪亮</t>
        </is>
      </c>
      <c r="E4017" t="inlineStr">
        <is>
          <t>OCT华侨城·北京2号院，北京市朝阳区南磨房乡华侨城·北京OCT华侨城·北京2号院</t>
        </is>
      </c>
      <c r="F4017" t="inlineStr">
        <is>
          <t>项目出差</t>
        </is>
      </c>
      <c r="G4017" t="inlineStr">
        <is>
          <t>周洪亮-北京-紫光园-培训支持 已结束</t>
        </is>
      </c>
      <c r="H4017" t="inlineStr">
        <is>
          <t>尊敬的领导 新年好
以下是今日到紫光园（东坝店）的工作报告
早上到店跟门店操作员一同开档，添加好机器的调料油料，备好出餐需要的小料及菜品标准化称重量化，推好宫爆汁，上客后做好菜品炒制</t>
        </is>
      </c>
      <c r="I4017" t="inlineStr">
        <is>
          <t>无</t>
        </is>
      </c>
      <c r="J4017"/>
      <c r="K4017" t="inlineStr">
        <is>
          <t>项目北京紫光园（东坝店）帮扶门店做好出餐工作</t>
        </is>
      </c>
      <c r="L4017" t="inlineStr">
        <is>
          <t>IMG_4897.JPEG,IMG_4898.JPEG,IMG_4899.JPEG,IMG_4900.JPEG,IMG_4901.JPEG,IMG_4902.JPEG,IMG_4903.JPEG,IMG_4904.JPEG,IMG_4905.JPEG,IMG_4906.JPEG</t>
        </is>
      </c>
      <c r="M4017"/>
      <c r="N4017" s="2">
        <v>46070</v>
      </c>
      <c r="O4017" t="inlineStr">
        <is>
          <t>已结束</t>
        </is>
      </c>
      <c r="P4017" t="inlineStr">
        <is>
          <t>08周</t>
        </is>
      </c>
      <c r="Q4017"/>
      <c r="R4017" t="inlineStr">
        <is>
          <t>false</t>
        </is>
      </c>
      <c r="S4017" t="inlineStr">
        <is>
          <t>2026/02/23</t>
        </is>
      </c>
      <c r="T4017" t="inlineStr">
        <is>
          <t>BST</t>
        </is>
      </c>
      <c r="U4017"/>
      <c r="V4017" t="inlineStr">
        <is>
          <t>关胜元</t>
        </is>
      </c>
      <c r="W4017" t="inlineStr">
        <is>
          <t>张铭麒</t>
        </is>
      </c>
    </row>
    <row r="4018" ht="12.75" customHeight="1">
      <c r="A4018" t="inlineStr">
        <is>
          <t>2026-02-16 周洪亮-北京-紫光园-培训支持 已结束</t>
        </is>
      </c>
      <c r="B4018"/>
      <c r="C4018" t="inlineStr">
        <is>
          <t>无明显需关注问题及异常，正常完成备料和辅助出餐工作。</t>
        </is>
      </c>
      <c r="D4018" t="inlineStr">
        <is>
          <t>周洪亮</t>
        </is>
      </c>
      <c r="E4018" t="inlineStr">
        <is>
          <t>OCT华侨城·北京2号院，北京市朝阳区南磨房乡华侨城·北京OCT华侨城·北京2号院</t>
        </is>
      </c>
      <c r="F4018" t="inlineStr">
        <is>
          <t>项目出差</t>
        </is>
      </c>
      <c r="G4018" t="inlineStr">
        <is>
          <t>周洪亮-北京-紫光园-培训支持 已结束</t>
        </is>
      </c>
      <c r="H4018" t="inlineStr">
        <is>
          <t>尊敬的领导 新年好
以下是今日的工作报告
早上到店后跟门店操作员开始备料 添加好机器干料 液料 油料，进客后与操作员一起炒制菜品</t>
        </is>
      </c>
      <c r="I4018" t="inlineStr">
        <is>
          <t>无</t>
        </is>
      </c>
      <c r="J4018"/>
      <c r="K4018" t="inlineStr">
        <is>
          <t>项目 紫光园（东坝店）门店辅助出餐工作</t>
        </is>
      </c>
      <c r="L4018" t="inlineStr">
        <is>
          <t>IMG_4888.JPEG,IMG_4889.JPEG,IMG_4890.JPEG,IMG_4891.JPEG,IMG_4892.JPEG,IMG_4893.JPEG,IMG_4894.JPEG,IMG_4895.JPEG,IMG_4896.JPEG</t>
        </is>
      </c>
      <c r="M4018"/>
      <c r="N4018" s="2">
        <v>46069</v>
      </c>
      <c r="O4018" t="inlineStr">
        <is>
          <t>已结束</t>
        </is>
      </c>
      <c r="P4018" t="inlineStr">
        <is>
          <t>08周</t>
        </is>
      </c>
      <c r="Q4018"/>
      <c r="R4018" t="inlineStr">
        <is>
          <t>false</t>
        </is>
      </c>
      <c r="S4018" t="inlineStr">
        <is>
          <t>2026/02/23</t>
        </is>
      </c>
      <c r="T4018" t="inlineStr">
        <is>
          <t>BST</t>
        </is>
      </c>
      <c r="U4018"/>
      <c r="V4018" t="inlineStr">
        <is>
          <t>关胜元</t>
        </is>
      </c>
      <c r="W4018" t="inlineStr">
        <is>
          <t>张铭麒</t>
        </is>
      </c>
    </row>
    <row r="4019" ht="12.75" customHeight="1">
      <c r="A4019" t="inlineStr">
        <is>
          <t>2026-02-15 周洪亮-北京-紫光园-培训支持 已结束</t>
        </is>
      </c>
      <c r="B4019"/>
      <c r="C4019" t="inlineStr">
        <is>
          <t>周洪亮过年期间加班支援紫光园东坝店出餐，已与王总沟通。</t>
        </is>
      </c>
      <c r="D4019" t="inlineStr">
        <is>
          <t>周洪亮</t>
        </is>
      </c>
      <c r="E4019" t="inlineStr">
        <is>
          <t>OCT华侨城·北京2号院，北京市朝阳区南磨房乡华侨城·北京OCT华侨城·北京2号院</t>
        </is>
      </c>
      <c r="F4019" t="inlineStr">
        <is>
          <t>项目出差</t>
        </is>
      </c>
      <c r="G4019" t="inlineStr">
        <is>
          <t>周洪亮-北京-紫光园-培训支持 已结束</t>
        </is>
      </c>
      <c r="H4019" t="inlineStr">
        <is>
          <t>尊敬的领导 晚上好
今日广州出发到北京，准备过年期间加班支援项目紫光园的门店工作，已跟紫光园王总（王伟）提前沟通好主要是帮扶东坝店的出餐工作</t>
        </is>
      </c>
      <c r="I4019" t="inlineStr">
        <is>
          <t>无</t>
        </is>
      </c>
      <c r="J4019"/>
      <c r="K4019" t="inlineStr">
        <is>
          <t>项目 紫光园 （东坝店）协助帮扶门店炒制菜品出餐</t>
        </is>
      </c>
      <c r="L4019" t="inlineStr">
        <is>
          <t>IMG_4882.JPEG,photo_18AE3A86-DB15-4E1D-BB2A-99E2B7F10316_1771123757.JPEG,IMG_4884.JPEG,IMG_4885.JPEG,IMG_4886.JPEG,IMG_4887.JPEG</t>
        </is>
      </c>
      <c r="M4019"/>
      <c r="N4019" s="2">
        <v>46068</v>
      </c>
      <c r="O4019" t="inlineStr">
        <is>
          <t>已结束</t>
        </is>
      </c>
      <c r="P4019" t="inlineStr">
        <is>
          <t>07周</t>
        </is>
      </c>
      <c r="Q4019"/>
      <c r="R4019" t="inlineStr">
        <is>
          <t>false</t>
        </is>
      </c>
      <c r="S4019" t="inlineStr">
        <is>
          <t>2026/02/23</t>
        </is>
      </c>
      <c r="T4019" t="inlineStr">
        <is>
          <t>BST</t>
        </is>
      </c>
      <c r="U4019"/>
      <c r="V4019" t="inlineStr">
        <is>
          <t>关胜元</t>
        </is>
      </c>
      <c r="W4019" t="inlineStr">
        <is>
          <t>张铭麒</t>
        </is>
      </c>
    </row>
    <row r="4020" ht="12.75" customHeight="1">
      <c r="A4020" t="inlineStr">
        <is>
          <t xml:space="preserve">2026-02-14 </t>
        </is>
      </c>
      <c r="B4020"/>
      <c r="C4020" t="inlineStr">
        <is>
          <t>正文内容仅日期“2026/02/14”，无具体问题或异常。</t>
        </is>
      </c>
      <c r="D4020" t="inlineStr">
        <is>
          <t>周洪亮</t>
        </is>
      </c>
      <c r="E4020" t="inlineStr">
        <is>
          <t>广东省广州市天河区凤凰街道高普路</t>
        </is>
      </c>
      <c r="F4020" t="inlineStr">
        <is>
          <t>排休</t>
        </is>
      </c>
      <c r="G4020"/>
      <c r="H4020"/>
      <c r="I4020"/>
      <c r="J4020"/>
      <c r="K4020"/>
      <c r="L4020"/>
      <c r="M4020"/>
      <c r="N4020" s="2">
        <v>46067</v>
      </c>
      <c r="O4020"/>
      <c r="P4020" t="inlineStr">
        <is>
          <t>07周</t>
        </is>
      </c>
      <c r="Q4020"/>
      <c r="R4020" t="inlineStr">
        <is>
          <t>false</t>
        </is>
      </c>
      <c r="S4020"/>
      <c r="T4020"/>
      <c r="U4020"/>
      <c r="V4020"/>
      <c r="W4020"/>
    </row>
    <row r="4021" ht="12.75" customHeight="1">
      <c r="A4021" t="inlineStr">
        <is>
          <t>2026-02-13 周洪亮-广州-钱大妈-培训支持 已结束</t>
        </is>
      </c>
      <c r="B4021"/>
      <c r="C4021" t="inlineStr">
        <is>
          <t>汇报未提及需关注问题及异常，仅为日常工作流程。</t>
        </is>
      </c>
      <c r="D4021" t="inlineStr">
        <is>
          <t>周洪亮</t>
        </is>
      </c>
      <c r="E4021" t="inlineStr">
        <is>
          <t>海珠半岛花园，广东省广州市海珠区新港街道滨江东路29号海珠半岛花园</t>
        </is>
      </c>
      <c r="F4021" t="inlineStr">
        <is>
          <t>项目出差</t>
        </is>
      </c>
      <c r="G4021" t="inlineStr">
        <is>
          <t>周洪亮-广州-钱大妈-培训支持 已结束</t>
        </is>
      </c>
      <c r="H4021" t="inlineStr">
        <is>
          <t>尊敬的领导 晚上好
以下是今日工作汇报
今日项目钱大妈（广州店）做门店的开档备货菜品炒制售卖
1.到店添加机器干料 液料 水淀粉
2.开档备货需要用到的食材，小料
3.机器开启深度润锅
4.炒制售卖的菜品
5.按照顾客需求做好分菜打包
6.收市做好铁锅洗净，机器清洁，管道清洗，液料壶清洗，深度养锅，清洗用具，冰箱清洁，关好电源</t>
        </is>
      </c>
      <c r="I4021" t="inlineStr">
        <is>
          <t>无</t>
        </is>
      </c>
      <c r="J4021"/>
      <c r="K4021" t="inlineStr">
        <is>
          <t>排休</t>
        </is>
      </c>
      <c r="L4021" t="inlineStr">
        <is>
          <t>IMG_4859.JPEG,IMG_4860.JPEG,IMG_4861.JPEG,IMG_4862.JPEG,IMG_4863.JPEG,IMG_4864.JPEG,IMG_4865.JPEG,IMG_4866.JPEG,IMG_4867.JPEG,IMG_4868.JPEG,IMG_4869.JPEG,IMG_4870.JPEG,IMG_4871.JPEG,IMG_4872.JPEG,IMG_4873.JPEG,IMG_4874.JPEG,IMG_4877.JPEG,IMG_4878.JPEG,IMG_4879.JPEG,IMG_4880.JPEG,IMG_4881.JPEG</t>
        </is>
      </c>
      <c r="M4021"/>
      <c r="N4021" s="2">
        <v>46066</v>
      </c>
      <c r="O4021" t="inlineStr">
        <is>
          <t>已结束</t>
        </is>
      </c>
      <c r="P4021" t="inlineStr">
        <is>
          <t>07周</t>
        </is>
      </c>
      <c r="Q4021"/>
      <c r="R4021" t="inlineStr">
        <is>
          <t>false</t>
        </is>
      </c>
      <c r="S4021" t="inlineStr">
        <is>
          <t>2026/02/13</t>
        </is>
      </c>
      <c r="T4021" t="inlineStr">
        <is>
          <t>创新中心</t>
        </is>
      </c>
      <c r="U4021"/>
      <c r="V4021" t="inlineStr">
        <is>
          <t>张博文</t>
        </is>
      </c>
      <c r="W4021" t="inlineStr">
        <is>
          <t>吴薇
张铭麒</t>
        </is>
      </c>
    </row>
    <row r="4022" ht="12.75" customHeight="1">
      <c r="A4022" t="inlineStr">
        <is>
          <t>2026-02-12 周洪亮-广州-钱大妈-培训支持 已结束</t>
        </is>
      </c>
      <c r="B4022"/>
      <c r="C4022" t="inlineStr">
        <is>
          <t>无异常问题，工作正常进行，汇报日常运营流程。</t>
        </is>
      </c>
      <c r="D4022" t="inlineStr">
        <is>
          <t>周洪亮</t>
        </is>
      </c>
      <c r="E4022" t="inlineStr">
        <is>
          <t>黄金海岸水上乐园，广东省广州市海珠区新港街道滨江东路29号黄金海岸水上乐园</t>
        </is>
      </c>
      <c r="F4022" t="inlineStr">
        <is>
          <t>项目出差</t>
        </is>
      </c>
      <c r="G4022" t="inlineStr">
        <is>
          <t>周洪亮-广州-钱大妈-培训支持 已结束</t>
        </is>
      </c>
      <c r="H4022" t="inlineStr">
        <is>
          <t>尊敬的领导 晚上好
以下是今日工作汇报
今日项目钱大妈（广州店）做门店的开档备货菜品炒制售卖
1.到店添加机器干料 液料 水淀粉
2.开档备货需要用到的食材，小料
3.机器开启深度润锅
4.炒制售卖的菜品
5.按照顾客需求做好分菜打包
6.收市做好铁锅洗净，机器清洁，深度养锅，清洗用具，关好电源</t>
        </is>
      </c>
      <c r="I4022" t="inlineStr">
        <is>
          <t>无</t>
        </is>
      </c>
      <c r="J4022"/>
      <c r="K4022" t="inlineStr">
        <is>
          <t>钱大妈广州店运营</t>
        </is>
      </c>
      <c r="L4022" t="inlineStr">
        <is>
          <t>IMG_4844.JPEG,IMG_4845.JPEG,IMG_4846.JPEG,IMG_4847.JPEG,IMG_4848.JPEG,IMG_4849.JPEG,IMG_4850.JPEG,IMG_4851.JPEG,IMG_4855.JPEG,IMG_4856.JPEG,IMG_4857.JPEG,IMG_4858.JPEG</t>
        </is>
      </c>
      <c r="M4022"/>
      <c r="N4022" s="2">
        <v>46065</v>
      </c>
      <c r="O4022" t="inlineStr">
        <is>
          <t>已结束</t>
        </is>
      </c>
      <c r="P4022" t="inlineStr">
        <is>
          <t>07周</t>
        </is>
      </c>
      <c r="Q4022"/>
      <c r="R4022" t="inlineStr">
        <is>
          <t>false</t>
        </is>
      </c>
      <c r="S4022" t="inlineStr">
        <is>
          <t>2026/02/13</t>
        </is>
      </c>
      <c r="T4022" t="inlineStr">
        <is>
          <t>创新中心</t>
        </is>
      </c>
      <c r="U4022"/>
      <c r="V4022" t="inlineStr">
        <is>
          <t>张博文</t>
        </is>
      </c>
      <c r="W4022" t="inlineStr">
        <is>
          <t>吴薇
张铭麒</t>
        </is>
      </c>
    </row>
    <row r="4023" ht="12.75" customHeight="1">
      <c r="A4023" t="inlineStr">
        <is>
          <t>2026-02-11 周洪亮-广州-钱大妈-培训支持 已结束</t>
        </is>
      </c>
      <c r="B4023"/>
      <c r="C4023" t="inlineStr">
        <is>
          <t>钱大妈广州店今日正常运营，无异常问题需关注。</t>
        </is>
      </c>
      <c r="D4023" t="inlineStr">
        <is>
          <t>周洪亮</t>
        </is>
      </c>
      <c r="E4023" t="inlineStr">
        <is>
          <t>广东省广州市海珠区新港街道滨江东路360号黄金海岸水上乐园</t>
        </is>
      </c>
      <c r="F4023" t="inlineStr">
        <is>
          <t>项目出差</t>
        </is>
      </c>
      <c r="G4023" t="inlineStr">
        <is>
          <t>周洪亮-广州-钱大妈-培训支持 已结束</t>
        </is>
      </c>
      <c r="H4023" t="inlineStr">
        <is>
          <t>尊敬的领导 晚上好
以下是今日工作汇报
今日项目钱大妈（广州店）做门店的开档备货菜品炒制售卖
1.到店添加机器干料 液料 水淀粉
2.开档备货需要用到的食材，小料
3.机器开启深度润锅
4.炒制售卖的菜品
5.按照顾客需求做好分菜打包
6.收市做好铁锅洗净，机器清洁，深度养锅，清洗用具，关好电源</t>
        </is>
      </c>
      <c r="I4023" t="inlineStr">
        <is>
          <t>无</t>
        </is>
      </c>
      <c r="J4023"/>
      <c r="K4023" t="inlineStr">
        <is>
          <t>钱大妈广州店运营</t>
        </is>
      </c>
      <c r="L4023" t="inlineStr">
        <is>
          <t>IMG_4830.JPEG,IMG_4831.JPEG,IMG_4832.JPEG,IMG_4833.JPEG,IMG_4834.JPEG,IMG_4835.JPEG,IMG_4836.JPEG,IMG_4837.JPEG,IMG_4838.JPEG,IMG_4839.JPEG,IMG_4840.JPEG</t>
        </is>
      </c>
      <c r="M4023"/>
      <c r="N4023" s="2">
        <v>46064</v>
      </c>
      <c r="O4023" t="inlineStr">
        <is>
          <t>已结束</t>
        </is>
      </c>
      <c r="P4023" t="inlineStr">
        <is>
          <t>07周</t>
        </is>
      </c>
      <c r="Q4023"/>
      <c r="R4023" t="inlineStr">
        <is>
          <t>false</t>
        </is>
      </c>
      <c r="S4023" t="inlineStr">
        <is>
          <t>2026/02/13</t>
        </is>
      </c>
      <c r="T4023" t="inlineStr">
        <is>
          <t>创新中心</t>
        </is>
      </c>
      <c r="U4023"/>
      <c r="V4023" t="inlineStr">
        <is>
          <t>张博文</t>
        </is>
      </c>
      <c r="W4023" t="inlineStr">
        <is>
          <t>吴薇
张铭麒</t>
        </is>
      </c>
    </row>
    <row r="4024" ht="12.75" customHeight="1">
      <c r="A4024" t="inlineStr">
        <is>
          <t>2026-02-10 周洪亮-广州-钱大妈-培训支持 已结束</t>
        </is>
      </c>
      <c r="B4024"/>
      <c r="C4024" t="inlineStr">
        <is>
          <t>钱大妈广州店日常运营工作，无异常问题。</t>
        </is>
      </c>
      <c r="D4024" t="inlineStr">
        <is>
          <t>周洪亮</t>
        </is>
      </c>
      <c r="E4024" t="inlineStr">
        <is>
          <t>黄金海岸水上乐园，广东省广州市海珠区新港街道滨江东路354号黄金海岸水上乐园</t>
        </is>
      </c>
      <c r="F4024" t="inlineStr">
        <is>
          <t>项目出差</t>
        </is>
      </c>
      <c r="G4024" t="inlineStr">
        <is>
          <t>周洪亮-广州-钱大妈-培训支持 已结束</t>
        </is>
      </c>
      <c r="H4024" t="inlineStr">
        <is>
          <t>尊敬的领导 晚上好
以下是今日工作汇报
今日项目钱大妈（广州店）做门店的开档备货菜品炒制售卖
1.到店添加机器干料 液料 水淀粉
2.开档备货需要用到的食材，小料
3.机器开启深度润锅
4.炒制售卖的菜品
5.按照顾客需求做好分菜打包
6.收市做好铁锅洗净，机器清洁，深度养锅，清洗用具，关好电源</t>
        </is>
      </c>
      <c r="I4024" t="inlineStr">
        <is>
          <t>无</t>
        </is>
      </c>
      <c r="J4024"/>
      <c r="K4024" t="inlineStr">
        <is>
          <t>钱大妈广州店运营工作</t>
        </is>
      </c>
      <c r="L4024" t="inlineStr">
        <is>
          <t>IMG_4817.JPEG,IMG_4818.JPEG,IMG_4819.JPEG,IMG_4820.JPEG,IMG_4821.JPEG,IMG_4822.JPEG,IMG_4823.JPEG,IMG_4824.JPEG,IMG_4825.JPEG,IMG_4826.JPEG,IMG_4827.JPEG,IMG_4828.JPEG,IMG_4829.JPEG</t>
        </is>
      </c>
      <c r="M4024"/>
      <c r="N4024" s="2">
        <v>46063</v>
      </c>
      <c r="O4024" t="inlineStr">
        <is>
          <t>已结束</t>
        </is>
      </c>
      <c r="P4024" t="inlineStr">
        <is>
          <t>07周</t>
        </is>
      </c>
      <c r="Q4024"/>
      <c r="R4024" t="inlineStr">
        <is>
          <t>false</t>
        </is>
      </c>
      <c r="S4024" t="inlineStr">
        <is>
          <t>2026/02/13</t>
        </is>
      </c>
      <c r="T4024" t="inlineStr">
        <is>
          <t>创新中心</t>
        </is>
      </c>
      <c r="U4024"/>
      <c r="V4024" t="inlineStr">
        <is>
          <t>张博文</t>
        </is>
      </c>
      <c r="W4024" t="inlineStr">
        <is>
          <t>吴薇
张铭麒</t>
        </is>
      </c>
    </row>
    <row r="4025" ht="12.75" customHeight="1">
      <c r="A4025" t="inlineStr">
        <is>
          <t>2026-02-09 周洪亮-广州-钱大妈-培训支持 已结束</t>
        </is>
      </c>
      <c r="B4025"/>
      <c r="C4025" t="inlineStr">
        <is>
          <t>问题：豆鼓排骨闷板栗不够软糯，需增加焖煮时间3分钟。</t>
        </is>
      </c>
      <c r="D4025" t="inlineStr">
        <is>
          <t>周洪亮</t>
        </is>
      </c>
      <c r="E4025" t="inlineStr">
        <is>
          <t>黄金海岸水上乐园，广东省广州市海珠区新港街道滨江东路29号黄金海岸水上乐园</t>
        </is>
      </c>
      <c r="F4025" t="inlineStr">
        <is>
          <t>项目出差</t>
        </is>
      </c>
      <c r="G4025" t="inlineStr">
        <is>
          <t>周洪亮-广州-钱大妈-培训支持 已结束</t>
        </is>
      </c>
      <c r="H4025" t="inlineStr">
        <is>
          <t>尊敬的各位领导 晚上好
以下是今日今日的工作报告
今天门店没有营业，到店做菜品研发及录入菜谱试菜
1.早上到店先把门店的货品收好
2.超市采购研发菜品需要的食材
3.对食材进行预加工
4.开始机器上做菜品录入（豆鼓排骨闷板栗，五花肉炒笋丝）两道菜品
5.录制完成试菜，豆鼓排骨闷板栗还需再软糯，菜谱焖煮时间调整增加3分钟</t>
        </is>
      </c>
      <c r="I4025" t="inlineStr">
        <is>
          <t>1.豆鼓排骨闷板栗
2.五花肉炒笋丝</t>
        </is>
      </c>
      <c r="J4025"/>
      <c r="K4025" t="inlineStr">
        <is>
          <t>钱大妈广州店营业运作</t>
        </is>
      </c>
      <c r="L4025" t="inlineStr">
        <is>
          <t>IMG_4787.JPEG,IMG_4788.JPEG,IMG_4789.JPEG,IMG_4790.JPEG,IMG_4791.JPEG,IMG_4792.JPEG,IMG_4793.JPEG,IMG_4794.JPEG,IMG_4795.JPEG,IMG_4796.JPEG,IMG_4797.JPEG,IMG_4798.JPEG,IMG_4799.JPEG,IMG_4800.JPEG,IMG_4801.JPEG,IMG_4802.JPEG,IMG_4803.JPEG,IMG_4804.JPEG,IMG_4805.JPEG,IMG_4806.JPEG,IMG_4807.JPEG,IMG_4808.JPEG,IMG_4809.JPEG,IMG_4811.JPEG,IMG_4812.JPEG,IMG_4813.JPEG,IMG_4810.JPEG</t>
        </is>
      </c>
      <c r="M4025"/>
      <c r="N4025" s="2">
        <v>46062</v>
      </c>
      <c r="O4025" t="inlineStr">
        <is>
          <t>已结束</t>
        </is>
      </c>
      <c r="P4025" t="inlineStr">
        <is>
          <t>07周</t>
        </is>
      </c>
      <c r="Q4025"/>
      <c r="R4025" t="inlineStr">
        <is>
          <t>false</t>
        </is>
      </c>
      <c r="S4025" t="inlineStr">
        <is>
          <t>2026/02/13</t>
        </is>
      </c>
      <c r="T4025" t="inlineStr">
        <is>
          <t>创新中心</t>
        </is>
      </c>
      <c r="U4025"/>
      <c r="V4025" t="inlineStr">
        <is>
          <t>张博文</t>
        </is>
      </c>
      <c r="W4025" t="inlineStr">
        <is>
          <t>吴薇
张铭麒</t>
        </is>
      </c>
    </row>
    <row r="4026" ht="12.75" customHeight="1">
      <c r="A4026" t="inlineStr">
        <is>
          <t>2026-02-08 周洪亮-广州-钱大妈-培训支持 已结束</t>
        </is>
      </c>
      <c r="B4026"/>
      <c r="C4026" t="inlineStr">
        <is>
          <t>钱大妈广州店培训支持进行中，研发3道新品并录入菜谱。</t>
        </is>
      </c>
      <c r="D4026" t="inlineStr">
        <is>
          <t>周洪亮</t>
        </is>
      </c>
      <c r="E4026" t="inlineStr">
        <is>
          <t>黄金海岸水上乐园，广东省广州市海珠区新港街道滨江东路354号黄金海岸水上乐园</t>
        </is>
      </c>
      <c r="F4026" t="inlineStr">
        <is>
          <t>项目出差</t>
        </is>
      </c>
      <c r="G4026" t="inlineStr">
        <is>
          <t>周洪亮-广州-钱大妈-培训支持 已结束</t>
        </is>
      </c>
      <c r="H4026" t="inlineStr">
        <is>
          <t>尊敬的领导 晚上好
以下是今日工作汇报
今日项目钱大妈（广州店）做门店的开档备货菜品炒制售卖
1.到店添加机器干料 液料 水淀粉
2.开档备货需要用到的食材，小料
3.机器开启深度润锅
4.炒制售卖的菜品
5.按照顾客需求做好分菜打包
6.收市做好铁锅洗净，机器清洁，深度养锅，清洗用具，关好电源</t>
        </is>
      </c>
      <c r="I4026" t="inlineStr">
        <is>
          <t>无</t>
        </is>
      </c>
      <c r="J4026"/>
      <c r="K4026" t="inlineStr">
        <is>
          <t>钱大妈（广州店）研发3道新品，录入菜谱</t>
        </is>
      </c>
      <c r="L4026" t="inlineStr">
        <is>
          <t>IMG_4764.JPEG,IMG_4765.JPEG,IMG_4766.JPEG,IMG_4770.JPEG,IMG_4771.JPEG,IMG_4772.JPEG,IMG_4773.JPEG,IMG_4774.JPEG,IMG_4775.JPEG,IMG_4776.JPEG,IMG_4780.JPEG,IMG_4781.JPEG,IMG_4782.JPEG,IMG_4783.JPEG</t>
        </is>
      </c>
      <c r="M4026"/>
      <c r="N4026" s="2">
        <v>46061</v>
      </c>
      <c r="O4026" t="inlineStr">
        <is>
          <t>已结束</t>
        </is>
      </c>
      <c r="P4026" t="inlineStr">
        <is>
          <t>06周</t>
        </is>
      </c>
      <c r="Q4026"/>
      <c r="R4026" t="inlineStr">
        <is>
          <t>false</t>
        </is>
      </c>
      <c r="S4026" t="inlineStr">
        <is>
          <t>2026/02/13</t>
        </is>
      </c>
      <c r="T4026" t="inlineStr">
        <is>
          <t>创新中心</t>
        </is>
      </c>
      <c r="U4026"/>
      <c r="V4026" t="inlineStr">
        <is>
          <t>张博文</t>
        </is>
      </c>
      <c r="W4026" t="inlineStr">
        <is>
          <t>吴薇
张铭麒</t>
        </is>
      </c>
    </row>
    <row r="4027" ht="12.75" customHeight="1">
      <c r="A4027" t="inlineStr">
        <is>
          <t>2026-02-07 周洪亮-广州-钱大妈-培训支持 已结束</t>
        </is>
      </c>
      <c r="B4027"/>
      <c r="C4027" t="inlineStr">
        <is>
          <t>无需要关注的问题和异常。</t>
        </is>
      </c>
      <c r="D4027" t="inlineStr">
        <is>
          <t>周洪亮</t>
        </is>
      </c>
      <c r="E4027" t="inlineStr">
        <is>
          <t>黄金海岸水上乐园，广东省广州市海珠区新港街道滨江东路29号黄金海岸水上乐园</t>
        </is>
      </c>
      <c r="F4027" t="inlineStr">
        <is>
          <t>项目出差</t>
        </is>
      </c>
      <c r="G4027" t="inlineStr">
        <is>
          <t>周洪亮-广州-钱大妈-培训支持 已结束</t>
        </is>
      </c>
      <c r="H4027" t="inlineStr">
        <is>
          <t>尊敬的领导 晚上好
以下是今日工作汇报
今日项目钱大妈（广州店）做门店的开档备货菜品炒制售卖
1.到店添加机器干料 液料 水淀粉
2.开档备货需要用到的食材，小料
3.机器开启深度润锅
4.炒制售卖的菜品
5.按照顾客需求做好分菜打包
6.下单菜品需要的原材料
7.收市做好铁锅洗净，机器清洁，深度养锅，清洗用具，关好电源</t>
        </is>
      </c>
      <c r="I4027" t="inlineStr">
        <is>
          <t>无</t>
        </is>
      </c>
      <c r="J4027"/>
      <c r="K4027" t="inlineStr">
        <is>
          <t>广州（钱大妈）运行工作</t>
        </is>
      </c>
      <c r="L4027" t="inlineStr">
        <is>
          <t>IMG_4747.JPEG,IMG_4748.JPEG,IMG_4749.JPEG,IMG_4751.JPEG,IMG_4752.JPEG,IMG_4754.JPEG,IMG_4755.JPEG,IMG_4756.JPEG,IMG_4758.JPEG,IMG_4759.JPEG,IMG_4760.JPEG,IMG_4761.JPEG,IMG_4762.JPEG</t>
        </is>
      </c>
      <c r="M4027"/>
      <c r="N4027" s="2">
        <v>46060</v>
      </c>
      <c r="O4027" t="inlineStr">
        <is>
          <t>已结束</t>
        </is>
      </c>
      <c r="P4027" t="inlineStr">
        <is>
          <t>06周</t>
        </is>
      </c>
      <c r="Q4027"/>
      <c r="R4027" t="inlineStr">
        <is>
          <t>false</t>
        </is>
      </c>
      <c r="S4027" t="inlineStr">
        <is>
          <t>2026/02/13</t>
        </is>
      </c>
      <c r="T4027" t="inlineStr">
        <is>
          <t>创新中心</t>
        </is>
      </c>
      <c r="U4027"/>
      <c r="V4027" t="inlineStr">
        <is>
          <t>张博文</t>
        </is>
      </c>
      <c r="W4027" t="inlineStr">
        <is>
          <t>吴薇
张铭麒</t>
        </is>
      </c>
    </row>
    <row r="4028" ht="12.75" customHeight="1">
      <c r="A4028" t="inlineStr">
        <is>
          <t>2026-02-06 周洪亮-广州-钱大妈-培训支持 已结束</t>
        </is>
      </c>
      <c r="B4028"/>
      <c r="C4028" t="inlineStr">
        <is>
          <t>钱大妈广州店开档备货售卖正常，无异常问题。</t>
        </is>
      </c>
      <c r="D4028" t="inlineStr">
        <is>
          <t>周洪亮</t>
        </is>
      </c>
      <c r="E4028" t="inlineStr">
        <is>
          <t>黄金海岸水上乐园，广东省广州市海珠区新港街道滨江东路29号黄金海岸水上乐园</t>
        </is>
      </c>
      <c r="F4028" t="inlineStr">
        <is>
          <t>项目出差</t>
        </is>
      </c>
      <c r="G4028" t="inlineStr">
        <is>
          <t>周洪亮-广州-钱大妈-培训支持 已结束</t>
        </is>
      </c>
      <c r="H4028" t="inlineStr">
        <is>
          <t>尊敬的领导 晚上好
以下是今日工作汇报
今日项目钱大妈（广州店）做门店的开档备货菜品炒制售卖
1.到店检查添加机器干料 液料 水淀粉
2.检查备货开档需要用到的食材，备好小料
3.机器开启深度润锅
4.炒制售卖的菜品
5.按照顾客需求做好分菜打包
6.收市做好铁锅洗净，机器清洁，深度养锅，清洗用具，关好电源</t>
        </is>
      </c>
      <c r="I4028" t="inlineStr">
        <is>
          <t>无</t>
        </is>
      </c>
      <c r="J4028"/>
      <c r="K4028" t="inlineStr">
        <is>
          <t>项目钱大妈门店备货售卖经营</t>
        </is>
      </c>
      <c r="L4028" t="inlineStr">
        <is>
          <t>IMG_4727.JPEG,IMG_4728.JPEG,IMG_4729.JPEG,IMG_4730.JPEG,IMG_4731.JPEG,IMG_4732.JPEG,IMG_4733.JPEG,IMG_4734.JPEG,IMG_4735.JPEG,IMG_4741.JPEG,IMG_4742.JPEG,IMG_4743.JPEG,IMG_4744.JPEG,IMG_4745.JPEG,IMG_4746.JPEG</t>
        </is>
      </c>
      <c r="M4028"/>
      <c r="N4028" s="2">
        <v>46059</v>
      </c>
      <c r="O4028" t="inlineStr">
        <is>
          <t>已结束</t>
        </is>
      </c>
      <c r="P4028" t="inlineStr">
        <is>
          <t>06周</t>
        </is>
      </c>
      <c r="Q4028"/>
      <c r="R4028" t="inlineStr">
        <is>
          <t>false</t>
        </is>
      </c>
      <c r="S4028" t="inlineStr">
        <is>
          <t>2026/02/13</t>
        </is>
      </c>
      <c r="T4028" t="inlineStr">
        <is>
          <t>创新中心</t>
        </is>
      </c>
      <c r="U4028"/>
      <c r="V4028" t="inlineStr">
        <is>
          <t>张博文</t>
        </is>
      </c>
      <c r="W4028" t="inlineStr">
        <is>
          <t>吴薇
张铭麒</t>
        </is>
      </c>
    </row>
    <row r="4029" ht="12.75" customHeight="1">
      <c r="A4029" t="inlineStr">
        <is>
          <t>2026-02-05 周洪亮-广州-钱大妈-培训支持 已结束</t>
        </is>
      </c>
      <c r="B4029"/>
      <c r="C4029" t="inlineStr">
        <is>
          <t>无异常问题需关注，汇报为正常项目培训支持工作内容。</t>
        </is>
      </c>
      <c r="D4029" t="inlineStr">
        <is>
          <t>周洪亮</t>
        </is>
      </c>
      <c r="E4029" t="inlineStr">
        <is>
          <t>海珠半岛花园，广东省广州市海珠区新港街道滨江东路29号海珠半岛花园</t>
        </is>
      </c>
      <c r="F4029" t="inlineStr">
        <is>
          <t>项目出差</t>
        </is>
      </c>
      <c r="G4029" t="inlineStr">
        <is>
          <t>周洪亮-广州-钱大妈-培训支持 已结束</t>
        </is>
      </c>
      <c r="H4029" t="inlineStr">
        <is>
          <t>尊敬的领导 晚上好
以下是今日工作汇报
今日项目钱大妈（广州店）跟杨师傅学习
1.到店检查添加机器干料 液料 水淀粉
2.检查备货开档需要用到的食材，备好小料
3.机器开启深度润锅
4.炒制午市菜品
5.跟进顾客需求做好分菜打包
6.收市做好机器保洁，铁锅洗净，深度养锅，清洗用具，关好炒菜机及加热版电源</t>
        </is>
      </c>
      <c r="I4029" t="inlineStr">
        <is>
          <t>无</t>
        </is>
      </c>
      <c r="J4029"/>
      <c r="K4029" t="inlineStr">
        <is>
          <t>广州钱大妈项目培训支持</t>
        </is>
      </c>
      <c r="L4029" t="inlineStr">
        <is>
          <t>IMG_4704.JPEG,IMG_4710.JPEG,IMG_4711.JPEG,IMG_4712.JPEG,IMG_4713.JPEG,IMG_4714.JPEG,IMG_4715.JPEG,IMG_4716.JPEG,IMG_4717.JPEG,IMG_4718.JPEG,IMG_4719.JPEG,IMG_4720.JPEG,IMG_4721.JPEG,IMG_4722.JPEG,IMG_4723.JPEG,IMG_4724.JPEG,IMG_4725.JPEG,IMG_4726.JPEG</t>
        </is>
      </c>
      <c r="M4029"/>
      <c r="N4029" s="2">
        <v>46058</v>
      </c>
      <c r="O4029" t="inlineStr">
        <is>
          <t>已结束</t>
        </is>
      </c>
      <c r="P4029" t="inlineStr">
        <is>
          <t>06周</t>
        </is>
      </c>
      <c r="Q4029"/>
      <c r="R4029" t="inlineStr">
        <is>
          <t>false</t>
        </is>
      </c>
      <c r="S4029" t="inlineStr">
        <is>
          <t>2026/02/13</t>
        </is>
      </c>
      <c r="T4029" t="inlineStr">
        <is>
          <t>创新中心</t>
        </is>
      </c>
      <c r="U4029"/>
      <c r="V4029" t="inlineStr">
        <is>
          <t>张博文</t>
        </is>
      </c>
      <c r="W4029" t="inlineStr">
        <is>
          <t>吴薇
张铭麒</t>
        </is>
      </c>
    </row>
    <row r="4030" ht="12.75" customHeight="1">
      <c r="A4030" t="inlineStr">
        <is>
          <t>2026-02-04 周洪亮-深圳-农耕记-解决问题 已结束</t>
        </is>
      </c>
      <c r="B4030"/>
      <c r="C4030" t="inlineStr">
        <is>
          <t>鲜闷腐皮汁水不足需加水和味粉，油渣条根白颜色深减酱汁，鲜炒黄牛肉减菜籽油。</t>
        </is>
      </c>
      <c r="D4030" t="inlineStr">
        <is>
          <t>周洪亮</t>
        </is>
      </c>
      <c r="E4030" t="inlineStr">
        <is>
          <t>虎门站，广东省东莞市虎门镇麦当劳(虎门站店)虎门站</t>
        </is>
      </c>
      <c r="F4030" t="inlineStr">
        <is>
          <t>项目出差</t>
        </is>
      </c>
      <c r="G4030" t="inlineStr">
        <is>
          <t>周洪亮-深圳-农耕记-解决问题 已结束</t>
        </is>
      </c>
      <c r="H4030" t="inlineStr">
        <is>
          <t>尊敬的领导 晚上好
今日到店与区总（黄朝阳）还有门店厨师长（古师傅）一起看菜品炒制出来的效果 按照黄师傅跟厨师长要求以下菜品做微调
1.鲜闷腐皮 2份量菜品汁水不够，增加水100克，味粉（粉料3）增加2克.；3份量汁水不够，增加水150克，味粉（粉料3）增加3克
2.油渣条根白2份量跟3份量颜色偏深，都减少酱汁E（老抽）1克
3.鲜炒黄牛肉，菜籽油1份量的减15克，2份量的减20克，3份量的减20克
离店前与黄师傅跟厨师长沟通，均对菜品表示满意</t>
        </is>
      </c>
      <c r="I4030" t="inlineStr">
        <is>
          <t>无</t>
        </is>
      </c>
      <c r="J4030"/>
      <c r="K4030" t="inlineStr">
        <is>
          <t>项目钱大妈（广州店）培训支持学习</t>
        </is>
      </c>
      <c r="L4030" t="inlineStr">
        <is>
          <t>IMG_4677.JPEG,IMG_4678.JPEG,IMG_4679.JPEG,IMG_4680.JPEG,IMG_4681.JPEG,IMG_4684.JPEG,IMG_4685.JPEG,IMG_4687.JPEG,IMG_4688.JPEG,IMG_4689.JPEG,IMG_4690.JPEG,IMG_4691.JPEG,IMG_4692.JPEG,IMG_4693.JPEG,IMG_4694.JPEG,IMG_4695.JPEG,IMG_4696.JPEG,IMG_4697.JPEG,IMG_4698.JPEG,IMG_4699.JPEG,IMG_4700.JPEG,IMG_4701.JPEG,IMG_4702.JPEG,IMG_4703.JPEG</t>
        </is>
      </c>
      <c r="M4030"/>
      <c r="N4030" s="2">
        <v>46057</v>
      </c>
      <c r="O4030" t="inlineStr">
        <is>
          <t>已结束,已结束</t>
        </is>
      </c>
      <c r="P4030" t="inlineStr">
        <is>
          <t>06周</t>
        </is>
      </c>
      <c r="Q4030"/>
      <c r="R4030" t="inlineStr">
        <is>
          <t>false</t>
        </is>
      </c>
      <c r="S4030" t="inlineStr">
        <is>
          <t>2026/02/04
2026/03/05</t>
        </is>
      </c>
      <c r="T4030" t="inlineStr">
        <is>
          <t>BST</t>
        </is>
      </c>
      <c r="U4030"/>
      <c r="V4030" t="inlineStr">
        <is>
          <t>张铭麒
张铭麒</t>
        </is>
      </c>
      <c r="W4030" t="inlineStr">
        <is>
          <t>李岳丰
吴薇
李岳丰
吴薇</t>
        </is>
      </c>
    </row>
    <row r="4031" ht="12.75" customHeight="1">
      <c r="A4031" t="inlineStr">
        <is>
          <t>2026-02-03 周洪亮-深圳-农耕记-解决问题 已结束</t>
        </is>
      </c>
      <c r="B4031"/>
      <c r="C4031" t="inlineStr">
        <is>
          <t>农耕记深圳欢乐港店调整两道菜品调料、炒制时间及温度。</t>
        </is>
      </c>
      <c r="D4031" t="inlineStr">
        <is>
          <t>周洪亮</t>
        </is>
      </c>
      <c r="E4031" t="inlineStr">
        <is>
          <t>壹方城购物中心东区，广东省深圳市宝安区新安街道壹方城购物中心(壹方中心店)壹方城购物中心东区</t>
        </is>
      </c>
      <c r="F4031" t="inlineStr">
        <is>
          <t>项目出差</t>
        </is>
      </c>
      <c r="G4031" t="inlineStr">
        <is>
          <t>周洪亮-深圳-农耕记-解决问题 已结束</t>
        </is>
      </c>
      <c r="H4031" t="inlineStr">
        <is>
          <t>各位领导 晚上好
今天早上到广州项目（钱大妈）做培训支持，刚到店后接到麒哥通知急需到农耕记（深圳欢乐港店）调试菜品，于下午3点到店，到店后联系上区总（黄朝阳）了解需要配合调整的菜品
调整菜品：
1.樟树港辣椒炒肉
   1份量的增加盐1克 拍蒜跟豆鼓的投放时间调整到投放高汤前煸5秒出香味，出锅前温度由13千瓦提高到14千瓦
   2份量的煸辣椒的时间增加6秒，出锅前温度由13千瓦升高到15千瓦
2.小炒笋
   1份量的菜籽油投放增加10克，水增加20克
   2份量的水增加40克
   3份量的水增加50克
调整完后炒制黄师傅表示效果可以，离店前沟通明天再一起看一下菜品出品，如有还需调整的现场一起沟通调整</t>
        </is>
      </c>
      <c r="I4031" t="inlineStr">
        <is>
          <t>无</t>
        </is>
      </c>
      <c r="J4031"/>
      <c r="K4031" t="inlineStr">
        <is>
          <t>农耕记（深圳欢乐港店）菜品调整</t>
        </is>
      </c>
      <c r="L4031" t="inlineStr">
        <is>
          <t>IMG_4645.JPEG,photo_1F01E909-C35F-4777-8B06-1BE5603BBFE0_1770076765.JPEG,IMG_4647.JPEG,IMG_4650.JPEG,IMG_4651.JPEG,IMG_4652.JPEG,IMG_4654.JPEG,IMG_4655.JPEG,IMG_4656.JPEG,IMG_4658.JPEG,IMG_4660.JPEG,IMG_4662.JPEG,IMG_4663.JPEG,IMG_4664.JPEG,IMG_4667.JPEG,IMG_4668.JPEG,IMG_4669.JPEG,IMG_4670.JPEG,IMG_4671.JPEG,IMG_4672.JPEG,IMG_4673.JPEG,IMG_4674.JPEG,IMG_4675.JPEG,IMG_4676.JPEG</t>
        </is>
      </c>
      <c r="M4031"/>
      <c r="N4031" s="2">
        <v>46056</v>
      </c>
      <c r="O4031" t="inlineStr">
        <is>
          <t>已结束,已结束</t>
        </is>
      </c>
      <c r="P4031" t="inlineStr">
        <is>
          <t>06周</t>
        </is>
      </c>
      <c r="Q4031"/>
      <c r="R4031" t="inlineStr">
        <is>
          <t>false</t>
        </is>
      </c>
      <c r="S4031" t="inlineStr">
        <is>
          <t>2026/02/04
2026/03/05</t>
        </is>
      </c>
      <c r="T4031" t="inlineStr">
        <is>
          <t>BST</t>
        </is>
      </c>
      <c r="U4031"/>
      <c r="V4031" t="inlineStr">
        <is>
          <t>张铭麒
张铭麒</t>
        </is>
      </c>
      <c r="W4031" t="inlineStr">
        <is>
          <t>李岳丰
吴薇
李岳丰
吴薇</t>
        </is>
      </c>
    </row>
    <row r="4032" ht="12.75" customHeight="1">
      <c r="A4032" t="inlineStr">
        <is>
          <t xml:space="preserve">2026-02-02 </t>
        </is>
      </c>
      <c r="B4032"/>
      <c r="C4032" t="inlineStr">
        <is>
          <t>正文仅含日期“2026/02/02”，无实质内容，信息缺失。</t>
        </is>
      </c>
      <c r="D4032" t="inlineStr">
        <is>
          <t>周洪亮</t>
        </is>
      </c>
      <c r="E4032" t="inlineStr">
        <is>
          <t>广东省汕头市潮南区胪岗镇洲建材</t>
        </is>
      </c>
      <c r="F4032" t="inlineStr">
        <is>
          <t>排休</t>
        </is>
      </c>
      <c r="G4032"/>
      <c r="H4032"/>
      <c r="I4032"/>
      <c r="J4032"/>
      <c r="K4032"/>
      <c r="L4032"/>
      <c r="M4032"/>
      <c r="N4032" s="2">
        <v>46055</v>
      </c>
      <c r="O4032"/>
      <c r="P4032" t="inlineStr">
        <is>
          <t>06周</t>
        </is>
      </c>
      <c r="Q4032"/>
      <c r="R4032" t="inlineStr">
        <is>
          <t>false</t>
        </is>
      </c>
      <c r="S4032"/>
      <c r="T4032"/>
      <c r="U4032"/>
      <c r="V4032"/>
      <c r="W4032"/>
    </row>
    <row r="4033" ht="12.75" customHeight="1">
      <c r="A4033" t="inlineStr">
        <is>
          <t xml:space="preserve">2026-02-01 </t>
        </is>
      </c>
      <c r="B4033"/>
      <c r="C4033" t="inlineStr">
        <is>
          <t>正文内容仅为日期“2026/02/01”，无具体信息，无法提取问题或异常。</t>
        </is>
      </c>
      <c r="D4033" t="inlineStr">
        <is>
          <t>周洪亮</t>
        </is>
      </c>
      <c r="E4033" t="inlineStr">
        <is>
          <t>广东省汕头市潮南区胪岗镇洲建材</t>
        </is>
      </c>
      <c r="F4033" t="inlineStr">
        <is>
          <t>排休</t>
        </is>
      </c>
      <c r="G4033"/>
      <c r="H4033"/>
      <c r="I4033"/>
      <c r="J4033"/>
      <c r="K4033"/>
      <c r="L4033"/>
      <c r="M4033"/>
      <c r="N4033" s="2">
        <v>46054</v>
      </c>
      <c r="O4033"/>
      <c r="P4033" t="inlineStr">
        <is>
          <t>05周</t>
        </is>
      </c>
      <c r="Q4033"/>
      <c r="R4033" t="inlineStr">
        <is>
          <t>false</t>
        </is>
      </c>
      <c r="S4033"/>
      <c r="T4033"/>
      <c r="U4033"/>
      <c r="V4033"/>
      <c r="W4033"/>
    </row>
    <row r="4034" ht="12.75" customHeight="1">
      <c r="A4034" t="inlineStr">
        <is>
          <t xml:space="preserve">2026-01-31 </t>
        </is>
      </c>
      <c r="B4034"/>
      <c r="C4034" t="inlineStr">
        <is>
          <t>正文仅日期“2026/01/31”，无具体内容，信息缺失。</t>
        </is>
      </c>
      <c r="D4034" t="inlineStr">
        <is>
          <t>周洪亮</t>
        </is>
      </c>
      <c r="E4034" t="inlineStr">
        <is>
          <t>广东省汕头市潮南区胪岗镇洲建材</t>
        </is>
      </c>
      <c r="F4034" t="inlineStr">
        <is>
          <t>排休</t>
        </is>
      </c>
      <c r="G4034"/>
      <c r="H4034"/>
      <c r="I4034"/>
      <c r="J4034"/>
      <c r="K4034"/>
      <c r="L4034"/>
      <c r="M4034"/>
      <c r="N4034" s="2">
        <v>46053</v>
      </c>
      <c r="O4034"/>
      <c r="P4034" t="inlineStr">
        <is>
          <t>05周</t>
        </is>
      </c>
      <c r="Q4034"/>
      <c r="R4034" t="inlineStr">
        <is>
          <t>false</t>
        </is>
      </c>
      <c r="S4034"/>
      <c r="T4034"/>
      <c r="U4034"/>
      <c r="V4034"/>
      <c r="W4034"/>
    </row>
    <row r="4035" ht="12.75" customHeight="1">
      <c r="A4035" t="inlineStr">
        <is>
          <t>2026-01-30 周洪亮-泉州-绿茶-铁锅导入 已结束</t>
        </is>
      </c>
      <c r="B4035"/>
      <c r="C4035" t="inlineStr">
        <is>
          <t>周洪亮泉州绿茶铁锅导入任务进行中却排休，状态异常。</t>
        </is>
      </c>
      <c r="D4035" t="inlineStr">
        <is>
          <t>周洪亮</t>
        </is>
      </c>
      <c r="E4035" t="inlineStr">
        <is>
          <t>广东省汕头市潮南区胪岗镇洲建材</t>
        </is>
      </c>
      <c r="F4035" t="inlineStr">
        <is>
          <t>项目出差</t>
        </is>
      </c>
      <c r="G4035" t="inlineStr">
        <is>
          <t>周洪亮-泉州-绿茶-铁锅导入 已结束</t>
        </is>
      </c>
      <c r="H4035" t="inlineStr">
        <is>
          <t>完成绿茶（泉州浦西万达广场店）铁锅导入任务后返回深圳</t>
        </is>
      </c>
      <c r="I4035" t="inlineStr">
        <is>
          <t>无</t>
        </is>
      </c>
      <c r="J4035"/>
      <c r="K4035" t="inlineStr">
        <is>
          <t>排休</t>
        </is>
      </c>
      <c r="L4035" t="inlineStr">
        <is>
          <t>IMG_4620.JPEG,IMG_4621.JPEG,IMG_4622.JPEG,IMG_4625.JPEG</t>
        </is>
      </c>
      <c r="M4035"/>
      <c r="N4035" s="2">
        <v>46052</v>
      </c>
      <c r="O4035" t="inlineStr">
        <is>
          <t>已结束</t>
        </is>
      </c>
      <c r="P4035" t="inlineStr">
        <is>
          <t>05周</t>
        </is>
      </c>
      <c r="Q4035"/>
      <c r="R4035" t="inlineStr">
        <is>
          <t>false</t>
        </is>
      </c>
      <c r="S4035" t="inlineStr">
        <is>
          <t>2026/01/29</t>
        </is>
      </c>
      <c r="T4035" t="inlineStr">
        <is>
          <t>BST</t>
        </is>
      </c>
      <c r="U4035"/>
      <c r="V4035" t="inlineStr">
        <is>
          <t>张铭麒</t>
        </is>
      </c>
      <c r="W4035" t="inlineStr">
        <is>
          <t>李岳丰
吴薇</t>
        </is>
      </c>
    </row>
    <row r="4036" ht="12.75" customHeight="1">
      <c r="A4036" t="inlineStr">
        <is>
          <t>2026-01-29 周洪亮-泉州-绿茶-铁锅导入 已结束</t>
        </is>
      </c>
      <c r="B4036"/>
      <c r="C4036" t="inlineStr">
        <is>
          <t>铁锅使用需注意避免干烧、熬糖醋汁，厨师长需跟进使用清洁养锅。</t>
        </is>
      </c>
      <c r="D4036" t="inlineStr">
        <is>
          <t>周洪亮</t>
        </is>
      </c>
      <c r="E4036" t="inlineStr">
        <is>
          <t>万达中心，福建省泉州市丰泽区泉秀街道宝洲街万达中心</t>
        </is>
      </c>
      <c r="F4036" t="inlineStr">
        <is>
          <t>项目出差</t>
        </is>
      </c>
      <c r="G4036" t="inlineStr">
        <is>
          <t>周洪亮-泉州-绿茶-铁锅导入 已结束</t>
        </is>
      </c>
      <c r="H4036" t="inlineStr">
        <is>
          <t>尊敬的领导 晚上好
以下是今日工作汇报
今日项目绿茶（泉州浦西万达广场店)更换铁锅后的工作跟进
1.到店检查操作员开档工作，干料，液料，油料，菜品已量化，小料已备齐
2.带教操作员进行菜品炒制，并由操作员上手炒制
3.告知操作员使用铁锅是注意不要干烧，避免油渍或者污渍干烧后铁锅难清洗，不要使用铁锅熬制糖醋汁，酸性太枪会腐蚀铁锅
4.检查操作员对机器保洁，铁锅清洗，深度养锅的操作，操作员均能独立完成
5.离店跟厨师长沟通交接这两天更换铁锅及使用铁锅的工作，需要厨师长多跟进铁锅的使用，清洁和养锅，菜品有需要调整的及时告知</t>
        </is>
      </c>
      <c r="I4036" t="inlineStr">
        <is>
          <t>无</t>
        </is>
      </c>
      <c r="J4036"/>
      <c r="K4036" t="inlineStr">
        <is>
          <t>返回深圳</t>
        </is>
      </c>
      <c r="L4036" t="inlineStr">
        <is>
          <t>IMG_4563.JPEG,IMG_4564.JPEG,IMG_4565.JPEG,IMG_4566.JPEG,IMG_4567.JPEG,IMG_4568.JPEG,IMG_4569.JPEG,IMG_4570.JPEG,IMG_4571.JPEG,IMG_4572.JPEG,IMG_4573.JPEG,IMG_4576.JPEG,IMG_4577.JPEG,IMG_4578.JPEG,IMG_4579.JPEG,IMG_4580.JPEG,IMG_4581.JPEG,IMG_4582.JPEG,IMG_4583.JPEG,IMG_4584.JPEG,IMG_4585.JPEG,IMG_4587.JPEG,IMG_4588.JPEG</t>
        </is>
      </c>
      <c r="M4036"/>
      <c r="N4036" s="2">
        <v>46051</v>
      </c>
      <c r="O4036" t="inlineStr">
        <is>
          <t>已结束</t>
        </is>
      </c>
      <c r="P4036" t="inlineStr">
        <is>
          <t>05周</t>
        </is>
      </c>
      <c r="Q4036"/>
      <c r="R4036" t="inlineStr">
        <is>
          <t>false</t>
        </is>
      </c>
      <c r="S4036" t="inlineStr">
        <is>
          <t>2026/01/29</t>
        </is>
      </c>
      <c r="T4036" t="inlineStr">
        <is>
          <t>BST</t>
        </is>
      </c>
      <c r="U4036"/>
      <c r="V4036" t="inlineStr">
        <is>
          <t>张铭麒</t>
        </is>
      </c>
      <c r="W4036" t="inlineStr">
        <is>
          <t>李岳丰
吴薇</t>
        </is>
      </c>
    </row>
    <row r="4037" ht="12.75" customHeight="1">
      <c r="A4037" t="inlineStr">
        <is>
          <t>2026-01-28 周洪亮-泉州-绿茶-铁锅导入 已结束</t>
        </is>
      </c>
      <c r="B4037"/>
      <c r="C4037" t="inlineStr">
        <is>
          <t>需关注铁锅需从12千瓦升级到15千瓦的问题。</t>
        </is>
      </c>
      <c r="D4037" t="inlineStr">
        <is>
          <t>周洪亮</t>
        </is>
      </c>
      <c r="E4037" t="inlineStr">
        <is>
          <t>丰泽灯星社区，福建省泉州市丰泽区泉秀街道宝洲街丰泽灯星社区</t>
        </is>
      </c>
      <c r="F4037" t="inlineStr">
        <is>
          <t>项目出差</t>
        </is>
      </c>
      <c r="G4037" t="inlineStr">
        <is>
          <t>周洪亮-泉州-绿茶-铁锅导入 已结束</t>
        </is>
      </c>
      <c r="H4037" t="inlineStr">
        <is>
          <t>尊敬的领导 晚上好
以下是今日工作汇报
今日到项目绿茶（泉州浦西万达店) 更换铁锅
1.到店跟门店沟通换铁锅巡店的事宜
2.门店已添加好干料、液料、油料，小料备齐，菜品已量化
3.更换铁锅，系统同步复合锅更换为滲氮油膜铁锅
4.清洗干净铁锅锅体上的油膜
5.联系超哥铁锅需12千瓦升级15千瓦
6.使用倾角仪调整锅位 低18.中26.高33
7.给铁锅做测温，做温度标定
8.导入铁锅菜谱并做好分组
9.调试完毕做深度养锅
10.带教操作员使用铁锅炒制菜品，做好铁锅清洁，深度养锅，机器清洁</t>
        </is>
      </c>
      <c r="I4037" t="inlineStr">
        <is>
          <t>无</t>
        </is>
      </c>
      <c r="J4037"/>
      <c r="K4037" t="inlineStr">
        <is>
          <t>绿茶（泉州浦西万达店）更换铁锅后的工作跟进</t>
        </is>
      </c>
      <c r="L4037" t="inlineStr">
        <is>
          <t>IMG_4508.JPEG,IMG_4509.JPEG,IMG_4511.JPEG,IMG_4512.JPEG,IMG_4513.JPEG,IMG_4514.JPEG,IMG_4516.JPEG,IMG_4517.JPEG,IMG_4518.JPEG,IMG_4519.JPEG,IMG_4520.JPEG,IMG_4521.JPEG,IMG_4522.JPEG,IMG_4523.JPEG,IMG_4524.JPEG,IMG_4525.JPEG,IMG_4526.JPEG,IMG_4527.JPEG,IMG_4529.JPEG,IMG_4530.JPEG,IMG_4531.JPEG,IMG_4533.JPEG,IMG_4534.JPEG,IMG_4536.JPEG,IMG_4541.JPEG,IMG_4542.JPEG,IMG_4543.JPEG,IMG_4544.JPEG,IMG_4545.JPEG,IMG_4546.JPEG,IMG_4547.JPEG,IMG_4548.JPEG,IMG_4549.JPEG,1769594300.mp4,IMG_4551.JPEG,IMG_4552.JPEG,IMG_4553.JPEG,IMG_4554.JPEG,IMG_4555.JPEG,IMG_4556.JPEG,IMG_4557.JPEG</t>
        </is>
      </c>
      <c r="M4037"/>
      <c r="N4037" s="2">
        <v>46050</v>
      </c>
      <c r="O4037" t="inlineStr">
        <is>
          <t>已结束</t>
        </is>
      </c>
      <c r="P4037" t="inlineStr">
        <is>
          <t>05周</t>
        </is>
      </c>
      <c r="Q4037"/>
      <c r="R4037" t="inlineStr">
        <is>
          <t>false</t>
        </is>
      </c>
      <c r="S4037" t="inlineStr">
        <is>
          <t>2026/01/29</t>
        </is>
      </c>
      <c r="T4037" t="inlineStr">
        <is>
          <t>BST</t>
        </is>
      </c>
      <c r="U4037"/>
      <c r="V4037" t="inlineStr">
        <is>
          <t>张铭麒</t>
        </is>
      </c>
      <c r="W4037" t="inlineStr">
        <is>
          <t>李岳丰
吴薇</t>
        </is>
      </c>
    </row>
    <row r="4038" ht="12.75" customHeight="1">
      <c r="A4038" t="inlineStr">
        <is>
          <t>2026-01-27 周洪亮-厦门-绿茶-铁锅导入 已结束</t>
        </is>
      </c>
      <c r="B4038"/>
      <c r="C4038" t="inlineStr">
        <is>
          <t>问题：机器干料门故障，已报售后维修（孙师傅）。</t>
        </is>
      </c>
      <c r="D4038" t="inlineStr">
        <is>
          <t>周洪亮</t>
        </is>
      </c>
      <c r="E4038" t="inlineStr">
        <is>
          <t>官任豪庭一期，福建省厦门市集美区杏林街道诚毅中路官任豪庭一期</t>
        </is>
      </c>
      <c r="F4038" t="inlineStr">
        <is>
          <t>项目出差</t>
        </is>
      </c>
      <c r="G4038" t="inlineStr">
        <is>
          <t>周洪亮-厦门-绿茶-铁锅导入 已结束</t>
        </is>
      </c>
      <c r="H4038" t="inlineStr">
        <is>
          <t>尊敬的领导 晚上好
以下是今日工作汇报
今日项目绿茶（厦门集美大悦城店)更换铁锅后的工作跟进
1.到店检查操作员开档工作，干料，液料，油料，菜品已量化，小料已备齐
2.带教操作员进行菜品炒制，并由操作员上手炒制
3.告知操作员使用铁锅是注意不要干烧，避免油渍或者污渍干烧后铁锅难清洗，不要使用铁锅熬制糖醋汁，酸性太枪会腐蚀铁锅
4.检查操作员对机器保洁，铁锅清洗，深度养锅的操作，操作员均能独立完成
5.离店跟厨师长沟通交接这两天更换铁锅及使用铁锅的工作，需要厨师长多跟进铁锅的使用，清洁和养锅，菜品有需要调整的及时告知
6.机器干料门故障，已报售后维修（孙师傅）</t>
        </is>
      </c>
      <c r="I4038" t="inlineStr">
        <is>
          <t>无</t>
        </is>
      </c>
      <c r="J4038"/>
      <c r="K4038" t="inlineStr">
        <is>
          <t>绿茶（泉州万达店）导铁锅</t>
        </is>
      </c>
      <c r="L4038" t="inlineStr">
        <is>
          <t>IMG_4427.JPEG,IMG_4428.JPEG,IMG_4429.JPEG,IMG_4430.JPEG,IMG_4431.JPEG,IMG_4432.JPEG,IMG_4433.JPEG,IMG_4434.JPEG,IMG_4435.JPEG,IMG_4436.JPEG,IMG_4437.JPEG,IMG_4438.JPEG,IMG_4439.JPEG,IMG_4440.JPEG,IMG_4441.JPEG,IMG_4442.JPEG,IMG_4444.JPEG,IMG_4445.JPEG,IMG_4446.JPEG,IMG_4447.JPEG,IMG_4448.JPEG,IMG_4449.JPEG,IMG_4450.JPEG,IMG_4451.JPEG,IMG_4452.JPEG,1769507084.mp4,1769507096.mp4,IMG_4455.JPEG,IMG_4456.JPEG,IMG_4457.JPEG,IMG_4458.JPEG,IMG_4459.JPEG,IMG_4460.JPEG,IMG_4461.JPEG,IMG_4462.JPEG,IMG_4463.JPEG,IMG_4464.JPEG</t>
        </is>
      </c>
      <c r="M4038"/>
      <c r="N4038" s="2">
        <v>46049</v>
      </c>
      <c r="O4038" t="inlineStr">
        <is>
          <t>已结束,已结束</t>
        </is>
      </c>
      <c r="P4038" t="inlineStr">
        <is>
          <t>05周</t>
        </is>
      </c>
      <c r="Q4038"/>
      <c r="R4038" t="inlineStr">
        <is>
          <t>false</t>
        </is>
      </c>
      <c r="S4038" t="inlineStr">
        <is>
          <t>2026/01/22
2026/01/27</t>
        </is>
      </c>
      <c r="T4038" t="inlineStr">
        <is>
          <t>BST</t>
        </is>
      </c>
      <c r="U4038"/>
      <c r="V4038" t="inlineStr">
        <is>
          <t>张铭麒
张铭麒</t>
        </is>
      </c>
      <c r="W4038" t="inlineStr">
        <is>
          <t>李岳丰
吴薇
李岳丰
吴薇</t>
        </is>
      </c>
    </row>
    <row r="4039" ht="12.75" customHeight="1">
      <c r="A4039" t="inlineStr">
        <is>
          <t>2026-01-26 周洪亮-厦门-绿茶-铁锅导入 已结束</t>
        </is>
      </c>
      <c r="B4039"/>
      <c r="C4039" t="inlineStr">
        <is>
          <t>需关注铁锅需12千瓦升级15千瓦及售后升级5194版本。</t>
        </is>
      </c>
      <c r="D4039" t="inlineStr">
        <is>
          <t>周洪亮</t>
        </is>
      </c>
      <c r="E4039" t="inlineStr">
        <is>
          <t>官任豪庭一期，福建省厦门市集美区杏林街道官任豪庭官任豪庭一期</t>
        </is>
      </c>
      <c r="F4039" t="inlineStr">
        <is>
          <t>项目出差</t>
        </is>
      </c>
      <c r="G4039" t="inlineStr">
        <is>
          <t>周洪亮-厦门-绿茶-铁锅导入 已结束</t>
        </is>
      </c>
      <c r="H4039" t="inlineStr">
        <is>
          <t>尊敬的领导 晚上好
以下是今日工作汇报
今日到项目绿茶（厦门集美大悦城店) 更换铁锅
1.到店跟门店厨师长沟通换铁锅巡店的事宜
2.门店已添加好干料、液料、油料，小料备齐，菜品已量化
3.更换铁锅，系统同步复合锅更换为滲氮油膜铁锅
4.清洗干净铁锅锅体上的油膜
5.联系超哥铁锅需12千瓦升级15千瓦，联系售后蔡师傅升级5194版本
6.使用倾角仪调整锅位 低18.中26.高33
7.给铁锅做测温，做温度标定
8.导入铁锅菜谱
9.调试完毕做深度养锅
10.带教操作员使用铁锅炒制菜品，做好铁锅清洁，深度养锅，机器清洁</t>
        </is>
      </c>
      <c r="I4039" t="inlineStr">
        <is>
          <t>无</t>
        </is>
      </c>
      <c r="J4039"/>
      <c r="K4039" t="inlineStr">
        <is>
          <t>绿茶（厦门集美大悦城店）更换铁锅后的工作</t>
        </is>
      </c>
      <c r="L4039" t="inlineStr">
        <is>
          <t>IMG_4341.JPEG,IMG_4342.JPEG,IMG_4343.JPEG,IMG_4344.JPEG,IMG_4345.JPEG,IMG_4346.JPEG,IMG_4347.JPEG,IMG_4348.JPEG,IMG_4349.JPEG,IMG_4350.JPEG,IMG_4351.JPEG,IMG_4352.JPEG,IMG_4356.JPEG,IMG_4357.JPEG,IMG_4358.JPEG,IMG_4359.JPEG,1769395559.mp4,1769395732.mp4,IMG_4360.JPEG,IMG_4361.JPEG,IMG_4362.JPEG,IMG_4363.JPEG,IMG_4364.JPEG,IMG_4365.JPEG,IMG_4366.JPEG,IMG_4367.JPEG,IMG_4368.JPEG,IMG_4373.JPEG,IMG_4374.JPEG,IMG_4377.JPEG,IMG_4381.JPEG,IMG_4382.JPEG,IMG_4383.JPEG,1769400749.mp4,1769400819.mp4,1769400775.mp4,IMG_4384.JPEG,IMG_4385.JPEG,IMG_4386.JPEG,IMG_4387.JPEG,IMG_4388.JPEG,IMG_4390.JPEG,IMG_4391.JPEG,IMG_4392.JPEG,IMG_4393.JPEG,IMG_4394.JPEG,IMG_4395.JPEG,IMG_4396.JPEG,IMG_4397.JPEG,IMG_4398.JPEG,IMG_4399.JPEG,IMG_4400.JPEG,IMG_4402.JPEG,1769407458.mp4,IMG_4405.JPEG,IMG_4407.JPEG,IMG_4408.JPEG,IMG_4409.JPEG,IMG_4410.JPEG,IMG_4413.JPEG,IMG_4414.JPEG,1769421528.mp4,1769425212.mp4,IMG_4415.JPEG,IMG_4416.JPEG,IMG_4418.JPEG,IMG_4420.JPEG,IMG_4421.JPEG,IMG_4422.JPEG,1769428344.mp4,1769430639.mp4</t>
        </is>
      </c>
      <c r="M4039"/>
      <c r="N4039" s="2">
        <v>46048</v>
      </c>
      <c r="O4039" t="inlineStr">
        <is>
          <t>已结束,已结束</t>
        </is>
      </c>
      <c r="P4039" t="inlineStr">
        <is>
          <t>05周</t>
        </is>
      </c>
      <c r="Q4039"/>
      <c r="R4039" t="inlineStr">
        <is>
          <t>false</t>
        </is>
      </c>
      <c r="S4039" t="inlineStr">
        <is>
          <t>2026/01/22
2026/01/27</t>
        </is>
      </c>
      <c r="T4039" t="inlineStr">
        <is>
          <t>BST</t>
        </is>
      </c>
      <c r="U4039"/>
      <c r="V4039" t="inlineStr">
        <is>
          <t>张铭麒
张铭麒</t>
        </is>
      </c>
      <c r="W4039" t="inlineStr">
        <is>
          <t>李岳丰
吴薇
李岳丰
吴薇</t>
        </is>
      </c>
    </row>
    <row r="4040" ht="12.75" customHeight="1">
      <c r="A4040" t="inlineStr">
        <is>
          <t>2026-01-25 周洪亮-厦门-绿茶-铁锅导入 已结束</t>
        </is>
      </c>
      <c r="B4040"/>
      <c r="C4040" t="inlineStr">
        <is>
          <t>绿茶集美大悦城店铁锅未更换，因总部稽查明日更换。</t>
        </is>
      </c>
      <c r="D4040" t="inlineStr">
        <is>
          <t>周洪亮</t>
        </is>
      </c>
      <c r="E4040" t="inlineStr">
        <is>
          <t>官任豪庭一期，福建省厦门市集美区杏林街道诚毅中路官任豪庭一期</t>
        </is>
      </c>
      <c r="F4040" t="inlineStr">
        <is>
          <t>项目出差</t>
        </is>
      </c>
      <c r="G4040" t="inlineStr">
        <is>
          <t>周洪亮-厦门-绿茶-铁锅导入 已结束</t>
        </is>
      </c>
      <c r="H4040" t="inlineStr">
        <is>
          <t>尊敬的领导 晚上好
今日从龙岩出发前往厦门，绿茶（集美大悦城店）导铁锅，门店今日生意较忙，绿茶总部在店内做稽查，跟厨师长沟通后，厨师长说明日再做更换，今日在店里给门店帮忙炒菜</t>
        </is>
      </c>
      <c r="I4040" t="inlineStr">
        <is>
          <t>无</t>
        </is>
      </c>
      <c r="J4040"/>
      <c r="K4040" t="inlineStr">
        <is>
          <t>绿茶（厦门集美大悦城店）铁锅导入</t>
        </is>
      </c>
      <c r="L4040" t="inlineStr">
        <is>
          <t>IMG_4329.JPEG,IMG_4330.JPEG,IMG_4331.JPEG,IMG_4332.JPEG,IMG_4333.JPEG,IMG_4335.JPEG,IMG_4338.JPEG,IMG_4339.JPEG,1769332932.mp4,IMG_4340.JPEG</t>
        </is>
      </c>
      <c r="M4040"/>
      <c r="N4040" s="2">
        <v>46047</v>
      </c>
      <c r="O4040" t="inlineStr">
        <is>
          <t>已结束,已结束</t>
        </is>
      </c>
      <c r="P4040" t="inlineStr">
        <is>
          <t>04周</t>
        </is>
      </c>
      <c r="Q4040"/>
      <c r="R4040" t="inlineStr">
        <is>
          <t>false</t>
        </is>
      </c>
      <c r="S4040" t="inlineStr">
        <is>
          <t>2026/01/22
2026/01/27</t>
        </is>
      </c>
      <c r="T4040" t="inlineStr">
        <is>
          <t>BST</t>
        </is>
      </c>
      <c r="U4040"/>
      <c r="V4040" t="inlineStr">
        <is>
          <t>张铭麒
张铭麒</t>
        </is>
      </c>
      <c r="W4040" t="inlineStr">
        <is>
          <t>李岳丰
吴薇
李岳丰
吴薇</t>
        </is>
      </c>
    </row>
    <row r="4041" ht="12.75" customHeight="1">
      <c r="A4041" t="inlineStr">
        <is>
          <t>2026-01-24 周洪亮-龙岩-绿茶-铁锅导入 已结束</t>
        </is>
      </c>
      <c r="B4041"/>
      <c r="C4041" t="inlineStr">
        <is>
          <t>需关注铁锅避免干烧，厨师长跟进使用、清洁和养锅。</t>
        </is>
      </c>
      <c r="D4041" t="inlineStr">
        <is>
          <t>周洪亮</t>
        </is>
      </c>
      <c r="E4041" t="inlineStr">
        <is>
          <t>万阳城，福建省龙岩市新罗区西陂街道龙岩大道383-16号万阳城</t>
        </is>
      </c>
      <c r="F4041" t="inlineStr">
        <is>
          <t>项目出差</t>
        </is>
      </c>
      <c r="G4041" t="inlineStr">
        <is>
          <t>周洪亮-龙岩-绿茶-铁锅导入 已结束</t>
        </is>
      </c>
      <c r="H4041" t="inlineStr">
        <is>
          <t>尊敬的领导 晚上好
以下是今日工作汇报
今日项目绿茶（龙岩万宝店)更换铁锅后的工作跟进
1.到店检查操作员开档工作，干料，液料，油料，菜品已量化，小料已备齐
2.带教操作员进行菜品炒制，并由操作员上手炒制
3.告知操作员使用铁锅是注意不要干烧，避免油渍或者污渍干烧后铁锅难清洗
4.检查操作员对机器保洁，铁锅清洗，深度养锅的操作，操作员均能独立完成
5.离店跟厨师长沟通交接这两天更换铁锅及使用铁锅的工作，需要厨师长多跟进铁锅的使用，清洁和养锅，菜品有需要调整的及时告知</t>
        </is>
      </c>
      <c r="I4041" t="inlineStr">
        <is>
          <t>无</t>
        </is>
      </c>
      <c r="J4041"/>
      <c r="K4041" t="inlineStr">
        <is>
          <t>绿茶（厦门集美店）导铁锅</t>
        </is>
      </c>
      <c r="L4041" t="inlineStr">
        <is>
          <t>IMG_4244.JPEG,IMG_4245.JPEG,IMG_4246.JPEG,IMG_4247.JPEG,IMG_4248.JPEG,IMG_4249.JPEG,IMG_4250.JPEG,IMG_4251.JPEG,IMG_4252.JPEG,IMG_4253.JPEG,IMG_4254.JPEG,IMG_4255.JPEG,IMG_4257.JPEG,IMG_4258.JPEG,IMG_4260.JPEG,IMG_4261.JPEG,1769226494.mp4,IMG_4263.JPEG,IMG_4266.JPEG,IMG_4267.JPEG,IMG_4269.JPEG,IMG_4270.JPEG,IMG_4271.JPEG,IMG_4272.JPEG,IMG_4277.JPEG,1769227715.mp4,IMG_4278.JPEG,IMG_4279.JPEG,IMG_4280.JPEG,IMG_4281.JPEG,IMG_4282.JPEG,IMG_4283.JPEG,IMG_4284.JPEG,IMG_4285.JPEG,IMG_4286.JPEG,IMG_4287.JPEG</t>
        </is>
      </c>
      <c r="M4041"/>
      <c r="N4041" s="2">
        <v>46046</v>
      </c>
      <c r="O4041" t="inlineStr">
        <is>
          <t>已结束</t>
        </is>
      </c>
      <c r="P4041" t="inlineStr">
        <is>
          <t>04周</t>
        </is>
      </c>
      <c r="Q4041"/>
      <c r="R4041" t="inlineStr">
        <is>
          <t>false</t>
        </is>
      </c>
      <c r="S4041" t="inlineStr">
        <is>
          <t>2026/01/25</t>
        </is>
      </c>
      <c r="T4041" t="inlineStr">
        <is>
          <t>BST</t>
        </is>
      </c>
      <c r="U4041"/>
      <c r="V4041" t="inlineStr">
        <is>
          <t>张铭麒</t>
        </is>
      </c>
      <c r="W4041" t="inlineStr">
        <is>
          <t>李岳丰
吴薇</t>
        </is>
      </c>
    </row>
    <row r="4042" ht="12.75" customHeight="1">
      <c r="A4042" t="inlineStr">
        <is>
          <t>2026-01-23 周洪亮-龙岩-绿茶-铁锅导入 已结束</t>
        </is>
      </c>
      <c r="B4042"/>
      <c r="C4042" t="inlineStr">
        <is>
          <t>需关注铁锅需从12千瓦升级到15千瓦，及联系售后升级5194版本。</t>
        </is>
      </c>
      <c r="D4042" t="inlineStr">
        <is>
          <t>周洪亮</t>
        </is>
      </c>
      <c r="E4042" t="inlineStr">
        <is>
          <t>万阳城，福建省龙岩市新罗区西陂街道西陂路万阳城</t>
        </is>
      </c>
      <c r="F4042" t="inlineStr">
        <is>
          <t>项目出差</t>
        </is>
      </c>
      <c r="G4042" t="inlineStr">
        <is>
          <t>周洪亮-龙岩-绿茶-铁锅导入 已结束</t>
        </is>
      </c>
      <c r="H4042" t="inlineStr">
        <is>
          <t>尊敬的领导 晚上好
以下是今日工作汇报
今日到项目绿茶（龙岩万宝店) 更换铁锅
1.到店跟门店厨师长沟通换铁锅巡店的事宜
2.门店已添加好干料、液料、油料，小料备齐，菜品已量化
3.更换铁锅，系统同步复合锅更换为滲氮油膜铁锅
4.清洗干净铁锅锅体上的油膜
5.联系超哥铁锅需12千瓦升级15千瓦，联系售后蔡师傅升级5194版本
6.使用倾角仪调整锅位 低18.中26.高33
7.给铁锅做测温，做温度标定
8.导入铁锅菜谱
9.调试完毕做深度养锅
10.带教操作员使用铁锅炒制菜品，做好铁锅清洁，深度养锅，机器清洁</t>
        </is>
      </c>
      <c r="I4042" t="inlineStr">
        <is>
          <t>无</t>
        </is>
      </c>
      <c r="J4042"/>
      <c r="K4042" t="inlineStr">
        <is>
          <t>绿茶（龙岩万宝店）更换铁锅后的工作跟进</t>
        </is>
      </c>
      <c r="L4042" t="inlineStr">
        <is>
          <t>IMG_4192.JPEG,IMG_4193.JPEG,IMG_4194.JPEG,IMG_4196.JPEG,IMG_4198.JPEG,IMG_4199.JPEG,IMG_4200.JPEG,IMG_4202.JPEG,IMG_4203.JPEG,IMG_4204.JPEG,IMG_4205.JPEG,IMG_4206.JPEG,IMG_4211.JPEG,IMG_4212.JPEG,IMG_4213.JPEG,IMG_4214.JPEG,IMG_4215.JPEG,IMG_4216.JPEG,IMG_4217.JPEG,IMG_4219.JPEG,IMG_4220.JPEG,IMG_4221.JPEG,IMG_4222.JPEG,IMG_4223.JPEG,IMG_4224.JPEG,IMG_4225.JPEG,IMG_4226.JPEG,IMG_4227.JPEG,IMG_4228.JPEG,IMG_4229.JPEG,IMG_4230.JPEG,IMG_4231.JPEG,IMG_4232.JPEG,IMG_4233.JPEG,IMG_4234.JPEG,IMG_4236.JPEG,IMG_4237.JPEG,IMG_4238.JPEG,IMG_4239.JPEG,IMG_4240.JPEG,IMG_4241.JPEG,IMG_4242.JPEG,IMG_4243.JPEG</t>
        </is>
      </c>
      <c r="M4042"/>
      <c r="N4042" s="2">
        <v>46045</v>
      </c>
      <c r="O4042" t="inlineStr">
        <is>
          <t>已结束</t>
        </is>
      </c>
      <c r="P4042" t="inlineStr">
        <is>
          <t>04周</t>
        </is>
      </c>
      <c r="Q4042"/>
      <c r="R4042" t="inlineStr">
        <is>
          <t>false</t>
        </is>
      </c>
      <c r="S4042" t="inlineStr">
        <is>
          <t>2026/01/25</t>
        </is>
      </c>
      <c r="T4042" t="inlineStr">
        <is>
          <t>BST</t>
        </is>
      </c>
      <c r="U4042"/>
      <c r="V4042" t="inlineStr">
        <is>
          <t>张铭麒</t>
        </is>
      </c>
      <c r="W4042" t="inlineStr">
        <is>
          <t>李岳丰
吴薇</t>
        </is>
      </c>
    </row>
    <row r="4043" ht="12.75" customHeight="1">
      <c r="A4043" t="inlineStr">
        <is>
          <t>2026-01-22 周洪亮-厦门-绿茶-铁锅导入 已结束</t>
        </is>
      </c>
      <c r="B4043"/>
      <c r="C4043" t="inlineStr">
        <is>
          <t>异常：机器水淀粉盒底部穿洞破损，液料盒盖子丢失3个。</t>
        </is>
      </c>
      <c r="D4043" t="inlineStr">
        <is>
          <t>周洪亮</t>
        </is>
      </c>
      <c r="E4043" t="inlineStr">
        <is>
          <t>音乐·家生活广场，福建省厦门市思明区筼筜街道音乐·家生活广场</t>
        </is>
      </c>
      <c r="F4043" t="inlineStr">
        <is>
          <t>项目出差</t>
        </is>
      </c>
      <c r="G4043" t="inlineStr">
        <is>
          <t>周洪亮-厦门-绿茶-铁锅导入 已结束</t>
        </is>
      </c>
      <c r="H4043" t="inlineStr">
        <is>
          <t>尊敬的领导 晚上好
以下是今日工作汇报
今日项目绿茶（厦门SM店)更换铁锅后的工作跟进
1.到店检查操作员开档工作，干料，液料，油料，菜品已量化，小料已备齐
2.带教操作员进行菜品炒制，并由操作员上手炒制
3.告知操作员使用铁锅是注意不要干烧，避免油渍或者污渍干烧后铁锅难清洗
4.检查操作员对机器保洁，铁锅清洗，深度养锅的操作，操作员均能独立完成
5.离店跟厨师长沟通交接这两天更换铁锅及使用铁锅的工作，需要厨师长多跟进铁锅的使用，清洁和养锅
6.机器水淀粉盒底部穿洞破损，液料盒盖子丢失3个，已联系售后孙师傅安排寄物料，已跟厨师长交接物料到了之后调好水淀粉做好校准，炒制菜品如有需要调整及时告知，后台调整</t>
        </is>
      </c>
      <c r="I4043" t="inlineStr">
        <is>
          <t>无</t>
        </is>
      </c>
      <c r="J4043"/>
      <c r="K4043" t="inlineStr">
        <is>
          <t>绿茶（龙岩万宝店）导铁锅</t>
        </is>
      </c>
      <c r="L4043" t="inlineStr">
        <is>
          <t>IMG_4101.JPEG,IMG_4102.JPEG,IMG_4103.JPEG,IMG_4104.JPEG,IMG_4105.JPEG,IMG_4106.JPEG,IMG_4107.JPEG,IMG_4108.JPEG,IMG_4109.JPEG,IMG_4110.JPEG,IMG_4113.JPEG,IMG_4114.JPEG,IMG_4115.JPEG,IMG_4116.JPEG,IMG_4117.JPEG,IMG_4118.JPEG,1769054102.mp4,1769054113.mp4,IMG_4119.JPEG,IMG_4120.JPEG,IMG_4121.JPEG,IMG_4122.JPEG,IMG_4123.JPEG,IMG_4125.JPEG,IMG_4127.JPEG,IMG_4128.JPEG,1769060300.mp4,IMG_4129.JPEG,IMG_4133.JPEG,IMG_4134.JPEG,IMG_4135.JPEG,IMG_4136.JPEG,IMG_4139.JPEG,1769074191.mp4,1769074208.mp4,1769074265.mp4,IMG_4140.JPEG,IMG_4141.JPEG,IMG_4142.JPEG,IMG_4143.JPEG,IMG_4144.JPEG,IMG_4145.JPEG,IMG_4146.JPEG,IMG_4147.JPEG,IMG_4148.JPEG,IMG_4149.JPEG,IMG_4150.JPEG,IMG_4151.JPEG,IMG_4152.JPEG,IMG_4153.JPEG,IMG_4154.JPEG,IMG_4155.JPEG,IMG_4156.JPEG,IMG_4157.JPEG,IMG_4158.JPEG,IMG_4159.JPEG,IMG_4160.JPEG</t>
        </is>
      </c>
      <c r="M4043"/>
      <c r="N4043" s="2">
        <v>46044</v>
      </c>
      <c r="O4043" t="inlineStr">
        <is>
          <t>已结束,已结束</t>
        </is>
      </c>
      <c r="P4043" t="inlineStr">
        <is>
          <t>04周</t>
        </is>
      </c>
      <c r="Q4043"/>
      <c r="R4043" t="inlineStr">
        <is>
          <t>false</t>
        </is>
      </c>
      <c r="S4043" t="inlineStr">
        <is>
          <t>2026/01/22
2026/01/27</t>
        </is>
      </c>
      <c r="T4043" t="inlineStr">
        <is>
          <t>BST</t>
        </is>
      </c>
      <c r="U4043"/>
      <c r="V4043" t="inlineStr">
        <is>
          <t>张铭麒
张铭麒</t>
        </is>
      </c>
      <c r="W4043" t="inlineStr">
        <is>
          <t>李岳丰
吴薇
李岳丰
吴薇</t>
        </is>
      </c>
    </row>
    <row r="4044" ht="12.75" customHeight="1">
      <c r="A4044" t="inlineStr">
        <is>
          <t>2026-01-21 周洪亮-厦门-绿茶-铁锅导入 已结束</t>
        </is>
      </c>
      <c r="B4044" t="inlineStr">
        <is>
          <t>1</t>
        </is>
      </c>
      <c r="C4044" t="inlineStr">
        <is>
          <t>门店炒制菜品为手动操作，需调试机器菜品，添加调料备好菜品。</t>
        </is>
      </c>
      <c r="D4044" t="inlineStr">
        <is>
          <t>周洪亮</t>
        </is>
      </c>
      <c r="E4044" t="inlineStr">
        <is>
          <t>音乐·家生活广场，福建省厦门市湖里区兴山路186号音乐·家生活广场</t>
        </is>
      </c>
      <c r="F4044" t="inlineStr">
        <is>
          <t>项目出差</t>
        </is>
      </c>
      <c r="G4044" t="inlineStr">
        <is>
          <t>周洪亮-厦门-绿茶-铁锅导入 已结束</t>
        </is>
      </c>
      <c r="H4044" t="inlineStr">
        <is>
          <t>尊敬的领导 晚上好
以下是今日工作汇报
今日到项目绿茶（厦门SM店) 更换铁锅
1.到店跟门店副厨（厨师长外出）沟通换铁锅巡店的事宜
2.更换铁锅，系统同步复合锅更换为滲氮油膜铁锅
3.清洗干净铁锅锅体上的油膜
4.联系超哥铁锅需12千瓦升级15千瓦.版本升级5194
5.使用倾角仪调整锅位 低18.中26.高33
6.给铁锅做测温，做温度标定
7.总部菜谱导入铁锅菜谱并做好分组
8.调试完毕做深度养锅
9.带教做好铁锅清洁，深度养锅，机器清洁
10.门店炒制菜品都是手动操作，已经沟通明天机器菜品需要调试，需添加好调料，备好菜品</t>
        </is>
      </c>
      <c r="I4044" t="inlineStr">
        <is>
          <t>无</t>
        </is>
      </c>
      <c r="J4044"/>
      <c r="K4044" t="inlineStr">
        <is>
          <t>绿茶（厦门SM店）更换铁锅后的工作跟进，带教炒制菜品，铁锅清洗，深度养锅，机器清洁</t>
        </is>
      </c>
      <c r="L4044" t="inlineStr">
        <is>
          <t>IMG_4031.JPEG,IMG_4036.JPEG,IMG_4039.JPEG,IMG_4040.JPEG,IMG_4041.JPEG,IMG_4042.JPEG,IMG_4043.JPEG,IMG_4044.JPEG,IMG_4045.JPEG,IMG_4046.JPEG,IMG_4047.JPEG,IMG_4048.JPEG,IMG_4049.JPEG,IMG_4050.JPEG,IMG_4051.JPEG,IMG_4052.JPEG,IMG_4053.JPEG,IMG_4054.JPEG,IMG_4055.JPEG,IMG_4056.JPEG,IMG_4057.JPEG,IMG_4058.JPEG,IMG_4059.JPEG,IMG_4060.JPEG,IMG_4061.JPEG,IMG_4062.JPEG,IMG_4063.JPEG,IMG_4068.JPEG,IMG_4069.JPEG,IMG_4070.JPEG,IMG_4071.JPEG,IMG_4072.JPEG,IMG_4073.JPEG,IMG_4074.JPEG,IMG_4075.JPEG,IMG_4076.JPEG,IMG_4077.JPEG,IMG_4078.JPEG,IMG_4079.JPEG,IMG_4080.JPEG,IMG_4081.JPEG,IMG_4082.JPEG,IMG_4083.JPEG,IMG_4088.JPEG,IMG_4089.JPEG,IMG_4090.JPEG,IMG_4091.JPEG,IMG_4092.JPEG,IMG_4093.JPEG,IMG_4094.JPEG,1768996797.mp4,IMG_4096.JPEG,IMG_4098.JPEG,IMG_4099.JPEG,1768999331.mp4</t>
        </is>
      </c>
      <c r="M4044"/>
      <c r="N4044" s="2">
        <v>46043</v>
      </c>
      <c r="O4044" t="inlineStr">
        <is>
          <t>已结束,已结束</t>
        </is>
      </c>
      <c r="P4044" t="inlineStr">
        <is>
          <t>04周</t>
        </is>
      </c>
      <c r="Q4044"/>
      <c r="R4044" t="inlineStr">
        <is>
          <t>false</t>
        </is>
      </c>
      <c r="S4044" t="inlineStr">
        <is>
          <t>2026/01/22
2026/01/27</t>
        </is>
      </c>
      <c r="T4044" t="inlineStr">
        <is>
          <t>BST</t>
        </is>
      </c>
      <c r="U4044"/>
      <c r="V4044" t="inlineStr">
        <is>
          <t>张铭麒
张铭麒</t>
        </is>
      </c>
      <c r="W4044" t="inlineStr">
        <is>
          <t>李岳丰
吴薇
李岳丰
吴薇</t>
        </is>
      </c>
    </row>
    <row r="4045" ht="12.75" customHeight="1">
      <c r="A4045" t="inlineStr">
        <is>
          <t>2026-01-20 周洪亮-莆田-绿茶-铁锅导入 已结束</t>
        </is>
      </c>
      <c r="B4045"/>
      <c r="C4045" t="inlineStr">
        <is>
          <t>重点关注：铁锅使用需避免干烧，厨师长需跟进使用、清洁和养锅。</t>
        </is>
      </c>
      <c r="D4045" t="inlineStr">
        <is>
          <t>周洪亮</t>
        </is>
      </c>
      <c r="E4045" t="inlineStr">
        <is>
          <t>汉庭优佳酒店(莆田万达广场店)，福建省莆田市城厢区霞林街道荔城大道汉庭优佳酒店(莆田万达广场店)</t>
        </is>
      </c>
      <c r="F4045" t="inlineStr">
        <is>
          <t>项目出差</t>
        </is>
      </c>
      <c r="G4045" t="inlineStr">
        <is>
          <t>周洪亮-莆田-绿茶-铁锅导入 已结束</t>
        </is>
      </c>
      <c r="H4045" t="inlineStr">
        <is>
          <t>尊敬的领导 晚上好
以下是今日工作汇报
今日到早上项目绿茶（莆田城厢万达店)更换铁锅后的工作跟进
1.到店检查操作员开档工作，干料，液料，油料，水淀粉已添加，菜品已量化，小料已备齐
2.带教操作员炒制炒饭底以及菜品炒制，并由操作员上手炒制
3.告知操作员使用铁锅是注意不要干烧，避免油渍或者污渍干烧后铁锅难清洗
4.检查操作员对机器保洁，铁锅清洗，深度养锅的操作，操作员均能独立完成
5.离店跟厨师长沟通交接这两天更换铁锅及使用铁锅的工作，需要厨师长多跟进铁锅的使用，清洁和养锅</t>
        </is>
      </c>
      <c r="I4045" t="inlineStr">
        <is>
          <t>无</t>
        </is>
      </c>
      <c r="J4045"/>
      <c r="K4045" t="inlineStr">
        <is>
          <t>绿茶（厦门SM店）导铁锅</t>
        </is>
      </c>
      <c r="L4045" t="inlineStr">
        <is>
          <t>IMG_3965.JPEG,IMG_3966.JPEG,IMG_3967.JPEG,IMG_3968.JPEG,IMG_3969.JPEG,IMG_3970.JPEG,IMG_3971.JPEG,IMG_3972.JPEG,IMG_3973.JPEG,IMG_3974.JPEG,IMG_3975.JPEG,IMG_3976.JPEG,IMG_3977.JPEG,IMG_3978.JPEG,IMG_3979.JPEG,IMG_3980.JPEG,IMG_3982.JPEG,1768881941.mp4,IMG_3985.JPEG,IMG_3987.JPEG,IMG_3986.JPEG,IMG_3988.JPEG,IMG_3989.JPEG,IMG_3990.JPEG,IMG_3991.JPEG,IMG_3992.JPEG,IMG_3993.JPEG,IMG_3994.JPEG,IMG_3995.JPEG,IMG_3996.JPEG,IMG_3997.JPEG,IMG_3998.JPEG,IMG_3999.JPEG,IMG_4001.JPEG,IMG_4003.JPEG,IMG_4011.JPEG,IMG_4015.JPEG,IMG_4017.JPEG,IMG_4018.JPEG,IMG_4019.JPEG,IMG_4020.JPEG,IMG_4021.JPEG,1768910112.mp4,1768910138.mp4</t>
        </is>
      </c>
      <c r="M4045"/>
      <c r="N4045" s="2">
        <v>46042</v>
      </c>
      <c r="O4045" t="inlineStr">
        <is>
          <t>已结束</t>
        </is>
      </c>
      <c r="P4045" t="inlineStr">
        <is>
          <t>04周</t>
        </is>
      </c>
      <c r="Q4045"/>
      <c r="R4045" t="inlineStr">
        <is>
          <t>false</t>
        </is>
      </c>
      <c r="S4045" t="inlineStr">
        <is>
          <t>2026/01/20</t>
        </is>
      </c>
      <c r="T4045" t="inlineStr">
        <is>
          <t>BST</t>
        </is>
      </c>
      <c r="U4045"/>
      <c r="V4045" t="inlineStr">
        <is>
          <t>张铭麒</t>
        </is>
      </c>
      <c r="W4045" t="inlineStr">
        <is>
          <t>李岳丰
吴薇</t>
        </is>
      </c>
    </row>
    <row r="4046" ht="12.75" customHeight="1">
      <c r="A4046" t="inlineStr">
        <is>
          <t>2026-01-19 周洪亮-莆田-绿茶-铁锅导入 已结束</t>
        </is>
      </c>
      <c r="B4046"/>
      <c r="C4046" t="inlineStr">
        <is>
          <t>铁锅需12千瓦升级15千瓦，需关注功率升级问题。</t>
        </is>
      </c>
      <c r="D4046" t="inlineStr">
        <is>
          <t>周洪亮</t>
        </is>
      </c>
      <c r="E4046" t="inlineStr">
        <is>
          <t>中央华城，福建省莆田市城厢区霞林街道荔城大道中央华城</t>
        </is>
      </c>
      <c r="F4046" t="inlineStr">
        <is>
          <t>项目出差</t>
        </is>
      </c>
      <c r="G4046" t="inlineStr">
        <is>
          <t>周洪亮-莆田-绿茶-铁锅导入 已结束</t>
        </is>
      </c>
      <c r="H4046" t="inlineStr">
        <is>
          <t>尊敬的领导 晚上好
以下是今日工作汇报
今日到项目绿茶（莆田城厢万达店) 更换铁锅
1.到店跟厨师长沟通换铁锅巡店的事宜，需安排操作员跟进
2.操作员已添加好干料、液料、油料，小料备齐，菜品已量化
3.更换铁锅，系统同步复合锅更换为滲氮油膜铁锅
4.清洗干净铁锅锅体上的油膜
5.联系超哥铁锅需12千瓦升级15千瓦
6.使用倾角仪调整锅位 低18.中26.高33
7.给铁锅做测温，做温度标定
8.导入铁锅菜谱
9.调试完毕做深度养锅
10.带教操作员使用铁锅炒制菜品，做好铁锅清洁，深度养锅，机器清洁</t>
        </is>
      </c>
      <c r="I4046" t="inlineStr">
        <is>
          <t>无</t>
        </is>
      </c>
      <c r="J4046"/>
      <c r="K4046" t="inlineStr">
        <is>
          <t>绿茶（莆田城厢万达店）更换铁锅后的工作跟进</t>
        </is>
      </c>
      <c r="L4046" t="inlineStr">
        <is>
          <t>IMG_3914.JPEG,IMG_3915.JPEG,IMG_3918.JPEG,IMG_3919.JPEG,IMG_3920.JPEG,IMG_3921.JPEG,IMG_3922.JPEG,IMG_3923.JPEG,IMG_3924.JPEG,IMG_3925.JPEG,IMG_3926.JPEG,IMG_3927.JPEG,IMG_3928.JPEG,IMG_3929.JPEG,IMG_3930.JPEG,IMG_3931.JPEG,IMG_3932.JPEG,IMG_3933.JPEG,IMG_3934.JPEG,IMG_3935.JPEG,IMG_3936.JPEG,IMG_3937.JPEG,IMG_3938.JPEG,IMG_3939.JPEG,IMG_3940.JPEG,IMG_3941.JPEG,IMG_3942.JPEG,IMG_3943.JPEG,IMG_3944.JPEG,IMG_3945.JPEG,IMG_3946.JPEG,IMG_3947.JPEG,IMG_3948.JPEG,IMG_3949.JPEG,IMG_3950.JPEG,IMG_3951.JPEG,IMG_3952.JPEG,IMG_3953.JPEG,IMG_3954.JPEG,IMG_3955.JPEG,IMG_3956.JPEG</t>
        </is>
      </c>
      <c r="M4046"/>
      <c r="N4046" s="2">
        <v>46041</v>
      </c>
      <c r="O4046" t="inlineStr">
        <is>
          <t>已结束</t>
        </is>
      </c>
      <c r="P4046" t="inlineStr">
        <is>
          <t>04周</t>
        </is>
      </c>
      <c r="Q4046"/>
      <c r="R4046" t="inlineStr">
        <is>
          <t>false</t>
        </is>
      </c>
      <c r="S4046" t="inlineStr">
        <is>
          <t>2026/01/20</t>
        </is>
      </c>
      <c r="T4046" t="inlineStr">
        <is>
          <t>BST</t>
        </is>
      </c>
      <c r="U4046"/>
      <c r="V4046" t="inlineStr">
        <is>
          <t>张铭麒</t>
        </is>
      </c>
      <c r="W4046" t="inlineStr">
        <is>
          <t>李岳丰
吴薇</t>
        </is>
      </c>
    </row>
    <row r="4047" ht="12.75" customHeight="1">
      <c r="A4047" t="inlineStr">
        <is>
          <t xml:space="preserve">2026-01-18 </t>
        </is>
      </c>
      <c r="B4047"/>
      <c r="C4047" t="inlineStr">
        <is>
          <t>正文仅包含日期“2026/01/18”，无实际内容，信息异常缺失。</t>
        </is>
      </c>
      <c r="D4047" t="inlineStr">
        <is>
          <t>周洪亮</t>
        </is>
      </c>
      <c r="E4047" t="inlineStr">
        <is>
          <t>广东省汕头市潮南区胪岗镇洲建材</t>
        </is>
      </c>
      <c r="F4047" t="inlineStr">
        <is>
          <t>排休</t>
        </is>
      </c>
      <c r="G4047"/>
      <c r="H4047"/>
      <c r="I4047"/>
      <c r="J4047"/>
      <c r="K4047"/>
      <c r="L4047"/>
      <c r="M4047"/>
      <c r="N4047" s="2">
        <v>46040</v>
      </c>
      <c r="O4047"/>
      <c r="P4047" t="inlineStr">
        <is>
          <t>03周</t>
        </is>
      </c>
      <c r="Q4047"/>
      <c r="R4047" t="inlineStr">
        <is>
          <t>false</t>
        </is>
      </c>
      <c r="S4047"/>
      <c r="T4047"/>
      <c r="U4047"/>
      <c r="V4047"/>
      <c r="W4047"/>
    </row>
    <row r="4048" ht="12.75" customHeight="1">
      <c r="A4048" t="inlineStr">
        <is>
          <t xml:space="preserve">2026-01-17 </t>
        </is>
      </c>
      <c r="B4048"/>
      <c r="C4048" t="inlineStr">
        <is>
          <t>正文仅含日期“2026/01/17”，无具体内容，信息异常缺失。</t>
        </is>
      </c>
      <c r="D4048" t="inlineStr">
        <is>
          <t>周洪亮</t>
        </is>
      </c>
      <c r="E4048" t="inlineStr">
        <is>
          <t>广东省汕头市潮南区胪岗镇洲建材</t>
        </is>
      </c>
      <c r="F4048" t="inlineStr">
        <is>
          <t>排休</t>
        </is>
      </c>
      <c r="G4048"/>
      <c r="H4048"/>
      <c r="I4048"/>
      <c r="J4048"/>
      <c r="K4048"/>
      <c r="L4048"/>
      <c r="M4048"/>
      <c r="N4048" s="2">
        <v>46039</v>
      </c>
      <c r="O4048"/>
      <c r="P4048" t="inlineStr">
        <is>
          <t>03周</t>
        </is>
      </c>
      <c r="Q4048"/>
      <c r="R4048" t="inlineStr">
        <is>
          <t>false</t>
        </is>
      </c>
      <c r="S4048"/>
      <c r="T4048"/>
      <c r="U4048"/>
      <c r="V4048"/>
      <c r="W4048"/>
    </row>
    <row r="4049" ht="12.75" customHeight="1">
      <c r="A4049" t="inlineStr">
        <is>
          <t xml:space="preserve">2026-01-16 </t>
        </is>
      </c>
      <c r="B4049"/>
      <c r="C4049" t="inlineStr">
        <is>
          <t>正文内容为空，无法生成总结，存在信息缺失问题。</t>
        </is>
      </c>
      <c r="D4049" t="inlineStr">
        <is>
          <t>周洪亮</t>
        </is>
      </c>
      <c r="E4049" t="inlineStr">
        <is>
          <t>广东省汕头市潮南区胪岗镇洲建材</t>
        </is>
      </c>
      <c r="F4049" t="inlineStr">
        <is>
          <t>排休</t>
        </is>
      </c>
      <c r="G4049"/>
      <c r="H4049"/>
      <c r="I4049"/>
      <c r="J4049"/>
      <c r="K4049"/>
      <c r="L4049"/>
      <c r="M4049"/>
      <c r="N4049" s="2">
        <v>46038</v>
      </c>
      <c r="O4049"/>
      <c r="P4049" t="inlineStr">
        <is>
          <t>03周</t>
        </is>
      </c>
      <c r="Q4049"/>
      <c r="R4049" t="inlineStr">
        <is>
          <t>false</t>
        </is>
      </c>
      <c r="S4049"/>
      <c r="T4049"/>
      <c r="U4049"/>
      <c r="V4049"/>
      <c r="W4049"/>
    </row>
    <row r="4050" ht="12.75" customHeight="1">
      <c r="A4050" t="inlineStr">
        <is>
          <t>2026-01-15 周洪亮-福州-绿茶-铁锅导入 已结束</t>
        </is>
      </c>
      <c r="B4050"/>
      <c r="C4050" t="inlineStr">
        <is>
          <t>福州绿茶项目完成，铁锅导入进行中，15号排休。</t>
        </is>
      </c>
      <c r="D4050" t="inlineStr">
        <is>
          <t>周洪亮</t>
        </is>
      </c>
      <c r="E4050" t="inlineStr">
        <is>
          <t>广东省汕头市潮南区胪岗镇洲建材</t>
        </is>
      </c>
      <c r="F4050" t="inlineStr">
        <is>
          <t>项目出差</t>
        </is>
      </c>
      <c r="G4050" t="inlineStr">
        <is>
          <t>周洪亮-福州-绿茶-铁锅导入 已结束</t>
        </is>
      </c>
      <c r="H4050" t="inlineStr">
        <is>
          <t>福州绿茶项目完成，返回深圳</t>
        </is>
      </c>
      <c r="I4050" t="inlineStr">
        <is>
          <t>无</t>
        </is>
      </c>
      <c r="J4050"/>
      <c r="K4050" t="inlineStr">
        <is>
          <t>排休</t>
        </is>
      </c>
      <c r="L4050" t="inlineStr">
        <is>
          <t>IMG_3899.JPEG,IMG_3900.JPEG,photo_C19BB931-BD87-4977-85F2-0AFDFEF38509_1768453422.JPEG,IMG_3902.JPEG</t>
        </is>
      </c>
      <c r="M4050"/>
      <c r="N4050" s="2">
        <v>46037</v>
      </c>
      <c r="O4050" t="inlineStr">
        <is>
          <t>已结束</t>
        </is>
      </c>
      <c r="P4050" t="inlineStr">
        <is>
          <t>03周</t>
        </is>
      </c>
      <c r="Q4050"/>
      <c r="R4050" t="inlineStr">
        <is>
          <t>false</t>
        </is>
      </c>
      <c r="S4050" t="inlineStr">
        <is>
          <t>2026/01/16</t>
        </is>
      </c>
      <c r="T4050" t="inlineStr">
        <is>
          <t>BST</t>
        </is>
      </c>
      <c r="U4050"/>
      <c r="V4050" t="inlineStr">
        <is>
          <t>张铭麒</t>
        </is>
      </c>
      <c r="W4050" t="inlineStr">
        <is>
          <t>李岳丰
吴薇</t>
        </is>
      </c>
    </row>
    <row r="4051" ht="12.75" customHeight="1">
      <c r="A4051" t="inlineStr">
        <is>
          <t>2026-01-14 周洪亮-福州-绿茶-铁锅导入 已结束</t>
        </is>
      </c>
      <c r="B4051"/>
      <c r="C4051" t="inlineStr">
        <is>
          <t>需关注铁锅使用：避免干烧，厨师长多跟进使用、清洁和养锅。</t>
        </is>
      </c>
      <c r="D4051" t="inlineStr">
        <is>
          <t>周洪亮</t>
        </is>
      </c>
      <c r="E4051" t="inlineStr">
        <is>
          <t>学府阳光城，福建省福州市闽侯县上街镇国宾大道学府阳光城</t>
        </is>
      </c>
      <c r="F4051" t="inlineStr">
        <is>
          <t>项目出差</t>
        </is>
      </c>
      <c r="G4051" t="inlineStr">
        <is>
          <t>周洪亮-福州-绿茶-铁锅导入 已结束</t>
        </is>
      </c>
      <c r="H4051" t="inlineStr">
        <is>
          <t>尊敬的领导 晚上好
以下是今日工作汇报
今日到早上项目绿茶（福州东百永嘉店)更换铁锅后的工作跟进
1.到店检查操作员开档工作，干料，液料，油料，水淀粉已添加，菜品已量化，小料已备齐，炒饭底已炒好
2.带教操作员进行菜品炒制，并由操作员上手炒制
3.告知操作员使用铁锅是注意不要干烧，避免油渍或者污渍干烧后铁锅难清洗
4.检查操作员对机器保洁，铁锅清洗，深度养锅的操作，操作员均能独立完成
5.离店跟厨师长沟通交接这两天更换铁锅及使用铁锅的工作，需要厨师长多跟进铁锅的使用，清洁和养锅</t>
        </is>
      </c>
      <c r="I4051" t="inlineStr">
        <is>
          <t>无</t>
        </is>
      </c>
      <c r="J4051"/>
      <c r="K4051" t="inlineStr">
        <is>
          <t>出差工作暂时结束，回深圳</t>
        </is>
      </c>
      <c r="L4051" t="inlineStr">
        <is>
          <t>IMG_3870.JPEG,IMG_3871.JPEG,IMG_3872.JPEG,IMG_3873.JPEG,IMG_3874.JPEG,IMG_3875.JPEG,IMG_3876.JPEG,IMG_3877.JPEG,IMG_3878.JPEG,IMG_3879.JPEG,IMG_3880.JPEG,IMG_3881.JPEG,IMG_3883.JPEG,IMG_3884.JPEG,IMG_3885.JPEG,1768362099.mp4,IMG_3886.JPEG,IMG_3887.JPEG,IMG_3888.JPEG,IMG_3889.JPEG,IMG_3892.JPEG,IMG_3893.JPEG,1768387794.mp4,1768387848.mp4,IMG_3894.JPEG,IMG_3895.JPEG,IMG_3896.JPEG,IMG_3897.JPEG,IMG_3898.JPEG</t>
        </is>
      </c>
      <c r="M4051"/>
      <c r="N4051" s="2">
        <v>46036</v>
      </c>
      <c r="O4051" t="inlineStr">
        <is>
          <t>已结束</t>
        </is>
      </c>
      <c r="P4051" t="inlineStr">
        <is>
          <t>03周</t>
        </is>
      </c>
      <c r="Q4051"/>
      <c r="R4051" t="inlineStr">
        <is>
          <t>false</t>
        </is>
      </c>
      <c r="S4051" t="inlineStr">
        <is>
          <t>2026/01/16</t>
        </is>
      </c>
      <c r="T4051" t="inlineStr">
        <is>
          <t>BST</t>
        </is>
      </c>
      <c r="U4051"/>
      <c r="V4051" t="inlineStr">
        <is>
          <t>张铭麒</t>
        </is>
      </c>
      <c r="W4051" t="inlineStr">
        <is>
          <t>李岳丰
吴薇</t>
        </is>
      </c>
    </row>
    <row r="4052" ht="12.75" customHeight="1">
      <c r="A4052" t="inlineStr">
        <is>
          <t>2026-01-13 周洪亮-福州-绿茶-铁锅导入 已结束</t>
        </is>
      </c>
      <c r="B4052"/>
      <c r="C4052" t="inlineStr">
        <is>
          <t>铁锅需12千瓦升级15千瓦，联系售后蔡师傅版本升级5194。</t>
        </is>
      </c>
      <c r="D4052" t="inlineStr">
        <is>
          <t>周洪亮</t>
        </is>
      </c>
      <c r="E4052" t="inlineStr">
        <is>
          <t>电教大楼，福建省福州市鼓楼区温泉街道温泉公园路电教大楼</t>
        </is>
      </c>
      <c r="F4052" t="inlineStr">
        <is>
          <t>项目出差</t>
        </is>
      </c>
      <c r="G4052" t="inlineStr">
        <is>
          <t>周洪亮-福州-绿茶-铁锅导入 已结束</t>
        </is>
      </c>
      <c r="H4052" t="inlineStr">
        <is>
          <t>尊敬的领导 晚上好
以下是今日工作汇报
今日早从兰州出发到项目绿茶（福州东百永嘉店) 更换铁锅
1.到店跟厨师长沟通换铁锅的事宜，需安排操作员跟进
2.操作员已添加好干料、液料、油料，小料备齐，菜品已量化
3.更换铁锅，系统同步复合锅更换为滲氮油膜铁锅
4.清洗干净铁锅锅体上的油膜
5.联系超哥铁锅需12千瓦升级15千瓦，联系售后蔡师傅版本升级5194
6.使用倾角仪调整锅位 低18.中26.高33
7.铁锅测温，做温度标定
8.导入铁锅菜谱，按厨师长要求从晋江店导入菜谱
9.调试完毕做深度养锅
10.带教操作员使用铁锅炒制菜品，做好铁锅清洁，深度养锅，机器清洁</t>
        </is>
      </c>
      <c r="I4052" t="inlineStr">
        <is>
          <t>无</t>
        </is>
      </c>
      <c r="J4052"/>
      <c r="K4052" t="inlineStr">
        <is>
          <t>绿茶（福州东百永嘉店）更换铁锅后的工作跟进</t>
        </is>
      </c>
      <c r="L4052" t="inlineStr">
        <is>
          <t>IMG_3828.JPEG,IMG_3829.JPEG,IMG_3830.JPEG,IMG_3831.JPEG,IMG_3832.JPEG,IMG_3833.JPEG,IMG_3834.JPEG,IMG_3835.JPEG,IMG_3836.JPEG,IMG_3837.JPEG,IMG_3838.JPEG,IMG_3839.JPEG,IMG_3840.JPEG,IMG_3841.JPEG,IMG_3842.JPEG,IMG_3843.JPEG,IMG_3844.JPEG,IMG_3845.JPEG,IMG_3846.JPEG,IMG_3847.JPEG,IMG_3848.JPEG,IMG_3849.JPEG,IMG_3850.JPEG,IMG_3851.JPEG,IMG_3852.JPEG,IMG_3853.JPEG,IMG_3854.JPEG,IMG_3855.JPEG,IMG_3856.JPEG,IMG_3857.JPEG,IMG_3859.JPEG,IMG_3858.JPEG,IMG_3860.JPEG,IMG_3861.JPEG,IMG_3862.JPEG,IMG_3863.JPEG,IMG_3864.JPEG,IMG_3865.JPEG,IMG_3866.JPEG,IMG_3867.JPEG,IMG_3868.JPEG</t>
        </is>
      </c>
      <c r="M4052"/>
      <c r="N4052" s="2">
        <v>46035</v>
      </c>
      <c r="O4052" t="inlineStr">
        <is>
          <t>已结束</t>
        </is>
      </c>
      <c r="P4052" t="inlineStr">
        <is>
          <t>03周</t>
        </is>
      </c>
      <c r="Q4052"/>
      <c r="R4052" t="inlineStr">
        <is>
          <t>false</t>
        </is>
      </c>
      <c r="S4052" t="inlineStr">
        <is>
          <t>2026/01/16</t>
        </is>
      </c>
      <c r="T4052" t="inlineStr">
        <is>
          <t>BST</t>
        </is>
      </c>
      <c r="U4052"/>
      <c r="V4052" t="inlineStr">
        <is>
          <t>张铭麒</t>
        </is>
      </c>
      <c r="W4052" t="inlineStr">
        <is>
          <t>李岳丰
吴薇</t>
        </is>
      </c>
    </row>
    <row r="4053" ht="12.75" customHeight="1">
      <c r="A4053" t="inlineStr">
        <is>
          <t xml:space="preserve">2026-01-12 </t>
        </is>
      </c>
      <c r="B4053"/>
      <c r="C4053" t="inlineStr">
        <is>
          <t>原出餐慢、一人难操作两台机器问题已解决，需关注备货、顺序、养锅等。</t>
        </is>
      </c>
      <c r="D4053" t="inlineStr">
        <is>
          <t>周洪亮</t>
        </is>
      </c>
      <c r="E4053" t="inlineStr">
        <is>
          <t>如家酒店·neo(兰州甘南路东方红广场地铁站店)，甘肃省兰州市城关区皋兰路街道甘南路374号如家酒店·neo(兰州甘南路东方红广场地铁站店)</t>
        </is>
      </c>
      <c r="F4053" t="inlineStr">
        <is>
          <t>项目出差</t>
        </is>
      </c>
      <c r="G4053"/>
      <c r="H4053" t="inlineStr">
        <is>
          <t>各位领导 晚上好
以下是这次到兰州国芳店的总结工作报告：
这次来到国芳店与门店一起工作，调整一人使用两台炒菜机炒制菜品的工作，总结具体情况如下：
（1）机器炒制菜品数据
12月9日周五 炒制133锅次 菜品数量189道
12月10日周六 炒制156锅次 菜品数量220道
12月11日周日 炒制158锅次 菜品数量205道
12月12日周一 炒制109锅次 菜品数量156道
按照这几日的销售量，一人使用两台机器炒制菜品是可以操作的
（2）使用两台机器炒制菜品做好分机分菜炒制，跟黄厨及操作员沟通过（一号机器靠近炸炉这边的炒制需油炸和需勾芡的菜品 如：茄子煲、干锅土豆、干锅三素、香锅花菜；二号机器靠近出菜口这边的炒制无需勾芡的菜品 如：干锅卷心菜、油渣小白菜、干锅鹿茸菌、干锅纸片笋、辣椒炒肉）分好菜品使用机器炒制能够更好的提升效率
（3）总结：这次到国芳店调整出餐慢一人无法使用两台机器炒制菜品的问题，到店里操作调整后是可以做到的，建议门店以下几点能够更好的做好出餐速度
一）开档备货充足（调料加好，小料备好，菜品主料备好并按分量分好）
二）菜品需按时间先后顺序炒制
三）外卖加急菜品优先炒制
四）铁锅必需每市结束洗净并做好深度养锅，早上开档时也要做养锅，防止粘锅严重
五）炒制菜品需再加强熟练度，菜品炒制有润锅时间，利用润锅的时间把需炒制菜品的小料备好，润锅完成按提示投放食材，菜品炒制出锅后及时按洗锅并使用锅刷辅助（双边搅拌尺已更换为单边搅拌尺能提升刷锅效率）
</t>
        </is>
      </c>
      <c r="I4053" t="inlineStr">
        <is>
          <t>无</t>
        </is>
      </c>
      <c r="J4053"/>
      <c r="K4053" t="inlineStr">
        <is>
          <t>绿茶（福州东百永嘉店）导铁锅</t>
        </is>
      </c>
      <c r="L4053" t="inlineStr">
        <is>
          <t>IMG_3779.JPEG,IMG_3780.JPEG,IMG_3781.JPEG,IMG_3782.JPEG,IMG_3783.JPEG,IMG_3784.JPEG,IMG_3785.JPEG,IMG_3786.JPEG,IMG_3787.JPEG,IMG_3788.JPEG,IMG_3789.JPEG,IMG_3790.JPEG,IMG_3791.JPEG,IMG_3792.JPEG,IMG_3793.JPEG,IMG_3794.JPEG,IMG_3795.JPEG,IMG_3796.JPEG,IMG_3797.JPEG,IMG_3798.JPEG,IMG_3799.JPEG,IMG_3800.JPEG,IMG_3802.JPEG,IMG_3803.JPEG,IMG_3804.JPEG</t>
        </is>
      </c>
      <c r="M4053"/>
      <c r="N4053" s="2">
        <v>46034</v>
      </c>
      <c r="O4053"/>
      <c r="P4053" t="inlineStr">
        <is>
          <t>03周</t>
        </is>
      </c>
      <c r="Q4053"/>
      <c r="R4053" t="inlineStr">
        <is>
          <t>false</t>
        </is>
      </c>
      <c r="S4053"/>
      <c r="T4053"/>
      <c r="U4053"/>
      <c r="V4053"/>
      <c r="W4053"/>
    </row>
    <row r="4054" ht="12.75" customHeight="1">
      <c r="A4054" t="inlineStr">
        <is>
          <t xml:space="preserve">2026-01-11 </t>
        </is>
      </c>
      <c r="B4054"/>
      <c r="C4054" t="inlineStr">
        <is>
          <t>需关注：操作员熟练度需加强，高峰时段需帮忙炒制。</t>
        </is>
      </c>
      <c r="D4054" t="inlineStr">
        <is>
          <t>周洪亮</t>
        </is>
      </c>
      <c r="E4054" t="inlineStr">
        <is>
          <t>如家酒店·neo(兰州甘南路东方红广场地铁站店)，甘肃省兰州市城关区皋兰路街道东岗西路805号如家酒店·neo(兰州甘南路东方红广场地铁站店)</t>
        </is>
      </c>
      <c r="F4054" t="inlineStr">
        <is>
          <t>项目出差</t>
        </is>
      </c>
      <c r="G4054"/>
      <c r="H4054" t="inlineStr">
        <is>
          <t>各位领导 晚上好
以下是今日的工作报告
1.今日主要工作：与门店一起工作，观察操作员一人使用两台机器炒制菜品，总结今日工作下来的情况具体如下：
（1）今日周天，全天炒制菜品158锅次，菜品出餐数量为205道菜品（具体数量以门店数据为准）
（2）今日开档提前跟操作员沟通好一号机器炒制无需勾芡的菜品（如干锅卷心菜、小白菜、鹿茸菌、纸片笋、辣椒炒肉）2号机器炒制勾芡菜品（如茄子煲、干锅土豆、干锅三素）全天由操作员一人使用两台机器炒制菜品，菜品炒制出来没有问题，高峰时段需要帮忙炒制
（3）总结：一）开档备货必需充足
            二）炒制菜品需加强熟练度
            三）菜品需按时间先后顺序炒制
            四）外卖加急菜品优先炒制
            五）铁锅必需每市结束洗净并做好养锅，防止粘锅严重
            六）双边尺已更换单边尺提升洗锅效率</t>
        </is>
      </c>
      <c r="I4054" t="inlineStr">
        <is>
          <t>无</t>
        </is>
      </c>
      <c r="J4054"/>
      <c r="K4054" t="inlineStr">
        <is>
          <t>参与门店工作，查看提升操作员炒制菜品时的熟练度，提高出餐率</t>
        </is>
      </c>
      <c r="L4054" t="inlineStr">
        <is>
          <t>IMG_3727.JPEG,IMG_3728.JPEG,IMG_3729.JPEG,IMG_3730.JPEG,IMG_3731.JPEG,IMG_3732.JPEG,IMG_3733.JPEG,IMG_3734.JPEG,IMG_3735.JPEG,IMG_3736.JPEG,IMG_3737.JPEG,IMG_3738.JPEG,IMG_3739.JPEG,IMG_3740.JPEG,IMG_3741.JPEG,IMG_3742.JPEG,IMG_3743.JPEG,IMG_3744.JPEG,IMG_3745.JPEG,IMG_3746.JPEG,IMG_3747.JPEG,IMG_3748.JPEG,IMG_3749.JPEG,IMG_3750.JPEG,IMG_3753.JPEG,1768129367.mp4,1768129575.mp4,IMG_3755.JPEG,IMG_3756.JPEG,IMG_3757.JPEG,IMG_3758.JPEG,IMG_3759.JPEG,1768130051.mp4</t>
        </is>
      </c>
      <c r="M4054"/>
      <c r="N4054" s="2">
        <v>46033</v>
      </c>
      <c r="O4054"/>
      <c r="P4054" t="inlineStr">
        <is>
          <t>02周</t>
        </is>
      </c>
      <c r="Q4054"/>
      <c r="R4054" t="inlineStr">
        <is>
          <t>false</t>
        </is>
      </c>
      <c r="S4054"/>
      <c r="T4054"/>
      <c r="U4054"/>
      <c r="V4054"/>
      <c r="W4054"/>
    </row>
    <row r="4055" ht="12.75" customHeight="1">
      <c r="A4055" t="inlineStr">
        <is>
          <t>2026-01-10 周洪亮-兰州-绿茶-解决问题 已结束</t>
        </is>
      </c>
      <c r="B4055"/>
      <c r="C4055" t="inlineStr">
        <is>
          <t>一人可操作两台机器炒菜品，无堆菜，需关注开档备货及高峰期单子时间区分。</t>
        </is>
      </c>
      <c r="D4055" t="inlineStr">
        <is>
          <t>周洪亮</t>
        </is>
      </c>
      <c r="E4055" t="inlineStr">
        <is>
          <t>如家酒店·neo(兰州甘南路东方红广场地铁站店)，甘肃省兰州市城关区皋兰路街道甘南路374号如家酒店·neo(兰州甘南路东方红广场地铁站店)</t>
        </is>
      </c>
      <c r="F4055" t="inlineStr">
        <is>
          <t>项目出差</t>
        </is>
      </c>
      <c r="G4055" t="inlineStr">
        <is>
          <t>周洪亮-兰州-绿茶-解决问题 已结束</t>
        </is>
      </c>
      <c r="H4055" t="inlineStr">
        <is>
          <t>各位领导 晚上好
以下是今日的工作报告
1.今日主要工作：与门店一起工作，操作两台机器炒制菜品，总结两天工作下来的情况具体如下：
（1）周五全天炒制菜品133锅次，菜品出餐数量为189道菜品；周六全天炒制菜品156锅次，菜品出餐数量为220道（具体数量以门店数据为准）
（2）按照这两天门店的生意，实际工作下来一人操作两台机器是可以做到的，炒制菜品没有堆菜的情况出现，炒制出来的菜品能够达到出品标准
（3）总结：开档需做到机器的干料、液料、油料、水淀粉添加充足；炒制菜品所需的小料备货充分，整齐摆放好；菜品原材料备货加工充足，做好量化（如：茄子300克一份）；高峰期的菜品单子要做好时间区分，有序炒制；炒制菜品时有润锅时间，合理的利用润锅的时间把该菜品的小料备齐，听语音播报进行有序投放
</t>
        </is>
      </c>
      <c r="I4055" t="inlineStr">
        <is>
          <t>无</t>
        </is>
      </c>
      <c r="J4055"/>
      <c r="K4055" t="inlineStr">
        <is>
          <t>参与门店工作，由操作员亲自操作两台机器炒制菜品，注意查看操作员操作时有可以提升的地方及时跟操作员沟通，以提高出餐率</t>
        </is>
      </c>
      <c r="L4055" t="inlineStr">
        <is>
          <t>IMG_3682.JPEG,IMG_3683.JPEG,IMG_3685.JPEG,IMG_3686.JPEG,IMG_3687.JPEG,IMG_3688.JPEG,IMG_3690.JPEG,1768011765.mp4,1768017155.mp4,IMG_3691.JPEG,IMG_3692.JPEG,IMG_3693.JPEG,IMG_3694.JPEG,IMG_3696.JPEG,IMG_3697.JPEG,IMG_3698.JPEG,1768020343.mp4,IMG_3699.JPEG,IMG_3700.JPEG,IMG_3701.JPEG,IMG_3702.JPEG,IMG_3705.JPEG,IMG_3706.JPEG,1768039396.mp4,1768039427.mp4,IMG_3708.JPEG,IMG_3709.JPEG,IMG_3710.JPEG,IMG_3711.JPEG,IMG_3712.JPEG,IMG_3713.JPEG,1768044012.mp4</t>
        </is>
      </c>
      <c r="M4055"/>
      <c r="N4055" s="2">
        <v>46032</v>
      </c>
      <c r="O4055" t="inlineStr">
        <is>
          <t>已结束</t>
        </is>
      </c>
      <c r="P4055" t="inlineStr">
        <is>
          <t>02周</t>
        </is>
      </c>
      <c r="Q4055"/>
      <c r="R4055" t="inlineStr">
        <is>
          <t>false</t>
        </is>
      </c>
      <c r="S4055" t="inlineStr">
        <is>
          <t>2026/01/11</t>
        </is>
      </c>
      <c r="T4055" t="inlineStr">
        <is>
          <t>BST</t>
        </is>
      </c>
      <c r="U4055"/>
      <c r="V4055" t="inlineStr">
        <is>
          <t>张铭麒</t>
        </is>
      </c>
      <c r="W4055" t="inlineStr">
        <is>
          <t>李岳丰
吴薇</t>
        </is>
      </c>
    </row>
    <row r="4056" ht="12.75" customHeight="1">
      <c r="A4056" t="inlineStr">
        <is>
          <t>2026-01-09 周洪亮-兰州-绿茶-解决问题 已结束</t>
        </is>
      </c>
      <c r="B4056"/>
      <c r="C4056" t="inlineStr">
        <is>
          <t>明日周六为高峰期，需关注机器操作及出餐状况。</t>
        </is>
      </c>
      <c r="D4056" t="inlineStr">
        <is>
          <t>周洪亮</t>
        </is>
      </c>
      <c r="E4056" t="inlineStr">
        <is>
          <t>如家快捷酒店(兰州汽车东站甘南路店)，甘肃省兰州市城关区皋兰路街道如家快捷酒店(兰州汽车东站甘南路店)如家酒店·neo(兰州甘南路东方红广场地铁站店)</t>
        </is>
      </c>
      <c r="F4056" t="inlineStr">
        <is>
          <t>项目出差</t>
        </is>
      </c>
      <c r="G4056" t="inlineStr">
        <is>
          <t>周洪亮-兰州-绿茶-解决问题 已结束</t>
        </is>
      </c>
      <c r="H4056" t="inlineStr">
        <is>
          <t>今日到店时间：9点
今日主要工作：与门店一起工作，操作两台机器炒制菜品
具体工作如下：
1、今日到店担任门店炒菜机操作员，从实际操作中碰到的问题，思考解决方案
（1）到店先给机器加好液料 干料 油料 水淀粉，门店师傅辅助加好菜品小料（因对门店食材摆放位置不熟悉）
（2）对油料和水淀粉进行校准，备好出餐需要的盘子
（3）今日午市及晚市都由我一人操作两台设备进行菜品炒制，菜品单子摆列依照进单时间顺序排好，炒制过程未出现堆菜，菜品有顺序出餐
</t>
        </is>
      </c>
      <c r="I4056" t="inlineStr">
        <is>
          <t>无</t>
        </is>
      </c>
      <c r="J4056"/>
      <c r="K4056" t="inlineStr">
        <is>
          <t>今日周五，全天炒制菜品133锅次，菜品出餐数量为189道菜品（具体数量以门店数据为准）虽然今日能够一人使用两台机器，但是黄厨告知明天周六才是真正的高峰期，明日我将继续操作机器，观察门店高峰期的状况，以便更好的寻找解决方案</t>
        </is>
      </c>
      <c r="L4056" t="inlineStr">
        <is>
          <t>IMG_3618.JPEG,IMG_3619.JPEG,IMG_3620.JPEG,IMG_3621.JPEG,IMG_3622.JPEG,IMG_3623.JPEG,IMG_3624.JPEG,IMG_3625.JPEG,IMG_3626.JPEG,IMG_3627.JPEG,IMG_3628.JPEG,IMG_3629.JPEG,IMG_3630.JPEG,IMG_3634.JPEG,IMG_3635.JPEG,1767927440.mp4,1767928821.mp4,IMG_3636.JPEG,IMG_3637.JPEG,IMG_3638.JPEG,IMG_3639.JPEG,IMG_3640.JPEG,IMG_3641.JPEG,IMG_3643.JPEG,1767932102.mp4,IMG_3645.JPEG,IMG_3646.JPEG,IMG_3647.JPEG,IMG_3648.JPEG,IMG_3649.JPEG,IMG_3651.JPEG,1767934907.mp4,1767951399.mp4,IMG_3656.JPEG,IMG_3658.JPEG,IMG_3660.JPEG,IMG_3661.JPEG,IMG_3662.JPEG,IMG_3664.JPEG,IMG_3655.JPEG,1767955092.mp4,1767957023.mp4</t>
        </is>
      </c>
      <c r="M4056"/>
      <c r="N4056" s="2">
        <v>46031</v>
      </c>
      <c r="O4056" t="inlineStr">
        <is>
          <t>已结束</t>
        </is>
      </c>
      <c r="P4056" t="inlineStr">
        <is>
          <t>02周</t>
        </is>
      </c>
      <c r="Q4056"/>
      <c r="R4056" t="inlineStr">
        <is>
          <t>false</t>
        </is>
      </c>
      <c r="S4056" t="inlineStr">
        <is>
          <t>2026/01/11</t>
        </is>
      </c>
      <c r="T4056" t="inlineStr">
        <is>
          <t>BST</t>
        </is>
      </c>
      <c r="U4056"/>
      <c r="V4056" t="inlineStr">
        <is>
          <t>张铭麒</t>
        </is>
      </c>
      <c r="W4056" t="inlineStr">
        <is>
          <t>李岳丰
吴薇</t>
        </is>
      </c>
    </row>
    <row r="4057" ht="12.75" customHeight="1">
      <c r="A4057" t="inlineStr">
        <is>
          <t>2026-01-08 周洪亮-兰州-绿茶-解决问题 已结束</t>
        </is>
      </c>
      <c r="B4057"/>
      <c r="C4057" t="inlineStr">
        <is>
          <t>高峰时段出品慢，铁锅清洁不彻底、人工投放耗时间。</t>
        </is>
      </c>
      <c r="D4057" t="inlineStr">
        <is>
          <t>周洪亮</t>
        </is>
      </c>
      <c r="E4057" t="inlineStr">
        <is>
          <t>如家酒店·neo(兰州甘南路东方红广场地铁站店)，甘肃省兰州市城关区皋兰路街道甘南路352号如家酒店·neo(兰州甘南路东方红广场地铁站店)</t>
        </is>
      </c>
      <c r="F4057" t="inlineStr">
        <is>
          <t>项目出差</t>
        </is>
      </c>
      <c r="G4057" t="inlineStr">
        <is>
          <t>周洪亮-兰州-绿茶-解决问题 已结束</t>
        </is>
      </c>
      <c r="H4057" t="inlineStr">
        <is>
          <t>绿茶（兰州国芳店）炒菜机出品慢整改报告
1.今日先到店跟厨师长（黄厨）了解具体情况，黄厨告知主要是高峰时段出品偏慢，堂食顾客多，外卖也是高峰期时负责炒菜机师傅一个人操作两台机器有困难，外卖员催餐催的急，炒菜机师傅也没时间排单，着急的菜品一时出不来餐（下图今日炒菜机炒制菜品锅数109锅，当天清洁及养锅次数）
2.查看炒菜机的清理程度，发现铁锅清洁还不够透彻，锅底污渍积碳偏多，加急给铁锅进行清洁，并跟操作机器师傅及厨师长说明铁锅必须清洗彻底，不然炒菜时会出现粘锅严重和菜品炒制出来时出现锅灰，导致菜品不达标，铁锅清洁透彻够需做好深度养锅
3.机器色拉油及水淀粉都是操作员手动投放，反馈厨师长及操作员，需正常添加好色拉油和水淀粉，可用机器自动投放的不要做手动投放，可以节省时间操作其他事情
4.跟厨师长沟通机器的菜品需要做好量化，保证菜品出品无偏差，菜品炒制还是需要按时间分单，外卖菜品需要着急做的要安排好，高峰期有需要的可以做好小部分外卖菜品预制；菜品炒制时铁锅会有一个润锅时间，可以利用润锅的时间备好碟子打包盒及需要炒制菜品的小料，可以减轻菜品炒制时投料再去抓料的工作，提升操作效率
5.今日主要以先观察和提升优化操作流程，查看铁锅清洁养锅工作，明后两天重点关注出餐的流程和使用两台机器炒制的速度
以上为今日的工作报告，各位领导请查收</t>
        </is>
      </c>
      <c r="I4057" t="inlineStr">
        <is>
          <t>无</t>
        </is>
      </c>
      <c r="J4057"/>
      <c r="K4057" t="inlineStr">
        <is>
          <t>绿茶（兰州国芳店）解决问题</t>
        </is>
      </c>
      <c r="L4057" t="inlineStr">
        <is>
          <t>IMG_3543.JPEG,IMG_3544.JPEG,IMG_3545.JPEG,IMG_3546.JPEG,IMG_3547.JPEG,IMG_3548.JPEG,IMG_3550.JPEG,IMG_3551.JPEG,IMG_3552.JPEG,IMG_3553.JPEG,IMG_3554.JPEG,IMG_3557.JPEG,1767840983.mp4,1767840961.mp4,1767841395.mp4,1767841482.mp4,IMG_3560.JPEG,IMG_3562.JPEG,IMG_3563.JPEG,IMG_3564.JPEG,IMG_3566.JPEG,IMG_3567.JPEG,1767846256.mp4,1767848178.mp4,IMG_3575.JPEG,IMG_3576.JPEG,IMG_3577.JPEG,IMG_3578.JPEG,IMG_3579.JPEG,IMG_3580.JPEG,IMG_3581.JPEG,1767868866.mp4,1767870265.mp4</t>
        </is>
      </c>
      <c r="M4057"/>
      <c r="N4057" s="2">
        <v>46030</v>
      </c>
      <c r="O4057" t="inlineStr">
        <is>
          <t>已结束</t>
        </is>
      </c>
      <c r="P4057" t="inlineStr">
        <is>
          <t>02周</t>
        </is>
      </c>
      <c r="Q4057"/>
      <c r="R4057" t="inlineStr">
        <is>
          <t>false</t>
        </is>
      </c>
      <c r="S4057" t="inlineStr">
        <is>
          <t>2026/01/11</t>
        </is>
      </c>
      <c r="T4057" t="inlineStr">
        <is>
          <t>BST</t>
        </is>
      </c>
      <c r="U4057"/>
      <c r="V4057" t="inlineStr">
        <is>
          <t>张铭麒</t>
        </is>
      </c>
      <c r="W4057" t="inlineStr">
        <is>
          <t>李岳丰
吴薇</t>
        </is>
      </c>
    </row>
    <row r="4058" ht="12.75" customHeight="1">
      <c r="A4058" t="inlineStr">
        <is>
          <t>2026-01-07 周洪亮-兰州-绿茶-解决问题 已结束</t>
        </is>
      </c>
      <c r="B4058"/>
      <c r="C4058" t="inlineStr">
        <is>
          <t>需关注兰州绿茶国芳中心店出品慢问题，正在解决中。</t>
        </is>
      </c>
      <c r="D4058" t="inlineStr">
        <is>
          <t>周洪亮</t>
        </is>
      </c>
      <c r="E4058" t="inlineStr">
        <is>
          <t>甘肃省兰州市七里河区敦煌路街道西津西路辅路兰石·豪布斯卡</t>
        </is>
      </c>
      <c r="F4058" t="inlineStr">
        <is>
          <t>项目出差</t>
        </is>
      </c>
      <c r="G4058" t="inlineStr">
        <is>
          <t>周洪亮-兰州-绿茶-解决问题 已结束</t>
        </is>
      </c>
      <c r="H4058" t="inlineStr">
        <is>
          <t>各位领导 晚上好
今日从湖州出发，乘坐高铁前往兰州，准备兰州绿茶（国芳中心店）查看解决出品慢的问题</t>
        </is>
      </c>
      <c r="I4058" t="inlineStr">
        <is>
          <t>无</t>
        </is>
      </c>
      <c r="J4058"/>
      <c r="K4058" t="inlineStr">
        <is>
          <t>绿茶（兰州国芳中心店）解决问题</t>
        </is>
      </c>
      <c r="L4058" t="inlineStr">
        <is>
          <t>IMG_3535.JPEG,IMG_3536.JPEG,IMG_3537.JPEG,IMG_3538.JPEG,IMG_3539.JPEG,IMG_3541.JPEG,IMG_3542.JPEG</t>
        </is>
      </c>
      <c r="M4058"/>
      <c r="N4058" s="2">
        <v>46029</v>
      </c>
      <c r="O4058" t="inlineStr">
        <is>
          <t>已结束</t>
        </is>
      </c>
      <c r="P4058" t="inlineStr">
        <is>
          <t>02周</t>
        </is>
      </c>
      <c r="Q4058"/>
      <c r="R4058" t="inlineStr">
        <is>
          <t>false</t>
        </is>
      </c>
      <c r="S4058" t="inlineStr">
        <is>
          <t>2026/01/11</t>
        </is>
      </c>
      <c r="T4058" t="inlineStr">
        <is>
          <t>BST</t>
        </is>
      </c>
      <c r="U4058"/>
      <c r="V4058" t="inlineStr">
        <is>
          <t>张铭麒</t>
        </is>
      </c>
      <c r="W4058" t="inlineStr">
        <is>
          <t>李岳丰
吴薇</t>
        </is>
      </c>
    </row>
    <row r="4059" ht="12.75" customHeight="1">
      <c r="A4059" t="inlineStr">
        <is>
          <t>2026-01-06 周洪亮-湖州-绿茶-铁锅导入 已结束</t>
        </is>
      </c>
      <c r="B4059"/>
      <c r="C4059" t="inlineStr">
        <is>
          <t xml:space="preserve">汇报湖州织里店铁锅更换跟进，忙时需助操作，将赴兰州处理出品慢 </t>
        </is>
      </c>
      <c r="D4059" t="inlineStr">
        <is>
          <t>周洪亮</t>
        </is>
      </c>
      <c r="E4059" t="inlineStr">
        <is>
          <t>浙江省湖州市吴兴区织里镇吴兴大道3498号威尔斯酒店(湖州织里童装批发基地店)</t>
        </is>
      </c>
      <c r="F4059" t="inlineStr">
        <is>
          <t>项目出差</t>
        </is>
      </c>
      <c r="G4059" t="inlineStr">
        <is>
          <t>周洪亮-湖州-绿茶-铁锅导入 已结束</t>
        </is>
      </c>
      <c r="H4059" t="inlineStr">
        <is>
          <t>尊敬的领导 晚上好
以下是今日工作汇报
今日到早上项目绿茶（湖州织里吾悦店)更换铁锅后的工作跟进
1.到店检查操作员开档工作，干料，液料，油料，水淀粉已添加，菜品已量化，小料已备齐，炒饭低已炒好
2.带教操作员进行菜品炒制，并由操作员上手炒制，由于操作员未够熟练铁锅，忙时需帮助炒制菜品
3.交待操作员使用铁锅是注意不要干烧，避免油渍或者污渍干烧后铁锅难清洗
4.检查操作员对机器保洁，铁锅清洗，深度养锅的操作，操作员均能独立完成
5.和厨师长说忙时外卖的备餐问题，厨师长跟门店外卖专员都有认知，忙时外卖都会做好备餐
6.离店跟厨师长沟通交接这两天更换铁锅及使用铁锅的工作，需要厨师长多跟进铁锅的使用，清洁和养锅</t>
        </is>
      </c>
      <c r="I4059" t="inlineStr">
        <is>
          <t>无</t>
        </is>
      </c>
      <c r="J4059"/>
      <c r="K4059" t="inlineStr">
        <is>
          <t>湖州乘坐高铁前往兰州，处理绿茶（兰州国芳店）出品慢的问题</t>
        </is>
      </c>
      <c r="L4059" t="inlineStr">
        <is>
          <t>IMG_3510.JPEG,IMG_3511.JPEG,IMG_3512.JPEG,IMG_3513.JPEG,IMG_3514.JPEG,IMG_3515.JPEG,IMG_3516.JPEG,IMG_3517.JPEG,IMG_3518.JPEG,IMG_3521.JPEG,IMG_3522.JPEG,IMG_3523.JPEG,IMG_3524.JPEG,IMG_3525.JPEG,1767673579.mp4,1767673614.mp4,IMG_3527.JPEG,IMG_3528.JPEG,IMG_3529.JPEG,IMG_3531.JPEG,IMG_3532.JPEG,IMG_3533.JPEG,1767690706.mp4,1767695467.mp4</t>
        </is>
      </c>
      <c r="M4059"/>
      <c r="N4059" s="2">
        <v>46028</v>
      </c>
      <c r="O4059" t="inlineStr">
        <is>
          <t>已结束</t>
        </is>
      </c>
      <c r="P4059" t="inlineStr">
        <is>
          <t>02周</t>
        </is>
      </c>
      <c r="Q4059"/>
      <c r="R4059" t="inlineStr">
        <is>
          <t>false</t>
        </is>
      </c>
      <c r="S4059" t="inlineStr">
        <is>
          <t>2026/01/06</t>
        </is>
      </c>
      <c r="T4059" t="inlineStr">
        <is>
          <t>BST</t>
        </is>
      </c>
      <c r="U4059"/>
      <c r="V4059" t="inlineStr">
        <is>
          <t>张铭麒</t>
        </is>
      </c>
      <c r="W4059" t="inlineStr">
        <is>
          <t>李岳丰
吴薇</t>
        </is>
      </c>
    </row>
    <row r="4060" ht="12.75" customHeight="1">
      <c r="A4060" t="inlineStr">
        <is>
          <t>2026-01-05 周洪亮-湖州-绿茶-铁锅导入 已结束</t>
        </is>
      </c>
      <c r="B4060"/>
      <c r="C4060" t="inlineStr">
        <is>
          <t>铁锅需12千瓦升级15千瓦，校准售后版本升级5194。</t>
        </is>
      </c>
      <c r="D4060" t="inlineStr">
        <is>
          <t>周洪亮</t>
        </is>
      </c>
      <c r="E4060" t="inlineStr">
        <is>
          <t>浙江省湖州市吴兴区织里镇吴兴大道3482号天猫双11爆款产业带湖州织里童装</t>
        </is>
      </c>
      <c r="F4060" t="inlineStr">
        <is>
          <t>项目出差</t>
        </is>
      </c>
      <c r="G4060" t="inlineStr">
        <is>
          <t>周洪亮-湖州-绿茶-铁锅导入 已结束</t>
        </is>
      </c>
      <c r="H4060" t="inlineStr">
        <is>
          <t>尊敬的领导 晚上好
以下是今日工作汇报
今日到项目绿茶（湖州织里吾悦店) 更换铁锅
1.到店跟厨师长沟通换铁锅的事宜，需安排操作员跟进
2.操作员已添加好干料、液料、油料，小料备齐，菜品已量化
3.更换铁锅，系统同步复合锅更换为滲氮油膜铁锅
4.清洗干净铁锅锅体上的油膜
5.联系超哥铁锅需12千瓦升级15千瓦，校准售后姜鹏版本升级5194
6.使用倾角仪调整锅位 低18.中26.高33
7.铁锅测温，做温度标定
8.导入铁锅菜谱，厨师长要求按照区总指示导南浔吾悦店的菜谱
9.调试完毕做深度养锅
10.带教操作员使用铁锅炒制菜品，做好铁锅清洁，深度养锅，机器清洁</t>
        </is>
      </c>
      <c r="I4060" t="inlineStr">
        <is>
          <t>无</t>
        </is>
      </c>
      <c r="J4060"/>
      <c r="K4060" t="inlineStr">
        <is>
          <t>绿茶（湖州织里吾悦店）更换铁锅后的工作跟进</t>
        </is>
      </c>
      <c r="L4060" t="inlineStr">
        <is>
          <t>IMG_3453.JPEG,IMG_3454.JPEG,IMG_3455.JPEG,IMG_3456.JPEG,IMG_3457.JPEG,IMG_3458.JPEG,IMG_3459.JPEG,IMG_3460.JPEG,IMG_3461.JPEG,IMG_3463.JPEG,IMG_3464.JPEG,IMG_3465.JPEG,IMG_3466.JPEG,IMG_3467.JPEG,IMG_3468.JPEG,IMG_3469.JPEG,IMG_3470.JPEG,IMG_3473.JPEG,IMG_3474.JPEG,IMG_3475.JPEG,IMG_3476.JPEG,IMG_3477.JPEG,IMG_3478.JPEG,IMG_3479.JPEG,IMG_3480.JPEG,IMG_3481.JPEG,IMG_3482.JPEG,IMG_3483.JPEG,IMG_3484.JPEG,IMG_3485.JPEG,IMG_3486.JPEG,IMG_3487.JPEG,IMG_3488.JPEG,IMG_3489.JPEG,1767612880.mp4,IMG_3491.JPEG,IMG_3492.JPEG,IMG_3494.JPEG,IMG_3497.JPEG,IMG_3498.JPEG,IMG_3499.JPEG,IMG_3500.JPEG,1767613562.mp4,IMG_3501.JPEG,IMG_3502.JPEG,IMG_3503.JPEG,IMG_3504.JPEG,IMG_3505.JPEG,IMG_3506.JPEG,IMG_3507.JPEG,IMG_3508.JPEG</t>
        </is>
      </c>
      <c r="M4060"/>
      <c r="N4060" s="2">
        <v>46027</v>
      </c>
      <c r="O4060" t="inlineStr">
        <is>
          <t>已结束</t>
        </is>
      </c>
      <c r="P4060" t="inlineStr">
        <is>
          <t>02周</t>
        </is>
      </c>
      <c r="Q4060"/>
      <c r="R4060" t="inlineStr">
        <is>
          <t>false</t>
        </is>
      </c>
      <c r="S4060" t="inlineStr">
        <is>
          <t>2026/01/06</t>
        </is>
      </c>
      <c r="T4060" t="inlineStr">
        <is>
          <t>BST</t>
        </is>
      </c>
      <c r="U4060"/>
      <c r="V4060" t="inlineStr">
        <is>
          <t>张铭麒</t>
        </is>
      </c>
      <c r="W4060" t="inlineStr">
        <is>
          <t>李岳丰
吴薇</t>
        </is>
      </c>
    </row>
    <row r="4061" ht="12.75" customHeight="1">
      <c r="A4061" t="inlineStr">
        <is>
          <t>2026-01-04 周洪亮-湖州-绿茶-铁锅导入 已结束</t>
        </is>
      </c>
      <c r="B4061"/>
      <c r="C4061" t="inlineStr">
        <is>
          <t>需关注：铁锅需避免高温干烧，做好校准、清洁、养锅。</t>
        </is>
      </c>
      <c r="D4061" t="inlineStr">
        <is>
          <t>周洪亮</t>
        </is>
      </c>
      <c r="E4061" t="inlineStr">
        <is>
          <t>浙江省湖州市吴兴区织里镇吴兴大道3506号威尔斯酒店(湖州织里童装批发基地店)</t>
        </is>
      </c>
      <c r="F4061" t="inlineStr">
        <is>
          <t>项目出差</t>
        </is>
      </c>
      <c r="G4061" t="inlineStr">
        <is>
          <t>周洪亮-湖州-绿茶-铁锅导入 已结束</t>
        </is>
      </c>
      <c r="H4061" t="inlineStr">
        <is>
          <t>尊敬的领导 晚上好
以下是今日工作汇报
今日到早上项目绿茶（包头青山万达店)新店开业支持
1.到店检查操作员开档工作，干料，液料，油料，水淀粉已添加，菜品已量化，小料已备齐，炒饭低已炒好
2.检测铁锅温度正常
3.操作员已能熟练炒制菜品
4.交待操作员铁锅注意不要高温干烧，强调需要做好校准 清洁 养锅
5.下午前往机场出发前往湖州准备绿茶（织里吾悦广场店）导铁锅</t>
        </is>
      </c>
      <c r="I4061" t="inlineStr">
        <is>
          <t>无</t>
        </is>
      </c>
      <c r="J4061"/>
      <c r="K4061" t="inlineStr">
        <is>
          <t>绿茶（湖州织里吾悦广场舞）导铁锅</t>
        </is>
      </c>
      <c r="L4061" t="inlineStr">
        <is>
          <t>IMG_3433.JPEG,IMG_3434.JPEG,IMG_3435.JPEG,IMG_3436.JPEG,IMG_3439.JPEG,IMG_3437.JPEG,IMG_3438.JPEG,IMG_3440.JPEG,IMG_3441.JPEG,IMG_3442.JPEG,IMG_3443.JPEG,IMG_3444.JPEG,IMG_3445.JPEG,IMG_3447.JPEG,IMG_3448.JPEG,IMG_3449.JPEG,IMG_3451.JPEG,IMG_3452.JPEG</t>
        </is>
      </c>
      <c r="M4061"/>
      <c r="N4061" s="2">
        <v>46026</v>
      </c>
      <c r="O4061" t="inlineStr">
        <is>
          <t>已结束</t>
        </is>
      </c>
      <c r="P4061" t="inlineStr">
        <is>
          <t>01周</t>
        </is>
      </c>
      <c r="Q4061"/>
      <c r="R4061" t="inlineStr">
        <is>
          <t>false</t>
        </is>
      </c>
      <c r="S4061" t="inlineStr">
        <is>
          <t>2026/01/06</t>
        </is>
      </c>
      <c r="T4061" t="inlineStr">
        <is>
          <t>BST</t>
        </is>
      </c>
      <c r="U4061"/>
      <c r="V4061" t="inlineStr">
        <is>
          <t>张铭麒</t>
        </is>
      </c>
      <c r="W4061" t="inlineStr">
        <is>
          <t>李岳丰
吴薇</t>
        </is>
      </c>
    </row>
    <row r="4062" ht="12.75" customHeight="1">
      <c r="A4062" t="inlineStr">
        <is>
          <t>2026-01-03 周洪亮-包头-绿茶-新店开业 已结束</t>
        </is>
      </c>
      <c r="B4062"/>
      <c r="C4062" t="inlineStr">
        <is>
          <t>水淀粉未添加，米饭偏湿润，需关注铁锅使用、菜品稳定性及清洁养锅。</t>
        </is>
      </c>
      <c r="D4062" t="inlineStr">
        <is>
          <t>周洪亮</t>
        </is>
      </c>
      <c r="E4062" t="inlineStr">
        <is>
          <t>正翔国际，内蒙古自治区包头市青山区科学路街道富强路正翔国际</t>
        </is>
      </c>
      <c r="F4062" t="inlineStr">
        <is>
          <t>项目出差</t>
        </is>
      </c>
      <c r="G4062" t="inlineStr">
        <is>
          <t>周洪亮-包头-绿茶-新店开业 已结束</t>
        </is>
      </c>
      <c r="H4062" t="inlineStr">
        <is>
          <t>尊敬的领导 晚上好
以下是今日工作汇报
今日到项目绿茶（包头青山万达店)新店开业支持
1.到店检查机器干料，液料，油料，水淀粉添加（水淀粉未添加）交待操作员每日上班必须先检查添加好，门店菜品已量化，小料已备齐
2.带教操作员炒制到底（发现米饭偏湿润，告知炒饭的米饭需稍微干身一点水份不能多，否则米饭会黏糊炒不松散）
3.检查操作员炒制菜品动作标准
4.午市结束，操作员清洁机器对机器做清洁，铁锅洗净，做好深度养锅
5.晚市帮助门店炒制菜品，清洁机器，保养铁锅
6.以上工作已交接厨师长，需关注铁锅的使用情况，菜品的稳定性，铁锅的清洁和养锅</t>
        </is>
      </c>
      <c r="I4062" t="inlineStr">
        <is>
          <t>无</t>
        </is>
      </c>
      <c r="J4062"/>
      <c r="K4062" t="inlineStr">
        <is>
          <t>早上到绿茶（包头青山万达店）检查门店开档工作，下午前往湖州，准备绿茶（湖州织里吾悦店）导铁锅</t>
        </is>
      </c>
      <c r="L4062" t="inlineStr">
        <is>
          <t>IMG_3404.JPEG,IMG_3405.JPEG,IMG_3406.JPEG,IMG_3407.JPEG,IMG_3408.JPEG,IMG_3409.JPEG,IMG_3410.JPEG,IMG_3411.JPEG,IMG_3412.JPEG,IMG_3413.JPEG,IMG_3414.JPEG,IMG_3415.JPEG,IMG_3416.JPEG,IMG_3417.JPEG,IMG_3418.JPEG,IMG_3419.JPEG,IMG_3420.JPEG,IMG_3422.JPEG,IMG_3423.JPEG,IMG_3424.JPEG,IMG_3425.JPEG,IMG_3426.JPEG,IMG_3427.JPEG,IMG_3428.JPEG,IMG_3429.JPEG,IMG_3430.JPEG,IMG_3431.JPEG,IMG_3432.JPEG</t>
        </is>
      </c>
      <c r="M4062"/>
      <c r="N4062" s="2">
        <v>46025</v>
      </c>
      <c r="O4062" t="inlineStr">
        <is>
          <t>已结束,已结束</t>
        </is>
      </c>
      <c r="P4062" t="inlineStr">
        <is>
          <t>01周</t>
        </is>
      </c>
      <c r="Q4062"/>
      <c r="R4062" t="inlineStr">
        <is>
          <t>false</t>
        </is>
      </c>
      <c r="S4062" t="inlineStr">
        <is>
          <t>2026/01/02
2026/01/04</t>
        </is>
      </c>
      <c r="T4062" t="inlineStr">
        <is>
          <t>BST</t>
        </is>
      </c>
      <c r="U4062"/>
      <c r="V4062" t="inlineStr">
        <is>
          <t>张铭麒
张铭麒</t>
        </is>
      </c>
      <c r="W4062" t="inlineStr">
        <is>
          <t>李岳丰
吴薇
李岳丰
吴薇</t>
        </is>
      </c>
    </row>
    <row r="4063" ht="12.75" customHeight="1">
      <c r="A4063" t="inlineStr">
        <is>
          <t>2026-01-02 周洪亮-包头-绿茶-新店开业 已结束</t>
        </is>
      </c>
      <c r="B4063"/>
      <c r="C4063" t="inlineStr">
        <is>
          <t>新店原操作员离职，需重新带教开档、炒制、清洁等操作。</t>
        </is>
      </c>
      <c r="D4063" t="inlineStr">
        <is>
          <t>周洪亮</t>
        </is>
      </c>
      <c r="E4063" t="inlineStr">
        <is>
          <t>维也纳国际酒店(包头正翔国际店)，内蒙古自治区包头市青山区科学路街道维也纳国际酒店(包头正翔国际店)</t>
        </is>
      </c>
      <c r="F4063" t="inlineStr">
        <is>
          <t>项目出差</t>
        </is>
      </c>
      <c r="G4063" t="inlineStr">
        <is>
          <t>周洪亮-包头-绿茶-新店开业 已结束</t>
        </is>
      </c>
      <c r="H4063" t="inlineStr">
        <is>
          <t>尊敬的领导 晚上好
以下是今日工作汇报
今日到项目绿茶（包头青山万达店)新店开业支持
1.前面的操作员离职，今日重新带教操作员，到店先教操作员开档需检查添加好干料、液料、油料，备好菜品小料，菜品需要做好量化，开市前做好深度养锅
2.带教操作员炒制菜品，讲解铁锅炒菜需要注意菜品炒制都有润锅时间，适当利用润锅时间备好需炒制菜品的配料，午市都是以带教为主，晚市由操作员上手炒制，及时更正操作手势
3.下午休市时带教操作员做机器保洁（机器清洁时不能直接用水冲洗，需要洗洁精水用半干毛巾擦拭后洗净毛巾再擦拭干净即可）铁锅清洗（用温洗洁精水使用百洁布擦洗至锅底无污渍）铁锅清洁后需做深度养锅，并告知每天午市结束做清洁和晚市结束清洁，清洁结束都需做深度养锅，早上开市前同样做一次深度养锅
4.带教操作员做校准，校准做好需做投料测试，偏差超过百分之五需要重新找准，包括水和色拉油都需做校准，每周最少一次
5.带教清洗管道，并告知清洗管道的同时需清洗液料盒，避免长期使用有沉淀物或者液体凝固导致管道堵塞，管道清洗每周进行，清洗后装回调料需做投料，少量多次投放至调料喷出即可</t>
        </is>
      </c>
      <c r="I4063" t="inlineStr">
        <is>
          <t>无</t>
        </is>
      </c>
      <c r="J4063"/>
      <c r="K4063" t="inlineStr">
        <is>
          <t>绿茶（包头青山万达店）开业支持，检查操作员日常运行的操作手法</t>
        </is>
      </c>
      <c r="L4063" t="inlineStr">
        <is>
          <t>IMG_3373.JPEG,IMG_3374.JPEG,IMG_3375.JPEG,IMG_3376.JPEG,IMG_3377.JPEG,IMG_3378.JPEG,IMG_3379.JPEG,IMG_3380.JPEG,IMG_3381.JPEG,IMG_3382.JPEG,IMG_3383.JPEG,IMG_3384.JPEG,IMG_3385.JPEG,IMG_3386.JPEG,IMG_3387.JPEG,IMG_3388.JPEG,IMG_3389.JPEG,IMG_3390.JPEG,IMG_3391.JPEG,IMG_3392.JPEG,IMG_3393.JPEG,IMG_3394.JPEG,IMG_3396.JPEG,IMG_3397.JPEG,IMG_3398.JPEG,IMG_3399.JPEG,IMG_3400.JPEG,IMG_3401.JPEG,IMG_3403.JPEG</t>
        </is>
      </c>
      <c r="M4063"/>
      <c r="N4063" s="2">
        <v>46024</v>
      </c>
      <c r="O4063" t="inlineStr">
        <is>
          <t>已结束,已结束</t>
        </is>
      </c>
      <c r="P4063" t="inlineStr">
        <is>
          <t>01周</t>
        </is>
      </c>
      <c r="Q4063"/>
      <c r="R4063" t="inlineStr">
        <is>
          <t>false</t>
        </is>
      </c>
      <c r="S4063" t="inlineStr">
        <is>
          <t>2026/01/02
2026/01/04</t>
        </is>
      </c>
      <c r="T4063" t="inlineStr">
        <is>
          <t>BST</t>
        </is>
      </c>
      <c r="U4063"/>
      <c r="V4063" t="inlineStr">
        <is>
          <t>张铭麒
张铭麒</t>
        </is>
      </c>
      <c r="W4063" t="inlineStr">
        <is>
          <t>李岳丰
吴薇
李岳丰
吴薇</t>
        </is>
      </c>
    </row>
    <row r="4064" ht="12.75" customHeight="1">
      <c r="A4064" t="inlineStr">
        <is>
          <t>2026-01-01 周洪亮-包头-绿茶-新店开业 已结束</t>
        </is>
      </c>
      <c r="B4064"/>
      <c r="C4064" t="inlineStr">
        <is>
          <t>开业日操作员辞职，红外探测器故障重启4次恢复。</t>
        </is>
      </c>
      <c r="D4064" t="inlineStr">
        <is>
          <t>周洪亮</t>
        </is>
      </c>
      <c r="E4064" t="inlineStr">
        <is>
          <t>维也纳国际酒店(包头正翔国际店)，内蒙古自治区包头市青山区科学路街道维也纳国际酒店(包头正翔国际店)</t>
        </is>
      </c>
      <c r="F4064" t="inlineStr">
        <is>
          <t>项目出差</t>
        </is>
      </c>
      <c r="G4064" t="inlineStr">
        <is>
          <t>周洪亮-包头-绿茶-新店开业 已结束</t>
        </is>
      </c>
      <c r="H4064" t="inlineStr">
        <is>
          <t>尊敬的领导 晚上好
以下是今日工作汇报
今日到项目绿茶（包头青山万达店) 新店支持，今日正式开业
1.到店跟厨师长沟通今日主要是带教操作员使用机器炒制菜品和检查操作员清洁机器铁锅养锅，管道清洗，调料校准，开档工作备货
2.门店操作员已添加好干料、液料、油料，小料备齐，菜品量化，开市前做好深度养锅
3.带教操作员炒制菜品，并由操作员上手炒制，及时更正操作手势
4.下午操作员跟厨师长辞职不做直接走了，晚上重新带教新人，由于生意挺忙的，只能边做菜边跟新人讲解，收市教新的操作员做机器保洁，铁锅清洗，深度养锅
5.操作机器过程中出现红外探测器故障，重启4次过后才恢复正常
6.离店前跟厨师长交接今日工作，菜品正常</t>
        </is>
      </c>
      <c r="I4064" t="inlineStr">
        <is>
          <t>无</t>
        </is>
      </c>
      <c r="J4064"/>
      <c r="K4064" t="inlineStr">
        <is>
          <t>绿茶（包头青山万达店）带教新操作员使用机器炒制菜品，校准，管道清洗，开档备料</t>
        </is>
      </c>
      <c r="L4064" t="inlineStr">
        <is>
          <t>IMG_3334.JPEG,IMG_3335.JPEG,IMG_3336.JPEG,IMG_3337.JPEG,IMG_3338.JPEG,IMG_3339.JPEG,IMG_3340.JPEG,IMG_3341.JPEG,IMG_3342.JPEG,IMG_3343.JPEG,IMG_3345.JPEG,IMG_3346.JPEG,IMG_3347.JPEG,IMG_3352.JPEG,IMG_3353.JPEG,IMG_3354.JPEG,IMG_3355.JPEG,IMG_3356.JPEG,IMG_3357.JPEG,IMG_3358.JPEG,IMG_3359.JPEG,IMG_3360.JPEG,IMG_3361.JPEG,IMG_3362.JPEG,IMG_3363.JPEG,IMG_3364.JPEG,IMG_3365.JPEG,IMG_3366.JPEG,IMG_3367.JPEG,IMG_3368.JPEG,IMG_3369.JPEG</t>
        </is>
      </c>
      <c r="M4064"/>
      <c r="N4064" s="2">
        <v>46023</v>
      </c>
      <c r="O4064" t="inlineStr">
        <is>
          <t>已结束,已结束</t>
        </is>
      </c>
      <c r="P4064" t="inlineStr">
        <is>
          <t>01周</t>
        </is>
      </c>
      <c r="Q4064"/>
      <c r="R4064" t="inlineStr">
        <is>
          <t>false</t>
        </is>
      </c>
      <c r="S4064" t="inlineStr">
        <is>
          <t>2026/01/02
2026/01/04</t>
        </is>
      </c>
      <c r="T4064" t="inlineStr">
        <is>
          <t>BST</t>
        </is>
      </c>
      <c r="U4064"/>
      <c r="V4064" t="inlineStr">
        <is>
          <t>张铭麒
张铭麒</t>
        </is>
      </c>
      <c r="W4064" t="inlineStr">
        <is>
          <t>李岳丰
吴薇
李岳丰
吴薇</t>
        </is>
      </c>
    </row>
    <row r="4065" ht="12.75" customHeight="1">
      <c r="A4065" t="inlineStr">
        <is>
          <t>2025-12-31 周洪亮-包头-绿茶-新店开业 已结束</t>
        </is>
      </c>
      <c r="B4065"/>
      <c r="C4065" t="inlineStr">
        <is>
          <t>香锅花菜需减少5克油，经调整后认可，其他无异常。</t>
        </is>
      </c>
      <c r="D4065" t="inlineStr">
        <is>
          <t>周洪亮</t>
        </is>
      </c>
      <c r="E4065" t="inlineStr">
        <is>
          <t>维也纳国际酒店(包头正翔国际店)，内蒙古自治区包头市青山区科学路街道维也纳国际酒店(包头正翔国际店)</t>
        </is>
      </c>
      <c r="F4065" t="inlineStr">
        <is>
          <t>项目出差</t>
        </is>
      </c>
      <c r="G4065" t="inlineStr">
        <is>
          <t>周洪亮-包头-绿茶-新店开业 已结束</t>
        </is>
      </c>
      <c r="H4065" t="inlineStr">
        <is>
          <t>尊敬的领导 晚上好
以下是今日工作汇报
今日到项目绿茶（包头青山万达店) 新店支持试菜
1.到店跟厨师长沟通今日试菜的菜品及时间，需安排操作员一同操作
2.门店操作员已添加好干料、液料、油料，小料备齐，试菜菜品准备完成
3.试菜未开始前带教操作员做液料壶清洗，管道清洗，调料校准
4.开始试菜，带教操作员使用机器进行菜品炒制，区总反溃香锅花菜稍微少点油，菜谱调整润锅减少5克油，重新炒制后已经认可，其他菜品均无问题
5.试菜结束带教操作员做机器保洁（嘱咐操作员机器外表不能直接冲水，需用温洗洁精水用毛巾湿润后拧成半干后进行擦拭，再洗干净毛巾拧干水再次擦干净即可）铁锅清洗（锅内加入少许洗洁精，稍微加热一下，温水不烫手开始清洗，锅内污渍必须完全清洗干净，同时清理水淀粉盒以及水淀粉管道，机器铁锅清洁完毕后进行深度养锅）
6.交待操作员备好明天开业的所需的食材，酱料，摆放好位置，开市前做好深度养锅
7.以上工作今日已交接厨师长</t>
        </is>
      </c>
      <c r="I4065" t="inlineStr">
        <is>
          <t>无</t>
        </is>
      </c>
      <c r="J4065"/>
      <c r="K4065" t="inlineStr">
        <is>
          <t>绿茶（包头青山万达店）开业支持，明日正式开业</t>
        </is>
      </c>
      <c r="L4065" t="inlineStr">
        <is>
          <t>IMG_3297.JPEG,IMG_3298.JPEG,IMG_3299.JPEG,IMG_3300.JPEG,IMG_3301.JPEG,IMG_3302.JPEG,IMG_3304.JPEG,IMG_3305.JPEG,IMG_3306.JPEG,IMG_3307.JPEG,IMG_3308.JPEG,IMG_3309.JPEG,IMG_3310.JPEG,IMG_3311.JPEG,IMG_3312.JPEG,IMG_3313.JPEG,IMG_3314.JPEG,IMG_3315.JPEG,IMG_3316.JPEG,IMG_3317.JPEG,IMG_3318.JPEG,IMG_3319.JPEG,IMG_3320.JPEG,IMG_3321.JPEG,IMG_3323.JPEG,IMG_3324.JPEG,IMG_3325.JPEG,IMG_3326.JPEG,IMG_3327.JPEG,IMG_3328.JPEG,IMG_3329.JPEG,IMG_3330.JPEG,IMG_3331.JPEG,IMG_3332.JPEG</t>
        </is>
      </c>
      <c r="M4065"/>
      <c r="N4065" s="2">
        <v>46022</v>
      </c>
      <c r="O4065" t="inlineStr">
        <is>
          <t>已结束,已结束</t>
        </is>
      </c>
      <c r="P4065" t="inlineStr">
        <is>
          <t>53周</t>
        </is>
      </c>
      <c r="Q4065"/>
      <c r="R4065" t="inlineStr">
        <is>
          <t>false</t>
        </is>
      </c>
      <c r="S4065" t="inlineStr">
        <is>
          <t>2026/01/02
2026/01/04</t>
        </is>
      </c>
      <c r="T4065" t="inlineStr">
        <is>
          <t>BST</t>
        </is>
      </c>
      <c r="U4065"/>
      <c r="V4065" t="inlineStr">
        <is>
          <t>张铭麒
张铭麒</t>
        </is>
      </c>
      <c r="W4065" t="inlineStr">
        <is>
          <t>李岳丰
吴薇
李岳丰
吴薇</t>
        </is>
      </c>
    </row>
    <row r="4066" ht="12.75" customHeight="1">
      <c r="A4066" t="inlineStr">
        <is>
          <t>2025-12-30 周洪亮-包头-绿茶-新店开业 已结束</t>
        </is>
      </c>
      <c r="B4066"/>
      <c r="C4066" t="inlineStr">
        <is>
          <t>辣椒炒肉跟卷心菜的原材料不齐需关注。</t>
        </is>
      </c>
      <c r="D4066" t="inlineStr">
        <is>
          <t>周洪亮</t>
        </is>
      </c>
      <c r="E4066" t="inlineStr">
        <is>
          <t>万达广场(包头青山店)，内蒙古自治区包头市青山区科学路街道体育馆道万达广场(包头青山店)</t>
        </is>
      </c>
      <c r="F4066" t="inlineStr">
        <is>
          <t>项目出差</t>
        </is>
      </c>
      <c r="G4066" t="inlineStr">
        <is>
          <t>周洪亮-包头-绿茶-新店开业 已结束</t>
        </is>
      </c>
      <c r="H4066" t="inlineStr">
        <is>
          <t>尊敬的领导 晚上好
以下是今日工作汇报
今日到 绿茶（包头青山万达店）新店开业支持
1.上午从济南出发乘坐动车前往包头
2.到店联系厨师长，沟通今日的工作内容（需安排操作人员跟进）
3.机器通电开机，连接网络，清洗液料盒及管道，交待操作员调好液料汁加到液料盒，同时加好干料油料
4.做好所有干料 液料 油料 水校准，机器名称调整对应更改
5.调整锅位，清洗铁锅，开锅，做温度标定，做好深度养锅
6.建立门店机器账号，导入菜谱，厨师长是北京亦庄龙湖天街调过来的，沟通好后菜谱从亦庄龙湖天街导过来
7.测试菜品，辣椒炒肉跟卷心菜的原材料不齐，其他菜品试菜以达厨师长和区总（张总）的要求
8.带教操作员保养机器，清洗铁锅，做深度养锅</t>
        </is>
      </c>
      <c r="I4066" t="inlineStr">
        <is>
          <t>无</t>
        </is>
      </c>
      <c r="J4066"/>
      <c r="K4066" t="inlineStr">
        <is>
          <t>绿茶（包头青山万达广场店）新店开业支持试菜</t>
        </is>
      </c>
      <c r="L4066" t="inlineStr">
        <is>
          <t>IMG_3266.JPEG,IMG_3267.JPEG,IMG_3268.JPEG,IMG_3269.JPEG,IMG_3270.JPEG,IMG_3271.JPEG,IMG_3272.JPEG,IMG_3273.JPEG,IMG_3274.JPEG,IMG_3275.JPEG,IMG_3276.JPEG,IMG_3277.JPEG,IMG_3278.JPEG,IMG_3279.JPEG,IMG_3280.JPEG,IMG_3281.JPEG,IMG_3282.JPEG,IMG_3283.JPEG,IMG_3284.JPEG,IMG_3285.JPEG,IMG_3286.JPEG,IMG_3287.JPEG,IMG_3288.JPEG,IMG_3289.JPEG,IMG_3290.JPEG,IMG_3291.JPEG,IMG_3292.JPEG,IMG_3293.JPEG,IMG_3294.JPEG,IMG_3295.JPEG,IMG_3296.JPEG</t>
        </is>
      </c>
      <c r="M4066"/>
      <c r="N4066" s="2">
        <v>46021</v>
      </c>
      <c r="O4066" t="inlineStr">
        <is>
          <t>已结束,已结束</t>
        </is>
      </c>
      <c r="P4066" t="inlineStr">
        <is>
          <t>53周</t>
        </is>
      </c>
      <c r="Q4066"/>
      <c r="R4066" t="inlineStr">
        <is>
          <t>false</t>
        </is>
      </c>
      <c r="S4066" t="inlineStr">
        <is>
          <t>2026/01/02
2026/01/04</t>
        </is>
      </c>
      <c r="T4066" t="inlineStr">
        <is>
          <t>BST</t>
        </is>
      </c>
      <c r="U4066"/>
      <c r="V4066" t="inlineStr">
        <is>
          <t>张铭麒
张铭麒</t>
        </is>
      </c>
      <c r="W4066" t="inlineStr">
        <is>
          <t>李岳丰
吴薇
李岳丰
吴薇</t>
        </is>
      </c>
    </row>
    <row r="4067" ht="12.75" customHeight="1">
      <c r="A4067" t="inlineStr">
        <is>
          <t xml:space="preserve">2025-12-29 </t>
        </is>
      </c>
      <c r="B4067"/>
      <c r="C4067" t="inlineStr">
        <is>
          <t>无异常问题，设备正常，顾客满意，后续销售跟进。</t>
        </is>
      </c>
      <c r="D4067" t="inlineStr">
        <is>
          <t>周洪亮</t>
        </is>
      </c>
      <c r="E4067" t="inlineStr">
        <is>
          <t>汉峪金谷A区，山东省济南市历城区港沟街道舜华南路2058号汉峪金谷A区</t>
        </is>
      </c>
      <c r="F4067" t="inlineStr">
        <is>
          <t>项目出差</t>
        </is>
      </c>
      <c r="G4067"/>
      <c r="H4067" t="inlineStr">
        <is>
          <t>各位领导 晚上好
1.今日从重庆出发前往济南，于早上10点到达济南机场后赶往展厅，到达展厅先检查机器设备正常运作，清洗液料盒，清洗液料管道，做好所有校准，清洗铁锅并做深度养锅
2.下午1点30分客户来访现场，给顾客介绍机器使用并现场录制顾客自带菜品（花菜），测试之后顾客满意，展厅销售人员后续再跟进顾客
3.给展厅机器进行清洁，洗净铁锅并做好深度养锅</t>
        </is>
      </c>
      <c r="I4067" t="inlineStr">
        <is>
          <t>炒花菜</t>
        </is>
      </c>
      <c r="J4067"/>
      <c r="K4067" t="inlineStr">
        <is>
          <t>绿茶（包头青山万达广场）开业支持</t>
        </is>
      </c>
      <c r="L4067" t="inlineStr">
        <is>
          <t>IMG_3241.JPEG,IMG_3242.JPEG,IMG_3243.JPEG,IMG_3244.JPEG,IMG_3245.JPEG,IMG_3246.JPEG,IMG_3247.JPEG,IMG_3248.JPEG,IMG_3249.JPEG,IMG_3250.JPEG,IMG_3251.JPEG,IMG_3252.JPEG,IMG_3253.JPEG,IMG_3254.JPEG,IMG_3255.JPEG,IMG_3256.JPEG,IMG_3257.JPEG,IMG_3258.JPEG,IMG_3259.JPEG,IMG_3260.JPEG,IMG_3261.JPEG,IMG_3262.JPEG,IMG_3263.JPEG</t>
        </is>
      </c>
      <c r="M4067"/>
      <c r="N4067" s="2">
        <v>46020</v>
      </c>
      <c r="O4067"/>
      <c r="P4067" t="inlineStr">
        <is>
          <t>53周</t>
        </is>
      </c>
      <c r="Q4067"/>
      <c r="R4067" t="inlineStr">
        <is>
          <t>false</t>
        </is>
      </c>
      <c r="S4067"/>
      <c r="T4067"/>
      <c r="U4067"/>
      <c r="V4067"/>
      <c r="W4067"/>
    </row>
    <row r="4068" ht="12.75" customHeight="1">
      <c r="A4068" t="inlineStr">
        <is>
          <t>2025-12-28 周洪亮-重庆-绿茶-铁锅导入 已结束</t>
        </is>
      </c>
      <c r="B4068"/>
      <c r="C4068" t="inlineStr">
        <is>
          <t>糖醋里脊效果不好，已更改操作流程（润锅改热锅）获认可。</t>
        </is>
      </c>
      <c r="D4068" t="inlineStr">
        <is>
          <t>周洪亮</t>
        </is>
      </c>
      <c r="E4068" t="inlineStr">
        <is>
          <t>汉峪金谷A区，山东省济南市历城区港沟街道舜华南路2058号汉峪金谷A区</t>
        </is>
      </c>
      <c r="F4068" t="inlineStr">
        <is>
          <t>项目出差</t>
        </is>
      </c>
      <c r="G4068" t="inlineStr">
        <is>
          <t>周洪亮-重庆-绿茶-铁锅导入 已结束</t>
        </is>
      </c>
      <c r="H4068" t="inlineStr">
        <is>
          <t>各位领导晚上好
1.今日从遵义出发前往重庆准备下阶段的铁锅导入
2.到达重庆先到绿茶（新光天地店）接替张海的工作（张海临时前往北京接手便利蜂的工作）
3.检查门店操作员炒制菜品，操作员手势规范，反溃糖醋里脊效果不好，更改操作流程（润锅改成热锅）炒制后厨师长以认可，其他出品厨师长表示没问题
4.带教操作员机器保洁，铁锅清洗，深度养锅</t>
        </is>
      </c>
      <c r="I4068" t="inlineStr">
        <is>
          <t>无</t>
        </is>
      </c>
      <c r="J4068"/>
      <c r="K4068" t="inlineStr">
        <is>
          <t>济南代理商展厅操作演示</t>
        </is>
      </c>
      <c r="L4068" t="inlineStr">
        <is>
          <t>IMG_3215.JPEG,IMG_3217.JPEG,IMG_3218.JPEG,IMG_3219.JPEG,IMG_3223.JPEG,IMG_3226.JPEG,IMG_3227.JPEG,IMG_3228.JPEG,IMG_3229.JPEG,IMG_3230.JPEG,IMG_3231.JPEG,IMG_3232.JPEG,IMG_3233.JPEG,IMG_3234.JPEG,IMG_3235.JPEG,IMG_3236.JPEG,IMG_3237.JPEG,IMG_3238.JPEG,IMG_3239.JPEG</t>
        </is>
      </c>
      <c r="M4068"/>
      <c r="N4068" s="2">
        <v>46019</v>
      </c>
      <c r="O4068" t="inlineStr">
        <is>
          <t>已结束</t>
        </is>
      </c>
      <c r="P4068" t="inlineStr">
        <is>
          <t>52周</t>
        </is>
      </c>
      <c r="Q4068"/>
      <c r="R4068" t="inlineStr">
        <is>
          <t>false</t>
        </is>
      </c>
      <c r="S4068" t="inlineStr">
        <is>
          <t>2025/12/29</t>
        </is>
      </c>
      <c r="T4068" t="inlineStr">
        <is>
          <t>BST</t>
        </is>
      </c>
      <c r="U4068"/>
      <c r="V4068" t="inlineStr">
        <is>
          <t>张铭麒</t>
        </is>
      </c>
      <c r="W4068" t="inlineStr">
        <is>
          <t>李岳丰
吴薇</t>
        </is>
      </c>
    </row>
    <row r="4069" ht="12.75" customHeight="1">
      <c r="A4069" t="inlineStr">
        <is>
          <t>2025-12-27 周洪亮-遵义-绿茶-铁锅导入 已结束</t>
        </is>
      </c>
      <c r="B4069"/>
      <c r="C4069" t="inlineStr">
        <is>
          <t>重点关注铁锅日常清洁与深度养锅，需每日早晚执行。</t>
        </is>
      </c>
      <c r="D4069" t="inlineStr">
        <is>
          <t>周洪亮</t>
        </is>
      </c>
      <c r="E4069" t="inlineStr">
        <is>
          <t>贵州省遵义市红花岗区忠庄街道海尔大道493号维也纳国际酒店(遵义海尔大道吾悦广场店)</t>
        </is>
      </c>
      <c r="F4069" t="inlineStr">
        <is>
          <t>项目出差</t>
        </is>
      </c>
      <c r="G4069" t="inlineStr">
        <is>
          <t>周洪亮-遵义-绿茶-铁锅导入 已结束</t>
        </is>
      </c>
      <c r="H4069" t="inlineStr">
        <is>
          <t>尊敬的领导 晚上好
以下是今日工作汇报
今日到 绿茶（遵义吾悦广场店）更换铁锅后的工作跟进
1.到店联系厨师长，沟通今日的工作内容（需安排操作人员跟进）
2.机器做好清洁，铁锅清洗干净，已提前做好深度养锅
3. 操作员已添加好调味料跟油料，菜品所需的小料备齐，菜品做好量化
4.测试铁锅的温度稳定性正常
5.带教操作员使用铁锅炒制菜品
6.收市检查操作人员清洗铁锅和深度养锅，并交待操作员每天午市晚市结束都需清洗干净铁锅并做好深度养锅，早上开档同样需做深度养锅
7.离店跟厨师长交接铁锅使用需多关注清洁跟养锅，菜品如还有需调整的可以及时联系</t>
        </is>
      </c>
      <c r="I4069" t="inlineStr">
        <is>
          <t>无</t>
        </is>
      </c>
      <c r="J4069"/>
      <c r="K4069" t="inlineStr">
        <is>
          <t>前往浙江湖州准备绿茶（湖州织里吾悦广场店）导铁锅工作</t>
        </is>
      </c>
      <c r="L4069" t="inlineStr">
        <is>
          <t>IMG_3182.JPEG,IMG_3183.JPEG,IMG_3184.JPEG,IMG_3185.JPEG,IMG_3186.JPEG,IMG_3187.JPEG,IMG_3189.JPEG,IMG_3190.JPEG,IMG_3191.JPEG,IMG_3192.JPEG,IMG_3193.JPEG,IMG_3194.JPEG,IMG_3195.JPEG,IMG_3197.JPEG,IMG_3200.JPEG,IMG_3201.JPEG,IMG_3202.JPEG,IMG_3203.JPEG,IMG_3204.JPEG,IMG_3205.JPEG,IMG_3206.JPEG,IMG_3207.JPEG,IMG_3208.JPEG</t>
        </is>
      </c>
      <c r="M4069"/>
      <c r="N4069" s="2">
        <v>46018</v>
      </c>
      <c r="O4069" t="inlineStr">
        <is>
          <t>已结束</t>
        </is>
      </c>
      <c r="P4069" t="inlineStr">
        <is>
          <t>52周</t>
        </is>
      </c>
      <c r="Q4069"/>
      <c r="R4069" t="inlineStr">
        <is>
          <t>false</t>
        </is>
      </c>
      <c r="S4069" t="inlineStr">
        <is>
          <t>2025/12/27</t>
        </is>
      </c>
      <c r="T4069" t="inlineStr">
        <is>
          <t>BST</t>
        </is>
      </c>
      <c r="U4069"/>
      <c r="V4069" t="inlineStr">
        <is>
          <t>张铭麒</t>
        </is>
      </c>
      <c r="W4069" t="inlineStr">
        <is>
          <t>李岳丰
吴薇</t>
        </is>
      </c>
    </row>
    <row r="4070" ht="12.75" customHeight="1">
      <c r="A4070" t="inlineStr">
        <is>
          <t>2025-12-26 周洪亮-遵义-绿茶-铁锅导入 已结束</t>
        </is>
      </c>
      <c r="B4070"/>
      <c r="C4070" t="inlineStr">
        <is>
          <t>铁锅需从12千瓦升级到15千瓦，此为需关注的问题。</t>
        </is>
      </c>
      <c r="D4070" t="inlineStr">
        <is>
          <t>周洪亮</t>
        </is>
      </c>
      <c r="E4070" t="inlineStr">
        <is>
          <t>贵州省遵义市红花岗区忠庄街道海尔大道维也纳国际酒店(遵义海尔大道吾悦广场店)</t>
        </is>
      </c>
      <c r="F4070" t="inlineStr">
        <is>
          <t>项目出差</t>
        </is>
      </c>
      <c r="G4070" t="inlineStr">
        <is>
          <t>周洪亮-遵义-绿茶-铁锅导入 已结束</t>
        </is>
      </c>
      <c r="H4070" t="inlineStr">
        <is>
          <t>尊敬的领导 晚上好
以下是今日工作汇报
今日到项目绿茶（遵义吾悦广场店) 更换铁锅
1.到店跟厨师长沟通换铁锅的事宜，需安排操作员跟进
2.操作员已添加好干料、液料、油料，小料备齐，菜品已量化，门店机器维护的很好
3.更换铁锅，系统同步复合锅更换为滲氮油膜铁锅
4.清洗干净铁锅锅体上的油膜
5.联系超哥铁锅需12千瓦升级15千瓦
6.使用倾角仪调整锅位 低18.中26.高33
7.铁锅测温，做温度标定
8.导入铁锅菜谱，不停云厨app总部分享菜谱
9.调试完毕做深度养锅
10.带教操作员如何做好铁锅清洁，深度养锅
11.带教操作员做投料校准，管道清洗，使用铁锅炒制菜品</t>
        </is>
      </c>
      <c r="I4070" t="inlineStr">
        <is>
          <t>无</t>
        </is>
      </c>
      <c r="J4070"/>
      <c r="K4070" t="inlineStr">
        <is>
          <t>绿茶（遵义吾悦广场店）导铁锅后的工作跟进</t>
        </is>
      </c>
      <c r="L4070" t="inlineStr">
        <is>
          <t>IMG_3131.JPEG,IMG_3132.JPEG,IMG_3133.JPEG,IMG_3134.JPEG,IMG_3135.JPEG,IMG_3136.JPEG,IMG_3137.JPEG,IMG_3138.JPEG,IMG_3140.JPEG,IMG_3143.JPEG,IMG_3144.JPEG,IMG_3145.JPEG,IMG_3146.JPEG,IMG_3147.JPEG,IMG_3148.JPEG,IMG_3149.JPEG,IMG_3150.JPEG,IMG_3151.JPEG,IMG_3152.JPEG,IMG_3153.JPEG,IMG_3154.JPEG,IMG_3155.JPEG,IMG_3156.JPEG,IMG_3157.JPEG,IMG_3158.JPEG,IMG_3159.JPEG,IMG_3160.JPEG,IMG_3161.JPEG,IMG_3162.JPEG,IMG_3163.JPEG,IMG_3164.JPEG,IMG_3166.JPEG,IMG_3167.JPEG,IMG_3168.JPEG,IMG_3169.JPEG,IMG_3171.JPEG,IMG_3172.JPEG,IMG_3173.JPEG,IMG_3174.JPEG,IMG_3175.JPEG,IMG_3176.JPEG</t>
        </is>
      </c>
      <c r="M4070"/>
      <c r="N4070" s="2">
        <v>46017</v>
      </c>
      <c r="O4070" t="inlineStr">
        <is>
          <t>已结束</t>
        </is>
      </c>
      <c r="P4070" t="inlineStr">
        <is>
          <t>52周</t>
        </is>
      </c>
      <c r="Q4070"/>
      <c r="R4070" t="inlineStr">
        <is>
          <t>false</t>
        </is>
      </c>
      <c r="S4070" t="inlineStr">
        <is>
          <t>2025/12/27</t>
        </is>
      </c>
      <c r="T4070" t="inlineStr">
        <is>
          <t>BST</t>
        </is>
      </c>
      <c r="U4070"/>
      <c r="V4070" t="inlineStr">
        <is>
          <t>张铭麒</t>
        </is>
      </c>
      <c r="W4070" t="inlineStr">
        <is>
          <t>李岳丰
吴薇</t>
        </is>
      </c>
    </row>
    <row r="4071" ht="12.75" customHeight="1">
      <c r="A4071" t="inlineStr">
        <is>
          <t>2025-12-25 周洪亮-贵阳-绿茶-品牌巡店 已结束</t>
        </is>
      </c>
      <c r="B4071"/>
      <c r="C4071" t="inlineStr">
        <is>
          <t>铁锅使用良好，已交接厨师长关注铁锅使用、保养及养锅。</t>
        </is>
      </c>
      <c r="D4071" t="inlineStr">
        <is>
          <t>周洪亮</t>
        </is>
      </c>
      <c r="E4071" t="inlineStr">
        <is>
          <t>贵州省遵义市红花岗区忠庄街道海尔大道493号维也纳国际酒店(遵义海尔大道吾悦广场店)</t>
        </is>
      </c>
      <c r="F4071" t="inlineStr">
        <is>
          <t>项目出差</t>
        </is>
      </c>
      <c r="G4071" t="inlineStr">
        <is>
          <t>周洪亮-贵阳-绿茶-品牌巡店 已结束</t>
        </is>
      </c>
      <c r="H4071" t="inlineStr">
        <is>
          <t>尊敬的领导 晚上好
以下是今日工作汇报
今日到项目绿茶（贵阳万象城店) 更换铁锅后的巡店工作
1.到店询问厨师长铁锅的使用情况，厨师长表示现在铁锅炒出来的菜品效果比之前的要好，温度够，锅气也有，芡汁打的效果也好，炒制速度也不错
2.检查门店开档工作：操作员已添加好干料、液料、油料，小料备齐，菜品已量化
3.查看操作员炒制菜品：门店操作员已能熟练炒制菜品，告知炒制菜品有润锅的时间，可以利用这个时间把要炒制的菜品小料配好，节省时间，提高效率
4.检查操作员机器铁锅清洁和养锅：操作员能熟练的清洁机器铁锅，清洁后做好深度养锅
5.以上工作离店前已交接厨师长，需要多关注铁锅的使用，机器保养，深度养锅，使用时有疑问或者菜品需要调整可以随时联系
6.离店后直接去贵阳站出发前往遵义，准备吾悦广场店的导铁锅工作，已提前跟门店厨师长（苏厨）联系</t>
        </is>
      </c>
      <c r="I4071" t="inlineStr">
        <is>
          <t>无</t>
        </is>
      </c>
      <c r="J4071"/>
      <c r="K4071" t="inlineStr">
        <is>
          <t>绿茶（遵义吾悦广场店）导铁锅</t>
        </is>
      </c>
      <c r="L4071" t="inlineStr">
        <is>
          <t>IMG_3099.JPEG,IMG_3101.JPEG,IMG_3102.JPEG,IMG_3104.JPEG,IMG_3105.JPEG,IMG_3106.JPEG,IMG_3107.JPEG,IMG_3108.JPEG,IMG_3109.JPEG,IMG_3109.JPEG,IMG_3110.JPEG,IMG_3111.JPEG,IMG_3112.JPEG,IMG_3113.JPEG,IMG_3114.JPEG,IMG_3115.JPEG,IMG_3116.JPEG,IMG_3117.JPEG,IMG_3118.JPEG,IMG_3119.JPEG,IMG_3120.JPEG,IMG_3121.JPEG,IMG_3122.JPEG,IMG_3123.JPEG,IMG_3124.JPEG,IMG_3125.JPEG,IMG_3126.JPEG</t>
        </is>
      </c>
      <c r="M4071"/>
      <c r="N4071" s="2">
        <v>46016</v>
      </c>
      <c r="O4071" t="inlineStr">
        <is>
          <t>已结束</t>
        </is>
      </c>
      <c r="P4071" t="inlineStr">
        <is>
          <t>52周</t>
        </is>
      </c>
      <c r="Q4071"/>
      <c r="R4071" t="inlineStr">
        <is>
          <t>false</t>
        </is>
      </c>
      <c r="S4071" t="inlineStr">
        <is>
          <t>2025/12/25</t>
        </is>
      </c>
      <c r="T4071" t="inlineStr">
        <is>
          <t>BST</t>
        </is>
      </c>
      <c r="U4071"/>
      <c r="V4071" t="inlineStr">
        <is>
          <t>张铭麒</t>
        </is>
      </c>
      <c r="W4071" t="inlineStr">
        <is>
          <t>李岳丰
吴薇</t>
        </is>
      </c>
    </row>
    <row r="4072" ht="12.75" customHeight="1">
      <c r="A4072" t="inlineStr">
        <is>
          <t>2025-12-24 周洪亮-贵阳-绿茶-铁锅导入 已结束</t>
        </is>
      </c>
      <c r="B4072"/>
      <c r="C4072" t="inlineStr">
        <is>
          <t>干料仓门故障、2号投料故障待修，液料盒后盖腐蚀已更换，机器外表有腐蚀。</t>
        </is>
      </c>
      <c r="D4072" t="inlineStr">
        <is>
          <t>周洪亮</t>
        </is>
      </c>
      <c r="E4072" t="inlineStr">
        <is>
          <t>花果园M区，贵州省贵阳市南明区后巢乡凯丽思国际医疗整形花果园M区</t>
        </is>
      </c>
      <c r="F4072" t="inlineStr">
        <is>
          <t>项目出差</t>
        </is>
      </c>
      <c r="G4072" t="inlineStr">
        <is>
          <t>周洪亮-贵阳-绿茶-铁锅导入 已结束</t>
        </is>
      </c>
      <c r="H4072" t="inlineStr">
        <is>
          <t>尊敬的领导 晚上好 
以下是今日到绿茶（贵阳海豚广场店）换铁锅+巡店的工作报告
1.提前通过不停云厨APP查看机器菜品销售数量，清洗周期，校准数据，了解门店使用机器的频率，炒制菜品的数量，投料校准的频率（工作日炒制60-90锅，节假日周末100-130锅；机器清洗保养每日进行，校准每周进行）门店机器使用率很高，保养做得不错
2.门店开餐准备工作做的不错，干料液料油料已添加、小料已备好、菜品已量化（菜品量化的弊端，机器的调料投料都是固定的，原材料投少了会导致菜品偏咸汁水偏多偏油，原材料投多会导致菜品偏淡汁水偏少油份不够）门店可以加强宣导，保证出品
3.门店机器卫生保养做得还不错，液料添加控制在8分满，液体不会漏出，能保持液料仓清洁（干料仓门有故障，投料不能正常开关门，2号位投料有故障已调整用4号位，已报售后周三鑫维修，液料盒后盖有被液料腐蚀的情况，已做更换；机器是外表有腐蚀情况，已告知门店清洗油烟管道时必须做好有效的遮挡，避免化学品流到机器上导致机器被腐蚀）
4.液料盒与干料盒标签有损坏脱落（已与厨师长沟通打印重新张贴）机器人使用操作指引张贴齐全
5.门店校准做得不错，已告知每星期都最少做一次全面校准（包括液料、干料、油料、水、水淀粉）告知校准做好后要投料做检查，查看投料准确度，如果投料偏差超过5%，必须重新做校准；带教清洗管道同时告知操作员清洗液料管道时液料盒也需清洗，避免长时间使用后液料凝固结块，调制好的液料需要进行过滤，使液料更均匀无杂质，操作员能熟练做好校准
6. 带教门店操作员使用铁锅炒制菜品，告知菜品炒制时需要润锅，可以利用润锅的时间把菜品的小料配好（检查菜品的烹饪时间）铁锅清洁（需清洗至无污渍无积碳）做好深度养锅，并告知每日午市晚市结束都需对机器做清洁，铁锅清洁好后需做深度养锅</t>
        </is>
      </c>
      <c r="I4072" t="inlineStr">
        <is>
          <t>无</t>
        </is>
      </c>
      <c r="J4072"/>
      <c r="K4072" t="inlineStr">
        <is>
          <t>绿茶（贵阳万象城店）巡店</t>
        </is>
      </c>
      <c r="L4072" t="inlineStr">
        <is>
          <t>IMG_3044.JPEG,IMG_3045.JPEG,IMG_3046.JPEG,IMG_3047.JPEG,IMG_3048.JPEG,IMG_3049.JPEG,IMG_3050.JPEG,IMG_3051.JPEG,IMG_3052.JPEG,IMG_3053.JPEG,IMG_3054.JPEG,IMG_3055.JPEG,IMG_3057.JPEG,IMG_3056.JPEG,IMG_3059.JPEG,IMG_3060.JPEG,IMG_3062.JPEG,IMG_3063.JPEG,IMG_3064.JPEG,IMG_3065.JPEG,IMG_3066.JPEG,IMG_3067.JPEG,IMG_3068.JPEG,IMG_3070.JPEG</t>
        </is>
      </c>
      <c r="M4072"/>
      <c r="N4072" s="2">
        <v>46015</v>
      </c>
      <c r="O4072" t="inlineStr">
        <is>
          <t>已结束,已结束</t>
        </is>
      </c>
      <c r="P4072" t="inlineStr">
        <is>
          <t>52周</t>
        </is>
      </c>
      <c r="Q4072"/>
      <c r="R4072" t="inlineStr">
        <is>
          <t>false</t>
        </is>
      </c>
      <c r="S4072" t="inlineStr">
        <is>
          <t>2025/12/20
2025/12/24</t>
        </is>
      </c>
      <c r="T4072" t="inlineStr">
        <is>
          <t>BST</t>
        </is>
      </c>
      <c r="U4072"/>
      <c r="V4072" t="inlineStr">
        <is>
          <t>张铭麒
张铭麒</t>
        </is>
      </c>
      <c r="W4072" t="inlineStr">
        <is>
          <t>李岳丰
吴薇
李岳丰
吴薇</t>
        </is>
      </c>
    </row>
    <row r="4073" ht="12.75" customHeight="1">
      <c r="A4073" t="inlineStr">
        <is>
          <t>2025-12-23 周洪亮-贵阳-绿茶-铁锅导入 已结束</t>
        </is>
      </c>
      <c r="B4073"/>
      <c r="C4073" t="inlineStr">
        <is>
          <t>问题：机器干料投料仓故障，已联系售后周三鑫维修。</t>
        </is>
      </c>
      <c r="D4073" t="inlineStr">
        <is>
          <t>周洪亮</t>
        </is>
      </c>
      <c r="E4073" t="inlineStr">
        <is>
          <t>花果园J区，贵州省贵阳市南明区后巢乡花果园大街花果园J区</t>
        </is>
      </c>
      <c r="F4073" t="inlineStr">
        <is>
          <t>项目出差</t>
        </is>
      </c>
      <c r="G4073" t="inlineStr">
        <is>
          <t>周洪亮-贵阳-绿茶-铁锅导入 已结束</t>
        </is>
      </c>
      <c r="H4073" t="inlineStr">
        <is>
          <t>尊敬的领导 晚上好
以下是今日工作汇报
今日到项目绿茶（贵阳海豚广场店) 更换铁锅
1.到店跟厨师长沟通换铁锅的事宜，需安排操作员跟进
2.操作员已添加好干料、液料、油料，小料备齐，菜品已量化
3.更换铁锅，系统同步复合锅更换为滲氮油膜铁锅
4.清洗干净铁锅锅体上的油膜
5.联系超哥铁锅需12千瓦升级15千瓦，联系后台升级版本5193
6.使用倾角仪调整锅位 低18.中26.高33
7.铁锅测温，做温度标定
8.导入铁锅菜谱，不停云厨app总部分享菜谱
9.调试完毕做深度养锅
10.带教操作员如何做好铁锅清洁，深度养锅
11.机器干料投料仓故障，已联系售后周三鑫维修</t>
        </is>
      </c>
      <c r="I4073" t="inlineStr">
        <is>
          <t>无</t>
        </is>
      </c>
      <c r="J4073"/>
      <c r="K4073" t="inlineStr">
        <is>
          <t>绿茶（贵阳海豚广场店）更换铁锅后的工作跟进</t>
        </is>
      </c>
      <c r="L4073" t="inlineStr">
        <is>
          <t>IMG_2994.JPEG,IMG_2995.JPEG,IMG_2996.JPEG,IMG_2997.JPEG,IMG_2998.JPEG,IMG_2999.JPEG,IMG_3009.JPEG,IMG_3010.JPEG,sd1766459784_2.mp4,IMG_3012.JPEG,IMG_3014.JPEG,IMG_3024.JPEG,IMG_3025.JPEG,IMG_3027.JPEG,IMG_3029.JPEG,IMG_3031.JPEG,IMG_3033.JPEG,IMG_3034.JPEG,IMG_3035.JPEG,IMG_3036.JPEG,IMG_3037.JPEG,IMG_3039.JPEG,IMG_3040.JPEG</t>
        </is>
      </c>
      <c r="M4073"/>
      <c r="N4073" s="2">
        <v>46014</v>
      </c>
      <c r="O4073" t="inlineStr">
        <is>
          <t>已结束,已结束</t>
        </is>
      </c>
      <c r="P4073" t="inlineStr">
        <is>
          <t>52周</t>
        </is>
      </c>
      <c r="Q4073"/>
      <c r="R4073" t="inlineStr">
        <is>
          <t>false</t>
        </is>
      </c>
      <c r="S4073" t="inlineStr">
        <is>
          <t>2025/12/20
2025/12/24</t>
        </is>
      </c>
      <c r="T4073" t="inlineStr">
        <is>
          <t>BST</t>
        </is>
      </c>
      <c r="U4073"/>
      <c r="V4073" t="inlineStr">
        <is>
          <t>张铭麒
张铭麒</t>
        </is>
      </c>
      <c r="W4073" t="inlineStr">
        <is>
          <t>李岳丰
吴薇
李岳丰
吴薇</t>
        </is>
      </c>
    </row>
    <row r="4074" ht="12.75" customHeight="1">
      <c r="A4074" t="inlineStr">
        <is>
          <t>2025-12-22 周洪亮-贵阳-绿茶-铁锅导入 已结束</t>
        </is>
      </c>
      <c r="B4074"/>
      <c r="C4074" t="inlineStr">
        <is>
          <t>干料5号位味精电机故障，已换4号位使用，周三鑫安排维修。</t>
        </is>
      </c>
      <c r="D4074" t="inlineStr">
        <is>
          <t>周洪亮</t>
        </is>
      </c>
      <c r="E4074" t="inlineStr">
        <is>
          <t>花果园J区，贵州省贵阳市南明区后巢乡花果园大街花果园J区</t>
        </is>
      </c>
      <c r="F4074" t="inlineStr">
        <is>
          <t>项目出差</t>
        </is>
      </c>
      <c r="G4074" t="inlineStr">
        <is>
          <t>周洪亮-贵阳-绿茶-铁锅导入 已结束</t>
        </is>
      </c>
      <c r="H4074" t="inlineStr">
        <is>
          <t>尊敬的领导 晚上好 
以下是今日到绿茶（贵阳万象城店）换铁锅+巡店的工作报告
1.提前通过不停云厨APP查看机器菜品销售数量，清洗周期，校准数据，了解门店使用机器的频率，炒制菜品的数量，投料校准的频率（工作日炒制80-90锅，节假日周末170-190锅；机器清洗保养每日进行，校准每周进行）门店机器使用率很高，保养做得不错
2.门店开餐准备工作做的不错，干料液料油料已添加、小料已备好、菜品已量化（菜品量化的弊端，机器的调料投料都是固定的，原材料投少了会导致菜品偏咸汁水偏多偏油，原材料投多会导致菜品偏淡汁水偏少油份不够）门店可以加强宣导，保证出品
3.门店机器卫生保养做得还不错，液料添加控制在8分满，液体不会漏出，能保持液料仓清洁（干料5号位味精干料电机有故障导致投料不准，暂时更换到4号位，能正常使用，已联系售后周三鑫安排时间做维修）机器有封胶的情况，是安装是已有的（注意：门店清洗油烟管道时必须做好有效的遮挡，避免化学品流到机器上导致机器被腐蚀）
4.液料盒与干料盒标签有损坏脱落（已与厨师长沟通打印好回来后重新张贴）机器人使用操作指引张贴未齐全，已将操作指引发给厨师长，打印好回来张贴上墙
5.门店校准做得不错，已告知每星期都最少做一次全面校准（包括液料、干料、油料、水、水淀粉）告知校准做好后要投料做检查，查看投料准确度，如果投料偏差超过5%，必须重新做校准；带教清洗管道同时告知操作员清洗液料管道时液料盒也需清洗，避免长时间使用后液料凝固结块，调制好的液料需要进行过滤，使液料更均匀无杂质，操作员能熟练做好校准
6. 涂层锅更换为铁锅，做好铁锅测温，温度标定，锅位校准，菜谱由总部菜单分享过来，炒制菜品（辣椒炒肉颜色偏浅，增加一克老抽；茄子煲偏干，增加20克水）其他菜品正常出品，带教操作员做好铁锅的清洁工作以及深度养锅
以上为今日绿茶（贵阳万象城店）换铁锅+报告，请查收</t>
        </is>
      </c>
      <c r="I4074" t="inlineStr">
        <is>
          <t>无</t>
        </is>
      </c>
      <c r="J4074"/>
      <c r="K4074" t="inlineStr">
        <is>
          <t>绿茶（贵阳海豚广场店）导铁锅</t>
        </is>
      </c>
      <c r="L4074" t="inlineStr">
        <is>
          <t>IMG_2947.JPEG,IMG_2948.JPEG,IMG_2949.JPEG,IMG_2951.JPEG,IMG_2952.JPEG,IMG_2955.JPEG,IMG_2956.JPEG,IMG_2957.JPEG,IMG_2961.JPEG,IMG_2962.JPEG,IMG_2963.JPEG,IMG_2964.JPEG,IMG_2966.JPEG,IMG_2967.JPEG,IMG_2968.JPEG,IMG_2969.JPEG,IMG_2971.JPEG,IMG_2972.JPEG,IMG_2973.JPEG,IMG_2974.JPEG,IMG_2975.JPEG,IMG_2977.JPEG</t>
        </is>
      </c>
      <c r="M4074"/>
      <c r="N4074" s="2">
        <v>46013</v>
      </c>
      <c r="O4074" t="inlineStr">
        <is>
          <t>已结束,已结束</t>
        </is>
      </c>
      <c r="P4074" t="inlineStr">
        <is>
          <t>52周</t>
        </is>
      </c>
      <c r="Q4074"/>
      <c r="R4074" t="inlineStr">
        <is>
          <t>false</t>
        </is>
      </c>
      <c r="S4074" t="inlineStr">
        <is>
          <t>2025/12/20
2025/12/24</t>
        </is>
      </c>
      <c r="T4074" t="inlineStr">
        <is>
          <t>BST</t>
        </is>
      </c>
      <c r="U4074"/>
      <c r="V4074" t="inlineStr">
        <is>
          <t>张铭麒
张铭麒</t>
        </is>
      </c>
      <c r="W4074" t="inlineStr">
        <is>
          <t>李岳丰
吴薇
李岳丰
吴薇</t>
        </is>
      </c>
    </row>
    <row r="4075" ht="12.75" customHeight="1">
      <c r="A4075" t="inlineStr">
        <is>
          <t>2025-12-21 周洪亮-贵阳-绿茶-铁锅导入 已结束</t>
        </is>
      </c>
      <c r="B4075"/>
      <c r="C4075" t="inlineStr">
        <is>
          <t>问题：机器干料味精投料不准，已联系售后报备维修。</t>
        </is>
      </c>
      <c r="D4075" t="inlineStr">
        <is>
          <t>周洪亮</t>
        </is>
      </c>
      <c r="E4075" t="inlineStr">
        <is>
          <t>维也纳智好酒店(贵阳火车站鸿通城购物中心店)，贵州省贵阳市南明区遵义路街道遵义路182号维也纳智好酒店(贵阳火车站鸿通城购物中心店)</t>
        </is>
      </c>
      <c r="F4075" t="inlineStr">
        <is>
          <t>项目出差</t>
        </is>
      </c>
      <c r="G4075" t="inlineStr">
        <is>
          <t>周洪亮-贵阳-绿茶-铁锅导入 已结束</t>
        </is>
      </c>
      <c r="H4075" t="inlineStr">
        <is>
          <t>尊敬的领导 晚上好
以下是今日工作汇报
今日到项目绿茶（贵阳万象城店) 更换铁锅
1.到店跟厨师长沟通换铁锅的事宜，需安排操作员跟进
2.周日门店较忙，厨师长要求晚市忙完才做更换，已提前联系后台晚上需更新版本5193
3.门店忙完开始更换铁锅，系统同步复合锅更换为滲氮油膜铁锅
4.清洗干净铁锅锅体上的油膜
5.联系超哥铁锅需12千瓦升级15千瓦
6.使用倾角仪调整锅位 低18.中26.高33
7.铁锅测温，做温度标定
8.导入铁锅菜谱，不停云厨app总部分享菜谱
9.调试完毕做深度养锅
10.带教操作员如何做好铁锅清洁，深度养锅
11.机器干料味精投料不准故障，已联系售后（周三鑫）报备维修</t>
        </is>
      </c>
      <c r="I4075" t="inlineStr">
        <is>
          <t>无</t>
        </is>
      </c>
      <c r="J4075"/>
      <c r="K4075" t="inlineStr">
        <is>
          <t>绿茶（贵阳万象城店）更换好铁锅后的工作跟进</t>
        </is>
      </c>
      <c r="L4075" t="inlineStr">
        <is>
          <t>IMG_2916.JPEG,IMG_2917.JPEG,IMG_2918.JPEG,IMG_2919.JPEG,IMG_2920.JPEG,IMG_2921.JPEG,IMG_2922.JPEG,IMG_2924.JPEG,IMG_2925.JPEG,IMG_2926.JPEG,IMG_2927.JPEG,IMG_2928.JPEG,IMG_2929.JPEG,IMG_2930.JPEG,IMG_2932.JPEG,IMG_2933.JPEG,IMG_2934.JPEG,IMG_2935.JPEG,IMG_2942.JPEG,IMG_2943.JPEG,IMG_2944.JPEG</t>
        </is>
      </c>
      <c r="M4075"/>
      <c r="N4075" s="2">
        <v>46012</v>
      </c>
      <c r="O4075" t="inlineStr">
        <is>
          <t>已结束,已结束</t>
        </is>
      </c>
      <c r="P4075" t="inlineStr">
        <is>
          <t>51周</t>
        </is>
      </c>
      <c r="Q4075"/>
      <c r="R4075" t="inlineStr">
        <is>
          <t>false</t>
        </is>
      </c>
      <c r="S4075" t="inlineStr">
        <is>
          <t>2025/12/20
2025/12/24</t>
        </is>
      </c>
      <c r="T4075" t="inlineStr">
        <is>
          <t>BST</t>
        </is>
      </c>
      <c r="U4075"/>
      <c r="V4075" t="inlineStr">
        <is>
          <t>张铭麒
张铭麒</t>
        </is>
      </c>
      <c r="W4075" t="inlineStr">
        <is>
          <t>李岳丰
吴薇
李岳丰
吴薇</t>
        </is>
      </c>
    </row>
    <row r="4076" ht="12.75" customHeight="1">
      <c r="A4076" t="inlineStr">
        <is>
          <t>2025-12-20 周洪亮-贵阳-绿茶-铁锅导入 已结束</t>
        </is>
      </c>
      <c r="B4076"/>
      <c r="C4076" t="inlineStr">
        <is>
          <t>贵阳万象城绿茶店因周末生意好，换铁锅工作推迟至周日忙完后进行，周一教一天。</t>
        </is>
      </c>
      <c r="D4076" t="inlineStr">
        <is>
          <t>周洪亮</t>
        </is>
      </c>
      <c r="E4076" t="inlineStr">
        <is>
          <t>花果园湿地公园，贵州省贵阳市南明区后巢乡音乐喷泉花果园湿地公园</t>
        </is>
      </c>
      <c r="F4076" t="inlineStr">
        <is>
          <t>项目出差</t>
        </is>
      </c>
      <c r="G4076" t="inlineStr">
        <is>
          <t>周洪亮-贵阳-绿茶-铁锅导入 已结束</t>
        </is>
      </c>
      <c r="H4076" t="inlineStr">
        <is>
          <t>尊敬的领导 晚上好
以下是今日工作汇报
今日大理出发到贵阳绿茶准备导铁锅工作，抵达贵阳后到万象城店跟厨师长（伍厨）沟通换铁锅的工作，周末门店生意较好，跟厨师长沟通决定星期天忙完再做更换，周一带教一天</t>
        </is>
      </c>
      <c r="I4076" t="inlineStr">
        <is>
          <t>无</t>
        </is>
      </c>
      <c r="J4076"/>
      <c r="K4076" t="inlineStr">
        <is>
          <t>绿茶（贵阳万象城店）倒铁锅</t>
        </is>
      </c>
      <c r="L4076" t="inlineStr">
        <is>
          <t>IMG_2906.JPEG,IMG_2907.JPEG,IMG_2908.JPEG,IMG_2909.JPEG,IMG_2910.JPEG,IMG_2911.JPEG</t>
        </is>
      </c>
      <c r="M4076"/>
      <c r="N4076" s="2">
        <v>46011</v>
      </c>
      <c r="O4076" t="inlineStr">
        <is>
          <t>已结束,已结束</t>
        </is>
      </c>
      <c r="P4076" t="inlineStr">
        <is>
          <t>51周</t>
        </is>
      </c>
      <c r="Q4076"/>
      <c r="R4076" t="inlineStr">
        <is>
          <t>false</t>
        </is>
      </c>
      <c r="S4076" t="inlineStr">
        <is>
          <t>2025/12/20
2025/12/24</t>
        </is>
      </c>
      <c r="T4076" t="inlineStr">
        <is>
          <t>BST</t>
        </is>
      </c>
      <c r="U4076"/>
      <c r="V4076" t="inlineStr">
        <is>
          <t>张铭麒
张铭麒</t>
        </is>
      </c>
      <c r="W4076" t="inlineStr">
        <is>
          <t>李岳丰
吴薇
李岳丰
吴薇</t>
        </is>
      </c>
    </row>
    <row r="4077" ht="12.75" customHeight="1">
      <c r="A4077" t="inlineStr">
        <is>
          <t>2025-12-19 周洪亮-大理-绿茶-铁锅导入 已结束</t>
        </is>
      </c>
      <c r="B4077"/>
      <c r="C4077" t="inlineStr">
        <is>
          <t>液料盒盖缺失、下水过滤框损坏、味精干料电机故障、机器外表腐蚀。</t>
        </is>
      </c>
      <c r="D4077" t="inlineStr">
        <is>
          <t>周洪亮</t>
        </is>
      </c>
      <c r="E4077" t="inlineStr">
        <is>
          <t>晴水云天酒店(大理高铁站昆百大泰业城店)，云南省大理白族自治州大理市下关街道建设路75号晴水云天酒店(大理高铁站昆百大泰业城店)</t>
        </is>
      </c>
      <c r="F4077" t="inlineStr">
        <is>
          <t>项目出差</t>
        </is>
      </c>
      <c r="G4077" t="inlineStr">
        <is>
          <t>周洪亮-大理-绿茶-铁锅导入 已结束</t>
        </is>
      </c>
      <c r="H4077" t="inlineStr">
        <is>
          <t>尊敬的领导 晚上好 
以下是今日到绿茶（大理泰业广场店）换铁锅+巡店的工作报告
1.不停云厨APP查看机器菜品销售数量，清洗周期，校准数据，了解门店使用机器的频率，炒制菜品的数量，投料校准的次数及频率，最近一星期菜品炒制工作日10份左右，周末30份左右（厨师长刚调过来，机器使用不熟悉）校准工作时间稍微偏长，清洗工作每天进行，教厨师长如何使用APP查看数据，以便能够更好的监管做好机器菜品、机器清洁、投料校准管控
2.门店开餐准备工作做的不错，干料液料油料已添加、小料已备好、菜品已量化，告知操作员菜品量化的弊端（机器的调料投料都是固定的，原材料投少了会导致菜品偏咸汁水偏多偏油，原材料投多会导致菜品偏淡汁水偏少油份不够）
3.门店机器卫生做得还不错，液料添加控制在8分满，液体不会漏出，能保持液料仓清洁（液料盒盖子有缺失，下水过滤框损坏，干料5号位味精干料电机有故障导致投料不准，暂时更换到4号位，能正常使用，已联系售后周三鑫寄物料及安排时间做维修）机器外表有腐蚀情况出现，是清洗油烟管道导致，已沟通清洗油烟管道时必须做好有效的遮挡，避免化学品流到机器上导致机器被腐蚀
4.液料盒与干料盒标签有损坏脱落（已与厨师长沟通打印好回来后重新张贴）机器人使用操作指引未张贴，询问操作员是脱落了，已与厨师长沟通重新打印好回来重新张贴
5.门店校准时间偏长，已告知每星期都最少做一次全面校准（包括液料、干料、油料、水、水淀粉）告知校准做好后要投料做检查，查看投料准确度，如果投料偏差超过5%，必须重新做校准，同时告知操作员清洗液料管道时液料盒也需清洗，避免长时间使用后液料凝固结块，调制好的液料需要进行过滤，使液料更均匀无杂质，操作员能后熟练做好校准
6. 涂层锅更换为铁锅，做好铁锅测温，温度标定，锅位校准，菜谱由安宁店分享过来，炒制出品厨师长已认可，带教做好铁锅的清洁工作以及深度养锅
以上为今日绿茶（大理泰业广场店）巡店+换铁锅报告，请查收</t>
        </is>
      </c>
      <c r="I4077" t="inlineStr">
        <is>
          <t>无</t>
        </is>
      </c>
      <c r="J4077"/>
      <c r="K4077" t="inlineStr">
        <is>
          <t>明日大理出发到贵阳 绿茶（万象城店/海豚广场店）导铁锅工作</t>
        </is>
      </c>
      <c r="L4077" t="inlineStr">
        <is>
          <t>IMG_2857.JPEG,IMG_2858.JPEG,IMG_2859.JPEG,IMG_2860.JPEG,IMG_2861.JPEG,IMG_2864.JPEG,IMG_2865.JPEG,IMG_2866.JPEG,IMG_2868.JPEG,IMG_2869.JPEG,IMG_2870.JPEG,IMG_2871.JPEG,IMG_2872.JPEG,IMG_2873.JPEG,IMG_2874.JPEG,IMG_2875.JPEG,IMG_2876.JPEG,IMG_2877.JPEG,IMG_2879.JPEG,IMG_2880.JPEG,IMG_2881.JPEG,IMG_2882.JPEG,IMG_2883.JPEG,IMG_2884.JPEG</t>
        </is>
      </c>
      <c r="M4077"/>
      <c r="N4077" s="2">
        <v>46010</v>
      </c>
      <c r="O4077" t="inlineStr">
        <is>
          <t>已结束</t>
        </is>
      </c>
      <c r="P4077" t="inlineStr">
        <is>
          <t>51周</t>
        </is>
      </c>
      <c r="Q4077"/>
      <c r="R4077" t="inlineStr">
        <is>
          <t>false</t>
        </is>
      </c>
      <c r="S4077" t="inlineStr">
        <is>
          <t>2025/12/20</t>
        </is>
      </c>
      <c r="T4077" t="inlineStr">
        <is>
          <t>BST</t>
        </is>
      </c>
      <c r="U4077"/>
      <c r="V4077" t="inlineStr">
        <is>
          <t>张铭麒</t>
        </is>
      </c>
      <c r="W4077" t="inlineStr">
        <is>
          <t>李岳丰
吴薇</t>
        </is>
      </c>
    </row>
    <row r="4078" ht="12.75" customHeight="1">
      <c r="A4078" t="inlineStr">
        <is>
          <t>2025-12-18 周洪亮-大理-绿茶-铁锅导入 已结束</t>
        </is>
      </c>
      <c r="B4078"/>
      <c r="C4078" t="inlineStr">
        <is>
          <t>面板被腐蚀，干料连续投料故障，液料盒盖缺失，过滤框损坏。</t>
        </is>
      </c>
      <c r="D4078" t="inlineStr">
        <is>
          <t>周洪亮</t>
        </is>
      </c>
      <c r="E4078" t="inlineStr">
        <is>
          <t>下关镇花园小区，云南省大理白族自治州大理市下关街道晴水云天酒店(大理高铁站昆百大泰业城店)下关镇花园小区</t>
        </is>
      </c>
      <c r="F4078" t="inlineStr">
        <is>
          <t>项目出差</t>
        </is>
      </c>
      <c r="G4078" t="inlineStr">
        <is>
          <t>周洪亮-大理-绿茶-铁锅导入 已结束</t>
        </is>
      </c>
      <c r="H4078" t="inlineStr">
        <is>
          <t>尊敬的领导 晚上好
以下是今日工作汇报
今日到项目绿茶（大理泰业广场店) 更换铁锅
1.今日门店厨师长出去培训，工作跟副厨和操作员直接对接
2.炒菜机外表卫生做的不错，面版有被腐蚀的情况（清洗油烟药水导致）
3.更换铁锅，系统同步复合锅更换为滲氮油膜铁锅
4.清洗干净铁锅锅体上的油膜
5.联系超哥铁锅需12千瓦升级15千瓦
6.使用倾角仪调整锅位 低18.中26.高33
7.铁锅测温，做温度标定
8.导入铁锅菜谱，由南亚店分享过来
9.机器投料不准，校准时间偏长，已全部清洗管道，液料盒，并重新做校准
10.干料味精连续投料故障（暂时更换到原来胡椒粉的位置）液料盒盖子缺失，下水过滤框损坏，已联系周三鑫做售后维修及物品补发
11.带教操作员和副厨使用铁锅炒制菜品
12.带教做机器清洁，铁锅清洁，深度养锅，并交代每天开档前需再次做好深度养锅</t>
        </is>
      </c>
      <c r="I4078" t="inlineStr">
        <is>
          <t>无</t>
        </is>
      </c>
      <c r="J4078"/>
      <c r="K4078" t="inlineStr">
        <is>
          <t>绿茶（大理泰业广场店）更换铁锅后的工作跟进</t>
        </is>
      </c>
      <c r="L4078" t="inlineStr">
        <is>
          <t>IMG_2817.JPEG,IMG_2818.JPEG,IMG_2819.JPEG,IMG_2820.JPEG,IMG_2821.JPEG,IMG_2823.JPEG,IMG_2824.JPEG,IMG_2825.JPEG,IMG_2826.JPEG,IMG_2827.JPEG,IMG_2828.JPEG,IMG_2829.JPEG,IMG_2830.JPEG,IMG_2831.JPEG,IMG_2832.JPEG,IMG_2833.JPEG,IMG_2834.JPEG,IMG_2835.JPEG,IMG_2836.JPEG,IMG_2837.JPEG,IMG_2838.JPEG,IMG_2839.JPEG,IMG_2840.JPEG,IMG_2841.JPEG,IMG_2842.JPEG,IMG_2843.JPEG,1766053819.mp4,IMG_2845.JPEG,IMG_2846.JPEG,IMG_2848.JPEG,IMG_2849.JPEG,IMG_2850.JPEG,IMG_2851.JPEG,IMG_2852.JPEG,IMG_2853.JPEG,IMG_2854.JPEG,IMG_2855.JPEG,IMG_2856.JPEG</t>
        </is>
      </c>
      <c r="M4078"/>
      <c r="N4078" s="2">
        <v>46009</v>
      </c>
      <c r="O4078" t="inlineStr">
        <is>
          <t>已结束</t>
        </is>
      </c>
      <c r="P4078" t="inlineStr">
        <is>
          <t>51周</t>
        </is>
      </c>
      <c r="Q4078"/>
      <c r="R4078" t="inlineStr">
        <is>
          <t>false</t>
        </is>
      </c>
      <c r="S4078" t="inlineStr">
        <is>
          <t>2025/12/20</t>
        </is>
      </c>
      <c r="T4078" t="inlineStr">
        <is>
          <t>BST</t>
        </is>
      </c>
      <c r="U4078"/>
      <c r="V4078" t="inlineStr">
        <is>
          <t>张铭麒</t>
        </is>
      </c>
      <c r="W4078" t="inlineStr">
        <is>
          <t>李岳丰
吴薇</t>
        </is>
      </c>
    </row>
    <row r="4079" ht="12.75" customHeight="1">
      <c r="A4079" t="inlineStr">
        <is>
          <t>2025-12-17 周洪亮-昆明-绿茶-铁锅导入 已结束</t>
        </is>
      </c>
      <c r="B4079"/>
      <c r="C4079" t="inlineStr">
        <is>
          <t>需关注铁锅清洁与深度养锅，每日早晚市及开档均需操作。</t>
        </is>
      </c>
      <c r="D4079" t="inlineStr">
        <is>
          <t>周洪亮</t>
        </is>
      </c>
      <c r="E4079" t="inlineStr">
        <is>
          <t>金恒SVO财富广场，云南省昆明市盘龙区东华街道金恒SVO财富广场</t>
        </is>
      </c>
      <c r="F4079" t="inlineStr">
        <is>
          <t>项目出差</t>
        </is>
      </c>
      <c r="G4079" t="inlineStr">
        <is>
          <t>周洪亮-昆明-绿茶-铁锅导入 已结束</t>
        </is>
      </c>
      <c r="H4079" t="inlineStr">
        <is>
          <t>尊敬的领导 晚上好
以下是今日工作汇报
今日到 绿茶（昆明顺城购物中心店）更换铁锅后的工作跟进
1.到店联系厨师长，沟通今日的工作内容（需安排操作人员跟进）
2.机器做好清洁，铁锅清洗干净，已提前做好深度养锅
3. 操作员已添加好调味料跟油料，菜品所需的小料备齐，菜品做好量化
4.带教操作员炒制炒饭底
5.带教操作员使用铁锅炒制菜品
6.收市检查操作人员清洗铁锅和深度养锅，并交待操作员每天午市晚市结束都需清洗干净铁锅并做好深度养锅，早上开档同样需做深度养锅
7.离店跟厨师长交接铁锅使用需多关注清洁跟养锅，菜品如还有需调整的可以及时联系</t>
        </is>
      </c>
      <c r="I4079" t="inlineStr">
        <is>
          <t>无</t>
        </is>
      </c>
      <c r="J4079"/>
      <c r="K4079" t="inlineStr">
        <is>
          <t>绿茶（大理泰业广场店）铁锅导入</t>
        </is>
      </c>
      <c r="L4079" t="inlineStr">
        <is>
          <t>IMG_2775.JPEG,IMG_2776.JPEG,IMG_2777.JPEG,IMG_2778.JPEG,IMG_2779.JPEG,IMG_2780.JPEG,IMG_2781.JPEG,IMG_2782.JPEG,IMG_2783.JPEG,IMG_2784.JPEG,IMG_2785.JPEG,IMG_2786.JPEG,IMG_2787.JPEG,IMG_2788.JPEG,IMG_2789.JPEG,IMG_2790.JPEG,IMG_2794.JPEG,IMG_2795.JPEG,IMG_2798.JPEG,IMG_2799.JPEG,IMG_2802.JPEG,IMG_2806.JPEG,IMG_2807.JPEG,1765966651.mp4</t>
        </is>
      </c>
      <c r="M4079"/>
      <c r="N4079" s="2">
        <v>46008</v>
      </c>
      <c r="O4079" t="inlineStr">
        <is>
          <t>已结束,已结束,已结束</t>
        </is>
      </c>
      <c r="P4079" t="inlineStr">
        <is>
          <t>51周</t>
        </is>
      </c>
      <c r="Q4079"/>
      <c r="R4079" t="inlineStr">
        <is>
          <t>false</t>
        </is>
      </c>
      <c r="S4079" t="inlineStr">
        <is>
          <t>2025/12/12
2025/12/15
2025/12/17</t>
        </is>
      </c>
      <c r="T4079" t="inlineStr">
        <is>
          <t>BST</t>
        </is>
      </c>
      <c r="U4079"/>
      <c r="V4079" t="inlineStr">
        <is>
          <t>张铭麒
张铭麒
张铭麒</t>
        </is>
      </c>
      <c r="W4079" t="inlineStr">
        <is>
          <t>李岳丰
吴薇
李岳丰
吴薇
李岳丰
吴薇</t>
        </is>
      </c>
    </row>
    <row r="4080" ht="12.75" customHeight="1">
      <c r="A4080" t="inlineStr">
        <is>
          <t>2025-12-16 周洪亮-昆明-绿茶-铁锅导入 已结束</t>
        </is>
      </c>
      <c r="B4080"/>
      <c r="C4080" t="inlineStr">
        <is>
          <t>问题：铁锅需12千瓦升级15千瓦，辣椒炒肉汁水偏多（减10克水）。</t>
        </is>
      </c>
      <c r="D4080" t="inlineStr">
        <is>
          <t>周洪亮</t>
        </is>
      </c>
      <c r="E4080" t="inlineStr">
        <is>
          <t>金恒SVO财富广场，云南省昆明市盘龙区东华街道金恒SVO财富广场</t>
        </is>
      </c>
      <c r="F4080" t="inlineStr">
        <is>
          <t>项目出差</t>
        </is>
      </c>
      <c r="G4080" t="inlineStr">
        <is>
          <t>周洪亮-昆明-绿茶-铁锅导入 已结束</t>
        </is>
      </c>
      <c r="H4080" t="inlineStr">
        <is>
          <t>尊敬的领导 晚上好
以下是今日工作汇报
今日到项目绿茶（昆明顺城购物中心店) 更换铁锅
1.到店联系厨师长，沟通今日的工作内容（炒菜机更换铁锅，带教操作员使用铁锅炒制菜品、铁锅清洁、深度养锅，需安排操作人员跟进）
2.炒菜机保养做的很好，液料干料油料添加好，小料已备好，菜品已量化
3.更换铁锅，系统同步复合锅更换为滲氮油膜铁锅
4.把锅体上的油膜清洗千净
5.联系超哥铁锅需12千瓦升级15千瓦
6.使用倾角仪调整锅位 低18.中26.高33
7.铁锅测温，做温度标定
8.导入铁锅菜谱，由同德店分享过来
9.带教操作员使用铁锅炒制菜品，辣椒炒肉汁水偏多，减10克水
10.带教操作员做机器清洁，铁锅清洁，深度养锅，并交代操作员每天开档前需再次做好深度养锅
11.以上工作离店前同步给到厨师长</t>
        </is>
      </c>
      <c r="I4080" t="inlineStr">
        <is>
          <t>无</t>
        </is>
      </c>
      <c r="J4080"/>
      <c r="K4080" t="inlineStr">
        <is>
          <t>明天工作计划
绿茶（昆明顺城购物中心店)更换铁锅后的工作跟进</t>
        </is>
      </c>
      <c r="L4080" t="inlineStr">
        <is>
          <t>IMG_2734.JPEG,IMG_2735.JPEG,IMG_2736.JPEG,IMG_2737.JPEG,IMG_2738.JPEG,IMG_2739.JPEG,IMG_2740.JPEG,IMG_2741.JPEG,IMG_2742.JPEG,IMG_2743.JPEG,IMG_2744.JPEG,IMG_2745.JPEG,IMG_2746.JPEG,IMG_2747.JPEG,IMG_2748.JPEG,IMG_2749.JPEG,IMG_2750.JPEG,IMG_2751.JPEG,IMG_2753.JPEG,IMG_2754.JPEG,IMG_2755.JPEG,IMG_2756.JPEG,IMG_2757.JPEG,IMG_2758.JPEG,IMG_2759.JPEG,IMG_2762.JPEG,IMG_2763.JPEG,IMG_2764.JPEG,IMG_2765.JPEG,IMG_2766.JPEG,IMG_2767.JPEG,IMG_2768.JPEG,IMG_2769.JPEG,IMG_2770.JPEG,IMG_2771.JPEG,IMG_2772.JPEG,IMG_2773.JPEG,IMG_2774.JPEG</t>
        </is>
      </c>
      <c r="M4080"/>
      <c r="N4080" s="2">
        <v>46007</v>
      </c>
      <c r="O4080" t="inlineStr">
        <is>
          <t>已结束,已结束,已结束</t>
        </is>
      </c>
      <c r="P4080" t="inlineStr">
        <is>
          <t>51周</t>
        </is>
      </c>
      <c r="Q4080"/>
      <c r="R4080" t="inlineStr">
        <is>
          <t>false</t>
        </is>
      </c>
      <c r="S4080" t="inlineStr">
        <is>
          <t>2025/12/12
2025/12/15
2025/12/17</t>
        </is>
      </c>
      <c r="T4080" t="inlineStr">
        <is>
          <t>BST</t>
        </is>
      </c>
      <c r="U4080"/>
      <c r="V4080" t="inlineStr">
        <is>
          <t>张铭麒
张铭麒
张铭麒</t>
        </is>
      </c>
      <c r="W4080" t="inlineStr">
        <is>
          <t>李岳丰
吴薇
李岳丰
吴薇
李岳丰
吴薇</t>
        </is>
      </c>
    </row>
    <row r="4081" ht="12.75" customHeight="1">
      <c r="A4081" t="inlineStr">
        <is>
          <t>2025-12-15 周洪亮-昆明-绿茶-铁锅导入 已结束</t>
        </is>
      </c>
      <c r="B4081"/>
      <c r="C4081" t="inlineStr">
        <is>
          <t>需关注铁锅清洁、养锅及校准，厨师长可联系周洪亮调整菜品。</t>
        </is>
      </c>
      <c r="D4081" t="inlineStr">
        <is>
          <t>周洪亮</t>
        </is>
      </c>
      <c r="E4081" t="inlineStr">
        <is>
          <t>金恒SVO财富广场，云南省昆明市盘龙区东华街道金恒SVO财富广场</t>
        </is>
      </c>
      <c r="F4081" t="inlineStr">
        <is>
          <t>项目出差</t>
        </is>
      </c>
      <c r="G4081" t="inlineStr">
        <is>
          <t>周洪亮-昆明-绿茶-铁锅导入 已结束</t>
        </is>
      </c>
      <c r="H4081" t="inlineStr">
        <is>
          <t>尊敬的领导 晚上好
以下是今日工作汇报
今日到 绿茶（昆明南亚风情广场店）更换铁锅后的工作跟进
1.到店联系厨师长，沟通今日的工作内容（需安排操作人员跟进）
2.检查机器清洁，铁锅清洗干净，已提前做好深度养锅
3. 门店添加好调味料跟油料，菜品所需的小料已备齐，菜品已量化
4.带教操作员炒制炒饭底
5.带教操作员使用铁锅炒制菜品
6.收市检查操作人员清洗铁锅和深度养锅，并交待操作员每天午市晚市结束都需清洗干净铁锅并做好深度养锅，早上开档同样需做深度养锅
7.离店跟厨师长交接铁锅使用需多关注清洁跟养锅，校准，菜品如还有需调整的可以及时联系</t>
        </is>
      </c>
      <c r="I4081" t="inlineStr">
        <is>
          <t>无</t>
        </is>
      </c>
      <c r="J4081"/>
      <c r="K4081" t="inlineStr">
        <is>
          <t>绿茶（昆明顺城购物中心店）导铁锅</t>
        </is>
      </c>
      <c r="L4081" t="inlineStr">
        <is>
          <t>IMG_2708.JPEG,IMG_2709.JPEG,IMG_2710.JPEG,IMG_2711.JPEG,IMG_2712.JPEG,IMG_2713.JPEG,IMG_2714.JPEG,IMG_2715.JPEG,IMG_2716.JPEG,IMG_2717.JPEG,IMG_2718.JPEG,IMG_2719.JPEG,IMG_2720.JPEG,IMG_2721.JPEG,IMG_2722.JPEG,IMG_2723.JPEG,IMG_2724.JPEG,IMG_2725.JPEG,IMG_2726.JPEG,IMG_2727.JPEG,IMG_2728.JPEG,IMG_2729.JPEG,IMG_2730.JPEG,IMG_2731.JPEG,IMG_2732.JPEG,IMG_2733.JPEG</t>
        </is>
      </c>
      <c r="M4081"/>
      <c r="N4081" s="2">
        <v>46006</v>
      </c>
      <c r="O4081" t="inlineStr">
        <is>
          <t>已结束,已结束,已结束</t>
        </is>
      </c>
      <c r="P4081" t="inlineStr">
        <is>
          <t>51周</t>
        </is>
      </c>
      <c r="Q4081"/>
      <c r="R4081" t="inlineStr">
        <is>
          <t>false</t>
        </is>
      </c>
      <c r="S4081" t="inlineStr">
        <is>
          <t>2025/12/12
2025/12/15
2025/12/17</t>
        </is>
      </c>
      <c r="T4081" t="inlineStr">
        <is>
          <t>BST</t>
        </is>
      </c>
      <c r="U4081"/>
      <c r="V4081" t="inlineStr">
        <is>
          <t>张铭麒
张铭麒
张铭麒</t>
        </is>
      </c>
      <c r="W4081" t="inlineStr">
        <is>
          <t>李岳丰
吴薇
李岳丰
吴薇
李岳丰
吴薇</t>
        </is>
      </c>
    </row>
    <row r="4082" ht="12.75" customHeight="1">
      <c r="A4082" t="inlineStr">
        <is>
          <t>2025-12-14 周洪亮-昆明-绿茶-铁锅导入 已结束</t>
        </is>
      </c>
      <c r="B4082"/>
      <c r="C4082" t="inlineStr">
        <is>
          <t>无异常问题，完成铁锅更换等工作，明日跟进使用情况。</t>
        </is>
      </c>
      <c r="D4082" t="inlineStr">
        <is>
          <t>周洪亮</t>
        </is>
      </c>
      <c r="E4082" t="inlineStr">
        <is>
          <t>枫蓝国际，云南省昆明市盘龙区东华街道白云路166号枫蓝国际</t>
        </is>
      </c>
      <c r="F4082" t="inlineStr">
        <is>
          <t>项目出差</t>
        </is>
      </c>
      <c r="G4082" t="inlineStr">
        <is>
          <t>周洪亮-昆明-绿茶-铁锅导入 已结束</t>
        </is>
      </c>
      <c r="H4082" t="inlineStr">
        <is>
          <t>尊敬的领导 晚上好
以下是今日工作汇报
今日到项目绿茶（昆明南亚风情店) 更换铁锅
1.到店联系厨师长，沟通今日的工作内容（炒菜机更换铁锅，带教操作员使用铁锅炒制菜品、铁锅清洁、深度养锅，需安排操作人员跟进）
2.炒菜机保养做的很好，液料干料油料添加好，小料已备好，菜品已量化
3.更换铁锅，系统同步复合锅更换为滲氮油膜铁锅
4.把锅体上的油膜清洗千净
5.联系超哥12千瓦升级15千瓦，联系售后版本升级为V5.1.9.3，升级后系统更新
6.使用倾角仪调整锅位 低18.中26.高33
7.铁锅测温，做温度标定
8.铁锅菜谱由同德店分享过来，增加菜谱葱椒炒牛肉，酱椒炒鸡胗，已从总部菜谱中分享到门店并做好分组
9.带教操作员使用铁锅炒制菜品，对厨师长提出的菜品问题做菜谱微调（辣椒炒肉汁水偏少，增加15克水，茄子煲芡汁太稠，减4克水淀粉）
10.带教做机器清洁，铁锅清洁，深度养锅，并交代操作员每天开档前需再次做好深度养锅
12.以上工作离店前同步给到厨师长</t>
        </is>
      </c>
      <c r="I4082" t="inlineStr">
        <is>
          <t>无</t>
        </is>
      </c>
      <c r="J4082"/>
      <c r="K4082" t="inlineStr">
        <is>
          <t>明天工作计划
绿茶（昆明南亚风情店)更换铁锅后的工作跟进</t>
        </is>
      </c>
      <c r="L4082" t="inlineStr">
        <is>
          <t>IMG_2666.JPEG,IMG_2669.JPEG,IMG_2670.JPEG,IMG_2671.JPEG,IMG_2672.JPEG,IMG_2673.JPEG,IMG_2674.JPEG,IMG_2675.JPEG,IMG_2676.JPEG,IMG_2677.JPEG,IMG_2678.JPEG,IMG_2679.JPEG,IMG_2680.JPEG,IMG_2681.JPEG,IMG_2682.JPEG,IMG_2683.JPEG,IMG_2684.JPEG,IMG_2685.JPEG,IMG_2686.JPEG,IMG_2687.JPEG,IMG_2688.JPEG,IMG_2689.JPEG,IMG_2690.JPEG,IMG_2691.JPEG,IMG_2692.JPEG,IMG_2693.JPEG,IMG_2696.JPEG,IMG_2698.JPEG,IMG_2699.JPEG,IMG_2700.JPEG,IMG_2701.JPEG,IMG_2702.JPEG,IMG_2703.JPEG,IMG_2704.JPEG,IMG_2705.JPEG,IMG_2706.JPEG,IMG_2707.JPEG</t>
        </is>
      </c>
      <c r="M4082"/>
      <c r="N4082" s="2">
        <v>46005</v>
      </c>
      <c r="O4082" t="inlineStr">
        <is>
          <t>已结束,已结束,已结束</t>
        </is>
      </c>
      <c r="P4082" t="inlineStr">
        <is>
          <t>50周</t>
        </is>
      </c>
      <c r="Q4082"/>
      <c r="R4082" t="inlineStr">
        <is>
          <t>false</t>
        </is>
      </c>
      <c r="S4082" t="inlineStr">
        <is>
          <t>2025/12/12
2025/12/15
2025/12/17</t>
        </is>
      </c>
      <c r="T4082" t="inlineStr">
        <is>
          <t>BST</t>
        </is>
      </c>
      <c r="U4082"/>
      <c r="V4082" t="inlineStr">
        <is>
          <t>张铭麒
张铭麒
张铭麒</t>
        </is>
      </c>
      <c r="W4082" t="inlineStr">
        <is>
          <t>李岳丰
吴薇
李岳丰
吴薇
李岳丰
吴薇</t>
        </is>
      </c>
    </row>
    <row r="4083" ht="12.75" customHeight="1">
      <c r="A4083" t="inlineStr">
        <is>
          <t>2025-12-13 周洪亮-昆明-绿茶-铁锅导入 已结束</t>
        </is>
      </c>
      <c r="B4083"/>
      <c r="C4083" t="inlineStr">
        <is>
          <t>需关注：机器水枪无挂扣架，售后周三寄来安装。</t>
        </is>
      </c>
      <c r="D4083" t="inlineStr">
        <is>
          <t>周洪亮</t>
        </is>
      </c>
      <c r="E4083" t="inlineStr">
        <is>
          <t>金恒SVO财富广场，云南省昆明市盘龙区东华街道金恒SVO财富广场</t>
        </is>
      </c>
      <c r="F4083" t="inlineStr">
        <is>
          <t>项目出差</t>
        </is>
      </c>
      <c r="G4083" t="inlineStr">
        <is>
          <t>周洪亮-昆明-绿茶-铁锅导入 已结束</t>
        </is>
      </c>
      <c r="H4083" t="inlineStr">
        <is>
          <t>尊敬的领导 晚上好
以下是今日工作汇报
今日到 绿茶（昆明同德广场店）更换铁锅后的工作跟进
1.到店联系厨师长，沟通今日的工作内容（需安排操作人员跟进）
2.检查机器清洁，铁锅清洗干净，已提前做好深度养锅
3. 门店添加好调味料跟油料
4.菜品所需的小料已备齐，菜品已量化
5.带教操作员铁锅炒制菜品以及操作手势
6.收市检查操作人员清洗铁锅和深度养锅
7.晚市高峰期帮助炒制菜品
8.离店跟厨师长交接铁锅使用需多关注清洁跟养锅，校准，菜品如还有需调整的可以及时联系
9.机器水枪无挂扣架，已联系售后周三鑫寄过来，到店后过来安装，已跟厨师长交接好
10.离店后到瑞鼎店发走涂层锅</t>
        </is>
      </c>
      <c r="I4083" t="inlineStr">
        <is>
          <t>无</t>
        </is>
      </c>
      <c r="J4083"/>
      <c r="K4083" t="inlineStr">
        <is>
          <t>项目绿茶（昆明南亚风情店）导铁锅</t>
        </is>
      </c>
      <c r="L4083" t="inlineStr">
        <is>
          <t>IMG_2641.JPEG,IMG_2642.JPEG,IMG_2643.JPEG,IMG_2644.JPEG,IMG_2645.JPEG,IMG_2646.JPEG,IMG_2647.JPEG,IMG_2648.JPEG,IMG_2649.JPEG,IMG_2650.JPEG,IMG_2651.JPEG,IMG_2652.JPEG,IMG_2654.JPEG,IMG_2655.JPEG,IMG_2656.JPEG,IMG_2657.JPEG,IMG_2658.JPEG,IMG_2659.JPEG,IMG_2660.JPEG,IMG_2661.JPEG,IMG_2664.JPEG</t>
        </is>
      </c>
      <c r="M4083"/>
      <c r="N4083" s="2">
        <v>46004</v>
      </c>
      <c r="O4083" t="inlineStr">
        <is>
          <t>已结束,已结束,已结束</t>
        </is>
      </c>
      <c r="P4083" t="inlineStr">
        <is>
          <t>50周</t>
        </is>
      </c>
      <c r="Q4083"/>
      <c r="R4083" t="inlineStr">
        <is>
          <t>false</t>
        </is>
      </c>
      <c r="S4083" t="inlineStr">
        <is>
          <t>2025/12/12
2025/12/15
2025/12/17</t>
        </is>
      </c>
      <c r="T4083" t="inlineStr">
        <is>
          <t>BST</t>
        </is>
      </c>
      <c r="U4083"/>
      <c r="V4083" t="inlineStr">
        <is>
          <t>张铭麒
张铭麒
张铭麒</t>
        </is>
      </c>
      <c r="W4083" t="inlineStr">
        <is>
          <t>李岳丰
吴薇
李岳丰
吴薇
李岳丰
吴薇</t>
        </is>
      </c>
    </row>
    <row r="4084" ht="12.75" customHeight="1">
      <c r="A4084" t="inlineStr">
        <is>
          <t>2025-12-12 周洪亮-昆明-绿茶-铁锅导入 已结束</t>
        </is>
      </c>
      <c r="B4084"/>
      <c r="C4084" t="inlineStr">
        <is>
          <t>茄子煲偏干加15克水，小锅土豆汁挂不上加5克水淀粉。</t>
        </is>
      </c>
      <c r="D4084" t="inlineStr">
        <is>
          <t>周洪亮</t>
        </is>
      </c>
      <c r="E4084" t="inlineStr">
        <is>
          <t>金恒SVO财富广场，云南省昆明市盘龙区东华街道白云路166号金恒SVO财富广场</t>
        </is>
      </c>
      <c r="F4084" t="inlineStr">
        <is>
          <t>项目出差</t>
        </is>
      </c>
      <c r="G4084" t="inlineStr">
        <is>
          <t>周洪亮-昆明-绿茶-铁锅导入 已结束</t>
        </is>
      </c>
      <c r="H4084" t="inlineStr">
        <is>
          <t>尊敬的领导 晚上好
以下是今日工作汇报
今日到项目绿茶（昆明同德广场店) 更换铁锅
1.到店联系厨师长，沟通今日的工作内容（炒菜机更换铁锅，带教操作员使用铁锅炒制菜品、铁锅清洁、深度养锅，需安排操作人员跟进）
2.厨房机器保养做得不错，调料已添加好，小料已备好，菜品已量化
3.更换铁锅，系统同步复合锅更换为滲氮油膜铁锅
4.把锅体上的油膜清洗千净
5.联系超哥12千瓦升级15千瓦，联系售后版本升级为V5.1.9.3，升级后系统更新
6.使用倾角仪调整锅位 低18.中26.高33
7.机器铁锅做温度标定
8.不停云厨app从瑞鼎城店分享铁锅菜谱过来，并做好分组
9.带教操作员炒制菜品，对厨师长提出的菜品问题做菜谱微调（茄子煲偏干，加15克水；小锅土豆汁有点挂不上，加5克水淀粉）
10.带教做机器清洁，铁锅清洁，深度养锅，并交代操作员每天开档前需再次做好深度养锅
12.以上工作离店前同步给到厨师长</t>
        </is>
      </c>
      <c r="I4084" t="inlineStr">
        <is>
          <t>无</t>
        </is>
      </c>
      <c r="J4084"/>
      <c r="K4084" t="inlineStr">
        <is>
          <t>明天工作计划
绿茶（昆明同德广场店)换好铁锅后的工作跟进</t>
        </is>
      </c>
      <c r="L4084" t="inlineStr">
        <is>
          <t>IMG_2602.JPEG,IMG_2604.JPEG,IMG_2605.JPEG,IMG_2607.JPEG,IMG_2608.JPEG,IMG_2609.JPEG,IMG_2610.JPEG,IMG_2611.JPEG,IMG_2612.JPEG,IMG_2613.JPEG,IMG_2614.JPEG,IMG_2615.JPEG,IMG_2616.JPEG,IMG_2617.JPEG,IMG_2618.JPEG,IMG_2619.JPEG,IMG_2621.JPEG,IMG_2622.JPEG,IMG_2623.JPEG,IMG_2624.JPEG,IMG_2625.JPEG,IMG_2626.JPEG,IMG_2627.JPEG,IMG_2628.JPEG,IMG_2629.JPEG,IMG_2630.JPEG,IMG_2631.JPEG,IMG_2633.JPEG,IMG_2634.JPEG,IMG_2635.JPEG,IMG_2636.JPEG,IMG_2637.JPEG,IMG_2638.JPEG,IMG_2632.JPEG</t>
        </is>
      </c>
      <c r="M4084"/>
      <c r="N4084" s="2">
        <v>46003</v>
      </c>
      <c r="O4084" t="inlineStr">
        <is>
          <t>已结束,已结束,已结束</t>
        </is>
      </c>
      <c r="P4084" t="inlineStr">
        <is>
          <t>50周</t>
        </is>
      </c>
      <c r="Q4084"/>
      <c r="R4084" t="inlineStr">
        <is>
          <t>false</t>
        </is>
      </c>
      <c r="S4084" t="inlineStr">
        <is>
          <t>2025/12/12
2025/12/15
2025/12/17</t>
        </is>
      </c>
      <c r="T4084" t="inlineStr">
        <is>
          <t>BST</t>
        </is>
      </c>
      <c r="U4084"/>
      <c r="V4084" t="inlineStr">
        <is>
          <t>张铭麒
张铭麒
张铭麒</t>
        </is>
      </c>
      <c r="W4084" t="inlineStr">
        <is>
          <t>李岳丰
吴薇
李岳丰
吴薇
李岳丰
吴薇</t>
        </is>
      </c>
    </row>
    <row r="4085" ht="12.75" customHeight="1">
      <c r="A4085" t="inlineStr">
        <is>
          <t>2025-12-11 周洪亮-昆明-绿茶-铁锅导入 已结束</t>
        </is>
      </c>
      <c r="B4085"/>
      <c r="C4085" t="inlineStr">
        <is>
          <t>铁锅导入工作正常推进，无异常问题需关注。</t>
        </is>
      </c>
      <c r="D4085" t="inlineStr">
        <is>
          <t>周洪亮</t>
        </is>
      </c>
      <c r="E4085" t="inlineStr">
        <is>
          <t>金恒SVO财富广场，云南省昆明市盘龙区东华街道金恒SVO财富广场</t>
        </is>
      </c>
      <c r="F4085" t="inlineStr">
        <is>
          <t>项目出差</t>
        </is>
      </c>
      <c r="G4085" t="inlineStr">
        <is>
          <t>周洪亮-昆明-绿茶-铁锅导入 已结束</t>
        </is>
      </c>
      <c r="H4085" t="inlineStr">
        <is>
          <t>尊敬的领导 晚上好
以下是今日工作汇报
今日到 绿茶（昆明瑞鼎城店）更换铁锅后的工作跟进
1.到店联系厨师长，沟通今日的工作内容（需安排操作人员跟进）
2.进人厨房检查机器的保养，铁锅清洗干净，做好深度养锅
3. 干料、液料、油料已添加好
4.菜品所需的小料已备齐，菜品已量化
5.带教炒制炒饭底
6.带教使用铁锅炒制菜品以及操作手势
7.操作人员清洗铁锅，深度养锅检查
以上今日工作已交接厨师长</t>
        </is>
      </c>
      <c r="I4085" t="inlineStr">
        <is>
          <t>无</t>
        </is>
      </c>
      <c r="J4085"/>
      <c r="K4085" t="inlineStr">
        <is>
          <t>绿茶（昆明同德店）铁锅导入</t>
        </is>
      </c>
      <c r="L4085" t="inlineStr">
        <is>
          <t>IMG_2587.JPEG,IMG_2588.JPEG,IMG_2589.JPEG,IMG_2590.JPEG,IMG_2591.JPEG,IMG_2592.JPEG,IMG_2593.JPEG,IMG_2594.JPEG,IMG_2595.JPEG,IMG_2596.JPEG,IMG_2597.JPEG,IMG_2599.JPEG,IMG_2600.JPEG</t>
        </is>
      </c>
      <c r="M4085"/>
      <c r="N4085" s="2">
        <v>46002</v>
      </c>
      <c r="O4085" t="inlineStr">
        <is>
          <t>已结束,已结束,已结束</t>
        </is>
      </c>
      <c r="P4085" t="inlineStr">
        <is>
          <t>50周</t>
        </is>
      </c>
      <c r="Q4085"/>
      <c r="R4085" t="inlineStr">
        <is>
          <t>false</t>
        </is>
      </c>
      <c r="S4085" t="inlineStr">
        <is>
          <t>2025/12/12
2025/12/15
2025/12/17</t>
        </is>
      </c>
      <c r="T4085" t="inlineStr">
        <is>
          <t>BST</t>
        </is>
      </c>
      <c r="U4085"/>
      <c r="V4085" t="inlineStr">
        <is>
          <t>张铭麒
张铭麒
张铭麒</t>
        </is>
      </c>
      <c r="W4085" t="inlineStr">
        <is>
          <t>李岳丰
吴薇
李岳丰
吴薇
李岳丰
吴薇</t>
        </is>
      </c>
    </row>
    <row r="4086" ht="12.75" customHeight="1">
      <c r="A4086" t="inlineStr">
        <is>
          <t>2025-12-10 周洪亮-昆明-绿茶-铁锅导入 已结束</t>
        </is>
      </c>
      <c r="B4086" t="inlineStr">
        <is>
          <t>1</t>
        </is>
      </c>
      <c r="C4086" t="inlineStr">
        <is>
          <t>更换铁锅后温度不稳定，清理红外探测头后恢复。</t>
        </is>
      </c>
      <c r="D4086" t="inlineStr">
        <is>
          <t>周洪亮</t>
        </is>
      </c>
      <c r="E4086" t="inlineStr">
        <is>
          <t>金恒SVO财富广场，云南省昆明市盘龙区东华街道金恒SVO财富广场</t>
        </is>
      </c>
      <c r="F4086" t="inlineStr">
        <is>
          <t>项目出差</t>
        </is>
      </c>
      <c r="G4086" t="inlineStr">
        <is>
          <t>周洪亮-昆明-绿茶-铁锅导入 已结束</t>
        </is>
      </c>
      <c r="H4086" t="inlineStr">
        <is>
          <t>尊敬的领导 晚上好
以下是今日工作汇报
今日到项目绿茶（昆明瑞鼎城店) 更换铁锅
1.到店联系厨师长，沟通今日的工作内容（炒菜机更换铁锅，需安排操作人员跟进）
2.进入厨房检查机器的保养
3.机器先更换铁锅，系统同步名称复合锅更换为滲氮油膜铁锅
4.把锅体上的油膜清洗千净
5.联系超哥12千瓦升级15千瓦，联系售后版本升级为V5.1.9.3，升级后系统更新
6.使用倾角仪调整锅位 低18.中26.高33
7.测试铁锅烧水温度（低锅位低速顺时针投500克水）温度不对做温度标定
8.导入铁锅菜品菜谱（从安宁店导过来）
9.带教操作员炒制菜品，检查菜品出品，清洗铁锅，深度养锅
10.炒制菜品后重新测试铁锅烧水温度，发现温度不稳定，重新温标，还是不稳定，检查后拆出红外探测头清理干净，再次测温才稳定
11.对厨师长提出的菜品问题做菜谱微调
12.离店跟厨师长交接工作以及交代第二天的工作，需要备好的食材小料，液料干料油料添加</t>
        </is>
      </c>
      <c r="I4086" t="inlineStr">
        <is>
          <t>无</t>
        </is>
      </c>
      <c r="J4086"/>
      <c r="K4086" t="inlineStr">
        <is>
          <t>明天工作计划
绿茶（昆明瑞鼎城店)换好铁锅后的工作跟进以及带教门店操作员炒制菜品</t>
        </is>
      </c>
      <c r="L4086" t="inlineStr">
        <is>
          <t>IMG_2561.JPEG,IMG_2562.JPEG,IMG_2563.JPEG,IMG_2564.JPEG,IMG_2565.JPEG,IMG_2566.JPEG,IMG_2567.JPEG,IMG_2568.JPEG,IMG_2570.JPEG,IMG_2572.JPEG,IMG_2575.JPEG,IMG_2577.JPEG,IMG_2578.JPEG,IMG_2579.JPEG,IMG_2580.JPEG,IMG_2581.JPEG,IMG_2582.JPEG,IMG_2583.JPEG,IMG_2584.JPEG</t>
        </is>
      </c>
      <c r="M4086"/>
      <c r="N4086" s="2">
        <v>46001</v>
      </c>
      <c r="O4086" t="inlineStr">
        <is>
          <t>已结束,已结束,已结束</t>
        </is>
      </c>
      <c r="P4086" t="inlineStr">
        <is>
          <t>50周</t>
        </is>
      </c>
      <c r="Q4086"/>
      <c r="R4086" t="inlineStr">
        <is>
          <t>false</t>
        </is>
      </c>
      <c r="S4086" t="inlineStr">
        <is>
          <t>2025/12/12
2025/12/15
2025/12/17</t>
        </is>
      </c>
      <c r="T4086" t="inlineStr">
        <is>
          <t>BST</t>
        </is>
      </c>
      <c r="U4086"/>
      <c r="V4086" t="inlineStr">
        <is>
          <t>张铭麒
张铭麒
张铭麒</t>
        </is>
      </c>
      <c r="W4086" t="inlineStr">
        <is>
          <t>李岳丰
吴薇
李岳丰
吴薇
李岳丰
吴薇</t>
        </is>
      </c>
    </row>
    <row r="4087" ht="12.75" customHeight="1">
      <c r="A4087" t="inlineStr">
        <is>
          <t xml:space="preserve">2025-12-09 </t>
        </is>
      </c>
      <c r="B4087"/>
      <c r="C4087" t="inlineStr">
        <is>
          <t>正文内容仅为日期“2025/12/09”，无实质信息，存在内容缺失问题。</t>
        </is>
      </c>
      <c r="D4087" t="inlineStr">
        <is>
          <t>周洪亮</t>
        </is>
      </c>
      <c r="E4087" t="inlineStr">
        <is>
          <t>金恒SVO财富广场，云南省昆明市盘龙区东华街道金恒SVO财富广场</t>
        </is>
      </c>
      <c r="F4087" t="inlineStr">
        <is>
          <t>排休</t>
        </is>
      </c>
      <c r="G4087"/>
      <c r="H4087"/>
      <c r="I4087"/>
      <c r="J4087"/>
      <c r="K4087"/>
      <c r="L4087"/>
      <c r="M4087"/>
      <c r="N4087" s="2">
        <v>46000</v>
      </c>
      <c r="O4087"/>
      <c r="P4087" t="inlineStr">
        <is>
          <t>50周</t>
        </is>
      </c>
      <c r="Q4087"/>
      <c r="R4087" t="inlineStr">
        <is>
          <t>false</t>
        </is>
      </c>
      <c r="S4087"/>
      <c r="T4087"/>
      <c r="U4087"/>
      <c r="V4087"/>
      <c r="W4087"/>
    </row>
    <row r="4088" ht="12.75" customHeight="1">
      <c r="A4088" t="inlineStr">
        <is>
          <t xml:space="preserve">2025-12-08 </t>
        </is>
      </c>
      <c r="B4088"/>
      <c r="C4088" t="inlineStr">
        <is>
          <t>正文内容为空，无有效信息，存在无实质内容问题。</t>
        </is>
      </c>
      <c r="D4088" t="inlineStr">
        <is>
          <t>周洪亮</t>
        </is>
      </c>
      <c r="E4088" t="inlineStr">
        <is>
          <t>枫蓝国际，云南省昆明市盘龙区东华街道枫蓝国际</t>
        </is>
      </c>
      <c r="F4088" t="inlineStr">
        <is>
          <t>排休</t>
        </is>
      </c>
      <c r="G4088"/>
      <c r="H4088"/>
      <c r="I4088"/>
      <c r="J4088"/>
      <c r="K4088"/>
      <c r="L4088"/>
      <c r="M4088"/>
      <c r="N4088" s="2">
        <v>45999</v>
      </c>
      <c r="O4088"/>
      <c r="P4088" t="inlineStr">
        <is>
          <t>50周</t>
        </is>
      </c>
      <c r="Q4088"/>
      <c r="R4088" t="inlineStr">
        <is>
          <t>false</t>
        </is>
      </c>
      <c r="S4088"/>
      <c r="T4088"/>
      <c r="U4088"/>
      <c r="V4088"/>
      <c r="W4088"/>
    </row>
    <row r="4089" ht="12.75" customHeight="1">
      <c r="A4089" t="inlineStr">
        <is>
          <t>2025-12-07 周洪亮-昆明-昆明绿茶-品牌巡店 已结束</t>
        </is>
      </c>
      <c r="B4089"/>
      <c r="C4089" t="inlineStr">
        <is>
          <t>无问题和异常，液料泵更换、校准及测试均正常完成。</t>
        </is>
      </c>
      <c r="D4089" t="inlineStr">
        <is>
          <t>周洪亮</t>
        </is>
      </c>
      <c r="E4089" t="inlineStr">
        <is>
          <t>吾悦华府3期，云南省昆明市安宁市连然街道建兴北巷3号吾悦华府3期</t>
        </is>
      </c>
      <c r="F4089" t="inlineStr">
        <is>
          <t>项目出差</t>
        </is>
      </c>
      <c r="G4089" t="inlineStr">
        <is>
          <t>周洪亮-昆明-昆明绿茶-品牌巡店 已结束</t>
        </is>
      </c>
      <c r="H4089" t="inlineStr">
        <is>
          <t>今日到同德店更换机器液料泵，更换完毕后做测试已能正常投料，并重新做液料校准，校准做好后测试投料正常，更换工作顺利完成</t>
        </is>
      </c>
      <c r="I4089" t="inlineStr">
        <is>
          <t>无</t>
        </is>
      </c>
      <c r="J4089"/>
      <c r="K4089" t="inlineStr">
        <is>
          <t>排休</t>
        </is>
      </c>
      <c r="L4089" t="inlineStr">
        <is>
          <t>IMG_2471.JPEG,IMG_2472.JPEG,IMG_2473.JPEG,IMG_2474.JPEG,IMG_2475.JPEG,IMG_2476.JPEG,IMG_2477.JPEG,IMG_2478.JPEG,IMG_2479.JPEG</t>
        </is>
      </c>
      <c r="M4089"/>
      <c r="N4089" s="2">
        <v>45998</v>
      </c>
      <c r="O4089" t="inlineStr">
        <is>
          <t>已结束</t>
        </is>
      </c>
      <c r="P4089" t="inlineStr">
        <is>
          <t>49周</t>
        </is>
      </c>
      <c r="Q4089"/>
      <c r="R4089" t="inlineStr">
        <is>
          <t>false</t>
        </is>
      </c>
      <c r="S4089" t="inlineStr">
        <is>
          <t>2025/12/06</t>
        </is>
      </c>
      <c r="T4089" t="inlineStr">
        <is>
          <t>BST</t>
        </is>
      </c>
      <c r="U4089"/>
      <c r="V4089" t="inlineStr">
        <is>
          <t>张铭麒</t>
        </is>
      </c>
      <c r="W4089" t="inlineStr">
        <is>
          <t>李岳丰
吴薇</t>
        </is>
      </c>
    </row>
    <row r="4090" ht="12.75" customHeight="1">
      <c r="A4090" t="inlineStr">
        <is>
          <t>2025-12-06 周洪亮-昆明-昆明绿茶-品牌巡店 已结束</t>
        </is>
      </c>
      <c r="B4090"/>
      <c r="C4090" t="inlineStr">
        <is>
          <t>机器外表因清洗油烟管道腐蚀，液料盒干料盒标签损坏脱落，操作指引未张贴。</t>
        </is>
      </c>
      <c r="D4090" t="inlineStr">
        <is>
          <t>周洪亮</t>
        </is>
      </c>
      <c r="E4090" t="inlineStr">
        <is>
          <t>吾悦华府3期，云南省昆明市安宁市连然街道建兴北巷3号吾悦华府3期</t>
        </is>
      </c>
      <c r="F4090" t="inlineStr">
        <is>
          <t>项目出差</t>
        </is>
      </c>
      <c r="G4090" t="inlineStr">
        <is>
          <t>周洪亮-昆明-昆明绿茶-品牌巡店 已结束</t>
        </is>
      </c>
      <c r="H4090" t="inlineStr">
        <is>
          <t>尊敬的领导 晚上好 
以下是今日到绿茶（昆明瑞鼎城店）巡店的工作报告
1.不停云厨APP查看机器菜品销售数量，清洗周期，校准数据，了解门店使用机器的频率，炒制菜品的数量，投料校准的次数及频率，最近一星期菜品炒制工作日30份左右，周末60份左右，校准工作每周进行，清洗工作每天进行，到门店后也教厨师长如何使用APP查看数据，以便能够更好的监管做好机器菜品、机器清洁、投料校准管控
2.门店开餐准备工作做的不错，干料液料油料已添加、小料已备好、菜品已量化，告知操作员菜品量化的弊端（机器的调料投料都是固定的，原材料投少了会导致菜品偏咸汁水偏多偏油，原材料投多会导致菜品偏淡汁水偏少油份不够）
3.门店机器卫生清洁保养还不错，液料添加控制在8分满，液体不会漏出，能保持液料仓清洁，；机器外表有腐蚀情况出现，是清洗油烟管道导致，已沟通清洗油烟管道时必须做好有效的遮挡，避免化学品流到机器上导致机器被腐蚀
4.液料盒与干料盒标签有损坏脱落（已与厨师长沟通打印好回来后重新张贴）机器人使用操作指引未张贴，询问操作员是脱落了，已与厨师长沟通重新打印好回来重新张贴
5.门店校准做得很好，操作员对校准能熟练做好，每星期都最少做一次全面校准（包括液料、干料、油料、水、水淀粉）告知校准做好后要投料做检查，查看投料准确度，如果投料偏差超过5%，必须重新做校准，同时告知操作员清洗液料管道时液料盒也需清洗，避免长时间使用后液料凝固结块，调制好的液料需要进行过滤，使液料更均匀无杂质
6. 菜品做得不错，操作员按照菜品SOP标准量化好以及机器设置程序投料顺序进行投料，新增菜谱（酸菜炒粉丝）已从同德店分享过来并按份数做分组</t>
        </is>
      </c>
      <c r="I4090" t="inlineStr">
        <is>
          <t>无</t>
        </is>
      </c>
      <c r="J4090"/>
      <c r="K4090" t="inlineStr">
        <is>
          <t>绿茶（昆明同德广场店）更换液料泵</t>
        </is>
      </c>
      <c r="L4090" t="inlineStr">
        <is>
          <t>IMG_2407.JPEG,IMG_2408.JPEG,IMG_2412.JPEG,IMG_2413.JPEG,IMG_2414.JPEG,IMG_2415.JPEG,IMG_2416.JPEG,IMG_2417.JPEG,IMG_2418.JPEG,IMG_2419.JPEG,IMG_2420.JPEG,IMG_2421.JPEG,IMG_2422.JPEG,IMG_2425.JPEG,IMG_2426.JPEG,IMG_2427.JPEG,IMG_2428.JPEG,IMG_2429.JPEG,IMG_2430.JPEG,IMG_2431.JPEG,IMG_2432.JPEG,IMG_2433.JPEG,IMG_2434.JPEG,IMG_2437.JPEG,IMG_2438.JPEG,IMG_2439.JPEG,IMG_2445.JPEG,IMG_2446.JPEG,IMG_2447.JPEG,IMG_2448.JPEG,IMG_2449.JPEG,IMG_2450.JPEG,IMG_2451.JPEG,IMG_2452.JPEG,IMG_2453.JPEG</t>
        </is>
      </c>
      <c r="M4090"/>
      <c r="N4090" s="2">
        <v>45997</v>
      </c>
      <c r="O4090" t="inlineStr">
        <is>
          <t>已结束</t>
        </is>
      </c>
      <c r="P4090" t="inlineStr">
        <is>
          <t>49周</t>
        </is>
      </c>
      <c r="Q4090"/>
      <c r="R4090" t="inlineStr">
        <is>
          <t>false</t>
        </is>
      </c>
      <c r="S4090" t="inlineStr">
        <is>
          <t>2025/12/06</t>
        </is>
      </c>
      <c r="T4090" t="inlineStr">
        <is>
          <t>BST</t>
        </is>
      </c>
      <c r="U4090"/>
      <c r="V4090" t="inlineStr">
        <is>
          <t>张铭麒</t>
        </is>
      </c>
      <c r="W4090" t="inlineStr">
        <is>
          <t>李岳丰
吴薇</t>
        </is>
      </c>
    </row>
    <row r="4091" ht="12.75" customHeight="1">
      <c r="A4091" t="inlineStr">
        <is>
          <t>2025-12-05 周洪亮-昆明-昆明绿茶-品牌巡店 已结束</t>
        </is>
      </c>
      <c r="B4091"/>
      <c r="C4091" t="inlineStr">
        <is>
          <t>液料盒不能投料、管道堵塞、抽料泵损坏，需关注设备故障。</t>
        </is>
      </c>
      <c r="D4091" t="inlineStr">
        <is>
          <t>周洪亮</t>
        </is>
      </c>
      <c r="E4091" t="inlineStr">
        <is>
          <t>吾悦华府3期，云南省昆明市安宁市连然街道建兴北巷3号吾悦华府3期</t>
        </is>
      </c>
      <c r="F4091" t="inlineStr">
        <is>
          <t>项目出差</t>
        </is>
      </c>
      <c r="G4091" t="inlineStr">
        <is>
          <t>周洪亮-昆明-昆明绿茶-品牌巡店 已结束</t>
        </is>
      </c>
      <c r="H4091" t="inlineStr">
        <is>
          <t>尊敬的领导 晚上好 
以下是今日到绿茶（昆明同德广场店）巡店的工作报告
1.不停云厨APP查看销售、清洗、校准数据，了解门店使用机器的频率，炒制菜品的数量，投料校准的次数及频率，最近一星期菜品炒制最低10份、最高33份（炒制数量偏低，是两个液料盒不能投料，菜品暂时转换到炒锅上操作）校准每周都有做，清洗工作每天都在进行，同时到门店后也教厨师长如何使用APP查看数据，以便能够更好的监管做好机器菜品、机器清洁、投料校准管控
2.门店开餐准备工作做的不错，干料液料油料已添加、小料已备好、菜品已量化，并告知厨师长及操作员所有菜品都必须做好量化，否则会影响菜品的出品卖相口味发生变化（原因是机器的调料投料都是固定的，原材料投少了会导致菜品偏咸汁水偏多偏油，原材料投多会导致菜品偏淡汁水偏少油份不够）
3.机器陈旧（机器是瑞鼎城店转过来的）门店卫生清洁保养还不错，液料添加时过于满导致漏液，已跟操作员沟通不能添加过满，并清理液料仓卫生，收市后保养机器设备卫生，操作员已按要求做好。机器外表有腐蚀情况出现，询问操作员是清洗油烟管道导致，已沟通清洗油烟管道时必须做好有效的遮挡，避免化学品流到机器上导致机器被腐蚀
4.液料盒与干料盒标签有损坏脱落（已与厨师长沟通打印好回来后重新张贴）机器人使用操作指引未张贴，询问操作员是脱落了，已与厨师长沟通重新打印好回来张贴
5.门店操作员对校准能熟练做好，告知每星期必须最少做一次全面校准（包括液料、干料、油料、水、水淀粉）校准做好后要投料做检查，查看投料准确度，如果投料偏差超过5%，必须重新做校准
6.机器液料管道3号口不投料，检查发现是液料盒管道有液料结块堵住了，以清洗液料盒并且做管道清洗，测试已能正常投料（告知操作员调液料时必须过滤，液料盒清洗管道的同时也需要清洗）6号口也不能投料，检查投料出料时无吸力，初步判断是抽料泵损坏，已联系售后（周三鑫）今日寄泵过来，明天再过来更换
7.新增菜谱（酸菜炒粉丝）已从南亚店分享过来并按份数做分组，调整茄子煲颜色偏浅（增加1克老抽）再出餐已能达标
以上为今日绿茶（同德广场店）巡店报告，请查收</t>
        </is>
      </c>
      <c r="I4091" t="inlineStr">
        <is>
          <t>无</t>
        </is>
      </c>
      <c r="J4091"/>
      <c r="K4091" t="inlineStr">
        <is>
          <t>项目 绿茶（瑞鼎城店）巡店，同德广场店更换液料泵</t>
        </is>
      </c>
      <c r="L4091" t="inlineStr">
        <is>
          <t>IMG_2344.JPEG,IMG_2345.JPEG,IMG_2347.JPEG,IMG_2348.JPEG,IMG_2349.JPEG,IMG_2350.JPEG,IMG_2351.JPEG,IMG_2352.JPEG,IMG_2353.JPEG,IMG_2354.JPEG,IMG_2355.JPEG,IMG_2356.JPEG,IMG_2358.JPEG,IMG_2359.JPEG,IMG_2361.JPEG,IMG_2362.JPEG,IMG_2363.JPEG,IMG_2364.JPEG,IMG_2365.JPEG,IMG_2366.JPEG,IMG_2367.JPEG,IMG_2371.JPEG,IMG_2372.JPEG,IMG_2373.JPEG,IMG_2374.JPEG,IMG_2375.JPEG,IMG_2376.JPEG,IMG_2377.JPEG,IMG_2387.JPEG</t>
        </is>
      </c>
      <c r="M4091"/>
      <c r="N4091" s="2">
        <v>45996</v>
      </c>
      <c r="O4091" t="inlineStr">
        <is>
          <t>已结束</t>
        </is>
      </c>
      <c r="P4091" t="inlineStr">
        <is>
          <t>49周</t>
        </is>
      </c>
      <c r="Q4091"/>
      <c r="R4091" t="inlineStr">
        <is>
          <t>false</t>
        </is>
      </c>
      <c r="S4091" t="inlineStr">
        <is>
          <t>2025/12/06</t>
        </is>
      </c>
      <c r="T4091" t="inlineStr">
        <is>
          <t>BST</t>
        </is>
      </c>
      <c r="U4091"/>
      <c r="V4091" t="inlineStr">
        <is>
          <t>张铭麒</t>
        </is>
      </c>
      <c r="W4091" t="inlineStr">
        <is>
          <t>李岳丰
吴薇</t>
        </is>
      </c>
    </row>
    <row r="4092" ht="12.75" customHeight="1">
      <c r="A4092" t="inlineStr">
        <is>
          <t>2025-12-04 周洪亮-昆明-昆明绿茶-品牌巡店 已结束</t>
        </is>
      </c>
      <c r="B4092"/>
      <c r="C4092" t="inlineStr">
        <is>
          <t>液料添加过满漏液，料盒标签损坏脱落，管道脱落不投油。</t>
        </is>
      </c>
      <c r="D4092" t="inlineStr">
        <is>
          <t>周洪亮</t>
        </is>
      </c>
      <c r="E4092" t="inlineStr">
        <is>
          <t>吾悦华府3期，云南省昆明市安宁市连然街道建兴北巷3号吾悦华府3期</t>
        </is>
      </c>
      <c r="F4092" t="inlineStr">
        <is>
          <t>项目出差</t>
        </is>
      </c>
      <c r="G4092" t="inlineStr">
        <is>
          <t>周洪亮-昆明-昆明绿茶-品牌巡店 已结束</t>
        </is>
      </c>
      <c r="H4092" t="inlineStr">
        <is>
          <t>尊敬的领导 晚上好 
以下是今日到绿茶（昆明南亚风情店）巡店的工作报告
1.不停云厨APP查看销售、清洗、校准数据
2.门店开餐准备都已准备齐全，干料液料已添加、小料已备好、菜品已量化
3.机器略显陈旧（两台机器是之前老店转过来的）卫生清洁保养还不错，液料添加时过于满导致漏液，已跟操作员沟通不能添加过满，并及时清理液料仓卫生清洁，收市后保养机器设备卫生
4.设备操作指引以张贴，液料盒与干料盒标签有不同程度的损坏及脱落（已与邓厨沟通量好尺寸去打印好回来重新张贴）
5.检查门店操作员的校准准确度达标
6.门店机器设备登录账号与APP账号店名出现不同门店名称不能更新菜谱，已找罗师傅（罗刚）帮忙更改，并且后台升级为5193版本，现时登录与更新菜谱都已能同步，菜品出品已达标，增加菜谱（酸菜炒粉丝）
7.机器油料管道不投油，发觉是管道有脱落，已拆开管道口并重新连接好，测试已能正常投料
以上今日绿茶顺城购物广场店巡店报告，请查收</t>
        </is>
      </c>
      <c r="I4092" t="inlineStr">
        <is>
          <t>无</t>
        </is>
      </c>
      <c r="J4092"/>
      <c r="K4092" t="inlineStr">
        <is>
          <t>项目：绿茶（昆明同德店）巡店</t>
        </is>
      </c>
      <c r="L4092" t="inlineStr">
        <is>
          <t>IMG_2315.JPEG,IMG_2264.JPEG,IMG_2267.JPEG,IMG_2268.JPEG,IMG_2269.JPEG,IMG_2270.JPEG,IMG_2271.JPEG,IMG_2272.JPEG,IMG_2273.JPEG,IMG_2274.JPEG,IMG_2275.JPEG,IMG_2276.JPEG,IMG_2277.JPEG,IMG_2278.JPEG,IMG_2279.JPEG,IMG_2280.JPEG,IMG_2281.JPEG,IMG_2282.JPEG,IMG_2286.JPEG,IMG_2287.JPEG,IMG_2288.JPEG,IMG_2289.JPEG,IMG_2290.JPEG,IMG_2291.JPEG,IMG_2292.JPEG,IMG_2293.JPEG,IMG_2295.JPEG,captured_image_1764838335.JPEG,IMG_2297.JPEG,IMG_2298.JPEG,IMG_2299.JPEG,IMG_2302.JPEG,IMG_2309.JPEG,IMG_2310.JPEG</t>
        </is>
      </c>
      <c r="M4092"/>
      <c r="N4092" s="2">
        <v>45995</v>
      </c>
      <c r="O4092" t="inlineStr">
        <is>
          <t>已结束</t>
        </is>
      </c>
      <c r="P4092" t="inlineStr">
        <is>
          <t>49周</t>
        </is>
      </c>
      <c r="Q4092"/>
      <c r="R4092" t="inlineStr">
        <is>
          <t>false</t>
        </is>
      </c>
      <c r="S4092" t="inlineStr">
        <is>
          <t>2025/12/06</t>
        </is>
      </c>
      <c r="T4092" t="inlineStr">
        <is>
          <t>BST</t>
        </is>
      </c>
      <c r="U4092"/>
      <c r="V4092" t="inlineStr">
        <is>
          <t>张铭麒</t>
        </is>
      </c>
      <c r="W4092" t="inlineStr">
        <is>
          <t>李岳丰
吴薇</t>
        </is>
      </c>
    </row>
    <row r="4093" ht="12.75" customHeight="1">
      <c r="A4093" t="inlineStr">
        <is>
          <t>2025-12-03 周洪亮-昆明-昆明绿茶-品牌巡店 已结束</t>
        </is>
      </c>
      <c r="B4093" t="inlineStr">
        <is>
          <t>1</t>
        </is>
      </c>
      <c r="C4093" t="inlineStr">
        <is>
          <t>顺城店机器菜谱与APP不同步，需升级版本，因清洗油烟明日跟进。</t>
        </is>
      </c>
      <c r="D4093" t="inlineStr">
        <is>
          <t>周洪亮</t>
        </is>
      </c>
      <c r="E4093" t="inlineStr">
        <is>
          <t>吾悦华府3期，云南省昆明市安宁市连然街道建兴北巷3号吾悦华府3期</t>
        </is>
      </c>
      <c r="F4093" t="inlineStr">
        <is>
          <t>项目出差</t>
        </is>
      </c>
      <c r="G4093" t="inlineStr">
        <is>
          <t>周洪亮-昆明-昆明绿茶-品牌巡店 已结束</t>
        </is>
      </c>
      <c r="H4093" t="inlineStr">
        <is>
          <t>尊敬的领导 晚上好 
以下是今日工作汇报
今日到绿茶（昆明南亚风情店）巡店，已向区总（王总）联系厨师长告知巡店
1.提前不停云厨APP查看门店数据（菜品烹饪数据，校准数据）
2.门店餐前准备工作已做好，调料已添加，小料已备好，菜品量化都已做好
3.机器整体保养情况还不错，设备操作指引已张贴
4.干料液料标签陈旧有脱落，已与厨师长（唐厨）沟通好后期打印好后重新张贴
5.门店校准周期偏长，给门店做校准培训，沟通好每周最少进行一次校准
6.门店新增菜谱（酸菜炒粉丝），在安宁店拉菜谱过来，并更改为复合锅，对菜品做调整后炒制试菜厨师长已确定出品；辣椒炒肉厨师长反馈汁水偏少，已在APP菜谱做更改（添加10克水）并于机器上更新，其他机器菜品出品稳定
7.门店清洗油烟液体有腐蚀机器盖版的情况，已沟通清洗油烟时需对机器做有效的遮挡
以上为今日绿茶（昆明南亚风情店）巡店工作，请查收
下午到绿茶（昆明顺城购物中心店）巡店，发现机器菜谱与不停云厨App菜谱不能同步，已与罗师傅（罗刚）联系，需升级机器版本，由于门店清洗油烟，无法继续开展工作，明日再进行工作跟进</t>
        </is>
      </c>
      <c r="I4093" t="inlineStr">
        <is>
          <t>无</t>
        </is>
      </c>
      <c r="J4093"/>
      <c r="K4093" t="inlineStr">
        <is>
          <t>绿茶（昆明顺城购物中心店）巡店</t>
        </is>
      </c>
      <c r="L4093" t="inlineStr">
        <is>
          <t>IMG_2188.JPEG,IMG_2189.JPEG,IMG_2190.JPEG,IMG_2191.JPEG,IMG_2192.JPEG,IMG_2193.JPEG,IMG_2194.JPEG,IMG_2195.JPEG,IMG_2196.JPEG,IMG_2197.JPEG,IMG_2199.JPEG,IMG_2200.JPEG,IMG_2201.JPEG,IMG_2202.JPEG,IMG_2203.JPEG,IMG_2205.JPEG,IMG_2206.JPEG,IMG_2207.JPEG,IMG_2208.JPEG,IMG_2209.JPEG,IMG_2210.JPEG,IMG_2211.JPEG,IMG_2212.JPEG,IMG_2213.JPEG,IMG_2214.JPEG,IMG_2215.JPEG,IMG_2216.JPEG,IMG_2217.JPEG,IMG_2218.JPEG,IMG_2219.JPEG,IMG_2220.JPEG,IMG_2221.JPEG,IMG_2222.JPEG,IMG_2224.JPEG,IMG_2228.JPEG,IMG_2237.JPEG,IMG_2238.JPEG</t>
        </is>
      </c>
      <c r="M4093"/>
      <c r="N4093" s="2">
        <v>45994</v>
      </c>
      <c r="O4093" t="inlineStr">
        <is>
          <t>已结束</t>
        </is>
      </c>
      <c r="P4093" t="inlineStr">
        <is>
          <t>49周</t>
        </is>
      </c>
      <c r="Q4093"/>
      <c r="R4093" t="inlineStr">
        <is>
          <t>false</t>
        </is>
      </c>
      <c r="S4093" t="inlineStr">
        <is>
          <t>2025/12/06</t>
        </is>
      </c>
      <c r="T4093" t="inlineStr">
        <is>
          <t>BST</t>
        </is>
      </c>
      <c r="U4093"/>
      <c r="V4093" t="inlineStr">
        <is>
          <t>张铭麒</t>
        </is>
      </c>
      <c r="W4093" t="inlineStr">
        <is>
          <t>李岳丰
吴薇</t>
        </is>
      </c>
    </row>
    <row r="4094" ht="12.75" customHeight="1">
      <c r="A4094" t="inlineStr">
        <is>
          <t>2025-12-02 周洪亮-昆明-绿茶-新店开业 已结束</t>
        </is>
      </c>
      <c r="B4094" t="inlineStr">
        <is>
          <t>1</t>
        </is>
      </c>
      <c r="C4094" t="inlineStr">
        <is>
          <t>晚市水淀粉投料不准，已校准并案例告知操作员及厨师长。</t>
        </is>
      </c>
      <c r="D4094" t="inlineStr">
        <is>
          <t>周洪亮</t>
        </is>
      </c>
      <c r="E4094" t="inlineStr">
        <is>
          <t>吾悦华府3期，云南省昆明市安宁市连然街道吾悦华府3期</t>
        </is>
      </c>
      <c r="F4094" t="inlineStr">
        <is>
          <t>项目出差</t>
        </is>
      </c>
      <c r="G4094" t="inlineStr">
        <is>
          <t>周洪亮-昆明-绿茶-新店开业 已结束</t>
        </is>
      </c>
      <c r="H4094" t="inlineStr">
        <is>
          <t>尊敬的领导 晚上好 
以下是今日工作汇报
今日到昆明绿茶（安宁吾悦广场店）新店开业工作支持
1.到店与厨师长沟通今日工作
2.今日操作员独立开档工作做的很好（调料添加、菜品量化、养锅都已做到位）
3.操作员已能正常使用机器炒制菜品，整体运作正常
4.午市结束绿茶区域经理交流本月13号兰州店开业10号试菜，需同步昆明安宁吾悦广场店菜谱（已报备超哥）
5.晚市生意较好，帮助炒制菜品（炒制过程发觉水淀粉投料不准，及时重新做好校准，并将此当做案例告知操作员及厨师长）
6.操作员收档已能自主完成
7.做温度标定确保铁锅温度正常
8.离店交接厨师长需每日检查炒菜机器人操作员的开档、收档、炒制菜品、调料校准、深度润锅工作</t>
        </is>
      </c>
      <c r="I4094" t="inlineStr">
        <is>
          <t>无</t>
        </is>
      </c>
      <c r="J4094"/>
      <c r="K4094" t="inlineStr">
        <is>
          <t>绿茶（昆明南亚风情店）巡店，已跟门店厨师长（唐厨）联系告知</t>
        </is>
      </c>
      <c r="L4094" t="inlineStr">
        <is>
          <t>IMG_2166.JPEG,IMG_2167.JPEG,IMG_2168.JPEG,IMG_2169.JPEG,IMG_2170.JPEG,IMG_2171.JPEG,IMG_2172.JPEG,IMG_2173.JPEG,IMG_2174.JPEG,IMG_2175.JPEG,IMG_2176.JPEG,IMG_2177.JPEG,IMG_2178.JPEG,IMG_2179.JPEG,IMG_2180.JPEG,IMG_2181.JPEG,IMG_2182.JPEG,IMG_2183.JPEG,IMG_2184.JPEG,IMG_2185.JPEG,IMG_2186.JPEG</t>
        </is>
      </c>
      <c r="M4094"/>
      <c r="N4094" s="2">
        <v>45993</v>
      </c>
      <c r="O4094" t="inlineStr">
        <is>
          <t>已结束</t>
        </is>
      </c>
      <c r="P4094" t="inlineStr">
        <is>
          <t>49周</t>
        </is>
      </c>
      <c r="Q4094"/>
      <c r="R4094" t="inlineStr">
        <is>
          <t>false</t>
        </is>
      </c>
      <c r="S4094" t="inlineStr">
        <is>
          <t>2025/12/02</t>
        </is>
      </c>
      <c r="T4094" t="inlineStr">
        <is>
          <t>BST</t>
        </is>
      </c>
      <c r="U4094"/>
      <c r="V4094" t="inlineStr">
        <is>
          <t>张铭麒</t>
        </is>
      </c>
      <c r="W4094" t="inlineStr">
        <is>
          <t>李岳丰
吴薇</t>
        </is>
      </c>
    </row>
    <row r="4095" ht="12.75" customHeight="1">
      <c r="A4095" t="inlineStr">
        <is>
          <t>2025-12-01 周洪亮-昆明-绿茶-新店开业 已结束</t>
        </is>
      </c>
      <c r="B4095"/>
      <c r="C4095" t="inlineStr">
        <is>
          <t>明日开档货品需备充分足够。</t>
        </is>
      </c>
      <c r="D4095" t="inlineStr">
        <is>
          <t>周洪亮</t>
        </is>
      </c>
      <c r="E4095" t="inlineStr">
        <is>
          <t>吾悦华府3期，云南省昆明市安宁市连然街道建兴北巷3号吾悦华府3期</t>
        </is>
      </c>
      <c r="F4095" t="inlineStr">
        <is>
          <t>项目出差</t>
        </is>
      </c>
      <c r="G4095" t="inlineStr">
        <is>
          <t>周洪亮-昆明-绿茶-新店开业 已结束</t>
        </is>
      </c>
      <c r="H4095" t="inlineStr">
        <is>
          <t>尊敬的领导 晚上好 
以下是今日工作汇报
今日到昆明绿茶（安宁吾悦广场店）新店开业工作支持（今天开业）
1.早上到店跟厨师长沟通今日工作（带教操作员炒制菜品，检查操作员开档、机器维护保养、铁锅清洗养锅）
2.开档工作，操作员干料、液料、油料水淀粉已添加，深度养锅已完成，菜品小料已备好
3.检查带教操作员炒制菜品（忙时帮助炒制菜品），带操作员调整食材摆放顺手位置
4.收档检查操作员清洗铁锅，机器保养，深度养锅锅操作
5.交待操作员今晚生意不错，明天开档货品要备充份足够</t>
        </is>
      </c>
      <c r="I4095" t="inlineStr">
        <is>
          <t>无</t>
        </is>
      </c>
      <c r="J4095"/>
      <c r="K4095" t="inlineStr">
        <is>
          <t>明天工作计划
绿茶（昆明安宁吾悦广场店）开业现场支持，跟厨师长交接离场工作（机器使用、维护、铁锅保养工作）</t>
        </is>
      </c>
      <c r="L4095" t="inlineStr">
        <is>
          <t>IMG_2134.JPEG,IMG_2135.JPEG,IMG_2136.JPEG,IMG_2137.JPEG,IMG_2138.JPEG,IMG_2139.JPEG,IMG_2140.JPEG,IMG_2141.JPEG,IMG_2142.JPEG,IMG_2143.JPEG,IMG_2144.JPEG,IMG_2145.JPEG,IMG_2146.JPEG,IMG_2147.JPEG,IMG_2148.JPEG,IMG_2149.JPEG,IMG_2150.JPEG,IMG_2151.JPEG,IMG_2152.JPEG,IMG_2153.JPEG,IMG_2154.JPEG,IMG_2155.JPEG,IMG_2157.JPEG,IMG_2159.JPEG,IMG_2160.JPEG,IMG_2161.JPEG,IMG_2162.JPEG,IMG_2163.JPEG,IMG_2164.JPEG</t>
        </is>
      </c>
      <c r="M4095"/>
      <c r="N4095" s="2">
        <v>45992</v>
      </c>
      <c r="O4095" t="inlineStr">
        <is>
          <t>已结束</t>
        </is>
      </c>
      <c r="P4095" t="inlineStr">
        <is>
          <t>49周</t>
        </is>
      </c>
      <c r="Q4095"/>
      <c r="R4095" t="inlineStr">
        <is>
          <t>false</t>
        </is>
      </c>
      <c r="S4095" t="inlineStr">
        <is>
          <t>2025/12/02</t>
        </is>
      </c>
      <c r="T4095" t="inlineStr">
        <is>
          <t>BST</t>
        </is>
      </c>
      <c r="U4095"/>
      <c r="V4095" t="inlineStr">
        <is>
          <t>张铭麒</t>
        </is>
      </c>
      <c r="W4095" t="inlineStr">
        <is>
          <t>李岳丰
吴薇</t>
        </is>
      </c>
    </row>
    <row r="4096" ht="12.75" customHeight="1">
      <c r="A4096" t="inlineStr">
        <is>
          <t>2025-11-30 周洪亮-昆明-绿茶-新店开业 已结束</t>
        </is>
      </c>
      <c r="B4096"/>
      <c r="C4096" t="inlineStr">
        <is>
          <t>新店开业准备中，需关注明日开档小料及机器用料备足。</t>
        </is>
      </c>
      <c r="D4096" t="inlineStr">
        <is>
          <t>周洪亮</t>
        </is>
      </c>
      <c r="E4096" t="inlineStr">
        <is>
          <t>吾悦华府3期，云南省昆明市安宁市连然街道建兴北巷3号吾悦华府3期</t>
        </is>
      </c>
      <c r="F4096" t="inlineStr">
        <is>
          <t>项目出差</t>
        </is>
      </c>
      <c r="G4096" t="inlineStr">
        <is>
          <t>周洪亮-昆明-绿茶-新店开业 已结束</t>
        </is>
      </c>
      <c r="H4096" t="inlineStr">
        <is>
          <t>尊敬的领导 晚上好 
以下是今日工作汇报
今日到昆明绿茶（安宁吾悦广场店）新店开业工作支持
1.早上到店跟厨师长沟通今日工作（机器调试、试菜，带教操作员机器保养，铁锅清洗以及养锅
2.检查操作员干料、液料、油料添加，水淀粉（1比5）调好添加，开机做深度养锅
3.机器温度标定测温
4.检查操作员菜品配料小料备货完成
5.带教操作员做调料校准
6.检查操作员清洗铁锅，机器保养，深度养锅锅操作
7.交待操作员明天开业，开档小料必须备足，机器液料、干料、油料必须添加足够</t>
        </is>
      </c>
      <c r="I4096" t="inlineStr">
        <is>
          <t>无</t>
        </is>
      </c>
      <c r="J4096"/>
      <c r="K4096" t="inlineStr">
        <is>
          <t>明天工作计划
绿茶（昆明安宁吾悦广场店）开业现场支持，开业运行检查带教操作员炒制菜品</t>
        </is>
      </c>
      <c r="L4096" t="inlineStr">
        <is>
          <t>IMG_2102.JPEG,IMG_2103.JPEG,IMG_2104.JPEG,IMG_2105.JPEG,IMG_2106.JPEG,IMG_2110.JPEG,IMG_2111.JPEG,IMG_2120.JPEG,IMG_2121.JPEG,IMG_2124.JPEG,IMG_2125.JPEG,IMG_2126.JPEG,IMG_2127.JPEG,IMG_2128.JPEG</t>
        </is>
      </c>
      <c r="M4096"/>
      <c r="N4096" s="2">
        <v>45991</v>
      </c>
      <c r="O4096" t="inlineStr">
        <is>
          <t>已结束</t>
        </is>
      </c>
      <c r="P4096" t="inlineStr">
        <is>
          <t>48周</t>
        </is>
      </c>
      <c r="Q4096"/>
      <c r="R4096" t="inlineStr">
        <is>
          <t>false</t>
        </is>
      </c>
      <c r="S4096" t="inlineStr">
        <is>
          <t>2025/12/02</t>
        </is>
      </c>
      <c r="T4096" t="inlineStr">
        <is>
          <t>BST</t>
        </is>
      </c>
      <c r="U4096"/>
      <c r="V4096" t="inlineStr">
        <is>
          <t>张铭麒</t>
        </is>
      </c>
      <c r="W4096" t="inlineStr">
        <is>
          <t>李岳丰
吴薇</t>
        </is>
      </c>
    </row>
    <row r="4097" ht="12.75" customHeight="1">
      <c r="A4097" t="inlineStr">
        <is>
          <t>2025-11-29 周洪亮-昆明-绿茶-新店开业 已结束</t>
        </is>
      </c>
      <c r="B4097"/>
      <c r="C4097" t="inlineStr">
        <is>
          <t>需关注：明日继续试菜（2份和3份菜品），操作员需备原材料及小料开档。</t>
        </is>
      </c>
      <c r="D4097" t="inlineStr">
        <is>
          <t>周洪亮</t>
        </is>
      </c>
      <c r="E4097" t="inlineStr">
        <is>
          <t>吾悦华府3期，云南省昆明市安宁市连然街道建兴北巷3号吾悦华府3期</t>
        </is>
      </c>
      <c r="F4097" t="inlineStr">
        <is>
          <t>项目出差</t>
        </is>
      </c>
      <c r="G4097" t="inlineStr">
        <is>
          <t>周洪亮-昆明-绿茶-新店开业 已结束</t>
        </is>
      </c>
      <c r="H4097" t="inlineStr">
        <is>
          <t>尊敬的领导 晚上好 
以下是今日工作汇报
今日到昆明绿茶（安宁吾悦广场店）新店开业工作支持
1.早上到店跟厨师长沟通今日工作（机器调试以及试菜，菜品调整）需安排操作员跟进
2.机器干料、液料、油料操作员已添加，水淀粉（1比5）调好添加，开启深度养锅
3.机器温度标定再次测试
4.菜品所有配料小料备货
5.机器人菜品试菜（辣椒炒肉 干锅纸片笋 干锅鹿茸菌 干锅卷心菜 小锅土豆片 香锅花菜 油渣炒菜心 客家茄子煲 干锅三素 招牌炒饭）试菜后对厨师长以及区域厨师长提出的意见进行菜品调整
6.录入菜品-酸菜炒粉丝
7.带教操作员清洗铁锅，机器保养，深度润锅操作
8.跟厨师长交接明日继续试菜（所有2份和3份的菜品）交待操作员备好原材料以及小料开档工作
</t>
        </is>
      </c>
      <c r="I4097" t="inlineStr">
        <is>
          <t>绿茶（昆明安宁吾悦广场店）酸菜炒粉丝 已定版</t>
        </is>
      </c>
      <c r="J4097"/>
      <c r="K4097" t="inlineStr">
        <is>
          <t>明天工作计划
绿茶（昆明安宁吾悦广场店）开业支持，机器菜品试菜（2份菜品和3份菜品）检查操作人员收档工作机器保养，铁锅清洗养锅</t>
        </is>
      </c>
      <c r="L4097" t="inlineStr">
        <is>
          <t>IMG_2071.JPEG,IMG_2072.JPEG,IMG_2073.JPEG,IMG_2074.JPEG,IMG_2075.JPEG,IMG_2076.JPEG,IMG_2077.JPEG,IMG_2078.JPEG,IMG_2079.JPEG,IMG_2080.JPEG,IMG_2081.JPEG,IMG_2082.JPEG,IMG_2083.JPEG,IMG_2087.JPEG,IMG_2088.JPEG,IMG_2089.JPEG,IMG_2090.JPEG,IMG_2091.JPEG</t>
        </is>
      </c>
      <c r="M4097"/>
      <c r="N4097" s="2">
        <v>45990</v>
      </c>
      <c r="O4097" t="inlineStr">
        <is>
          <t>已结束</t>
        </is>
      </c>
      <c r="P4097" t="inlineStr">
        <is>
          <t>48周</t>
        </is>
      </c>
      <c r="Q4097"/>
      <c r="R4097" t="inlineStr">
        <is>
          <t>false</t>
        </is>
      </c>
      <c r="S4097" t="inlineStr">
        <is>
          <t>2025/12/02</t>
        </is>
      </c>
      <c r="T4097" t="inlineStr">
        <is>
          <t>BST</t>
        </is>
      </c>
      <c r="U4097"/>
      <c r="V4097" t="inlineStr">
        <is>
          <t>张铭麒</t>
        </is>
      </c>
      <c r="W4097" t="inlineStr">
        <is>
          <t>李岳丰
吴薇</t>
        </is>
      </c>
    </row>
    <row r="4098" ht="12.75" customHeight="1">
      <c r="A4098" t="inlineStr">
        <is>
          <t>2025-11-28 周洪亮-昆明-绿茶-新店开业 已结束</t>
        </is>
      </c>
      <c r="B4098"/>
      <c r="C4098" t="inlineStr">
        <is>
          <t>无明显问题或异常，主要为新店开业机器调试、试菜及带教工作。</t>
        </is>
      </c>
      <c r="D4098" t="inlineStr">
        <is>
          <t>周洪亮</t>
        </is>
      </c>
      <c r="E4098" t="inlineStr">
        <is>
          <t>吾悦广场(昆明安宁店)，云南省昆明市安宁市连然街道九田家黑牛烤肉料理(吾悦店)吾悦广场(昆明安宁店)</t>
        </is>
      </c>
      <c r="F4098" t="inlineStr">
        <is>
          <t>项目出差</t>
        </is>
      </c>
      <c r="G4098" t="inlineStr">
        <is>
          <t>周洪亮-昆明-绿茶-新店开业 已结束</t>
        </is>
      </c>
      <c r="H4098" t="inlineStr">
        <is>
          <t>尊敬的领导 晚上好 
以下是今日工作汇报
今日到昆明绿茶（安宁吾悦广场店）新店开业工作支持
1.早上到店联系厨师长，告知今日工作（机器调试以及试菜）
2.机器通电，开机门店注册账号，连接网络，登录机器
3.机器液料盒油料管道清洗，干料、液料、油料教操作员调制添加添加，水淀粉（1比5）调好添加，添加后进行调料校准
4.进行锅位校准
5.洗净铁锅，开锅，测温进行温度标定
6.不停云厨app从研发中心导入菜谱，跟厨师长确定菜品
7.带教操作员清洗铁锅，机器保养，深度润锅操作
8.跟厨师长交接明日试菜，备好原材料以及小料
</t>
        </is>
      </c>
      <c r="I4098" t="inlineStr">
        <is>
          <t>无</t>
        </is>
      </c>
      <c r="J4098"/>
      <c r="K4098" t="inlineStr">
        <is>
          <t>绿茶（昆明安宁吾悦广场店）开业支持，机器菜品试菜，带教操作员使用机器炒制菜品以及对机器保养</t>
        </is>
      </c>
      <c r="L4098" t="inlineStr">
        <is>
          <t>IMG_2036.JPEG,IMG_2038.JPEG,IMG_2040.JPEG,IMG_2042.JPEG,IMG_2043.JPEG,IMG_2046.JPEG,IMG_2049.JPEG,IMG_2051.JPEG,IMG_2052.JPEG,IMG_2053.JPEG,IMG_2057.JPEG,IMG_2058.JPEG,IMG_2059.JPEG,IMG_2060.JPEG,IMG_2062.JPEG,IMG_2063.JPEG,IMG_2064.JPEG,IMG_2065.JPEG,IMG_2067.JPEG</t>
        </is>
      </c>
      <c r="M4098"/>
      <c r="N4098" s="2">
        <v>45989</v>
      </c>
      <c r="O4098" t="inlineStr">
        <is>
          <t>已结束</t>
        </is>
      </c>
      <c r="P4098" t="inlineStr">
        <is>
          <t>48周</t>
        </is>
      </c>
      <c r="Q4098"/>
      <c r="R4098" t="inlineStr">
        <is>
          <t>false</t>
        </is>
      </c>
      <c r="S4098" t="inlineStr">
        <is>
          <t>2025/12/02</t>
        </is>
      </c>
      <c r="T4098" t="inlineStr">
        <is>
          <t>BST</t>
        </is>
      </c>
      <c r="U4098"/>
      <c r="V4098" t="inlineStr">
        <is>
          <t>张铭麒</t>
        </is>
      </c>
      <c r="W4098" t="inlineStr">
        <is>
          <t>李岳丰
吴薇</t>
        </is>
      </c>
    </row>
    <row r="4099" ht="12.75" customHeight="1">
      <c r="A4099" t="inlineStr">
        <is>
          <t>2025-11-27 周洪亮-昆明-绿茶-新店开业 已结束</t>
        </is>
      </c>
      <c r="B4099"/>
      <c r="C4099" t="inlineStr">
        <is>
          <t>无明显问题或异常，工作按计划进行，明日赴昆明支持新店开业。</t>
        </is>
      </c>
      <c r="D4099" t="inlineStr">
        <is>
          <t>周洪亮</t>
        </is>
      </c>
      <c r="E4099" t="inlineStr">
        <is>
          <t>昆明长水国际机场，云南省昆明市官渡区大板桥街道昆明长水国际机场S1卫星厅</t>
        </is>
      </c>
      <c r="F4099" t="inlineStr">
        <is>
          <t>项目出差</t>
        </is>
      </c>
      <c r="G4099" t="inlineStr">
        <is>
          <t>周洪亮-昆明-绿茶-新店开业 已结束</t>
        </is>
      </c>
      <c r="H4099" t="inlineStr">
        <is>
          <t>尊敬的领导 晚上好 
以下是今日工作汇报
今日到宁波绿茶（环球银泰店）跟马师傅学习绿茶的新店开业流程
1.早上到店联系厨师长，告知今日工作（检查机器区域开档、菜品炒制、收档、机器保养、铁锅卫生养锅工作）
2.开档：机器液料、干料、油料操作员已添加，水淀粉按比例调好添加，菜品所需小料已备齐
3.检查操作员炒制菜品出品质量，操作熟练度
4.午市结束机器卫生保洁做好，铁锅清洗干净，深度润锅已做
5.对机器做温度标定确保铁锅温度稳定
6.下午5点出发前往机场乘坐飞机前往昆明
</t>
        </is>
      </c>
      <c r="I4099" t="inlineStr">
        <is>
          <t>无</t>
        </is>
      </c>
      <c r="J4099"/>
      <c r="K4099" t="inlineStr">
        <is>
          <t>明天工作计划
绿茶（昆明安宁吾悦广场店）开业支持，机器调试菜品试菜</t>
        </is>
      </c>
      <c r="L4099" t="inlineStr">
        <is>
          <t>IMG_2008.JPEG,IMG_2009.JPEG,IMG_2010.JPEG,IMG_2011.JPEG,IMG_2012.JPEG,IMG_2013.JPEG,IMG_2015.JPEG,IMG_2016.JPEG,IMG_2017.JPEG,IMG_2018.JPEG,IMG_2019.JPEG,IMG_2020.JPEG,IMG_2021.JPEG,IMG_2026.JPEG,IMG_2027.JPEG,IMG_2029.JPEG,47ce9374b272f52c9906cf83c912f369.JPEG,IMG_2033.JPEG</t>
        </is>
      </c>
      <c r="M4099"/>
      <c r="N4099" s="2">
        <v>45988</v>
      </c>
      <c r="O4099" t="inlineStr">
        <is>
          <t>已结束</t>
        </is>
      </c>
      <c r="P4099" t="inlineStr">
        <is>
          <t>48周</t>
        </is>
      </c>
      <c r="Q4099"/>
      <c r="R4099" t="inlineStr">
        <is>
          <t>false</t>
        </is>
      </c>
      <c r="S4099" t="inlineStr">
        <is>
          <t>2025/12/02</t>
        </is>
      </c>
      <c r="T4099" t="inlineStr">
        <is>
          <t>BST</t>
        </is>
      </c>
      <c r="U4099"/>
      <c r="V4099" t="inlineStr">
        <is>
          <t>张铭麒</t>
        </is>
      </c>
      <c r="W4099" t="inlineStr">
        <is>
          <t>李岳丰
吴薇</t>
        </is>
      </c>
    </row>
    <row r="4100" ht="12.75" customHeight="1">
      <c r="A4100" t="inlineStr">
        <is>
          <t>2025-11-26 周洪亮-宁波-绿茶-新店开业 已结束</t>
        </is>
      </c>
      <c r="B4100" t="inlineStr">
        <is>
          <t>1</t>
        </is>
      </c>
      <c r="C4100" t="inlineStr">
        <is>
          <t>菜谱调整为杭州开元广场店版本，需关注操作员执行情况。</t>
        </is>
      </c>
      <c r="D4100" t="inlineStr">
        <is>
          <t>周洪亮</t>
        </is>
      </c>
      <c r="E4100" t="inlineStr">
        <is>
          <t>荣安•星光大道(广场)，浙江省宁波市鄞州区首南街道盒马鲜生(广场荣安•星光大道店)荣安•星光大道(广场)</t>
        </is>
      </c>
      <c r="F4100" t="inlineStr">
        <is>
          <t>项目出差</t>
        </is>
      </c>
      <c r="G4100" t="inlineStr">
        <is>
          <t>周洪亮-宁波-绿茶-新店开业 已结束</t>
        </is>
      </c>
      <c r="H4100" t="inlineStr">
        <is>
          <t>尊敬的领导 晚上好 
以下是今日工作汇报
今日到宁波绿茶（环球银泰店）跟马师傅学习绿茶的新店开业流程
1.到店联系厨师长，告知今日工作（带教门店操作员炒制菜品，菜品调试，备料检查，机器保养）
2.机器液料、干料、油料操作员已添加，水淀粉按比例调好添加，菜品所需小料已备齐
3.带教操作员炒制菜品
4.中午试菜后按照厨师长要求对菜品做调整（菜谱调整为绿茶（杭州开元广场店）的菜谱
5.再次做温度标定
6.晚市检查操作员炒制菜品以及对机器的清洗铁锅养护养锅
7.告知操作员开档工作所有菜品配料小料准备好，干料液料油料添加，开市前做铁锅深度养锅
8.以上工作离店前已交接厨师长每日需对操作员的工作进行检查</t>
        </is>
      </c>
      <c r="I4100" t="inlineStr">
        <is>
          <t>无</t>
        </is>
      </c>
      <c r="J4100"/>
      <c r="K4100" t="inlineStr">
        <is>
          <t>明天工作计划
早上到宁波绿茶（环球银泰店）学习绿茶新店开业支持，下午出发到昆明绿茶（安宁吾悦广场店）开业支持</t>
        </is>
      </c>
      <c r="L4100" t="inlineStr">
        <is>
          <t>IMG_1974.JPEG,IMG_1975.JPEG,IMG_1976.JPEG,IMG_1979.JPEG,IMG_1980.JPEG,IMG_1981.JPEG,IMG_1982.JPEG,IMG_1983.JPEG,IMG_1984.JPEG,IMG_1985.JPEG,IMG_1988.JPEG,IMG_1989.JPEG,IMG_1991.JPEG,IMG_1992.JPEG,IMG_1994.JPEG,IMG_1995.JPEG,IMG_1996.JPEG,IMG_1997.JPEG,IMG_1998.JPEG,IMG_1999.JPEG,IMG_2001.JPEG,IMG_2002.JPEG,IMG_2003.JPEG</t>
        </is>
      </c>
      <c r="M4100"/>
      <c r="N4100" s="2">
        <v>45987</v>
      </c>
      <c r="O4100" t="inlineStr">
        <is>
          <t>已结束</t>
        </is>
      </c>
      <c r="P4100" t="inlineStr">
        <is>
          <t>48周</t>
        </is>
      </c>
      <c r="Q4100"/>
      <c r="R4100" t="inlineStr">
        <is>
          <t>false</t>
        </is>
      </c>
      <c r="S4100" t="inlineStr">
        <is>
          <t>2025/11/27</t>
        </is>
      </c>
      <c r="T4100" t="inlineStr">
        <is>
          <t>BST</t>
        </is>
      </c>
      <c r="U4100"/>
      <c r="V4100" t="inlineStr">
        <is>
          <t>张铭麒</t>
        </is>
      </c>
      <c r="W4100" t="inlineStr">
        <is>
          <t>李岳丰
吴薇</t>
        </is>
      </c>
    </row>
    <row r="4101" ht="12.75" customHeight="1">
      <c r="A4101" t="inlineStr">
        <is>
          <t>2025-11-25 周洪亮-宁波-绿茶-新店开业 已结束</t>
        </is>
      </c>
      <c r="B4101"/>
      <c r="C4101" t="inlineStr">
        <is>
          <t>需关注12千瓦升级15千瓦，存在设备功率调整需求。</t>
        </is>
      </c>
      <c r="D4101" t="inlineStr">
        <is>
          <t>周洪亮</t>
        </is>
      </c>
      <c r="E4101" t="inlineStr">
        <is>
          <t>荣安•星光大道(广场)，浙江省宁波市鄞州区首南街道宁波荣安星空里荣安•星光大道(广场)</t>
        </is>
      </c>
      <c r="F4101" t="inlineStr">
        <is>
          <t>项目出差</t>
        </is>
      </c>
      <c r="G4101" t="inlineStr">
        <is>
          <t>周洪亮-宁波-绿茶-新店开业 已结束</t>
        </is>
      </c>
      <c r="H4101" t="inlineStr">
        <is>
          <t>尊敬的领导 晚上好 
以下是今日工作汇报
今日到宁波绿茶（环球银泰店）跟马师傅学习绿茶的新店开业流程
1.到店联系厨师长，告知今日工作（开业前机器调试，调试好后进行试菜，需安排操作员跟进）
2.机器通电，检查机器液料盒、干料盒、油料管并添加添加，水淀粉比例生粉300克水1500克（拌匀添加）并做校准，告知操作员管道需每周至少一次清洗，水淀粉需每日清洗，校准每周最少做一次
3.机器连接网络，给门店注册账号
4.联系超哥 12千瓦升级15千瓦
5.液料干料名称对应更改
6.做锅位校准（低19中26高33）
7.洗净铁锅，做温度标定
8.不停云厨APP导入菜品
9.带操作员炒制菜品试菜，并对厨师长提出的问题进行微调
10.带教操作员保养机器，洗净铁锅并做好深度养锅（机器干料 液料 控制版只能用湿毛巾擦干净，不能用水冲）
11.告知操作员明日需把所有菜品配料小料准备好</t>
        </is>
      </c>
      <c r="I4101" t="inlineStr">
        <is>
          <t>无</t>
        </is>
      </c>
      <c r="J4101"/>
      <c r="K4101" t="inlineStr">
        <is>
          <t>明天工作计划
明天到宁波绿茶（环球银泰店）学习绿茶新店开业支持</t>
        </is>
      </c>
      <c r="L4101" t="inlineStr">
        <is>
          <t>IMG_1929.JPEG,IMG_1930.JPEG,IMG_1931.JPEG,IMG_1932.JPEG,IMG_1934.JPEG,IMG_1937.JPEG,IMG_1933.JPEG,IMG_1935.JPEG,IMG_1936.JPEG,IMG_1938.JPEG,IMG_1939.JPEG,IMG_1951.JPEG,IMG_1952.JPEG,IMG_1953.JPEG,IMG_1954.JPEG,IMG_1955.JPEG,IMG_1956.JPEG,IMG_1957.JPEG,IMG_1958.JPEG,IMG_1959.JPEG,IMG_1960.JPEG,IMG_1961.JPEG,IMG_1962.JPEG,IMG_1963.JPEG,IMG_1964.JPEG,IMG_1965.JPEG,IMG_1966.JPEG,IMG_1968.JPEG,IMG_1969.JPEG,IMG_1970.JPEG,IMG_1971.JPEG</t>
        </is>
      </c>
      <c r="M4101"/>
      <c r="N4101" s="2">
        <v>45986</v>
      </c>
      <c r="O4101" t="inlineStr">
        <is>
          <t>已结束</t>
        </is>
      </c>
      <c r="P4101" t="inlineStr">
        <is>
          <t>48周</t>
        </is>
      </c>
      <c r="Q4101"/>
      <c r="R4101" t="inlineStr">
        <is>
          <t>false</t>
        </is>
      </c>
      <c r="S4101" t="inlineStr">
        <is>
          <t>2025/11/27</t>
        </is>
      </c>
      <c r="T4101" t="inlineStr">
        <is>
          <t>BST</t>
        </is>
      </c>
      <c r="U4101"/>
      <c r="V4101" t="inlineStr">
        <is>
          <t>张铭麒</t>
        </is>
      </c>
      <c r="W4101" t="inlineStr">
        <is>
          <t>李岳丰
吴薇</t>
        </is>
      </c>
    </row>
    <row r="4102" ht="12.75" customHeight="1">
      <c r="A4102" t="inlineStr">
        <is>
          <t>2025-11-24 周洪亮-北京-紫光园开业学习-新店开业 已结束</t>
        </is>
      </c>
      <c r="B4102"/>
      <c r="C4102" t="inlineStr">
        <is>
          <t>今日紫光园二七厂店开业学习，工作已交接，无异常问题。</t>
        </is>
      </c>
      <c r="D4102" t="inlineStr">
        <is>
          <t>周洪亮</t>
        </is>
      </c>
      <c r="E4102" t="inlineStr">
        <is>
          <t>OCT华侨城·北京2号院，北京市朝阳区南磨房乡金蝉南路OCT华侨城·北京2号院</t>
        </is>
      </c>
      <c r="F4102" t="inlineStr">
        <is>
          <t>项目出差</t>
        </is>
      </c>
      <c r="G4102" t="inlineStr">
        <is>
          <t>周洪亮-北京-紫光园开业学习-新店开业 已结束</t>
        </is>
      </c>
      <c r="H4102" t="inlineStr">
        <is>
          <t>尊敬的领导 晚上好 
以下是今日工作汇报
今日到 紫光园（二七厂店）学习新店开业
1.到店联系厨师长，告知今日工作内容（带教操作员工作内容）
2.进入厨房检查机器的保养，干料 液料 油料操作人员已添加好，菜品炒制所需的小料都已备齐
3.学习带教操作人员炒制菜品
4.检查操作员炒制菜品出品
5.带教操作员清洗保养机器
  以上工作已交接厨师长并告知需对菜品出品以及机器保养检查
</t>
        </is>
      </c>
      <c r="I4102" t="inlineStr">
        <is>
          <t>无</t>
        </is>
      </c>
      <c r="J4102"/>
      <c r="K4102" t="inlineStr">
        <is>
          <t>明天工作计划
明天到宁波绿茶（环球银泰店）学习绿茶新店开业支持</t>
        </is>
      </c>
      <c r="L4102" t="inlineStr">
        <is>
          <t>IMG_1900.JPEG,IMG_1901.JPEG,IMG_1902.JPEG,IMG_1903.JPEG,IMG_1904.JPEG,IMG_1908.JPEG,IMG_1909.JPEG,IMG_1910.JPEG,IMG_1911.JPEG,IMG_1916.JPEG,IMG_1917.JPEG,IMG_1918.JPEG,IMG_1919.JPEG,IMG_1920.JPEG,IMG_1921.JPEG,IMG_1923.JPEG</t>
        </is>
      </c>
      <c r="M4102"/>
      <c r="N4102" s="2">
        <v>45985</v>
      </c>
      <c r="O4102" t="inlineStr">
        <is>
          <t>已结束</t>
        </is>
      </c>
      <c r="P4102" t="inlineStr">
        <is>
          <t>48周</t>
        </is>
      </c>
      <c r="Q4102"/>
      <c r="R4102" t="inlineStr">
        <is>
          <t>false</t>
        </is>
      </c>
      <c r="S4102" t="inlineStr">
        <is>
          <t>2025/11/24</t>
        </is>
      </c>
      <c r="T4102" t="inlineStr">
        <is>
          <t>BST</t>
        </is>
      </c>
      <c r="U4102" t="inlineStr">
        <is>
          <t>1</t>
        </is>
      </c>
      <c r="V4102" t="inlineStr">
        <is>
          <t>关胜元</t>
        </is>
      </c>
      <c r="W4102" t="inlineStr">
        <is>
          <t>张铭麒</t>
        </is>
      </c>
    </row>
    <row r="4103" ht="12.75" customHeight="1">
      <c r="A4103" t="inlineStr">
        <is>
          <t xml:space="preserve">2025-11-23 </t>
        </is>
      </c>
      <c r="B4103"/>
      <c r="C4103" t="inlineStr">
        <is>
          <t>正文仅“|||||2025/11/23”，内容无意义，信息缺失</t>
        </is>
      </c>
      <c r="D4103" t="inlineStr">
        <is>
          <t>周洪亮</t>
        </is>
      </c>
      <c r="E4103" t="inlineStr">
        <is>
          <t>OCT华侨城·北京2号院，北京市朝阳区南磨房乡华侨城·北京OCT华侨城·北京2号院</t>
        </is>
      </c>
      <c r="F4103" t="inlineStr">
        <is>
          <t>排休</t>
        </is>
      </c>
      <c r="G4103"/>
      <c r="H4103"/>
      <c r="I4103"/>
      <c r="J4103"/>
      <c r="K4103"/>
      <c r="L4103"/>
      <c r="M4103"/>
      <c r="N4103" s="2">
        <v>45984</v>
      </c>
      <c r="O4103"/>
      <c r="P4103" t="inlineStr">
        <is>
          <t>47周</t>
        </is>
      </c>
      <c r="Q4103"/>
      <c r="R4103" t="inlineStr">
        <is>
          <t>false</t>
        </is>
      </c>
      <c r="S4103"/>
      <c r="T4103"/>
      <c r="U4103"/>
      <c r="V4103"/>
      <c r="W4103"/>
    </row>
    <row r="4104" ht="12.75" customHeight="1">
      <c r="A4104" t="inlineStr">
        <is>
          <t xml:space="preserve">2025-11-22 </t>
        </is>
      </c>
      <c r="B4104"/>
      <c r="C4104" t="inlineStr">
        <is>
          <t>正文仅日期“2025/11/22”，无具体内容需关注的问题或异常。</t>
        </is>
      </c>
      <c r="D4104" t="inlineStr">
        <is>
          <t>周洪亮</t>
        </is>
      </c>
      <c r="E4104" t="inlineStr">
        <is>
          <t>OCT华侨城·北京2号院，北京市朝阳区南磨房乡金蝉南路OCT华侨城·北京2号院</t>
        </is>
      </c>
      <c r="F4104" t="inlineStr">
        <is>
          <t>排休</t>
        </is>
      </c>
      <c r="G4104"/>
      <c r="H4104"/>
      <c r="I4104"/>
      <c r="J4104"/>
      <c r="K4104"/>
      <c r="L4104"/>
      <c r="M4104"/>
      <c r="N4104" s="2">
        <v>45983</v>
      </c>
      <c r="O4104"/>
      <c r="P4104" t="inlineStr">
        <is>
          <t>47周</t>
        </is>
      </c>
      <c r="Q4104"/>
      <c r="R4104" t="inlineStr">
        <is>
          <t>false</t>
        </is>
      </c>
      <c r="S4104"/>
      <c r="T4104"/>
      <c r="U4104"/>
      <c r="V4104"/>
      <c r="W4104"/>
    </row>
    <row r="4105" ht="12.75" customHeight="1">
      <c r="A4105" t="inlineStr">
        <is>
          <t xml:space="preserve">2025-11-21 </t>
        </is>
      </c>
      <c r="B4105"/>
      <c r="C4105" t="inlineStr">
        <is>
          <t>工作已交接，需关注每天饭市结束铁锅清洗保养监督。</t>
        </is>
      </c>
      <c r="D4105" t="inlineStr">
        <is>
          <t>周洪亮</t>
        </is>
      </c>
      <c r="E4105" t="inlineStr">
        <is>
          <t>OCT华侨城·北京2号院，北京市朝阳区南磨房乡北京·华侨城A区2号院(南门)OCT华侨城·北京2号院</t>
        </is>
      </c>
      <c r="F4105" t="inlineStr">
        <is>
          <t>项目出差</t>
        </is>
      </c>
      <c r="G4105"/>
      <c r="H4105" t="inlineStr">
        <is>
          <t>尊敬的领导 晚上好 
以下是今日工作汇报
今日到 绿茶-王府井奥莱小镇店 更换铁锅后的工作跟进
1.到店联系厨师长，告知厨师长今日到店跟进铁锅更换后工作
2.进入厨房检查机器的保养，铁锅清洗干净，深度养锅已完成
3. 干料 液料 油料操作人员已添加好
4.菜品炒制所需的小料都已备齐
5.再次带教炒制炒饭底
6.检查铁锅炒制菜品出品
7.监督操作人员清洗铁锅检查以及深度养锅
  以上今日工作都已交接门店厨师长并告知需每天饭市结束监督操作员对铁锅清洗保养</t>
        </is>
      </c>
      <c r="I4105" t="inlineStr">
        <is>
          <t>无</t>
        </is>
      </c>
      <c r="J4105"/>
      <c r="K4105" t="inlineStr">
        <is>
          <t>排休</t>
        </is>
      </c>
      <c r="L4105" t="inlineStr">
        <is>
          <t>IMG_1867.JPEG,IMG_1869.JPEG,IMG_1870.JPEG,IMG_1871.JPEG,IMG_1872.JPEG,IMG_1873.JPEG,IMG_1874.JPEG,IMG_1875.JPEG,IMG_1876.JPEG,IMG_1877.JPEG,IMG_1879.JPEG,IMG_1881.JPEG,IMG_1882.JPEG,IMG_1883.JPEG,IMG_1884.JPEG,IMG_1885.JPEG,IMG_1886.JPEG,IMG_1887.JPEG,IMG_1888.JPEG,IMG_1889.JPEG,IMG_1890.JPEG,IMG_1891.JPEG,IMG_1892.JPEG</t>
        </is>
      </c>
      <c r="M4105"/>
      <c r="N4105" s="2">
        <v>45982</v>
      </c>
      <c r="O4105"/>
      <c r="P4105" t="inlineStr">
        <is>
          <t>47周</t>
        </is>
      </c>
      <c r="Q4105"/>
      <c r="R4105" t="inlineStr">
        <is>
          <t>false</t>
        </is>
      </c>
      <c r="S4105"/>
      <c r="T4105"/>
      <c r="U4105"/>
      <c r="V4105"/>
      <c r="W4105"/>
    </row>
    <row r="4106" ht="12.75" customHeight="1">
      <c r="A4106" t="inlineStr">
        <is>
          <t>2025-11-20 周洪亮-北京-绿茶-铁锅导入 已结束</t>
        </is>
      </c>
      <c r="B4106"/>
      <c r="C4106" t="inlineStr">
        <is>
          <t>绿茶王府井奥莱小镇店铁锅更换后工作已交接，无异常问题。</t>
        </is>
      </c>
      <c r="D4106" t="inlineStr">
        <is>
          <t>周洪亮</t>
        </is>
      </c>
      <c r="E4106" t="inlineStr">
        <is>
          <t>北京市朝阳区南磨房乡金蝉南路金蝉南路-道路停车位</t>
        </is>
      </c>
      <c r="F4106" t="inlineStr">
        <is>
          <t>项目出差</t>
        </is>
      </c>
      <c r="G4106" t="inlineStr">
        <is>
          <t>周洪亮-北京-绿茶-铁锅导入 已结束</t>
        </is>
      </c>
      <c r="H4106" t="inlineStr">
        <is>
          <t>尊敬的领导 晚上好 
以下是今日工作汇报
今日到 绿茶-王府井奥莱小镇店 更换铁锅后的工作跟进
1.到店联系厨师长，沟通今日的工作内容（需安排操作人员跟进）
2.进入厨房检查机器的保养，铁锅清洗干净，深度养锅已完成
3. 干料 液料 油料操作人员已添加好
4.菜品炒制所需的小料都已备齐
5.带教炒制炒饭底
6.带教使用铁锅炒制菜品需要注意的操作，配合厨师长进行菜品微调（辣椒炒肉）
7.操作人员清洗铁锅检查以及深度养锅
  以上今日工作都已交接厨师长</t>
        </is>
      </c>
      <c r="I4106" t="inlineStr">
        <is>
          <t>无</t>
        </is>
      </c>
      <c r="J4106"/>
      <c r="K4106" t="inlineStr">
        <is>
          <t>明天工作计划
项目（绿茶-王府井奥莱小镇店）更换铁锅后工作跟进</t>
        </is>
      </c>
      <c r="L4106" t="inlineStr">
        <is>
          <t>IMG_1840.JPEG,IMG_1841.JPEG,IMG_1842.JPEG,IMG_1843.JPEG,IMG_1844.JPEG,IMG_1846.JPEG,IMG_1847.JPEG,IMG_1849.JPEG,IMG_1850.JPEG,IMG_1852.JPEG,IMG_1854.JPEG,IMG_1853.JPEG,IMG_1855.JPEG,IMG_1856.JPEG,IMG_1857.JPEG,IMG_1858.JPEG,IMG_1859.JPEG,IMG_1860.JPEG,IMG_1861.JPEG,IMG_1862.JPEG,IMG_1863.JPEG</t>
        </is>
      </c>
      <c r="M4106"/>
      <c r="N4106" s="2">
        <v>45981</v>
      </c>
      <c r="O4106" t="inlineStr">
        <is>
          <t>已结束</t>
        </is>
      </c>
      <c r="P4106" t="inlineStr">
        <is>
          <t>47周</t>
        </is>
      </c>
      <c r="Q4106"/>
      <c r="R4106" t="inlineStr">
        <is>
          <t>false</t>
        </is>
      </c>
      <c r="S4106" t="inlineStr">
        <is>
          <t>2025/11/21</t>
        </is>
      </c>
      <c r="T4106" t="inlineStr">
        <is>
          <t>BST</t>
        </is>
      </c>
      <c r="U4106"/>
      <c r="V4106" t="inlineStr">
        <is>
          <t>张铭麒</t>
        </is>
      </c>
      <c r="W4106" t="inlineStr">
        <is>
          <t>李岳丰
吴薇</t>
        </is>
      </c>
    </row>
    <row r="4107" ht="12.75" customHeight="1">
      <c r="A4107" t="inlineStr">
        <is>
          <t xml:space="preserve">2025-11-19 </t>
        </is>
      </c>
      <c r="B4107"/>
      <c r="C4107" t="inlineStr">
        <is>
          <t>更换铁锅并升级系统，需跟进带教操作员炒制菜品。</t>
        </is>
      </c>
      <c r="D4107" t="inlineStr">
        <is>
          <t>周洪亮</t>
        </is>
      </c>
      <c r="E4107" t="inlineStr">
        <is>
          <t>OCT华侨城·北京2号院，北京市朝阳区南磨房乡北京·华侨城A区2号院(南门)OCT华侨城·北京2号院</t>
        </is>
      </c>
      <c r="F4107" t="inlineStr">
        <is>
          <t>项目出差</t>
        </is>
      </c>
      <c r="G4107"/>
      <c r="H4107" t="inlineStr">
        <is>
          <t>尊敬的领导 晚上好 
以下是今日工作汇报
今日到项目（绿茶-王府井奥莱小镇店）更换铁锅
1.到店联系厨师长，沟通今日的工作内容（两台机器人铁锅更换，需安排操作人员跟进）
2.进入厨房检查机器的保养
3.更换铁锅（复合锅更换为渗氮油膜铁锅）系统名称同步更改为渗氮油膜铁锅
4.洗锅，把锅体上的油膜清洗干净
5.联系超哥12千瓦升级15千瓦，联系售后版本升级为V5.1.9.3，升级后系统更新
6.调整锅味低18.中26.高33
7.测试铁锅温度，做温度标定
8.导入铁锅菜品菜谱
9.做菜品测试，对厨师长提出的菜品问题做菜谱微调
10.带教操作员使用铁锅炒制菜品
11.离店跟厨师长交接工作以及交代第二天的工作需要备好的食材小料</t>
        </is>
      </c>
      <c r="I4107" t="inlineStr">
        <is>
          <t>无</t>
        </is>
      </c>
      <c r="J4107"/>
      <c r="K4107" t="inlineStr">
        <is>
          <t>明天工作计划
项目（绿茶-王府井奥莱小镇店）换好铁锅后的工作跟进以及带教门店操作员炒制菜品</t>
        </is>
      </c>
      <c r="L4107" t="inlineStr">
        <is>
          <t>IMG_1802.JPEG,IMG_1803.JPEG,IMG_1804.JPEG,IMG_1805.JPEG,IMG_1806.JPEG,IMG_1807.JPEG,IMG_1808.JPEG,IMG_1809.JPEG,IMG_1810.JPEG,IMG_1811.JPEG,IMG_1814.JPEG,IMG_1816.JPEG,IMG_1821.JPEG,IMG_1822.JPEG,IMG_1823.JPEG,IMG_1824.JPEG,IMG_1826.JPEG,IMG_1827.JPEG,IMG_1828.JPEG,IMG_1829.JPEG,IMG_1831.JPEG</t>
        </is>
      </c>
      <c r="M4107"/>
      <c r="N4107" s="2">
        <v>45980</v>
      </c>
      <c r="O4107"/>
      <c r="P4107" t="inlineStr">
        <is>
          <t>47周</t>
        </is>
      </c>
      <c r="Q4107"/>
      <c r="R4107" t="inlineStr">
        <is>
          <t>false</t>
        </is>
      </c>
      <c r="S4107"/>
      <c r="T4107"/>
      <c r="U4107"/>
      <c r="V4107"/>
      <c r="W4107"/>
    </row>
    <row r="4108" ht="12.75" customHeight="1">
      <c r="A4108" t="inlineStr">
        <is>
          <t>2025-11-18 周洪亮-北京-绿茶-铁锅导入学习 已结束</t>
        </is>
      </c>
      <c r="B4108"/>
      <c r="C4108" t="inlineStr">
        <is>
          <t>今日铁锅更换后工作完成并交接，无异常问题，明日计划更换新辰天地店铁锅。</t>
        </is>
      </c>
      <c r="D4108" t="inlineStr">
        <is>
          <t>周洪亮</t>
        </is>
      </c>
      <c r="E4108" t="inlineStr">
        <is>
          <t>OCT华侨城·北京2号院，北京市朝阳区南磨房乡华侨城·北京OCT华侨城·北京2号院</t>
        </is>
      </c>
      <c r="F4108" t="inlineStr">
        <is>
          <t>项目出差</t>
        </is>
      </c>
      <c r="G4108" t="inlineStr">
        <is>
          <t>周洪亮-北京-绿茶-铁锅导入学习 已结束</t>
        </is>
      </c>
      <c r="H4108" t="inlineStr">
        <is>
          <t>尊敬的领导 晚上好 
以下是今日工作汇报
今日跟尹师傅到项目（绿茶-通州万象汇店）更换铁锅后工作跟进
1.到店联系厨师长，沟通今日的工作内容
2.炒菜机的保养清洁，铁锅清洗干净以及深度养锅都已做好
3.干料 液料 油料操作人员都已添加好
4.开档小料都已备齐，炒饭底已经炒好
5.当日操作人员已能熟练炒制菜品，菜品达到门店厨师长认同
6.今日以上工作都已同步交接厨师长知晓</t>
        </is>
      </c>
      <c r="I4108" t="inlineStr">
        <is>
          <t>无</t>
        </is>
      </c>
      <c r="J4108"/>
      <c r="K4108" t="inlineStr">
        <is>
          <t>明天工作计划
项目（绿茶-新辰天地大兴南区店）更换铁锅</t>
        </is>
      </c>
      <c r="L4108" t="inlineStr">
        <is>
          <t>IMG_1784.JPEG,IMG_1785.JPEG,IMG_1786.JPEG,IMG_1787.JPEG,IMG_1788.JPEG,IMG_1789.JPEG,IMG_1790.JPEG,IMG_1791.JPEG,IMG_1792.JPEG,IMG_1793.JPEG,IMG_1794.JPEG,IMG_1795.JPEG,IMG_1796.JPEG,IMG_1797.JPEG,IMG_1798.JPEG,IMG_1799.JPEG</t>
        </is>
      </c>
      <c r="M4108"/>
      <c r="N4108" s="2">
        <v>45979</v>
      </c>
      <c r="O4108" t="inlineStr">
        <is>
          <t>已结束</t>
        </is>
      </c>
      <c r="P4108" t="inlineStr">
        <is>
          <t>47周</t>
        </is>
      </c>
      <c r="Q4108"/>
      <c r="R4108" t="inlineStr">
        <is>
          <t>false</t>
        </is>
      </c>
      <c r="S4108" t="inlineStr">
        <is>
          <t>2025/11/16</t>
        </is>
      </c>
      <c r="T4108" t="inlineStr">
        <is>
          <t>BST</t>
        </is>
      </c>
      <c r="U4108"/>
      <c r="V4108" t="inlineStr">
        <is>
          <t>张铭麒</t>
        </is>
      </c>
      <c r="W4108" t="inlineStr">
        <is>
          <t>李岳丰
吴薇</t>
        </is>
      </c>
    </row>
    <row r="4109" ht="12.75" customHeight="1">
      <c r="A4109" t="inlineStr">
        <is>
          <t>2025-11-17 周洪亮-北京-绿茶-铁锅导入学习 已结束</t>
        </is>
      </c>
      <c r="B4109"/>
      <c r="C4109" t="inlineStr">
        <is>
          <t>无异常问题，铁锅使用及保养正常，厨师长已知晓。</t>
        </is>
      </c>
      <c r="D4109" t="inlineStr">
        <is>
          <t>周洪亮</t>
        </is>
      </c>
      <c r="E4109" t="inlineStr">
        <is>
          <t>OCT华侨城·北京，北京市朝阳区南磨房乡金蝉南路OCT华侨城·北京</t>
        </is>
      </c>
      <c r="F4109" t="inlineStr">
        <is>
          <t>项目出差</t>
        </is>
      </c>
      <c r="G4109" t="inlineStr">
        <is>
          <t>周洪亮-北京-绿茶-铁锅导入学习 已结束</t>
        </is>
      </c>
      <c r="H4109" t="inlineStr">
        <is>
          <t>尊敬的领导 晚上好 
以下是今日工作汇报
今日跟尹师傅到项目（绿茶-长楹天街店）换好铁锅后操作人员使用铁锅的情况
1.到店联系厨师长，沟通今日的工作内容
2.进入厨房检查操作员对炒菜机的保养清洁，铁锅清洗干净还有深度养锅
3.检查机器的干料 液料 油料操作人员都已添加好
4.检查开档工作菜品小料都已备好，炒饭底已经已备好
5.开市前先再进行深度养锅
6.饭市结束对机器保养清洁，铁锅洗净，深度养锅
7.以上工作都已同步厨师长知晓，告知厨师长需每日检查</t>
        </is>
      </c>
      <c r="I4109" t="inlineStr">
        <is>
          <t>无</t>
        </is>
      </c>
      <c r="J4109"/>
      <c r="K4109" t="inlineStr">
        <is>
          <t>明天工作计划
项目（绿茶-首开万象城店）对铁锅使用的跟进</t>
        </is>
      </c>
      <c r="L4109" t="inlineStr">
        <is>
          <t>IMG_1766.JPEG,IMG_1767.JPEG,IMG_1768.JPEG,IMG_1769.JPEG,IMG_1770.JPEG,IMG_1771.JPEG,IMG_1772.JPEG,IMG_1773.JPEG,IMG_1774.JPEG,IMG_1775.JPEG,IMG_1776.JPEG,IMG_1777.JPEG,IMG_1778.JPEG,IMG_1779.JPEG,IMG_1780.JPEG,IMG_1781.JPEG,7b3796b8b76c93c1406d193ae5862396.JPEG</t>
        </is>
      </c>
      <c r="M4109"/>
      <c r="N4109" s="2">
        <v>45978</v>
      </c>
      <c r="O4109" t="inlineStr">
        <is>
          <t>已结束</t>
        </is>
      </c>
      <c r="P4109" t="inlineStr">
        <is>
          <t>47周</t>
        </is>
      </c>
      <c r="Q4109"/>
      <c r="R4109" t="inlineStr">
        <is>
          <t>false</t>
        </is>
      </c>
      <c r="S4109" t="inlineStr">
        <is>
          <t>2025/11/16</t>
        </is>
      </c>
      <c r="T4109" t="inlineStr">
        <is>
          <t>BST</t>
        </is>
      </c>
      <c r="U4109"/>
      <c r="V4109" t="inlineStr">
        <is>
          <t>张铭麒</t>
        </is>
      </c>
      <c r="W4109" t="inlineStr">
        <is>
          <t>李岳丰
吴薇</t>
        </is>
      </c>
    </row>
    <row r="4110" ht="12.75" customHeight="1">
      <c r="A4110" t="inlineStr">
        <is>
          <t>2025-11-16 周洪亮-北京-绿茶-铁锅导入学习 已结束</t>
        </is>
      </c>
      <c r="B4110" t="inlineStr">
        <is>
          <t>1</t>
        </is>
      </c>
      <c r="C4110" t="inlineStr">
        <is>
          <t>无明显问题或异常，主要为铁锅更换及后续带教计划。</t>
        </is>
      </c>
      <c r="D4110" t="inlineStr">
        <is>
          <t>周洪亮</t>
        </is>
      </c>
      <c r="E4110" t="inlineStr">
        <is>
          <t>北京市朝阳区管庄乡双桥东路262号广渠路公园北园</t>
        </is>
      </c>
      <c r="F4110" t="inlineStr">
        <is>
          <t>项目出差</t>
        </is>
      </c>
      <c r="G4110" t="inlineStr">
        <is>
          <t>周洪亮-北京-绿茶-铁锅导入学习 已结束</t>
        </is>
      </c>
      <c r="H4110" t="inlineStr">
        <is>
          <t>尊敬的领导 晚上好 
以下是今日工作汇报
今日跟尹师傅到项目（绿茶-长楹天街店）换好铁锅后操作人员使用铁锅的情况
1.到店联系厨师长，沟通今日的工作内容
2.进入厨房检查炒菜机的保养清洁，铁锅清洗干净还有深度养锅
3.检查机器的干料 液料 油料门店人员都已添加好
4.检查开档工作菜品小料都已备好，炒蛋低已经已备好
5.开市前先再进行深度养锅
6.饭市结束对机器保养清洁，铁锅洗净，深度养锅
7.下午到（绿茶-首开万象汇店）更换铁锅
</t>
        </is>
      </c>
      <c r="I4110" t="inlineStr">
        <is>
          <t>无</t>
        </is>
      </c>
      <c r="J4110"/>
      <c r="K4110" t="inlineStr">
        <is>
          <t>明天工作计划
早上到项目（绿茶-首开万象城店）带教操作人员使用铁锅进行炒制菜品</t>
        </is>
      </c>
      <c r="L4110" t="inlineStr">
        <is>
          <t>IMG_1748.JPEG,IMG_1749.JPEG,IMG_1750.JPEG,IMG_1751.JPEG,IMG_1752.JPEG,captured_image_1763278534.JPEG,IMG_1754.JPEG,IMG_1755.JPEG,IMG_1756.JPEG,IMG_1757.JPEG,IMG_1758.JPEG,IMG_1759.JPEG,IMG_1760.JPEG,IMG_1761.JPEG,IMG_1762.JPEG,IMG_1763.JPEG</t>
        </is>
      </c>
      <c r="M4110"/>
      <c r="N4110" s="2">
        <v>45977</v>
      </c>
      <c r="O4110" t="inlineStr">
        <is>
          <t>已结束</t>
        </is>
      </c>
      <c r="P4110" t="inlineStr">
        <is>
          <t>46周</t>
        </is>
      </c>
      <c r="Q4110"/>
      <c r="R4110" t="inlineStr">
        <is>
          <t>false</t>
        </is>
      </c>
      <c r="S4110" t="inlineStr">
        <is>
          <t>2025/11/16</t>
        </is>
      </c>
      <c r="T4110" t="inlineStr">
        <is>
          <t>BST</t>
        </is>
      </c>
      <c r="U4110"/>
      <c r="V4110" t="inlineStr">
        <is>
          <t>张铭麒</t>
        </is>
      </c>
      <c r="W4110" t="inlineStr">
        <is>
          <t>李岳丰
吴薇</t>
        </is>
      </c>
    </row>
    <row r="4111" ht="12.75" customHeight="1">
      <c r="A4111" t="inlineStr">
        <is>
          <t>2025-11-15 周洪亮-北京-绿茶-铁锅导入学习 已结束</t>
        </is>
      </c>
      <c r="B4111" t="inlineStr">
        <is>
          <t>1</t>
        </is>
      </c>
      <c r="C4111" t="inlineStr">
        <is>
          <t>无异常问题需关注，工作正常推进，按计划进行。</t>
        </is>
      </c>
      <c r="D4111" t="inlineStr">
        <is>
          <t>周洪亮</t>
        </is>
      </c>
      <c r="E4111" t="inlineStr">
        <is>
          <t>OCT华侨城·北京2号院，北京市朝阳区南磨房乡金蝉南路OCT华侨城·北京2号院</t>
        </is>
      </c>
      <c r="F4111" t="inlineStr">
        <is>
          <t>项目出差</t>
        </is>
      </c>
      <c r="G4111" t="inlineStr">
        <is>
          <t>周洪亮-北京-绿茶-铁锅导入学习 已结束</t>
        </is>
      </c>
      <c r="H4111" t="inlineStr">
        <is>
          <t>尊敬的领导 晚上好 
以下是今日工作汇报
今日跟尹师傅到项目（绿茶-长楹天街店）换好铁锅后操作人员使用铁锅的情况
1.到店联系厨师长，沟通今日的工作内容（检查机器人炒菜的情况）
2.进入厨房检查炒菜机的保养清洁，特别是铁锅清洗干净还有深度养锅
3.机器开机检查机器的干料 液料 油料门店操作人员都已添加
4.教操作人员备好炒饭的饭底
5.开市前先再进行深度养锅
6.饭点的时间查看操作人员的动作，及时调整规范
7.检查机器炒菜的菜品保证菜品达到门店厨师长的要求
8.饭市结束后检查操作人员对机器的保养清洁，铁锅洗净，深度养锅
</t>
        </is>
      </c>
      <c r="I4111" t="inlineStr">
        <is>
          <t>无</t>
        </is>
      </c>
      <c r="J4111"/>
      <c r="K4111" t="inlineStr">
        <is>
          <t>明天工作计划
1.早上先到项目（绿茶-龙楹天街店）换锅后的使用情况
2.下午和尹师傅到（绿茶-通州首开万象汇店）换铁锅</t>
        </is>
      </c>
      <c r="L4111" t="inlineStr">
        <is>
          <t>IMG_1726.JPEG,IMG_1727.JPEG,IMG_1728.JPEG,IMG_1729.JPEG,IMG_1730.JPEG,IMG_1731.JPEG,IMG_1732.JPEG,IMG_1733.JPEG,IMG_1734.JPEG,IMG_1735.JPEG,IMG_1736.JPEG,IMG_1737.JPEG,IMG_1738.JPEG,IMG_1739.JPEG,IMG_1740.JPEG,IMG_1742.JPEG,IMG_1743.JPEG,IMG_1744.JPEG</t>
        </is>
      </c>
      <c r="M4111"/>
      <c r="N4111" s="2">
        <v>45976</v>
      </c>
      <c r="O4111" t="inlineStr">
        <is>
          <t>已结束</t>
        </is>
      </c>
      <c r="P4111" t="inlineStr">
        <is>
          <t>46周</t>
        </is>
      </c>
      <c r="Q4111"/>
      <c r="R4111" t="inlineStr">
        <is>
          <t>false</t>
        </is>
      </c>
      <c r="S4111" t="inlineStr">
        <is>
          <t>2025/11/16</t>
        </is>
      </c>
      <c r="T4111" t="inlineStr">
        <is>
          <t>BST</t>
        </is>
      </c>
      <c r="U4111"/>
      <c r="V4111" t="inlineStr">
        <is>
          <t>张铭麒</t>
        </is>
      </c>
      <c r="W4111" t="inlineStr">
        <is>
          <t>李岳丰
吴薇</t>
        </is>
      </c>
    </row>
    <row r="4112" ht="12.75" customHeight="1">
      <c r="A4112" t="inlineStr">
        <is>
          <t>2025-11-14 周洪亮-北京-绿茶-铁锅导入学习 已结束</t>
        </is>
      </c>
      <c r="B4112"/>
      <c r="C4112" t="inlineStr">
        <is>
          <t>无明显问题或异常，工作按流程学习倒铁锅并带教操作员。</t>
        </is>
      </c>
      <c r="D4112" t="inlineStr">
        <is>
          <t>周洪亮</t>
        </is>
      </c>
      <c r="E4112" t="inlineStr">
        <is>
          <t>北京市朝阳区南磨房乡金蝉南路金蝉南路-道路停车位</t>
        </is>
      </c>
      <c r="F4112" t="inlineStr">
        <is>
          <t>项目出差</t>
        </is>
      </c>
      <c r="G4112" t="inlineStr">
        <is>
          <t>周洪亮-北京-绿茶-铁锅导入学习 已结束</t>
        </is>
      </c>
      <c r="H4112" t="inlineStr">
        <is>
          <t>尊敬的领导 晚上好 
以下是今日工作汇报
今日跟尹师傅到项目（绿茶-长楹天街店）学习倒铁锅流程
1.到店联系厨师长，沟通今日的工作内容（3台炒菜机倒铁锅）告知厨师长需要安排机器操做人员进行带教
2.进入厨房检查炒菜机的保养清洁
3.机器开机检查机器的投料准确度，进行校准
4.换锅，复合锅换成三禾铁锅更改机器上锅的的类型（渗氮油膜铁锅）
5.用洗洁精清洗铁锅上的油膜
6.联系超哥升级12千瓦升级15千瓦，联系售后升级APP版本v5.1.9.3，更新系统
7.锅位调整（低18 中26 高33）
8.做温度标定
9.调整好机器后导入铁锅菜谱
10.试菜（炒花菜、炒茄子、炒土豆片）配合厨师长做菜品微调
11.带教操作员使用铁锅炒菜，铁锅的卫生清洗，养锅
12.跟进操作员菜品炒制的手势，投料步奏</t>
        </is>
      </c>
      <c r="I4112" t="inlineStr">
        <is>
          <t>无</t>
        </is>
      </c>
      <c r="J4112"/>
      <c r="K4112" t="inlineStr">
        <is>
          <t>绿茶-龙楹天街店换锅后的使用情况，帮辅门店出餐过程出现的问题及时调整</t>
        </is>
      </c>
      <c r="L4112"/>
      <c r="M4112"/>
      <c r="N4112" s="2">
        <v>45975</v>
      </c>
      <c r="O4112" t="inlineStr">
        <is>
          <t>已结束</t>
        </is>
      </c>
      <c r="P4112" t="inlineStr">
        <is>
          <t>46周</t>
        </is>
      </c>
      <c r="Q4112"/>
      <c r="R4112" t="inlineStr">
        <is>
          <t>false</t>
        </is>
      </c>
      <c r="S4112" t="inlineStr">
        <is>
          <t>2025/11/16</t>
        </is>
      </c>
      <c r="T4112" t="inlineStr">
        <is>
          <t>BST</t>
        </is>
      </c>
      <c r="U4112"/>
      <c r="V4112" t="inlineStr">
        <is>
          <t>张铭麒</t>
        </is>
      </c>
      <c r="W4112" t="inlineStr">
        <is>
          <t>李岳丰
吴薇</t>
        </is>
      </c>
    </row>
    <row r="4113" ht="12.75" customHeight="1">
      <c r="A4113" t="inlineStr">
        <is>
          <t>2025-11-14 周洪亮-北京-绿茶-铁锅导入学习 已结束</t>
        </is>
      </c>
      <c r="B4113"/>
      <c r="C4113" t="inlineStr">
        <is>
          <t>学习倒铁锅流程，涉及换锅、系统升级、试菜带教，无明确问题异常。</t>
        </is>
      </c>
      <c r="D4113" t="inlineStr">
        <is>
          <t>周洪亮</t>
        </is>
      </c>
      <c r="E4113" t="inlineStr">
        <is>
          <t>北京市朝阳区南磨房乡金蝉南路金蝉南路-道路停车位</t>
        </is>
      </c>
      <c r="F4113" t="inlineStr">
        <is>
          <t>项目出差</t>
        </is>
      </c>
      <c r="G4113" t="inlineStr">
        <is>
          <t>周洪亮-北京-绿茶-铁锅导入学习 已结束</t>
        </is>
      </c>
      <c r="H4113" t="inlineStr">
        <is>
          <t>尊敬的领导 晚上好 
以下是今日工作汇报
今日跟尹师傅到项目（绿茶-长楹天街店）学习倒铁锅流程
1.到店联系厨师长，沟通今日的工作内容（3台炒菜机倒铁锅）告知厨师长需要安排机器操做人员进行带教
2.进入厨房检查炒菜机的保养清洁
3.机器开机检查机器的投料准确度，进行校准
4.换锅，复合锅换成三禾铁锅更改机器上锅的的类型（渗氮油膜铁锅）
5.用洗洁精清洗铁锅上的油膜
6.联系超哥升级12千瓦升级15千瓦，联系售后升级APP版本v5.1.9.3，更新系统
7.锅位调整（低18 中26 高33）
8.做温度标定
9.调整好机器后导入铁锅菜谱
10.试菜（炒花菜、炒茄子、炒土豆片）配合厨师长做菜品微调
11.带教操作员使用铁锅炒菜，铁锅的卫生清洗，养锅
12.跟进操作员菜品炒制的手势，投料步奏</t>
        </is>
      </c>
      <c r="I4113" t="inlineStr">
        <is>
          <t>无</t>
        </is>
      </c>
      <c r="J4113"/>
      <c r="K4113" t="inlineStr">
        <is>
          <t>绿茶-龙楹天街店换锅后的使用情况，帮辅门店出餐过程出现的问题及时调整</t>
        </is>
      </c>
      <c r="L4113" t="inlineStr">
        <is>
          <t>IMG_1692.JPEG,IMG_1693.JPEG,IMG_1694.JPEG,IMG_1696.JPEG,IMG_1697.JPEG,IMG_1698.JPEG,IMG_1699.JPEG,IMG_1702.JPEG,1763098218.mp4,IMG_1703.JPEG,IMG_1704.JPEG,IMG_1705.JPEG,IMG_1707.JPEG,IMG_1708.JPEG,IMG_1710.JPEG,IMG_1712.JPEG,IMG_1715.JPEG,IMG_1714.JPEG,IMG_1716.JPEG,IMG_1717.JPEG,IMG_1718.JPEG,IMG_1719.JPEG,IMG_1720.JPEG,IMG_1721.JPEG,IMG_1723.JPEG</t>
        </is>
      </c>
      <c r="M4113"/>
      <c r="N4113" s="2">
        <v>45975</v>
      </c>
      <c r="O4113" t="inlineStr">
        <is>
          <t>已结束</t>
        </is>
      </c>
      <c r="P4113" t="inlineStr">
        <is>
          <t>46周</t>
        </is>
      </c>
      <c r="Q4113"/>
      <c r="R4113" t="inlineStr">
        <is>
          <t>false</t>
        </is>
      </c>
      <c r="S4113" t="inlineStr">
        <is>
          <t>2025/11/16</t>
        </is>
      </c>
      <c r="T4113" t="inlineStr">
        <is>
          <t>BST</t>
        </is>
      </c>
      <c r="U4113"/>
      <c r="V4113" t="inlineStr">
        <is>
          <t>张铭麒</t>
        </is>
      </c>
      <c r="W4113" t="inlineStr">
        <is>
          <t>李岳丰
吴薇</t>
        </is>
      </c>
    </row>
    <row r="4114" ht="12.75" customHeight="1">
      <c r="A4114" t="inlineStr">
        <is>
          <t>2025-11-13 周洪亮-北京-绿茶-新店开业 已结束</t>
        </is>
      </c>
      <c r="B4114"/>
      <c r="C4114" t="inlineStr">
        <is>
          <t>无明显问题和异常，新店开业流程学习顺利，明日计划带教倒铁锅。</t>
        </is>
      </c>
      <c r="D4114" t="inlineStr">
        <is>
          <t>周洪亮</t>
        </is>
      </c>
      <c r="E4114" t="inlineStr">
        <is>
          <t>OCT华侨城·北京2号院，北京市朝阳区南磨房乡金蝉南路OCT华侨城·北京2号院</t>
        </is>
      </c>
      <c r="F4114" t="inlineStr">
        <is>
          <t>项目出差</t>
        </is>
      </c>
      <c r="G4114" t="inlineStr">
        <is>
          <t>周洪亮-北京-绿茶-新店开业 已结束</t>
        </is>
      </c>
      <c r="H4114" t="inlineStr">
        <is>
          <t>尊敬的领导 晚上好 
以下是今日工作汇报
今日跟尹师傅到项目（绿茶-惠多港店）学习新店开业流程
1.到店联系厨师长，沟通今日的工作内容，告知厨师长需要安排机器操做人员进行带教
2.带领厨师长及操作人员先机器通电，检查机器添加干料、液料、水淀粉、油料（液料管道装机时已经清洗，告知需要每周管道进行至少一次清洗，水淀粉盒及管道需每日清洗，机器关机重开后需取出水淀粉盒对水淀粉搅匀，避免沉淀
3.机器开机进行投料校准以及液料对应名称更改
4.使用倾角仪对锅位校准（低19 中26 高33）
5.给铁锅做温度标定
6.连接网络，联系超哥升级系统（12KW升级15KW）使用不停云厨APP建立门店账号，导入菜谱
7.建立门店售后群
8.使用机器带教厨师长和操作员对菜品进行炒制试菜
9.带教操作人员对机器进行养护（铁锅清洗，机器使用温洗洁精水拧半干状态进擦拭（干料区 液料区 操控版部位不能用水冲）
10.清洁完成对铁锅擦干水份后进行深度养锅，告知早市开档炒菜前需进行养锅，午市结束也需进行一次深度养锅
</t>
        </is>
      </c>
      <c r="I4114" t="inlineStr">
        <is>
          <t>无</t>
        </is>
      </c>
      <c r="J4114"/>
      <c r="K4114" t="inlineStr">
        <is>
          <t>明天工作计划
绿茶（长楹天街店）尹师傅带教机器倒铁锅</t>
        </is>
      </c>
      <c r="L4114" t="inlineStr">
        <is>
          <t>IMG_1661.JPEG,IMG_1662.JPEG,IMG_1663.JPEG,IMG_1664.JPEG,IMG_1665.JPEG,IMG_1666.JPEG,IMG_1667.JPEG,IMG_1668.JPEG,IMG_1669.JPEG,IMG_1670.JPEG,IMG_1672.JPEG,IMG_1673.JPEG,IMG_1675.JPEG,IMG_1676.JPEG,IMG_1678.JPEG,IMG_1679.JPEG,IMG_1680.JPEG,IMG_1682.JPEG,IMG_1683.JPEG,IMG_1684.JPEG,IMG_1685.JPEG,IMG_1686.JPEG,IMG_1687.JPEG,IMG_1688.JPEG</t>
        </is>
      </c>
      <c r="M4114"/>
      <c r="N4114" s="2">
        <v>45974</v>
      </c>
      <c r="O4114" t="inlineStr">
        <is>
          <t>已结束</t>
        </is>
      </c>
      <c r="P4114" t="inlineStr">
        <is>
          <t>46周</t>
        </is>
      </c>
      <c r="Q4114"/>
      <c r="R4114" t="inlineStr">
        <is>
          <t>false</t>
        </is>
      </c>
      <c r="S4114" t="inlineStr">
        <is>
          <t>2025/11/15</t>
        </is>
      </c>
      <c r="T4114" t="inlineStr">
        <is>
          <t>BST</t>
        </is>
      </c>
      <c r="U4114"/>
      <c r="V4114" t="inlineStr">
        <is>
          <t>张铭麒</t>
        </is>
      </c>
      <c r="W4114" t="inlineStr">
        <is>
          <t>李岳丰
吴薇</t>
        </is>
      </c>
    </row>
    <row r="4115" ht="12.75" customHeight="1">
      <c r="A4115" t="inlineStr">
        <is>
          <t>2025-11-12 周洪亮-北京-新人培训-浣熊-培训支持 已结束</t>
        </is>
      </c>
      <c r="B4115"/>
      <c r="C4115" t="inlineStr">
        <is>
          <t>未提及需要关注的问题或异常。</t>
        </is>
      </c>
      <c r="D4115" t="inlineStr">
        <is>
          <t>周洪亮</t>
        </is>
      </c>
      <c r="E4115" t="inlineStr">
        <is>
          <t>OCT华侨城·北京2号院，北京市朝阳区南磨房乡北京·华侨城A区2号院(南门)OCT华侨城·北京2号院</t>
        </is>
      </c>
      <c r="F4115" t="inlineStr">
        <is>
          <t>项目出差</t>
        </is>
      </c>
      <c r="G4115" t="inlineStr">
        <is>
          <t>周洪亮-北京-新人培训-浣熊-培训支持 已结束</t>
        </is>
      </c>
      <c r="H4115" t="inlineStr">
        <is>
          <t>尊敬的领导 晚上好 
今日工作汇报
1.早上开档，机器通电，检查机器添加干料（添加盐味鸡精）液料（添加小炒汁）水淀粉（比例生粉100:水300）油料添加
2.秤出店内菜品份量，9点45分开始炒制菜
3.收货，摆放清洗食材，腌制瘦肉片，肉丝货品改刀
4.店里出餐菜品出单
5.录制菜品-干锅土豆片
  （1.土豆去皮洗净切0.3厘米薄片
  （2.瘦肉切3*4厘米薄片
  （3.机器录菜 润锅280度，油30克
  （4.投油40克 功率调整为7000
  （5.投入土豆片慢速炒制
  （6.投入东古酱油5克，老抽8克，水400克
  （7.投入盐2克 味精5克 鸡精3克 白糖2克
  （8.投放瘦肉片150克
  （9.投水东古酱油3克
  （10.功率调到最高15000，高温炒制，即可出锅
6.机器管道清洗复盘
7.下午跟胡师傅到客户何为川学习
（1.到店前查看机器的上菜品的售卖数量
（2.进场跟厨师长询问机器炒制菜品的质量
（3.查看机器的维护情况
（4.查看机器投料及给投料做校准
（5.跟厨师长沟通需要调整的菜品
（6.对菜品番茄炒蛋炒制过程功率调整
（7.对菜品宫保鸡丁投料白醋调整到出锅前再投</t>
        </is>
      </c>
      <c r="I4115" t="inlineStr">
        <is>
          <t>学习录入-干锅土豆片</t>
        </is>
      </c>
      <c r="J4115"/>
      <c r="K4115" t="inlineStr">
        <is>
          <t>明天工作计划
1.早上先到浣熊食堂开市备餐，校准机器，炒制菜品及出餐备货
2.浣熊食堂工作结束后到项目上学习</t>
        </is>
      </c>
      <c r="L4115" t="inlineStr">
        <is>
          <t>IMG_1618.JPEG,IMG_1619.JPEG,IMG_1621.JPEG,IMG_1625.JPEG,IMG_1631.JPEG,IMG_1632.JPEG,IMG_1648.JPEG,IMG_1640.JPEG,IMG_1657.JPEG</t>
        </is>
      </c>
      <c r="M4115"/>
      <c r="N4115" s="2">
        <v>45973</v>
      </c>
      <c r="O4115" t="inlineStr">
        <is>
          <t>已结束</t>
        </is>
      </c>
      <c r="P4115" t="inlineStr">
        <is>
          <t>46周</t>
        </is>
      </c>
      <c r="Q4115"/>
      <c r="R4115" t="inlineStr">
        <is>
          <t>false</t>
        </is>
      </c>
      <c r="S4115" t="inlineStr">
        <is>
          <t>2025/11/12</t>
        </is>
      </c>
      <c r="T4115" t="inlineStr">
        <is>
          <t>BST</t>
        </is>
      </c>
      <c r="U4115"/>
      <c r="V4115" t="inlineStr">
        <is>
          <t>张铭麒</t>
        </is>
      </c>
      <c r="W4115" t="inlineStr">
        <is>
          <t>李岳丰
吴薇</t>
        </is>
      </c>
    </row>
    <row r="4116" ht="12.75" customHeight="1">
      <c r="A4116" t="inlineStr">
        <is>
          <t>2025-11-11 周洪亮-北京-新人培训-浣熊-培训支持 已结束</t>
        </is>
      </c>
      <c r="B4116"/>
      <c r="C4116" t="inlineStr">
        <is>
          <t>无明显问题或异常，工作按计划进行，明日需外出学习。</t>
        </is>
      </c>
      <c r="D4116" t="inlineStr">
        <is>
          <t>周洪亮</t>
        </is>
      </c>
      <c r="E4116" t="inlineStr">
        <is>
          <t>金蝉南里，北京市朝阳区南磨房乡金蝉南里</t>
        </is>
      </c>
      <c r="F4116" t="inlineStr">
        <is>
          <t>项目出差</t>
        </is>
      </c>
      <c r="G4116" t="inlineStr">
        <is>
          <t>周洪亮-北京-新人培训-浣熊-培训支持 已结束</t>
        </is>
      </c>
      <c r="H4116" t="inlineStr">
        <is>
          <t>尊敬的领导 晚上好 
今日工作汇报
1.早上到店，蒸好米饭（比例香米2000克:水1950克）检查机器添加干料、液料、水淀粉（比例生粉100:水300）油料
2.备好店内菜品配料，9点45分开始炒制菜
3.收货，摆放好当天来货食材，腌制，备货
4.店里出餐菜品出单
5.录制菜品-广式腊肠炒菜心
  （1.腊肠120克滚刀切件
  （2.菜心300克洗净改刀7-8厘米段
  （3.机器录菜 润锅230度，油20克
  （4.投油20克 功率调整为6000
  （5.投入拍蒜 投入腊肠炒出香味（12秒）
  （6.投入菜心300克，功率调整为8000
  （7.投入水80克
  （8.投放盐2克，味精3克，鸡精3克，白糖2克
  （9.投水淀粉6克
  （10.功率调到最高15000，高温炒制
  （11.投入生抽2克炒香即可出锅
6.机器工程模式复盘（温度标定学习）
   温度标定流程1.装好锅之后先往锅内加入   500克清水2.低锅位低速顺时针转锅功率调到最大3.把水烧开4.功率调到6000瓦，查看温度，温度值在95-110之间属于正常，无需重新标定5.如果温度不是这个值的情况则需要从个人中心-机器人信息 - 点击进入输入用户名密码登录，找到温度标定选项，参照温度标定sop标定数值，数值标定后重新测试
7.投料校准复盘学习
8.机器后面墙面清洗</t>
        </is>
      </c>
      <c r="I4116" t="inlineStr">
        <is>
          <t>学习录入菜品 广式腊肠炒菜心</t>
        </is>
      </c>
      <c r="J4116"/>
      <c r="K4116" t="inlineStr">
        <is>
          <t>明天工作计划
1.开市备餐，机器干料 液料 油料检查，生粉添加
2.餐品炒制 出餐
3.学习加深录菜
4.忙完下午跟胡师傅出去门店学习</t>
        </is>
      </c>
      <c r="L4116" t="inlineStr">
        <is>
          <t>IMG_1578.JPEG,IMG_1579.JPEG,IMG_1595.JPEG,IMG_1596.JPEG,IMG_1597.JPEG,IMG_1598.JPEG,IMG_1599.JPEG,IMG_1613.JPEG,IMG_1615.JPEG</t>
        </is>
      </c>
      <c r="M4116"/>
      <c r="N4116" s="2">
        <v>45972</v>
      </c>
      <c r="O4116" t="inlineStr">
        <is>
          <t>已结束</t>
        </is>
      </c>
      <c r="P4116" t="inlineStr">
        <is>
          <t>46周</t>
        </is>
      </c>
      <c r="Q4116"/>
      <c r="R4116" t="inlineStr">
        <is>
          <t>false</t>
        </is>
      </c>
      <c r="S4116" t="inlineStr">
        <is>
          <t>2025/11/12</t>
        </is>
      </c>
      <c r="T4116" t="inlineStr">
        <is>
          <t>BST</t>
        </is>
      </c>
      <c r="U4116"/>
      <c r="V4116" t="inlineStr">
        <is>
          <t>张铭麒</t>
        </is>
      </c>
      <c r="W4116" t="inlineStr">
        <is>
          <t>李岳丰
吴薇</t>
        </is>
      </c>
    </row>
    <row r="4117" ht="12.75" customHeight="1">
      <c r="A4117" t="inlineStr">
        <is>
          <t>2025-11-10 周洪亮-北京-新人培训-浣熊-培训支持 已结束</t>
        </is>
      </c>
      <c r="B4117"/>
      <c r="C4117" t="inlineStr">
        <is>
          <t>无明显问题或异常，工作按计划进行，培训学习中。</t>
        </is>
      </c>
      <c r="D4117" t="inlineStr">
        <is>
          <t>周洪亮</t>
        </is>
      </c>
      <c r="E4117" t="inlineStr">
        <is>
          <t>OCT华侨城·北京2号院，北京市朝阳区南磨房乡北京·华侨城A区2号院(南门)OCT华侨城·北京2号院</t>
        </is>
      </c>
      <c r="F4117" t="inlineStr">
        <is>
          <t>项目出差</t>
        </is>
      </c>
      <c r="G4117" t="inlineStr">
        <is>
          <t>周洪亮-北京-新人培训-浣熊-培训支持 已结束</t>
        </is>
      </c>
      <c r="H4117" t="inlineStr">
        <is>
          <t>尊敬的领导 晚上好 
今日工作汇报
1.早上到店，检查机器添加干料、液料、水淀粉（比例生粉100:水300）油料
2.备好午市菜品配料，9点45分开始炒制菜品，炒制完成后进行分餐
3.当天到货的食材进行梳理，改刀，清洗
4.跟进外卖出单配餐
5.录制菜品-猪肉炒河粉
  （1.河粉400克，先用20克蛋液拌匀
  （2.猪肉片80克切3*4厘米薄片
  （3.韭黄80克切5厘米长段
  （4.洋葱30克切丝
  （5.豆芽120克
  （6.润锅220度，油20克
  （7.投油15克，投入肉片，炒制20秒
  （8.功率调6000，投入洋葱丝，河粉炒制
  （9.投味，盐1克，鸡精3克，味精3克，酱油15克，老抽10克
  （10.投入豆芽10秒后投入九黄炒制均匀
  （11.功率调制8000，转速调高速炒制15秒即可出锅
6.机器工程模式复盘（锅设置，系统设置，加热盘状态）
7.机器换锅练习
8.收档工作（食材入柜、机器清洗保养、厨房卫生清洁）</t>
        </is>
      </c>
      <c r="I4117" t="inlineStr">
        <is>
          <t>录菜学习 猪肉炒河粉</t>
        </is>
      </c>
      <c r="J4117"/>
      <c r="K4117" t="inlineStr">
        <is>
          <t>明天工作计划
1.做好门店当日工作（备餐、炒制、出餐、备货、卫生）
2.不停云厨app学习
3.菜品录入继续加深学习
4.机器清洁维护</t>
        </is>
      </c>
      <c r="L4117" t="inlineStr">
        <is>
          <t>IMG_1568.JPEG,IMG_1569.JPEG,IMG_1570.JPEG,IMG_1571.JPEG,IMG_1572.JPEG,IMG_1573.JPEG,IMG_1574.JPEG,IMG_1575.JPEG,IMG_1576.JPEG</t>
        </is>
      </c>
      <c r="M4117"/>
      <c r="N4117" s="2">
        <v>45971</v>
      </c>
      <c r="O4117" t="inlineStr">
        <is>
          <t>已结束</t>
        </is>
      </c>
      <c r="P4117" t="inlineStr">
        <is>
          <t>46周</t>
        </is>
      </c>
      <c r="Q4117"/>
      <c r="R4117" t="inlineStr">
        <is>
          <t>false</t>
        </is>
      </c>
      <c r="S4117" t="inlineStr">
        <is>
          <t>2025/11/12</t>
        </is>
      </c>
      <c r="T4117" t="inlineStr">
        <is>
          <t>BST</t>
        </is>
      </c>
      <c r="U4117"/>
      <c r="V4117" t="inlineStr">
        <is>
          <t>张铭麒</t>
        </is>
      </c>
      <c r="W4117" t="inlineStr">
        <is>
          <t>李岳丰
吴薇</t>
        </is>
      </c>
    </row>
    <row r="4118" ht="12.75" customHeight="1">
      <c r="A4118" t="inlineStr">
        <is>
          <t>2025-11-09 周洪亮-北京-新人培训-浣熊-培训支持 已结束</t>
        </is>
      </c>
      <c r="B4118" t="inlineStr">
        <is>
          <t>1</t>
        </is>
      </c>
      <c r="C4118" t="inlineStr">
        <is>
          <t>工作正常，无异常问题，重点为录菜、备货、设备操作与维护。</t>
        </is>
      </c>
      <c r="D4118" t="inlineStr">
        <is>
          <t>周洪亮</t>
        </is>
      </c>
      <c r="E4118" t="inlineStr">
        <is>
          <t>OCT华侨城·北京2号院，北京市朝阳区南磨房乡华侨城·北京OCT华侨城·北京2号院</t>
        </is>
      </c>
      <c r="F4118" t="inlineStr">
        <is>
          <t>项目出差</t>
        </is>
      </c>
      <c r="G4118" t="inlineStr">
        <is>
          <t>周洪亮-北京-新人培训-浣熊-培训支持 已结束</t>
        </is>
      </c>
      <c r="H4118" t="inlineStr">
        <is>
          <t>尊敬的领导 晚上好
今日工作汇报
1.早上到达门店先做好今天门店菜品备货
2.机器通电，检查补充机器调味料以及油料
3.炒制门店菜品
4.加工食材
5.熟悉不停云app
6.录制菜品-泰式九层塔炒肉碎 番茄炒花菜
7.复盘机器工程模式
8.清洗机器管道，干料 液料校准
9.清洗油烟挡版、下水道、机器、层架</t>
        </is>
      </c>
      <c r="I4118" t="inlineStr">
        <is>
          <t>录菜测试 1.泰国九层塔炒肉碎 2.番茄炒花菜</t>
        </is>
      </c>
      <c r="J4118"/>
      <c r="K4118" t="inlineStr">
        <is>
          <t>明日工作计划
1.录制菜品加深
2.机器换锅熟练操作
3.门店经营菜品备货、炒制、出餐</t>
        </is>
      </c>
      <c r="L4118" t="inlineStr">
        <is>
          <t>IMG_1524.JPEG,IMG_1525.JPEG,IMG_1535.JPEG,IMG_1536.JPEG,IMG_1537.JPEG,IMG_1538.JPEG,IMG_1539.JPEG,IMG_1540.JPEG</t>
        </is>
      </c>
      <c r="M4118"/>
      <c r="N4118" s="2">
        <v>45970</v>
      </c>
      <c r="O4118" t="inlineStr">
        <is>
          <t>已结束</t>
        </is>
      </c>
      <c r="P4118" t="inlineStr">
        <is>
          <t>45周</t>
        </is>
      </c>
      <c r="Q4118"/>
      <c r="R4118" t="inlineStr">
        <is>
          <t>false</t>
        </is>
      </c>
      <c r="S4118" t="inlineStr">
        <is>
          <t>2025/11/12</t>
        </is>
      </c>
      <c r="T4118" t="inlineStr">
        <is>
          <t>BST</t>
        </is>
      </c>
      <c r="U4118"/>
      <c r="V4118" t="inlineStr">
        <is>
          <t>张铭麒</t>
        </is>
      </c>
      <c r="W4118" t="inlineStr">
        <is>
          <t>李岳丰
吴薇</t>
        </is>
      </c>
    </row>
    <row r="4119" ht="12.75" customHeight="1">
      <c r="A4119" t="inlineStr">
        <is>
          <t>2025-11-08 周洪亮-北京-新人培训-浣熊-培训支持 已结束</t>
        </is>
      </c>
      <c r="B4119"/>
      <c r="C4119" t="inlineStr">
        <is>
          <t>无明显问题或异常，主要为日常工作汇报及明日计划。</t>
        </is>
      </c>
      <c r="D4119" t="inlineStr">
        <is>
          <t>周洪亮</t>
        </is>
      </c>
      <c r="E4119" t="inlineStr">
        <is>
          <t>OCT华侨城·北京，北京市朝阳区南磨房乡金蝉南路OCT华侨城·北京</t>
        </is>
      </c>
      <c r="F4119" t="inlineStr">
        <is>
          <t>项目出差</t>
        </is>
      </c>
      <c r="G4119" t="inlineStr">
        <is>
          <t>周洪亮-北京-新人培训-浣熊-培训支持 已结束</t>
        </is>
      </c>
      <c r="H4119" t="inlineStr">
        <is>
          <t>尊敬的领导 晚上好
今日工作汇报
1.早上到达门店先做好今天门店菜品备货，蒸好米
饭
2.机器通电，检查补充机器调味料以及油料
3.炒制门店菜品
4.收货，改好备货素菜，改好备货肉品以及腌制
5.学习外卖平台的使用，处理顾客投诉
6.录人炒制菜品-黑松露炒虾球
7.冯师傅 丁师傅对机器工程模式带教学习、机器换
锅、液料区管道清洗操作
8.店里卫生清洁</t>
        </is>
      </c>
      <c r="I4119" t="inlineStr">
        <is>
          <t>学习录制菜品-黑松露炒虾球</t>
        </is>
      </c>
      <c r="J4119"/>
      <c r="K4119" t="inlineStr">
        <is>
          <t>明日工作计划
1.加深菜品录人操作熟练
2.不停云app学习熟练
3.机器工程模式加深熟练
4.门店经营菜品备货、炒制、出餐</t>
        </is>
      </c>
      <c r="L4119" t="inlineStr">
        <is>
          <t>IMG_1500.JPEG,IMG_1502.JPEG,IMG_1503.JPEG,IMG_1507.JPEG,IMG_1516.JPEG,IMG_1519.JPEG,IMG_1520.JPEG,IMG_1521.JPEG,IMG_1522.JPEG</t>
        </is>
      </c>
      <c r="M4119"/>
      <c r="N4119" s="2">
        <v>45969</v>
      </c>
      <c r="O4119" t="inlineStr">
        <is>
          <t>已结束</t>
        </is>
      </c>
      <c r="P4119" t="inlineStr">
        <is>
          <t>45周</t>
        </is>
      </c>
      <c r="Q4119"/>
      <c r="R4119" t="inlineStr">
        <is>
          <t>false</t>
        </is>
      </c>
      <c r="S4119" t="inlineStr">
        <is>
          <t>2025/11/12</t>
        </is>
      </c>
      <c r="T4119" t="inlineStr">
        <is>
          <t>BST</t>
        </is>
      </c>
      <c r="U4119"/>
      <c r="V4119" t="inlineStr">
        <is>
          <t>张铭麒</t>
        </is>
      </c>
      <c r="W4119" t="inlineStr">
        <is>
          <t>李岳丰
吴薇</t>
        </is>
      </c>
    </row>
    <row r="4120" ht="12.75" customHeight="1">
      <c r="A4120" t="inlineStr">
        <is>
          <t>2025-11-07 周洪亮-北京-新人培训-浣熊-培训支持 已结束</t>
        </is>
      </c>
      <c r="B4120"/>
      <c r="C4120" t="inlineStr">
        <is>
          <t>工作汇报正常，无明显问题或异常，含学习开档、炒制等内容。</t>
        </is>
      </c>
      <c r="D4120" t="inlineStr">
        <is>
          <t>周洪亮</t>
        </is>
      </c>
      <c r="E4120" t="inlineStr">
        <is>
          <t>OCT华侨城·北京2号院，北京市朝阳区南磨房乡华侨城·北京OCT华侨城·北京2号院</t>
        </is>
      </c>
      <c r="F4120" t="inlineStr">
        <is>
          <t>项目出差</t>
        </is>
      </c>
      <c r="G4120" t="inlineStr">
        <is>
          <t>周洪亮-北京-新人培训-浣熊-培训支持 已结束</t>
        </is>
      </c>
      <c r="H4120" t="inlineStr">
        <is>
          <t>尊敬的领导 晚上好 以下是11月7日的工作汇报
1.今日到门店，冯明冯师傅带领我们熟悉店内的开档流程，菜品食材备货，对机器干料区、液料区、油料区分量检查，有缺少的进行补充，添加。
2.学习冯师傅炒制店里的菜品，上手炒制，炒制过程中检查投料口是否正常投料
3.饭市忙完跟冯师傅 丁师傅学习菜品录制
4.下午跟丁师傅学习机器的操做注意事项，调料设置，调料校准，校准周期，管道清洗，养锅，换锅，拆卸侧版及对侧版内部结构讲解，功能讲解
5.店里收档，机器清洁铁锅养护</t>
        </is>
      </c>
      <c r="I4120" t="inlineStr">
        <is>
          <t>学习录入菜品炒空心菜</t>
        </is>
      </c>
      <c r="J4120"/>
      <c r="K4120" t="inlineStr">
        <is>
          <t>丁师傅跟冯师傅带教
1.熟悉门店了开店流程
2.复盘今日工作操练熟悉
3.加深菜品录制流程
4.学习不停云app</t>
        </is>
      </c>
      <c r="L4120" t="inlineStr">
        <is>
          <t>IMG_1478.JPEG,IMG_1482.JPEG,IMG_1484.JPEG,IMG_1488.JPEG,IMG_1494.JPEG</t>
        </is>
      </c>
      <c r="M4120"/>
      <c r="N4120" s="2">
        <v>45968</v>
      </c>
      <c r="O4120" t="inlineStr">
        <is>
          <t>已结束</t>
        </is>
      </c>
      <c r="P4120" t="inlineStr">
        <is>
          <t>45周</t>
        </is>
      </c>
      <c r="Q4120"/>
      <c r="R4120" t="inlineStr">
        <is>
          <t>false</t>
        </is>
      </c>
      <c r="S4120" t="inlineStr">
        <is>
          <t>2025/11/12</t>
        </is>
      </c>
      <c r="T4120" t="inlineStr">
        <is>
          <t>BST</t>
        </is>
      </c>
      <c r="U4120" t="inlineStr">
        <is>
          <t>0</t>
        </is>
      </c>
      <c r="V4120" t="inlineStr">
        <is>
          <t>张铭麒</t>
        </is>
      </c>
      <c r="W4120" t="inlineStr">
        <is>
          <t>李岳丰
吴薇</t>
        </is>
      </c>
    </row>
    <row r="4121" ht="12.75" customHeight="1">
      <c r="A4121" t="inlineStr">
        <is>
          <t>2025-12-10 周杰晟-福建省福州市-朴朴-POC 已结束</t>
        </is>
      </c>
      <c r="B4121"/>
      <c r="C4121" t="inlineStr">
        <is>
          <t>无异常问题，福州朴朴菜品提升测试进行中，明日继续。</t>
        </is>
      </c>
      <c r="D4121" t="inlineStr">
        <is>
          <t>周杰晟</t>
        </is>
      </c>
      <c r="E4121" t="inlineStr">
        <is>
          <t>福建省福州市晋安区岳峰镇连江北路421号永辉超市(福新店)</t>
        </is>
      </c>
      <c r="F4121" t="inlineStr">
        <is>
          <t>项目出差</t>
        </is>
      </c>
      <c r="G4121" t="inlineStr">
        <is>
          <t>周杰晟-福建省福州市-朴朴-POC 已结束</t>
        </is>
      </c>
      <c r="H4121" t="inlineStr">
        <is>
          <t>今日测试汇总：
- 在福州朴朴王庄店实验室进行菜谱提升培训，对目前炒菜机上的产品进行测试提升。
- 今日提升产品有：黄金蛋炒饭、小炒猪肝、茄子豆角、毛豆肉丁、宫保鸡丁</t>
        </is>
      </c>
      <c r="I4121" t="inlineStr">
        <is>
          <t>无</t>
        </is>
      </c>
      <c r="J4121"/>
      <c r="K4121" t="inlineStr">
        <is>
          <t>明天工作计划：
- 福州朴朴菜品提升测试</t>
        </is>
      </c>
      <c r="L4121" t="inlineStr">
        <is>
          <t>01290290c20b25bc0c1295064041c985.JPEG,36111089232a0dd4b95daa91cf7ad401.JPEG,21528cccbcb6b7cef51e3c3e70d5b966.JPEG,ed01eb09962d400769568c82d06d5cdd.JPEG,9f78af00d9594778f8d53e17404cb051.JPEG,IMG_5415.JPEG</t>
        </is>
      </c>
      <c r="M4121"/>
      <c r="N4121" s="2">
        <v>46001</v>
      </c>
      <c r="O4121" t="inlineStr">
        <is>
          <t>已结束</t>
        </is>
      </c>
      <c r="P4121" t="inlineStr">
        <is>
          <t>50周</t>
        </is>
      </c>
      <c r="Q4121"/>
      <c r="R4121" t="inlineStr">
        <is>
          <t>false</t>
        </is>
      </c>
      <c r="S4121" t="inlineStr">
        <is>
          <t>2025/11/30</t>
        </is>
      </c>
      <c r="T4121" t="inlineStr">
        <is>
          <t>华南区</t>
        </is>
      </c>
      <c r="U4121"/>
      <c r="V4121" t="inlineStr">
        <is>
          <t>王言</t>
        </is>
      </c>
      <c r="W4121"/>
    </row>
    <row r="4122" ht="12.75" customHeight="1">
      <c r="A4122" t="inlineStr">
        <is>
          <t>2025-12-09 周杰晟-福建省福州市-朴朴-POC 已结束</t>
        </is>
      </c>
      <c r="B4122"/>
      <c r="C4122" t="inlineStr">
        <is>
          <t>腊味炒饭、黑松露牛肉炒饭损耗超标，毛豆偏生，地三鲜过油温度未控制好。</t>
        </is>
      </c>
      <c r="D4122" t="inlineStr">
        <is>
          <t>周杰晟</t>
        </is>
      </c>
      <c r="E4122" t="inlineStr">
        <is>
          <t>东方百货(群升店)，福建省福州市台江区洋中街道东方百货(群升店)群升汇</t>
        </is>
      </c>
      <c r="F4122" t="inlineStr">
        <is>
          <t>项目出差</t>
        </is>
      </c>
      <c r="G4122" t="inlineStr">
        <is>
          <t>周杰晟-福建省福州市-朴朴-POC 已结束</t>
        </is>
      </c>
      <c r="H4122" t="inlineStr">
        <is>
          <t xml:space="preserve">    - 番茄炒蛋10份：今日出品一般。
        - 腊味炒饭：炒前2000g，出品后1915g，损耗85g，出品不达标。
        - 黑松露牛肉炒饭：炒前2000g，出品后1940g，损耗60g，出品不达标。
        - 毛豆肉丁10份：毛豆略偏生，需调整菜品预处理方式，味型正常。
        - 地三鲜10份：第一锅茄子、土豆预处理过油温度未控制好，发黑；第二锅出品一般，仍有提升空间。
</t>
        </is>
      </c>
      <c r="I4122" t="inlineStr">
        <is>
          <t>无</t>
        </is>
      </c>
      <c r="J4122"/>
      <c r="K4122" t="inlineStr">
        <is>
          <t xml:space="preserve">    - 明日工作计划：福州朴朴王庄店设备培训</t>
        </is>
      </c>
      <c r="L4122" t="inlineStr">
        <is>
          <t>234a4b7e62063b5375f9ff4808c66675.JPEG,ae179277fe40ec87dd3789b4474ccd3e.JPEG,6d46eadaf5ea4d3b6f2dc714082a23cb.JPEG,7b512ba9704dfe66e52657f40d887638.JPEG,b28cb70e1769cfbf6ac63779da26a506.JPEG,4b811969201b7759af3d77150f7beaef.JPEG,bbc0d3f704036a00c223a290e1031227.JPEG,IMG_5389.JPEG</t>
        </is>
      </c>
      <c r="M4122"/>
      <c r="N4122" s="2">
        <v>46000</v>
      </c>
      <c r="O4122" t="inlineStr">
        <is>
          <t>已结束</t>
        </is>
      </c>
      <c r="P4122" t="inlineStr">
        <is>
          <t>50周</t>
        </is>
      </c>
      <c r="Q4122"/>
      <c r="R4122" t="inlineStr">
        <is>
          <t>false</t>
        </is>
      </c>
      <c r="S4122" t="inlineStr">
        <is>
          <t>2025/11/30</t>
        </is>
      </c>
      <c r="T4122" t="inlineStr">
        <is>
          <t>华南区</t>
        </is>
      </c>
      <c r="U4122"/>
      <c r="V4122" t="inlineStr">
        <is>
          <t>王言</t>
        </is>
      </c>
      <c r="W4122"/>
    </row>
    <row r="4123" ht="12.75" customHeight="1">
      <c r="A4123" t="inlineStr">
        <is>
          <t>2025-12-08 周杰晟-福建省福州市-朴朴-POC 已结束</t>
        </is>
      </c>
      <c r="B4123"/>
      <c r="C4123" t="inlineStr">
        <is>
          <t>草本汤炒饭损耗67g、损耗率2.3%，需关注。</t>
        </is>
      </c>
      <c r="D4123" t="inlineStr">
        <is>
          <t>周杰晟</t>
        </is>
      </c>
      <c r="E4123" t="inlineStr">
        <is>
          <t>世欧王庄，福建省福州市晋安区王庄街道长乐中路辅路世欧王庄</t>
        </is>
      </c>
      <c r="F4123" t="inlineStr">
        <is>
          <t>项目出差</t>
        </is>
      </c>
      <c r="G4123" t="inlineStr">
        <is>
          <t>周杰晟-福建省福州市-朴朴-POC 已结束</t>
        </is>
      </c>
      <c r="H4123" t="inlineStr">
        <is>
          <t>自动炒菜机设备培训：
    - 自动炒菜机设备菜品培训：
        - 宫保鸡丁10份，已达到出品标准。
        - 鸡蛋炒饭8斤，已达到出品标准。
        - 鸡蛋炒河粉8斤，已达到出品标准。
    - 草本汤炒饭损耗测试：正常解冻后用炒菜机复热至75°需要5分钟。
        - 烹饪前：2852g
        - 烹饪后：2785g
        - 损耗：67g，损耗率：2.3％</t>
        </is>
      </c>
      <c r="I4123" t="inlineStr">
        <is>
          <t>无</t>
        </is>
      </c>
      <c r="J4123"/>
      <c r="K4123" t="inlineStr">
        <is>
          <t>明天工作计划：
福州实验室设备培训</t>
        </is>
      </c>
      <c r="L4123" t="inlineStr">
        <is>
          <t>a3a54a95dbbd5aa8c8150607fa932531.JPEG,IMG_5341.JPEG,IMG_5333.JPEG,IMG_5338.JPEG,IMG_5334.JPEG,IMG_5325.JPEG,IMG_5324.JPEG,IMG_5335.mp4</t>
        </is>
      </c>
      <c r="M4123"/>
      <c r="N4123" s="2">
        <v>45999</v>
      </c>
      <c r="O4123" t="inlineStr">
        <is>
          <t>已结束</t>
        </is>
      </c>
      <c r="P4123" t="inlineStr">
        <is>
          <t>50周</t>
        </is>
      </c>
      <c r="Q4123"/>
      <c r="R4123" t="inlineStr">
        <is>
          <t>false</t>
        </is>
      </c>
      <c r="S4123" t="inlineStr">
        <is>
          <t>2025/11/30</t>
        </is>
      </c>
      <c r="T4123" t="inlineStr">
        <is>
          <t>华南区</t>
        </is>
      </c>
      <c r="U4123"/>
      <c r="V4123" t="inlineStr">
        <is>
          <t>王言</t>
        </is>
      </c>
      <c r="W4123"/>
    </row>
    <row r="4124" ht="12.75" customHeight="1">
      <c r="A4124" t="inlineStr">
        <is>
          <t>2025-12-06 周杰晟-福建省福州市-朴朴-POC 已结束</t>
        </is>
      </c>
      <c r="B4124"/>
      <c r="C4124" t="inlineStr">
        <is>
          <t>G3设备宫保鸡丁油偏重、芡粉未挂住，需重测。</t>
        </is>
      </c>
      <c r="D4124" t="inlineStr">
        <is>
          <t>周杰晟</t>
        </is>
      </c>
      <c r="E4124" t="inlineStr">
        <is>
          <t>福建省福州市台江区洋中街道洋中路297号</t>
        </is>
      </c>
      <c r="F4124" t="inlineStr">
        <is>
          <t>项目出差</t>
        </is>
      </c>
      <c r="G4124" t="inlineStr">
        <is>
          <t>周杰晟-福建省福州市-朴朴-POC 已结束</t>
        </is>
      </c>
      <c r="H4124" t="inlineStr">
        <is>
          <t>第六天优特炒菜机G5设备培训：
菜品测试
鸡蛋炒饭15斤： 今天已达到出品标准。
鸡蛋炒河粉15斤：今天出品已达标
G3设备菜品培训：
宫保鸡丁 10份
油偏重，芡粉没挂住我，需重测
麻婆豆腐 9斤
第一批芡汁没挂住
第二批已达到出餐标准
</t>
        </is>
      </c>
      <c r="I4124" t="inlineStr">
        <is>
          <t>无</t>
        </is>
      </c>
      <c r="J4124"/>
      <c r="K4124" t="inlineStr">
        <is>
          <t>明天工作计划：
休息一天，周一继续</t>
        </is>
      </c>
      <c r="L4124" t="inlineStr">
        <is>
          <t>IMG_5300.JPEG,IMG_5309.JPEG,IMG_5308.JPEG,IMG_5304.JPEG,814f629653f59994dd38438b4fa33aa6.JPEG</t>
        </is>
      </c>
      <c r="M4124"/>
      <c r="N4124" s="2">
        <v>45997</v>
      </c>
      <c r="O4124" t="inlineStr">
        <is>
          <t>已结束</t>
        </is>
      </c>
      <c r="P4124" t="inlineStr">
        <is>
          <t>49周</t>
        </is>
      </c>
      <c r="Q4124"/>
      <c r="R4124" t="inlineStr">
        <is>
          <t>false</t>
        </is>
      </c>
      <c r="S4124" t="inlineStr">
        <is>
          <t>2025/11/30</t>
        </is>
      </c>
      <c r="T4124" t="inlineStr">
        <is>
          <t>华南区</t>
        </is>
      </c>
      <c r="U4124"/>
      <c r="V4124" t="inlineStr">
        <is>
          <t>王言</t>
        </is>
      </c>
      <c r="W4124"/>
    </row>
    <row r="4125" ht="12.75" customHeight="1">
      <c r="A4125" t="inlineStr">
        <is>
          <t>2025-12-05 周杰晟-福建省福州市-朴朴-POC 已结束</t>
        </is>
      </c>
      <c r="B4125"/>
      <c r="C4125" t="inlineStr">
        <is>
          <t>鸡蛋炒河粉较碎、没炒透、鸡蛋没炒散，需关注。</t>
        </is>
      </c>
      <c r="D4125" t="inlineStr">
        <is>
          <t>周杰晟</t>
        </is>
      </c>
      <c r="E4125" t="inlineStr">
        <is>
          <t>福建省福州市台江区洋中街道洋中路297号</t>
        </is>
      </c>
      <c r="F4125" t="inlineStr">
        <is>
          <t>项目出差</t>
        </is>
      </c>
      <c r="G4125" t="inlineStr">
        <is>
          <t>周杰晟-福建省福州市-朴朴-POC 已结束</t>
        </is>
      </c>
      <c r="H4125" t="inlineStr">
        <is>
          <t>第五天自动炒菜机设备培训：
菜品测试
鸡蛋炒饭  10斤（30份）
鸡蛋炒河粉   15斤（30份）
麻婆豆腐   25斤（60份）
菜品反馈：
鸡蛋炒饭： 今天已达到出品标准。明天测试15斤。
鸡蛋炒河粉：今天出品味型已达标，但是河粉较碎，而且没炒透，鸡蛋没炒散，明天继续测试。
麻婆豆腐：已达到出品要求。
</t>
        </is>
      </c>
      <c r="I4125" t="inlineStr">
        <is>
          <t>无</t>
        </is>
      </c>
      <c r="J4125"/>
      <c r="K4125" t="inlineStr">
        <is>
          <t>明天测试安排：
5测试炒饭，炒河粉极限
3的炒饭炒河粉，还有麻婆豆腐宫保鸡丁及最大容量上限。</t>
        </is>
      </c>
      <c r="L4125" t="inlineStr">
        <is>
          <t>7686f8fe4e6c42ff99da707e292f8ded.JPEG,IMG_5288.JPEG,5c81df945e11ea79324abd7d205b4dc0.JPEG,921b69a4b67d4c315a1dfba7a1819c0d.JPEG,64c91c60fbaa9c9edddc247a293f3eba.JPEG</t>
        </is>
      </c>
      <c r="M4125"/>
      <c r="N4125" s="2">
        <v>45996</v>
      </c>
      <c r="O4125" t="inlineStr">
        <is>
          <t>已结束</t>
        </is>
      </c>
      <c r="P4125" t="inlineStr">
        <is>
          <t>49周</t>
        </is>
      </c>
      <c r="Q4125"/>
      <c r="R4125" t="inlineStr">
        <is>
          <t>false</t>
        </is>
      </c>
      <c r="S4125" t="inlineStr">
        <is>
          <t>2025/11/30</t>
        </is>
      </c>
      <c r="T4125" t="inlineStr">
        <is>
          <t>华南区</t>
        </is>
      </c>
      <c r="U4125"/>
      <c r="V4125" t="inlineStr">
        <is>
          <t>王言</t>
        </is>
      </c>
      <c r="W4125"/>
    </row>
    <row r="4126" ht="12.75" customHeight="1">
      <c r="A4126" t="inlineStr">
        <is>
          <t>2025-12-04 周杰晟-福建省福州市-朴朴-POC 已结束</t>
        </is>
      </c>
      <c r="B4126"/>
      <c r="C4126" t="inlineStr">
        <is>
          <t>鸡蛋炒饭口感颗粒度欠缺，麻婆豆腐芡汁未挂上。</t>
        </is>
      </c>
      <c r="D4126" t="inlineStr">
        <is>
          <t>周杰晟</t>
        </is>
      </c>
      <c r="E4126" t="inlineStr">
        <is>
          <t>福州市直机关象园公寓，福建省福州市晋安区象园街道北光明港路福州市直机关象园公寓</t>
        </is>
      </c>
      <c r="F4126" t="inlineStr">
        <is>
          <t>项目出差</t>
        </is>
      </c>
      <c r="G4126" t="inlineStr">
        <is>
          <t>周杰晟-福建省福州市-朴朴-POC 已结束</t>
        </is>
      </c>
      <c r="H4126" t="inlineStr">
        <is>
          <t>今日工作汇总：
- 福州朴朴实验室自动化设备培训
  - 菜品测试
    - 小炒猪肝：10斤（30份）
    - 鸡蛋炒饭：7斤（15份）
    - 麻婆豆腐：10斤（30份）
    - 鸡蛋炒河粉：10斤（30份）
  - 菜品反馈
    - 小炒猪肝：今天已达到出品标准。
    - 鸡蛋炒饭：今天效果对比昨天较好，但口感颗粒度仍有欠缺，明天继续测试15斤炒饭。
    - 麻婆豆腐：酱香味已达标准，但芡汁未挂上。
    - 鸡蛋炒河粉：今天出品已达要求，明天继续测试15斤更大份量。
- 明天测试安排：15斤炒饭、15斤炒河粉、10斤麻婆豆腐。</t>
        </is>
      </c>
      <c r="I4126" t="inlineStr">
        <is>
          <t>无</t>
        </is>
      </c>
      <c r="J4126"/>
      <c r="K4126" t="inlineStr">
        <is>
          <t>- 明天工作计划：福州朴朴王庄店自动化设备培训</t>
        </is>
      </c>
      <c r="L4126" t="inlineStr">
        <is>
          <t>IMG_5251.JPEG,IMG_5250.JPEG,c98b780dcfbf433aa38064af00e94469.JPEG,03d463de15ecc921febea02a1a53b5e8.JPEG,91497f7e9afb92dd0bd298de755a9d84.JPEG,95d0a07aa75ef3720b591131c46f40dd.JPEG</t>
        </is>
      </c>
      <c r="M4126"/>
      <c r="N4126" s="2">
        <v>45995</v>
      </c>
      <c r="O4126" t="inlineStr">
        <is>
          <t>已结束</t>
        </is>
      </c>
      <c r="P4126" t="inlineStr">
        <is>
          <t>49周</t>
        </is>
      </c>
      <c r="Q4126"/>
      <c r="R4126" t="inlineStr">
        <is>
          <t>false</t>
        </is>
      </c>
      <c r="S4126" t="inlineStr">
        <is>
          <t>2025/11/30</t>
        </is>
      </c>
      <c r="T4126" t="inlineStr">
        <is>
          <t>华南区</t>
        </is>
      </c>
      <c r="U4126"/>
      <c r="V4126" t="inlineStr">
        <is>
          <t>王言</t>
        </is>
      </c>
      <c r="W4126"/>
    </row>
    <row r="4127" ht="12.75" customHeight="1">
      <c r="A4127" t="inlineStr">
        <is>
          <t>2025-12-03 周杰晟-福建省福州市-朴朴-POC 已结束</t>
        </is>
      </c>
      <c r="B4127" t="inlineStr">
        <is>
          <t>1</t>
        </is>
      </c>
      <c r="C4127" t="inlineStr">
        <is>
          <t>需关注：小炒猪肝口感粉无脆感，鸡蛋炒饭不颗粒偏湿润，麻婆豆腐芡汁未挂上。</t>
        </is>
      </c>
      <c r="D4127" t="inlineStr">
        <is>
          <t>周杰晟</t>
        </is>
      </c>
      <c r="E4127" t="inlineStr">
        <is>
          <t>融信双杭城龙岭，福建省福州市台江区洋中街道洋中路265号融信双杭城龙岭</t>
        </is>
      </c>
      <c r="F4127" t="inlineStr">
        <is>
          <t>项目出差</t>
        </is>
      </c>
      <c r="G4127" t="inlineStr">
        <is>
          <t>周杰晟-福建省福州市-朴朴-POC 已结束</t>
        </is>
      </c>
      <c r="H4127" t="inlineStr">
        <is>
          <t>今日工作汇总：
  今天在福州朴朴实验室，协助自动化设备培训。
菜品测试
小炒猪肝  10斤（30份）
鸡蛋炒饭  10斤（25份）
麻婆豆腐   10斤（30份）
菜品反馈：
小炒猪肝： 口味没有问题，猪肝预处理，焯水时间不能太久。口感太粉，没有脆感。
鸡蛋炒饭：口感未达到颗粒感，偏湿润，扔需要继续测试。
麻婆豆腐：第一次酱煸炒时间不够，酱香味不够。芡汁没挂上。
麻婆豆腐第二次：口味没有问题，芡汁还是没能挂上。
</t>
        </is>
      </c>
      <c r="I4127" t="inlineStr">
        <is>
          <t>无</t>
        </is>
      </c>
      <c r="J4127"/>
      <c r="K4127" t="inlineStr">
        <is>
          <t>明天工作计划：
福州朴朴实验室自动化设备培训</t>
        </is>
      </c>
      <c r="L4127" t="inlineStr">
        <is>
          <t>ccc0629ea238e3f4b0199dfd9cc1ff04.JPEG,3e66fac1a63f7d92e2d5a115770238ff.JPEG,14ec13d086b375e362a9cdb265d53036.JPEG,IMG_5222.JPEG,f1ef5f339d68d097b1552ee9540ae47b.JPEG,11f983942e57dca521ce86effa9bbac9.JPEG,IMG_5203.JPEG,IMG_5204.JPEG</t>
        </is>
      </c>
      <c r="M4127"/>
      <c r="N4127" s="2">
        <v>45994</v>
      </c>
      <c r="O4127" t="inlineStr">
        <is>
          <t>已结束</t>
        </is>
      </c>
      <c r="P4127" t="inlineStr">
        <is>
          <t>49周</t>
        </is>
      </c>
      <c r="Q4127"/>
      <c r="R4127" t="inlineStr">
        <is>
          <t>false</t>
        </is>
      </c>
      <c r="S4127" t="inlineStr">
        <is>
          <t>2025/11/30</t>
        </is>
      </c>
      <c r="T4127" t="inlineStr">
        <is>
          <t>华南区</t>
        </is>
      </c>
      <c r="U4127"/>
      <c r="V4127" t="inlineStr">
        <is>
          <t>王言</t>
        </is>
      </c>
      <c r="W4127"/>
    </row>
    <row r="4128" ht="12.75" customHeight="1">
      <c r="A4128" t="inlineStr">
        <is>
          <t>2025-12-02 周杰晟-福建省福州市-朴朴-POC 已结束</t>
        </is>
      </c>
      <c r="B4128" t="inlineStr">
        <is>
          <t>1</t>
        </is>
      </c>
      <c r="C4128" t="inlineStr">
        <is>
          <t>炒河粉未炒透且粘锅，蛋炒饭量大成团偏湿。</t>
        </is>
      </c>
      <c r="D4128" t="inlineStr">
        <is>
          <t>周杰晟</t>
        </is>
      </c>
      <c r="E4128" t="inlineStr">
        <is>
          <t>融信双杭城龙岭，福建省福州市台江区洋中街道洋中路265号融信双杭城龙岭</t>
        </is>
      </c>
      <c r="F4128" t="inlineStr">
        <is>
          <t>项目出差</t>
        </is>
      </c>
      <c r="G4128" t="inlineStr">
        <is>
          <t>周杰晟-福建省福州市-朴朴-POC 已结束</t>
        </is>
      </c>
      <c r="H4128" t="inlineStr">
        <is>
          <t>今日工作汇总：
今天在福州朴朴实验室协助客户培训，了解炒菜机设备。
上午，先协助收货领料、准备食材，协助制定单份菜品SOP，包括5份蛋炒饭、3份炒河粉、1斤土豆丝。
下午复刻菜品：
- 15份炒河粉：经相同对比，河粉未炒透，制作流程存在问题；投放老抽、生抽后仍会粘锅；与公司机器对比，仅将量翻了一倍。
- 25份蛋炒饭：经相同对比，米饭量增加后，不如10份时精致；因米饭量大，不好打散，出餐效果偏湿、成团。
- 10斤酸辣土豆丝：经相同对比，与竞品相差无异；竞对建议用沸水制作，工序复杂，不如生炒效果好。
</t>
        </is>
      </c>
      <c r="I4128" t="inlineStr">
        <is>
          <t>无</t>
        </is>
      </c>
      <c r="J4128"/>
      <c r="K4128" t="inlineStr">
        <is>
          <t>明天工作计划：
在福州朴朴实验室进行自动化设备培训及菜品测试，测试菜品包括小炒猪肝、麻婆豆腐、蛋炒饭。</t>
        </is>
      </c>
      <c r="L4128" t="inlineStr">
        <is>
          <t>ce192de6b2657f993219855ebfed3bc7.JPEG,fa99ce981138379f612d7a9b8212c0f8.JPEG,9a95f0b4c6111a8cfca389a504dbe7f7.JPEG,2f976d37ea0a76f24596968962175ad8.JPEG</t>
        </is>
      </c>
      <c r="M4128"/>
      <c r="N4128" s="2">
        <v>45993</v>
      </c>
      <c r="O4128" t="inlineStr">
        <is>
          <t>已结束</t>
        </is>
      </c>
      <c r="P4128" t="inlineStr">
        <is>
          <t>49周</t>
        </is>
      </c>
      <c r="Q4128"/>
      <c r="R4128" t="inlineStr">
        <is>
          <t>false</t>
        </is>
      </c>
      <c r="S4128" t="inlineStr">
        <is>
          <t>2025/11/30</t>
        </is>
      </c>
      <c r="T4128" t="inlineStr">
        <is>
          <t>华南区</t>
        </is>
      </c>
      <c r="U4128"/>
      <c r="V4128" t="inlineStr">
        <is>
          <t>王言</t>
        </is>
      </c>
      <c r="W4128"/>
    </row>
    <row r="4129" ht="12.75" customHeight="1">
      <c r="A4129" t="inlineStr">
        <is>
          <t>2025-12-01 周杰晟-福建省福州市-朴朴-POC 已结束</t>
        </is>
      </c>
      <c r="B4129" t="inlineStr">
        <is>
          <t>1</t>
        </is>
      </c>
      <c r="C4129" t="inlineStr">
        <is>
          <t>重点关注：明天下午3点自动化设备试菜，上午备货蛋炒饭等4种菜品。</t>
        </is>
      </c>
      <c r="D4129" t="inlineStr">
        <is>
          <t>周杰晟</t>
        </is>
      </c>
      <c r="E4129" t="inlineStr">
        <is>
          <t>福建省福州市台江区洋中街道洋中路299号</t>
        </is>
      </c>
      <c r="F4129" t="inlineStr">
        <is>
          <t>项目出差</t>
        </is>
      </c>
      <c r="G4129" t="inlineStr">
        <is>
          <t>周杰晟-福建省福州市-朴朴-POC 已结束</t>
        </is>
      </c>
      <c r="H4129" t="inlineStr">
        <is>
          <t>今日工作汇总：
1. 上午于福州朴朴王庄店协助客户学习培训自动化设备，同时兼顾王庄店新品上线指导，今日上线产品为地三鲜、毛豆肉丁。
2. 下午实验室炒菜机到货，已协助完成安装。
3. 对接朴朴，确认明天自动化设备试菜相关事宜，包括食材下单、菜谱确认等。已确定明天试菜产品为蛋炒饭7.5KG、炒河粉7.5KG、土豆丝5KG、炒青菜5KG，试菜时间为下午3点，上午进行备货。
</t>
        </is>
      </c>
      <c r="I4129" t="inlineStr">
        <is>
          <t>地三鲜5份-10份，毛豆肉丁5份-10份  已定版</t>
        </is>
      </c>
      <c r="J4129" t="inlineStr">
        <is>
          <t>无</t>
        </is>
      </c>
      <c r="K4129" t="inlineStr">
        <is>
          <t>明天工作计划：
福州朴朴王庄店新店开业</t>
        </is>
      </c>
      <c r="L4129" t="inlineStr">
        <is>
          <t>d4c417b59c642c2a56b70e5df828e21e.JPEG,IMG_5158.JPEG,7bacba3713e8cdeda19e789ae1d54149.JPEG,IMG_5142.JPEG,4b13dfcc06b2beb633a2ce5356caa4de.JPEG,ac5b42da70724836b39c6d2bc4fff98a.JPEG,143aa6f6f3f629467d7d97e78b4a2c38.JPEG,5a7d74e261a96d4c99cba94d84e706cc.JPEG</t>
        </is>
      </c>
      <c r="M4129"/>
      <c r="N4129" s="2">
        <v>45992</v>
      </c>
      <c r="O4129" t="inlineStr">
        <is>
          <t>已结束</t>
        </is>
      </c>
      <c r="P4129" t="inlineStr">
        <is>
          <t>49周</t>
        </is>
      </c>
      <c r="Q4129"/>
      <c r="R4129" t="inlineStr">
        <is>
          <t>false</t>
        </is>
      </c>
      <c r="S4129" t="inlineStr">
        <is>
          <t>2025/11/30</t>
        </is>
      </c>
      <c r="T4129" t="inlineStr">
        <is>
          <t>华南区</t>
        </is>
      </c>
      <c r="U4129"/>
      <c r="V4129" t="inlineStr">
        <is>
          <t>王言</t>
        </is>
      </c>
      <c r="W4129"/>
    </row>
    <row r="4130" ht="12.75" customHeight="1">
      <c r="A4130" t="inlineStr">
        <is>
          <t>2025-11-28 周杰晟-福建省福州市-朴朴-POC 已结束</t>
        </is>
      </c>
      <c r="B4130" t="inlineStr">
        <is>
          <t>1</t>
        </is>
      </c>
      <c r="C4130" t="inlineStr">
        <is>
          <t>屏山店机器声音及图片问题待处理，需持续跟踪。</t>
        </is>
      </c>
      <c r="D4130" t="inlineStr">
        <is>
          <t>周杰晟</t>
        </is>
      </c>
      <c r="E4130" t="inlineStr">
        <is>
          <t>福建省福州市台江区洋中街道洋中路299号</t>
        </is>
      </c>
      <c r="F4130" t="inlineStr">
        <is>
          <t>项目出差</t>
        </is>
      </c>
      <c r="G4130" t="inlineStr">
        <is>
          <t>周杰晟-福建省福州市-朴朴-POC 已结束</t>
        </is>
      </c>
      <c r="H4130" t="inlineStr">
        <is>
          <t>今日工作汇总：
1. 上午在福州朴朴三店屏山店进行开业支持，操作过程中一台机器出现声音及图片问题，已反馈，正在处理中（需持续跟踪）。
2. 下午前往一店协助处理机器故障。12 点接到一店店长通知，机器不投干料。到达现场后发现干料模块接线处脱落，重新接回后问题解决。初步怀疑是挪移机器时不小心碰到所致（已处理）。
3. 晚上收到小叫天客户反馈机器声音故障，到现场查看处理，发现是设置里声音偏小，将声音调至最大并开机重启后，机器恢复正常。
</t>
        </is>
      </c>
      <c r="I4130" t="inlineStr">
        <is>
          <t>无</t>
        </is>
      </c>
      <c r="J4130"/>
      <c r="K4130" t="inlineStr">
        <is>
          <t>明天工作计划：
正常排休</t>
        </is>
      </c>
      <c r="L4130" t="inlineStr">
        <is>
          <t>92169ca9e9255d835c181e92cad43245.JPEG,IMG_5116.JPEG,IMG_5115.JPEG,3aba8c940c31b7e3b13f639edc491f5f.JPEG,c40d5da1b54fdffd1fffa60298701d12.JPEG,ba5f749cc37ba959ad966c5d5464b6f8.JPEG,f2166c58ebe4e8408f712bedb5077ec9.JPEG,06a81f706d7493dc1d41169dd9944c39.JPEG</t>
        </is>
      </c>
      <c r="M4130"/>
      <c r="N4130" s="2">
        <v>45989</v>
      </c>
      <c r="O4130" t="inlineStr">
        <is>
          <t>已结束</t>
        </is>
      </c>
      <c r="P4130" t="inlineStr">
        <is>
          <t>48周</t>
        </is>
      </c>
      <c r="Q4130"/>
      <c r="R4130" t="inlineStr">
        <is>
          <t>false</t>
        </is>
      </c>
      <c r="S4130" t="inlineStr">
        <is>
          <t>2025/11/30</t>
        </is>
      </c>
      <c r="T4130" t="inlineStr">
        <is>
          <t>华南区</t>
        </is>
      </c>
      <c r="U4130"/>
      <c r="V4130" t="inlineStr">
        <is>
          <t>王言</t>
        </is>
      </c>
      <c r="W4130"/>
    </row>
    <row r="4131" ht="12.75" customHeight="1">
      <c r="A4131" t="inlineStr">
        <is>
          <t>2025-11-27 周杰晟-福建省福州市-朴朴-POC 已结束</t>
        </is>
      </c>
      <c r="B4131"/>
      <c r="C4131" t="inlineStr">
        <is>
          <t>草本汤反馈机器对半成品帮助不明显，仅用于炒饭。</t>
        </is>
      </c>
      <c r="D4131" t="inlineStr">
        <is>
          <t>周杰晟</t>
        </is>
      </c>
      <c r="E4131" t="inlineStr">
        <is>
          <t>福建省福州市台江区洋中街道洋中路299号</t>
        </is>
      </c>
      <c r="F4131" t="inlineStr">
        <is>
          <t>项目出差</t>
        </is>
      </c>
      <c r="G4131" t="inlineStr">
        <is>
          <t>周杰晟-福建省福州市-朴朴-POC 已结束</t>
        </is>
      </c>
      <c r="H4131" t="inlineStr">
        <is>
          <t>今日工作汇总：
- 福州朴朴厨房三店（屏山店）正式开业。
- 活动推广成功，中午爆单，下午稍差。
商户汇报：
- 草本汤：反馈机器对其半成品帮助不明显，目前仅用于炒饭，肉沫茄子、小炒肉在炒灶制作。
- 烧腊档：机器有帮助，可解放双手，将菜放入机器后可做其他事。
- 朴食鲜：目前70%的菜用机器制作，助力大，使用情况良好。
- 喜东东：使用情况良好，但炒菜占比不多、菜品不够丰富，后续可增加。
- 中午三店高峰期后，前往实验室录制新菜，地三鲜5份、毛豆肉丁5份均通过。
- 协助朴朴品控研发新菜，包括红烧羊肉、花胶鸡、东坡肉等。
</t>
        </is>
      </c>
      <c r="I4131" t="inlineStr">
        <is>
          <t>地三鲜5份，毛豆肉丁5份，已定版</t>
        </is>
      </c>
      <c r="J4131"/>
      <c r="K4131" t="inlineStr">
        <is>
          <t>明天工作计划：
- 支持福州朴朴三店新店开业</t>
        </is>
      </c>
      <c r="L4131" t="inlineStr">
        <is>
          <t>cffda07e8a54cf18c25b4c6f6e5770d1.JPEG,IMG_5100.JPEG,c09fcd15d7d087b260bc854c9b7ed43c.JPEG,IMG_5098.JPEG,88dca7ffc9b098befdcc091a88dcaf79.JPEG,IMG_5089.JPEG,9699751dc1e43189dc7acfe3e458395d.JPEG,IMG_5072.JPEG</t>
        </is>
      </c>
      <c r="M4131"/>
      <c r="N4131" s="2">
        <v>45988</v>
      </c>
      <c r="O4131" t="inlineStr">
        <is>
          <t>已结束</t>
        </is>
      </c>
      <c r="P4131" t="inlineStr">
        <is>
          <t>48周</t>
        </is>
      </c>
      <c r="Q4131"/>
      <c r="R4131" t="inlineStr">
        <is>
          <t>false</t>
        </is>
      </c>
      <c r="S4131" t="inlineStr">
        <is>
          <t>2025/11/30</t>
        </is>
      </c>
      <c r="T4131" t="inlineStr">
        <is>
          <t>华南区</t>
        </is>
      </c>
      <c r="U4131"/>
      <c r="V4131" t="inlineStr">
        <is>
          <t>王言</t>
        </is>
      </c>
      <c r="W4131"/>
    </row>
    <row r="4132" ht="12.75" customHeight="1">
      <c r="A4132" t="inlineStr">
        <is>
          <t>2025-11-26 周杰晟-福建省福州市-朴朴-POC 已结束</t>
        </is>
      </c>
      <c r="B4132" t="inlineStr">
        <is>
          <t>1</t>
        </is>
      </c>
      <c r="C4132" t="inlineStr">
        <is>
          <t>福州朴朴三店试业订单量低，包子机器出品未达标准，炒菜机到货被催。</t>
        </is>
      </c>
      <c r="D4132" t="inlineStr">
        <is>
          <t>周杰晟</t>
        </is>
      </c>
      <c r="E4132" t="inlineStr">
        <is>
          <t>福建省福州市台江区洋中街道洋中路299号</t>
        </is>
      </c>
      <c r="F4132" t="inlineStr">
        <is>
          <t>项目出差</t>
        </is>
      </c>
      <c r="G4132" t="inlineStr">
        <is>
          <t>周杰晟-福建省福州市-朴朴-POC 已结束</t>
        </is>
      </c>
      <c r="H4132" t="inlineStr">
        <is>
          <t>今日工作汇总：
- 今日于福州朴朴三店协助试业，各商户订单量仅一百多单，同时对动线流程进行了测试，该店明日正式开业。
- 中午忙完后前往实验室协助包子机器测试，机器基本完成学习，但因机器原因，出品未达朴朴标准。
- 下午在朴朴王庄店对鱼香肉丝进行测试，已验收合格，将于下周上线，明日还需继续测试地三鲜、毛豆肉丁。
- 今日收到客户对实验室炒菜机到货时间的催促。
</t>
        </is>
      </c>
      <c r="I4132" t="inlineStr">
        <is>
          <t>鱼香肉丝5份，已定版</t>
        </is>
      </c>
      <c r="J4132" t="inlineStr">
        <is>
          <t>无</t>
        </is>
      </c>
      <c r="K4132" t="inlineStr">
        <is>
          <t>明天工作计划：
- 为朴朴屏山店正式开业提供支持。</t>
        </is>
      </c>
      <c r="L4132" t="inlineStr">
        <is>
          <t>dfbdd1ea1ee4fdf6ff763c96d9f02ffd.JPEG,b38a6df522fac0229f215e6000cb13c9.JPEG,IMG_5052.JPEG,IMG_5049.JPEG,09f44576c08237b1fe7c886ed49aebc5.JPEG</t>
        </is>
      </c>
      <c r="M4132"/>
      <c r="N4132" s="2">
        <v>45987</v>
      </c>
      <c r="O4132" t="inlineStr">
        <is>
          <t>已结束</t>
        </is>
      </c>
      <c r="P4132" t="inlineStr">
        <is>
          <t>48周</t>
        </is>
      </c>
      <c r="Q4132"/>
      <c r="R4132" t="inlineStr">
        <is>
          <t>false</t>
        </is>
      </c>
      <c r="S4132" t="inlineStr">
        <is>
          <t>2025/11/30</t>
        </is>
      </c>
      <c r="T4132" t="inlineStr">
        <is>
          <t>华南区</t>
        </is>
      </c>
      <c r="U4132"/>
      <c r="V4132" t="inlineStr">
        <is>
          <t>王言</t>
        </is>
      </c>
      <c r="W4132"/>
    </row>
    <row r="4133" ht="12.75" customHeight="1">
      <c r="A4133" t="inlineStr">
        <is>
          <t>2025-11-25 周杰晟-福建省福州市-朴朴-POC 已结束</t>
        </is>
      </c>
      <c r="B4133"/>
      <c r="C4133" t="inlineStr">
        <is>
          <t>水淀粉盒发霉，因清洗不到位、未每日清洗及1.0盒死角多。</t>
        </is>
      </c>
      <c r="D4133" t="inlineStr">
        <is>
          <t>周杰晟</t>
        </is>
      </c>
      <c r="E4133" t="inlineStr">
        <is>
          <t>福建省福州市台江区洋中街道洋中路299号</t>
        </is>
      </c>
      <c r="F4133" t="inlineStr">
        <is>
          <t>项目出差</t>
        </is>
      </c>
      <c r="G4133" t="inlineStr">
        <is>
          <t>周杰晟-福建省福州市-朴朴-POC 已结束</t>
        </is>
      </c>
      <c r="H4133" t="inlineStr">
        <is>
          <t>今日工作汇总：
- 上午：在朴朴一店培训操作员进行液路清洗、水淀粉清洗及收市等工作。
- 下午：前往三店协助进行明天试业准备工作，包括机器校准、调料添加、食材准备、工具准备等。
- 晚上：回到一店拆洗水淀粉盒，以便日后现场清洗。
另外，今日已收到水淀粉盒发霉反馈，原因如下：
1. 操作员清洗不到位。
2. 未做到每日清洗，部分过夜，被朴朴稽查发现。
3. 1.0的MAX水淀粉盒死角较多。
已反馈研发部门，尽快将一店4台机器的水淀粉盒更换为与2.0相同的材质。
</t>
        </is>
      </c>
      <c r="I4133" t="inlineStr">
        <is>
          <t>无</t>
        </is>
      </c>
      <c r="J4133" t="inlineStr">
        <is>
          <t>无</t>
        </is>
      </c>
      <c r="K4133" t="inlineStr">
        <is>
          <t>
明天工作计划：支持福州朴朴三店试营业</t>
        </is>
      </c>
      <c r="L4133" t="inlineStr">
        <is>
          <t>a8bcde63a5b189618142544422c4bc6a.JPEG,663b4aee7ecfe6d396ed1a906d5675d3.JPEG,5d814d85f8b545cc8472c193847d33bd.JPEG,baaa103b2fadb4daf6cf1b0c4e9e01b7.JPEG,62115516d50ee1e32b557d5b797d75ae.JPEG,573e8acc800d4047f5c680611d957891.JPEG</t>
        </is>
      </c>
      <c r="M4133"/>
      <c r="N4133" s="2">
        <v>45986</v>
      </c>
      <c r="O4133" t="inlineStr">
        <is>
          <t>已结束</t>
        </is>
      </c>
      <c r="P4133" t="inlineStr">
        <is>
          <t>48周</t>
        </is>
      </c>
      <c r="Q4133"/>
      <c r="R4133" t="inlineStr">
        <is>
          <t>false</t>
        </is>
      </c>
      <c r="S4133" t="inlineStr">
        <is>
          <t>2025/11/30</t>
        </is>
      </c>
      <c r="T4133" t="inlineStr">
        <is>
          <t>华南区</t>
        </is>
      </c>
      <c r="U4133"/>
      <c r="V4133" t="inlineStr">
        <is>
          <t>王言</t>
        </is>
      </c>
      <c r="W4133"/>
    </row>
    <row r="4134" ht="12.75" customHeight="1">
      <c r="A4134" t="inlineStr">
        <is>
          <t>2025-11-24 周杰晟-福建省福州市-朴朴-POC 已结束</t>
        </is>
      </c>
      <c r="B4134"/>
      <c r="C4134" t="inlineStr">
        <is>
          <t>朴食鲜未录制新品，明天安排照烧肥牛入炒菜机制作。</t>
        </is>
      </c>
      <c r="D4134" t="inlineStr">
        <is>
          <t>周杰晟</t>
        </is>
      </c>
      <c r="E4134" t="inlineStr">
        <is>
          <t>广东省汕头市金平区鮀莲街道赖厝福园路94号</t>
        </is>
      </c>
      <c r="F4134" t="inlineStr">
        <is>
          <t>项目出差</t>
        </is>
      </c>
      <c r="G4134" t="inlineStr">
        <is>
          <t>周杰晟-福建省福州市-朴朴-POC 已结束</t>
        </is>
      </c>
      <c r="H4134" t="inlineStr">
        <is>
          <t>今日工作汇总：
- 今日在福州朴朴新店开业提供支持，新品上线先在1店进行测试，出品没问题，效果良好。
- 朴食鲜于同日上新（照烧肥牛、土豆牛腩），经沟通，朴食鲜行程较紧，未联系新品录制，明天会将照烧肥牛放入炒菜机制作。
- 3店今日商家开始进驻并已开始打扫卫生，食材明天到货后开始准备，新商户烧腊培训也将于明天安排。
- 明天中午有朴朴实验室设备培训。
- 3店的铲子、锅刷已采购。
</t>
        </is>
      </c>
      <c r="I4134" t="inlineStr">
        <is>
          <t>无</t>
        </is>
      </c>
      <c r="J4134" t="inlineStr">
        <is>
          <t>无</t>
        </is>
      </c>
      <c r="K4134" t="inlineStr">
        <is>
          <t>明天工作计划：
- 支持福州朴朴新店开业</t>
        </is>
      </c>
      <c r="L4134" t="inlineStr">
        <is>
          <t>0a945694f4254d8f9f6b51ed091ea3c5.JPEG,IMG_5009.JPEG,d34e2eba291292fcc5815333f7726d2f.JPEG,IMG_5008.JPEG,a3692517ecb48eb41af938dc69420151.JPEG</t>
        </is>
      </c>
      <c r="M4134"/>
      <c r="N4134" s="2">
        <v>45985</v>
      </c>
      <c r="O4134" t="inlineStr">
        <is>
          <t>已结束</t>
        </is>
      </c>
      <c r="P4134" t="inlineStr">
        <is>
          <t>48周</t>
        </is>
      </c>
      <c r="Q4134"/>
      <c r="R4134" t="inlineStr">
        <is>
          <t>false</t>
        </is>
      </c>
      <c r="S4134" t="inlineStr">
        <is>
          <t>2025/11/30</t>
        </is>
      </c>
      <c r="T4134" t="inlineStr">
        <is>
          <t>华南区</t>
        </is>
      </c>
      <c r="U4134"/>
      <c r="V4134" t="inlineStr">
        <is>
          <t>王言</t>
        </is>
      </c>
      <c r="W4134"/>
    </row>
    <row r="4135" ht="12.75" customHeight="1">
      <c r="A4135" t="inlineStr">
        <is>
          <t>2025-11-23 周杰晟-福建省福州市-朴朴-POC 已结束</t>
        </is>
      </c>
      <c r="B4135"/>
      <c r="C4135" t="inlineStr">
        <is>
          <t>明日需前往福州朴朴一店指导新菜谱宫保鸡丁上线。</t>
        </is>
      </c>
      <c r="D4135" t="inlineStr">
        <is>
          <t>周杰晟</t>
        </is>
      </c>
      <c r="E4135" t="inlineStr">
        <is>
          <t>融信双杭城MINI墅，福建省福州市台江区洋中街道融信双杭城MINI墅</t>
        </is>
      </c>
      <c r="F4135" t="inlineStr">
        <is>
          <t>项目出差</t>
        </is>
      </c>
      <c r="G4135" t="inlineStr">
        <is>
          <t>周杰晟-福建省福州市-朴朴-POC 已结束</t>
        </is>
      </c>
      <c r="H4135" t="inlineStr">
        <is>
          <t>今日工作汇总：
- 完成福州朴朴四店最后一台机器的安装。
- 前往三店，完成所有机器的网络连接、菜谱刷新与分享工作。
- 下午前往一店实验室存放所有机器配件。
- 在一店再次测试新菜谱宫保鸡丁9份，确认明天上线，届时需前往指导。</t>
        </is>
      </c>
      <c r="I4135" t="inlineStr">
        <is>
          <t>无</t>
        </is>
      </c>
      <c r="J4135"/>
      <c r="K4135" t="inlineStr">
        <is>
          <t>明天工作计划：
- 为福州朴朴新店开业提供支持</t>
        </is>
      </c>
      <c r="L4135" t="inlineStr">
        <is>
          <t>b88370a54c8f03dcc9b229348b3d8835.JPEG,IMG_4997.JPEG,IMG_4996.JPEG,4ee2894755a9b424d7e78ccb48a97eff.JPEG,3ef3439e15856d69e1aaf2340750d4c8.JPEG</t>
        </is>
      </c>
      <c r="M4135"/>
      <c r="N4135" s="2">
        <v>45984</v>
      </c>
      <c r="O4135" t="inlineStr">
        <is>
          <t>已结束</t>
        </is>
      </c>
      <c r="P4135" t="inlineStr">
        <is>
          <t>47周</t>
        </is>
      </c>
      <c r="Q4135"/>
      <c r="R4135" t="inlineStr">
        <is>
          <t>false</t>
        </is>
      </c>
      <c r="S4135" t="inlineStr">
        <is>
          <t>2025/11/30</t>
        </is>
      </c>
      <c r="T4135" t="inlineStr">
        <is>
          <t>华南区</t>
        </is>
      </c>
      <c r="U4135"/>
      <c r="V4135" t="inlineStr">
        <is>
          <t>王言</t>
        </is>
      </c>
      <c r="W4135"/>
    </row>
    <row r="4136" ht="12.75" customHeight="1">
      <c r="A4136" t="inlineStr">
        <is>
          <t>2025-11-22 周杰晟-福建省福州市-朴朴-POC 已结束</t>
        </is>
      </c>
      <c r="B4136"/>
      <c r="C4136" t="inlineStr">
        <is>
          <t>三店24号需全部进场，26号试营业、27号正式开业。</t>
        </is>
      </c>
      <c r="D4136" t="inlineStr">
        <is>
          <t>周杰晟</t>
        </is>
      </c>
      <c r="E4136" t="inlineStr">
        <is>
          <t>福建省福州市台江区洋中街道洋中路299号</t>
        </is>
      </c>
      <c r="F4136" t="inlineStr">
        <is>
          <t>项目出差</t>
        </is>
      </c>
      <c r="G4136" t="inlineStr">
        <is>
          <t>周杰晟-福建省福州市-朴朴-POC 已结束</t>
        </is>
      </c>
      <c r="H4136" t="inlineStr">
        <is>
          <t>今日工作汇总：
- 今日于福州朴朴一店实验室开展后厨设备培训。
- 下午前往三店查看进度，已收到朴朴通知，三店26号试营业，27号正式开业，商家需于24号全部进场。
- 晚上到四店查看进度，此前有一台机器因电线太短，已安排施工方加长（已完成），明日将完成四店最后一台机器的安装。
- 已与朴朴达成共识，实验室所有设备安装完成后，新品上线、客户接待、设备测试、菜谱SOP及视频拍摄等工作均在实验室完成。
</t>
        </is>
      </c>
      <c r="I4136" t="inlineStr">
        <is>
          <t>无</t>
        </is>
      </c>
      <c r="J4136" t="inlineStr">
        <is>
          <t>无</t>
        </is>
      </c>
      <c r="K4136" t="inlineStr">
        <is>
          <t>
明日工作计划：
- 提供福州朴朴新店开业支持</t>
        </is>
      </c>
      <c r="L4136" t="inlineStr">
        <is>
          <t>a0ff6ee4f7178363f4f6964b4a3aa8fc.JPEG,27e3c9cdfe46bcc29ba40cfc064fb5b9.JPEG,IMG_4952.JPEG,IMG_4948.JPEG,f9cbd11b383ebe201fcd1f7672ed026b.JPEG,5628b15ef9f7868dfda72bb72eed882f.JPEG</t>
        </is>
      </c>
      <c r="M4136"/>
      <c r="N4136" s="2">
        <v>45983</v>
      </c>
      <c r="O4136" t="inlineStr">
        <is>
          <t>已结束</t>
        </is>
      </c>
      <c r="P4136" t="inlineStr">
        <is>
          <t>47周</t>
        </is>
      </c>
      <c r="Q4136"/>
      <c r="R4136" t="inlineStr">
        <is>
          <t>false</t>
        </is>
      </c>
      <c r="S4136" t="inlineStr">
        <is>
          <t>2025/11/30</t>
        </is>
      </c>
      <c r="T4136" t="inlineStr">
        <is>
          <t>华南区</t>
        </is>
      </c>
      <c r="U4136"/>
      <c r="V4136" t="inlineStr">
        <is>
          <t>王言</t>
        </is>
      </c>
      <c r="W4136"/>
    </row>
    <row r="4137" ht="12.75" customHeight="1">
      <c r="A4137" t="inlineStr">
        <is>
          <t>2025-11-21 周杰晟-福建省福州市-朴朴-POC 已结束</t>
        </is>
      </c>
      <c r="B4137"/>
      <c r="C4137" t="inlineStr">
        <is>
          <t>三店后天商家进场清理备货，其他店机器使用无问题。</t>
        </is>
      </c>
      <c r="D4137" t="inlineStr">
        <is>
          <t>周杰晟</t>
        </is>
      </c>
      <c r="E4137" t="inlineStr">
        <is>
          <t>福建省福州市台江区洋中街道洋中路299号</t>
        </is>
      </c>
      <c r="F4137" t="inlineStr">
        <is>
          <t>项目出差</t>
        </is>
      </c>
      <c r="G4137" t="inlineStr">
        <is>
          <t>周杰晟-福建省福州市-朴朴-POC 已结束</t>
        </is>
      </c>
      <c r="H4137" t="inlineStr">
        <is>
          <t>今日工作汇总：
- 上午在朴朴二店提供支持协助，中午结束后随商家前往三店。
- 三店机器已完成所有调试，商家今日前往现场参观并进行了流程梳理，后天所有商家将进场进行卫生清理和备货工作。
- 下午前往小叫天大儒世家店进行回访，机器自上次整改后持续使用，操作员一人操作两台机器已十分熟练，使用状况和出品情况与厨师长沟通后均无问题。
- 晚上前往5店和6店查看总体进度。
</t>
        </is>
      </c>
      <c r="I4137" t="inlineStr">
        <is>
          <t>无</t>
        </is>
      </c>
      <c r="J4137" t="inlineStr">
        <is>
          <t>无</t>
        </is>
      </c>
      <c r="K4137" t="inlineStr">
        <is>
          <t>明天工作计划：
- 为福州朴朴新店开业提供支持</t>
        </is>
      </c>
      <c r="L4137" t="inlineStr">
        <is>
          <t>b60c3eea3d7ecf08f651dd1ec43f5d4a.JPEG,bbd2c5817a43ac1017e4b13f2d3f947b.JPEG,253715364ec2df450057129ef8a5e9d9.JPEG,8094cb4fe8c1ed9b07c58f98ea123cfa.JPEG,a9f19093a86a1060ec4e7ecb6e0ce046.JPEG,f11532852f73fed7cd7a2553e1d5e9cf.JPEG</t>
        </is>
      </c>
      <c r="M4137"/>
      <c r="N4137" s="2">
        <v>45982</v>
      </c>
      <c r="O4137" t="inlineStr">
        <is>
          <t>已结束</t>
        </is>
      </c>
      <c r="P4137" t="inlineStr">
        <is>
          <t>47周</t>
        </is>
      </c>
      <c r="Q4137"/>
      <c r="R4137" t="inlineStr">
        <is>
          <t>false</t>
        </is>
      </c>
      <c r="S4137" t="inlineStr">
        <is>
          <t>2025/11/30</t>
        </is>
      </c>
      <c r="T4137" t="inlineStr">
        <is>
          <t>华南区</t>
        </is>
      </c>
      <c r="U4137"/>
      <c r="V4137" t="inlineStr">
        <is>
          <t>王言</t>
        </is>
      </c>
      <c r="W4137"/>
    </row>
    <row r="4138" ht="12.75" customHeight="1">
      <c r="A4138" t="inlineStr">
        <is>
          <t>2025-11-20 周杰晟-福建省福州市-朴朴-POC 已结束</t>
        </is>
      </c>
      <c r="B4138"/>
      <c r="C4138" t="inlineStr">
        <is>
          <t>三店因装修未完成仅调试3台机器，需明天继续；朴朴培训未回复需跟踪。</t>
        </is>
      </c>
      <c r="D4138" t="inlineStr">
        <is>
          <t>周杰晟</t>
        </is>
      </c>
      <c r="E4138" t="inlineStr">
        <is>
          <t>福建省福州市台江区洋中街道洋中路299号</t>
        </is>
      </c>
      <c r="F4138" t="inlineStr">
        <is>
          <t>项目出差</t>
        </is>
      </c>
      <c r="G4138" t="inlineStr">
        <is>
          <t>周杰晟-福建省福州市-朴朴-POC 已结束</t>
        </is>
      </c>
      <c r="H4138" t="inlineStr">
        <is>
          <t>今日工作汇总：
1. 上午在朴朴王庄店协助出餐并培训新人。
2. 中午前往三店调试机器，因现场装修进度未完成，仅调试了喜东东商户的3台机器。明天需继续前往三店调试。
3. 下午到一店为喜东东录制菜品，宫保鸡丁已录制完成，将于下周一上线。此外，喜东东后天有录制新品的需求。
4. 原定今日的培训，朴朴未回复，将持续跟踪。
5. 明天需与客户沟通，将部分配件陆续移至实验室仓库。
</t>
        </is>
      </c>
      <c r="I4138" t="inlineStr">
        <is>
          <t>宫保鸡丁9份</t>
        </is>
      </c>
      <c r="J4138"/>
      <c r="K4138" t="inlineStr">
        <is>
          <t>
明天工作计划：
福州朴朴新店开业支持</t>
        </is>
      </c>
      <c r="L4138" t="inlineStr">
        <is>
          <t>d65dc77bcc4ac24003ba32e513d45977.JPEG,bd157bb586832cd50e60a4b97322125b.JPEG,88eb9833f9670c8e6908e1022d707781.JPEG,ca40f29d7e95c904598925b029d510da.JPEG,f31c5b7adf192b7424891d0ddb3dde38.JPEG</t>
        </is>
      </c>
      <c r="M4138"/>
      <c r="N4138" s="2">
        <v>45981</v>
      </c>
      <c r="O4138" t="inlineStr">
        <is>
          <t>已结束</t>
        </is>
      </c>
      <c r="P4138" t="inlineStr">
        <is>
          <t>47周</t>
        </is>
      </c>
      <c r="Q4138"/>
      <c r="R4138" t="inlineStr">
        <is>
          <t>false</t>
        </is>
      </c>
      <c r="S4138" t="inlineStr">
        <is>
          <t>2025/11/30</t>
        </is>
      </c>
      <c r="T4138" t="inlineStr">
        <is>
          <t>华南区</t>
        </is>
      </c>
      <c r="U4138"/>
      <c r="V4138" t="inlineStr">
        <is>
          <t>王言</t>
        </is>
      </c>
      <c r="W4138"/>
    </row>
    <row r="4139" ht="12.75" customHeight="1">
      <c r="A4139" t="inlineStr">
        <is>
          <t>2025-11-19 周杰晟-福建省福州市-朴朴-POC 已结束</t>
        </is>
      </c>
      <c r="B4139"/>
      <c r="C4139" t="inlineStr">
        <is>
          <t>3台机器漏水需加固，宫保鸡丁汤汁稍多需调试。</t>
        </is>
      </c>
      <c r="D4139" t="inlineStr">
        <is>
          <t>周杰晟</t>
        </is>
      </c>
      <c r="E4139" t="inlineStr">
        <is>
          <t>福建省福州市台江区洋中街道洋中路299号</t>
        </is>
      </c>
      <c r="F4139" t="inlineStr">
        <is>
          <t>项目出差</t>
        </is>
      </c>
      <c r="G4139" t="inlineStr">
        <is>
          <t>周杰晟-福建省福州市-朴朴-POC 已结束</t>
        </is>
      </c>
      <c r="H4139" t="inlineStr">
        <is>
          <t>今日工作汇总：
- 上午在福州朴朴三店调试机器，所有机器均已完成锅的安装、锅位调试及账号开通。明日需再次前往调试功率，开通 15 千瓦，同时为商户店长注册账号。另有 3 台机器存在些许漏水情况，需进行加固处理。
- 下午前往四店安装新机，目前已完成 6 台安装，剩余 4 台将于明日完成。
- 早上前往一店，协助喜东东录制新菜，其中宫保鸡丁录制 9 份，味道无异常，但汤汁稍多，明日将继续调试录制，预计下周一上线。
- 明日还将受邀在一店为客户进行机器使用培训。
</t>
        </is>
      </c>
      <c r="I4139" t="inlineStr">
        <is>
          <t>宫保鸡丁9份</t>
        </is>
      </c>
      <c r="J4139" t="inlineStr">
        <is>
          <t>无</t>
        </is>
      </c>
      <c r="K4139" t="inlineStr">
        <is>
          <t>
明日工作计划：
- 为福州朴朴新店开业提供支持</t>
        </is>
      </c>
      <c r="L4139" t="inlineStr">
        <is>
          <t>517427ca5e9a4d9821293d947cb5a938.JPEG,IMG_4851.JPEG,e04d0f0faac5e02ef48cb1feb75bf4dd.JPEG,e963170c6c14ca036f4ccaea55ee5dce.JPEG,c7888d5610d62224cd3011a7f83557c5.JPEG,a69ff8768cae95ac72c098266faed36b.JPEG,IMG_4830.JPEG,cb52bcc0f37fbf286083f6f60632944b.JPEG</t>
        </is>
      </c>
      <c r="M4139"/>
      <c r="N4139" s="2">
        <v>45980</v>
      </c>
      <c r="O4139" t="inlineStr">
        <is>
          <t>已结束</t>
        </is>
      </c>
      <c r="P4139" t="inlineStr">
        <is>
          <t>47周</t>
        </is>
      </c>
      <c r="Q4139"/>
      <c r="R4139" t="inlineStr">
        <is>
          <t>false</t>
        </is>
      </c>
      <c r="S4139" t="inlineStr">
        <is>
          <t>2025/11/30</t>
        </is>
      </c>
      <c r="T4139" t="inlineStr">
        <is>
          <t>华南区</t>
        </is>
      </c>
      <c r="U4139"/>
      <c r="V4139" t="inlineStr">
        <is>
          <t>王言</t>
        </is>
      </c>
      <c r="W4139"/>
    </row>
    <row r="4140" ht="12.75" customHeight="1">
      <c r="A4140" t="inlineStr">
        <is>
          <t>2025-11-18 周杰晟-福建省福州市-朴朴-POC 已结束</t>
        </is>
      </c>
      <c r="B4140"/>
      <c r="C4140" t="inlineStr">
        <is>
          <t>鱼香肉丝酱颜色和味道未达标，需重新找酱料。</t>
        </is>
      </c>
      <c r="D4140" t="inlineStr">
        <is>
          <t>周杰晟</t>
        </is>
      </c>
      <c r="E4140" t="inlineStr">
        <is>
          <t>宇洋中央金座，福建省福州市台江区鳌峰街道曙光路宇洋中央金座</t>
        </is>
      </c>
      <c r="F4140" t="inlineStr">
        <is>
          <t>项目出差</t>
        </is>
      </c>
      <c r="G4140" t="inlineStr">
        <is>
          <t>周杰晟-福建省福州市-朴朴-POC 已结束</t>
        </is>
      </c>
      <c r="H4140" t="inlineStr">
        <is>
          <t>今日工作汇总：
- 上午完成三店所有炒菜机安装。
- 中午前往二店试菜（宫保鸡丁、鱼香肉丝），宫保鸡丁已完成，预计下周一上线；鱼香肉丝酱颜色和味道均未达要求，需重新找酱料。
- 已与客户沟通，对方提供一个配件仓库，明天开始陆续将部分配件物料转移至仓库储存。
- 明天三店正式通电，需到现场调试机器并注册账号。
</t>
        </is>
      </c>
      <c r="I4140" t="inlineStr">
        <is>
          <t>宫保鸡丁3份</t>
        </is>
      </c>
      <c r="J4140"/>
      <c r="K4140" t="inlineStr">
        <is>
          <t>
明天工作计划：
- 福州朴朴屏山店开业支持</t>
        </is>
      </c>
      <c r="L4140" t="inlineStr">
        <is>
          <t>5a674adf71edf174e1d117fa53711895.JPEG,cc5587160de1bbea3dc07b6e7e9984eb.JPEG,IMG_4813.JPEG,b5a5eb703575c753be059aee85d36a0c.JPEG,ec596c362b69db760fed54e11d39c821.JPEG,ae2867212ed85008235800fea205f41b.JPEG</t>
        </is>
      </c>
      <c r="M4140"/>
      <c r="N4140" s="2">
        <v>45979</v>
      </c>
      <c r="O4140" t="inlineStr">
        <is>
          <t>已结束</t>
        </is>
      </c>
      <c r="P4140" t="inlineStr">
        <is>
          <t>47周</t>
        </is>
      </c>
      <c r="Q4140"/>
      <c r="R4140" t="inlineStr">
        <is>
          <t>false</t>
        </is>
      </c>
      <c r="S4140" t="inlineStr">
        <is>
          <t>2025/11/30</t>
        </is>
      </c>
      <c r="T4140" t="inlineStr">
        <is>
          <t>华南区</t>
        </is>
      </c>
      <c r="U4140"/>
      <c r="V4140" t="inlineStr">
        <is>
          <t>王言</t>
        </is>
      </c>
      <c r="W4140"/>
    </row>
    <row r="4141" ht="12.75" customHeight="1">
      <c r="A4141" t="inlineStr">
        <is>
          <t>2025-11-17 周杰晟-福建省福州市-朴朴-POC 已结束</t>
        </is>
      </c>
      <c r="B4141"/>
      <c r="C4141" t="inlineStr">
        <is>
          <t>一店菜品偏淡（干料用尽未添），硅胶铲问题待硬件研发替代。</t>
        </is>
      </c>
      <c r="D4141" t="inlineStr">
        <is>
          <t>周杰晟</t>
        </is>
      </c>
      <c r="E4141" t="inlineStr">
        <is>
          <t>宇洋中央金座，福建省福州市台江区鳌峰街道招商银行(万达支行)宇洋中央金座</t>
        </is>
      </c>
      <c r="F4141" t="inlineStr">
        <is>
          <t>项目出差</t>
        </is>
      </c>
      <c r="G4141" t="inlineStr">
        <is>
          <t>周杰晟-福建省福州市-朴朴-POC 已结束</t>
        </is>
      </c>
      <c r="H4141" t="inlineStr">
        <is>
          <t>今日工作汇总：
- 今日返回福州，上午收到反馈，一店朴食鲜菜品偏淡，经了解是操作员未及时添加干料（订单太多，高峰时期干料用完未注意）。
- 重新对一店、二店操作员进行培训，要求定期清理干料口，并重新巩固校准干料。
- 下午前往三店协助安装新机，目前已完成70%的安装进度，剩余3台明天继续安装。现场尚未通水通电，商户收到的进场时间为11月22日。
- 今晚收到草本汤需求，提供了2个硅胶铲（铲子问题尚未解决，需催促硬件研发寻找替代品）。
- 实验室今日完工，接下来将跟踪申请物料仓，并评估是否需要增加设备摆设。
</t>
        </is>
      </c>
      <c r="I4141" t="inlineStr">
        <is>
          <t>无</t>
        </is>
      </c>
      <c r="J4141" t="inlineStr">
        <is>
          <t>无</t>
        </is>
      </c>
      <c r="K4141" t="inlineStr">
        <is>
          <t>
明天工作计划：
- 支持福州朴朴新店开业</t>
        </is>
      </c>
      <c r="L4141" t="inlineStr">
        <is>
          <t>937fc681b84c562f13e7a0b4d5f59bbb.JPEG</t>
        </is>
      </c>
      <c r="M4141"/>
      <c r="N4141" s="2">
        <v>45978</v>
      </c>
      <c r="O4141" t="inlineStr">
        <is>
          <t>已结束</t>
        </is>
      </c>
      <c r="P4141" t="inlineStr">
        <is>
          <t>47周</t>
        </is>
      </c>
      <c r="Q4141"/>
      <c r="R4141" t="inlineStr">
        <is>
          <t>false</t>
        </is>
      </c>
      <c r="S4141" t="inlineStr">
        <is>
          <t>2025/11/30</t>
        </is>
      </c>
      <c r="T4141" t="inlineStr">
        <is>
          <t>华南区</t>
        </is>
      </c>
      <c r="U4141"/>
      <c r="V4141" t="inlineStr">
        <is>
          <t>王言</t>
        </is>
      </c>
      <c r="W4141"/>
    </row>
    <row r="4142" ht="12.75" customHeight="1">
      <c r="A4142" t="inlineStr">
        <is>
          <t>2025-11-11 周杰晟-福建省福州市-朴朴-POC 已结束</t>
        </is>
      </c>
      <c r="B4142" t="inlineStr">
        <is>
          <t>1</t>
        </is>
      </c>
      <c r="C4142" t="inlineStr">
        <is>
          <t>调休至15号，13号或14号需确认3店安装环境。</t>
        </is>
      </c>
      <c r="D4142" t="inlineStr">
        <is>
          <t>周杰晟</t>
        </is>
      </c>
      <c r="E4142" t="inlineStr">
        <is>
          <t>富闽时代广场，福建省福州市台江区鳌峰街道曙光路富闽时代广场</t>
        </is>
      </c>
      <c r="F4142" t="inlineStr">
        <is>
          <t>项目出差</t>
        </is>
      </c>
      <c r="G4142" t="inlineStr">
        <is>
          <t>周杰晟-福建省福州市-朴朴-POC 已结束</t>
        </is>
      </c>
      <c r="H4142" t="inlineStr">
        <is>
          <t>今日工作汇总：
- 上午在2店协助培训新操作员。目前朴食鲜2店炒菜机操作员共3名，新操作员有厨房经验，负责炒饭、炒河粉，上手很快。
- 下午去1店协助售后更换配件。
- 已确定3店机器13号发货，15号安装。将于13号或14号到现场确认安装环境，并随时与物流沟通。
</t>
        </is>
      </c>
      <c r="I4142" t="inlineStr">
        <is>
          <t>无</t>
        </is>
      </c>
      <c r="J4142"/>
      <c r="K4142" t="inlineStr">
        <is>
          <t>明天工作计划：
调休至15号。</t>
        </is>
      </c>
      <c r="L4142" t="inlineStr">
        <is>
          <t>60c02475f5b05e329bc2990506f4e4d5.JPEG,IMG_4723.JPEG,029752be3967fa94e3bf886569ed4ad0.JPEG,IMG_4716.JPEG</t>
        </is>
      </c>
      <c r="M4142"/>
      <c r="N4142" s="2">
        <v>45972</v>
      </c>
      <c r="O4142" t="inlineStr">
        <is>
          <t>已结束</t>
        </is>
      </c>
      <c r="P4142" t="inlineStr">
        <is>
          <t>46周</t>
        </is>
      </c>
      <c r="Q4142"/>
      <c r="R4142" t="inlineStr">
        <is>
          <t>false</t>
        </is>
      </c>
      <c r="S4142" t="inlineStr">
        <is>
          <t>2025/11/30</t>
        </is>
      </c>
      <c r="T4142" t="inlineStr">
        <is>
          <t>华南区</t>
        </is>
      </c>
      <c r="U4142"/>
      <c r="V4142" t="inlineStr">
        <is>
          <t>王言</t>
        </is>
      </c>
      <c r="W4142"/>
    </row>
    <row r="4143" ht="12.75" customHeight="1">
      <c r="A4143" t="inlineStr">
        <is>
          <t>2025-11-10 周杰晟-福建省福州市-朴朴-POC 已结束</t>
        </is>
      </c>
      <c r="B4143" t="inlineStr">
        <is>
          <t>1</t>
        </is>
      </c>
      <c r="C4143" t="inlineStr">
        <is>
          <t>人手不足，炉灶盖板被腐蚀，木铲损耗快需替代。</t>
        </is>
      </c>
      <c r="D4143" t="inlineStr">
        <is>
          <t>周杰晟</t>
        </is>
      </c>
      <c r="E4143" t="inlineStr">
        <is>
          <t>万达广场(福州金融街店)，福建省福州市台江区鳌峰街道问宿W·轻奢江景民宿(台江万达店)万达广场(福州金融街店)</t>
        </is>
      </c>
      <c r="F4143" t="inlineStr">
        <is>
          <t>项目出差</t>
        </is>
      </c>
      <c r="G4143" t="inlineStr">
        <is>
          <t>周杰晟-福建省福州市-朴朴-POC 已结束</t>
        </is>
      </c>
      <c r="H4143" t="inlineStr">
        <is>
          <t>今日工作汇总：
1. 上午在2店协助，指导炒菜机出餐。目前订单依旧火爆，朴食鲜仅配置6个长期工和5个兼职，人手仍然不足。
2. 中午高峰期结束后，回到1店协助喜东东录制新配菜木耳炒肉。因原先的豆皮炒肉和香干炒肉易变质发酸，朴朴要求更换配菜，目前已录制完成。
3. 下午到朴食鲜1店时，店长反馈昨天使用炉灶清洗剂，有一台盖板被腐蚀，另一台正常。已反馈该情况，后续继续跟踪是否需更换。
4. 目前使用的不锈钢铲反馈不好用，木铲较好用，但2店的木铲使用1周后出现开裂、折断情况，损耗快，需尽快寻找替代品。硅胶铲因有损坏产生异物的风险，已明确禁止使用。
5. 3店预计本周发货装机，持续跟进。
</t>
        </is>
      </c>
      <c r="I4143" t="inlineStr">
        <is>
          <t>无</t>
        </is>
      </c>
      <c r="J4143"/>
      <c r="K4143" t="inlineStr">
        <is>
          <t>
明天工作计划：
福州朴朴新店支持</t>
        </is>
      </c>
      <c r="L4143" t="inlineStr">
        <is>
          <t>c89204b776737d1d6f964dc6b19b9d57.JPEG,a5b22f7e3dd071923aa0b50ae78d28b3.JPEG,7ded9ba87f042ce722bf8f1c2a3305f7.JPEG,28b10fcc2c84a10569c6a316cc7f77fb.JPEG,IMG_4699.JPEG</t>
        </is>
      </c>
      <c r="M4143"/>
      <c r="N4143" s="2">
        <v>45971</v>
      </c>
      <c r="O4143" t="inlineStr">
        <is>
          <t>已结束</t>
        </is>
      </c>
      <c r="P4143" t="inlineStr">
        <is>
          <t>46周</t>
        </is>
      </c>
      <c r="Q4143"/>
      <c r="R4143" t="inlineStr">
        <is>
          <t>false</t>
        </is>
      </c>
      <c r="S4143" t="inlineStr">
        <is>
          <t>2025/11/30</t>
        </is>
      </c>
      <c r="T4143" t="inlineStr">
        <is>
          <t>华南区</t>
        </is>
      </c>
      <c r="U4143"/>
      <c r="V4143" t="inlineStr">
        <is>
          <t>王言</t>
        </is>
      </c>
      <c r="W4143"/>
    </row>
    <row r="4144" ht="12.75" customHeight="1">
      <c r="A4144" t="inlineStr">
        <is>
          <t>2025-11-07 周杰晟-福建省福州市-朴朴-POC 已结束</t>
        </is>
      </c>
      <c r="B4144" t="inlineStr">
        <is>
          <t>1</t>
        </is>
      </c>
      <c r="C4144" t="inlineStr">
        <is>
          <t>问题：朴食鲜缺人手，米饭区断供。</t>
        </is>
      </c>
      <c r="D4144" t="inlineStr">
        <is>
          <t>周杰晟</t>
        </is>
      </c>
      <c r="E4144" t="inlineStr">
        <is>
          <t>广东省汕头市金平区鮀莲街道赖厝福园路100号</t>
        </is>
      </c>
      <c r="F4144" t="inlineStr">
        <is>
          <t>项目出差</t>
        </is>
      </c>
      <c r="G4144" t="inlineStr">
        <is>
          <t>周杰晟-福建省福州市-朴朴-POC 已结束</t>
        </is>
      </c>
      <c r="H4144" t="inlineStr">
        <is>
          <t>今日工作汇总：
今天在福州朴朴二店协助开业，店内正在搞活动，订单异常火爆。
上午，朴食鲜有4台机器和1台饺子机，3人从酒店一直忙到12点半。朴食鲜正在招人，仍需补充人手。
另外，米饭区今日出现断供情况，已立即从一店调拨米饭。
喜东东机器正常使用。
草本汤从一大早开始炒饭，一直炒到12点半。
中午前往周麻婆录制菜谱，麻婆豆腐已通过审核，支援工作结束。
</t>
        </is>
      </c>
      <c r="I4144" t="inlineStr">
        <is>
          <t>周麻婆，今日新增麻婆豆腐4斤，还有麻婆豆腐8斤。</t>
        </is>
      </c>
      <c r="J4144"/>
      <c r="K4144" t="inlineStr">
        <is>
          <t>明天工作计划：
正常排休2天，休息回去后，先去三店查看进度，再确认发货时间。</t>
        </is>
      </c>
      <c r="L4144" t="inlineStr">
        <is>
          <t>IMG_4662.JPEG,b99071718b0b7412cb0784f14e0c32ab.JPEG,IMG_4652.JPEG,185cee246cb31e2bd5265090e3c4e209.JPEG,IMG_4643.JPEG,420124adf5b84bb686215fa04dc3bd0a.JPEG</t>
        </is>
      </c>
      <c r="M4144"/>
      <c r="N4144" s="2">
        <v>45968</v>
      </c>
      <c r="O4144" t="inlineStr">
        <is>
          <t>已结束</t>
        </is>
      </c>
      <c r="P4144" t="inlineStr">
        <is>
          <t>45周</t>
        </is>
      </c>
      <c r="Q4144"/>
      <c r="R4144" t="inlineStr">
        <is>
          <t>false</t>
        </is>
      </c>
      <c r="S4144" t="inlineStr">
        <is>
          <t>2025/11/30</t>
        </is>
      </c>
      <c r="T4144" t="inlineStr">
        <is>
          <t>华南区</t>
        </is>
      </c>
      <c r="U4144"/>
      <c r="V4144" t="inlineStr">
        <is>
          <t>王言</t>
        </is>
      </c>
      <c r="W4144"/>
    </row>
    <row r="4145" ht="12.75" customHeight="1">
      <c r="A4145" t="inlineStr">
        <is>
          <t>2025-11-06 周杰晟-福建省福州市-朴朴-POC 已结束</t>
        </is>
      </c>
      <c r="B4145"/>
      <c r="C4145" t="inlineStr">
        <is>
          <t>麻婆豆腐需重新调整，部分菜谱已微调。</t>
        </is>
      </c>
      <c r="D4145" t="inlineStr">
        <is>
          <t>周杰晟</t>
        </is>
      </c>
      <c r="E4145" t="inlineStr">
        <is>
          <t>宏发石油，福建省福州市台江区鳌峰街道宏发石油宇洋中央金座</t>
        </is>
      </c>
      <c r="F4145" t="inlineStr">
        <is>
          <t>项目出差</t>
        </is>
      </c>
      <c r="G4145" t="inlineStr">
        <is>
          <t>周杰晟-福建省福州市-朴朴-POC 已结束</t>
        </is>
      </c>
      <c r="H4145" t="inlineStr">
        <is>
          <t>今日工作汇总：
- 上午在福州朴朴二店POC，订单略减，没有昨天忙，动线比昨天流畅很多。
- 下午前往周麻婆录菜，手撕包菜无问题，麻婆豆腐明天需重新调整。
- 下午回到二店，微调朴食鲜部分菜谱：
  - 鸡蛋炒河粉：增加颜色和味道
  - 粗粮炒饭：减少1/3的油
  - 小炒猪肝：减少1/3的油
  - 笋干炒肉：增加颜色
</t>
        </is>
      </c>
      <c r="I4145" t="inlineStr">
        <is>
          <t>无</t>
        </is>
      </c>
      <c r="J4145" t="inlineStr">
        <is>
          <t>无</t>
        </is>
      </c>
      <c r="K4145" t="inlineStr">
        <is>
          <t>
明天工作计划：
- 福州朴朴POC</t>
        </is>
      </c>
      <c r="L4145" t="inlineStr">
        <is>
          <t>0a05296db147d65f50c7b5166ce58184.JPEG,IMG_4638.JPEG,88194264e19ae47babf350da78846ea8.JPEG,IMG_4626.JPEG,IMG_4625.JPEG,13614dbb6dd821c88a4d5ad3352175e4.JPEG</t>
        </is>
      </c>
      <c r="M4145"/>
      <c r="N4145" s="2">
        <v>45967</v>
      </c>
      <c r="O4145" t="inlineStr">
        <is>
          <t>已结束</t>
        </is>
      </c>
      <c r="P4145" t="inlineStr">
        <is>
          <t>45周</t>
        </is>
      </c>
      <c r="Q4145"/>
      <c r="R4145" t="inlineStr">
        <is>
          <t>false</t>
        </is>
      </c>
      <c r="S4145" t="inlineStr">
        <is>
          <t>2025/11/30</t>
        </is>
      </c>
      <c r="T4145" t="inlineStr">
        <is>
          <t>华南区</t>
        </is>
      </c>
      <c r="U4145"/>
      <c r="V4145" t="inlineStr">
        <is>
          <t>王言</t>
        </is>
      </c>
      <c r="W4145"/>
    </row>
    <row r="4146" ht="12.75" customHeight="1">
      <c r="A4146" t="inlineStr">
        <is>
          <t>2025-11-05 周杰晟-福建省福州市-朴朴-POC 已结束</t>
        </is>
      </c>
      <c r="B4146"/>
      <c r="C4146" t="inlineStr">
        <is>
          <t>朴食鲜订单火爆但人员不足，仅1名操作员，正紧急招聘。</t>
        </is>
      </c>
      <c r="D4146" t="inlineStr">
        <is>
          <t>周杰晟</t>
        </is>
      </c>
      <c r="E4146" t="inlineStr">
        <is>
          <t>宏发石油，福建省福州市台江区鳌峰街道宏发石油宇洋中央金座</t>
        </is>
      </c>
      <c r="F4146" t="inlineStr">
        <is>
          <t>项目出差</t>
        </is>
      </c>
      <c r="G4146" t="inlineStr">
        <is>
          <t>周杰晟-福建省福州市-朴朴-POC 已结束</t>
        </is>
      </c>
      <c r="H4146" t="inlineStr">
        <is>
          <t>今日工作汇总：
- 福州PUPU-POC二店今日正式营业，因前期推广全面、活动力度大，订单异常火爆。
- 草本汤机器使用正常，使用效果反馈良好。
- 喜东东生意订单较一般。
- 朴食鲜4台机器全部开启使用，今日订单火爆，但人员不足，目前仅1名操作员，正在紧急招聘，我和俊龙会在高峰时期协助。
</t>
        </is>
      </c>
      <c r="I4146" t="inlineStr">
        <is>
          <t>无</t>
        </is>
      </c>
      <c r="J4146"/>
      <c r="K4146" t="inlineStr">
        <is>
          <t>
明天工作计划：
- 福州PUPU二店POC</t>
        </is>
      </c>
      <c r="L4146" t="inlineStr">
        <is>
          <t>98ed7c2470fb508c688c93f6f97c4d80.JPEG,d309fe5502e13102a0554be67fae6e2b.JPEG,1d423b8be8a7db1962c6dc286cbf3771.JPEG,d886b651fe86ee3bef67c3e8440aaee7.JPEG,2c2af79b0ccfe25383035048af45841d.JPEG</t>
        </is>
      </c>
      <c r="M4146"/>
      <c r="N4146" s="2">
        <v>45966</v>
      </c>
      <c r="O4146" t="inlineStr">
        <is>
          <t>已结束</t>
        </is>
      </c>
      <c r="P4146" t="inlineStr">
        <is>
          <t>45周</t>
        </is>
      </c>
      <c r="Q4146"/>
      <c r="R4146" t="inlineStr">
        <is>
          <t>false</t>
        </is>
      </c>
      <c r="S4146" t="inlineStr">
        <is>
          <t>2025/11/30</t>
        </is>
      </c>
      <c r="T4146" t="inlineStr">
        <is>
          <t>华南区</t>
        </is>
      </c>
      <c r="U4146"/>
      <c r="V4146" t="inlineStr">
        <is>
          <t>王言</t>
        </is>
      </c>
      <c r="W4146"/>
    </row>
    <row r="4147" ht="12.75" customHeight="1">
      <c r="A4147" t="inlineStr">
        <is>
          <t>2025-11-04 周杰晟-福建省福州市-朴朴-POC 已结束</t>
        </is>
      </c>
      <c r="B4147"/>
      <c r="C4147" t="inlineStr">
        <is>
          <t>朴食鲜人员未招够，需协助处理猪肝工作。</t>
        </is>
      </c>
      <c r="D4147" t="inlineStr">
        <is>
          <t>周杰晟</t>
        </is>
      </c>
      <c r="E4147" t="inlineStr">
        <is>
          <t>宇洋中央金座，福建省福州市台江区鳌峰街道曙光路126号宇洋中央金座</t>
        </is>
      </c>
      <c r="F4147" t="inlineStr">
        <is>
          <t>项目出差</t>
        </is>
      </c>
      <c r="G4147" t="inlineStr">
        <is>
          <t>周杰晟-福建省福州市-朴朴-POC 已结束</t>
        </is>
      </c>
      <c r="H4147" t="inlineStr">
        <is>
          <t>今日工作汇总：
- 今天在福州朴朴王庄店调整菜谱：
  - 喜东东原先定版的大白菜，需增加油量和制作时长。
  - 五花肉炒香干重新录制，增加五花肉用量。
  - 朴食鲜小炒猪肝，延迟猪肝投放时间以保持嫩感。
- 二店今日不营业，全天备货。根据项目预测，明天开业首日订单量会较多。
- 朴食鲜人员未招够，明天我先协助朴食鲜处理猪肝相关工作，俊龙协助草本汤。
</t>
        </is>
      </c>
      <c r="I4147" t="inlineStr">
        <is>
          <t>无</t>
        </is>
      </c>
      <c r="J4147" t="inlineStr">
        <is>
          <t>无</t>
        </is>
      </c>
      <c r="K4147" t="inlineStr">
        <is>
          <t>明天工作计划：
- 二店正式营业，现场协助支持。</t>
        </is>
      </c>
      <c r="L4147" t="inlineStr">
        <is>
          <t>10892d839cd39947e4236c5c07d7ade4.JPEG,IMG_4589.JPEG,IMG_4587.JPEG,IMG_4586.JPEG</t>
        </is>
      </c>
      <c r="M4147"/>
      <c r="N4147" s="2">
        <v>45965</v>
      </c>
      <c r="O4147" t="inlineStr">
        <is>
          <t>已结束</t>
        </is>
      </c>
      <c r="P4147" t="inlineStr">
        <is>
          <t>45周</t>
        </is>
      </c>
      <c r="Q4147"/>
      <c r="R4147" t="inlineStr">
        <is>
          <t>false</t>
        </is>
      </c>
      <c r="S4147" t="inlineStr">
        <is>
          <t>2025/11/30</t>
        </is>
      </c>
      <c r="T4147" t="inlineStr">
        <is>
          <t>华南区</t>
        </is>
      </c>
      <c r="U4147"/>
      <c r="V4147" t="inlineStr">
        <is>
          <t>王言</t>
        </is>
      </c>
      <c r="W4147"/>
    </row>
    <row r="4148" ht="12.75" customHeight="1">
      <c r="A4148" t="inlineStr">
        <is>
          <t>2025-11-03 周杰晟-福建省福州市-朴朴-POC 已结束</t>
        </is>
      </c>
      <c r="B4148"/>
      <c r="C4148" t="inlineStr">
        <is>
          <t>二店试营业首日菜品少，下午接暂停通知，一店发现烧焦线圈待查。</t>
        </is>
      </c>
      <c r="D4148" t="inlineStr">
        <is>
          <t>周杰晟</t>
        </is>
      </c>
      <c r="E4148" t="inlineStr">
        <is>
          <t>宏发石油，福建省福州市台江区鳌峰街道宏发石油宇洋中央金座</t>
        </is>
      </c>
      <c r="F4148" t="inlineStr">
        <is>
          <t>项目出差</t>
        </is>
      </c>
      <c r="G4148" t="inlineStr">
        <is>
          <t>周杰晟-福建省福州市-朴朴-POC 已结束</t>
        </is>
      </c>
      <c r="H4148" t="inlineStr">
        <is>
          <t>今日工作汇总：
1. 上午在福州朴朴联信中心店，该店二店今日试营业第一天。
    - 商家草本汤菜品录制完成：
        - 炒饭：10份、5份
        - 番茄炒蛋：2kg、1kg
        - 辣椒炒肉：5份、10份
        - 肉末茄子：4份、8份
    目前菜品数量较少。
    - 喜东东、朴食鲜菜品调试完成。
2. 下午收到暂停营业通知（原因不明），5号将直接对外全部开放。
3. 下午返回一店协助售后更换配件，更换过程中发现一个烧焦的线圈，已向工厂反馈，等待调查原因。
4. 下午协助喜东东录制新菜：清炒白萝卜丝、清炒土豆丝、清炒大白菜
</t>
        </is>
      </c>
      <c r="I4148" t="inlineStr">
        <is>
          <t>- 商家草本汤菜品录制完成：
        - 炒饭：10份、5份
        - 番茄炒蛋：2kg、1kg
        - 辣椒炒肉：5份、10份
        - 肉末茄子：4份、8份</t>
        </is>
      </c>
      <c r="J4148"/>
      <c r="K4148" t="inlineStr">
        <is>
          <t>福州朴朴poc</t>
        </is>
      </c>
      <c r="L4148" t="inlineStr">
        <is>
          <t>IMG_4556.JPEG,dee59d62f6f135c8b93f0a2af2f9ab6e.JPEG,4c5d80dcb86b00cc237ab01546486b9d.JPEG,IMG_4559.JPEG,0974324ac9faff89470847774057277c.JPEG,d0a97a768f09e16a0a02da75dc92088c.JPEG,f401c54f65aac3f6e797248e1265328d.JPEG,4d70074dcb1f962e86b169b1a3885899.JPEG,小叫天大儒世家店增效优化报告.docx</t>
        </is>
      </c>
      <c r="M4148"/>
      <c r="N4148" s="2">
        <v>45964</v>
      </c>
      <c r="O4148" t="inlineStr">
        <is>
          <t>已结束</t>
        </is>
      </c>
      <c r="P4148" t="inlineStr">
        <is>
          <t>45周</t>
        </is>
      </c>
      <c r="Q4148"/>
      <c r="R4148" t="inlineStr">
        <is>
          <t>false</t>
        </is>
      </c>
      <c r="S4148" t="inlineStr">
        <is>
          <t>2025/11/30</t>
        </is>
      </c>
      <c r="T4148" t="inlineStr">
        <is>
          <t>华南区</t>
        </is>
      </c>
      <c r="U4148"/>
      <c r="V4148" t="inlineStr">
        <is>
          <t>王言</t>
        </is>
      </c>
      <c r="W4148"/>
    </row>
    <row r="4149" ht="12.75" customHeight="1">
      <c r="A4149" t="inlineStr">
        <is>
          <t>2025-11-02 周杰晟-福建省福州市-朴朴-POC 已结束</t>
        </is>
      </c>
      <c r="B4149"/>
      <c r="C4149" t="inlineStr">
        <is>
          <t>重复记录草本汤和喜东东新增菜品信息，需注意信息冗余。</t>
        </is>
      </c>
      <c r="D4149" t="inlineStr">
        <is>
          <t>周杰晟</t>
        </is>
      </c>
      <c r="E4149" t="inlineStr">
        <is>
          <t>宏发石油，福建省福州市台江区鳌峰街道宏发石油宇洋中央金座</t>
        </is>
      </c>
      <c r="F4149" t="inlineStr">
        <is>
          <t>项目出差</t>
        </is>
      </c>
      <c r="G4149" t="inlineStr">
        <is>
          <t>周杰晟-福建省福州市-朴朴-POC 已结束</t>
        </is>
      </c>
      <c r="H4149" t="inlineStr">
        <is>
          <t>今日工作汇总：
上午在朴朴二店协助流程整理及草本汤菜品录制。
草本汤 新增菜品
- 腊味炒饭10份
- 农家小炒肉5份
- 肉末茄子4份
- 番茄炒蛋5份
 喜东东
- 清炒大白菜1.5KG
- 清炒土豆丝1.5KG
- 清炒白萝卜丝1KG
今晚前往3店、4店、5店查看装修进度，时刻关注并向销售反馈发货及到货时间</t>
        </is>
      </c>
      <c r="I4149" t="inlineStr">
        <is>
          <t>草本汤 新增菜品
- 腊味炒饭10份
- 农家小炒肉5份
- 肉末茄子4份
- 番茄炒蛋5份
 喜东东
- 清炒大白菜1.5KG
- 清炒土豆丝1.5KG
- 清炒白萝卜丝1KG</t>
        </is>
      </c>
      <c r="J4149"/>
      <c r="K4149" t="inlineStr">
        <is>
          <t>福州朴朴二店试营业</t>
        </is>
      </c>
      <c r="L4149" t="inlineStr">
        <is>
          <t>a0648f15c37b554badf33c00e85588f0.JPEG</t>
        </is>
      </c>
      <c r="M4149"/>
      <c r="N4149" s="2">
        <v>45963</v>
      </c>
      <c r="O4149" t="inlineStr">
        <is>
          <t>已结束</t>
        </is>
      </c>
      <c r="P4149" t="inlineStr">
        <is>
          <t>44周</t>
        </is>
      </c>
      <c r="Q4149"/>
      <c r="R4149" t="inlineStr">
        <is>
          <t>false</t>
        </is>
      </c>
      <c r="S4149" t="inlineStr">
        <is>
          <t>2025/11/30</t>
        </is>
      </c>
      <c r="T4149" t="inlineStr">
        <is>
          <t>华南区</t>
        </is>
      </c>
      <c r="U4149"/>
      <c r="V4149" t="inlineStr">
        <is>
          <t>王言</t>
        </is>
      </c>
      <c r="W4149"/>
    </row>
    <row r="4150" ht="12.75" customHeight="1">
      <c r="A4150" t="inlineStr">
        <is>
          <t>2025-11-01 周杰晟-福建省福州市-朴朴-POC 已结束</t>
        </is>
      </c>
      <c r="B4150"/>
      <c r="C4150" t="inlineStr">
        <is>
          <t>无明显问题或异常，商户整改后运营正常，人员补充到位。</t>
        </is>
      </c>
      <c r="D4150" t="inlineStr">
        <is>
          <t>周杰晟</t>
        </is>
      </c>
      <c r="E4150" t="inlineStr">
        <is>
          <t>宏发石油，福建省福州市台江区鳌峰街道宏发石油宇洋中央金座</t>
        </is>
      </c>
      <c r="F4150" t="inlineStr">
        <is>
          <t>项目出差</t>
        </is>
      </c>
      <c r="G4150" t="inlineStr">
        <is>
          <t>周杰晟-福建省福州市-朴朴-POC 已结束</t>
        </is>
      </c>
      <c r="H4150" t="inlineStr">
        <is>
          <t>今日工作汇总：
今天在福州小叫天大儒世家店做整改回访。今日商户搞活动，山野佐料牛肉半价，出品未卡餐。另外，商户已招聘人员，中午和晚高峰时期不会卡餐。今日锅次130锅，属正常使用频次。周一至周四生意一般，但人员补充后厨师长会到炒菜机协助。
</t>
        </is>
      </c>
      <c r="I4150" t="inlineStr">
        <is>
          <t>无</t>
        </is>
      </c>
      <c r="J4150"/>
      <c r="K4150" t="inlineStr">
        <is>
          <t>明天工作计划：
朴朴二店开业准备，明天试菜，后天开业</t>
        </is>
      </c>
      <c r="L4150" t="inlineStr">
        <is>
          <t>1643e515c95bc455e9488a216543169f.JPEG</t>
        </is>
      </c>
      <c r="M4150"/>
      <c r="N4150" s="2">
        <v>45962</v>
      </c>
      <c r="O4150" t="inlineStr">
        <is>
          <t>已结束</t>
        </is>
      </c>
      <c r="P4150" t="inlineStr">
        <is>
          <t>44周</t>
        </is>
      </c>
      <c r="Q4150"/>
      <c r="R4150" t="inlineStr">
        <is>
          <t>false</t>
        </is>
      </c>
      <c r="S4150" t="inlineStr">
        <is>
          <t>2025/11/30</t>
        </is>
      </c>
      <c r="T4150" t="inlineStr">
        <is>
          <t>华南区</t>
        </is>
      </c>
      <c r="U4150"/>
      <c r="V4150" t="inlineStr">
        <is>
          <t>王言</t>
        </is>
      </c>
      <c r="W4150"/>
    </row>
    <row r="4151" ht="12.75" customHeight="1">
      <c r="A4151" t="inlineStr">
        <is>
          <t>2025-10-31 周杰晟-福建省福州市-朴朴-POC 已结束</t>
        </is>
      </c>
      <c r="B4151"/>
      <c r="C4151" t="inlineStr">
        <is>
          <t>喜东东手撕包菜水分多、苦瓜炒蛋鸡蛋老；朴食鲜河粉味淡色浅、肉片缺老抽。</t>
        </is>
      </c>
      <c r="D4151" t="inlineStr">
        <is>
          <t>周杰晟</t>
        </is>
      </c>
      <c r="E4151" t="inlineStr">
        <is>
          <t>宏发石油，福建省福州市台江区鳌峰街道宏发石油宇洋中央金座</t>
        </is>
      </c>
      <c r="F4151" t="inlineStr">
        <is>
          <t>项目出差</t>
        </is>
      </c>
      <c r="G4151" t="inlineStr">
        <is>
          <t>周杰晟-福建省福州市-朴朴-POC 已结束</t>
        </is>
      </c>
      <c r="H4151" t="inlineStr">
        <is>
          <t>今日工作汇总：
今天在福州朴朴王庄店POC，上午针对朴朴产品品控，对小部分菜品进行调整：
- 喜东东：手撕包菜减少水分；苦瓜炒蛋缩短制作时间（鸡蛋有点老）
- 朴食鲜：河粉增加盐味和色泽；莴笋炒肉，肉片腌制需增加老抽
下午在二店添加调味料、进行培训校准、洗锅润锅并分享菜谱。
晚上配件滑轮到货，已完成更换。
</t>
        </is>
      </c>
      <c r="I4151" t="inlineStr">
        <is>
          <t>菜谱微调，</t>
        </is>
      </c>
      <c r="J4151"/>
      <c r="K4151" t="inlineStr">
        <is>
          <t>
明天工作计划：
大儒世家小叫天回访，二店草本汤菜品录制</t>
        </is>
      </c>
      <c r="L4151" t="inlineStr">
        <is>
          <t>IMG_4508.JPEG,a4d0e6ca1784bfc977e510e320ab03bf.JPEG,830a06cd946a87d80f1a165e2cbb887a.JPEG,883b0672b9d76748690fcda03e5e1c06.JPEG</t>
        </is>
      </c>
      <c r="M4151"/>
      <c r="N4151" s="2">
        <v>45961</v>
      </c>
      <c r="O4151" t="inlineStr">
        <is>
          <t>已结束</t>
        </is>
      </c>
      <c r="P4151" t="inlineStr">
        <is>
          <t>44周</t>
        </is>
      </c>
      <c r="Q4151"/>
      <c r="R4151" t="inlineStr">
        <is>
          <t>false</t>
        </is>
      </c>
      <c r="S4151" t="inlineStr">
        <is>
          <t>2025/11/30</t>
        </is>
      </c>
      <c r="T4151" t="inlineStr">
        <is>
          <t>华南区</t>
        </is>
      </c>
      <c r="U4151"/>
      <c r="V4151" t="inlineStr">
        <is>
          <t>王言</t>
        </is>
      </c>
      <c r="W4151"/>
    </row>
    <row r="4152" ht="12.75" customHeight="1">
      <c r="A4152" t="inlineStr">
        <is>
          <t>2025-10-30 周杰晟-福建省福州市-朴朴-POC 已结束</t>
        </is>
      </c>
      <c r="B4152"/>
      <c r="C4152" t="inlineStr">
        <is>
          <t>店长操作机器被油溅伤，需关注操作员安全防护培训。</t>
        </is>
      </c>
      <c r="D4152" t="inlineStr">
        <is>
          <t>周杰晟</t>
        </is>
      </c>
      <c r="E4152" t="inlineStr">
        <is>
          <t>宏发石油，福建省福州市台江区鳌峰街道宏发石油宇洋中央金座</t>
        </is>
      </c>
      <c r="F4152" t="inlineStr">
        <is>
          <t>项目出差</t>
        </is>
      </c>
      <c r="G4152" t="inlineStr">
        <is>
          <t>周杰晟-福建省福州市-朴朴-POC 已结束</t>
        </is>
      </c>
      <c r="H4152" t="inlineStr">
        <is>
          <t>今日工作计划：
今天在福州 PP 项目 POC，上午在一店进行菜谱调整。
前天有店长操作机器时被油溅到手臂和脸，上午朴食鲜商户针对机器提出两条建议，个人建议在后续培训中加入：
1. 操作员操作机器时必须佩戴防油烟面罩。
2. 投放食材时，必须使用类似接菜勺的器皿，让手远离锅内，避免炸锅。
另外，昨天采购的不锈钢锅铲已到货并全部发放完毕。
下午前往小叫天大儒世家店进行优化回访。
明天工作计划：
福州 PP 二店调味料到货，将在二店进行机器校准培训。此外，喜东东商户有新品上线，需进行调试录菜。</t>
        </is>
      </c>
      <c r="I4152" t="inlineStr">
        <is>
          <t>无</t>
        </is>
      </c>
      <c r="J4152"/>
      <c r="K4152" t="inlineStr">
        <is>
          <t>福州Pp项目poc</t>
        </is>
      </c>
      <c r="L4152" t="inlineStr">
        <is>
          <t>eff4db9830beef6d2b27f2a6453e9ca4.JPEG,IMG_4503.JPEG,9839ff78d88186b1f917b8ec8d9f6575.JPEG,d2b02d5806484de2d68fafc61b2a61cd.JPEG,eb264e4457861ccd111727d27824030e.JPEG</t>
        </is>
      </c>
      <c r="M4152"/>
      <c r="N4152" s="2">
        <v>45960</v>
      </c>
      <c r="O4152" t="inlineStr">
        <is>
          <t>已结束</t>
        </is>
      </c>
      <c r="P4152" t="inlineStr">
        <is>
          <t>44周</t>
        </is>
      </c>
      <c r="Q4152"/>
      <c r="R4152" t="inlineStr">
        <is>
          <t>false</t>
        </is>
      </c>
      <c r="S4152" t="inlineStr">
        <is>
          <t>2025/11/30</t>
        </is>
      </c>
      <c r="T4152" t="inlineStr">
        <is>
          <t>华南区</t>
        </is>
      </c>
      <c r="U4152"/>
      <c r="V4152" t="inlineStr">
        <is>
          <t>王言</t>
        </is>
      </c>
      <c r="W4152"/>
    </row>
    <row r="4153" ht="12.75" customHeight="1">
      <c r="A4153" t="inlineStr">
        <is>
          <t>2025-10-29 周杰晟-福建省福州市-朴朴-POC 已结束</t>
        </is>
      </c>
      <c r="B4153"/>
      <c r="C4153" t="inlineStr">
        <is>
          <t>需关注：福州王庄店操作员烫伤，不锈钢铲采购账户无资金，白萝卜丝氧化发黄。</t>
        </is>
      </c>
      <c r="D4153" t="inlineStr">
        <is>
          <t>周杰晟</t>
        </is>
      </c>
      <c r="E4153" t="inlineStr">
        <is>
          <t>宏发石油，福建省福州市台江区鳌峰街道宏发石油宇洋中央金座</t>
        </is>
      </c>
      <c r="F4153" t="inlineStr">
        <is>
          <t>项目出差</t>
        </is>
      </c>
      <c r="G4153" t="inlineStr">
        <is>
          <t>周杰晟-福建省福州市-朴朴-POC 已结束</t>
        </is>
      </c>
      <c r="H4153" t="inlineStr">
        <is>
          <t>今日工作汇总：
- 今日在福州王庄店POC，上午协助指导新操作员培训。因昨日发生一起炒菜油水溅起烫伤事故，需重新巩固培训。
- 中午前往二店，完成所有装机报告单。另外，昨日申请的不锈钢铲，硬件方称采购账户无资金，今日已自行采购。
- 下午协助喜东东录制新菜，其中白萝卜丝因氧化炒出后发黄，需继续调试。
明天工作计划：
- 前往小叫天大儒世家店回访、巡店</t>
        </is>
      </c>
      <c r="I4153" t="inlineStr">
        <is>
          <t>无</t>
        </is>
      </c>
      <c r="J4153" t="inlineStr">
        <is>
          <t>无</t>
        </is>
      </c>
      <c r="K4153" t="inlineStr">
        <is>
          <t>小叫天大儒世家店回访巡店</t>
        </is>
      </c>
      <c r="L4153" t="inlineStr">
        <is>
          <t>245b2042850a0bd61d53da8d4cd846e6.JPEG,274fe6b060856a19d609f9c43388885b.JPEG,ee7c3bb5927aa4ae764b766827ef3432.JPEG,6338c89bf59f4d86b8814ae8532c1ab1.JPEG,IMG_4477.JPEG,48574bf8ccc8c4edb9f45b01298f6534.JPEG</t>
        </is>
      </c>
      <c r="M4153"/>
      <c r="N4153" s="2">
        <v>45959</v>
      </c>
      <c r="O4153" t="inlineStr">
        <is>
          <t>已结束</t>
        </is>
      </c>
      <c r="P4153" t="inlineStr">
        <is>
          <t>44周</t>
        </is>
      </c>
      <c r="Q4153"/>
      <c r="R4153" t="inlineStr">
        <is>
          <t>false</t>
        </is>
      </c>
      <c r="S4153" t="inlineStr">
        <is>
          <t>2025/11/30</t>
        </is>
      </c>
      <c r="T4153" t="inlineStr">
        <is>
          <t>华南区</t>
        </is>
      </c>
      <c r="U4153"/>
      <c r="V4153" t="inlineStr">
        <is>
          <t>王言</t>
        </is>
      </c>
      <c r="W4153"/>
    </row>
    <row r="4154" ht="12.75" customHeight="1">
      <c r="A4154" t="inlineStr">
        <is>
          <t>2025-10-28 周杰晟-福建省福州市-朴朴-POC 已结束</t>
        </is>
      </c>
      <c r="B4154"/>
      <c r="C4154" t="inlineStr">
        <is>
          <t>问题：客户反馈硅胶铲破损易产生异物，需更换。</t>
        </is>
      </c>
      <c r="D4154" t="inlineStr">
        <is>
          <t>周杰晟</t>
        </is>
      </c>
      <c r="E4154" t="inlineStr">
        <is>
          <t>宇洋中央金座，福建省福州市台江区鳌峰街道招商银行(万达支行)宇洋中央金座</t>
        </is>
      </c>
      <c r="F4154" t="inlineStr">
        <is>
          <t>项目出差</t>
        </is>
      </c>
      <c r="G4154" t="inlineStr">
        <is>
          <t>周杰晟-福建省福州市-朴朴-POC 已结束</t>
        </is>
      </c>
      <c r="H4154" t="inlineStr">
        <is>
          <t>今日工作汇总：
1. 上午在朴朴王庄店协助现场，10点二店通电后，前往二店进行装锅、注册账户及分享菜谱等工作。
2. 中午为SOP缺失图片拍照补充。第一阶段SOP已全部完成，后续若有新增菜品，将继续添加制作并已发给客户。
3. 下午客户反馈硅胶铲破损易产生异物，要求尽快更换铲子。已向销售反馈，并向硬件部门申请不锈钢铲，预计明天发货。
4. 二店机器已全部完成装锅及15kW的开通，预计2号进食材和调料，届时再进行校准。
</t>
        </is>
      </c>
      <c r="I4154" t="inlineStr">
        <is>
          <t>无</t>
        </is>
      </c>
      <c r="J4154"/>
      <c r="K4154" t="inlineStr">
        <is>
          <t>
明天工作计划：
1. 朴朴王庄店POC
2. 持续追踪不锈钢铲情况
3. 确定新商户菜品</t>
        </is>
      </c>
      <c r="L4154" t="inlineStr">
        <is>
          <t>558228f4cabb8775e2aa36daddcba353.JPEG,974f5c58eb20c9fa19f9fb44c8c6fa1d.JPEG,50563286bc21d5e15fa540f6ed27a240.JPEG,3fff5356feabef8f03b755ffcd1db4b4.JPEG</t>
        </is>
      </c>
      <c r="M4154"/>
      <c r="N4154" s="2">
        <v>45958</v>
      </c>
      <c r="O4154" t="inlineStr">
        <is>
          <t>已结束</t>
        </is>
      </c>
      <c r="P4154" t="inlineStr">
        <is>
          <t>44周</t>
        </is>
      </c>
      <c r="Q4154"/>
      <c r="R4154" t="inlineStr">
        <is>
          <t>false</t>
        </is>
      </c>
      <c r="S4154" t="inlineStr">
        <is>
          <t>2025/11/30</t>
        </is>
      </c>
      <c r="T4154" t="inlineStr">
        <is>
          <t>华南区</t>
        </is>
      </c>
      <c r="U4154"/>
      <c r="V4154" t="inlineStr">
        <is>
          <t>王言</t>
        </is>
      </c>
      <c r="W4154"/>
    </row>
    <row r="4155" ht="12.75" customHeight="1">
      <c r="A4155" t="inlineStr">
        <is>
          <t>2025-10-27 周杰晟-福建省福州市-朴朴-POC 已结束</t>
        </is>
      </c>
      <c r="B4155" t="inlineStr">
        <is>
          <t>1</t>
        </is>
      </c>
      <c r="C4155" t="inlineStr">
        <is>
          <t>机器2.0与1.0备件不匹配，需准备2.0配件。</t>
        </is>
      </c>
      <c r="D4155" t="inlineStr">
        <is>
          <t>周杰晟</t>
        </is>
      </c>
      <c r="E4155" t="inlineStr">
        <is>
          <t>宇洋中央金座，福建省福州市台江区鳌峰街道招商银行(万达支行)宇洋中央金座</t>
        </is>
      </c>
      <c r="F4155" t="inlineStr">
        <is>
          <t>项目出差</t>
        </is>
      </c>
      <c r="G4155" t="inlineStr">
        <is>
          <t>周杰晟-福建省福州市-朴朴-POC 已结束</t>
        </is>
      </c>
      <c r="H4155" t="inlineStr">
        <is>
          <t>今日工作汇总：
1. 上午：带领黄俊龙了解项目整体运作，并协助商户出餐。原计划今日下午2点测试机器，期间前往二店了解商户机器使用情况。
2. 下午：收到客户紧急需求，前往小叫天检查设备，发现是机芯问题，向售后及销售反馈后，前往客户总部拆卸一台实验室机器的机芯进行临时替换，赶在客户出餐高峰期完成更换，设备恢复正常使用。
3. 现存问题：机器2.0与1.0备件不匹配，已与售后沟通，要求准备2.0机器配件。
4. 其他工作：收集机器SN码并发送给总部，要求开放所有机器的15KW；已收到之前制定的SOP所有菜品表格。
明天工作计划：
1. 让口味继续了解项目细节。
2. 补齐SOP缺失的照片。
3. 待二店通知通电后进行机器调试。</t>
        </is>
      </c>
      <c r="I4155" t="inlineStr">
        <is>
          <t>无</t>
        </is>
      </c>
      <c r="J4155"/>
      <c r="K4155" t="inlineStr">
        <is>
          <t>
明天工作计划：
1. 让口味继续了解项目细节。
2. 补齐SOP缺失的照片。
3. 待二店通知通电后进行机器调试</t>
        </is>
      </c>
      <c r="L4155" t="inlineStr">
        <is>
          <t>f1d38aaf1eca4917357f7e8f6c237bd9.JPEG,IMG_4441.JPEG,IMG_4436.JPEG,459f4acc1c9f3dc059bd3d6406120f5d.JPEG,a27bca44bde05575817820593fa5bb4a.JPEG,IMG_4429.JPEG</t>
        </is>
      </c>
      <c r="M4155"/>
      <c r="N4155" s="2">
        <v>45957</v>
      </c>
      <c r="O4155" t="inlineStr">
        <is>
          <t>已结束</t>
        </is>
      </c>
      <c r="P4155" t="inlineStr">
        <is>
          <t>44周</t>
        </is>
      </c>
      <c r="Q4155"/>
      <c r="R4155" t="inlineStr">
        <is>
          <t>false</t>
        </is>
      </c>
      <c r="S4155" t="inlineStr">
        <is>
          <t>2025/11/30</t>
        </is>
      </c>
      <c r="T4155" t="inlineStr">
        <is>
          <t>华南区</t>
        </is>
      </c>
      <c r="U4155"/>
      <c r="V4155" t="inlineStr">
        <is>
          <t>王言</t>
        </is>
      </c>
      <c r="W4155"/>
    </row>
    <row r="4156" ht="12.75" customHeight="1">
      <c r="A4156" t="inlineStr">
        <is>
          <t>2025-10-26 周杰晟-福建省福州市-朴朴-POC 已结束</t>
        </is>
      </c>
      <c r="B4156"/>
      <c r="C4156" t="inlineStr">
        <is>
          <t>操作员高峰时一人两台忙不过来，需协助。</t>
        </is>
      </c>
      <c r="D4156" t="inlineStr">
        <is>
          <t>周杰晟</t>
        </is>
      </c>
      <c r="E4156" t="inlineStr">
        <is>
          <t>水口大厦，福建省福州市台江区上海街道工业路水口大厦</t>
        </is>
      </c>
      <c r="F4156" t="inlineStr">
        <is>
          <t>项目出差</t>
        </is>
      </c>
      <c r="G4156" t="inlineStr">
        <is>
          <t>周杰晟-福建省福州市-朴朴-POC 已结束</t>
        </is>
      </c>
      <c r="H4156" t="inlineStr">
        <is>
          <t>今日小叫天整改汇总：
  今日新增多份菜品：
小炒肉4份
下饭四季豆4份
山野佐料牛肉4份
藕带炒鸭胗3份
手撕包菜 4份  5份
笋干炒肉3份
铁板鱿鱼  3份
-水枪支架已修复。
操作员高峰时期一人两台，忙不过来。机器菜品现在已有九个。
另外需要自己切配打荷上菜。
确实忙不过来。
对比五里亭，有厨师长或者店长过去协助操作机器。大儒世家店只有一个操作员确实无力应付。
明天工作计划：
  黄俊龙明天到岗，先到朴朴熟悉菜品制作流程，另外下午会到二店做压力测试。另外同事会调试新设备。</t>
        </is>
      </c>
      <c r="I4156" t="inlineStr">
        <is>
          <t>小炒肉4份
下饭四季豆4份
山野佐料牛肉4份
藕带炒鸭胗3份
手撕包菜 4份  5份
笋干炒肉3份
铁板鱿鱼  3份</t>
        </is>
      </c>
      <c r="J4156" t="inlineStr">
        <is>
          <t>无</t>
        </is>
      </c>
      <c r="K4156" t="inlineStr">
        <is>
          <t>明天工作计划：
  黄俊龙明天到岗，先到朴朴熟悉菜品制作流程，另外下午会到二店做压力测试。另外同事会调试新设备。</t>
        </is>
      </c>
      <c r="L4156" t="inlineStr">
        <is>
          <t>4f9be71e5cf2e292c4e6a5045898697c.JPEG,dc17030e6ac6867cabf1297b7b88a2ec.JPEG,7c17aa931ea599beb6eb5c71833811ee.JPEG,IMG_4422.JPEG</t>
        </is>
      </c>
      <c r="M4156"/>
      <c r="N4156" s="2">
        <v>45956</v>
      </c>
      <c r="O4156" t="inlineStr">
        <is>
          <t>已结束</t>
        </is>
      </c>
      <c r="P4156" t="inlineStr">
        <is>
          <t>43周</t>
        </is>
      </c>
      <c r="Q4156"/>
      <c r="R4156" t="inlineStr">
        <is>
          <t>false</t>
        </is>
      </c>
      <c r="S4156" t="inlineStr">
        <is>
          <t>2025/11/30</t>
        </is>
      </c>
      <c r="T4156" t="inlineStr">
        <is>
          <t>华南区</t>
        </is>
      </c>
      <c r="U4156"/>
      <c r="V4156" t="inlineStr">
        <is>
          <t>王言</t>
        </is>
      </c>
      <c r="W4156"/>
    </row>
    <row r="4157" ht="12.75" customHeight="1">
      <c r="A4157" t="inlineStr">
        <is>
          <t>2025-10-25 周杰晟-福建省福州市-朴朴-POC 已结束</t>
        </is>
      </c>
      <c r="B4157"/>
      <c r="C4157" t="inlineStr">
        <is>
          <t>福州小叫天高峰时一人操作两机易卡餐。</t>
        </is>
      </c>
      <c r="D4157" t="inlineStr">
        <is>
          <t>周杰晟</t>
        </is>
      </c>
      <c r="E4157" t="inlineStr">
        <is>
          <t>宇洋中央金座，福建省福州市台江区鳌峰街道招商银行(万达支行)宇洋中央金座</t>
        </is>
      </c>
      <c r="F4157" t="inlineStr">
        <is>
          <t>项目出差</t>
        </is>
      </c>
      <c r="G4157" t="inlineStr">
        <is>
          <t>周杰晟-福建省福州市-朴朴-POC 已结束</t>
        </is>
      </c>
      <c r="H4157" t="inlineStr">
        <is>
          <t>今日工作汇总：
今天在福州小叫天大儒世家店，上午到店后先观察了操作员的备货情况及操作熟练度，他们都很熟练，一人操作两机也没问题，但仅适用于订单量一般的情况，高峰时期一人操作两台机器出品会出现卡餐现象。
优化情况：
1. 将目前菜谱的最大份量从两份增至3份、4份，以缓解爆单压力。
2. 压缩菜谱制作时间，通过提高温度缩短煸炒、收汁时间：
    - 农家小炒肉单份制作时间删减20秒；
    - 过油四季豆单份烹饪时间为1分05秒；
    - 蒜蓉空心菜单份制作时间删减15秒；
    - 干锅包菜单份制作时间删减20秒；
    - 过油干锅花菜单份烹饪时间为1分25秒。
3. 新增3 - 4份规格的菜谱：
    - 农家小炒肉（3份）
    - 酸辣土豆丝（3份）
    - 干锅包菜（3份）
    - 藕带鸭胗（3份）
4. 新增菜谱以缓解炉灶压力：
    - 山野佐料爆牛肉
    - 酸辣土豆丝
    - 下饭四季豆
    - 干锅花菜
后续将针对操作员的操作熟练度、流程备菜进行优化培训，同时提升厨师长对机器的操作熟练度，以便在高峰时期可手动操作菜品。
中午休息时间去了周麻婆，修改确认菜谱。
蛋炒饭，农家小炒肉，清炒时蔬。三个菜已经得到厨师长确定拍板。</t>
        </is>
      </c>
      <c r="I4157" t="inlineStr">
        <is>
          <t>- 农家小炒肉（3份）
    - 酸辣土豆丝（3份）
    - 干锅包菜（3份）
    - 藕带鸭胗（3份）
</t>
        </is>
      </c>
      <c r="J4157"/>
      <c r="K4157" t="inlineStr">
        <is>
          <t>福州小叫天大儒世家店售后</t>
        </is>
      </c>
      <c r="L4157" t="inlineStr">
        <is>
          <t>bdf5c3b77a87a8daade64073ca47105b.JPEG,b43714f2029d5b230233cb36ef2078fc.JPEG,fb09db55f624d46a1d80d53bb6c25c12.JPEG,040a0f5dbbbfef37bbbb8474eb235029.JPEG</t>
        </is>
      </c>
      <c r="M4157"/>
      <c r="N4157" s="2">
        <v>45955</v>
      </c>
      <c r="O4157" t="inlineStr">
        <is>
          <t>已结束</t>
        </is>
      </c>
      <c r="P4157" t="inlineStr">
        <is>
          <t>43周</t>
        </is>
      </c>
      <c r="Q4157"/>
      <c r="R4157" t="inlineStr">
        <is>
          <t>false</t>
        </is>
      </c>
      <c r="S4157" t="inlineStr">
        <is>
          <t>2025/11/30</t>
        </is>
      </c>
      <c r="T4157" t="inlineStr">
        <is>
          <t>华南区</t>
        </is>
      </c>
      <c r="U4157"/>
      <c r="V4157" t="inlineStr">
        <is>
          <t>王言</t>
        </is>
      </c>
      <c r="W4157"/>
    </row>
    <row r="4158" ht="12.75" customHeight="1">
      <c r="A4158" t="inlineStr">
        <is>
          <t>2025-10-24 周杰晟-福建省福州市-朴朴-POC 已结束</t>
        </is>
      </c>
      <c r="B4158"/>
      <c r="C4158" t="inlineStr">
        <is>
          <t>朴朴王庄店猪肝菜谱需大幅调整，应选择生炒不过油。</t>
        </is>
      </c>
      <c r="D4158" t="inlineStr">
        <is>
          <t>周杰晟</t>
        </is>
      </c>
      <c r="E4158" t="inlineStr">
        <is>
          <t>宇洋中央金座，福建省福州市台江区鳌峰街道招商银行(万达支行)宇洋中央金座</t>
        </is>
      </c>
      <c r="F4158" t="inlineStr">
        <is>
          <t>项目出差</t>
        </is>
      </c>
      <c r="G4158" t="inlineStr">
        <is>
          <t>周杰晟-福建省福州市-朴朴-POC 已结束</t>
        </is>
      </c>
      <c r="H4158" t="inlineStr">
        <is>
          <t>今日工作汇总：
- 上午在福州朴朴王庄店指导培训。昨日新菜上线仅录入1份菜谱，随后盲编2份、3份、4份菜谱，今日上午使用时观察操作并随时调整菜谱。大部分菜谱适用，仅猪肝菜谱需大幅调整，且应选择生炒，不过油。
- 中午结束后前往周麻婆，指导客户使用不停云厨导出数据。修改菜谱小炒肉，将客户原使用的五花肉改为肥膘+瘦肉。
- 另外调整了香菇滑鸡和扬州炒粉的SOO，确保一锅出品2份。
- 下午返回朴朴，到另一个商家喜东东调整菜谱，对手撕包菜进行微调。
明天工作计划：
- 小叫天大儒世家店流程梳理及整改
- 周麻婆菜谱调试</t>
        </is>
      </c>
      <c r="I4158" t="inlineStr">
        <is>
          <t>蒜苔炒肉丝2批3批，小炒猪肝2批3批，莴笋肉片2批3批，福州扁肉2批3批</t>
        </is>
      </c>
      <c r="J4158" t="inlineStr">
        <is>
          <t>无</t>
        </is>
      </c>
      <c r="K4158" t="inlineStr">
        <is>
          <t>小叫天大儒世家店-流程梳理及整改，周麻婆菜谱调整</t>
        </is>
      </c>
      <c r="L4158" t="inlineStr">
        <is>
          <t>64e042a30570ccd7be0921d177977cd7.JPEG,2838e6bdc45aa5a0875eb0fb36db5887.JPEG,IMG_4380.JPEG,IMG_4379.JPEG,9741edee964fd0873878bd21be636b4b.JPEG,1761320599.mp4</t>
        </is>
      </c>
      <c r="M4158"/>
      <c r="N4158" s="2">
        <v>45954</v>
      </c>
      <c r="O4158" t="inlineStr">
        <is>
          <t>已结束</t>
        </is>
      </c>
      <c r="P4158" t="inlineStr">
        <is>
          <t>43周</t>
        </is>
      </c>
      <c r="Q4158"/>
      <c r="R4158" t="inlineStr">
        <is>
          <t>false</t>
        </is>
      </c>
      <c r="S4158" t="inlineStr">
        <is>
          <t>2025/11/30</t>
        </is>
      </c>
      <c r="T4158" t="inlineStr">
        <is>
          <t>华南区</t>
        </is>
      </c>
      <c r="U4158"/>
      <c r="V4158" t="inlineStr">
        <is>
          <t>王言</t>
        </is>
      </c>
      <c r="W4158"/>
    </row>
    <row r="4159" ht="12.75" customHeight="1">
      <c r="A4159" t="inlineStr">
        <is>
          <t>2025-10-23 周杰晟-福建省福州市-朴朴-POC 已结束</t>
        </is>
      </c>
      <c r="B4159"/>
      <c r="C4159" t="inlineStr">
        <is>
          <t>王庄店因新品未及时对接现场录入致出餐混乱卡餐。</t>
        </is>
      </c>
      <c r="D4159" t="inlineStr">
        <is>
          <t>周杰晟</t>
        </is>
      </c>
      <c r="E4159" t="inlineStr">
        <is>
          <t>锦鸿佳园，福建省福州市晋安区鼓山镇连洋西路锦鸿佳园</t>
        </is>
      </c>
      <c r="F4159" t="inlineStr">
        <is>
          <t>项目出差</t>
        </is>
      </c>
      <c r="G4159" t="inlineStr">
        <is>
          <t>周杰晟-福建省福州市-朴朴-POC 已结束</t>
        </is>
      </c>
      <c r="H4159" t="inlineStr">
        <is>
          <t>今日工作汇总：
- 今日在福州朴朴王庄店协助出餐，新增4款机器菜品（小炒猪肝、莴笋炒肉、蒜薹肉丝、腐竹肉片）。因之前商家未及时对接，新品于今日上线并现场录入，导致出餐现场混乱，出现短暂卡餐情况。
- 中午前往二店查看现场进度，原计划26号装机，临时改为今晚装机。我及时向销售反馈，并联系物流售后协助今晚卸货。
- 下午回到朴朴厨房录制新菜谱，傍晚协助销售前往小叫天洽谈后厨流程。晚上回到二店拆卸机器，9点钟卸货完毕，后续2天由售后跟进安装环节，27号通电后装锅测试机器。
明天工作计划：
协助福州朴朴POC/周麻婆进行菜谱调整</t>
        </is>
      </c>
      <c r="I4159" t="inlineStr">
        <is>
          <t>今日新增sku-小炒猪肝，莴笋炒肉，蒜薹肉丝，腐竹炒肉</t>
        </is>
      </c>
      <c r="J4159" t="inlineStr">
        <is>
          <t>无</t>
        </is>
      </c>
      <c r="K4159" t="inlineStr">
        <is>
          <t>福州朴朴王庄店poc/周麻婆菜品调整</t>
        </is>
      </c>
      <c r="L4159" t="inlineStr">
        <is>
          <t>f1d76d2e3a347985f90a63022780e04d.JPEG,2622b856246949d34dac37bfa3f4d25e.JPEG,IMG_4344.JPEG,9752f9cfb0641415330b35310fb12b62.JPEG,2b5610979c70650558f7141ca2c3f91e.JPEG</t>
        </is>
      </c>
      <c r="M4159"/>
      <c r="N4159" s="2">
        <v>45953</v>
      </c>
      <c r="O4159" t="inlineStr">
        <is>
          <t>已结束</t>
        </is>
      </c>
      <c r="P4159" t="inlineStr">
        <is>
          <t>43周</t>
        </is>
      </c>
      <c r="Q4159"/>
      <c r="R4159" t="inlineStr">
        <is>
          <t>false</t>
        </is>
      </c>
      <c r="S4159" t="inlineStr">
        <is>
          <t>2025/11/30</t>
        </is>
      </c>
      <c r="T4159" t="inlineStr">
        <is>
          <t>华南区</t>
        </is>
      </c>
      <c r="U4159"/>
      <c r="V4159" t="inlineStr">
        <is>
          <t>王言</t>
        </is>
      </c>
      <c r="W4159"/>
    </row>
    <row r="4160" ht="12.75" customHeight="1">
      <c r="A4160" t="inlineStr">
        <is>
          <t>2025-10-22 周杰晟-福建省福州市-朴朴-POC 已结束</t>
        </is>
      </c>
      <c r="B4160" t="inlineStr">
        <is>
          <t>1</t>
        </is>
      </c>
      <c r="C4160" t="inlineStr">
        <is>
          <t>施工卸货安装推迟至26号，后厨大姐技术需培训。</t>
        </is>
      </c>
      <c r="D4160" t="inlineStr">
        <is>
          <t>周杰晟</t>
        </is>
      </c>
      <c r="E4160" t="inlineStr">
        <is>
          <t>宏发石油，福建省福州市台江区鳌峰街道宏发石油宇洋中央金座</t>
        </is>
      </c>
      <c r="F4160" t="inlineStr">
        <is>
          <t>项目出差</t>
        </is>
      </c>
      <c r="G4160" t="inlineStr">
        <is>
          <t>周杰晟-福建省福州市-朴朴-POC 已结束</t>
        </is>
      </c>
      <c r="H4160" t="inlineStr">
        <is>
          <t>今日工作汇总：
- 今日于福州朴朴王庄店POC，上午在PUPU厨房协助出餐并测试新菜。
- 中午新菜测试完成，已确定明日上架5款新菜。
- 下午前往二店勘察现场施工进度，原计划明日卸货及安装机器的时间推迟至26号。
- 今日与PUPU沟通一人两机的人效问题（按商家朴食鲜目前实际情况，大姐后厨出品技术不够扎实，需继续培训；另外2名厨师可以胜任）。
明日工作计划：
福州朴朴王庄店POC</t>
        </is>
      </c>
      <c r="I4160" t="inlineStr">
        <is>
          <t>无</t>
        </is>
      </c>
      <c r="J4160" t="inlineStr">
        <is>
          <t>无</t>
        </is>
      </c>
      <c r="K4160" t="inlineStr">
        <is>
          <t>福州朴朴王庄店poc
</t>
        </is>
      </c>
      <c r="L4160" t="inlineStr">
        <is>
          <t>IMG_4330.JPEG,d581322e2a387f28b0c2371288676dd8.JPEG,6fc277c8f00ec8f662919cfe5d6ef8d7.JPEG</t>
        </is>
      </c>
      <c r="M4160"/>
      <c r="N4160" s="2">
        <v>45952</v>
      </c>
      <c r="O4160" t="inlineStr">
        <is>
          <t>已结束</t>
        </is>
      </c>
      <c r="P4160" t="inlineStr">
        <is>
          <t>43周</t>
        </is>
      </c>
      <c r="Q4160"/>
      <c r="R4160" t="inlineStr">
        <is>
          <t>false</t>
        </is>
      </c>
      <c r="S4160" t="inlineStr">
        <is>
          <t>2025/11/30</t>
        </is>
      </c>
      <c r="T4160" t="inlineStr">
        <is>
          <t>华南区</t>
        </is>
      </c>
      <c r="U4160"/>
      <c r="V4160" t="inlineStr">
        <is>
          <t>王言</t>
        </is>
      </c>
      <c r="W4160"/>
    </row>
    <row r="4161" ht="12.75" customHeight="1">
      <c r="A4161" t="inlineStr">
        <is>
          <t>2025-10-21 周杰晟-福建省福州市-朴朴-POC 已结束</t>
        </is>
      </c>
      <c r="B4161"/>
      <c r="C4161" t="inlineStr">
        <is>
          <t>炒菜机到货延后1天，卸货地点由前门改为后门。</t>
        </is>
      </c>
      <c r="D4161" t="inlineStr">
        <is>
          <t>周杰晟</t>
        </is>
      </c>
      <c r="E4161" t="inlineStr">
        <is>
          <t>宇洋中央金座，福建省福州市台江区鳌峰街道招商银行(万达支行)宇洋中央金座</t>
        </is>
      </c>
      <c r="F4161" t="inlineStr">
        <is>
          <t>项目出差</t>
        </is>
      </c>
      <c r="G4161" t="inlineStr">
        <is>
          <t>周杰晟-福建省福州市-朴朴-POC 已结束</t>
        </is>
      </c>
      <c r="H4161" t="inlineStr">
        <is>
          <t>今日工作汇总：
今天在福州朴朴王庄店POC，上午负责核对商家菜品的SOP，今日已全部核对完毕并做好分组，明天带回公司，让公司协助制作SOP图文。
下午前往二店现场确认进展，原计划22号到货的炒菜机将延后1天，且原计划从前门卸货，现改为从后门卸货。23号卸完货后直接装机，预计3天可安装完毕。
明天工作计划：
福州朴朴王庄店POC</t>
        </is>
      </c>
      <c r="I4161" t="inlineStr">
        <is>
          <t>无</t>
        </is>
      </c>
      <c r="J4161"/>
      <c r="K4161" t="inlineStr">
        <is>
          <t>福州朴朴王庄店poc</t>
        </is>
      </c>
      <c r="L4161" t="inlineStr">
        <is>
          <t>dabb13b2581606ee35972e9866f98874.JPEG,42c5ff0d89c739478e0463e7d02ecd96.JPEG,27d537a470de1af6a47d29c50a1c3008.JPEG</t>
        </is>
      </c>
      <c r="M4161"/>
      <c r="N4161" s="2">
        <v>45951</v>
      </c>
      <c r="O4161" t="inlineStr">
        <is>
          <t>已结束</t>
        </is>
      </c>
      <c r="P4161" t="inlineStr">
        <is>
          <t>43周</t>
        </is>
      </c>
      <c r="Q4161"/>
      <c r="R4161" t="inlineStr">
        <is>
          <t>false</t>
        </is>
      </c>
      <c r="S4161" t="inlineStr">
        <is>
          <t>2025/11/30</t>
        </is>
      </c>
      <c r="T4161" t="inlineStr">
        <is>
          <t>华南区</t>
        </is>
      </c>
      <c r="U4161"/>
      <c r="V4161" t="inlineStr">
        <is>
          <t>王言</t>
        </is>
      </c>
      <c r="W4161"/>
    </row>
    <row r="4162" ht="12.75" customHeight="1">
      <c r="A4162" t="inlineStr">
        <is>
          <t>2025-10-20 周杰晟-福建省福州市-朴朴-POC 已结束</t>
        </is>
      </c>
      <c r="B4162"/>
      <c r="C4162" t="inlineStr">
        <is>
          <t>PUPU项目4台机器更换故障隐患配件，机器已发福州待装修确认。</t>
        </is>
      </c>
      <c r="D4162" t="inlineStr">
        <is>
          <t>周杰晟</t>
        </is>
      </c>
      <c r="E4162" t="inlineStr">
        <is>
          <t>宏发石油，福建省福州市台江区鳌峰街道宏发石油宇洋中央金座</t>
        </is>
      </c>
      <c r="F4162" t="inlineStr">
        <is>
          <t>项目出差</t>
        </is>
      </c>
      <c r="G4162" t="inlineStr">
        <is>
          <t>周杰晟-福建省福州市-朴朴-POC 已结束</t>
        </is>
      </c>
      <c r="H4162" t="inlineStr">
        <is>
          <t>今日工作汇总：
- 中午协助朴食鲜、喜东东完成菜谱的SOP确认，对菜谱进行最终定版并修复。
- 今晚PUPU项目4台机器的故障隐患配件已全部更换。
- 今日收到物流信息，机器已发往福州，等待二店装修进展确认。
- 对喜东东二店操作员进行了培训。
明天工作计划：
- 福州朴朴王庄店POC</t>
        </is>
      </c>
      <c r="I4162" t="inlineStr">
        <is>
          <t>无</t>
        </is>
      </c>
      <c r="J4162"/>
      <c r="K4162" t="inlineStr">
        <is>
          <t>福州朴朴王庄店poc</t>
        </is>
      </c>
      <c r="L4162" t="inlineStr">
        <is>
          <t>IMG_4290.JPEG,f86fb351bfb38456709545c23fb0efb9.JPEG,55868fb9007bea3a3ff004ca05d16cb8.JPEG</t>
        </is>
      </c>
      <c r="M4162"/>
      <c r="N4162" s="2">
        <v>45950</v>
      </c>
      <c r="O4162" t="inlineStr">
        <is>
          <t>已结束</t>
        </is>
      </c>
      <c r="P4162" t="inlineStr">
        <is>
          <t>43周</t>
        </is>
      </c>
      <c r="Q4162"/>
      <c r="R4162" t="inlineStr">
        <is>
          <t>false</t>
        </is>
      </c>
      <c r="S4162" t="inlineStr">
        <is>
          <t>2025/11/30</t>
        </is>
      </c>
      <c r="T4162" t="inlineStr">
        <is>
          <t>华南区</t>
        </is>
      </c>
      <c r="U4162"/>
      <c r="V4162" t="inlineStr">
        <is>
          <t>王言</t>
        </is>
      </c>
      <c r="W4162"/>
    </row>
    <row r="4163" ht="12.75" customHeight="1">
      <c r="A4163" t="inlineStr">
        <is>
          <t>2025-10-18 周杰晟-福建省福州市-朴朴-POC 已结束</t>
        </is>
      </c>
      <c r="B4163"/>
      <c r="C4163" t="inlineStr">
        <is>
          <t>今日机器出现故障代码，已更换部分配件，故障码未复现。</t>
        </is>
      </c>
      <c r="D4163" t="inlineStr">
        <is>
          <t>周杰晟</t>
        </is>
      </c>
      <c r="E4163" t="inlineStr">
        <is>
          <t>宏发石油，福建省福州市台江区鳌峰街道宏发石油宇洋中央金座</t>
        </is>
      </c>
      <c r="F4163" t="inlineStr">
        <is>
          <t>项目出差</t>
        </is>
      </c>
      <c r="G4163" t="inlineStr">
        <is>
          <t>周杰晟-福建省福州市-朴朴-POC 已结束</t>
        </is>
      </c>
      <c r="H4163" t="inlineStr">
        <is>
          <t>今日工作汇总：
- 今日在福州朴朴王庄店进行机器盯岗，期间机器出现故障代码，但不影响运行。高峰期时，与操作员一同操作。
- 下午前往二店查看进度并落实卸货区域，确定在门前卸货，需推一段距离，仅有一个台阶。另外，机器到货时间确定为21号晚，届时需根据现场进展向司机反馈情况，机器可能需存放至物流仓。
- 今晚加班更换机器故障配件，先更换了2台朴食鲜的机器，喜东东的机器计划周一更换。测试完成后，故障码未再复现。
明天工作计划：原地休息1天</t>
        </is>
      </c>
      <c r="I4163" t="inlineStr">
        <is>
          <t>无</t>
        </is>
      </c>
      <c r="J4163"/>
      <c r="K4163" t="inlineStr">
        <is>
          <t>原地休息一天</t>
        </is>
      </c>
      <c r="L4163" t="inlineStr">
        <is>
          <t>IMG_4256.JPEG,IMG_4258.JPEG,bb754ce0d2420bdf3509f4c1dc0fd747.JPEG,dfc301528c7736b01fb4d3a7c3d49d03.JPEG</t>
        </is>
      </c>
      <c r="M4163"/>
      <c r="N4163" s="2">
        <v>45948</v>
      </c>
      <c r="O4163" t="inlineStr">
        <is>
          <t>已结束</t>
        </is>
      </c>
      <c r="P4163" t="inlineStr">
        <is>
          <t>42周</t>
        </is>
      </c>
      <c r="Q4163"/>
      <c r="R4163" t="inlineStr">
        <is>
          <t>false</t>
        </is>
      </c>
      <c r="S4163" t="inlineStr">
        <is>
          <t>2025/11/30</t>
        </is>
      </c>
      <c r="T4163" t="inlineStr">
        <is>
          <t>华南区</t>
        </is>
      </c>
      <c r="U4163"/>
      <c r="V4163" t="inlineStr">
        <is>
          <t>王言</t>
        </is>
      </c>
      <c r="W4163"/>
    </row>
    <row r="4164" ht="12.75" customHeight="1">
      <c r="A4164" t="inlineStr">
        <is>
          <t>2025-10-17 周杰晟-福建省福州市-朴朴-POC 已结束</t>
        </is>
      </c>
      <c r="B4164"/>
      <c r="C4164" t="inlineStr">
        <is>
          <t>电机转锅故障，已通知售后，配件明日更换，周末需关注。</t>
        </is>
      </c>
      <c r="D4164" t="inlineStr">
        <is>
          <t>周杰晟</t>
        </is>
      </c>
      <c r="E4164" t="inlineStr">
        <is>
          <t>澳普多，福建省福州市台江区鳌峰街道澳普多万达广场(福州金融街店)</t>
        </is>
      </c>
      <c r="F4164" t="inlineStr">
        <is>
          <t>项目出差</t>
        </is>
      </c>
      <c r="G4164" t="inlineStr">
        <is>
          <t>周杰晟-福建省福州市-朴朴-POC 已结束</t>
        </is>
      </c>
      <c r="H4164" t="inlineStr">
        <is>
          <t>今日工作汇总：
- 今日在福州朴朴王庄店POC，继续协助培训出餐，确保机器正常运作，并进行出品微调。
- 今日中午突发电机转锅故障，操作员在制作过程中发现感叹号，但操作正常，无卡顿。我操作时出现停顿，锅不转，随即手动操作修改转速后恢复正常。
- 已加急通知售后，联系工厂发货配件，配件明天可送达并进行更换。为防止故障持续，周六日需持续关注。
明天工作计划：
- 福州朴朴王庄店POC</t>
        </is>
      </c>
      <c r="I4164" t="inlineStr">
        <is>
          <t>今日新增sku-茄子豆角两份</t>
        </is>
      </c>
      <c r="J4164"/>
      <c r="K4164" t="inlineStr">
        <is>
          <t>福州朴朴王庄店poc</t>
        </is>
      </c>
      <c r="L4164" t="inlineStr">
        <is>
          <t>9b89801abc3d4378d21392b46bf801e5.JPEG,IMG_4212.JPEG,8215328f45f6602a6edb369eb0c17959.JPEG,35fffcc15e950319983019d834125dc4.JPEG</t>
        </is>
      </c>
      <c r="M4164"/>
      <c r="N4164" s="2">
        <v>45947</v>
      </c>
      <c r="O4164" t="inlineStr">
        <is>
          <t>已结束</t>
        </is>
      </c>
      <c r="P4164" t="inlineStr">
        <is>
          <t>42周</t>
        </is>
      </c>
      <c r="Q4164"/>
      <c r="R4164" t="inlineStr">
        <is>
          <t>false</t>
        </is>
      </c>
      <c r="S4164" t="inlineStr">
        <is>
          <t>2025/11/30</t>
        </is>
      </c>
      <c r="T4164" t="inlineStr">
        <is>
          <t>华南区</t>
        </is>
      </c>
      <c r="U4164"/>
      <c r="V4164" t="inlineStr">
        <is>
          <t>王言</t>
        </is>
      </c>
      <c r="W4164"/>
    </row>
    <row r="4165" ht="12.75" customHeight="1">
      <c r="A4165" t="inlineStr">
        <is>
          <t>2025-10-16 周杰晟-福建省福州市-朴朴-POC 已结束</t>
        </is>
      </c>
      <c r="B4165"/>
      <c r="C4165" t="inlineStr">
        <is>
          <t>宫保鸡丁味型不对，需等酱汁到后重试。</t>
        </is>
      </c>
      <c r="D4165" t="inlineStr">
        <is>
          <t>周杰晟</t>
        </is>
      </c>
      <c r="E4165" t="inlineStr">
        <is>
          <t>宏发石油，福建省福州市台江区鳌峰街道宏发石油宇洋中央金座</t>
        </is>
      </c>
      <c r="F4165" t="inlineStr">
        <is>
          <t>项目出差</t>
        </is>
      </c>
      <c r="G4165" t="inlineStr">
        <is>
          <t>周杰晟-福建省福州市-朴朴-POC 已结束</t>
        </is>
      </c>
      <c r="H4165" t="inlineStr">
        <is>
          <t>今日工作汇总：
今天在福州朴朴王庄店POC，因搞活动，订单量随SKU增加明显上升。中午明显感觉到良垦已达满负荷状态，操作员从早上9点左右开始操作机器，两台机器2人一直忙到12点未停歇。
草本汤也是如此，只剩喜东东没有空余状态。下午到周麻婆处继续录菜，共6个菜品（辣子鸡、外婆菜四季豆、香菇焖鸡、豉油皇炒面、扬州炒饭、宫保鸡丁），除宫保鸡丁味型不对，其他菜品均无问题。已反馈给其领导，等厨政找到宫保鸡丁酱汁后估计会再试菜一次。
明天工作计划：
福州朴朴POC</t>
        </is>
      </c>
      <c r="I4165" t="inlineStr">
        <is>
          <t>周麻婆新增sku-辣子鸡，香菇焖鸡，扬州炒饭，豉油皇炒面，宫保鸡丁，外婆菜炒四季豆</t>
        </is>
      </c>
      <c r="J4165" t="inlineStr">
        <is>
          <t>无</t>
        </is>
      </c>
      <c r="K4165" t="inlineStr">
        <is>
          <t>福州朴朴王庄店poc</t>
        </is>
      </c>
      <c r="L4165" t="inlineStr">
        <is>
          <t>5f85edfc8d1cd05a6782ef3d80bfbfdb.JPEG,IMG_4199.JPEG,cca04ff159d8408d41a1fc4aae63bc42.JPEG,0e8e04d571ea8bf8bdda3283a5b228f3.JPEG,4893626d8d14aa5c456ffa0c0fafb08f.JPEG</t>
        </is>
      </c>
      <c r="M4165"/>
      <c r="N4165" s="2">
        <v>45946</v>
      </c>
      <c r="O4165" t="inlineStr">
        <is>
          <t>已结束</t>
        </is>
      </c>
      <c r="P4165" t="inlineStr">
        <is>
          <t>42周</t>
        </is>
      </c>
      <c r="Q4165"/>
      <c r="R4165" t="inlineStr">
        <is>
          <t>false</t>
        </is>
      </c>
      <c r="S4165" t="inlineStr">
        <is>
          <t>2025/11/30</t>
        </is>
      </c>
      <c r="T4165" t="inlineStr">
        <is>
          <t>华南区</t>
        </is>
      </c>
      <c r="U4165"/>
      <c r="V4165" t="inlineStr">
        <is>
          <t>王言</t>
        </is>
      </c>
      <c r="W4165"/>
    </row>
    <row r="4166" ht="12.75" customHeight="1">
      <c r="A4166" t="inlineStr">
        <is>
          <t>2025-10-15 周杰晟-福州-周麻婆-POC 已结束</t>
        </is>
      </c>
      <c r="B4166"/>
      <c r="C4166" t="inlineStr">
        <is>
          <t>辣子鸡工序复杂、香菇焖鸡汁水多、宫保鸡丁缺门店酱汁需调整。</t>
        </is>
      </c>
      <c r="D4166" t="inlineStr">
        <is>
          <t>周杰晟</t>
        </is>
      </c>
      <c r="E4166" t="inlineStr">
        <is>
          <t>宏发石油，福建省福州市台江区鳌峰街道宏发石油宇洋中央金座</t>
        </is>
      </c>
      <c r="F4166" t="inlineStr">
        <is>
          <t>项目出差</t>
        </is>
      </c>
      <c r="G4166" t="inlineStr">
        <is>
          <t>周杰晟-福州-周麻婆-POC 已结束</t>
        </is>
      </c>
      <c r="H4166" t="inlineStr">
        <is>
          <t>今日工作汇总：
1. 上午于朴朴王庄店培训指导储备人员，并跟进新录制菜品。
2. 在朴朴录制小份量笋干炒肉，有一份和两份规格，一份约三小碗。
3. 中午忙完后前往周麻婆录菜，今日6个菜品已全部完成录制，明日需再前往调整菜谱，具体菜品情况如下：
    - 扬州炒饭：加盐、减油，总分量约400克。
    - 四季豆：无特殊备注。
    - 辣子鸡：菜谱无问题，但客户认为工序复杂，需考虑。
    - 香菇焖鸡：味道没问题，但汁水太多，顺便测试用干香菇制作。
    - 宫保鸡丁：今日准备不充分，无门店酱汁，口感获肯定，明日改用门店酱汁再测。
    - 炒面：味道尚可，减去韭黄，单分量约500克，继续测试。
明日工作计划：
前往福州朴朴王庄店POC/周麻婆录菜</t>
        </is>
      </c>
      <c r="I4166" t="inlineStr">
        <is>
          <t>今日新增sku-笋干炒肉1份，笋干炒肉2份，扬州炒饭，豉油皇炒面，辣子鸡，宫保鸡丁，外婆菜四季豆，香菇焖鸡。</t>
        </is>
      </c>
      <c r="J4166"/>
      <c r="K4166" t="inlineStr">
        <is>
          <t>福州朴朴poc和周麻婆录菜</t>
        </is>
      </c>
      <c r="L4166" t="inlineStr">
        <is>
          <t>05bef7ab9fe0f718c9ad2bb55132021d.JPEG,fad3a921daed5ce060d5fccd0e9ac571.JPEG,6cbead1ef0cc9fc80ad095f5741e015e.JPEG,edcf2c1ee60e50617ea3b676482458d4.JPEG,40f754d886af0d9be2dd782bb9bc0e8e.JPEG,f651ae351084d92c2975955a751c11cd.JPEG</t>
        </is>
      </c>
      <c r="M4166"/>
      <c r="N4166" s="2">
        <v>45945</v>
      </c>
      <c r="O4166" t="inlineStr">
        <is>
          <t>已结束</t>
        </is>
      </c>
      <c r="P4166" t="inlineStr">
        <is>
          <t>42周</t>
        </is>
      </c>
      <c r="Q4166"/>
      <c r="R4166" t="inlineStr">
        <is>
          <t>false</t>
        </is>
      </c>
      <c r="S4166" t="inlineStr">
        <is>
          <t>2025/10/14</t>
        </is>
      </c>
      <c r="T4166" t="inlineStr">
        <is>
          <t>华南区</t>
        </is>
      </c>
      <c r="U4166"/>
      <c r="V4166" t="inlineStr">
        <is>
          <t>谭亮城</t>
        </is>
      </c>
      <c r="W4166" t="inlineStr">
        <is>
          <t>王言</t>
        </is>
      </c>
    </row>
    <row r="4167" ht="12.75" customHeight="1">
      <c r="A4167" t="inlineStr">
        <is>
          <t>2025-10-14 周杰晟-福建省福州市-朴朴-POC 已结束</t>
        </is>
      </c>
      <c r="B4167"/>
      <c r="C4167" t="inlineStr">
        <is>
          <t>订单暴涨致现场混乱，因二店新人到场。</t>
        </is>
      </c>
      <c r="D4167" t="inlineStr">
        <is>
          <t>周杰晟</t>
        </is>
      </c>
      <c r="E4167" t="inlineStr">
        <is>
          <t>宏发石油，福建省福州市台江区鳌峰街道宏发石油宇洋中央金座</t>
        </is>
      </c>
      <c r="F4167" t="inlineStr">
        <is>
          <t>项目出差</t>
        </is>
      </c>
      <c r="G4167" t="inlineStr">
        <is>
          <t>周杰晟-福建省福州市-朴朴-POC 已结束</t>
        </is>
      </c>
      <c r="H4167" t="inlineStr">
        <is>
          <t>今日工作汇总：
- 今日在福州朴朴王庄店POC，于朴朴厨房协助指导新菜制作。
- 今日订单暴涨，现场较混乱，原因是二店新人到场。目前商户已开始储备人员，均由一店培训指导。
- 今日前往二店查看进展。
- 周麻婆因店长、厨师长休息，录菜改期，待通知。
明天工作计划：
- 福州朴朴王庄店POC
- 周麻婆新菜录制</t>
        </is>
      </c>
      <c r="I4167" t="inlineStr">
        <is>
          <t>无</t>
        </is>
      </c>
      <c r="J4167"/>
      <c r="K4167" t="inlineStr">
        <is>
          <t>福州朴朴王庄店poc，周麻婆新菜录制</t>
        </is>
      </c>
      <c r="L4167" t="inlineStr">
        <is>
          <t>IMG_4149.JPEG,4e068db3aa6863f3bf330b3f534eff7d.JPEG,IMG_4145.JPEG,fedd03e65f9cbf4e556054ba6df9eba0.JPEG</t>
        </is>
      </c>
      <c r="M4167"/>
      <c r="N4167" s="2">
        <v>45944</v>
      </c>
      <c r="O4167" t="inlineStr">
        <is>
          <t>已结束</t>
        </is>
      </c>
      <c r="P4167" t="inlineStr">
        <is>
          <t>42周</t>
        </is>
      </c>
      <c r="Q4167"/>
      <c r="R4167" t="inlineStr">
        <is>
          <t>false</t>
        </is>
      </c>
      <c r="S4167" t="inlineStr">
        <is>
          <t>2025/11/30</t>
        </is>
      </c>
      <c r="T4167" t="inlineStr">
        <is>
          <t>华南区</t>
        </is>
      </c>
      <c r="U4167"/>
      <c r="V4167" t="inlineStr">
        <is>
          <t>王言</t>
        </is>
      </c>
      <c r="W4167"/>
    </row>
    <row r="4168" ht="12.75" customHeight="1">
      <c r="A4168" t="inlineStr">
        <is>
          <t>2025-10-13 周杰晟-福建省福州市-朴朴-POC 已结束</t>
        </is>
      </c>
      <c r="B4168"/>
      <c r="C4168" t="inlineStr">
        <is>
          <t xml:space="preserve">今日朴朴上新菜谱录制通过，周麻婆录菜因食材未备取消，明日继续 </t>
        </is>
      </c>
      <c r="D4168" t="inlineStr">
        <is>
          <t>周杰晟</t>
        </is>
      </c>
      <c r="E4168" t="inlineStr">
        <is>
          <t>万达广场(福州金融街店)，福建省福州市台江区鳌峰街道曙光路万达广场(福州金融街店)</t>
        </is>
      </c>
      <c r="F4168" t="inlineStr">
        <is>
          <t>项目出差</t>
        </is>
      </c>
      <c r="G4168" t="inlineStr">
        <is>
          <t>周杰晟-福建省福州市-朴朴-POC 已结束</t>
        </is>
      </c>
      <c r="H4168" t="inlineStr">
        <is>
          <t>今日工作汇总：
今天在福州朴朴王庄店POC，商家朴食鲜上新菜谱（黑金炒饭、笋干炒肉、茄子豆角），分别录制了3份笋干炒肉、4斤黑金炒饭、3份茄子豆角，均已通过。
中午忙完后原计划前往周麻婆录制新菜，后收到临时通知，因食材未准备好，该计划取消。
明天工作计划：
明天早上继续在朴朴指导朴食鲜操作新菜，并录制新菜的小份菜谱；下午前往周麻婆录菜。
工作内容为福州朴朴王庄店POC及周麻婆新菜录制</t>
        </is>
      </c>
      <c r="I4168" t="inlineStr">
        <is>
          <t>今日新增sku-黑金炒饭 4斤，茄子豆角三份，笋干炒肉3份</t>
        </is>
      </c>
      <c r="J4168" t="inlineStr">
        <is>
          <t>无</t>
        </is>
      </c>
      <c r="K4168" t="inlineStr">
        <is>
          <t>福州朴朴王庄店pic.周麻婆正荣店录菜</t>
        </is>
      </c>
      <c r="L4168" t="inlineStr">
        <is>
          <t>4ee0cf4d4ad13630693728aaa31fd607.JPEG,IMG_4136.JPEG,c4fd3a942ecb96e4571fd9c8a2578fec.JPEG</t>
        </is>
      </c>
      <c r="M4168"/>
      <c r="N4168" s="2">
        <v>45943</v>
      </c>
      <c r="O4168" t="inlineStr">
        <is>
          <t>已结束</t>
        </is>
      </c>
      <c r="P4168" t="inlineStr">
        <is>
          <t>42周</t>
        </is>
      </c>
      <c r="Q4168"/>
      <c r="R4168" t="inlineStr">
        <is>
          <t>false</t>
        </is>
      </c>
      <c r="S4168" t="inlineStr">
        <is>
          <t>2025/11/30</t>
        </is>
      </c>
      <c r="T4168" t="inlineStr">
        <is>
          <t>华南区</t>
        </is>
      </c>
      <c r="U4168" t="inlineStr">
        <is>
          <t>0</t>
        </is>
      </c>
      <c r="V4168" t="inlineStr">
        <is>
          <t>王言</t>
        </is>
      </c>
      <c r="W4168"/>
    </row>
    <row r="4169" ht="12.75" customHeight="1">
      <c r="A4169" t="inlineStr">
        <is>
          <t>2025-10-12 周杰晟-福州-周麻婆-POC 已结束</t>
        </is>
      </c>
      <c r="B4169"/>
      <c r="C4169" t="inlineStr">
        <is>
          <t xml:space="preserve">休息日协助培训，朴食鲜新菜上新延后，明日有多项工作安排 </t>
        </is>
      </c>
      <c r="D4169" t="inlineStr">
        <is>
          <t>周杰晟</t>
        </is>
      </c>
      <c r="E4169" t="inlineStr">
        <is>
          <t>宏发石油，福建省福州市台江区鳌峰街道宏发石油宇洋中央金座</t>
        </is>
      </c>
      <c r="F4169" t="inlineStr">
        <is>
          <t>项目出差</t>
        </is>
      </c>
      <c r="G4169" t="inlineStr">
        <is>
          <t>周杰晟-福州-周麻婆-POC 已结束</t>
        </is>
      </c>
      <c r="H4169" t="inlineStr">
        <is>
          <t>今日工作汇总：
今天是休息日，在福州朴朴王庄店POC，订单量一般。
今天主要为二店操作员提供培训指导，以老操作员培训为主，我从旁协助。目前两个商户招聘的人员都有炒菜经验，很快就能上手。
另外，朴食鲜录制新菜（鸡蛋炒米粉5份、黑金炒饭3份、茄子豆角），上新时间需延后。
此外，今天接到需求通知，明天开始，上午先到公司，在朴朴观察指导操作员操作机器；下午1点左右到周麻婆调整菜谱并录制新菜（为期3天）。
明天工作计划：
福州朴朴王庄店POC/周麻婆新菜录制</t>
        </is>
      </c>
      <c r="I4169" t="inlineStr">
        <is>
          <t>今日新增sku-鸡蛋炒米粉5份-黑金炒饭3份-茄子豆角3份</t>
        </is>
      </c>
      <c r="J4169"/>
      <c r="K4169" t="inlineStr">
        <is>
          <t>福州朴朴王庄店poc及周麻婆新菜录制</t>
        </is>
      </c>
      <c r="L4169" t="inlineStr">
        <is>
          <t>5964753e0854f1fd42e10699ba91ba40.JPEG,1cc798a7239042c4f814e36d4a814b7b.JPEG,3b696607778df843c8192b0f33a8e9c9.JPEG,IMG_4123.JPEG,3e67eccb7568e544c173f4e2e9183938.JPEG,241d952027caf702ffaa2c06ce39a7c1.JPEG</t>
        </is>
      </c>
      <c r="M4169"/>
      <c r="N4169" s="2">
        <v>45942</v>
      </c>
      <c r="O4169" t="inlineStr">
        <is>
          <t>已结束</t>
        </is>
      </c>
      <c r="P4169" t="inlineStr">
        <is>
          <t>41周</t>
        </is>
      </c>
      <c r="Q4169"/>
      <c r="R4169" t="inlineStr">
        <is>
          <t>false</t>
        </is>
      </c>
      <c r="S4169" t="inlineStr">
        <is>
          <t>2025/10/14</t>
        </is>
      </c>
      <c r="T4169" t="inlineStr">
        <is>
          <t>华南区</t>
        </is>
      </c>
      <c r="U4169"/>
      <c r="V4169" t="inlineStr">
        <is>
          <t>谭亮城</t>
        </is>
      </c>
      <c r="W4169" t="inlineStr">
        <is>
          <t>王言</t>
        </is>
      </c>
    </row>
    <row r="4170" ht="12.75" customHeight="1">
      <c r="A4170" t="inlineStr">
        <is>
          <t>2025-10-11 周杰晟-福建省福州市-朴朴-POC 已结束</t>
        </is>
      </c>
      <c r="B4170"/>
      <c r="C4170" t="inlineStr">
        <is>
          <t xml:space="preserve">今日调整菜品、测试新品，二店月底开业；明日关注销管分配 </t>
        </is>
      </c>
      <c r="D4170" t="inlineStr">
        <is>
          <t>周杰晟</t>
        </is>
      </c>
      <c r="E4170" t="inlineStr">
        <is>
          <t>宏发石油，福建省福州市台江区鳌峰街道宏发石油宇洋中央金座</t>
        </is>
      </c>
      <c r="F4170" t="inlineStr">
        <is>
          <t>项目出差</t>
        </is>
      </c>
      <c r="G4170" t="inlineStr">
        <is>
          <t>周杰晟-福建省福州市-朴朴-POC 已结束</t>
        </is>
      </c>
      <c r="H4170" t="inlineStr">
        <is>
          <t>今日工作汇总：
- 已回到福州朴朴王庄店，于商家喜东东调整苦瓜炒蛋菜品。根据朴朴反馈，该菜品苦瓜和鸡蛋必须分开，不能粘到一起。现调整为苦瓜先过水，凉透后分装进袋子；制作过程为先炒鸡蛋，炒散后放入苦瓜，加入小炒汁出锅。
- 朴食鲜进行炖罐和小炒产品测试，明天将录入4个新菜品（黑金炒饭、豆角茄子、青椒炒蛋、笋干炒肉），周一正式上线。
- 前往二店现场观察进度，月底开业没问题，持续跟进机器安装流程。
明天工作计划：
福州朴朴王庄店POC</t>
        </is>
      </c>
      <c r="I4170" t="inlineStr">
        <is>
          <t>今日无新增sku</t>
        </is>
      </c>
      <c r="J4170" t="inlineStr">
        <is>
          <t>无</t>
        </is>
      </c>
      <c r="K4170" t="inlineStr">
        <is>
          <t>福州朴朴王庄店poc</t>
        </is>
      </c>
      <c r="L4170" t="inlineStr">
        <is>
          <t>14fbbc3e81ad512be7e4972e606a0db2.JPEG,02091163a67cda24a7c22c1f458596f8.JPEG,c2b019a89c64cdbd9c5e915cd356b2e4.JPEG,4aa9f8702527d5d524985722ed5d4927.JPEG,IMG_4103.JPEG</t>
        </is>
      </c>
      <c r="M4170"/>
      <c r="N4170" s="2">
        <v>45941</v>
      </c>
      <c r="O4170" t="inlineStr">
        <is>
          <t>已结束</t>
        </is>
      </c>
      <c r="P4170" t="inlineStr">
        <is>
          <t>41周</t>
        </is>
      </c>
      <c r="Q4170"/>
      <c r="R4170" t="inlineStr">
        <is>
          <t>false</t>
        </is>
      </c>
      <c r="S4170" t="inlineStr">
        <is>
          <t>2025/11/30</t>
        </is>
      </c>
      <c r="T4170" t="inlineStr">
        <is>
          <t>华南区</t>
        </is>
      </c>
      <c r="U4170"/>
      <c r="V4170" t="inlineStr">
        <is>
          <t>王言</t>
        </is>
      </c>
      <c r="W4170"/>
    </row>
    <row r="4171" ht="12.75" customHeight="1">
      <c r="A4171" t="inlineStr">
        <is>
          <t>2025-09-30 周杰晟-福州-朴朴-POC 已结束</t>
        </is>
      </c>
      <c r="B4171" t="inlineStr">
        <is>
          <t>1</t>
        </is>
      </c>
      <c r="C4171" t="inlineStr">
        <is>
          <t xml:space="preserve">今日订单稳，喜东东操作乱、缺协助，良垦休假工作仍推进 </t>
        </is>
      </c>
      <c r="D4171" t="inlineStr">
        <is>
          <t>周杰晟</t>
        </is>
      </c>
      <c r="E4171" t="inlineStr">
        <is>
          <t>福建省福州市晋安区象园街道北光明港路67号光明港公园</t>
        </is>
      </c>
      <c r="F4171" t="inlineStr">
        <is>
          <t>项目出差</t>
        </is>
      </c>
      <c r="G4171" t="inlineStr">
        <is>
          <t>周杰晟-福州-朴朴-POC 已结束</t>
        </is>
      </c>
      <c r="H4171" t="inlineStr">
        <is>
          <t>今日工作汇总：
今天是国庆前最后一天，订单比较稳定，没有受到影响。
喜东东方面，今日已交由大姐独自操作。该区域业务繁忙、略显杂乱，出餐空间较小，且一直仅由一名操作员负责，高峰时段无人协助，导致手忙脚乱。
良垦这边已有员工开始休假，近两日工作仍能顺利推进。
明天工作计划：
正常排休</t>
        </is>
      </c>
      <c r="I4171" t="inlineStr">
        <is>
          <t>无新增SKU</t>
        </is>
      </c>
      <c r="J4171" t="inlineStr">
        <is>
          <t>无</t>
        </is>
      </c>
      <c r="K4171" t="inlineStr">
        <is>
          <t>正常排休</t>
        </is>
      </c>
      <c r="L4171" t="inlineStr">
        <is>
          <t>f340edc8475fade59fc9275b79dc93e7.JPEG,d236ae3754d54506f4b099164cd2eed8.JPEG,IMG_4009.JPEG,c068fbe284d6e55624e624a8358aa52b.JPEG</t>
        </is>
      </c>
      <c r="M4171"/>
      <c r="N4171" s="2">
        <v>45930</v>
      </c>
      <c r="O4171" t="inlineStr">
        <is>
          <t>已结束</t>
        </is>
      </c>
      <c r="P4171" t="inlineStr">
        <is>
          <t>40周</t>
        </is>
      </c>
      <c r="Q4171"/>
      <c r="R4171" t="inlineStr">
        <is>
          <t>false</t>
        </is>
      </c>
      <c r="S4171" t="inlineStr">
        <is>
          <t>2025/09/30</t>
        </is>
      </c>
      <c r="T4171" t="inlineStr">
        <is>
          <t>华南区</t>
        </is>
      </c>
      <c r="U4171"/>
      <c r="V4171" t="inlineStr">
        <is>
          <t>王言</t>
        </is>
      </c>
      <c r="W4171"/>
    </row>
    <row r="4172" ht="12.75" customHeight="1">
      <c r="A4172" t="inlineStr">
        <is>
          <t>2025-09-29 周杰晟-福州-朴朴-POC 已结束</t>
        </is>
      </c>
      <c r="B4172"/>
      <c r="C4172" t="inlineStr">
        <is>
          <t xml:space="preserve">今日福州朴朴店POC，卡餐少但操作员欲辞，口味反馈淡；明增苦瓜炒蛋 </t>
        </is>
      </c>
      <c r="D4172" t="inlineStr">
        <is>
          <t>周杰晟</t>
        </is>
      </c>
      <c r="E4172" t="inlineStr">
        <is>
          <t>宏发石油，福建省福州市台江区鳌峰街道宏发石油宇洋中央金座</t>
        </is>
      </c>
      <c r="F4172" t="inlineStr">
        <is>
          <t>项目出差</t>
        </is>
      </c>
      <c r="G4172" t="inlineStr">
        <is>
          <t>周杰晟-福州-朴朴-POC 已结束</t>
        </is>
      </c>
      <c r="H4172" t="inlineStr">
        <is>
          <t>今日工作汇总：
今天在福州朴朴王庄店POC，仍在喜东东处协助出餐，情况稍有好转，仅出现少量卡餐。
不过，操作员阿姨因工作量过大，有辞工意向，且多次反馈工作分配不合理，但问题未得到解决。
今日订单较为稳定。
根据喜东东实际情况，新增30份苦瓜炒蛋，并对原有的手撕包菜菜谱进行微调，反馈口味淡。
明天工作计划：
福州朴朴王庄店POC</t>
        </is>
      </c>
      <c r="I4172" t="inlineStr">
        <is>
          <t>商家喜东东新增SKU-10份苦瓜炒蛋-20份苦瓜炒蛋</t>
        </is>
      </c>
      <c r="J4172" t="inlineStr">
        <is>
          <t>无</t>
        </is>
      </c>
      <c r="K4172" t="inlineStr">
        <is>
          <t>福州朴朴王庄店poc</t>
        </is>
      </c>
      <c r="L4172" t="inlineStr">
        <is>
          <t>6b7431e9fe7066ad89dd7cb39f2586fe.JPEG,159bb8617b2a2ecec64604a8ae578a97.JPEG,8cef37a972bc1e02720e1954ad08e17c.JPEG,IMG_3991.JPEG</t>
        </is>
      </c>
      <c r="M4172"/>
      <c r="N4172" s="2">
        <v>45929</v>
      </c>
      <c r="O4172" t="inlineStr">
        <is>
          <t>已结束</t>
        </is>
      </c>
      <c r="P4172" t="inlineStr">
        <is>
          <t>40周</t>
        </is>
      </c>
      <c r="Q4172"/>
      <c r="R4172" t="inlineStr">
        <is>
          <t>false</t>
        </is>
      </c>
      <c r="S4172" t="inlineStr">
        <is>
          <t>2025/09/30</t>
        </is>
      </c>
      <c r="T4172" t="inlineStr">
        <is>
          <t>华南区</t>
        </is>
      </c>
      <c r="U4172"/>
      <c r="V4172" t="inlineStr">
        <is>
          <t>王言</t>
        </is>
      </c>
      <c r="W4172"/>
    </row>
    <row r="4173" ht="12.75" customHeight="1">
      <c r="A4173" t="inlineStr">
        <is>
          <t>2025-09-28 周杰晟-福州-朴朴-POC 已结束</t>
        </is>
      </c>
      <c r="B4173"/>
      <c r="C4173" t="inlineStr">
        <is>
          <t xml:space="preserve">今日福州店新品上线订单增致卡餐，明日录大份菜谱、梳理动线 </t>
        </is>
      </c>
      <c r="D4173" t="inlineStr">
        <is>
          <t>周杰晟</t>
        </is>
      </c>
      <c r="E4173" t="inlineStr">
        <is>
          <t>宏发石油，福建省福州市台江区鳌峰街道宏发石油宇洋中央金座</t>
        </is>
      </c>
      <c r="F4173" t="inlineStr">
        <is>
          <t>项目出差</t>
        </is>
      </c>
      <c r="G4173" t="inlineStr">
        <is>
          <t>周杰晟-福州-朴朴-POC 已结束</t>
        </is>
      </c>
      <c r="H4173" t="inlineStr">
        <is>
          <t>今日工作汇总：
- 今日于福州朴朴王庄店POC，上午在喜东东处录制新菜苦瓜炒蛋。因新品上线，突然新增七八个新品，订单量骤增，协助机器操作员制作产品，出现严重卡餐情况。
- 明日需在喜东东处录制更大分量的菜谱。
- 良垦和草本汤订单量与之前持平，但整体订单量呈增长趋势。
- 明日需协助喜东东重新梳理动线问题。
- 机器上现有10个菜品，订单量渐大，已培训1名炒菜师傅协助制作，需大份量菜谱。
明日工作计划：
福州朴朴王庄店POC</t>
        </is>
      </c>
      <c r="I4173" t="inlineStr">
        <is>
          <t>今日新增SKU-苦瓜炒蛋5份-苦瓜炒蛋10份</t>
        </is>
      </c>
      <c r="J4173" t="inlineStr">
        <is>
          <t>无</t>
        </is>
      </c>
      <c r="K4173" t="inlineStr">
        <is>
          <t>福州朴朴王庄店poc</t>
        </is>
      </c>
      <c r="L4173" t="inlineStr">
        <is>
          <t>9363e31050d9bccab8e9c412e454dba9.JPEG,a9d2496e49cc8a125a3276f48d0954d2.JPEG,IMG_3975.JPEG,2dbb19539615988363bd1241301e553f.JPEG</t>
        </is>
      </c>
      <c r="M4173"/>
      <c r="N4173" s="2">
        <v>45928</v>
      </c>
      <c r="O4173" t="inlineStr">
        <is>
          <t>已结束</t>
        </is>
      </c>
      <c r="P4173" t="inlineStr">
        <is>
          <t>39周</t>
        </is>
      </c>
      <c r="Q4173"/>
      <c r="R4173" t="inlineStr">
        <is>
          <t>false</t>
        </is>
      </c>
      <c r="S4173" t="inlineStr">
        <is>
          <t>2025/09/30</t>
        </is>
      </c>
      <c r="T4173" t="inlineStr">
        <is>
          <t>华南区</t>
        </is>
      </c>
      <c r="U4173"/>
      <c r="V4173" t="inlineStr">
        <is>
          <t>王言</t>
        </is>
      </c>
      <c r="W4173"/>
    </row>
    <row r="4174" ht="12.75" customHeight="1">
      <c r="A4174" t="inlineStr">
        <is>
          <t>2025-09-27 周杰晟-福州-朴朴-POC 已结束</t>
        </is>
      </c>
      <c r="B4174"/>
      <c r="C4174" t="inlineStr">
        <is>
          <t xml:space="preserve">今日福州店POC工作，人员操作忙不过来，订单下滑，明录苦瓜炒蛋 </t>
        </is>
      </c>
      <c r="D4174" t="inlineStr">
        <is>
          <t>周杰晟</t>
        </is>
      </c>
      <c r="E4174" t="inlineStr">
        <is>
          <t>宇洋中央金座，福建省福州市台江区鳌峰街道曙光路宇洋中央金座</t>
        </is>
      </c>
      <c r="F4174" t="inlineStr">
        <is>
          <t>项目出差</t>
        </is>
      </c>
      <c r="G4174" t="inlineStr">
        <is>
          <t>周杰晟-福州-朴朴-POC 已结束</t>
        </is>
      </c>
      <c r="H4174" t="inlineStr">
        <is>
          <t>今日工作汇总：
- 今日于福州朴朴王庄店开展POC工作。早上先协助良垦产出第一批产品，因机器菜品较多，大姐一人操作两台机器忙不过来。10点前均在良垦。
- 10点后前往喜东东处，指导培训阿姨新品操作细节。阿姨观看两次演示后可独立操作，但一人操作两台机器仍忙不过来，炒锅师傅会帮忙。此外，今日录制了10份手撕包菜和干锅花菜，出品已获客户确认无误。
- 下午继续在喜东东处指导阿姨操作。
- 今晚喜东东提出，明天需继续录制新品苦瓜炒蛋。
- 因今日为休息日，总部订单减少，订单量有所下滑。
明天工作计划：
- 福州朴朴王庄店POC</t>
        </is>
      </c>
      <c r="I4174" t="inlineStr">
        <is>
          <t>今日新增SKU-10份手撕包菜-10份干锅花菜-已定版</t>
        </is>
      </c>
      <c r="J4174" t="inlineStr">
        <is>
          <t>无</t>
        </is>
      </c>
      <c r="K4174" t="inlineStr">
        <is>
          <t>福州朴朴王庄店poc</t>
        </is>
      </c>
      <c r="L4174" t="inlineStr">
        <is>
          <t>IMG_3959.JPEG,IMG_3951.JPEG,dc3945df447786955739282e1b4f6903.JPEG</t>
        </is>
      </c>
      <c r="M4174"/>
      <c r="N4174" s="2">
        <v>45927</v>
      </c>
      <c r="O4174" t="inlineStr">
        <is>
          <t>已结束</t>
        </is>
      </c>
      <c r="P4174" t="inlineStr">
        <is>
          <t>39周</t>
        </is>
      </c>
      <c r="Q4174"/>
      <c r="R4174" t="inlineStr">
        <is>
          <t>false</t>
        </is>
      </c>
      <c r="S4174" t="inlineStr">
        <is>
          <t>2025/09/30</t>
        </is>
      </c>
      <c r="T4174" t="inlineStr">
        <is>
          <t>华南区</t>
        </is>
      </c>
      <c r="U4174"/>
      <c r="V4174" t="inlineStr">
        <is>
          <t>王言</t>
        </is>
      </c>
      <c r="W4174"/>
    </row>
    <row r="4175" ht="12.75" customHeight="1">
      <c r="A4175" t="inlineStr">
        <is>
          <t>2025-09-26 周杰晟-福州-朴朴-POC 已结束</t>
        </is>
      </c>
      <c r="B4175" t="inlineStr">
        <is>
          <t>1</t>
        </is>
      </c>
      <c r="C4175" t="inlineStr">
        <is>
          <t xml:space="preserve">今日观察操作、录菜谱，良垦单增喜东东与草本汤单降，明日上新 </t>
        </is>
      </c>
      <c r="D4175" t="inlineStr">
        <is>
          <t>周杰晟</t>
        </is>
      </c>
      <c r="E4175" t="inlineStr">
        <is>
          <t>宇洋中央金座，福建省福州市台江区鳌峰街道曙光路宇洋中央金座</t>
        </is>
      </c>
      <c r="F4175" t="inlineStr">
        <is>
          <t>项目出差</t>
        </is>
      </c>
      <c r="G4175" t="inlineStr">
        <is>
          <t>周杰晟-福州-朴朴-POC 已结束</t>
        </is>
      </c>
      <c r="H4175" t="inlineStr">
        <is>
          <t>今日工作汇总：
- 今日于福州朴朴王庄店，早上在良垦观察操作员对新产品（鸡蛋炒河粉、外婆菜炒四季豆）的操作熟练度。操作员已能独自操作，但熟练度仍待提升。
- 下午在喜东东处录制两款新品，将于明日上架售卖。明日会请喜东东协助，指导新产品（手撕包菜、干锅花菜）的操作。今日已录制5份新产品菜谱，若明日订单量上涨，可录制10份。
- 今日良垦订单量有所增加，喜东东订单量下降。良垦新品上线对草本汤订单有影响，草本汤订单略有下降。
明日安排：
- 新品上线，正常上班。
- 工作计划：福州朴朴王庄店POC</t>
        </is>
      </c>
      <c r="I4175" t="inlineStr">
        <is>
          <t>今日新增SKU-5份干锅花菜-5份手撕包菜</t>
        </is>
      </c>
      <c r="J4175" t="inlineStr">
        <is>
          <t>无</t>
        </is>
      </c>
      <c r="K4175" t="inlineStr">
        <is>
          <t>福州朴朴王庄店poc</t>
        </is>
      </c>
      <c r="L4175" t="inlineStr">
        <is>
          <t>d994afd2e434b66e447b89cbd5a6c413.JPEG,IMG_3953.JPEG,IMG_3951.JPEG,961cc58062627b768c0cd74d1088e7c6.JPEG,IMG_3952.JPEG</t>
        </is>
      </c>
      <c r="M4175"/>
      <c r="N4175" s="2">
        <v>45926</v>
      </c>
      <c r="O4175" t="inlineStr">
        <is>
          <t>已结束</t>
        </is>
      </c>
      <c r="P4175" t="inlineStr">
        <is>
          <t>39周</t>
        </is>
      </c>
      <c r="Q4175"/>
      <c r="R4175" t="inlineStr">
        <is>
          <t>false</t>
        </is>
      </c>
      <c r="S4175" t="inlineStr">
        <is>
          <t>2025/09/30</t>
        </is>
      </c>
      <c r="T4175" t="inlineStr">
        <is>
          <t>华南区</t>
        </is>
      </c>
      <c r="U4175"/>
      <c r="V4175" t="inlineStr">
        <is>
          <t>王言</t>
        </is>
      </c>
      <c r="W4175"/>
    </row>
    <row r="4176" ht="12.75" customHeight="1">
      <c r="A4176" t="inlineStr">
        <is>
          <t>2025-09-25 周杰晟-福州-朴朴-POC 已结束</t>
        </is>
      </c>
      <c r="B4176" t="inlineStr">
        <is>
          <t>1</t>
        </is>
      </c>
      <c r="C4176" t="inlineStr">
        <is>
          <t xml:space="preserve">今日福州朴朴店工作含新品、录菜等，出餐混乱；明日继续POC及录菜 </t>
        </is>
      </c>
      <c r="D4176" t="inlineStr">
        <is>
          <t>周杰晟</t>
        </is>
      </c>
      <c r="E4176" t="inlineStr">
        <is>
          <t>宇洋中央金座，福建省福州市台江区鳌峰街道曙光路宇洋中央金座</t>
        </is>
      </c>
      <c r="F4176" t="inlineStr">
        <is>
          <t>项目出差</t>
        </is>
      </c>
      <c r="G4176" t="inlineStr">
        <is>
          <t>周杰晟-福州-朴朴-POC 已结束</t>
        </is>
      </c>
      <c r="H4176" t="inlineStr">
        <is>
          <t>今日工作汇总：
- 今日于福州朴朴王庄店开展POC工作。上午在良垦新增5款新品，分别为香菇豆腐汤、五谷杂粮饭、外婆菜炒四季豆、鸡蛋炒河粉、蒸水蛋。
- 机器新增菜谱：鸡蛋炒河粉2.5kg，外婆菜炒四季豆3份，明日需录制更大份量的外婆菜炒四季豆。（今日出餐较混乱，需协助调整出餐时间和动线）
- 下午与喜东东沟通，明日下午需前往录制干锅包菜和手撕包菜。
- 上午在良垦协助出餐，中午协助草本汤等工作。
明日工作计划：
- 福州朴朴王庄店POC</t>
        </is>
      </c>
      <c r="I4176" t="inlineStr">
        <is>
          <t>今日新增SKU，鸡蛋炒河粉2.5kg，外婆菜炒四季豆3份（打包成品为15份）</t>
        </is>
      </c>
      <c r="J4176" t="inlineStr">
        <is>
          <t>无</t>
        </is>
      </c>
      <c r="K4176" t="inlineStr">
        <is>
          <t>福州朴朴王庄店poc-商家喜东东录菜</t>
        </is>
      </c>
      <c r="L4176" t="inlineStr">
        <is>
          <t>5067908c646bcc1f9d95bf975dd2b2fc.JPEG,38026d0ca6fa075eb68c55943c17d312.JPEG,f91c4aff36f633e902ae54978d485a79.JPEG</t>
        </is>
      </c>
      <c r="M4176"/>
      <c r="N4176" s="2">
        <v>45925</v>
      </c>
      <c r="O4176" t="inlineStr">
        <is>
          <t>已结束</t>
        </is>
      </c>
      <c r="P4176" t="inlineStr">
        <is>
          <t>39周</t>
        </is>
      </c>
      <c r="Q4176"/>
      <c r="R4176" t="inlineStr">
        <is>
          <t>false</t>
        </is>
      </c>
      <c r="S4176" t="inlineStr">
        <is>
          <t>2025/09/30</t>
        </is>
      </c>
      <c r="T4176" t="inlineStr">
        <is>
          <t>华南区</t>
        </is>
      </c>
      <c r="U4176"/>
      <c r="V4176" t="inlineStr">
        <is>
          <t>王言</t>
        </is>
      </c>
      <c r="W4176"/>
    </row>
    <row r="4177" ht="12.75" customHeight="1">
      <c r="A4177" t="inlineStr">
        <is>
          <t>2025-09-24 周杰晟-福州-朴朴-POC 已结束</t>
        </is>
      </c>
      <c r="B4177" t="inlineStr">
        <is>
          <t>1</t>
        </is>
      </c>
      <c r="C4177" t="inlineStr">
        <is>
          <t xml:space="preserve">今日订单浮动不大，本周新增产品多，明天需录制良垦、喜东东新菜 </t>
        </is>
      </c>
      <c r="D4177" t="inlineStr">
        <is>
          <t>周杰晟</t>
        </is>
      </c>
      <c r="E4177" t="inlineStr">
        <is>
          <t>宇洋中央金座，福建省福州市台江区鳌峰街道曙光路宇洋中央金座</t>
        </is>
      </c>
      <c r="F4177" t="inlineStr">
        <is>
          <t>项目出差</t>
        </is>
      </c>
      <c r="G4177" t="inlineStr">
        <is>
          <t>周杰晟-福州-朴朴-POC 已结束</t>
        </is>
      </c>
      <c r="H4177" t="inlineStr">
        <is>
          <t>今日工作汇总：
- 福州朴朴王庄店POC今日订单与昨日相比浮动不大，本周将新增较多产品，工作量较大。
- 良垦明天先增加3个产品（鸡蛋炒河粉、黑金炒饭、外婆菜炒四季豆），本周六还会增加3 - 5款。
- 喜东东安排明天下午录制4个新菜（苦瓜炒蛋、干锅花菜、手撕包菜、鱼香肉丝），预计本周六上线。
- 明天先到良垦推出新品，顺便录制菜谱，下午再去录制喜东东菜品。
明天工作计划：
- 福州朴朴王庄店POC</t>
        </is>
      </c>
      <c r="I4177" t="inlineStr">
        <is>
          <t>无</t>
        </is>
      </c>
      <c r="J4177" t="inlineStr">
        <is>
          <t>无</t>
        </is>
      </c>
      <c r="K4177" t="inlineStr">
        <is>
          <t>福州朴朴王庄店poc-明天会给商家良垦录制新菜，还有喜东东也需要录制新菜。</t>
        </is>
      </c>
      <c r="L4177" t="inlineStr">
        <is>
          <t>948f31ee14278408c72f8f9bfd755a1a.JPEG,IMG_3925.JPEG</t>
        </is>
      </c>
      <c r="M4177"/>
      <c r="N4177" s="2">
        <v>45924</v>
      </c>
      <c r="O4177" t="inlineStr">
        <is>
          <t>已结束</t>
        </is>
      </c>
      <c r="P4177" t="inlineStr">
        <is>
          <t>39周</t>
        </is>
      </c>
      <c r="Q4177"/>
      <c r="R4177" t="inlineStr">
        <is>
          <t>false</t>
        </is>
      </c>
      <c r="S4177" t="inlineStr">
        <is>
          <t>2025/09/30</t>
        </is>
      </c>
      <c r="T4177" t="inlineStr">
        <is>
          <t>华南区</t>
        </is>
      </c>
      <c r="U4177"/>
      <c r="V4177" t="inlineStr">
        <is>
          <t>王言</t>
        </is>
      </c>
      <c r="W4177"/>
    </row>
    <row r="4178" ht="12.75" customHeight="1">
      <c r="A4178" t="inlineStr">
        <is>
          <t>2025-09-23 周杰晟-福州-朴朴-POC 已结束</t>
        </is>
      </c>
      <c r="B4178" t="inlineStr">
        <is>
          <t>1</t>
        </is>
      </c>
      <c r="C4178" t="inlineStr">
        <is>
          <t xml:space="preserve">今日福州朴朴店工作，喜东东订单降，明回良垦应对新品问题 </t>
        </is>
      </c>
      <c r="D4178" t="inlineStr">
        <is>
          <t>周杰晟</t>
        </is>
      </c>
      <c r="E4178" t="inlineStr">
        <is>
          <t>宇洋中央金座，福建省福州市台江区鳌峰街道曙光路宇洋中央金座</t>
        </is>
      </c>
      <c r="F4178" t="inlineStr">
        <is>
          <t>项目出差</t>
        </is>
      </c>
      <c r="G4178" t="inlineStr">
        <is>
          <t>周杰晟-福州-朴朴-POC 已结束</t>
        </is>
      </c>
      <c r="H4178" t="inlineStr">
        <is>
          <t>今日工作汇总：
今天在福州朴朴王庄店POC，早上协助喜东东操作员进行培训指导，目前已可放手让其操作（目前产品较少，仅有5款菜品在制作）。
中午继续协助万总，为草本汤出品炖罐。今日草本汤和良垦订单量再次增长，喜东东订单量则有所下降。
中午过后至晚上，订单陆续不断，且数量在逐渐增加。
明天将先返回良垦驻守，因即将推出新品，需及时调整菜谱并观察操作问题。
明天工作计划：
福州朴朴王庄店POC</t>
        </is>
      </c>
      <c r="I4178" t="inlineStr">
        <is>
          <t>无</t>
        </is>
      </c>
      <c r="J4178" t="inlineStr">
        <is>
          <t>无</t>
        </is>
      </c>
      <c r="K4178" t="inlineStr">
        <is>
          <t>福州朴朴王庄店poc</t>
        </is>
      </c>
      <c r="L4178" t="inlineStr">
        <is>
          <t>IMG_3917.JPEG,d4a911c5d9f2030b4859ef4902867498.JPEG,138b3ce81b0d97cd814b0b214653e1ac.JPEG,312c9163f7bea11c5a4355dc0dfd901c.JPEG</t>
        </is>
      </c>
      <c r="M4178"/>
      <c r="N4178" s="2">
        <v>45923</v>
      </c>
      <c r="O4178" t="inlineStr">
        <is>
          <t>已结束</t>
        </is>
      </c>
      <c r="P4178" t="inlineStr">
        <is>
          <t>39周</t>
        </is>
      </c>
      <c r="Q4178"/>
      <c r="R4178" t="inlineStr">
        <is>
          <t>false</t>
        </is>
      </c>
      <c r="S4178" t="inlineStr">
        <is>
          <t>2025/09/30</t>
        </is>
      </c>
      <c r="T4178" t="inlineStr">
        <is>
          <t>华南区</t>
        </is>
      </c>
      <c r="U4178"/>
      <c r="V4178" t="inlineStr">
        <is>
          <t>王言</t>
        </is>
      </c>
      <c r="W4178"/>
    </row>
    <row r="4179" ht="12.75" customHeight="1">
      <c r="A4179" t="inlineStr">
        <is>
          <t>2025-09-22 周杰晟-福州-朴朴-POC 已结束</t>
        </is>
      </c>
      <c r="B4179" t="inlineStr">
        <is>
          <t>1</t>
        </is>
      </c>
      <c r="C4179" t="inlineStr">
        <is>
          <t xml:space="preserve">今日协助培训、处理打包和调整规划，良垦将上新产品工作忙 </t>
        </is>
      </c>
      <c r="D4179" t="inlineStr">
        <is>
          <t>周杰晟</t>
        </is>
      </c>
      <c r="E4179" t="inlineStr">
        <is>
          <t>宏发石油，福建省福州市台江区鳌峰街道宏发石油宇洋中央金座</t>
        </is>
      </c>
      <c r="F4179" t="inlineStr">
        <is>
          <t>项目出差</t>
        </is>
      </c>
      <c r="G4179" t="inlineStr">
        <is>
          <t>周杰晟-福州-朴朴-POC 已结束</t>
        </is>
      </c>
      <c r="H4179" t="inlineStr">
        <is>
          <t>今日工作汇总：
- 今日于福州朴朴王庄店POC，主要协助喜东东指导培训大姐。
- 中午协助万总处理草本汤炖汤打包。
- 下午协助良垦调整出餐规划。
这两天良垦将有5个产品上线，届时工作较忙。喜东东产品上新时间暂定。
明天工作计划：
福州朴朴王庄店POC</t>
        </is>
      </c>
      <c r="I4179" t="inlineStr">
        <is>
          <t>今日喜东东新增8份小炒肉-已定版</t>
        </is>
      </c>
      <c r="J4179"/>
      <c r="K4179" t="inlineStr">
        <is>
          <t>福州朴朴王庄店poc</t>
        </is>
      </c>
      <c r="L4179" t="inlineStr">
        <is>
          <t>bdefe110581212475b79bc51b4b5c400.JPEG,aa0ccef9520a9063b2568d84a4595aff.JPEG,db2283bafea2ad424b232cf3cbb2e0ea.JPEG</t>
        </is>
      </c>
      <c r="M4179"/>
      <c r="N4179" s="2">
        <v>45922</v>
      </c>
      <c r="O4179" t="inlineStr">
        <is>
          <t>已结束</t>
        </is>
      </c>
      <c r="P4179" t="inlineStr">
        <is>
          <t>39周</t>
        </is>
      </c>
      <c r="Q4179"/>
      <c r="R4179" t="inlineStr">
        <is>
          <t>false</t>
        </is>
      </c>
      <c r="S4179" t="inlineStr">
        <is>
          <t>2025/09/30</t>
        </is>
      </c>
      <c r="T4179" t="inlineStr">
        <is>
          <t>华南区</t>
        </is>
      </c>
      <c r="U4179"/>
      <c r="V4179" t="inlineStr">
        <is>
          <t>王言</t>
        </is>
      </c>
      <c r="W4179"/>
    </row>
    <row r="4180" ht="12.75" customHeight="1">
      <c r="A4180" t="inlineStr">
        <is>
          <t>2025-09-21 周杰晟-福州-朴朴-POC 已结束</t>
        </is>
      </c>
      <c r="B4180" t="inlineStr">
        <is>
          <t>1</t>
        </is>
      </c>
      <c r="C4180" t="inlineStr">
        <is>
          <t xml:space="preserve">今日订单浮动小，明日迎高峰，关注草本汤，朴朴POC进行中 </t>
        </is>
      </c>
      <c r="D4180" t="inlineStr">
        <is>
          <t>周杰晟</t>
        </is>
      </c>
      <c r="E4180" t="inlineStr">
        <is>
          <t>盛天现代城，福建省福州市晋安区鼓山镇前屿东路盛天现代城</t>
        </is>
      </c>
      <c r="F4180" t="inlineStr">
        <is>
          <t>项目出差</t>
        </is>
      </c>
      <c r="G4180" t="inlineStr">
        <is>
          <t>周杰晟-福州-朴朴-POC 已结束</t>
        </is>
      </c>
      <c r="H4180" t="inlineStr">
        <is>
          <t>今日工作汇总：
- 今日订单对比昨日浮动不大，明日将迎来新一轮高峰期。
- 良垦商家若无新增产品，可完全放手；喜东东同理，新来的阿姨已熟悉工作，多加关注并给予辅导即可。
- 关注草本汤商家的满负荷状况。
明天工作计划：
- 福州朴朴王庄店</t>
        </is>
      </c>
      <c r="I4180" t="inlineStr">
        <is>
          <t>今日无新增sku</t>
        </is>
      </c>
      <c r="J4180" t="inlineStr">
        <is>
          <t>无</t>
        </is>
      </c>
      <c r="K4180" t="inlineStr">
        <is>
          <t>福州朴朴王庄店</t>
        </is>
      </c>
      <c r="L4180" t="inlineStr">
        <is>
          <t>558e3baf53e4aa828f55d6d4f52e741c.JPEG</t>
        </is>
      </c>
      <c r="M4180"/>
      <c r="N4180" s="2">
        <v>45921</v>
      </c>
      <c r="O4180" t="inlineStr">
        <is>
          <t>已结束</t>
        </is>
      </c>
      <c r="P4180" t="inlineStr">
        <is>
          <t>38周</t>
        </is>
      </c>
      <c r="Q4180"/>
      <c r="R4180" t="inlineStr">
        <is>
          <t>false</t>
        </is>
      </c>
      <c r="S4180" t="inlineStr">
        <is>
          <t>2025/09/30</t>
        </is>
      </c>
      <c r="T4180" t="inlineStr">
        <is>
          <t>华南区</t>
        </is>
      </c>
      <c r="U4180"/>
      <c r="V4180" t="inlineStr">
        <is>
          <t>王言</t>
        </is>
      </c>
      <c r="W4180"/>
    </row>
    <row r="4181" ht="12.75" customHeight="1">
      <c r="A4181" t="inlineStr">
        <is>
          <t>2025-09-20 周杰晟-福州-朴朴-POC 已结束</t>
        </is>
      </c>
      <c r="B4181" t="inlineStr">
        <is>
          <t>1</t>
        </is>
      </c>
      <c r="C4181" t="inlineStr">
        <is>
          <t xml:space="preserve">今日协助多店出餐、培训新人，订单量升；明日继续培训、协助出餐 </t>
        </is>
      </c>
      <c r="D4181" t="inlineStr">
        <is>
          <t>周杰晟</t>
        </is>
      </c>
      <c r="E4181" t="inlineStr">
        <is>
          <t>宇洋中央金座，福建省福州市台江区鳌峰街道招商银行(万达支行)宇洋中央金座</t>
        </is>
      </c>
      <c r="F4181" t="inlineStr">
        <is>
          <t>项目出差</t>
        </is>
      </c>
      <c r="G4181" t="inlineStr">
        <is>
          <t>周杰晟-福州-朴朴-POC 已结束</t>
        </is>
      </c>
      <c r="H4181" t="inlineStr">
        <is>
          <t>今日工作汇总：
- 协助喜东东进行正常出餐，并培训新来的大姐操作。大姐此前有十几年食堂工作经验，做过大灶，培训进展良好，很快上手。
- 今日订单量较之前有所提升。
- 因良垦有一名厨师（总共2名师傅）休息，协助其进行买包出餐制作。
- 受朴朴万总交代，在其周六日休息期间，协助草本汤进行炖罐出餐。
明日工作计划：
- 主要负责喜东东阿姨的培训，协助草本汤进行中午炖罐制作。
- 国庆节是否协助朴朴厨房，需等25号朴朴厨房全面开放后知晓。
- 福州朴朴王庄店POC</t>
        </is>
      </c>
      <c r="I4181" t="inlineStr">
        <is>
          <t>今日无新增sku</t>
        </is>
      </c>
      <c r="J4181" t="inlineStr">
        <is>
          <t>无</t>
        </is>
      </c>
      <c r="K4181" t="inlineStr">
        <is>
          <t>福州朴朴王庄店poc</t>
        </is>
      </c>
      <c r="L4181" t="inlineStr">
        <is>
          <t>7a4fd7fce64ec68f3a3d615e16dc0a3c.JPEG,7243a84bb0cb30c7cc894f6fa6e46b0b.JPEG,6c4a303ab6728aa5757adf0a1de7538a.JPEG,0f96b07328a5781c140d99e0b1f223d1.JPEG</t>
        </is>
      </c>
      <c r="M4181"/>
      <c r="N4181" s="2">
        <v>45920</v>
      </c>
      <c r="O4181" t="inlineStr">
        <is>
          <t>已结束</t>
        </is>
      </c>
      <c r="P4181" t="inlineStr">
        <is>
          <t>38周</t>
        </is>
      </c>
      <c r="Q4181"/>
      <c r="R4181" t="inlineStr">
        <is>
          <t>false</t>
        </is>
      </c>
      <c r="S4181" t="inlineStr">
        <is>
          <t>2025/09/30</t>
        </is>
      </c>
      <c r="T4181" t="inlineStr">
        <is>
          <t>华南区</t>
        </is>
      </c>
      <c r="U4181"/>
      <c r="V4181" t="inlineStr">
        <is>
          <t>王言</t>
        </is>
      </c>
      <c r="W4181"/>
    </row>
    <row r="4182" ht="12.75" customHeight="1">
      <c r="A4182" t="inlineStr">
        <is>
          <t>2025-09-19 周杰晟-福州-朴朴-POC 已结束</t>
        </is>
      </c>
      <c r="B4182" t="inlineStr">
        <is>
          <t>1</t>
        </is>
      </c>
      <c r="C4182" t="inlineStr">
        <is>
          <t xml:space="preserve">今日朴朴订单增长，周六日上班录新菜，sop因感冒或搁置 </t>
        </is>
      </c>
      <c r="D4182" t="inlineStr">
        <is>
          <t>周杰晟</t>
        </is>
      </c>
      <c r="E4182" t="inlineStr">
        <is>
          <t>宏发石油，福建省福州市台江区鳌峰街道宏发石油宇洋中央金座</t>
        </is>
      </c>
      <c r="F4182" t="inlineStr">
        <is>
          <t>项目出差</t>
        </is>
      </c>
      <c r="G4182" t="inlineStr">
        <is>
          <t>周杰晟-福州-朴朴-POC 已结束</t>
        </is>
      </c>
      <c r="H4182" t="inlineStr">
        <is>
          <t>今日工作汇总：
  今天还是在福州朴朴王庄店poc，今日订单对比昨天有所增长，营业数据晚点会私底下发给销售。
  今天中午协助良垦出餐，唐清林今天最后一天在这边协助。明天会前往周麻婆。
  另外本周因为需要录制新菜，周六日还是正常上班。还是以喜东东为主，录制新菜。良垦辅助协助即可。
  sop目前需要暂缓一下，感冒了。只有一个人，视频录制可能会搁置。目前只能做sopdePPT。
  明天工作计划：
  福州朴朴王庄店poc</t>
        </is>
      </c>
      <c r="I4182" t="inlineStr">
        <is>
          <t>今日录制麻婆豆腐未定版，明天继续</t>
        </is>
      </c>
      <c r="J4182"/>
      <c r="K4182" t="inlineStr">
        <is>
          <t>福州朴朴王庄店poc</t>
        </is>
      </c>
      <c r="L4182" t="inlineStr">
        <is>
          <t>3d5330545cba4ad45d5e18eb631a73a8.JPEG</t>
        </is>
      </c>
      <c r="M4182"/>
      <c r="N4182" s="2">
        <v>45919</v>
      </c>
      <c r="O4182" t="inlineStr">
        <is>
          <t>已结束</t>
        </is>
      </c>
      <c r="P4182" t="inlineStr">
        <is>
          <t>38周</t>
        </is>
      </c>
      <c r="Q4182"/>
      <c r="R4182" t="inlineStr">
        <is>
          <t>false</t>
        </is>
      </c>
      <c r="S4182" t="inlineStr">
        <is>
          <t>2025/09/30</t>
        </is>
      </c>
      <c r="T4182" t="inlineStr">
        <is>
          <t>华南区</t>
        </is>
      </c>
      <c r="U4182"/>
      <c r="V4182" t="inlineStr">
        <is>
          <t>王言</t>
        </is>
      </c>
      <c r="W4182"/>
    </row>
    <row r="4183" ht="12.75" customHeight="1">
      <c r="A4183" t="inlineStr">
        <is>
          <t>2025-09-18 周杰晟-福州-朴朴-POC 已结束</t>
        </is>
      </c>
      <c r="B4183" t="inlineStr">
        <is>
          <t>1</t>
        </is>
      </c>
      <c r="C4183" t="inlineStr">
        <is>
          <t xml:space="preserve">今日协助出餐，良垦单量涨喜东东降，电箱短路影响SOP录制 </t>
        </is>
      </c>
      <c r="D4183" t="inlineStr">
        <is>
          <t>周杰晟</t>
        </is>
      </c>
      <c r="E4183" t="inlineStr">
        <is>
          <t>宇洋中央金座，福建省福州市台江区鳌峰街道曙光路宇洋中央金座</t>
        </is>
      </c>
      <c r="F4183" t="inlineStr">
        <is>
          <t>项目出差</t>
        </is>
      </c>
      <c r="G4183" t="inlineStr">
        <is>
          <t>周杰晟-福州-朴朴-POC 已结束</t>
        </is>
      </c>
      <c r="H4183" t="inlineStr">
        <is>
          <t>今日工作汇总：
- 在福州朴朴王庄店POC，今早协助良垦出餐及草本汤炖罐出餐。
- 今日良垦订单量略有上涨，喜东东订单量则有所下降。喜东东需新增菜品，近期朴朴给喜东东带来较大压力，需新增大量菜品以提升订单量。
- 下午继续制作SOP，今日完成黑椒猪仔骨的SOP。原计划继续录制时电箱短路，明日将继续开展SOP收录工作。
明天工作计划：
- 福州朴朴王庄店POC</t>
        </is>
      </c>
      <c r="I4183" t="inlineStr">
        <is>
          <t>今日新增SKU-1份黑椒猪仔骨-已定版</t>
        </is>
      </c>
      <c r="J4183"/>
      <c r="K4183" t="inlineStr">
        <is>
          <t>福州朴朴王庄店poc</t>
        </is>
      </c>
      <c r="L4183" t="inlineStr">
        <is>
          <t>eef17ca66310f6e2e0b74fb27228243f.JPEG,a7862bf273137cf95d180a39519ed510.JPEG</t>
        </is>
      </c>
      <c r="M4183"/>
      <c r="N4183" s="2">
        <v>45918</v>
      </c>
      <c r="O4183" t="inlineStr">
        <is>
          <t>已结束</t>
        </is>
      </c>
      <c r="P4183" t="inlineStr">
        <is>
          <t>38周</t>
        </is>
      </c>
      <c r="Q4183"/>
      <c r="R4183" t="inlineStr">
        <is>
          <t>false</t>
        </is>
      </c>
      <c r="S4183" t="inlineStr">
        <is>
          <t>2025/09/30</t>
        </is>
      </c>
      <c r="T4183" t="inlineStr">
        <is>
          <t>华南区</t>
        </is>
      </c>
      <c r="U4183"/>
      <c r="V4183" t="inlineStr">
        <is>
          <t>王言</t>
        </is>
      </c>
      <c r="W4183"/>
    </row>
    <row r="4184" ht="12.75" customHeight="1">
      <c r="A4184" t="inlineStr">
        <is>
          <t>2025-09-17 周杰晟-福州-朴朴-POC 已结束</t>
        </is>
      </c>
      <c r="B4184" t="inlineStr">
        <is>
          <t>1</t>
        </is>
      </c>
      <c r="C4184" t="inlineStr">
        <is>
          <t xml:space="preserve">今日福州朴朴店POC开放，订单午间增，视频拍摄不理想 </t>
        </is>
      </c>
      <c r="D4184" t="inlineStr">
        <is>
          <t>周杰晟</t>
        </is>
      </c>
      <c r="E4184" t="inlineStr">
        <is>
          <t>宏发石油，福建省福州市台江区鳌峰街道宏发石油宇洋中央金座</t>
        </is>
      </c>
      <c r="F4184" t="inlineStr">
        <is>
          <t>项目出差</t>
        </is>
      </c>
      <c r="G4184" t="inlineStr">
        <is>
          <t>周杰晟-福州-朴朴-POC 已结束</t>
        </is>
      </c>
      <c r="H4184" t="inlineStr">
        <is>
          <t>今日工作汇总：
  今天福州朴朴王庄店poc，今日第一阶段对外开放进行中。
今日订单有所增长，订单大部分都是集中在中午。
下午制作两个sop（黄金蛋炒饭，酸辣鸡杂）
PPT模块已经发送给朴朴，等着看看有没需要调整的地方。另外视频拍摄不理想，已经提了需求，找人协助制作。
  Sop和视频的制作，对于后期开店助力很大。能减轻口味的工作量。
 明天还是早上协助商家完成出餐，下午推进sopde制作。
明天工作计划：
  福州朴朴王庄店poc</t>
        </is>
      </c>
      <c r="I4184" t="inlineStr">
        <is>
          <t>今日制作sop，录制了三款原有菜单de单份菜谱。</t>
        </is>
      </c>
      <c r="J4184" t="inlineStr">
        <is>
          <t>已提需求，需要协助sop视频拍摄。</t>
        </is>
      </c>
      <c r="K4184" t="inlineStr">
        <is>
          <t>福州朴朴王庄店poc</t>
        </is>
      </c>
      <c r="L4184" t="inlineStr">
        <is>
          <t>b97c09ee54c0630f356d086f7e78d0b2.JPEG,IMG_3819.JPEG,65dc40f8addfeb783ffa16bf94294de0.JPEG</t>
        </is>
      </c>
      <c r="M4184"/>
      <c r="N4184" s="2">
        <v>45917</v>
      </c>
      <c r="O4184" t="inlineStr">
        <is>
          <t>已结束</t>
        </is>
      </c>
      <c r="P4184" t="inlineStr">
        <is>
          <t>38周</t>
        </is>
      </c>
      <c r="Q4184"/>
      <c r="R4184" t="inlineStr">
        <is>
          <t>false</t>
        </is>
      </c>
      <c r="S4184" t="inlineStr">
        <is>
          <t>2025/09/30</t>
        </is>
      </c>
      <c r="T4184" t="inlineStr">
        <is>
          <t>华南区</t>
        </is>
      </c>
      <c r="U4184"/>
      <c r="V4184" t="inlineStr">
        <is>
          <t>王言</t>
        </is>
      </c>
      <c r="W4184"/>
    </row>
    <row r="4185" ht="12.75" customHeight="1">
      <c r="A4185" t="inlineStr">
        <is>
          <t>2025-09-16 周杰晟-福州-朴朴-POC 已结束</t>
        </is>
      </c>
      <c r="B4185" t="inlineStr">
        <is>
          <t>1</t>
        </is>
      </c>
      <c r="C4185" t="inlineStr">
        <is>
          <t xml:space="preserve">今日多订单操作、装设备测新菜，明日测试订单或涨且开展SOP制作 </t>
        </is>
      </c>
      <c r="D4185" t="inlineStr">
        <is>
          <t>周杰晟</t>
        </is>
      </c>
      <c r="E4185" t="inlineStr">
        <is>
          <t>阳光城悠澜郡，福建省福州市台江区瀛洲街道瀛福路阳光城悠澜郡</t>
        </is>
      </c>
      <c r="F4185" t="inlineStr">
        <is>
          <t>项目出差</t>
        </is>
      </c>
      <c r="G4185" t="inlineStr">
        <is>
          <t>周杰晟-福州-朴朴-POC 已结束</t>
        </is>
      </c>
      <c r="H4185" t="inlineStr">
        <is>
          <t>今日工作汇总：
  今天在福州朴朴王庄店，今日良垦订单530单，喜东东订单200单。
  今天还是在喜东东那边，负责操作机器。明天会来一个阿姨操作机器。
  今天kmes同事过来，已经安装了朴食鲜硬件设备。
  喜东东今天测试了新菜品，这两天将会有录制。另外唐清林已经到店，明天开始sop制作。
   明天朴朴会进行第一阶段对外测试。订单量会有所上涨。下午会抽空跟唐清林进行sop制作。
明天工作计划：
  福州朴朴王庄店</t>
        </is>
      </c>
      <c r="I4185" t="inlineStr">
        <is>
          <t>今日新增sku，4份黑椒猪仔骨</t>
        </is>
      </c>
      <c r="J4185" t="inlineStr">
        <is>
          <t>无</t>
        </is>
      </c>
      <c r="K4185" t="inlineStr">
        <is>
          <t>福州朴朴王庄店</t>
        </is>
      </c>
      <c r="L4185" t="inlineStr">
        <is>
          <t>8a03e811d4cf2d1c49ed60a833d08945.JPEG,IMG_3782.JPEG,97dd9e0ff0bdf14a7d57cdef30f412cd.JPEG,IMG_3780.JPEG,7615a8ee2fb227f5875ed0e78a56d8bf.JPEG</t>
        </is>
      </c>
      <c r="M4185"/>
      <c r="N4185" s="2">
        <v>45916</v>
      </c>
      <c r="O4185" t="inlineStr">
        <is>
          <t>已结束</t>
        </is>
      </c>
      <c r="P4185" t="inlineStr">
        <is>
          <t>38周</t>
        </is>
      </c>
      <c r="Q4185"/>
      <c r="R4185" t="inlineStr">
        <is>
          <t>false</t>
        </is>
      </c>
      <c r="S4185" t="inlineStr">
        <is>
          <t>2025/09/30</t>
        </is>
      </c>
      <c r="T4185" t="inlineStr">
        <is>
          <t>华南区</t>
        </is>
      </c>
      <c r="U4185"/>
      <c r="V4185" t="inlineStr">
        <is>
          <t>王言</t>
        </is>
      </c>
      <c r="W4185"/>
    </row>
    <row r="4186" ht="12.75" customHeight="1">
      <c r="A4186" t="inlineStr">
        <is>
          <t>2025-09-15 周杰晟-福州-朴朴-POC 已结束</t>
        </is>
      </c>
      <c r="B4186" t="inlineStr">
        <is>
          <t>1</t>
        </is>
      </c>
      <c r="C4186" t="inlineStr">
        <is>
          <t xml:space="preserve">今日协助喜东东，朴万总提占地意见，明录新菜，后天对接SOP </t>
        </is>
      </c>
      <c r="D4186" t="inlineStr">
        <is>
          <t>周杰晟</t>
        </is>
      </c>
      <c r="E4186" t="inlineStr">
        <is>
          <t>宇洋中央金座，福建省福州市台江区鳌峰街道中国民生银行(福州台江支行)宇洋中央金座</t>
        </is>
      </c>
      <c r="F4186" t="inlineStr">
        <is>
          <t>项目出差</t>
        </is>
      </c>
      <c r="G4186" t="inlineStr">
        <is>
          <t>周杰晟-福州-朴朴-POC 已结束</t>
        </is>
      </c>
      <c r="H4186" t="inlineStr">
        <is>
          <t>今日工作汇总：
- 今日仍在福州朴朴王庄店，协助喜东东使用机器。喜东东今日单量约200，制作菜品约30锅次，明天将继续录制原有菜品，但份量加大，满足其最大量需求，不采用小份多锅的方式。
- 朴朴万总今日提出意见，喜东东目前占地面积大，有5个灶台，但实际产品数量仅约10个，产量与面积不成正比。此外，今晚喜东东老板前来测试了5个产品（丝瓜炒圣子、手撕包菜、干锅花菜、番茄炒蛋后天需上线，因此明天需录制新菜品）。
- 唐清林明天晚上到，后天将与其对接SOP所需工作。
明天工作计划：
朴朴王庄店POC</t>
        </is>
      </c>
      <c r="I4186" t="inlineStr">
        <is>
          <t>今日无新增sku</t>
        </is>
      </c>
      <c r="J4186" t="inlineStr">
        <is>
          <t>进展良好</t>
        </is>
      </c>
      <c r="K4186" t="inlineStr">
        <is>
          <t>福州朴朴王庄店poc</t>
        </is>
      </c>
      <c r="L4186" t="inlineStr">
        <is>
          <t>9dfa1aa0fb294cb21895126bce9a781d.JPEG,IMG_3771.JPEG,056c9738f78e5a2d9a3d15374b2921d1.JPEG,af8682d35ce738ea58065ec804aa66a3.JPEG,a76df33b1533004ada2e47d3e57d78c3.JPEG</t>
        </is>
      </c>
      <c r="M4186"/>
      <c r="N4186" s="2">
        <v>45915</v>
      </c>
      <c r="O4186" t="inlineStr">
        <is>
          <t>已结束</t>
        </is>
      </c>
      <c r="P4186" t="inlineStr">
        <is>
          <t>38周</t>
        </is>
      </c>
      <c r="Q4186"/>
      <c r="R4186" t="inlineStr">
        <is>
          <t>false</t>
        </is>
      </c>
      <c r="S4186" t="inlineStr">
        <is>
          <t>2025/09/30</t>
        </is>
      </c>
      <c r="T4186" t="inlineStr">
        <is>
          <t>华南区</t>
        </is>
      </c>
      <c r="U4186"/>
      <c r="V4186" t="inlineStr">
        <is>
          <t>王言</t>
        </is>
      </c>
      <c r="W4186"/>
    </row>
    <row r="4187" ht="12.75" customHeight="1">
      <c r="A4187" t="inlineStr">
        <is>
          <t>2025-09-14 周杰晟-福州-朴朴-POC 已结束</t>
        </is>
      </c>
      <c r="B4187" t="inlineStr">
        <is>
          <t>1</t>
        </is>
      </c>
      <c r="C4187" t="inlineStr">
        <is>
          <t xml:space="preserve">今日朴朴店订单少，喜东东停机待重启，后续围绕其开展工作 </t>
        </is>
      </c>
      <c r="D4187" t="inlineStr">
        <is>
          <t>周杰晟</t>
        </is>
      </c>
      <c r="E4187" t="inlineStr">
        <is>
          <t>宏发石油，福建省福州市台江区鳌峰街道宏发石油宇洋中央金座</t>
        </is>
      </c>
      <c r="F4187" t="inlineStr">
        <is>
          <t>项目出差</t>
        </is>
      </c>
      <c r="G4187" t="inlineStr">
        <is>
          <t>周杰晟-福州-朴朴-POC 已结束</t>
        </is>
      </c>
      <c r="H4187" t="inlineStr">
        <is>
          <t>今日工作汇总：
- 今日福州朴朴王庄店正常营业，订单数量较少，良垦约200单，喜东东100单。
- 喜东东因操作员离职未开机。经了解，其产品原本仅十余个，机器占5个，还需安排1人负责机器及卫生，故直接停用，已向朴朴方反馈。明天我将前往开启并操作机器。
- 唐清林需周二晚上到，已与李阳沟通好。
- 朴食鲜询问另外两台机器到货时间，此事需朴食鲜与朴朴沟通。
- 后续重点工作围绕喜东东展开，提高机器使用率并进行培训，制作朴朴所需SOP，拍摄制作过程及录菜。
明天工作计划：
福州朴朴王庄店POC</t>
        </is>
      </c>
      <c r="I4187" t="inlineStr">
        <is>
          <t>今日新增定版-4份黑椒猪仔骨</t>
        </is>
      </c>
      <c r="J4187" t="inlineStr">
        <is>
          <t>喜东东商家操作员离职，已经停用机器，明天过去协助，自己催促他们的招聘-已反馈</t>
        </is>
      </c>
      <c r="K4187" t="inlineStr">
        <is>
          <t>福州朴朴王庄店poc</t>
        </is>
      </c>
      <c r="L4187" t="inlineStr">
        <is>
          <t>2fa35defd7516cda8092487d76bb4ce3.JPEG,ae34c4f9eb9fdab468091329dacb3cbe.JPEG,IMG_3760.JPEG,IMG_3758.JPEG</t>
        </is>
      </c>
      <c r="M4187"/>
      <c r="N4187" s="2">
        <v>45914</v>
      </c>
      <c r="O4187" t="inlineStr">
        <is>
          <t>已结束</t>
        </is>
      </c>
      <c r="P4187" t="inlineStr">
        <is>
          <t>37周</t>
        </is>
      </c>
      <c r="Q4187"/>
      <c r="R4187" t="inlineStr">
        <is>
          <t>false</t>
        </is>
      </c>
      <c r="S4187" t="inlineStr">
        <is>
          <t>2025/09/30</t>
        </is>
      </c>
      <c r="T4187" t="inlineStr">
        <is>
          <t>华南区</t>
        </is>
      </c>
      <c r="U4187"/>
      <c r="V4187" t="inlineStr">
        <is>
          <t>王言</t>
        </is>
      </c>
      <c r="W4187"/>
    </row>
    <row r="4188" ht="12.75" customHeight="1">
      <c r="A4188" t="inlineStr">
        <is>
          <t>2025-09-13 周杰晟-福州-朴朴-POC 已结束</t>
        </is>
      </c>
      <c r="B4188" t="inlineStr">
        <is>
          <t>1</t>
        </is>
      </c>
      <c r="C4188" t="inlineStr">
        <is>
          <t xml:space="preserve">今日朴朴推广筹备开业，订单有数量，设备使用及招人待解决 </t>
        </is>
      </c>
      <c r="D4188" t="inlineStr">
        <is>
          <t>周杰晟</t>
        </is>
      </c>
      <c r="E4188" t="inlineStr">
        <is>
          <t>宏发石油，福建省福州市台江区鳌峰街道宏发石油宇洋中央金座</t>
        </is>
      </c>
      <c r="F4188" t="inlineStr">
        <is>
          <t>巡店</t>
        </is>
      </c>
      <c r="G4188" t="inlineStr">
        <is>
          <t>周杰晟-福州-朴朴-POC 已结束</t>
        </is>
      </c>
      <c r="H4188" t="inlineStr">
        <is>
          <t>今日工作汇总：
今天是朴朴非对外开放的首个周末，后续365天均会正常营业，夜宵时间尚未确定。
今日良垦订单约200单，喜东东100单。朴朴当面推广工作今日全面开启，为下周三对外开业做准备。
今日朴朴万总安排我兼顾整个厨房半自动和自动化设备的使用，提升设备使用率，并教导各档口使用。
利用周六日时间，着手开展机器全部菜单的SOP工作。
今日是喜东东操作员最后一天工作，已催促其尽快招聘人员。其余人员也会操作，经沟通，若人员招聘不足将关闭机器。我打算这段时间过去协助操作，以免给朴朴留下不良印象。（另外，朴食鲜在不录制新菜时可脱手）
明天工作计划：
福州朴朴POC</t>
        </is>
      </c>
      <c r="I4188" t="inlineStr">
        <is>
          <t>今日无新增sku</t>
        </is>
      </c>
      <c r="J4188" t="inlineStr">
        <is>
          <t>无</t>
        </is>
      </c>
      <c r="K4188" t="inlineStr">
        <is>
          <t>福州朴朴（王庄店）</t>
        </is>
      </c>
      <c r="L4188" t="inlineStr">
        <is>
          <t>baa2025c8b9b55d15eba8cc9e89b5da2.JPEG,6a0d11c39ac332e0609052b99fd4f8e2.JPEG,0d55d9e31d37b5fd117b4f7aefd8801b.JPEG,013ac419a1eeece2f6156408d7d98fd3.JPEG</t>
        </is>
      </c>
      <c r="M4188"/>
      <c r="N4188" s="2">
        <v>45913</v>
      </c>
      <c r="O4188" t="inlineStr">
        <is>
          <t>已结束</t>
        </is>
      </c>
      <c r="P4188" t="inlineStr">
        <is>
          <t>37周</t>
        </is>
      </c>
      <c r="Q4188"/>
      <c r="R4188" t="inlineStr">
        <is>
          <t>false</t>
        </is>
      </c>
      <c r="S4188" t="inlineStr">
        <is>
          <t>2025/09/30</t>
        </is>
      </c>
      <c r="T4188" t="inlineStr">
        <is>
          <t>华南区</t>
        </is>
      </c>
      <c r="U4188"/>
      <c r="V4188" t="inlineStr">
        <is>
          <t>王言</t>
        </is>
      </c>
      <c r="W4188"/>
    </row>
    <row r="4189" ht="12.75" customHeight="1">
      <c r="A4189" t="inlineStr">
        <is>
          <t>2025-09-12 周杰晟-福州-朴朴-POC 已结束</t>
        </is>
      </c>
      <c r="B4189"/>
      <c r="C4189" t="inlineStr">
        <is>
          <t xml:space="preserve">今日朴朴测试订单少，喜东东人员更替，麻婆豆腐效果不佳 </t>
        </is>
      </c>
      <c r="D4189" t="inlineStr">
        <is>
          <t>周杰晟</t>
        </is>
      </c>
      <c r="E4189" t="inlineStr">
        <is>
          <t>宏发石油，福建省福州市台江区鳌峰街道宏发石油宇洋中央金座</t>
        </is>
      </c>
      <c r="F4189" t="inlineStr">
        <is>
          <t>巡店</t>
        </is>
      </c>
      <c r="G4189" t="inlineStr">
        <is>
          <t>周杰晟-福州-朴朴-POC 已结束</t>
        </is>
      </c>
      <c r="H4189" t="inlineStr">
        <is>
          <t>今日工作汇总：
今日朴朴测试对外第一天，良垦订单量约400单，喜东东200多单。因未进行对外推广，订单量低于预期，且对外测试点仅2个小区。明天将开始对外推广并开展地推，持续关注。
今日喜东东操作员为最后一天上班，明天会重点关注并提供协助。
今日录制了5份和10份麻婆豆腐，效果不佳，因水淀粉勾芡问题，未能很好包裹豆腐。明天继续关注该问题并调整水淀粉比例。
良垦机器使用顺畅，阿姨操作熟练，打算让其自主操作一段时间，期间将重心放在SOP制作和喜东东操作员培训上。
明天工作计划：
福州朴朴厨房 - 商家喜东东操作员培训</t>
        </is>
      </c>
      <c r="I4189" t="inlineStr">
        <is>
          <t>今日定版新菜谱：麻婆豆腐-5份，麻婆豆腐10份</t>
        </is>
      </c>
      <c r="J4189" t="inlineStr">
        <is>
          <t>关于麻婆豆腐水淀粉勾芡问题，已反馈。</t>
        </is>
      </c>
      <c r="K4189" t="inlineStr">
        <is>
          <t>朴朴厨房-商家喜东东操作员培训</t>
        </is>
      </c>
      <c r="L4189" t="inlineStr">
        <is>
          <t>IMG_3726.JPEG,951ddfb6bb508170e4a0d3fa3d6b710e.JPEG,40266d451b8538c45cf205e611a8dc5b.JPEG,be4bbd5ac7a8409b0875679a5e39617e.JPEG</t>
        </is>
      </c>
      <c r="M4189"/>
      <c r="N4189" s="2">
        <v>45912</v>
      </c>
      <c r="O4189" t="inlineStr">
        <is>
          <t>已结束</t>
        </is>
      </c>
      <c r="P4189" t="inlineStr">
        <is>
          <t>37周</t>
        </is>
      </c>
      <c r="Q4189"/>
      <c r="R4189" t="inlineStr">
        <is>
          <t>false</t>
        </is>
      </c>
      <c r="S4189" t="inlineStr">
        <is>
          <t>2025/09/30</t>
        </is>
      </c>
      <c r="T4189" t="inlineStr">
        <is>
          <t>华南区</t>
        </is>
      </c>
      <c r="U4189"/>
      <c r="V4189" t="inlineStr">
        <is>
          <t>王言</t>
        </is>
      </c>
      <c r="W4189"/>
    </row>
    <row r="4190" ht="12.75" customHeight="1">
      <c r="A4190" t="inlineStr">
        <is>
          <t>2025-09-11 周杰晟-福州-朴朴-POC 已结束</t>
        </is>
      </c>
      <c r="B4190" t="inlineStr">
        <is>
          <t>1</t>
        </is>
      </c>
      <c r="C4190" t="inlineStr">
        <is>
          <t xml:space="preserve">朴朴提新需求待协助，喜东东部分菜品已定版 </t>
        </is>
      </c>
      <c r="D4190" t="inlineStr">
        <is>
          <t>周杰晟</t>
        </is>
      </c>
      <c r="E4190" t="inlineStr">
        <is>
          <t>宇洋中央金座，福建省福州市台江区鳌峰街道曙光路宇洋中央金座</t>
        </is>
      </c>
      <c r="F4190" t="inlineStr">
        <is>
          <t>巡店</t>
        </is>
      </c>
      <c r="G4190" t="inlineStr">
        <is>
          <t>周杰晟-福州-朴朴-POC 已结束</t>
        </is>
      </c>
      <c r="H4190" t="inlineStr">
        <is>
          <t>进展良好，今日朴朴提了新的需求，需协助</t>
        </is>
      </c>
      <c r="I4190" t="inlineStr">
        <is>
          <t>今日喜东东，15份麻婆豆腐已定版。以及2kg香干和2kg豆芽。已定版。</t>
        </is>
      </c>
      <c r="J4190" t="inlineStr">
        <is>
          <t>无</t>
        </is>
      </c>
      <c r="K4190" t="inlineStr">
        <is>
          <t>福州朴朴poc</t>
        </is>
      </c>
      <c r="L4190" t="inlineStr">
        <is>
          <t>82ab2a51cd1557ada206dd85185ed23b.JPEG,edac769f15823b0d5c186e140ac9507c.JPEG,78eebc361be4f21acdccd8ba2f586d41.JPEG,1a0dccdbfbedfad21dbad57222239c4a.JPEG</t>
        </is>
      </c>
      <c r="M4190"/>
      <c r="N4190" s="2">
        <v>45911</v>
      </c>
      <c r="O4190" t="inlineStr">
        <is>
          <t>已结束</t>
        </is>
      </c>
      <c r="P4190" t="inlineStr">
        <is>
          <t>37周</t>
        </is>
      </c>
      <c r="Q4190"/>
      <c r="R4190" t="inlineStr">
        <is>
          <t>false</t>
        </is>
      </c>
      <c r="S4190" t="inlineStr">
        <is>
          <t>2025/09/30</t>
        </is>
      </c>
      <c r="T4190" t="inlineStr">
        <is>
          <t>华南区</t>
        </is>
      </c>
      <c r="U4190"/>
      <c r="V4190" t="inlineStr">
        <is>
          <t>王言</t>
        </is>
      </c>
      <c r="W4190"/>
    </row>
    <row r="4191" ht="12.75" customHeight="1">
      <c r="A4191" t="inlineStr">
        <is>
          <t>2025-09-10 周杰晟-福州-朴朴-POC 已结束</t>
        </is>
      </c>
      <c r="B4191" t="inlineStr">
        <is>
          <t>1</t>
        </is>
      </c>
      <c r="C4191" t="inlineStr">
        <is>
          <t xml:space="preserve">今日朴朴食堂关、电路跳闸流失订单，明日继续测试并录菜谱 </t>
        </is>
      </c>
      <c r="D4191" t="inlineStr">
        <is>
          <t>周杰晟</t>
        </is>
      </c>
      <c r="E4191" t="inlineStr">
        <is>
          <t>申发大厦，福建省福州市台江区鳌峰街道曙光路申发大厦</t>
        </is>
      </c>
      <c r="F4191" t="inlineStr">
        <is>
          <t>巡店</t>
        </is>
      </c>
      <c r="G4191" t="inlineStr">
        <is>
          <t>周杰晟-福州-朴朴-POC 已结束</t>
        </is>
      </c>
      <c r="H4191" t="inlineStr">
        <is>
          <t>今日工作汇总：
  今天朴朴总部食堂关闭，又是新的一次高产量测试。
  因为之前没有全部一起做满负荷测试，导致今天九点半到十一点电路跳闸维修。今天流失了不少订单，还有一部分退单。
 但是今天两家使用机器的商户，良垦有六百单，喜东东两百多单。都得到了提升。
明天还是继续高产能测试。
明天会找到良垦协助出餐，然后再到喜东东那边录制大份量菜谱。目前的五份十份已经满足不了商家的需求。
明天喜东东那边会要求录制原有菜品的最大值。（韭菜炒豆芽，五花肉炒香干，麻婆豆腐，清炒包菜丝等）
今天良垦这边也录制了20份红烧带鱼，还有20份酸辣鸡杂。
明天工作计划：
  福州朴朴poc</t>
        </is>
      </c>
      <c r="I4191" t="inlineStr">
        <is>
          <t>今日收录菜品-红烧带鱼20份，酸辣鸡杂20份</t>
        </is>
      </c>
      <c r="J4191" t="inlineStr">
        <is>
          <t>进展良好</t>
        </is>
      </c>
      <c r="K4191" t="inlineStr">
        <is>
          <t>福州朴朴poc</t>
        </is>
      </c>
      <c r="L4191" t="inlineStr">
        <is>
          <t>c2dd3e9e0764ff07d009a8eef4022c99.JPEG,3ceeee0833d60de8cd072618fa6edac6.JPEG</t>
        </is>
      </c>
      <c r="M4191"/>
      <c r="N4191" s="2">
        <v>45910</v>
      </c>
      <c r="O4191" t="inlineStr">
        <is>
          <t>已结束</t>
        </is>
      </c>
      <c r="P4191" t="inlineStr">
        <is>
          <t>37周</t>
        </is>
      </c>
      <c r="Q4191"/>
      <c r="R4191" t="inlineStr">
        <is>
          <t>false</t>
        </is>
      </c>
      <c r="S4191" t="inlineStr">
        <is>
          <t>2025/09/30</t>
        </is>
      </c>
      <c r="T4191" t="inlineStr">
        <is>
          <t>华南区</t>
        </is>
      </c>
      <c r="U4191"/>
      <c r="V4191" t="inlineStr">
        <is>
          <t>王言</t>
        </is>
      </c>
      <c r="W4191"/>
    </row>
    <row r="4192" ht="12.75" customHeight="1">
      <c r="A4192" t="inlineStr">
        <is>
          <t>2025-09-09 周杰晟-福州-朴朴-POC 已结束</t>
        </is>
      </c>
      <c r="B4192" t="inlineStr">
        <is>
          <t>1</t>
        </is>
      </c>
      <c r="C4192" t="inlineStr">
        <is>
          <t xml:space="preserve">今日工作含POC、制菜与菜谱调整，后期机器需求或增 </t>
        </is>
      </c>
      <c r="D4192" t="inlineStr">
        <is>
          <t>周杰晟</t>
        </is>
      </c>
      <c r="E4192" t="inlineStr">
        <is>
          <t>申发大厦，福建省福州市台江区鳌峰街道曙光路申发大厦</t>
        </is>
      </c>
      <c r="F4192" t="inlineStr">
        <is>
          <t>巡店</t>
        </is>
      </c>
      <c r="G4192" t="inlineStr">
        <is>
          <t>周杰晟-福州-朴朴-POC 已结束</t>
        </is>
      </c>
      <c r="H4192" t="inlineStr">
        <is>
          <t>今日工作汇总：
1. 今日于朴朴继续POC，上午协助喜东东制作新菜谱——麻婆豆腐10份。
2. 对韭菜炒豆芽和香干的菜谱进行调整，调整后菜品比之前更不易粘锅，且更具锅气。
3. 下午在朴食鲜协助制作大份量焖菜，为明天1200份订单做准备。
后期菜品制作量增多、份量增大，对机器的需求也会相应增加。
明天工作计划：
朴朴POC</t>
        </is>
      </c>
      <c r="I4192" t="inlineStr">
        <is>
          <t>今日喜东东，十份麻婆豆腐已定版</t>
        </is>
      </c>
      <c r="J4192" t="inlineStr">
        <is>
          <t>进展良好</t>
        </is>
      </c>
      <c r="K4192" t="inlineStr">
        <is>
          <t>福州朴朴poc-协助大批量订单出餐测试</t>
        </is>
      </c>
      <c r="L4192" t="inlineStr">
        <is>
          <t>c2dd3e9e0764ff07d009a8eef4022c99.JPEG,1757429255.mp4</t>
        </is>
      </c>
      <c r="M4192"/>
      <c r="N4192" s="2">
        <v>45909</v>
      </c>
      <c r="O4192" t="inlineStr">
        <is>
          <t>已结束</t>
        </is>
      </c>
      <c r="P4192" t="inlineStr">
        <is>
          <t>37周</t>
        </is>
      </c>
      <c r="Q4192"/>
      <c r="R4192" t="inlineStr">
        <is>
          <t>false</t>
        </is>
      </c>
      <c r="S4192" t="inlineStr">
        <is>
          <t>2025/09/30</t>
        </is>
      </c>
      <c r="T4192" t="inlineStr">
        <is>
          <t>华南区</t>
        </is>
      </c>
      <c r="U4192"/>
      <c r="V4192" t="inlineStr">
        <is>
          <t>王言</t>
        </is>
      </c>
      <c r="W4192"/>
    </row>
    <row r="4193" ht="12.75" customHeight="1">
      <c r="A4193" t="inlineStr">
        <is>
          <t>2025-09-08 周杰晟-福州-朴朴-POC 已结束</t>
        </is>
      </c>
      <c r="B4193" t="inlineStr">
        <is>
          <t>1</t>
        </is>
      </c>
      <c r="C4193" t="inlineStr">
        <is>
          <t xml:space="preserve">今日调整菜谱，鸡蛋炒米粉烹饪遇问题；明天协助喜东东录大份菜 </t>
        </is>
      </c>
      <c r="D4193" t="inlineStr">
        <is>
          <t>周杰晟</t>
        </is>
      </c>
      <c r="E4193" t="inlineStr">
        <is>
          <t>申发大厦，福建省福州市台江区鳌峰街道曙光路申发大厦</t>
        </is>
      </c>
      <c r="F4193" t="inlineStr">
        <is>
          <t>巡店</t>
        </is>
      </c>
      <c r="G4193" t="inlineStr">
        <is>
          <t>周杰晟-福州-朴朴-POC 已结束</t>
        </is>
      </c>
      <c r="H4193" t="inlineStr">
        <is>
          <t>今日工作汇总：
1. 福州朴朴POC：今日对鸡蛋炒河粉1kg、鸡蛋炒米粉、杂粮炒饭等菜谱进行了调整。
2. 鸡蛋炒河粉1kg：较之前增加了50克葱油。
3. 鸡蛋炒米粉1kg：因使用新化米粉，其非常细，需剪短后才能烹饪。对比之前删减了温度，因温度过高会成团，目前正在寻找平衡点。
4. 杂粮炒饭：改良后客户很满意，做法为将鸡蛋提前炒好切碎，前期炒饭时不放鸡蛋，出锅前放入搅拌10秒即可。
明天工作计划：
明天开始，以另一个商家喜东东为主、良垦为辅，主要录制大份量菜谱。</t>
        </is>
      </c>
      <c r="I4193" t="inlineStr">
        <is>
          <t>今日无新增sku</t>
        </is>
      </c>
      <c r="J4193" t="inlineStr">
        <is>
          <t>进展良好</t>
        </is>
      </c>
      <c r="K4193" t="inlineStr">
        <is>
          <t>明天主要协助商家-喜东东录制大份菜。</t>
        </is>
      </c>
      <c r="L4193" t="inlineStr">
        <is>
          <t>75f54344836448172633b3d66cadbefa.JPEG,661d6fdf4e8e6da773435e54d479f70c.JPEG,7738def1a97be3c33e5048283b3c0987.JPEG,ca00997e369f4e6487a7da941ef02173.JPEG</t>
        </is>
      </c>
      <c r="M4193"/>
      <c r="N4193" s="2">
        <v>45908</v>
      </c>
      <c r="O4193" t="inlineStr">
        <is>
          <t>已结束</t>
        </is>
      </c>
      <c r="P4193" t="inlineStr">
        <is>
          <t>37周</t>
        </is>
      </c>
      <c r="Q4193"/>
      <c r="R4193" t="inlineStr">
        <is>
          <t>false</t>
        </is>
      </c>
      <c r="S4193" t="inlineStr">
        <is>
          <t>2025/09/30</t>
        </is>
      </c>
      <c r="T4193" t="inlineStr">
        <is>
          <t>华南区</t>
        </is>
      </c>
      <c r="U4193"/>
      <c r="V4193" t="inlineStr">
        <is>
          <t>王言</t>
        </is>
      </c>
      <c r="W4193"/>
    </row>
    <row r="4194" ht="12.75" customHeight="1">
      <c r="A4194" t="inlineStr">
        <is>
          <t>2025-09-05 周杰晟-福州-朴朴-POC 已结束</t>
        </is>
      </c>
      <c r="B4194" t="inlineStr">
        <is>
          <t>1</t>
        </is>
      </c>
      <c r="C4194" t="inlineStr">
        <is>
          <t xml:space="preserve">今日福州朴朴poc工作，朴食膳新增菜谱黑椒猪仔骨录制完成，炒河粉、炒米粉、杂粮炒饭测试完成下周一上线。黑椒猪仔骨首次制作调整黑椒汁配比达要求。明天闭店，周末休息，部分餐品已定版。 </t>
        </is>
      </c>
      <c r="D4194" t="inlineStr">
        <is>
          <t>周杰晟</t>
        </is>
      </c>
      <c r="E4194" t="inlineStr">
        <is>
          <t>嘉兴小区，福建省福州市台江区洋中街道八一七中路嘉兴小区</t>
        </is>
      </c>
      <c r="F4194" t="inlineStr">
        <is>
          <t>巡店</t>
        </is>
      </c>
      <c r="G4194" t="inlineStr">
        <is>
          <t>周杰晟-福州-朴朴-POC 已结束</t>
        </is>
      </c>
      <c r="H4194" t="inlineStr">
        <is>
          <t>今日工作汇总：
  福州朴朴poc，今日朴朴商家朴食膳，新增菜谱黑椒猪仔骨已录制完成。
  以及今天重新测试，炒河粉1kg，炒米粉1kg，以及三份的杂粮炒饭，已全部测试完成。下周一上线。
  黑椒猪仔骨5份：今日第一次制作，配送的黑椒汁，粘稠度太高。从一开始的225g黑椒汁，200克水。调整为300克黑椒汁，500克水。（测试后达到客户要求。）
  另外明天闭店，本周六日休息。</t>
        </is>
      </c>
      <c r="I4194" t="inlineStr">
        <is>
          <t>今日
鸡蛋炒米粉1kg-已定版
鸡蛋炒河粉1kg-已定版
杂粮炒饭3分-已定版
黑椒猪仔骨-已定版</t>
        </is>
      </c>
      <c r="J4194" t="inlineStr">
        <is>
          <t>进展良好</t>
        </is>
      </c>
      <c r="K4194" t="inlineStr">
        <is>
          <t>明后天原地休息</t>
        </is>
      </c>
      <c r="L4194" t="inlineStr">
        <is>
          <t>b738d07c6e72c0121d5a54f9ae66e406.JPEG,IMG_3658.JPEG,8463f757300cc4204a96a566988156c8.JPEG,ca00997e369f4e6487a7da941ef02173.JPEG</t>
        </is>
      </c>
      <c r="M4194"/>
      <c r="N4194" s="2">
        <v>45905</v>
      </c>
      <c r="O4194" t="inlineStr">
        <is>
          <t>已结束</t>
        </is>
      </c>
      <c r="P4194" t="inlineStr">
        <is>
          <t>36周</t>
        </is>
      </c>
      <c r="Q4194"/>
      <c r="R4194" t="inlineStr">
        <is>
          <t>false</t>
        </is>
      </c>
      <c r="S4194" t="inlineStr">
        <is>
          <t>2025/09/30</t>
        </is>
      </c>
      <c r="T4194" t="inlineStr">
        <is>
          <t>华南区</t>
        </is>
      </c>
      <c r="U4194"/>
      <c r="V4194" t="inlineStr">
        <is>
          <t>王言</t>
        </is>
      </c>
      <c r="W4194"/>
    </row>
    <row r="4195" ht="12.75" customHeight="1">
      <c r="A4195" t="inlineStr">
        <is>
          <t>2025-09-04 周杰晟-福州-朴朴-POC 已结束</t>
        </is>
      </c>
      <c r="B4195"/>
      <c r="C4195" t="inlineStr">
        <is>
          <t xml:space="preserve">今日工作：早录制 10 斤红烧肉菜谱，午与商家制作新菜谱，杂粮炒饭因水分大效果不佳待测，其余正常，下午赠朴朴管理层炒菜机模型。明日继续朴朴新菜录制，部分菜品已定版。 </t>
        </is>
      </c>
      <c r="D4195" t="inlineStr">
        <is>
          <t>周杰晟</t>
        </is>
      </c>
      <c r="E4195" t="inlineStr">
        <is>
          <t>世欧王庄，福建省福州市晋安区王庄街道长乐中路世欧王庄</t>
        </is>
      </c>
      <c r="F4195" t="inlineStr">
        <is>
          <t>巡店</t>
        </is>
      </c>
      <c r="G4195" t="inlineStr">
        <is>
          <t>周杰晟-福州-朴朴-POC 已结束</t>
        </is>
      </c>
      <c r="H4195" t="inlineStr">
        <is>
          <t>今日工作汇总：
  今天早上在朴朴厨房录制，红烧肉10斤菜谱。
中午跟着商家制作新菜谱-鸡蛋炒河粉1kg，鸡蛋炒米粉1kg，3份杂粮炒饭。杂粮由于水分过大，出品效果不是很好，明天继续测试。其余两个产品，均无问题。
另外下午受销售所托，赠送朴朴管理层小礼品，炒菜机模型。
明天工作计划：
  朴朴继续新菜录制</t>
        </is>
      </c>
      <c r="I4195" t="inlineStr">
        <is>
          <t>红烧肉-5kg-已定版
鸡蛋炒米粉1kg-已定版
鸡蛋炒河粉1kg-已定版</t>
        </is>
      </c>
      <c r="J4195" t="inlineStr">
        <is>
          <t>进展良好</t>
        </is>
      </c>
      <c r="K4195" t="inlineStr">
        <is>
          <t>福州朴朴poc-新菜录制</t>
        </is>
      </c>
      <c r="L4195" t="inlineStr">
        <is>
          <t>3b7d3a703c1de800ad7eba6f66a8e598.JPEG,IMG_3647.JPEG,IMG_3643.JPEG,79ee8b4f4d5f41a1faea8d450847b7f5.JPEG,1d91fb64e8058f734d9e88fc0baa1e84.JPEG,36e6d21abe513521952215b4450e7806.JPEG,IMG_3638.JPEG,7a87c9a5834c4bb45231311dfa6588f9.JPEG,171c18912d51c00f53c46c3da6187768.JPEG</t>
        </is>
      </c>
      <c r="M4195"/>
      <c r="N4195" s="2">
        <v>45904</v>
      </c>
      <c r="O4195" t="inlineStr">
        <is>
          <t>已结束</t>
        </is>
      </c>
      <c r="P4195" t="inlineStr">
        <is>
          <t>36周</t>
        </is>
      </c>
      <c r="Q4195"/>
      <c r="R4195" t="inlineStr">
        <is>
          <t>false</t>
        </is>
      </c>
      <c r="S4195" t="inlineStr">
        <is>
          <t>2025/09/30</t>
        </is>
      </c>
      <c r="T4195" t="inlineStr">
        <is>
          <t>华南区</t>
        </is>
      </c>
      <c r="U4195"/>
      <c r="V4195" t="inlineStr">
        <is>
          <t>王言</t>
        </is>
      </c>
      <c r="W4195"/>
    </row>
    <row r="4196" ht="12.75" customHeight="1">
      <c r="A4196" t="inlineStr">
        <is>
          <t>2025-09-03 周杰晟-福州-朴朴-POC 已结束</t>
        </is>
      </c>
      <c r="B4196"/>
      <c r="C4196" t="inlineStr">
        <is>
          <t xml:space="preserve">需关注问题：明天市场监督管理局检查闭店一天；后期订单增加要考虑增机。领导应关注朴朴订单增长情况、机器状况，跟进酱料测试申请，关注朴朴 POC 进展及菜品录制、培训安排。 </t>
        </is>
      </c>
      <c r="D4196" t="inlineStr">
        <is>
          <t>周杰晟</t>
        </is>
      </c>
      <c r="E4196" t="inlineStr">
        <is>
          <t>申发大厦，福建省福州市台江区鳌峰街道曙光路申发大厦</t>
        </is>
      </c>
      <c r="F4196" t="inlineStr">
        <is>
          <t>巡店</t>
        </is>
      </c>
      <c r="G4196" t="inlineStr">
        <is>
          <t>周杰晟-福州-朴朴-POC 已结束</t>
        </is>
      </c>
      <c r="H4196" t="inlineStr">
        <is>
          <t>今日工作汇总：
 今天朴朴订单量有所增长，平时一百五十单，今天两百六十单，机器抗住了高压测试。今天和商户良垦聊天中，对机器的出品给予了肯定。后期订单持续的增加上，会增加机器。
  另外明天因市场监督管理局过来检查，闭店一天。今天会到小叫天巡店，顺便跟小叫天申请酱料寄回公司测试。
明天工作计划：
  朴朴poc</t>
        </is>
      </c>
      <c r="I4196" t="inlineStr">
        <is>
          <t>录制了大分量菜品，啤酒鸭10kg还有香菇焖鸡10kg</t>
        </is>
      </c>
      <c r="J4196" t="inlineStr">
        <is>
          <t>进展良好-</t>
        </is>
      </c>
      <c r="K4196" t="inlineStr">
        <is>
          <t>朴朴poc-机器使用培训，指导</t>
        </is>
      </c>
      <c r="L4196" t="inlineStr">
        <is>
          <t>a944b396e576bf4e58411851696b8fe1.JPEG,1f69b08a96743afb3bf237ed2e599eb3.JPEG</t>
        </is>
      </c>
      <c r="M4196"/>
      <c r="N4196" s="2">
        <v>45903</v>
      </c>
      <c r="O4196" t="inlineStr">
        <is>
          <t>已结束</t>
        </is>
      </c>
      <c r="P4196" t="inlineStr">
        <is>
          <t>36周</t>
        </is>
      </c>
      <c r="Q4196"/>
      <c r="R4196" t="inlineStr">
        <is>
          <t>false</t>
        </is>
      </c>
      <c r="S4196" t="inlineStr">
        <is>
          <t>2025/09/30</t>
        </is>
      </c>
      <c r="T4196" t="inlineStr">
        <is>
          <t>华南区</t>
        </is>
      </c>
      <c r="U4196"/>
      <c r="V4196" t="inlineStr">
        <is>
          <t>王言</t>
        </is>
      </c>
      <c r="W4196"/>
    </row>
    <row r="4197" ht="12.75" customHeight="1">
      <c r="A4197" t="inlineStr">
        <is>
          <t>2025-11-28 周朝凌-成都-成都客户接待-POC 已结束</t>
        </is>
      </c>
      <c r="B4197"/>
      <c r="C4197" t="inlineStr">
        <is>
          <t>蜀味锦城客户接待结束，录制辣椒炒肉7斤，反馈较好，无异常。</t>
        </is>
      </c>
      <c r="D4197" t="inlineStr">
        <is>
          <t>周朝凌</t>
        </is>
      </c>
      <c r="E4197" t="inlineStr">
        <is>
          <t>四川省成都市武侯区石羊街道中海·翠屏湾</t>
        </is>
      </c>
      <c r="F4197" t="inlineStr">
        <is>
          <t>项目出差</t>
        </is>
      </c>
      <c r="G4197" t="inlineStr">
        <is>
          <t>周朝凌-成都-成都客户接待-POC 已结束</t>
        </is>
      </c>
      <c r="H4197" t="inlineStr">
        <is>
          <t>蜀味锦城客户接待
录制辣椒炒肉7斤，客户反馈较好</t>
        </is>
      </c>
      <c r="I4197" t="inlineStr">
        <is>
          <t>辣椒炒肉7斤</t>
        </is>
      </c>
      <c r="J4197"/>
      <c r="K4197" t="inlineStr">
        <is>
          <t>正常休息</t>
        </is>
      </c>
      <c r="L4197" t="inlineStr">
        <is>
          <t>IMG_20251128_142011673.jpg,IMG_20251128_153003121.jpg,Screenshot_20251128_162037_com.botinkit.btyc_flutter.jpg</t>
        </is>
      </c>
      <c r="M4197"/>
      <c r="N4197" s="2">
        <v>45989</v>
      </c>
      <c r="O4197" t="inlineStr">
        <is>
          <t>已结束</t>
        </is>
      </c>
      <c r="P4197" t="inlineStr">
        <is>
          <t>48周</t>
        </is>
      </c>
      <c r="Q4197"/>
      <c r="R4197" t="inlineStr">
        <is>
          <t>false</t>
        </is>
      </c>
      <c r="S4197" t="inlineStr">
        <is>
          <t>2025/11/27</t>
        </is>
      </c>
      <c r="T4197" t="inlineStr">
        <is>
          <t>北区</t>
        </is>
      </c>
      <c r="U4197" t="inlineStr">
        <is>
          <t>1</t>
        </is>
      </c>
      <c r="V4197" t="inlineStr">
        <is>
          <t>司建龙</t>
        </is>
      </c>
      <c r="W4197" t="inlineStr">
        <is>
          <t>王言</t>
        </is>
      </c>
    </row>
    <row r="4198" ht="12.75" customHeight="1">
      <c r="A4198" t="inlineStr">
        <is>
          <t>2025-11-27 周朝凌-成都-成都客户接待-POC 已结束</t>
        </is>
      </c>
      <c r="B4198"/>
      <c r="C4198" t="inlineStr">
        <is>
          <t>无明显问题和异常，POC进行中，菜品演示达标。</t>
        </is>
      </c>
      <c r="D4198" t="inlineStr">
        <is>
          <t>周朝凌</t>
        </is>
      </c>
      <c r="E4198" t="inlineStr">
        <is>
          <t>四川省成都市武侯区石羊街道中海·翠屏湾</t>
        </is>
      </c>
      <c r="F4198" t="inlineStr">
        <is>
          <t>项目出差</t>
        </is>
      </c>
      <c r="G4198" t="inlineStr">
        <is>
          <t>周朝凌-成都-成都客户接待-POC 已结束</t>
        </is>
      </c>
      <c r="H4198" t="inlineStr">
        <is>
          <t>今日早上跑制菜品，微调整，下午演示，整体达到效果
火爆腰花
麻婆豆腐
蛋炒饭
回锅肉</t>
        </is>
      </c>
      <c r="I4198" t="inlineStr">
        <is>
          <t>火爆腰花
麻婆豆腐
蛋炒饭
回锅肉</t>
        </is>
      </c>
      <c r="J4198"/>
      <c r="K4198" t="inlineStr">
        <is>
          <t>接待</t>
        </is>
      </c>
      <c r="L4198" t="inlineStr">
        <is>
          <t>IMG_20251127_145100226.jpg,IMG_20251127_145817395.jpg,IMG_20251127_150804571.jpg</t>
        </is>
      </c>
      <c r="M4198"/>
      <c r="N4198" s="2">
        <v>45988</v>
      </c>
      <c r="O4198" t="inlineStr">
        <is>
          <t>已结束</t>
        </is>
      </c>
      <c r="P4198" t="inlineStr">
        <is>
          <t>48周</t>
        </is>
      </c>
      <c r="Q4198"/>
      <c r="R4198" t="inlineStr">
        <is>
          <t>false</t>
        </is>
      </c>
      <c r="S4198" t="inlineStr">
        <is>
          <t>2025/11/27</t>
        </is>
      </c>
      <c r="T4198" t="inlineStr">
        <is>
          <t>北区</t>
        </is>
      </c>
      <c r="U4198" t="inlineStr">
        <is>
          <t>0</t>
        </is>
      </c>
      <c r="V4198" t="inlineStr">
        <is>
          <t>司建龙</t>
        </is>
      </c>
      <c r="W4198" t="inlineStr">
        <is>
          <t>王言</t>
        </is>
      </c>
    </row>
    <row r="4199" ht="12.75" customHeight="1">
      <c r="A4199" t="inlineStr">
        <is>
          <t>2025-11-26 周朝凌-成都-成都客户接待-POC 已结束</t>
        </is>
      </c>
      <c r="B4199" t="inlineStr">
        <is>
          <t>1</t>
        </is>
      </c>
      <c r="C4199" t="inlineStr">
        <is>
          <t>回锅肉品质差，明日需市场选较好二刀肉、猪腰。</t>
        </is>
      </c>
      <c r="D4199" t="inlineStr">
        <is>
          <t>周朝凌</t>
        </is>
      </c>
      <c r="E4199" t="inlineStr">
        <is>
          <t>四川省成都市武侯区石羊街道中海·翠屏湾中海部落阁</t>
        </is>
      </c>
      <c r="F4199" t="inlineStr">
        <is>
          <t>项目出差</t>
        </is>
      </c>
      <c r="G4199" t="inlineStr">
        <is>
          <t>周朝凌-成都-成都客户接待-POC 已结束</t>
        </is>
      </c>
      <c r="H4199" t="inlineStr">
        <is>
          <t>录制
麻婆豆腐
火爆腰花
回锅肉
</t>
        </is>
      </c>
      <c r="I4199" t="inlineStr">
        <is>
          <t>麻婆豆腐-调试3次达到效果
火爆腰花-调整增加50克油
回锅肉-肉品质差一点</t>
        </is>
      </c>
      <c r="J4199"/>
      <c r="K4199" t="inlineStr">
        <is>
          <t>明日市场挑选品质较好二刀肉，猪腰
上午跑菜谱测试，下午客户接待</t>
        </is>
      </c>
      <c r="L4199" t="inlineStr">
        <is>
          <t>IMG_20251126_164620529.jpg,IMG_20251126_165513269.jpg</t>
        </is>
      </c>
      <c r="M4199"/>
      <c r="N4199" s="2">
        <v>45987</v>
      </c>
      <c r="O4199" t="inlineStr">
        <is>
          <t>已结束</t>
        </is>
      </c>
      <c r="P4199" t="inlineStr">
        <is>
          <t>48周</t>
        </is>
      </c>
      <c r="Q4199"/>
      <c r="R4199" t="inlineStr">
        <is>
          <t>false</t>
        </is>
      </c>
      <c r="S4199" t="inlineStr">
        <is>
          <t>2025/11/27</t>
        </is>
      </c>
      <c r="T4199" t="inlineStr">
        <is>
          <t>北区</t>
        </is>
      </c>
      <c r="U4199"/>
      <c r="V4199" t="inlineStr">
        <is>
          <t>司建龙</t>
        </is>
      </c>
      <c r="W4199" t="inlineStr">
        <is>
          <t>王言</t>
        </is>
      </c>
    </row>
    <row r="4200" ht="12.75" customHeight="1">
      <c r="A4200" t="inlineStr">
        <is>
          <t xml:space="preserve">2025-11-25 </t>
        </is>
      </c>
      <c r="B4200" t="inlineStr">
        <is>
          <t>1</t>
        </is>
      </c>
      <c r="C4200" t="inlineStr">
        <is>
          <t>2025/11/25成都客户接待，菜品重复列出：海鲜茄汁意面、日式乌冬面、海胆炒饭。</t>
        </is>
      </c>
      <c r="D4200" t="inlineStr">
        <is>
          <t>周朝凌</t>
        </is>
      </c>
      <c r="E4200" t="inlineStr">
        <is>
          <t>广东省深圳市宝安区松岗街道西坊路禾怡楼</t>
        </is>
      </c>
      <c r="F4200" t="inlineStr">
        <is>
          <t>项目出差</t>
        </is>
      </c>
      <c r="G4200"/>
      <c r="H4200" t="inlineStr">
        <is>
          <t>gaga鲜语
海鲜茄汁意面
日式乌冬面
海胆炒饭</t>
        </is>
      </c>
      <c r="I4200" t="inlineStr">
        <is>
          <t>海鲜茄汁意面
日式乌冬面
海胆炒饭</t>
        </is>
      </c>
      <c r="J4200"/>
      <c r="K4200" t="inlineStr">
        <is>
          <t>成都客户接待</t>
        </is>
      </c>
      <c r="L4200" t="inlineStr">
        <is>
          <t>IMG_20251125_112214184.jpg,IMG_20251125_113750751.jpg,IMG_20251125_115929340.jpg</t>
        </is>
      </c>
      <c r="M4200"/>
      <c r="N4200" s="2">
        <v>45986</v>
      </c>
      <c r="O4200"/>
      <c r="P4200" t="inlineStr">
        <is>
          <t>48周</t>
        </is>
      </c>
      <c r="Q4200"/>
      <c r="R4200" t="inlineStr">
        <is>
          <t>false</t>
        </is>
      </c>
      <c r="S4200"/>
      <c r="T4200"/>
      <c r="U4200" t="inlineStr">
        <is>
          <t>1</t>
        </is>
      </c>
      <c r="V4200"/>
      <c r="W4200"/>
    </row>
    <row r="4201" ht="12.75" customHeight="1">
      <c r="A4201" t="inlineStr">
        <is>
          <t xml:space="preserve">2025-11-24 </t>
        </is>
      </c>
      <c r="B4201"/>
      <c r="C4201" t="inlineStr">
        <is>
          <t>任务包含纯k菜品演示、gaga菜品录制3款，日期2025/11/24，无明显问题异常。</t>
        </is>
      </c>
      <c r="D4201" t="inlineStr">
        <is>
          <t>周朝凌</t>
        </is>
      </c>
      <c r="E4201" t="inlineStr">
        <is>
          <t>广东省深圳市宝安区松岗街道西坊路禾怡楼</t>
        </is>
      </c>
      <c r="F4201" t="inlineStr">
        <is>
          <t>项目出差</t>
        </is>
      </c>
      <c r="G4201"/>
      <c r="H4201" t="inlineStr">
        <is>
          <t>接待纯k菜品演示</t>
        </is>
      </c>
      <c r="I4201" t="inlineStr">
        <is>
          <t>生炒菜心
干炒牛河</t>
        </is>
      </c>
      <c r="J4201"/>
      <c r="K4201" t="inlineStr">
        <is>
          <t>gaga菜品录制3款
</t>
        </is>
      </c>
      <c r="L4201" t="inlineStr">
        <is>
          <t>IMG_20251124_161724031.jpg</t>
        </is>
      </c>
      <c r="M4201"/>
      <c r="N4201" s="2">
        <v>45985</v>
      </c>
      <c r="O4201"/>
      <c r="P4201" t="inlineStr">
        <is>
          <t>48周</t>
        </is>
      </c>
      <c r="Q4201"/>
      <c r="R4201" t="inlineStr">
        <is>
          <t>false</t>
        </is>
      </c>
      <c r="S4201"/>
      <c r="T4201"/>
      <c r="U4201" t="inlineStr">
        <is>
          <t>1</t>
        </is>
      </c>
      <c r="V4201"/>
      <c r="W4201"/>
    </row>
    <row r="4202" ht="12.75" customHeight="1">
      <c r="A4202" t="inlineStr">
        <is>
          <t>2025-11-13 周朝凌-东莞-东莞合喜味道-解决问题 已结束</t>
        </is>
      </c>
      <c r="B4202"/>
      <c r="C4202" t="inlineStr">
        <is>
          <t>东莞合喜味道3款菜谱反馈OK，深圳湘土豆菜谱11月13日调整。</t>
        </is>
      </c>
      <c r="D4202" t="inlineStr">
        <is>
          <t>周朝凌</t>
        </is>
      </c>
      <c r="E4202" t="inlineStr">
        <is>
          <t>广东省东莞市厚街镇家具大道39号亚博大厦</t>
        </is>
      </c>
      <c r="F4202" t="inlineStr">
        <is>
          <t>项目出差</t>
        </is>
      </c>
      <c r="G4202" t="inlineStr">
        <is>
          <t>周朝凌-东莞-东莞合喜味道-解决问题 已结束</t>
        </is>
      </c>
      <c r="H4202" t="inlineStr">
        <is>
          <t>培训操作师傅APP使用，录制新菜3款
纸片笋炒肉
腐竹炒肉
清炒冬瓜</t>
        </is>
      </c>
      <c r="I4202" t="inlineStr">
        <is>
          <t>3款菜谱客户反馈OK
纸片笋炒肉
腐竹炒肉
清炒冬瓜</t>
        </is>
      </c>
      <c r="J4202" t="inlineStr">
        <is>
          <t>无</t>
        </is>
      </c>
      <c r="K4202" t="inlineStr">
        <is>
          <t>深圳湘土豆菜谱调整</t>
        </is>
      </c>
      <c r="L4202" t="inlineStr">
        <is>
          <t>IMG_20251113_115551688.jpg,IMG_20251113_120825061.jpg,IMG_20251113_121911019.jpg,IMG_20251113_162916815.jpg,IMG_20251113_170230025.jpg,IMG_20251113_181024490.jpg</t>
        </is>
      </c>
      <c r="M4202"/>
      <c r="N4202" s="2">
        <v>45974</v>
      </c>
      <c r="O4202" t="inlineStr">
        <is>
          <t>已结束</t>
        </is>
      </c>
      <c r="P4202" t="inlineStr">
        <is>
          <t>46周</t>
        </is>
      </c>
      <c r="Q4202"/>
      <c r="R4202" t="inlineStr">
        <is>
          <t>false</t>
        </is>
      </c>
      <c r="S4202" t="inlineStr">
        <is>
          <t>2025/11/12</t>
        </is>
      </c>
      <c r="T4202" t="inlineStr">
        <is>
          <t>华南区</t>
        </is>
      </c>
      <c r="U4202" t="inlineStr">
        <is>
          <t>1</t>
        </is>
      </c>
      <c r="V4202" t="inlineStr">
        <is>
          <t>贺欢欢</t>
        </is>
      </c>
      <c r="W4202" t="inlineStr">
        <is>
          <t>王言</t>
        </is>
      </c>
    </row>
    <row r="4203" ht="12.75" customHeight="1">
      <c r="A4203" t="inlineStr">
        <is>
          <t>2025-11-12 周朝凌-东莞-东莞合喜味道-解决问题 已结束</t>
        </is>
      </c>
      <c r="B4203" t="inlineStr">
        <is>
          <t>1</t>
        </is>
      </c>
      <c r="C4203" t="inlineStr">
        <is>
          <t>问题：早餐项目调整需关注，录菜功能培训及菜谱录制进行中。</t>
        </is>
      </c>
      <c r="D4203" t="inlineStr">
        <is>
          <t>周朝凌</t>
        </is>
      </c>
      <c r="E4203" t="inlineStr">
        <is>
          <t>广东省东莞市厚街镇维度大厦</t>
        </is>
      </c>
      <c r="F4203" t="inlineStr">
        <is>
          <t>项目出差</t>
        </is>
      </c>
      <c r="G4203" t="inlineStr">
        <is>
          <t>周朝凌-东莞-东莞合喜味道-解决问题 已结束</t>
        </is>
      </c>
      <c r="H4203" t="inlineStr">
        <is>
          <t>录制早餐两款菜谱
持续培训APP使用，录菜功能</t>
        </is>
      </c>
      <c r="I4203" t="inlineStr">
        <is>
          <t>三丝炒粉4斤-已定版
鸡蛋炒面4斤-已定版</t>
        </is>
      </c>
      <c r="J4203" t="inlineStr">
        <is>
          <t>无</t>
        </is>
      </c>
      <c r="K4203" t="inlineStr">
        <is>
          <t>现场支持，早餐项目调整</t>
        </is>
      </c>
      <c r="L4203" t="inlineStr">
        <is>
          <t>IMG_20251112_183413532.jpg,IMG_20251112_175335851.jpg,IMG_20251112_175333700.jpg,IMG_20251112_175331592.jpg,IMG_20251112_165100738.jpg,IMG_20251112_121744325.jpg</t>
        </is>
      </c>
      <c r="M4203"/>
      <c r="N4203" s="2">
        <v>45973</v>
      </c>
      <c r="O4203" t="inlineStr">
        <is>
          <t>已结束</t>
        </is>
      </c>
      <c r="P4203" t="inlineStr">
        <is>
          <t>46周</t>
        </is>
      </c>
      <c r="Q4203"/>
      <c r="R4203" t="inlineStr">
        <is>
          <t>false</t>
        </is>
      </c>
      <c r="S4203" t="inlineStr">
        <is>
          <t>2025/11/12</t>
        </is>
      </c>
      <c r="T4203" t="inlineStr">
        <is>
          <t>华南区</t>
        </is>
      </c>
      <c r="U4203"/>
      <c r="V4203" t="inlineStr">
        <is>
          <t>贺欢欢</t>
        </is>
      </c>
      <c r="W4203" t="inlineStr">
        <is>
          <t>王言</t>
        </is>
      </c>
    </row>
    <row r="4204" ht="12.75" customHeight="1">
      <c r="A4204" t="inlineStr">
        <is>
          <t>2025-11-11 周朝凌-东莞-东莞合喜味道-解决问题 已结束</t>
        </is>
      </c>
      <c r="B4204" t="inlineStr">
        <is>
          <t>1</t>
        </is>
      </c>
      <c r="C4204" t="inlineStr">
        <is>
          <t>需关注调整5款5斤菜谱，录菜培训、现场支持进行中。</t>
        </is>
      </c>
      <c r="D4204" t="inlineStr">
        <is>
          <t>周朝凌</t>
        </is>
      </c>
      <c r="E4204" t="inlineStr">
        <is>
          <t>广东省东莞市南城街道袁屋边阜东路东莞瑞福公寓</t>
        </is>
      </c>
      <c r="F4204" t="inlineStr">
        <is>
          <t>项目出差</t>
        </is>
      </c>
      <c r="G4204" t="inlineStr">
        <is>
          <t>周朝凌-东莞-东莞合喜味道-解决问题 已结束</t>
        </is>
      </c>
      <c r="H4204" t="inlineStr">
        <is>
          <t>1.培训录菜功能，APP使用，每日必做事项
2.调整5款5斤菜谱
3.对接客户培训资料输出</t>
        </is>
      </c>
      <c r="I4204" t="inlineStr">
        <is>
          <t>按照客户要求调整以下5款菜谱，反馈OK
小炒外婆菜5斤
农家一碗香5斤
酸菜肥肠5斤
香菇肉片5斤
香干炒肉5斤</t>
        </is>
      </c>
      <c r="J4204" t="inlineStr">
        <is>
          <t>无</t>
        </is>
      </c>
      <c r="K4204" t="inlineStr">
        <is>
          <t>1.录菜培训
2.现场支持</t>
        </is>
      </c>
      <c r="L4204" t="inlineStr">
        <is>
          <t>IMG_20251111_134938.jpg,IMG_20251111_140914783.jpg</t>
        </is>
      </c>
      <c r="M4204"/>
      <c r="N4204" s="2">
        <v>45972</v>
      </c>
      <c r="O4204" t="inlineStr">
        <is>
          <t>已结束</t>
        </is>
      </c>
      <c r="P4204" t="inlineStr">
        <is>
          <t>46周</t>
        </is>
      </c>
      <c r="Q4204"/>
      <c r="R4204" t="inlineStr">
        <is>
          <t>false</t>
        </is>
      </c>
      <c r="S4204" t="inlineStr">
        <is>
          <t>2025/11/12</t>
        </is>
      </c>
      <c r="T4204" t="inlineStr">
        <is>
          <t>华南区</t>
        </is>
      </c>
      <c r="U4204"/>
      <c r="V4204" t="inlineStr">
        <is>
          <t>贺欢欢</t>
        </is>
      </c>
      <c r="W4204" t="inlineStr">
        <is>
          <t>王言</t>
        </is>
      </c>
    </row>
    <row r="4205" ht="12.75" customHeight="1">
      <c r="A4205" t="inlineStr">
        <is>
          <t>2025-11-10 周朝凌-广州-湘辣辣白云湖，粤海天地店-解决问题 已结束</t>
        </is>
      </c>
      <c r="B4205"/>
      <c r="C4205" t="inlineStr">
        <is>
          <t>粤海天地店三号智能炒锅管道长期堵塞，已解决。</t>
        </is>
      </c>
      <c r="D4205" t="inlineStr">
        <is>
          <t>周朝凌</t>
        </is>
      </c>
      <c r="E4205" t="inlineStr">
        <is>
          <t>广东省广州市天河区天河南街道黄埔大道西47号恒城大厦</t>
        </is>
      </c>
      <c r="F4205" t="inlineStr">
        <is>
          <t>项目出差</t>
        </is>
      </c>
      <c r="G4205" t="inlineStr">
        <is>
          <t>周朝凌-广州-湘辣辣白云湖，粤海天地店-解决问题 已结束</t>
        </is>
      </c>
      <c r="H4205" t="inlineStr">
        <is>
          <t>上午白云湖金箔店更换锅胆，菜谱设置完成，调整所有牛肉系列最新版本，投料机设置
下午粤海天地店三号智能炒锅，菜谱调整，解决设备管道长期堵塞问题
以上问题都已解决，并同步区总</t>
        </is>
      </c>
      <c r="I4205" t="inlineStr">
        <is>
          <t>调整最新标准:
农家一碗香:调整后台所有干湿料由复合酱汁投入
油豆腐红烧肉:调整后台高汤为鸡汤
外卖牛肉:调整韭菜更换为芹菜
丝瓜:调整缩短最后出锅时间，猪油更为混合猪油</t>
        </is>
      </c>
      <c r="J4205" t="inlineStr">
        <is>
          <t>无</t>
        </is>
      </c>
      <c r="K4205" t="inlineStr">
        <is>
          <t>东莞合喜快餐现场支持</t>
        </is>
      </c>
      <c r="L4205" t="inlineStr">
        <is>
          <t>IMG_20251110_150912579.jpg,IMG_20251110_175511901.jpg,IMG_20251110_175700651.jpg,IMG_20251110_180141791.jpg,IMG_20251110_182311373.jpg,IMG_20251110_182832847.jpg,IMG_20251110_185037517.jpg</t>
        </is>
      </c>
      <c r="M4205"/>
      <c r="N4205" s="2">
        <v>45971</v>
      </c>
      <c r="O4205" t="inlineStr">
        <is>
          <t>已结束</t>
        </is>
      </c>
      <c r="P4205" t="inlineStr">
        <is>
          <t>46周</t>
        </is>
      </c>
      <c r="Q4205"/>
      <c r="R4205" t="inlineStr">
        <is>
          <t>false</t>
        </is>
      </c>
      <c r="S4205" t="inlineStr">
        <is>
          <t>2025/11/10</t>
        </is>
      </c>
      <c r="T4205" t="inlineStr">
        <is>
          <t>华南区</t>
        </is>
      </c>
      <c r="U4205" t="inlineStr">
        <is>
          <t>1</t>
        </is>
      </c>
      <c r="V4205" t="inlineStr">
        <is>
          <t>贺欢欢</t>
        </is>
      </c>
      <c r="W4205" t="inlineStr">
        <is>
          <t>王言</t>
        </is>
      </c>
    </row>
    <row r="4206" ht="12.75" customHeight="1">
      <c r="A4206" t="inlineStr">
        <is>
          <t>2025-11-06 周朝凌-广州-清远森大-潮创粤式点心录菜-POC 已结束</t>
        </is>
      </c>
      <c r="B4206"/>
      <c r="C4206" t="inlineStr">
        <is>
          <t>需关注辣椒炒肉温度、猪油桶抽力、动线问题，均在处理中。</t>
        </is>
      </c>
      <c r="D4206" t="inlineStr">
        <is>
          <t>周朝凌</t>
        </is>
      </c>
      <c r="E4206" t="inlineStr">
        <is>
          <t>广东省广州市天河区天河南街道天强路广利路小区</t>
        </is>
      </c>
      <c r="F4206" t="inlineStr">
        <is>
          <t>项目出差</t>
        </is>
      </c>
      <c r="G4206" t="inlineStr">
        <is>
          <t>周朝凌-广州-清远森大-潮创粤式点心录菜-POC 已结束</t>
        </is>
      </c>
      <c r="H4206" t="inlineStr">
        <is>
          <t>湘土豆解决问题
1.解决辣椒炒肉2-3份温度的问题
2.解决猪油桶抽力不够问题
3.动线问题同步研发总</t>
        </is>
      </c>
      <c r="I4206" t="inlineStr">
        <is>
          <t>同步操作员备餐环节</t>
        </is>
      </c>
      <c r="J4206"/>
      <c r="K4206" t="inlineStr">
        <is>
          <t>客语调菜谱</t>
        </is>
      </c>
      <c r="L4206" t="inlineStr">
        <is>
          <t>IMG_20251106_175151573.jpg,IMG_20251106_130915940.jpg,IMG_20251106_130920547.jpg,IMG_20251106_130930494.jpg,IMG_20251106_130943343.jpg,IMG_20251106_130945739.jpg</t>
        </is>
      </c>
      <c r="M4206"/>
      <c r="N4206" s="2">
        <v>45967</v>
      </c>
      <c r="O4206" t="inlineStr">
        <is>
          <t>已结束</t>
        </is>
      </c>
      <c r="P4206" t="inlineStr">
        <is>
          <t>45周</t>
        </is>
      </c>
      <c r="Q4206"/>
      <c r="R4206" t="inlineStr">
        <is>
          <t>false</t>
        </is>
      </c>
      <c r="S4206" t="inlineStr">
        <is>
          <t>2025/11/05</t>
        </is>
      </c>
      <c r="T4206" t="inlineStr">
        <is>
          <t>华南区</t>
        </is>
      </c>
      <c r="U4206"/>
      <c r="V4206" t="inlineStr">
        <is>
          <t>王言</t>
        </is>
      </c>
      <c r="W4206"/>
    </row>
    <row r="4207" ht="12.75" customHeight="1">
      <c r="A4207" t="inlineStr">
        <is>
          <t>2025-11-05 周朝凌-广州-清远森大-潮创粤式点心录菜-POC 已结束</t>
        </is>
      </c>
      <c r="B4207"/>
      <c r="C4207" t="inlineStr">
        <is>
          <t>客户老板约好未过来，需关注此异常。</t>
        </is>
      </c>
      <c r="D4207" t="inlineStr">
        <is>
          <t>周朝凌</t>
        </is>
      </c>
      <c r="E4207" t="inlineStr">
        <is>
          <t>广东省清远市清新区太和镇清和大道143号新乐纵帆酒店</t>
        </is>
      </c>
      <c r="F4207" t="inlineStr">
        <is>
          <t>项目出差</t>
        </is>
      </c>
      <c r="G4207" t="inlineStr">
        <is>
          <t>周朝凌-广州-清远森大-潮创粤式点心录菜-POC 已结束</t>
        </is>
      </c>
      <c r="H4207" t="inlineStr">
        <is>
          <t>今日录制产品厨师长，店长试菜，反馈都OK，约好客户老板后，未过来
干锅花菜
生炒菜心
蒜蓉番薯叶
炒薄壳
姜葱花甲
姜葱鸡
尖椒牛肉
牛肉粿条</t>
        </is>
      </c>
      <c r="I4207" t="inlineStr">
        <is>
          <t>厨师长，店长反馈均OK
干锅花菜
生炒菜心
蒜蓉番薯叶
炒薄壳
姜葱花甲
姜葱鸡
尖椒牛肉
牛肉粿条</t>
        </is>
      </c>
      <c r="J4207"/>
      <c r="K4207" t="inlineStr">
        <is>
          <t>深圳湘土豆开业支持</t>
        </is>
      </c>
      <c r="L4207" t="inlineStr">
        <is>
          <t>IMG_20251105_184429725.jpg,IMG_20251105_185022501.jpg,IMG_20251105_190422126.jpg,IMG_20251105_190932383.jpg,IMG_20251105_191451617.jpg,IMG_20251105_191914292.jpg,IMG_20251105_192935141.jpg,IMG_20251105_193525332.jpg,IMG_20251105_194225465.jpg</t>
        </is>
      </c>
      <c r="M4207"/>
      <c r="N4207" s="2">
        <v>45966</v>
      </c>
      <c r="O4207" t="inlineStr">
        <is>
          <t>已结束</t>
        </is>
      </c>
      <c r="P4207" t="inlineStr">
        <is>
          <t>45周</t>
        </is>
      </c>
      <c r="Q4207"/>
      <c r="R4207" t="inlineStr">
        <is>
          <t>false</t>
        </is>
      </c>
      <c r="S4207" t="inlineStr">
        <is>
          <t>2025/11/05</t>
        </is>
      </c>
      <c r="T4207" t="inlineStr">
        <is>
          <t>华南区</t>
        </is>
      </c>
      <c r="U4207"/>
      <c r="V4207" t="inlineStr">
        <is>
          <t>王言</t>
        </is>
      </c>
      <c r="W4207"/>
    </row>
    <row r="4208" ht="12.75" customHeight="1">
      <c r="A4208" t="inlineStr">
        <is>
          <t>2025-11-04 周朝凌-广州-清远森大-潮创粤式点心录菜-POC 已结束</t>
        </is>
      </c>
      <c r="B4208"/>
      <c r="C4208" t="inlineStr">
        <is>
          <t>需关注：3款菜（炒薄壳、尖椒牛肉、牛肉粿条）需重新购买食材跑制。</t>
        </is>
      </c>
      <c r="D4208" t="inlineStr">
        <is>
          <t>周朝凌</t>
        </is>
      </c>
      <c r="E4208" t="inlineStr">
        <is>
          <t>广东省清远市清新区太和镇新乐纵帆酒店</t>
        </is>
      </c>
      <c r="F4208" t="inlineStr">
        <is>
          <t>项目出差</t>
        </is>
      </c>
      <c r="G4208" t="inlineStr">
        <is>
          <t>周朝凌-广州-清远森大-潮创粤式点心录菜-POC 已结束</t>
        </is>
      </c>
      <c r="H4208" t="inlineStr">
        <is>
          <t>今录入1-3份菜全输出出来，客户老板试菜7款，通过4款
炒番薯叶✅
姜葱鸡✅
姜葱花甲✅
干锅花菜✅
明约到晚上试菜以下3款
炒薄壳
尖椒牛肉
牛肉粿条
</t>
        </is>
      </c>
      <c r="I4208" t="inlineStr">
        <is>
          <t xml:space="preserve">炒番薯叶✅
姜葱鸡✅
姜葱花甲✅
干锅花菜✅
以下3款重新购买新鲜食材跑制
炒薄壳  
尖椒牛肉 
牛肉粿条 </t>
        </is>
      </c>
      <c r="J4208"/>
      <c r="K4208" t="inlineStr">
        <is>
          <t xml:space="preserve">调整3款菜谱
炒薄壳  
尖椒牛肉 
牛肉粿条 </t>
        </is>
      </c>
      <c r="L4208" t="inlineStr">
        <is>
          <t>IMG_20251104_133612956.jpg</t>
        </is>
      </c>
      <c r="M4208"/>
      <c r="N4208" s="2">
        <v>45965</v>
      </c>
      <c r="O4208" t="inlineStr">
        <is>
          <t>已结束</t>
        </is>
      </c>
      <c r="P4208" t="inlineStr">
        <is>
          <t>45周</t>
        </is>
      </c>
      <c r="Q4208"/>
      <c r="R4208" t="inlineStr">
        <is>
          <t>false</t>
        </is>
      </c>
      <c r="S4208" t="inlineStr">
        <is>
          <t>2025/11/05</t>
        </is>
      </c>
      <c r="T4208" t="inlineStr">
        <is>
          <t>华南区</t>
        </is>
      </c>
      <c r="U4208"/>
      <c r="V4208" t="inlineStr">
        <is>
          <t>王言</t>
        </is>
      </c>
      <c r="W4208"/>
    </row>
    <row r="4209" ht="12.75" customHeight="1">
      <c r="A4209" t="inlineStr">
        <is>
          <t>2025-11-03 周朝凌-清远-森大-POC+开业支持 已结束</t>
        </is>
      </c>
      <c r="B4209"/>
      <c r="C4209" t="inlineStr">
        <is>
          <t>已解决锅胆积炭，调整主食标准，录6菜反馈OK，需加录生炒菜心。</t>
        </is>
      </c>
      <c r="D4209" t="inlineStr">
        <is>
          <t>周朝凌</t>
        </is>
      </c>
      <c r="E4209" t="inlineStr">
        <is>
          <t>广东省清远市清新区太和镇清和大道143号新乐纵帆酒店</t>
        </is>
      </c>
      <c r="F4209" t="inlineStr">
        <is>
          <t>项目出差</t>
        </is>
      </c>
      <c r="G4209" t="inlineStr">
        <is>
          <t>周朝凌-清远-森大-POC+开业支持 已结束</t>
        </is>
      </c>
      <c r="H4209" t="inlineStr">
        <is>
          <t>今天上午杨总都在现场，解决了锅胆积炭问题，微调整之前4个主食1-3份标准
按杨总定的，录了6个菜，整体效果不错，现场店长，厨师长反馈OK
</t>
        </is>
      </c>
      <c r="I4209" t="inlineStr">
        <is>
          <t>所有1份均完成
干炒牛肉粿条
蒜蓉番薯叶
姜葱鸡
炒薄壳
姜葱花甲
尖椒牛肉</t>
        </is>
      </c>
      <c r="J4209" t="inlineStr">
        <is>
          <t>解决锅胆积炭问题</t>
        </is>
      </c>
      <c r="K4209" t="inlineStr">
        <is>
          <t>这6个菜1-3份调整出来
再加一个录入生炒菜心</t>
        </is>
      </c>
      <c r="L4209" t="inlineStr">
        <is>
          <t>IMG_20251103_204218819.jpg,IMG_20251103_204637180.jpg,IMG_20251103_205015450.jpg,IMG_20251103_205326622.jpg,IMG_20251103_205725110.jpg,IMG_20251103_210243935.jpg,IMG_20251103_210300181.jpg,IMG_20251103_202503183.jpg</t>
        </is>
      </c>
      <c r="M4209"/>
      <c r="N4209" s="2">
        <v>45964</v>
      </c>
      <c r="O4209" t="inlineStr">
        <is>
          <t>已结束</t>
        </is>
      </c>
      <c r="P4209" t="inlineStr">
        <is>
          <t>45周</t>
        </is>
      </c>
      <c r="Q4209"/>
      <c r="R4209" t="inlineStr">
        <is>
          <t>false</t>
        </is>
      </c>
      <c r="S4209" t="inlineStr">
        <is>
          <t>2025/10/02</t>
        </is>
      </c>
      <c r="T4209" t="inlineStr">
        <is>
          <t>华南区</t>
        </is>
      </c>
      <c r="U4209"/>
      <c r="V4209" t="inlineStr">
        <is>
          <t>贺欢欢</t>
        </is>
      </c>
      <c r="W4209" t="inlineStr">
        <is>
          <t>王言</t>
        </is>
      </c>
    </row>
    <row r="4210" ht="12.75" customHeight="1">
      <c r="A4210" t="inlineStr">
        <is>
          <t xml:space="preserve">2025-10-27 </t>
        </is>
      </c>
      <c r="B4210"/>
      <c r="C4210" t="inlineStr">
        <is>
          <t>仅提供日期“2025/10/27”，无具体内容及问题异常。</t>
        </is>
      </c>
      <c r="D4210" t="inlineStr">
        <is>
          <t>周朝凌</t>
        </is>
      </c>
      <c r="E4210" t="inlineStr">
        <is>
          <t>云南省曲靖市麒麟区益宁街道云玉路82号金座福城</t>
        </is>
      </c>
      <c r="F4210" t="inlineStr">
        <is>
          <t>排休</t>
        </is>
      </c>
      <c r="G4210"/>
      <c r="H4210"/>
      <c r="I4210"/>
      <c r="J4210"/>
      <c r="K4210"/>
      <c r="L4210"/>
      <c r="M4210"/>
      <c r="N4210" s="2">
        <v>45957</v>
      </c>
      <c r="O4210"/>
      <c r="P4210" t="inlineStr">
        <is>
          <t>44周</t>
        </is>
      </c>
      <c r="Q4210"/>
      <c r="R4210" t="inlineStr">
        <is>
          <t>false</t>
        </is>
      </c>
      <c r="S4210"/>
      <c r="T4210"/>
      <c r="U4210"/>
      <c r="V4210"/>
      <c r="W4210"/>
    </row>
    <row r="4211" ht="12.75" customHeight="1">
      <c r="A4211" t="inlineStr">
        <is>
          <t>2025-10-02 周朝凌-清远-森大-POC+开业支持 已结束</t>
        </is>
      </c>
      <c r="B4211"/>
      <c r="C4211" t="inlineStr">
        <is>
          <t xml:space="preserve">老板试菜OK，调整牛河温度，培训进行，今日出餐情况正常 </t>
        </is>
      </c>
      <c r="D4211" t="inlineStr">
        <is>
          <t>周朝凌</t>
        </is>
      </c>
      <c r="E4211" t="inlineStr">
        <is>
          <t>广东省清远市清新区太和镇石场街23号新苑商场</t>
        </is>
      </c>
      <c r="F4211" t="inlineStr">
        <is>
          <t>项目出差</t>
        </is>
      </c>
      <c r="G4211" t="inlineStr">
        <is>
          <t>周朝凌-清远-森大-POC+开业支持 已结束</t>
        </is>
      </c>
      <c r="H4211" t="inlineStr">
        <is>
          <t>老板现场试菜反馈OK
现场主要微调整干炒牛河温度，已调整完毕
操作员能独立开档，炒制
培训机器基础知识，每日必做事项</t>
        </is>
      </c>
      <c r="I4211" t="inlineStr">
        <is>
          <t>共107锅次，共出餐134份
以下是今日份数
三丝炒面20份
海胆炒饭23份
三丝炒份47份
干炒牛河44份</t>
        </is>
      </c>
      <c r="J4211" t="inlineStr">
        <is>
          <t>无</t>
        </is>
      </c>
      <c r="K4211" t="inlineStr">
        <is>
          <t>休息</t>
        </is>
      </c>
      <c r="L4211" t="inlineStr">
        <is>
          <t>IMG_20251002_142651272.jpg,IMG_20251002_185355320.jpg,IMG_20251002_183645897.jpg,IMG_20251002_195637149.jpg,IMG_20251002_195053015.jpg,IMG_20251002_185816764.jpg</t>
        </is>
      </c>
      <c r="M4211"/>
      <c r="N4211" s="2">
        <v>45932</v>
      </c>
      <c r="O4211" t="inlineStr">
        <is>
          <t>已结束</t>
        </is>
      </c>
      <c r="P4211" t="inlineStr">
        <is>
          <t>40周</t>
        </is>
      </c>
      <c r="Q4211"/>
      <c r="R4211" t="inlineStr">
        <is>
          <t>false</t>
        </is>
      </c>
      <c r="S4211" t="inlineStr">
        <is>
          <t>2025/10/02</t>
        </is>
      </c>
      <c r="T4211" t="inlineStr">
        <is>
          <t>华南区</t>
        </is>
      </c>
      <c r="U4211"/>
      <c r="V4211" t="inlineStr">
        <is>
          <t>贺欢欢</t>
        </is>
      </c>
      <c r="W4211" t="inlineStr">
        <is>
          <t>王言</t>
        </is>
      </c>
    </row>
    <row r="4212" ht="12.75" customHeight="1">
      <c r="A4212" t="inlineStr">
        <is>
          <t>2025-10-01 周朝凌-清远-森大-POC+开业支持 已结束</t>
        </is>
      </c>
      <c r="B4212"/>
      <c r="C4212" t="inlineStr">
        <is>
          <t xml:space="preserve">现场沟通，完成主食程序录入，出餐正常获好评，明有培训试菜安排 </t>
        </is>
      </c>
      <c r="D4212" t="inlineStr">
        <is>
          <t>周朝凌</t>
        </is>
      </c>
      <c r="E4212" t="inlineStr">
        <is>
          <t>广东省清远市清新区太和镇石场街23号新苑商场</t>
        </is>
      </c>
      <c r="F4212" t="inlineStr">
        <is>
          <t>项目出差</t>
        </is>
      </c>
      <c r="G4212" t="inlineStr">
        <is>
          <t>周朝凌-清远-森大-POC+开业支持 已结束</t>
        </is>
      </c>
      <c r="H4212" t="inlineStr">
        <is>
          <t>到现场同客户老板沟通
4款主食已经重新录程序1-3份完成
今日单台设备目前共74锅次，共出餐85份
动线备餐调整，拌米粉，面，河粉同步标准
线上反馈给客户老板，客户老板反馈不错</t>
        </is>
      </c>
      <c r="I4212" t="inlineStr">
        <is>
          <t>以下是今日截止目前机器出品份数:
三丝炒面:24份
海胆炒饭:24份
三丝炒粉:15份
干炒牛河:22份</t>
        </is>
      </c>
      <c r="J4212" t="inlineStr">
        <is>
          <t>无</t>
        </is>
      </c>
      <c r="K4212" t="inlineStr">
        <is>
          <t>明日计划:
1.培训操作师傅设备使用及动线优化
2.协助产品炒制，按标准出餐
3.客户老板试菜</t>
        </is>
      </c>
      <c r="L4212" t="inlineStr">
        <is>
          <t>IMG_20251001_113157308.jpg,IMG_20251001_123338748.jpg,IMG_20251001_111215604.jpg,IMG_20251001_102350133.jpg,IMG_20251001_174249110.jpg,IMG_20251001_185648.jpg,IMG_20251001_183555201.jpg</t>
        </is>
      </c>
      <c r="M4212"/>
      <c r="N4212" s="2">
        <v>45931</v>
      </c>
      <c r="O4212" t="inlineStr">
        <is>
          <t>已结束</t>
        </is>
      </c>
      <c r="P4212" t="inlineStr">
        <is>
          <t>40周</t>
        </is>
      </c>
      <c r="Q4212"/>
      <c r="R4212" t="inlineStr">
        <is>
          <t>false</t>
        </is>
      </c>
      <c r="S4212" t="inlineStr">
        <is>
          <t>2025/10/02</t>
        </is>
      </c>
      <c r="T4212" t="inlineStr">
        <is>
          <t>华南区</t>
        </is>
      </c>
      <c r="U4212"/>
      <c r="V4212" t="inlineStr">
        <is>
          <t>贺欢欢</t>
        </is>
      </c>
      <c r="W4212" t="inlineStr">
        <is>
          <t>王言</t>
        </is>
      </c>
    </row>
    <row r="4213" ht="12.75" customHeight="1">
      <c r="A4213" t="inlineStr">
        <is>
          <t>2025-09-30 周朝凌-北京-聚点串吧-新店开业 已结束</t>
        </is>
      </c>
      <c r="B4213" t="inlineStr">
        <is>
          <t>1</t>
        </is>
      </c>
      <c r="C4213" t="inlineStr">
        <is>
          <t xml:space="preserve">测试炒饭后放鸡蛋已同步，菜品验收合格，新店开业出餐情况明确 </t>
        </is>
      </c>
      <c r="D4213" t="inlineStr">
        <is>
          <t>周朝凌</t>
        </is>
      </c>
      <c r="E4213" t="inlineStr">
        <is>
          <t>广东省清远市清城区横荷街道江南北路清远南方丰田汽车销售服务有限公司</t>
        </is>
      </c>
      <c r="F4213" t="inlineStr">
        <is>
          <t>项目出差</t>
        </is>
      </c>
      <c r="G4213" t="inlineStr">
        <is>
          <t>周朝凌-北京-聚点串吧-新店开业 已结束</t>
        </is>
      </c>
      <c r="H4213" t="inlineStr">
        <is>
          <t>1.按研发总要求测试炒饭时后放鸡蛋，已同步客户领导。
2.客户督导反馈昨天菜品验收合格</t>
        </is>
      </c>
      <c r="I4213" t="inlineStr">
        <is>
          <t>今日共炒制77锅，共出餐81份，以下是菜品具体出餐份数
1.聚点炒饭，共出餐15份
2.聚点炒饼，共出餐7份
3.聚点炒方便面，共出餐28份
4.炒龙虾尾，共出餐4份
5.炒花蛤，共出餐15份
6.炒酸菜，共出餐8份
7.牛肉炒饭，共出餐4份</t>
        </is>
      </c>
      <c r="J4213"/>
      <c r="K4213" t="inlineStr">
        <is>
          <t>清远森大粤式点心菜谱调整</t>
        </is>
      </c>
      <c r="L4213" t="inlineStr">
        <is>
          <t>IMG_20250930_122037.jpg,IMG_20250930_122057.jpg,IMG_20250930_113023596.jpg,IMG_20250930_113432425.jpg,IMG_20250930_112131913.jpg</t>
        </is>
      </c>
      <c r="M4213"/>
      <c r="N4213" s="2">
        <v>45930</v>
      </c>
      <c r="O4213" t="inlineStr">
        <is>
          <t>已结束</t>
        </is>
      </c>
      <c r="P4213" t="inlineStr">
        <is>
          <t>40周</t>
        </is>
      </c>
      <c r="Q4213"/>
      <c r="R4213" t="inlineStr">
        <is>
          <t>false</t>
        </is>
      </c>
      <c r="S4213" t="inlineStr">
        <is>
          <t>2025/09/30</t>
        </is>
      </c>
      <c r="T4213" t="inlineStr">
        <is>
          <t>北区</t>
        </is>
      </c>
      <c r="U4213" t="inlineStr">
        <is>
          <t>1</t>
        </is>
      </c>
      <c r="V4213" t="inlineStr">
        <is>
          <t>吕佳</t>
        </is>
      </c>
      <c r="W4213" t="inlineStr">
        <is>
          <t>李岳丰</t>
        </is>
      </c>
    </row>
    <row r="4214" ht="12.75" customHeight="1">
      <c r="A4214" t="inlineStr">
        <is>
          <t>2025-09-29 周朝凌-北京-聚点串吧-新店开业 已结束</t>
        </is>
      </c>
      <c r="B4214"/>
      <c r="C4214" t="inlineStr">
        <is>
          <t xml:space="preserve">解决炒面、炒饼粘锅问题，改善明显，今日共出餐64份 </t>
        </is>
      </c>
      <c r="D4214" t="inlineStr">
        <is>
          <t>周朝凌</t>
        </is>
      </c>
      <c r="E4214" t="inlineStr">
        <is>
          <t>北京市西城区西长安街街道西长安街</t>
        </is>
      </c>
      <c r="F4214" t="inlineStr">
        <is>
          <t>项目出差</t>
        </is>
      </c>
      <c r="G4214" t="inlineStr">
        <is>
          <t>周朝凌-北京-聚点串吧-新店开业 已结束</t>
        </is>
      </c>
      <c r="H4214" t="inlineStr">
        <is>
          <t>解决炒面，炒饼粘锅问题，得到较大改善。下午高峰期客户郭总全程验收，反馈没问题</t>
        </is>
      </c>
      <c r="I4214" t="inlineStr">
        <is>
          <t>今日共炒制61锅，共出餐64份，以下是菜品具体出餐份数
1.聚点炒饭，共出餐12份
2.聚点炒饼，共出餐5份
3.聚点炒方便面，共出餐20份
4.炒龙虾尾，共出餐2份
5.炒花蛤，共出餐13份
6.炒酸菜，共出餐10份
7.牛肉炒饭，共出餐2份</t>
        </is>
      </c>
      <c r="J4214" t="inlineStr">
        <is>
          <t>粘锅，特别多份面，饼丝时，前天昨天就基本再陆续调整好了:
炒面（进行工艺调整，每一份凉水冲透，炒香小料和番茄时，开最小火投面条，关闭投干料加热功能，用锅内余温把面条，油菜炒热，此时锅内水份比较大没有被快速蒸发，得到较大改善）
炒饼丝（润锅拉至280℃，快炒透包菜丝时，开最小火开始降温5秒投放饼丝，液料延长至最后出锅时刻，刚要粘锅时即出锅。 炒饼主要是投放水，液料时接受到水份饼丝表面变软，类似面粉沾到水起坨状。改善明显）
</t>
        </is>
      </c>
      <c r="K4214" t="inlineStr">
        <is>
          <t>跟进巩固设备每日必做事项</t>
        </is>
      </c>
      <c r="L4214" t="inlineStr">
        <is>
          <t>IMG_20250929_112544858.jpg,IMG_20250929_191254579.jpg,IMG_20250929_191953439.jpg,IMG_20250929_200045392.jpg,IMG_20250929_201130859.jpg,IMG_20250929_195449564.jpg</t>
        </is>
      </c>
      <c r="M4214"/>
      <c r="N4214" s="2">
        <v>45929</v>
      </c>
      <c r="O4214" t="inlineStr">
        <is>
          <t>已结束</t>
        </is>
      </c>
      <c r="P4214" t="inlineStr">
        <is>
          <t>40周</t>
        </is>
      </c>
      <c r="Q4214"/>
      <c r="R4214" t="inlineStr">
        <is>
          <t>false</t>
        </is>
      </c>
      <c r="S4214" t="inlineStr">
        <is>
          <t>2025/09/30</t>
        </is>
      </c>
      <c r="T4214" t="inlineStr">
        <is>
          <t>北区</t>
        </is>
      </c>
      <c r="U4214"/>
      <c r="V4214" t="inlineStr">
        <is>
          <t>吕佳</t>
        </is>
      </c>
      <c r="W4214" t="inlineStr">
        <is>
          <t>李岳丰</t>
        </is>
      </c>
    </row>
    <row r="4215" ht="12.75" customHeight="1">
      <c r="A4215" t="inlineStr">
        <is>
          <t>2025-09-28 周朝凌-北京-聚点串吧-新店开业 已结束</t>
        </is>
      </c>
      <c r="B4215"/>
      <c r="C4215" t="inlineStr">
        <is>
          <t xml:space="preserve">新店开业现场备餐熟练，调整花蛤收汁时间，各类餐品正常出餐 </t>
        </is>
      </c>
      <c r="D4215" t="inlineStr">
        <is>
          <t>周朝凌</t>
        </is>
      </c>
      <c r="E4215" t="inlineStr">
        <is>
          <t>北京市朝阳区王四营乡广化大街北京住总新型建材有限公司</t>
        </is>
      </c>
      <c r="F4215" t="inlineStr">
        <is>
          <t>项目出差</t>
        </is>
      </c>
      <c r="G4215" t="inlineStr">
        <is>
          <t>周朝凌-北京-聚点串吧-新店开业 已结束</t>
        </is>
      </c>
      <c r="H4215" t="inlineStr">
        <is>
          <t>1.现场备餐已熟练
2.调整3份花蛤增加10秒收汁时间
3.跟进操作师傅炒制细节，协助出餐</t>
        </is>
      </c>
      <c r="I4215" t="inlineStr">
        <is>
          <t>1.聚点炒饭，共出餐12份
2.聚点炒饼，共出餐11份
3.聚点炒方便面，共出餐11份
4.炒龙虾尾，共出餐1份
5.炒花蛤，共出餐12份
6.炒酸菜，共出餐7份
7.牛肉炒饭，共出餐2份</t>
        </is>
      </c>
      <c r="J4215"/>
      <c r="K4215" t="inlineStr">
        <is>
          <t>跟进操作师傅使用，持续日常培训，按标准出餐</t>
        </is>
      </c>
      <c r="L4215" t="inlineStr">
        <is>
          <t>IMG_20250928_123531779.jpg,IMG_20250928_125239913.jpg,IMG_20250928_125701831.jpg,IMG_20250928_170726922.jpg,IMG_20250928_171419773.jpg,IMG_20250928_193250345.jpg,IMG_20250928_185006933.jpg,IMG_20250928_164831166.jpg,IMG_20250928_164823631.jpg</t>
        </is>
      </c>
      <c r="M4215"/>
      <c r="N4215" s="2">
        <v>45928</v>
      </c>
      <c r="O4215" t="inlineStr">
        <is>
          <t>已结束</t>
        </is>
      </c>
      <c r="P4215" t="inlineStr">
        <is>
          <t>39周</t>
        </is>
      </c>
      <c r="Q4215"/>
      <c r="R4215" t="inlineStr">
        <is>
          <t>false</t>
        </is>
      </c>
      <c r="S4215" t="inlineStr">
        <is>
          <t>2025/09/30</t>
        </is>
      </c>
      <c r="T4215" t="inlineStr">
        <is>
          <t>北区</t>
        </is>
      </c>
      <c r="U4215"/>
      <c r="V4215" t="inlineStr">
        <is>
          <t>吕佳</t>
        </is>
      </c>
      <c r="W4215" t="inlineStr">
        <is>
          <t>李岳丰</t>
        </is>
      </c>
    </row>
    <row r="4216" ht="12.75" customHeight="1">
      <c r="A4216" t="inlineStr">
        <is>
          <t>2025-09-27 周朝凌-北京-聚点串吧-新店开业 已结束</t>
        </is>
      </c>
      <c r="B4216"/>
      <c r="C4216" t="inlineStr">
        <is>
          <t xml:space="preserve">跟进备餐、调整火候、培训师傅，部分餐品出餐量为0 </t>
        </is>
      </c>
      <c r="D4216" t="inlineStr">
        <is>
          <t>周朝凌</t>
        </is>
      </c>
      <c r="E4216" t="inlineStr">
        <is>
          <t>北京市朝阳区南磨房乡北京·华侨城A区2号院(南门)OCT华侨城·北京2号院</t>
        </is>
      </c>
      <c r="F4216" t="inlineStr">
        <is>
          <t>项目出差</t>
        </is>
      </c>
      <c r="G4216" t="inlineStr">
        <is>
          <t>周朝凌-北京-聚点串吧-新店开业 已结束</t>
        </is>
      </c>
      <c r="H4216" t="inlineStr">
        <is>
          <t>1.跟进现场备餐情况，按今日预估量调整
2.调整炒面，炒饼火候。解决炒面效果程度
3.培训操作师傅炒制细节，协助出餐</t>
        </is>
      </c>
      <c r="I4216" t="inlineStr">
        <is>
          <t>1.聚点炒饭，共出餐12份
2.聚点炒饼，共出餐19份
3.聚点炒方便面，共出餐20份
4.炒龙虾尾，共出餐4份
5.炒花蛤，共出餐12份
6.炒酸菜，共出餐7份
7.牛肉炒饭，共出餐0份</t>
        </is>
      </c>
      <c r="J4216"/>
      <c r="K4216" t="inlineStr">
        <is>
          <t>1.持续日常培训，协助炒制，按标准出餐
2.微调整炒饼丝工艺</t>
        </is>
      </c>
      <c r="L4216" t="inlineStr">
        <is>
          <t>IMG_20250927_131855721.jpg,IMG_20250927_132250166.jpg,IMG_20250927_165357643.jpg,IMG_20250927_175331847.jpg,IMG_20250927_194003554.jpg</t>
        </is>
      </c>
      <c r="M4216"/>
      <c r="N4216" s="2">
        <v>45927</v>
      </c>
      <c r="O4216" t="inlineStr">
        <is>
          <t>已结束</t>
        </is>
      </c>
      <c r="P4216" t="inlineStr">
        <is>
          <t>39周</t>
        </is>
      </c>
      <c r="Q4216"/>
      <c r="R4216" t="inlineStr">
        <is>
          <t>false</t>
        </is>
      </c>
      <c r="S4216" t="inlineStr">
        <is>
          <t>2025/09/30</t>
        </is>
      </c>
      <c r="T4216" t="inlineStr">
        <is>
          <t>北区</t>
        </is>
      </c>
      <c r="U4216"/>
      <c r="V4216" t="inlineStr">
        <is>
          <t>吕佳</t>
        </is>
      </c>
      <c r="W4216" t="inlineStr">
        <is>
          <t>李岳丰</t>
        </is>
      </c>
    </row>
    <row r="4217" ht="12.75" customHeight="1">
      <c r="A4217" t="inlineStr">
        <is>
          <t>2025-09-26 周朝凌-北京-聚点串吧-新店开业 已结束</t>
        </is>
      </c>
      <c r="B4217"/>
      <c r="C4217" t="inlineStr">
        <is>
          <t xml:space="preserve">解决动线备餐、锅胆清洁等问题，出餐情况良好，需持续培训 </t>
        </is>
      </c>
      <c r="D4217" t="inlineStr">
        <is>
          <t>周朝凌</t>
        </is>
      </c>
      <c r="E4217" t="inlineStr">
        <is>
          <t>聚点串吧(赵登禹路店)，北京市西城区聚点串吧(赵登禹路店)</t>
        </is>
      </c>
      <c r="F4217" t="inlineStr">
        <is>
          <t>项目出差</t>
        </is>
      </c>
      <c r="G4217" t="inlineStr">
        <is>
          <t>周朝凌-北京-聚点串吧-新店开业 已结束</t>
        </is>
      </c>
      <c r="H4217" t="inlineStr">
        <is>
          <t>1.动线备餐解决: 动线备餐问题，定点提前称好摆放，待码都到店在更换器皿
2.对锅胆日常清洁重点培训，更换单边搅拌尺，炒面更方便。更换滚轮解决转锅问题，今日整体效果比较好</t>
        </is>
      </c>
      <c r="I4217" t="inlineStr">
        <is>
          <t>1.聚点炒饭，共出餐19份
2.聚点炒饼，共出餐14份
3.聚点炒方便面，共出餐29份
4.炒龙虾尾，共出餐5份
5.炒花蛤，共出餐20份
6.炒酸菜，共出餐17份
7.牛肉炒饭，共出餐6份</t>
        </is>
      </c>
      <c r="J4217" t="inlineStr">
        <is>
          <t>今日单台设备100锅次，有8份炒面给灶台炒制</t>
        </is>
      </c>
      <c r="K4217" t="inlineStr">
        <is>
          <t>1.持续日常培训，协助炒制，按标准出餐
2.手动操作细节培训（主要用于员工餐，食材预处理）</t>
        </is>
      </c>
      <c r="L4217" t="inlineStr">
        <is>
          <t>IMG_20250926_120334338.jpg,IMG_20250926_174211.jpg,IMG_20250926_175542599.jpg,IMG_20250926_183119205.jpg,IMG_20250926_183810936.jpg,IMG_20250926_203708152.jpg,IMG_20250926_203929767.jpg</t>
        </is>
      </c>
      <c r="M4217"/>
      <c r="N4217" s="2">
        <v>45926</v>
      </c>
      <c r="O4217" t="inlineStr">
        <is>
          <t>已结束</t>
        </is>
      </c>
      <c r="P4217" t="inlineStr">
        <is>
          <t>39周</t>
        </is>
      </c>
      <c r="Q4217"/>
      <c r="R4217" t="inlineStr">
        <is>
          <t>false</t>
        </is>
      </c>
      <c r="S4217" t="inlineStr">
        <is>
          <t>2025/09/30</t>
        </is>
      </c>
      <c r="T4217" t="inlineStr">
        <is>
          <t>北区</t>
        </is>
      </c>
      <c r="U4217"/>
      <c r="V4217" t="inlineStr">
        <is>
          <t>吕佳</t>
        </is>
      </c>
      <c r="W4217" t="inlineStr">
        <is>
          <t>李岳丰</t>
        </is>
      </c>
    </row>
    <row r="4218" ht="12.75" customHeight="1">
      <c r="A4218" t="inlineStr">
        <is>
          <t>2025-09-25 周朝凌-北京-聚点串吧-新店开业 已结束</t>
        </is>
      </c>
      <c r="B4218" t="inlineStr">
        <is>
          <t>1</t>
        </is>
      </c>
      <c r="C4218" t="inlineStr">
        <is>
          <t xml:space="preserve">当日培训出餐、养锅等，沟通备餐问题，多份面食粘锅待解决 </t>
        </is>
      </c>
      <c r="D4218" t="inlineStr">
        <is>
          <t>周朝凌</t>
        </is>
      </c>
      <c r="E4218" t="inlineStr">
        <is>
          <t>北京市朝阳区南磨房乡华侨城·北京OCT华侨城·北京2号院</t>
        </is>
      </c>
      <c r="F4218" t="inlineStr">
        <is>
          <t>项目出差</t>
        </is>
      </c>
      <c r="G4218" t="inlineStr">
        <is>
          <t>周朝凌-北京-聚点串吧-新店开业 已结束</t>
        </is>
      </c>
      <c r="H4218" t="inlineStr">
        <is>
          <t>1.上午培训操作员设备出餐
2.晚上协助菜谱炒制，出餐，培训每日两次必做养锅清洁，刷锅事项
3.炒酸菜，牛肉炒饭2份，3份录制
4.同厨师长沟通动线备餐问题，计划定点提前称好摆放</t>
        </is>
      </c>
      <c r="I4218" t="inlineStr">
        <is>
          <t>1.聚点炒饭，共出餐7份
2.聚点炒饼，共出餐10份
3.聚点炒方便面，共出餐19份
4.炒龙虾尾，共出餐6份
5.炒花蛤，共出餐7份
6.炒酸菜，共出餐5份
7.牛肉炒饭，共出餐6份</t>
        </is>
      </c>
      <c r="J4218" t="inlineStr">
        <is>
          <t>多份炒面，炒饼有粘锅现象，明天重点培训刷锅动作</t>
        </is>
      </c>
      <c r="K4218" t="inlineStr">
        <is>
          <t>1.更换单边搅拌尺，硬竹刷
2.培训操作师傅，协助炒制，按标准出餐</t>
        </is>
      </c>
      <c r="L4218" t="inlineStr">
        <is>
          <t>IMG_20250925_182602978.jpg,IMG_20250925_183601969.jpg,IMG_20250925_184241750.jpg,IMG_20250925_184555945.jpg,IMG_20250925_185422809.jpg,IMG_20250925_192701409.jpg,IMG_20250925_200419322.jpg,IMG_20250925_205529196.jpg</t>
        </is>
      </c>
      <c r="M4218"/>
      <c r="N4218" s="2">
        <v>45925</v>
      </c>
      <c r="O4218" t="inlineStr">
        <is>
          <t>已结束</t>
        </is>
      </c>
      <c r="P4218" t="inlineStr">
        <is>
          <t>39周</t>
        </is>
      </c>
      <c r="Q4218"/>
      <c r="R4218" t="inlineStr">
        <is>
          <t>false</t>
        </is>
      </c>
      <c r="S4218" t="inlineStr">
        <is>
          <t>2025/09/30</t>
        </is>
      </c>
      <c r="T4218" t="inlineStr">
        <is>
          <t>北区</t>
        </is>
      </c>
      <c r="U4218"/>
      <c r="V4218" t="inlineStr">
        <is>
          <t>吕佳</t>
        </is>
      </c>
      <c r="W4218" t="inlineStr">
        <is>
          <t>李岳丰</t>
        </is>
      </c>
    </row>
    <row r="4219" ht="12.75" customHeight="1">
      <c r="A4219" t="inlineStr">
        <is>
          <t>2025-09-24 周朝凌-北京-聚点串吧-POC 已结束</t>
        </is>
      </c>
      <c r="B4219"/>
      <c r="C4219" t="inlineStr">
        <is>
          <t xml:space="preserve">更换锅具滚轮、协助炒制出餐并培训，炒面轻度粘锅需手动清洗 </t>
        </is>
      </c>
      <c r="D4219" t="inlineStr">
        <is>
          <t>周朝凌</t>
        </is>
      </c>
      <c r="E4219" t="inlineStr">
        <is>
          <t>北京市西城区新街口街道赵登禹路冠英园西区</t>
        </is>
      </c>
      <c r="F4219" t="inlineStr">
        <is>
          <t>项目出差</t>
        </is>
      </c>
      <c r="G4219" t="inlineStr">
        <is>
          <t>周朝凌-北京-聚点串吧-POC 已结束</t>
        </is>
      </c>
      <c r="H4219" t="inlineStr">
        <is>
          <t>上午新锅更换，开锅，更换调整两个上方滚轮。
协助菜谱炒制，下午培训操作师傅，厨师长设备日常保养和炒制细节。</t>
        </is>
      </c>
      <c r="I4219" t="inlineStr">
        <is>
          <t>1.聚点炒饭，出餐14份
2.聚点炒饼，出餐12份
3.聚点炒方便面，出餐20份
4.炒花蛤，出餐4份
5.炒龙虾尾，出餐3份
6.测试疙瘩汤
录制:
炒酸菜，出餐9份
尖椒牛肉炒饭，出餐6份
</t>
        </is>
      </c>
      <c r="J4219" t="inlineStr">
        <is>
          <t>炒多份方便面，轻度粘锅现象，需要人工手动参与清洗</t>
        </is>
      </c>
      <c r="K4219" t="inlineStr">
        <is>
          <t>培训操作员，协助菜谱炒制出餐</t>
        </is>
      </c>
      <c r="L4219" t="inlineStr">
        <is>
          <t>IMG_20250924_101107.jpg,IMG_20250924_104419.jpg,IMG_20250924_115502662.jpg,IMG_20250924_124148001.jpg,IMG_20250924_124739991.jpg,IMG_20250924_171204821.jpg,IMG_20250924_173027990.jpg,IMG_20250924_181220802.jpg,IMG_20250924_185944789.jpg</t>
        </is>
      </c>
      <c r="M4219"/>
      <c r="N4219" s="2">
        <v>45924</v>
      </c>
      <c r="O4219" t="inlineStr">
        <is>
          <t>已结束</t>
        </is>
      </c>
      <c r="P4219" t="inlineStr">
        <is>
          <t>39周</t>
        </is>
      </c>
      <c r="Q4219"/>
      <c r="R4219" t="inlineStr">
        <is>
          <t>false</t>
        </is>
      </c>
      <c r="S4219" t="inlineStr">
        <is>
          <t>2025/09/17</t>
        </is>
      </c>
      <c r="T4219" t="inlineStr">
        <is>
          <t>北区</t>
        </is>
      </c>
      <c r="U4219"/>
      <c r="V4219" t="inlineStr">
        <is>
          <t>吕佳</t>
        </is>
      </c>
      <c r="W4219" t="inlineStr">
        <is>
          <t>李岳丰</t>
        </is>
      </c>
    </row>
    <row r="4220" ht="12.75" customHeight="1">
      <c r="A4220" t="inlineStr">
        <is>
          <t>2025-09-22 周朝凌-东莞-湘辣辣-解决问题 已结束</t>
        </is>
      </c>
      <c r="B4220"/>
      <c r="C4220" t="inlineStr">
        <is>
          <t xml:space="preserve">湘辣辣菜谱调整，紫苏牛蛙粘锅，一碗香需改标准调投放 </t>
        </is>
      </c>
      <c r="D4220" t="inlineStr">
        <is>
          <t>周朝凌</t>
        </is>
      </c>
      <c r="E4220" t="inlineStr">
        <is>
          <t>广东省广州市白云区鹤龙街道鹤龙一路鹤灵公园</t>
        </is>
      </c>
      <c r="F4220" t="inlineStr">
        <is>
          <t>项目出差</t>
        </is>
      </c>
      <c r="G4220" t="inlineStr">
        <is>
          <t>周朝凌-东莞-湘辣辣-解决问题 已结束</t>
        </is>
      </c>
      <c r="H4220" t="inlineStr">
        <is>
          <t>所有菜谱跑制，机器人负责人区总反馈更新后让门店跑一下，明天在在现场跟进调整</t>
        </is>
      </c>
      <c r="I4220" t="inlineStr">
        <is>
          <t>1.紫苏牛蛙:调整润锅温度240到280℃，整体效果OK，跑到下午有粘锅现象
2.清炒毛白菜:调整中途7kw调整为6kw，调味料延后5秒
3.酸菜肥肠煲:效果OK
4.香辣鱿鱼须:效果OK，调整最后缩短5秒，取消3份投放
5.一碗香:需要改标准调整鸡蛋最后投放
6.蒜蓉油麦菜:效果OK
7.18秒猪肝:效果OK，三份未测试</t>
        </is>
      </c>
      <c r="J4220" t="inlineStr">
        <is>
          <t>暂无</t>
        </is>
      </c>
      <c r="K4220" t="inlineStr">
        <is>
          <t>湘辣辣白云湖菜谱调整</t>
        </is>
      </c>
      <c r="L4220" t="inlineStr">
        <is>
          <t>IMG_20250922_125356626.jpg,IMG_20250922_125450524.jpg,IMG_20250922_131355903.jpg,IMG_20250922_131600691.jpg,IMG_20250922_131851335.jpg,IMG_20250922_132439705.jpg,IMG_20250922_133424513.jpg,IMG_20250922_134308558.jpg</t>
        </is>
      </c>
      <c r="M4220"/>
      <c r="N4220" s="2">
        <v>45922</v>
      </c>
      <c r="O4220" t="inlineStr">
        <is>
          <t>已结束</t>
        </is>
      </c>
      <c r="P4220" t="inlineStr">
        <is>
          <t>39周</t>
        </is>
      </c>
      <c r="Q4220"/>
      <c r="R4220" t="inlineStr">
        <is>
          <t>false</t>
        </is>
      </c>
      <c r="S4220" t="inlineStr">
        <is>
          <t>2025/09/22</t>
        </is>
      </c>
      <c r="T4220" t="inlineStr">
        <is>
          <t>华南区</t>
        </is>
      </c>
      <c r="U4220"/>
      <c r="V4220" t="inlineStr">
        <is>
          <t>贺欢欢</t>
        </is>
      </c>
      <c r="W4220" t="inlineStr">
        <is>
          <t>王言</t>
        </is>
      </c>
    </row>
    <row r="4221" ht="12.75" customHeight="1">
      <c r="A4221" t="inlineStr">
        <is>
          <t>2025-09-21 周朝凌-东莞-湘辣辣-解决问题 已结束</t>
        </is>
      </c>
      <c r="B4221" t="inlineStr">
        <is>
          <t>1</t>
        </is>
      </c>
      <c r="C4221" t="inlineStr">
        <is>
          <t xml:space="preserve">多数菜谱出品和时间正常，招牌牛肉待解决，同步菜谱时间 </t>
        </is>
      </c>
      <c r="D4221" t="inlineStr">
        <is>
          <t>周朝凌</t>
        </is>
      </c>
      <c r="E4221" t="inlineStr">
        <is>
          <t>广东省广州市白云区鹤龙街道嘉禾街广丰酒店(嘉禾店)</t>
        </is>
      </c>
      <c r="F4221" t="inlineStr">
        <is>
          <t>项目出差</t>
        </is>
      </c>
      <c r="G4221" t="inlineStr">
        <is>
          <t>周朝凌-东莞-湘辣辣-解决问题 已结束</t>
        </is>
      </c>
      <c r="H4221" t="inlineStr">
        <is>
          <t>。</t>
        </is>
      </c>
      <c r="I4221" t="inlineStr">
        <is>
          <t>香辣凤爪:1份调整减少50克鸡汤，达到效果
紫苏牛蛙:时间同涂层锅差12秒，主要是润锅时间
清炒毛白菜:新菜录制，效果OK，1分30秒
十八秒猪肝:OK
一碗香:OK，调整最后投放鸡蛋</t>
        </is>
      </c>
      <c r="J4221" t="inlineStr">
        <is>
          <t>目前除了招牌牛肉，其余菜谱出品OK，时间效率同比涂层锅增加10秒不等</t>
        </is>
      </c>
      <c r="K4221" t="inlineStr">
        <is>
          <t>所有菜谱跑制调整，同步所有菜谱时间</t>
        </is>
      </c>
      <c r="L4221" t="inlineStr">
        <is>
          <t>IMG_20250921_182927402.jpg,IMG_20250921_184024256.jpg,IMG_20250921_184039853.jpg,IMG_20250921_185258454.jpg,IMG_20250921_185338288.jpg,IMG_20250921_185912422.jpg,IMG_20250921_185957435.jpg</t>
        </is>
      </c>
      <c r="M4221"/>
      <c r="N4221" s="2">
        <v>45921</v>
      </c>
      <c r="O4221" t="inlineStr">
        <is>
          <t>已结束</t>
        </is>
      </c>
      <c r="P4221" t="inlineStr">
        <is>
          <t>38周</t>
        </is>
      </c>
      <c r="Q4221"/>
      <c r="R4221" t="inlineStr">
        <is>
          <t>false</t>
        </is>
      </c>
      <c r="S4221" t="inlineStr">
        <is>
          <t>2025/09/22</t>
        </is>
      </c>
      <c r="T4221" t="inlineStr">
        <is>
          <t>华南区</t>
        </is>
      </c>
      <c r="U4221"/>
      <c r="V4221" t="inlineStr">
        <is>
          <t>贺欢欢</t>
        </is>
      </c>
      <c r="W4221" t="inlineStr">
        <is>
          <t>王言</t>
        </is>
      </c>
    </row>
    <row r="4222" ht="12.75" customHeight="1">
      <c r="A4222" t="inlineStr">
        <is>
          <t>2025-09-20 周朝凌-东莞-湘辣辣-解决问题 已结束</t>
        </is>
      </c>
      <c r="B4222" t="inlineStr">
        <is>
          <t>1</t>
        </is>
      </c>
      <c r="C4222" t="inlineStr">
        <is>
          <t xml:space="preserve">铁锅菜品测试，部分菜谱微调，干煸豆角和白菜出品稍慢待确认 </t>
        </is>
      </c>
      <c r="D4222" t="inlineStr">
        <is>
          <t>周朝凌</t>
        </is>
      </c>
      <c r="E4222" t="inlineStr">
        <is>
          <t>世潮，广东省广州市白云区世潮</t>
        </is>
      </c>
      <c r="F4222" t="inlineStr">
        <is>
          <t>项目出差</t>
        </is>
      </c>
      <c r="G4222" t="inlineStr">
        <is>
          <t>周朝凌-东莞-湘辣辣-解决问题 已结束</t>
        </is>
      </c>
      <c r="H4222" t="inlineStr">
        <is>
          <t>铁锅菜品测试，整体效果，加热区总接受，少许菜谱要微调</t>
        </is>
      </c>
      <c r="I4222" t="inlineStr">
        <is>
          <t>1.香辣鱿鱼:调整增加3kw，鱿鱼煸炒时间刚好够
2.酸菜肥肠:调整最后烹饪增加2kw，达到效果
3.干煸豆角:出品同涂层锅时间慢7秒，已经微调整，明天测试
4.清炒毛白菜:出品相对慢5秒
5.酸菜牛肉:OK，时间快2秒
6.香辣凤爪:出品质量反馈OK</t>
        </is>
      </c>
      <c r="J4222" t="inlineStr">
        <is>
          <t>切换铁锅主要时间效率问题，已经调整火候最佳，明日在确认</t>
        </is>
      </c>
      <c r="K4222" t="inlineStr">
        <is>
          <t>湘辣辣白云湖菜谱调整</t>
        </is>
      </c>
      <c r="L4222" t="inlineStr">
        <is>
          <t>IMG_20250920_133346833.jpg,IMG_20250920_133518196.jpg,IMG_20250920_133603968.jpg,IMG_20250920_133619681.jpg,IMG_20250920_133958322.jpg,IMG_20250920_134544635.jpg</t>
        </is>
      </c>
      <c r="M4222"/>
      <c r="N4222" s="2">
        <v>45920</v>
      </c>
      <c r="O4222" t="inlineStr">
        <is>
          <t>已结束</t>
        </is>
      </c>
      <c r="P4222" t="inlineStr">
        <is>
          <t>38周</t>
        </is>
      </c>
      <c r="Q4222"/>
      <c r="R4222" t="inlineStr">
        <is>
          <t>false</t>
        </is>
      </c>
      <c r="S4222" t="inlineStr">
        <is>
          <t>2025/09/22</t>
        </is>
      </c>
      <c r="T4222" t="inlineStr">
        <is>
          <t>华南区</t>
        </is>
      </c>
      <c r="U4222"/>
      <c r="V4222" t="inlineStr">
        <is>
          <t>贺欢欢</t>
        </is>
      </c>
      <c r="W4222" t="inlineStr">
        <is>
          <t>王言</t>
        </is>
      </c>
    </row>
    <row r="4223" ht="12.75" customHeight="1">
      <c r="A4223" t="inlineStr">
        <is>
          <t>2025-09-19 周朝凌-广州-湘辣辣-新店开业 已终止</t>
        </is>
      </c>
      <c r="B4223"/>
      <c r="C4223" t="inlineStr">
        <is>
          <t xml:space="preserve">12款菜谱基本定版，部分调整，鱿鱼和甲鱼明日测试，无菜谱标准 </t>
        </is>
      </c>
      <c r="D4223" t="inlineStr">
        <is>
          <t>周朝凌</t>
        </is>
      </c>
      <c r="E4223" t="inlineStr">
        <is>
          <t>广东省广州市花都区炭步镇广州祥兴住宿祥兴楼</t>
        </is>
      </c>
      <c r="F4223" t="inlineStr">
        <is>
          <t>项目出差</t>
        </is>
      </c>
      <c r="G4223" t="inlineStr">
        <is>
          <t>周朝凌-广州-湘辣辣-新店开业 已终止</t>
        </is>
      </c>
      <c r="H4223" t="inlineStr">
        <is>
          <t>录制12款菜谱，菜谱未有sop，标准自己定量，总体基本定版通过。明日只需要在测试鱿鱼和甲鱼</t>
        </is>
      </c>
      <c r="I4223" t="inlineStr">
        <is>
          <t>1.白玉木耳炒猪肚:淘汰
2.清炒莴笋:增加蒜蓉，干辣椒
3.外婆菜炒蛋:调整增加20克油，定版
4.香芹炒攸县香干:定版
5.贡椒鱿鱼:调整辣椒减少80克
7.虾仁滑蛋:定版
8.大蒜叶炒腊肉:调整增加3克白糖，定版
9.鲜椒霸王蛙:定版
10.菌菇豆腐:定版
11.尖椒生态甲鱼:咸度减少，明日测试
12.白玉菇炒章鱼:章鱼更换为冻品鱿鱼花</t>
        </is>
      </c>
      <c r="J4223" t="inlineStr">
        <is>
          <t>未有菜谱标准，自己定量</t>
        </is>
      </c>
      <c r="K4223" t="inlineStr">
        <is>
          <t>上午录制红烧肉，调整贡椒鱿鱼，尖椒甲鱼
下午湘辣辣门店铁锅测试</t>
        </is>
      </c>
      <c r="L4223" t="inlineStr">
        <is>
          <t>IMG_20250919_152605107.jpg,IMG_20250919_153038856.jpg,IMG_20250919_153514009.jpg,IMG_20250919_153944608.jpg,IMG_20250919_154454001.jpg,IMG_20250919_154912310.jpg</t>
        </is>
      </c>
      <c r="M4223"/>
      <c r="N4223" s="2">
        <v>45919</v>
      </c>
      <c r="O4223" t="inlineStr">
        <is>
          <t>已终止</t>
        </is>
      </c>
      <c r="P4223" t="inlineStr">
        <is>
          <t>38周</t>
        </is>
      </c>
      <c r="Q4223"/>
      <c r="R4223" t="inlineStr">
        <is>
          <t>false</t>
        </is>
      </c>
      <c r="S4223" t="inlineStr">
        <is>
          <t>2025/09/22</t>
        </is>
      </c>
      <c r="T4223" t="inlineStr">
        <is>
          <t>华南区</t>
        </is>
      </c>
      <c r="U4223"/>
      <c r="V4223" t="inlineStr">
        <is>
          <t>贺欢欢</t>
        </is>
      </c>
      <c r="W4223" t="inlineStr">
        <is>
          <t>王言</t>
        </is>
      </c>
    </row>
    <row r="4224" ht="12.75" customHeight="1">
      <c r="A4224" t="inlineStr">
        <is>
          <t>2025-09-18 周朝凌-东莞-湘辣辣-解决问题 已结束</t>
        </is>
      </c>
      <c r="B4224" t="inlineStr">
        <is>
          <t>1</t>
        </is>
      </c>
      <c r="C4224" t="inlineStr">
        <is>
          <t xml:space="preserve">湘辣辣15kw测试，后天区总验菜品，紫苏牛蛙粘锅待解决 </t>
        </is>
      </c>
      <c r="D4224" t="inlineStr">
        <is>
          <t>周朝凌</t>
        </is>
      </c>
      <c r="E4224" t="inlineStr">
        <is>
          <t>广东省广州市白云区鹤龙街道鹤北东街鹤边经济联合社综合楼</t>
        </is>
      </c>
      <c r="F4224" t="inlineStr">
        <is>
          <t>项目出差</t>
        </is>
      </c>
      <c r="G4224" t="inlineStr">
        <is>
          <t>周朝凌-东莞-湘辣辣-解决问题 已结束</t>
        </is>
      </c>
      <c r="H4224" t="inlineStr">
        <is>
          <t>湘辣辣铁锅15kw测试</t>
        </is>
      </c>
      <c r="I4224" t="inlineStr">
        <is>
          <t>招牌牛肉1-3份:调整投油更改为15kw，每份缩短10秒时间
农家一碗香:选择直接热锅开始，时间比涂层锅慢8秒
紫苏牛蛙:有粘锅现象，计划提高温度或者换菜
清炒毛白菜:直接热锅开始，效果OK，时间比涂层锅慢12秒</t>
        </is>
      </c>
      <c r="J4224" t="inlineStr">
        <is>
          <t>后天区总验收菜品质量，评估炒制对比时间</t>
        </is>
      </c>
      <c r="K4224" t="inlineStr">
        <is>
          <t>菜谱录制</t>
        </is>
      </c>
      <c r="L4224" t="inlineStr">
        <is>
          <t>IMG_20250918_195119672.jpg,IMG_20250918_195440230.jpg,IMG_20250918_195517633.jpg,IMG_20250918_200059378.jpg,IMG_20250918_202613030.jpg</t>
        </is>
      </c>
      <c r="M4224"/>
      <c r="N4224" s="2">
        <v>45918</v>
      </c>
      <c r="O4224" t="inlineStr">
        <is>
          <t>已结束</t>
        </is>
      </c>
      <c r="P4224" t="inlineStr">
        <is>
          <t>38周</t>
        </is>
      </c>
      <c r="Q4224"/>
      <c r="R4224" t="inlineStr">
        <is>
          <t>false</t>
        </is>
      </c>
      <c r="S4224" t="inlineStr">
        <is>
          <t>2025/09/22</t>
        </is>
      </c>
      <c r="T4224" t="inlineStr">
        <is>
          <t>华南区</t>
        </is>
      </c>
      <c r="U4224"/>
      <c r="V4224" t="inlineStr">
        <is>
          <t>贺欢欢</t>
        </is>
      </c>
      <c r="W4224" t="inlineStr">
        <is>
          <t>王言</t>
        </is>
      </c>
    </row>
    <row r="4225" ht="12.75" customHeight="1">
      <c r="A4225" t="inlineStr">
        <is>
          <t>2025-09-17 周朝凌-北京-聚点串吧-POC 已结束</t>
        </is>
      </c>
      <c r="B4225" t="inlineStr">
        <is>
          <t>1</t>
        </is>
      </c>
      <c r="C4225" t="inlineStr">
        <is>
          <t xml:space="preserve">香辣虾研发用冻虾可行，菜谱定版，机器到店后再现场支持 </t>
        </is>
      </c>
      <c r="D4225" t="inlineStr">
        <is>
          <t>周朝凌</t>
        </is>
      </c>
      <c r="E4225" t="inlineStr">
        <is>
          <t>北京市朝阳区南磨房乡华侨城·北京OCT华侨城·北京2号院</t>
        </is>
      </c>
      <c r="F4225" t="inlineStr">
        <is>
          <t>项目出差</t>
        </is>
      </c>
      <c r="G4225" t="inlineStr">
        <is>
          <t>周朝凌-北京-聚点串吧-POC 已结束</t>
        </is>
      </c>
      <c r="H4225" t="inlineStr">
        <is>
          <t>研发香辣虾测试冻虾OK，提出增加麻花更有特色，研发总定版</t>
        </is>
      </c>
      <c r="I4225" t="inlineStr">
        <is>
          <t>8款菜谱1-3份已定版</t>
        </is>
      </c>
      <c r="J4225" t="inlineStr">
        <is>
          <t>暂无，所有菜谱均已经定版，同研发总沟通暂时先处理其他项目，待机器到店后在来现场支持</t>
        </is>
      </c>
      <c r="K4225" t="inlineStr">
        <is>
          <t>广州湘辣辣白云湖店铁锅菜谱测试</t>
        </is>
      </c>
      <c r="L4225" t="inlineStr">
        <is>
          <t>IMG_20250917_120151417.jpg</t>
        </is>
      </c>
      <c r="M4225"/>
      <c r="N4225" s="2">
        <v>45917</v>
      </c>
      <c r="O4225" t="inlineStr">
        <is>
          <t>已结束</t>
        </is>
      </c>
      <c r="P4225" t="inlineStr">
        <is>
          <t>38周</t>
        </is>
      </c>
      <c r="Q4225"/>
      <c r="R4225" t="inlineStr">
        <is>
          <t>false</t>
        </is>
      </c>
      <c r="S4225" t="inlineStr">
        <is>
          <t>2025/09/17</t>
        </is>
      </c>
      <c r="T4225" t="inlineStr">
        <is>
          <t>北区</t>
        </is>
      </c>
      <c r="U4225"/>
      <c r="V4225" t="inlineStr">
        <is>
          <t>吕佳</t>
        </is>
      </c>
      <c r="W4225" t="inlineStr">
        <is>
          <t>李岳丰</t>
        </is>
      </c>
    </row>
    <row r="4226" ht="12.75" customHeight="1">
      <c r="A4226" t="inlineStr">
        <is>
          <t>2025-09-16 周朝凌-北京-聚点串吧-POC 已结束</t>
        </is>
      </c>
      <c r="B4226" t="inlineStr">
        <is>
          <t>1</t>
        </is>
      </c>
      <c r="C4226" t="inlineStr">
        <is>
          <t xml:space="preserve">聚点串吧试菜OK，研发香辣虾，明天测新菜，POC进行中 </t>
        </is>
      </c>
      <c r="D4226" t="inlineStr">
        <is>
          <t>周朝凌</t>
        </is>
      </c>
      <c r="E4226" t="inlineStr">
        <is>
          <t>北京市朝阳区南磨房乡麦当劳(弯里中心店)弯里中心</t>
        </is>
      </c>
      <c r="F4226" t="inlineStr">
        <is>
          <t>项目出差</t>
        </is>
      </c>
      <c r="G4226" t="inlineStr">
        <is>
          <t>周朝凌-北京-聚点串吧-POC 已结束</t>
        </is>
      </c>
      <c r="H4226" t="inlineStr">
        <is>
          <t>今日聚点串吧老板试菜OK
帮研发香辣虾，明天用冻虾测试
研发总下午已去看场地</t>
        </is>
      </c>
      <c r="I4226" t="inlineStr">
        <is>
          <t>均已定版</t>
        </is>
      </c>
      <c r="J4226" t="inlineStr">
        <is>
          <t>无</t>
        </is>
      </c>
      <c r="K4226" t="inlineStr">
        <is>
          <t>明天测试新菜</t>
        </is>
      </c>
      <c r="L4226" t="inlineStr">
        <is>
          <t>IMG_20250916_145208677.jpg,IMG_20250916_122952859.jpg,IMG_20250916_122950556.jpg,IMG_20250916_122956392.jpg,IMG_20250916_122958387.jpg,IMG_20250916_112149326.jpg,IMG_20250916_105242511.jpg</t>
        </is>
      </c>
      <c r="M4226"/>
      <c r="N4226" s="2">
        <v>45916</v>
      </c>
      <c r="O4226" t="inlineStr">
        <is>
          <t>已结束</t>
        </is>
      </c>
      <c r="P4226" t="inlineStr">
        <is>
          <t>38周</t>
        </is>
      </c>
      <c r="Q4226"/>
      <c r="R4226" t="inlineStr">
        <is>
          <t>false</t>
        </is>
      </c>
      <c r="S4226" t="inlineStr">
        <is>
          <t>2025/09/17</t>
        </is>
      </c>
      <c r="T4226" t="inlineStr">
        <is>
          <t>北区</t>
        </is>
      </c>
      <c r="U4226"/>
      <c r="V4226" t="inlineStr">
        <is>
          <t>吕佳</t>
        </is>
      </c>
      <c r="W4226" t="inlineStr">
        <is>
          <t>李岳丰</t>
        </is>
      </c>
    </row>
    <row r="4227" ht="12.75" customHeight="1">
      <c r="A4227" t="inlineStr">
        <is>
          <t>2025-09-15 周朝凌-北京-聚点串吧-POC 已终止</t>
        </is>
      </c>
      <c r="B4227"/>
      <c r="C4227" t="inlineStr">
        <is>
          <t xml:space="preserve">菜谱验收效果不错，尖椒鸡等待录，部分菜品需测试调整 </t>
        </is>
      </c>
      <c r="D4227" t="inlineStr">
        <is>
          <t>周朝凌</t>
        </is>
      </c>
      <c r="E4227" t="inlineStr">
        <is>
          <t>北京市朝阳区南磨房乡华侨城·北京OCT华侨城·北京2号院</t>
        </is>
      </c>
      <c r="F4227" t="inlineStr">
        <is>
          <t>项目出差</t>
        </is>
      </c>
      <c r="G4227" t="inlineStr">
        <is>
          <t>周朝凌-北京-聚点串吧-POC 已终止</t>
        </is>
      </c>
      <c r="H4227" t="inlineStr">
        <is>
          <t>所有菜谱1-3份客户老板，研发总菜谱验收
晚上同研发总沟通 结论:所有菜谱同老板试菜问题不大，达到效果，不过还有尖椒鸡，小炒牛肉菜谱要录制。
研发总安排明天上午员工餐在跑下3份的麻婆豆腐，3份的小炒饼丝。待研发总下午回来再录制新菜两款
最后研发总反馈:计划这两天找个门店，下单设备放在门店进行运营</t>
        </is>
      </c>
      <c r="I4227" t="inlineStr">
        <is>
          <t>1.聚点小炒饼丝:调整鸡蛋为最后投放，按份量分别减少油量，定版
2.聚点炒方便面:调整鸡蛋为最后投放，减少油量，定版
3.聚点炒饭:定版
4.麻婆豆腐:按研发总要求微调整配方后，定版
5.聚点炒花甲:这个产品现场改了3个配方，可能需要调整标准，待定
6.聚点炒虾尾:定版</t>
        </is>
      </c>
      <c r="J4227"/>
      <c r="K4227" t="inlineStr">
        <is>
          <t>1.麻婆豆腐，小炒饼丝员工餐多份测试并调整
2.录制两款新菜</t>
        </is>
      </c>
      <c r="L4227" t="inlineStr">
        <is>
          <t>IMG_20250915_110110175.jpg,IMG_20250915_110114069.jpg,IMG_20250915_135112769.jpg,IMG_20250915_135458233.jpg,IMG_20250915_140143825.jpg,IMG_20250915_140651766.jpg,IMG_20250915_141003105.jpg,IMG_20250915_150550907.jpg,IMG_20250915_094704991.jpg</t>
        </is>
      </c>
      <c r="M4227"/>
      <c r="N4227" s="2">
        <v>45915</v>
      </c>
      <c r="O4227" t="inlineStr">
        <is>
          <t>已终止,已终止</t>
        </is>
      </c>
      <c r="P4227" t="inlineStr">
        <is>
          <t>38周</t>
        </is>
      </c>
      <c r="Q4227"/>
      <c r="R4227" t="inlineStr">
        <is>
          <t>false</t>
        </is>
      </c>
      <c r="S4227" t="inlineStr">
        <is>
          <t>2025/09/09
2025/09/17</t>
        </is>
      </c>
      <c r="T4227" t="inlineStr">
        <is>
          <t>北区</t>
        </is>
      </c>
      <c r="U4227"/>
      <c r="V4227" t="inlineStr">
        <is>
          <t>吕佳
吕佳</t>
        </is>
      </c>
      <c r="W4227" t="inlineStr">
        <is>
          <t>李岳丰
李岳丰</t>
        </is>
      </c>
    </row>
    <row r="4228" ht="12.75" customHeight="1">
      <c r="A4228" t="inlineStr">
        <is>
          <t>2025-09-14 周朝凌-北京-聚点串吧-POC 已结束</t>
        </is>
      </c>
      <c r="B4228" t="inlineStr">
        <is>
          <t>1</t>
        </is>
      </c>
      <c r="C4228" t="inlineStr">
        <is>
          <t xml:space="preserve">聚点串吧研发室测试菜品，解决水压问题，沟通菜品质量与调整 </t>
        </is>
      </c>
      <c r="D4228" t="inlineStr">
        <is>
          <t>周朝凌</t>
        </is>
      </c>
      <c r="E4228" t="inlineStr">
        <is>
          <t>北京市朝阳区垡头街道金蝉北路金蝉北里</t>
        </is>
      </c>
      <c r="F4228" t="inlineStr">
        <is>
          <t>项目出差</t>
        </is>
      </c>
      <c r="G4228" t="inlineStr">
        <is>
          <t>周朝凌-北京-聚点串吧-POC 已结束</t>
        </is>
      </c>
      <c r="H4228" t="inlineStr">
        <is>
          <t>前往聚点串吧研发室
1.更换为三禾铁锅小炒饼丝菜品测试
2.同售后增加外接水泵，修改上下水
</t>
        </is>
      </c>
      <c r="I4228" t="inlineStr">
        <is>
          <t>1.辣炒花蛤
2.辣炒龙虾尾
3.聚点炒饼
4.聚点炒饭
5.炒方便面
6.麻婆豆腐
疙瘩汤
同研发总沟通菜品质量</t>
        </is>
      </c>
      <c r="J4228" t="inlineStr">
        <is>
          <t>上周研发总提出水压小，锅一次性未完全冲洗干净，今天已解决并同步解决视频</t>
        </is>
      </c>
      <c r="K4228" t="inlineStr">
        <is>
          <t>菜品调整
1.更换为3禾铁锅后菜品温度调整
2.同研发沟通下一步计划</t>
        </is>
      </c>
      <c r="L4228" t="inlineStr">
        <is>
          <t>IMG_20250914_120338119.jpg,IMG_20250914_120347609.jpg,IMG_20250914_140743150.jpg,IMG_20250914_222708995.jpg</t>
        </is>
      </c>
      <c r="M4228"/>
      <c r="N4228" s="2">
        <v>45914</v>
      </c>
      <c r="O4228" t="inlineStr">
        <is>
          <t>已结束</t>
        </is>
      </c>
      <c r="P4228" t="inlineStr">
        <is>
          <t>37周</t>
        </is>
      </c>
      <c r="Q4228"/>
      <c r="R4228" t="inlineStr">
        <is>
          <t>false</t>
        </is>
      </c>
      <c r="S4228" t="inlineStr">
        <is>
          <t>2025/09/17</t>
        </is>
      </c>
      <c r="T4228" t="inlineStr">
        <is>
          <t>北区</t>
        </is>
      </c>
      <c r="U4228"/>
      <c r="V4228" t="inlineStr">
        <is>
          <t>吕佳</t>
        </is>
      </c>
      <c r="W4228" t="inlineStr">
        <is>
          <t>李岳丰</t>
        </is>
      </c>
    </row>
    <row r="4229" ht="12.75" customHeight="1">
      <c r="A4229" t="inlineStr">
        <is>
          <t>2025-09-11 周朝凌-广州-湘辣辣-解决问题 已结束</t>
        </is>
      </c>
      <c r="B4229" t="inlineStr">
        <is>
          <t>1</t>
        </is>
      </c>
      <c r="C4229" t="inlineStr">
        <is>
          <t xml:space="preserve">今日菜品演示、沟通硬件，15千瓦铁锅20日左右导入；明日有计划 </t>
        </is>
      </c>
      <c r="D4229" t="inlineStr">
        <is>
          <t>周朝凌</t>
        </is>
      </c>
      <c r="E4229" t="inlineStr">
        <is>
          <t>广东省广州市花都区炭步镇观绿西路金嘉豪商务宾馆</t>
        </is>
      </c>
      <c r="F4229" t="inlineStr">
        <is>
          <t>项目出差</t>
        </is>
      </c>
      <c r="G4229" t="inlineStr">
        <is>
          <t>周朝凌-广州-湘辣辣-解决问题 已结束</t>
        </is>
      </c>
      <c r="H4229" t="inlineStr">
        <is>
          <t>1.菜品演示
2.客户供应链总监硬件，产品沟通
（15千瓦铁锅导入预计20号左右）
明日计划:北京聚点串吧poc</t>
        </is>
      </c>
      <c r="I4229"/>
      <c r="J4229"/>
      <c r="K4229"/>
      <c r="L4229" t="inlineStr">
        <is>
          <t>IMG_20250911_143052717.jpg,IMG_20250911_143057330.jpg,IMG_20250911_144538800.jpg,IMG_20250911_144715350.jpg,IMG_20250911_154202.jpg</t>
        </is>
      </c>
      <c r="M4229"/>
      <c r="N4229" s="2">
        <v>45911</v>
      </c>
      <c r="O4229" t="inlineStr">
        <is>
          <t>已结束</t>
        </is>
      </c>
      <c r="P4229" t="inlineStr">
        <is>
          <t>37周</t>
        </is>
      </c>
      <c r="Q4229"/>
      <c r="R4229" t="inlineStr">
        <is>
          <t>false</t>
        </is>
      </c>
      <c r="S4229" t="inlineStr">
        <is>
          <t>2025/09/11</t>
        </is>
      </c>
      <c r="T4229" t="inlineStr">
        <is>
          <t>华南区</t>
        </is>
      </c>
      <c r="U4229"/>
      <c r="V4229" t="inlineStr">
        <is>
          <t>王言</t>
        </is>
      </c>
      <c r="W4229"/>
    </row>
    <row r="4230" ht="12.75" customHeight="1">
      <c r="A4230" t="inlineStr">
        <is>
          <t>2025-09-10 周朝凌-广州-湘辣辣-解决问题 已结束</t>
        </is>
      </c>
      <c r="B4230" t="inlineStr">
        <is>
          <t>1</t>
        </is>
      </c>
      <c r="C4230" t="inlineStr">
        <is>
          <t xml:space="preserve">录制外卖菜品测试，解决漏电和投牛油问题，招牌牛肉效果正常 </t>
        </is>
      </c>
      <c r="D4230" t="inlineStr">
        <is>
          <t>周朝凌</t>
        </is>
      </c>
      <c r="E4230" t="inlineStr">
        <is>
          <t>广东省广州市花都区炭步镇园华路82号永隆苑</t>
        </is>
      </c>
      <c r="F4230" t="inlineStr">
        <is>
          <t>项目出差</t>
        </is>
      </c>
      <c r="G4230" t="inlineStr">
        <is>
          <t>周朝凌-广州-湘辣辣-解决问题 已结束</t>
        </is>
      </c>
      <c r="H4230" t="inlineStr">
        <is>
          <t>1.录制外卖3款：包菜，油麦菜，外卖牛肉浇头（区总反馈效果不错，已同步下发广州门店测试）
2.解决高汤桶经常漏电问题（现场查看保温桶内胆有少许水珠导致，现场纠正完成）
解决投牛油不准问题（1.内沸管道被折弯2.喷嘴被高温融化，造成滴液。现场已固定死，同步操作员补充牛油不要把管道扯松）
3.昨日调整得招牌牛肉今日效果正常，培训纠正操作员初始锅温80度
</t>
        </is>
      </c>
      <c r="I4230"/>
      <c r="J4230"/>
      <c r="K4230"/>
      <c r="L4230" t="inlineStr">
        <is>
          <t>IMG_20250910_133643013.jpg,IMG_20250910_133705421.jpg,IMG_20250910_150312736.jpg,IMG_20250910_150312736.jpg,IMG_20250910_172741247.jpg,IMG_20250910_132630921.jpg,IMG_20250910_132655689.jpg</t>
        </is>
      </c>
      <c r="M4230"/>
      <c r="N4230" s="2">
        <v>45910</v>
      </c>
      <c r="O4230" t="inlineStr">
        <is>
          <t>已结束</t>
        </is>
      </c>
      <c r="P4230" t="inlineStr">
        <is>
          <t>37周</t>
        </is>
      </c>
      <c r="Q4230"/>
      <c r="R4230" t="inlineStr">
        <is>
          <t>false</t>
        </is>
      </c>
      <c r="S4230" t="inlineStr">
        <is>
          <t>2025/09/11</t>
        </is>
      </c>
      <c r="T4230" t="inlineStr">
        <is>
          <t>华南区</t>
        </is>
      </c>
      <c r="U4230"/>
      <c r="V4230" t="inlineStr">
        <is>
          <t>王言</t>
        </is>
      </c>
      <c r="W4230"/>
    </row>
    <row r="4231" ht="12.75" customHeight="1">
      <c r="A4231" t="inlineStr">
        <is>
          <t>2025-09-09 周朝凌-广州-湘辣辣-解决问题 已结束</t>
        </is>
      </c>
      <c r="B4231" t="inlineStr">
        <is>
          <t>1</t>
        </is>
      </c>
      <c r="C4231" t="inlineStr">
        <is>
          <t xml:space="preserve">解决白云湖店堵塞等问题，调整菜品，明日解决抽油不准问题 </t>
        </is>
      </c>
      <c r="D4231" t="inlineStr">
        <is>
          <t>周朝凌</t>
        </is>
      </c>
      <c r="E4231" t="inlineStr">
        <is>
          <t>广东省广州市天河区新塘街道创时代酒店(广州天河智慧城地铁站店)广百广场(广州天河店)</t>
        </is>
      </c>
      <c r="F4231" t="inlineStr">
        <is>
          <t>项目出差</t>
        </is>
      </c>
      <c r="G4231" t="inlineStr">
        <is>
          <t>周朝凌-广州-湘辣辣-解决问题 已结束</t>
        </is>
      </c>
      <c r="H4231" t="inlineStr">
        <is>
          <t>1.解决白云湖店牛油投放堵塞问题
2.调整招牌牛肉1份，2份蒜子增加5秒煸炒时间
调整肥肠减少10克尾油测试，区总反馈先测试两天
3.猪油桶盖子漏气维修
明日计划：
解决湘辣辣白云万达抽油不准问题
同区总沟通设备功率，校准升级事宜</t>
        </is>
      </c>
      <c r="I4231"/>
      <c r="J4231"/>
      <c r="K4231"/>
      <c r="L4231" t="inlineStr">
        <is>
          <t>IMG_20250909_170229628.jpg,IMG_20250909_165506715.jpg,IMG_20250909_165356640.jpg</t>
        </is>
      </c>
      <c r="M4231"/>
      <c r="N4231" s="2">
        <v>45909</v>
      </c>
      <c r="O4231" t="inlineStr">
        <is>
          <t>已结束</t>
        </is>
      </c>
      <c r="P4231" t="inlineStr">
        <is>
          <t>37周</t>
        </is>
      </c>
      <c r="Q4231"/>
      <c r="R4231" t="inlineStr">
        <is>
          <t>false</t>
        </is>
      </c>
      <c r="S4231" t="inlineStr">
        <is>
          <t>2025/09/11</t>
        </is>
      </c>
      <c r="T4231" t="inlineStr">
        <is>
          <t>华南区</t>
        </is>
      </c>
      <c r="U4231"/>
      <c r="V4231" t="inlineStr">
        <is>
          <t>王言</t>
        </is>
      </c>
      <c r="W4231"/>
    </row>
    <row r="4232" ht="12.75" customHeight="1">
      <c r="A4232" t="inlineStr">
        <is>
          <t>2025-09-08 周朝凌-北京-聚点串吧-POC 已结束</t>
        </is>
      </c>
      <c r="B4232" t="inlineStr">
        <is>
          <t>1</t>
        </is>
      </c>
      <c r="C4232" t="inlineStr">
        <is>
          <t xml:space="preserve">完成多项工作后开会，后续跑菜谱稳定性，研发总待现场验证出品 </t>
        </is>
      </c>
      <c r="D4232" t="inlineStr">
        <is>
          <t>周朝凌</t>
        </is>
      </c>
      <c r="E4232" t="inlineStr">
        <is>
          <t>河北省廊坊市广阳区九州镇田园(北京大兴国际机场)北京大兴国际机场航站楼</t>
        </is>
      </c>
      <c r="F4232" t="inlineStr">
        <is>
          <t>巡店</t>
        </is>
      </c>
      <c r="G4232" t="inlineStr">
        <is>
          <t>周朝凌-北京-聚点串吧-POC 已结束</t>
        </is>
      </c>
      <c r="H4232" t="inlineStr">
        <is>
          <t>一，测试番茄酱自动投放成功，酱1：水1兑制后用破壁机搅拌均匀即可
二，录制疙瘩汤，用时2分30秒；录制麻婆豆腐，用餐反馈不错
三，调整用番茄酱所有菜谱改用自动投放；协助上午80人菜谱出餐
结束以上工作后同研发部开会沟通下一步计划，研发总反馈，这两天继续让研发跑菜谱稳定性，我线上支持，结束广州事宜再过来协助培训，菜谱调整</t>
        </is>
      </c>
      <c r="I4232" t="inlineStr">
        <is>
          <t>研发总今天一天会议，未参与试菜，询问研发部出品怎么样，反馈均OK，明天研发总会在现场验证出品</t>
        </is>
      </c>
      <c r="J4232"/>
      <c r="K4232" t="inlineStr">
        <is>
          <t>广州增城店湘辣辣测试</t>
        </is>
      </c>
      <c r="L4232" t="inlineStr">
        <is>
          <t>IMG_20250908_102505107.jpg,IMG_20250908_122913382.jpg,IMG_20250908_143614.jpg,IMG_20250908_170955.jpg</t>
        </is>
      </c>
      <c r="M4232"/>
      <c r="N4232" s="2">
        <v>45908</v>
      </c>
      <c r="O4232" t="inlineStr">
        <is>
          <t>已结束</t>
        </is>
      </c>
      <c r="P4232" t="inlineStr">
        <is>
          <t>37周</t>
        </is>
      </c>
      <c r="Q4232"/>
      <c r="R4232" t="inlineStr">
        <is>
          <t>false</t>
        </is>
      </c>
      <c r="S4232" t="inlineStr">
        <is>
          <t>2025/09/17</t>
        </is>
      </c>
      <c r="T4232" t="inlineStr">
        <is>
          <t>北区</t>
        </is>
      </c>
      <c r="U4232"/>
      <c r="V4232" t="inlineStr">
        <is>
          <t>吕佳</t>
        </is>
      </c>
      <c r="W4232" t="inlineStr">
        <is>
          <t>李岳丰</t>
        </is>
      </c>
    </row>
    <row r="4233" ht="12.75" customHeight="1">
      <c r="A4233" t="inlineStr">
        <is>
          <t>2025-09-07 周朝凌-广州-湘辣辣-新店开业 已终止</t>
        </is>
      </c>
      <c r="B4233"/>
      <c r="C4233" t="inlineStr">
        <is>
          <t xml:space="preserve">与区总查北京3家湘辣辣门店，解决多问题，区总反馈好 </t>
        </is>
      </c>
      <c r="D4233" t="inlineStr">
        <is>
          <t>周朝凌</t>
        </is>
      </c>
      <c r="E4233" t="inlineStr">
        <is>
          <t>北京市朝阳区南磨房乡华侨城·北京OCT华侨城·北京2号院</t>
        </is>
      </c>
      <c r="F4233" t="inlineStr">
        <is>
          <t>项目出差</t>
        </is>
      </c>
      <c r="G4233" t="inlineStr">
        <is>
          <t>周朝凌-广州-湘辣辣-新店开业 已终止</t>
        </is>
      </c>
      <c r="H4233" t="inlineStr">
        <is>
          <t>今天和同区总去了北京湘辣辣3家门店
1.五棵松店（现场解决保温桶事宜，过滤嘴问题，同步操作员炒制细节，纠正初始锅温）
2.丽泽店（调整锅位，调整2份菜谱火候）
3.大融城店（出品质量较高）
以上问题区总反馈较好，解决了问题</t>
        </is>
      </c>
      <c r="I4233"/>
      <c r="J4233"/>
      <c r="K4233"/>
      <c r="L4233" t="inlineStr">
        <is>
          <t>IMG_20250907_114259019.jpg,IMG_20250907_115822182.jpg,IMG_20250907_140613078.jpg,IMG_20250907_180654425.jpg,IMG_20250907_182121725.jpg</t>
        </is>
      </c>
      <c r="M4233"/>
      <c r="N4233" s="2">
        <v>45907</v>
      </c>
      <c r="O4233" t="inlineStr">
        <is>
          <t>已终止</t>
        </is>
      </c>
      <c r="P4233" t="inlineStr">
        <is>
          <t>36周</t>
        </is>
      </c>
      <c r="Q4233"/>
      <c r="R4233" t="inlineStr">
        <is>
          <t>false</t>
        </is>
      </c>
      <c r="S4233" t="inlineStr">
        <is>
          <t>2025/09/22</t>
        </is>
      </c>
      <c r="T4233" t="inlineStr">
        <is>
          <t>华南区</t>
        </is>
      </c>
      <c r="U4233"/>
      <c r="V4233" t="inlineStr">
        <is>
          <t>贺欢欢</t>
        </is>
      </c>
      <c r="W4233" t="inlineStr">
        <is>
          <t>王言</t>
        </is>
      </c>
    </row>
    <row r="4234" ht="12.75" customHeight="1">
      <c r="A4234" t="inlineStr">
        <is>
          <t>2025-09-06 周朝凌-北京-聚点串吧-POC 已结束</t>
        </is>
      </c>
      <c r="B4234"/>
      <c r="C4234" t="inlineStr">
        <is>
          <t xml:space="preserve">今日录3款菜品并完成录入，培训3位研发录菜等功能且已掌握。研发周总出差，明天客户休息。周一计划录4款菜谱，解决番茄酱投料功能。已录3款菜谱效果好，待沟通菜品标准，湘辣辣店菜品待解决。 </t>
        </is>
      </c>
      <c r="D4234" t="inlineStr">
        <is>
          <t>周朝凌</t>
        </is>
      </c>
      <c r="E4234" t="inlineStr">
        <is>
          <t>北京市朝阳区南磨房乡华侨城·北京OCT华侨城·北京2号院</t>
        </is>
      </c>
      <c r="F4234" t="inlineStr">
        <is>
          <t>巡店</t>
        </is>
      </c>
      <c r="G4234" t="inlineStr">
        <is>
          <t>周朝凌-北京-聚点串吧-POC 已结束</t>
        </is>
      </c>
      <c r="H4234" t="inlineStr">
        <is>
          <t>1.今日录制3款菜品，1—3份均录入完成
2.培训3位研发，录菜技巧，APP调整菜谱功能，每日养锅程序。目前研发对录菜功能熟悉并掌握
今日研发周总出差，明天客户休息，周一计划录制剩下4款菜谱（炒虾尾，小炒牛肉，炒花甲，尖椒鸡）</t>
        </is>
      </c>
      <c r="I4234" t="inlineStr">
        <is>
          <t>聚点炒饭1-3份
聚点炒面1-3份
聚点炒饼丝1-3份
以上菜谱录制后跑制研发反馈效果不错，研发总得意思这3款菜谱标准已定，待周一回来再次沟通下菜品标准</t>
        </is>
      </c>
      <c r="J4234" t="inlineStr">
        <is>
          <t>周一解决番茄酱自动投料功能，目前计划用热水稀释，增加投放比例</t>
        </is>
      </c>
      <c r="K4234" t="inlineStr">
        <is>
          <t>湘辣辣北京五棵松店菜品解决</t>
        </is>
      </c>
      <c r="L4234" t="inlineStr">
        <is>
          <t>IMG_20250906_121925859.jpg</t>
        </is>
      </c>
      <c r="M4234"/>
      <c r="N4234" s="2">
        <v>45906</v>
      </c>
      <c r="O4234" t="inlineStr">
        <is>
          <t>已结束</t>
        </is>
      </c>
      <c r="P4234" t="inlineStr">
        <is>
          <t>36周</t>
        </is>
      </c>
      <c r="Q4234"/>
      <c r="R4234" t="inlineStr">
        <is>
          <t>false</t>
        </is>
      </c>
      <c r="S4234" t="inlineStr">
        <is>
          <t>2025/09/17</t>
        </is>
      </c>
      <c r="T4234" t="inlineStr">
        <is>
          <t>北区</t>
        </is>
      </c>
      <c r="U4234"/>
      <c r="V4234" t="inlineStr">
        <is>
          <t>吕佳</t>
        </is>
      </c>
      <c r="W4234" t="inlineStr">
        <is>
          <t>李岳丰</t>
        </is>
      </c>
    </row>
    <row r="4235" ht="12.75" customHeight="1">
      <c r="A4235" t="inlineStr">
        <is>
          <t>2025-09-05 周朝凌-北京-聚点串吧-POC 已结束</t>
        </is>
      </c>
      <c r="B4235"/>
      <c r="C4235" t="inlineStr">
        <is>
          <t xml:space="preserve">今日下午到现场无录菜，按研发总要求手动跑7款菜谱，还培训其机器使用，效果不错。录制小炒饼丝、炒方便面、炒饭各1份。暂无需特别关注问题。 </t>
        </is>
      </c>
      <c r="D4235" t="inlineStr">
        <is>
          <t>周朝凌</t>
        </is>
      </c>
      <c r="E4235" t="inlineStr">
        <is>
          <t>北京市朝阳区南磨房乡华侨城·北京OCT华侨城·北京2号院</t>
        </is>
      </c>
      <c r="F4235" t="inlineStr">
        <is>
          <t>巡店</t>
        </is>
      </c>
      <c r="G4235" t="inlineStr">
        <is>
          <t>周朝凌-北京-聚点串吧-POC 已结束</t>
        </is>
      </c>
      <c r="H4235" t="inlineStr">
        <is>
          <t>今日下午到达现场无录菜，按照研发总要求，手动跑了7款菜谱，培训研发总机器使用，整体效果不错</t>
        </is>
      </c>
      <c r="I4235" t="inlineStr">
        <is>
          <t>小炒饼丝
炒方便面
炒饭
</t>
        </is>
      </c>
      <c r="J4235" t="inlineStr">
        <is>
          <t>暂无</t>
        </is>
      </c>
      <c r="K4235" t="inlineStr">
        <is>
          <t>录制
小炒饼丝1份
炒方便面1份
炒饭1份</t>
        </is>
      </c>
      <c r="L4235" t="inlineStr">
        <is>
          <t>IMG_20250905_161844592.jpg,IMG_20250905_164352.jpg,IMG_20250905_165044371.jpg,IMG_20250905_165524655.jpg,IMG_20250905_170116042.jpg,IMG_20250905_174222864.jpg</t>
        </is>
      </c>
      <c r="M4235"/>
      <c r="N4235" s="2">
        <v>45905</v>
      </c>
      <c r="O4235" t="inlineStr">
        <is>
          <t>已结束</t>
        </is>
      </c>
      <c r="P4235" t="inlineStr">
        <is>
          <t>36周</t>
        </is>
      </c>
      <c r="Q4235"/>
      <c r="R4235" t="inlineStr">
        <is>
          <t>false</t>
        </is>
      </c>
      <c r="S4235" t="inlineStr">
        <is>
          <t>2025/09/17</t>
        </is>
      </c>
      <c r="T4235" t="inlineStr">
        <is>
          <t>北区</t>
        </is>
      </c>
      <c r="U4235"/>
      <c r="V4235" t="inlineStr">
        <is>
          <t>吕佳</t>
        </is>
      </c>
      <c r="W4235" t="inlineStr">
        <is>
          <t>李岳丰</t>
        </is>
      </c>
    </row>
    <row r="4236" ht="12.75" customHeight="1">
      <c r="A4236" t="inlineStr">
        <is>
          <t>2025-09-04 周朝凌-北京-聚点串吧-POC 已结束</t>
        </is>
      </c>
      <c r="B4236"/>
      <c r="C4236" t="inlineStr">
        <is>
          <t xml:space="preserve">北京聚点串吧POC项目进展：所有菜谱已定版，研发总和操作师傅培训完成。无其他需关注问题，记录时间为2025/09/04 。 </t>
        </is>
      </c>
      <c r="D4236" t="inlineStr">
        <is>
          <t>周朝凌</t>
        </is>
      </c>
      <c r="E4236" t="inlineStr">
        <is>
          <t>湖北省十堰市茅箭区二堰街道上海路大美盛城</t>
        </is>
      </c>
      <c r="F4236" t="inlineStr">
        <is>
          <t>巡店</t>
        </is>
      </c>
      <c r="G4236" t="inlineStr">
        <is>
          <t>周朝凌-北京-聚点串吧-POC 已结束</t>
        </is>
      </c>
      <c r="H4236" t="inlineStr">
        <is>
          <t>所有菜谱均已定版，研发总，操作师傅培训完成</t>
        </is>
      </c>
      <c r="I4236" t="inlineStr">
        <is>
          <t>所有菜谱均已定版</t>
        </is>
      </c>
      <c r="J4236" t="inlineStr">
        <is>
          <t>无</t>
        </is>
      </c>
      <c r="K4236" t="inlineStr">
        <is>
          <t>北京聚点串吧poc</t>
        </is>
      </c>
      <c r="L4236" t="inlineStr">
        <is>
          <t>IMG_20250904_125420553.jpg,IMG_20250904_125620469.jpg,IMG_20250904_125146728.jpg</t>
        </is>
      </c>
      <c r="M4236"/>
      <c r="N4236" s="2">
        <v>45904</v>
      </c>
      <c r="O4236" t="inlineStr">
        <is>
          <t>已结束</t>
        </is>
      </c>
      <c r="P4236" t="inlineStr">
        <is>
          <t>36周</t>
        </is>
      </c>
      <c r="Q4236"/>
      <c r="R4236" t="inlineStr">
        <is>
          <t>false</t>
        </is>
      </c>
      <c r="S4236" t="inlineStr">
        <is>
          <t>2025/09/17</t>
        </is>
      </c>
      <c r="T4236" t="inlineStr">
        <is>
          <t>北区</t>
        </is>
      </c>
      <c r="U4236"/>
      <c r="V4236" t="inlineStr">
        <is>
          <t>吕佳</t>
        </is>
      </c>
      <c r="W4236" t="inlineStr">
        <is>
          <t>李岳丰</t>
        </is>
      </c>
    </row>
    <row r="4237" ht="12.75" customHeight="1">
      <c r="A4237" t="inlineStr">
        <is>
          <t>2025-09-03 周朝凌-湖北-李二鲜鱼-POC 已结束</t>
        </is>
      </c>
      <c r="B4237"/>
      <c r="C4237"/>
      <c r="D4237" t="inlineStr">
        <is>
          <t>周朝凌</t>
        </is>
      </c>
      <c r="E4237" t="inlineStr">
        <is>
          <t>湖北省十堰市茅箭区二堰街道人民南路11号1-8#东风商用车公司(十堰直销公司)</t>
        </is>
      </c>
      <c r="F4237" t="inlineStr">
        <is>
          <t>巡店</t>
        </is>
      </c>
      <c r="G4237" t="inlineStr">
        <is>
          <t>周朝凌-湖北-李二鲜鱼-POC 已结束</t>
        </is>
      </c>
      <c r="H4237" t="inlineStr">
        <is>
          <t>进展很顺利</t>
        </is>
      </c>
      <c r="I4237" t="inlineStr">
        <is>
          <t>今天10款菜谱1-2份均已定版</t>
        </is>
      </c>
      <c r="J4237" t="inlineStr">
        <is>
          <t>暂无</t>
        </is>
      </c>
      <c r="K4237" t="inlineStr">
        <is>
          <t>研发总，操作师傅机器使用培训
录制2款菜谱
同客户老板沟通下一步计划</t>
        </is>
      </c>
      <c r="L4237" t="inlineStr">
        <is>
          <t>IMG_20250903_115910850.jpg,IMG_20250903_121122735.jpg,IMG_20250903_121232135.jpg,IMG_20250903_122007032.jpg,IMG_20250903_122548681.jpg,IMG_20250903_124742065.jpg</t>
        </is>
      </c>
      <c r="M4237"/>
      <c r="N4237" s="2">
        <v>45903</v>
      </c>
      <c r="O4237" t="inlineStr">
        <is>
          <t>已结束</t>
        </is>
      </c>
      <c r="P4237" t="inlineStr">
        <is>
          <t>36周</t>
        </is>
      </c>
      <c r="Q4237"/>
      <c r="R4237" t="inlineStr">
        <is>
          <t>false</t>
        </is>
      </c>
      <c r="S4237" t="inlineStr">
        <is>
          <t>2025/09/05</t>
        </is>
      </c>
      <c r="T4237" t="inlineStr">
        <is>
          <t>华南区</t>
        </is>
      </c>
      <c r="U4237"/>
      <c r="V4237" t="inlineStr">
        <is>
          <t>吴健华</t>
        </is>
      </c>
      <c r="W4237" t="inlineStr">
        <is>
          <t>王言</t>
        </is>
      </c>
    </row>
    <row r="4238" ht="12.75" customHeight="1">
      <c r="A4238" t="inlineStr">
        <is>
          <t xml:space="preserve">2025-12-30 </t>
        </is>
      </c>
      <c r="B4238"/>
      <c r="C4238" t="inlineStr">
        <is>
          <t>仅显示日期“2025/12/30”，无其他内容，信息异常简略。</t>
        </is>
      </c>
      <c r="D4238" t="inlineStr">
        <is>
          <t>朱洪军</t>
        </is>
      </c>
      <c r="E4238" t="inlineStr">
        <is>
          <t>四川省达州市开江县回龙镇454乡道</t>
        </is>
      </c>
      <c r="F4238" t="inlineStr">
        <is>
          <t>排休</t>
        </is>
      </c>
      <c r="G4238"/>
      <c r="H4238"/>
      <c r="I4238"/>
      <c r="J4238"/>
      <c r="K4238"/>
      <c r="L4238"/>
      <c r="M4238"/>
      <c r="N4238" s="2">
        <v>46021</v>
      </c>
      <c r="O4238"/>
      <c r="P4238" t="inlineStr">
        <is>
          <t>53周</t>
        </is>
      </c>
      <c r="Q4238"/>
      <c r="R4238" t="inlineStr">
        <is>
          <t>false</t>
        </is>
      </c>
      <c r="S4238"/>
      <c r="T4238"/>
      <c r="U4238"/>
      <c r="V4238"/>
      <c r="W4238"/>
    </row>
    <row r="4239" ht="12.75" customHeight="1">
      <c r="A4239" t="inlineStr">
        <is>
          <t>2025-12-29 朱洪军-南充-绿茶-铁锅导入 已结束</t>
        </is>
      </c>
      <c r="B4239"/>
      <c r="C4239" t="inlineStr">
        <is>
          <t>南充绿茶环形中心店铁锅导入结束，回收涂层锅，无异常问题。</t>
        </is>
      </c>
      <c r="D4239" t="inlineStr">
        <is>
          <t>朱洪军</t>
        </is>
      </c>
      <c r="E4239" t="inlineStr">
        <is>
          <t>四川省南充市顺庆区中城街道报业大厦(文化路)天赐名店A馆</t>
        </is>
      </c>
      <c r="F4239" t="inlineStr">
        <is>
          <t>项目出差</t>
        </is>
      </c>
      <c r="G4239" t="inlineStr">
        <is>
          <t>朱洪军-南充-绿茶-铁锅导入 已结束</t>
        </is>
      </c>
      <c r="H4239" t="inlineStr">
        <is>
          <t xml:space="preserve">    尊敬的领导晚上好，以下是今天的工作汇报请您检阅。
1、上午到门店查看物料调料备的是否充足。今天把机器调料都校准了一下，确保刚更换铁锅投料精准。
2、个别菜品做了微调因为食材原因，操作员熟练度很不错，铁锅的要点很快记住，出品均合格。
3、把铁锅日常维护的刷锅养锅录制视频，并发送在售后群。
4、南充绿茶环形中心店今天导铁锅正式结束，跟厨师长沟通，对更换铁锅表示非常支持，所以涂层锅也拍照叫发货回收。</t>
        </is>
      </c>
      <c r="I4239" t="inlineStr">
        <is>
          <t>无</t>
        </is>
      </c>
      <c r="J4239"/>
      <c r="K4239" t="inlineStr">
        <is>
          <t>休假</t>
        </is>
      </c>
      <c r="L4239" t="inlineStr">
        <is>
          <t>IMG_20251229_200154769.jpg,IMG_20251229_195810975.jpg,IMG_20251229_194043487.jpg,IMG_20251229_182806319.jpg,IMG_20251229_182035954.jpg,IMG_20251229_132536815.jpg,IMG_20251229_125133452.jpg,IMG_20251229_115937098.jpg,IMG_20251229_103952237.jpg</t>
        </is>
      </c>
      <c r="M4239"/>
      <c r="N4239" s="2">
        <v>46020</v>
      </c>
      <c r="O4239" t="inlineStr">
        <is>
          <t>已结束</t>
        </is>
      </c>
      <c r="P4239" t="inlineStr">
        <is>
          <t>53周</t>
        </is>
      </c>
      <c r="Q4239"/>
      <c r="R4239" t="inlineStr">
        <is>
          <t>false</t>
        </is>
      </c>
      <c r="S4239" t="inlineStr">
        <is>
          <t>2025/12/29</t>
        </is>
      </c>
      <c r="T4239" t="inlineStr">
        <is>
          <t>BST</t>
        </is>
      </c>
      <c r="U4239" t="inlineStr">
        <is>
          <t>1</t>
        </is>
      </c>
      <c r="V4239" t="inlineStr">
        <is>
          <t>张铭麒</t>
        </is>
      </c>
      <c r="W4239" t="inlineStr">
        <is>
          <t>李岳丰
吴薇</t>
        </is>
      </c>
    </row>
    <row r="4240" ht="12.75" customHeight="1">
      <c r="A4240" t="inlineStr">
        <is>
          <t>2025-12-28 朱洪军-南充-绿茶-铁锅导入 已结束</t>
        </is>
      </c>
      <c r="B4240"/>
      <c r="C4240" t="inlineStr">
        <is>
          <t>明日需关注菜品质量查看及铁锅操作维护培训。</t>
        </is>
      </c>
      <c r="D4240" t="inlineStr">
        <is>
          <t>朱洪军</t>
        </is>
      </c>
      <c r="E4240" t="inlineStr">
        <is>
          <t>四川省南充市顺庆区中城街道天赐名店A馆</t>
        </is>
      </c>
      <c r="F4240" t="inlineStr">
        <is>
          <t>项目出差</t>
        </is>
      </c>
      <c r="G4240" t="inlineStr">
        <is>
          <t>朱洪军-南充-绿茶-铁锅导入 已结束</t>
        </is>
      </c>
      <c r="H4240" t="inlineStr">
        <is>
          <t xml:space="preserve">     尊敬的领导晚上好，以下是今天的工作汇报请您检阅。
1、昨天遂宁导铁锅正式结束，今天从遂宁出发到达南充绿茶环形中心店。
2、跟厨师长沟通来的目的，讲解更换铁锅后的一些优点。
3、对新锅做了开锅温度标定以及养锅，把菜品分享到门店。明天对菜品出品查看，监督，培训操作员对铁锅的使用，以及日常的维护。</t>
        </is>
      </c>
      <c r="I4240" t="inlineStr">
        <is>
          <t>无</t>
        </is>
      </c>
      <c r="J4240"/>
      <c r="K4240" t="inlineStr">
        <is>
          <t>菜品质量查看，铁锅操作维护培训</t>
        </is>
      </c>
      <c r="L4240" t="inlineStr">
        <is>
          <t>IMG_20251228_195726427.jpg,IMG_20251228_184933008.jpg,IMG_20251228_183459681.jpg,IMG_20251228_132332390.jpg</t>
        </is>
      </c>
      <c r="M4240"/>
      <c r="N4240" s="2">
        <v>46019</v>
      </c>
      <c r="O4240" t="inlineStr">
        <is>
          <t>已结束</t>
        </is>
      </c>
      <c r="P4240" t="inlineStr">
        <is>
          <t>52周</t>
        </is>
      </c>
      <c r="Q4240"/>
      <c r="R4240" t="inlineStr">
        <is>
          <t>false</t>
        </is>
      </c>
      <c r="S4240" t="inlineStr">
        <is>
          <t>2025/12/29</t>
        </is>
      </c>
      <c r="T4240" t="inlineStr">
        <is>
          <t>BST</t>
        </is>
      </c>
      <c r="U4240"/>
      <c r="V4240" t="inlineStr">
        <is>
          <t>张铭麒</t>
        </is>
      </c>
      <c r="W4240" t="inlineStr">
        <is>
          <t>李岳丰
吴薇</t>
        </is>
      </c>
    </row>
    <row r="4241" ht="12.75" customHeight="1">
      <c r="A4241" t="inlineStr">
        <is>
          <t>2025-12-27 朱洪军-遂宁-绿茶-铁锅导入 已结束</t>
        </is>
      </c>
      <c r="B4241"/>
      <c r="C4241" t="inlineStr">
        <is>
          <t>问题：周六门店厨房人员少，无专门操作员。</t>
        </is>
      </c>
      <c r="D4241" t="inlineStr">
        <is>
          <t>朱洪军</t>
        </is>
      </c>
      <c r="E4241" t="inlineStr">
        <is>
          <t>四川省南充市顺庆区中城街道天赐名店A馆</t>
        </is>
      </c>
      <c r="F4241" t="inlineStr">
        <is>
          <t>项目出差</t>
        </is>
      </c>
      <c r="G4241" t="inlineStr">
        <is>
          <t>朱洪军-遂宁-绿茶-铁锅导入 已结束</t>
        </is>
      </c>
      <c r="H4241" t="inlineStr">
        <is>
          <t xml:space="preserve">   尊敬的领导晚上好，以下是今天的工作汇报请您检阅。
1、上午到门店，这家门店平时生意原因周六他们厨房人员比较少，没有专门的操作员，今天我在机器操作了一天，通过自身操作出品查看菜品质量，厨师长也对更换铁锅后出品的菜比较满意。
2、现场录制整个个刷锅流程视频以及刷完锅后的养锅视频，并发送到售后群里，以便随时观看学习。
3、后面跟厨师长沟通，这次换锅表示铁锅的优点好处比涂成锅还好用，更快菜品更稳定也不用经常换锅。把剩余的涂成锅拍照填表后回收。</t>
        </is>
      </c>
      <c r="I4241" t="inlineStr">
        <is>
          <t>无</t>
        </is>
      </c>
      <c r="J4241"/>
      <c r="K4241" t="inlineStr">
        <is>
          <t>南充绿茶环形中心店导铁锅</t>
        </is>
      </c>
      <c r="L4241" t="inlineStr">
        <is>
          <t>IMG_20251227_204528199.jpg,IMG_20251227_204519021.jpg,IMG_20251227_200020555.jpg,IMG_20251227_193359877.jpg,IMG_20251227_113119506.jpg,IMG_20251227_111226677.jpg,IMG_20251227_102337112.jpg,IMG_20251227_174745181.jpg,IMG_20251227_110902636.jpg</t>
        </is>
      </c>
      <c r="M4241"/>
      <c r="N4241" s="2">
        <v>46018</v>
      </c>
      <c r="O4241" t="inlineStr">
        <is>
          <t>已结束</t>
        </is>
      </c>
      <c r="P4241" t="inlineStr">
        <is>
          <t>52周</t>
        </is>
      </c>
      <c r="Q4241"/>
      <c r="R4241" t="inlineStr">
        <is>
          <t>false</t>
        </is>
      </c>
      <c r="S4241" t="inlineStr">
        <is>
          <t>2025/12/27</t>
        </is>
      </c>
      <c r="T4241" t="inlineStr">
        <is>
          <t>BST</t>
        </is>
      </c>
      <c r="U4241"/>
      <c r="V4241" t="inlineStr">
        <is>
          <t>张铭麒</t>
        </is>
      </c>
      <c r="W4241" t="inlineStr">
        <is>
          <t>李岳丰
吴薇</t>
        </is>
      </c>
    </row>
    <row r="4242" ht="12.75" customHeight="1">
      <c r="A4242" t="inlineStr">
        <is>
          <t>2025-12-26 朱洪军-遂宁-绿茶-铁锅导入 已结束</t>
        </is>
      </c>
      <c r="B4242"/>
      <c r="C4242" t="inlineStr">
        <is>
          <t>机器因久未使用需清洗校准，暂未出餐，明日测试后使用。</t>
        </is>
      </c>
      <c r="D4242" t="inlineStr">
        <is>
          <t>朱洪军</t>
        </is>
      </c>
      <c r="E4242" t="inlineStr">
        <is>
          <t>四川省遂宁市船山区杨渡街道锦呈云希酒店(遂宁永盛湖万象汇店)</t>
        </is>
      </c>
      <c r="F4242" t="inlineStr">
        <is>
          <t>项目出差</t>
        </is>
      </c>
      <c r="G4242" t="inlineStr">
        <is>
          <t>朱洪军-遂宁-绿茶-铁锅导入 已结束</t>
        </is>
      </c>
      <c r="H4242" t="inlineStr">
        <is>
          <t xml:space="preserve">    尊敬的领导晚上好，以下是今天的工作汇报请您检阅。
1、今天从绵阳出发来到遂宁绿茶万象汇，跟厨师长沟通来的目的，把涂成锅更换铁锅，对铁锅进行开锅养锅温度标定。
2、因为生意原因。他们机器有一段时间没有用，我从新再把管道进行清洗，把调料加上重新进行校准。
3、晚上他们在忙，厨师长沟通说是明天机器这边配上机器小料，菜品测试下，开始出餐，使用起来。</t>
        </is>
      </c>
      <c r="I4242" t="inlineStr">
        <is>
          <t>无</t>
        </is>
      </c>
      <c r="J4242"/>
      <c r="K4242" t="inlineStr">
        <is>
          <t>菜品质量监督，铁锅使用培训</t>
        </is>
      </c>
      <c r="L4242" t="inlineStr">
        <is>
          <t>IMG_20251226_203613978.jpg,IMG_20251226_174458391.jpg,IMG_20251226_164304828.jpg,IMG_20251226_162740774.jpg,IMG_20251226_125558044.jpg</t>
        </is>
      </c>
      <c r="M4242"/>
      <c r="N4242" s="2">
        <v>46017</v>
      </c>
      <c r="O4242" t="inlineStr">
        <is>
          <t>已结束</t>
        </is>
      </c>
      <c r="P4242" t="inlineStr">
        <is>
          <t>52周</t>
        </is>
      </c>
      <c r="Q4242"/>
      <c r="R4242" t="inlineStr">
        <is>
          <t>false</t>
        </is>
      </c>
      <c r="S4242" t="inlineStr">
        <is>
          <t>2025/12/27</t>
        </is>
      </c>
      <c r="T4242" t="inlineStr">
        <is>
          <t>BST</t>
        </is>
      </c>
      <c r="U4242"/>
      <c r="V4242" t="inlineStr">
        <is>
          <t>张铭麒</t>
        </is>
      </c>
      <c r="W4242" t="inlineStr">
        <is>
          <t>李岳丰
吴薇</t>
        </is>
      </c>
    </row>
    <row r="4243" ht="12.75" customHeight="1">
      <c r="A4243" t="inlineStr">
        <is>
          <t>2025-12-25 朱洪军-绵阳-绿茶-铁锅导入 已结束</t>
        </is>
      </c>
      <c r="B4243"/>
      <c r="C4243" t="inlineStr">
        <is>
          <t>铁锅导入进行中，遂宁行程明日，无异常问题需关注。</t>
        </is>
      </c>
      <c r="D4243" t="inlineStr">
        <is>
          <t>朱洪军</t>
        </is>
      </c>
      <c r="E4243" t="inlineStr">
        <is>
          <t>四川省绵阳市涪城区城厢街道临园路东段绵阳市百货大楼</t>
        </is>
      </c>
      <c r="F4243" t="inlineStr">
        <is>
          <t>项目出差</t>
        </is>
      </c>
      <c r="G4243" t="inlineStr">
        <is>
          <t>朱洪军-绵阳-绿茶-铁锅导入 已结束</t>
        </is>
      </c>
      <c r="H4243" t="inlineStr">
        <is>
          <t xml:space="preserve">     尊敬的领导晚上好，以下是今天的工作汇报请您检阅。
1、上午到门店查看餐前的准备工作，物料调料是否加满。
2、上午开始我自己操作，查看菜品质量方面是否可以，再经过细微调整后，操作员来操作，部分菜品流程时候给与讲解来操作，保证菜品质量。
3、培训操作员刷锅养锅的流程，强调刷锅每日至少两次的重要性，并且录制教程视频发在门店售后群，涂成锅已扫二维码上传图片等待回收。</t>
        </is>
      </c>
      <c r="I4243" t="inlineStr">
        <is>
          <t>无</t>
        </is>
      </c>
      <c r="J4243"/>
      <c r="K4243" t="inlineStr">
        <is>
          <t>明日出发去遂宁导铁锅</t>
        </is>
      </c>
      <c r="L4243" t="inlineStr">
        <is>
          <t>IMG_20251225_205223942.jpg,img_20251225_204315557.jpg,IMG_20251225_183206030.jpg,IMG_20251225_125011142.jpg,IMG_20251225_121546536.jpg,IMG_20251225_100711783.jpg,IMG_20251225_100836893.jpg,IMG_20251225_120928340.jpg,IMG_20251225_115947404.jpg</t>
        </is>
      </c>
      <c r="M4243"/>
      <c r="N4243" s="2">
        <v>46016</v>
      </c>
      <c r="O4243" t="inlineStr">
        <is>
          <t>已结束</t>
        </is>
      </c>
      <c r="P4243" t="inlineStr">
        <is>
          <t>52周</t>
        </is>
      </c>
      <c r="Q4243"/>
      <c r="R4243" t="inlineStr">
        <is>
          <t>false</t>
        </is>
      </c>
      <c r="S4243" t="inlineStr">
        <is>
          <t>2025/12/25</t>
        </is>
      </c>
      <c r="T4243" t="inlineStr">
        <is>
          <t>BST</t>
        </is>
      </c>
      <c r="U4243"/>
      <c r="V4243" t="inlineStr">
        <is>
          <t>张铭麒</t>
        </is>
      </c>
      <c r="W4243" t="inlineStr">
        <is>
          <t>李岳丰
吴薇</t>
        </is>
      </c>
    </row>
    <row r="4244" ht="12.75" customHeight="1">
      <c r="A4244" t="inlineStr">
        <is>
          <t>2025-12-24 朱洪军-绵阳-绿茶-铁锅导入 已结束</t>
        </is>
      </c>
      <c r="B4244"/>
      <c r="C4244" t="inlineStr">
        <is>
          <t>已更换两台铁锅，分享菜谱并开锅、标定、养锅，明日培训操作维护及质检。</t>
        </is>
      </c>
      <c r="D4244" t="inlineStr">
        <is>
          <t>朱洪军</t>
        </is>
      </c>
      <c r="E4244" t="inlineStr">
        <is>
          <t>四川省绵阳市涪城区城厢街道临园路东段绵阳市百货大楼</t>
        </is>
      </c>
      <c r="F4244" t="inlineStr">
        <is>
          <t>项目出差</t>
        </is>
      </c>
      <c r="G4244" t="inlineStr">
        <is>
          <t>朱洪军-绵阳-绿茶-铁锅导入 已结束</t>
        </is>
      </c>
      <c r="H4244" t="inlineStr">
        <is>
          <t xml:space="preserve">    尊敬的领导晚上好，以下是今天的工作汇报请您检阅。
1、跟绵阳绿茶这边厨师长沟通，铁锅晚上到，我中午从成都出发下午到绵阳。
2、晚上来到门店跟厨师长沟通来的目的，两台机器先更换了一台，高峰期忙完后另外一台也更换了。
3、分享铁锅菜谱到门店，对新锅开锅，温度标定，养锅。明天培训操作员铁锅操作日常维护，菜品质量检查。</t>
        </is>
      </c>
      <c r="I4244" t="inlineStr">
        <is>
          <t>无</t>
        </is>
      </c>
      <c r="J4244"/>
      <c r="K4244" t="inlineStr">
        <is>
          <t>培训操作员铁锅使用和维护，菜品质量检查</t>
        </is>
      </c>
      <c r="L4244" t="inlineStr">
        <is>
          <t>IMG_20251224_213644422.jpg,IMG_20251224_205556877.jpg,IMG_20251224_191004924.jpg,IMG_20251224_190726063.jpg,IMG_20251224_190320351.jpg,IMG_20251224_182745208.jpg,IMG_20251224_134827220.jpg</t>
        </is>
      </c>
      <c r="M4244"/>
      <c r="N4244" s="2">
        <v>46015</v>
      </c>
      <c r="O4244" t="inlineStr">
        <is>
          <t>已结束</t>
        </is>
      </c>
      <c r="P4244" t="inlineStr">
        <is>
          <t>52周</t>
        </is>
      </c>
      <c r="Q4244"/>
      <c r="R4244" t="inlineStr">
        <is>
          <t>false</t>
        </is>
      </c>
      <c r="S4244" t="inlineStr">
        <is>
          <t>2025/12/25</t>
        </is>
      </c>
      <c r="T4244" t="inlineStr">
        <is>
          <t>BST</t>
        </is>
      </c>
      <c r="U4244"/>
      <c r="V4244" t="inlineStr">
        <is>
          <t>张铭麒</t>
        </is>
      </c>
      <c r="W4244" t="inlineStr">
        <is>
          <t>李岳丰
吴薇</t>
        </is>
      </c>
    </row>
    <row r="4245" ht="12.75" customHeight="1">
      <c r="A4245" t="inlineStr">
        <is>
          <t>2025-12-23 朱洪军-成都-绿茶-铁锅导入 已结束</t>
        </is>
      </c>
      <c r="B4245"/>
      <c r="C4245" t="inlineStr">
        <is>
          <t>绵阳铁锅未到货，明天休假。</t>
        </is>
      </c>
      <c r="D4245" t="inlineStr">
        <is>
          <t>朱洪军</t>
        </is>
      </c>
      <c r="E4245" t="inlineStr">
        <is>
          <t>四川省成都市双流区万安街道万东南三路滨江和城</t>
        </is>
      </c>
      <c r="F4245" t="inlineStr">
        <is>
          <t>项目出差</t>
        </is>
      </c>
      <c r="G4245" t="inlineStr">
        <is>
          <t>朱洪军-成都-绿茶-铁锅导入 已结束</t>
        </is>
      </c>
      <c r="H4245" t="inlineStr">
        <is>
          <t>尊敬的领导晚上好，以下是今天的工作汇报请您检阅。
1、上午到门店查看物料调料是否准备的充足，水淀粉比例。
2、培训操作员，铁锅部分菜品细节，今日的菜品整体质量合格，厨师长这边认可。
3、晚上他们人员比较少，我忙的时候自己在操作机器，也同时观察菜品。
4、最后跟厨师长宣导铁锅的优点，烹饪时间同样很快，并作出跟涂成锅的对比，厨师长表示认可。</t>
        </is>
      </c>
      <c r="I4245" t="inlineStr">
        <is>
          <t>无</t>
        </is>
      </c>
      <c r="J4245"/>
      <c r="K4245" t="inlineStr">
        <is>
          <t>明天休假，绵阳铁锅还没到货</t>
        </is>
      </c>
      <c r="L4245" t="inlineStr">
        <is>
          <t>IMG_20251223_173405924.jpg,IMG_20251223_122738793.jpg,IMG_20251223_185134044.jpg,IMG_20251223_110459125.jpg,IMG_20251223_110332819.jpg,IMG_20251223_200503575.jpg</t>
        </is>
      </c>
      <c r="M4245"/>
      <c r="N4245" s="2">
        <v>46014</v>
      </c>
      <c r="O4245" t="inlineStr">
        <is>
          <t>已结束,已结束,已结束,已结束</t>
        </is>
      </c>
      <c r="P4245" t="inlineStr">
        <is>
          <t>52周</t>
        </is>
      </c>
      <c r="Q4245"/>
      <c r="R4245" t="inlineStr">
        <is>
          <t>false</t>
        </is>
      </c>
      <c r="S4245" t="inlineStr">
        <is>
          <t>2025/12/17
2025/12/19
2025/12/21
2025/12/23</t>
        </is>
      </c>
      <c r="T4245" t="inlineStr">
        <is>
          <t>BST</t>
        </is>
      </c>
      <c r="U4245"/>
      <c r="V4245" t="inlineStr">
        <is>
          <t>张铭麒
张铭麒
张铭麒
张铭麒</t>
        </is>
      </c>
      <c r="W4245" t="inlineStr">
        <is>
          <t>李岳丰
吴薇
李岳丰
吴薇
李岳丰
吴薇
李岳丰
吴薇</t>
        </is>
      </c>
    </row>
    <row r="4246" ht="12.75" customHeight="1">
      <c r="A4246" t="inlineStr">
        <is>
          <t>2025-12-22 朱洪军-成都-绿茶-铁锅导入 已结束</t>
        </is>
      </c>
      <c r="B4246"/>
      <c r="C4246" t="inlineStr">
        <is>
          <t>铁锅更换导入中，完成开锅、标定、养锅、菜品微调及维护培训。</t>
        </is>
      </c>
      <c r="D4246" t="inlineStr">
        <is>
          <t>朱洪军</t>
        </is>
      </c>
      <c r="E4246" t="inlineStr">
        <is>
          <t>四川省成都市双流区万安街道万东南三路滨江和城</t>
        </is>
      </c>
      <c r="F4246" t="inlineStr">
        <is>
          <t>项目出差</t>
        </is>
      </c>
      <c r="G4246" t="inlineStr">
        <is>
          <t>朱洪军-成都-绿茶-铁锅导入 已结束</t>
        </is>
      </c>
      <c r="H4246" t="inlineStr">
        <is>
          <t xml:space="preserve">    尊敬的领导晚上好，以下是今天的工作汇报请您检阅。
1、上午去到成都金牛绿茶餐厅龙湖上城天街店，把两台机器更换铁锅。
2、对新锅开锅，温度标定，养锅。跟厨师长沟通所需的菜品，分享到门店。
3、对部分菜品有微调，合格。也培训操作员铁锅的日常维护重要性，刷锅录制教学视频发送到售后群，已便操作员观看学习。</t>
        </is>
      </c>
      <c r="I4246" t="inlineStr">
        <is>
          <t>无</t>
        </is>
      </c>
      <c r="J4246"/>
      <c r="K4246" t="inlineStr">
        <is>
          <t>铁锅培训，菜品质量监督</t>
        </is>
      </c>
      <c r="L4246" t="inlineStr">
        <is>
          <t>IMG_20251222_203501481.jpg,IMG_20251222_203405250.jpg,IMG_20251222_202958324.jpg,IMG_20251222_190153540.jpg,IMG_20251222_183139304.jpg,IMG_20251222_175916983.jpg,IMG_20251222_110027069.jpg,IMG_20251222_123346972.jpg,IMG_20251222_115223163.jpg</t>
        </is>
      </c>
      <c r="M4246"/>
      <c r="N4246" s="2">
        <v>46013</v>
      </c>
      <c r="O4246" t="inlineStr">
        <is>
          <t>已结束,已结束,已结束,已结束</t>
        </is>
      </c>
      <c r="P4246" t="inlineStr">
        <is>
          <t>52周</t>
        </is>
      </c>
      <c r="Q4246"/>
      <c r="R4246" t="inlineStr">
        <is>
          <t>false</t>
        </is>
      </c>
      <c r="S4246" t="inlineStr">
        <is>
          <t>2025/12/17
2025/12/19
2025/12/21
2025/12/23</t>
        </is>
      </c>
      <c r="T4246" t="inlineStr">
        <is>
          <t>BST</t>
        </is>
      </c>
      <c r="U4246"/>
      <c r="V4246" t="inlineStr">
        <is>
          <t>张铭麒
张铭麒
张铭麒
张铭麒</t>
        </is>
      </c>
      <c r="W4246" t="inlineStr">
        <is>
          <t>李岳丰
吴薇
李岳丰
吴薇
李岳丰
吴薇
李岳丰
吴薇</t>
        </is>
      </c>
    </row>
    <row r="4247" ht="12.75" customHeight="1">
      <c r="A4247" t="inlineStr">
        <is>
          <t>2025-12-21 朱洪军-成都-绿茶-铁锅导入 已结束</t>
        </is>
      </c>
      <c r="B4247"/>
      <c r="C4247" t="inlineStr">
        <is>
          <t>成都绿茶龙湖锦宸店无固定操作员，需关注机器校准和刷锅。</t>
        </is>
      </c>
      <c r="D4247" t="inlineStr">
        <is>
          <t>朱洪军</t>
        </is>
      </c>
      <c r="E4247" t="inlineStr">
        <is>
          <t>四川省成都市新都区大丰街道成都随意宅酒店(保利大都汇店)保利广场</t>
        </is>
      </c>
      <c r="F4247" t="inlineStr">
        <is>
          <t>项目出差</t>
        </is>
      </c>
      <c r="G4247" t="inlineStr">
        <is>
          <t>朱洪军-成都-绿茶-铁锅导入 已结束</t>
        </is>
      </c>
      <c r="H4247" t="inlineStr">
        <is>
          <t xml:space="preserve">  尊敬的领导晚上好，以下是今天的工作汇报请您检阅。
1、上午到成都绿茶龙湖锦宸店，他们没有固定的操作员，忙的时候厨师长在旁边操作下机器，也很厨师长聊了下，菜品也都没有问题。
2、我也跟厨师长强调了机器平时校准和刷锅的重要性，昨天录制了刷锅视频发群里，已便学习。
3、今天锦宸这边到此结束，明天去到成都金牛绿茶上城天街店导铁锅，已跟那边厨师长沟通。</t>
        </is>
      </c>
      <c r="I4247" t="inlineStr">
        <is>
          <t>无</t>
        </is>
      </c>
      <c r="J4247"/>
      <c r="K4247" t="inlineStr">
        <is>
          <t>成都金牛绿茶餐厅上城天街店导铁锅</t>
        </is>
      </c>
      <c r="L4247" t="inlineStr">
        <is>
          <t>IMG_20251221_184529158.jpg,IMG_20251221_183537920.jpg,IMG_20251221_183219157.jpg,IMG_20251221_131600555.jpg,IMG_20251221_131444286.jpg,IMG_20251221_120834528.jpg,IMG_20251221_210857913.jpg,IMG_20251221_130203809.jpg</t>
        </is>
      </c>
      <c r="M4247"/>
      <c r="N4247" s="2">
        <v>46012</v>
      </c>
      <c r="O4247" t="inlineStr">
        <is>
          <t>已结束,已结束,已结束,已结束</t>
        </is>
      </c>
      <c r="P4247" t="inlineStr">
        <is>
          <t>51周</t>
        </is>
      </c>
      <c r="Q4247"/>
      <c r="R4247" t="inlineStr">
        <is>
          <t>false</t>
        </is>
      </c>
      <c r="S4247" t="inlineStr">
        <is>
          <t>2025/12/17
2025/12/19
2025/12/21
2025/12/23</t>
        </is>
      </c>
      <c r="T4247" t="inlineStr">
        <is>
          <t>BST</t>
        </is>
      </c>
      <c r="U4247"/>
      <c r="V4247" t="inlineStr">
        <is>
          <t>张铭麒
张铭麒
张铭麒
张铭麒</t>
        </is>
      </c>
      <c r="W4247" t="inlineStr">
        <is>
          <t>李岳丰
吴薇
李岳丰
吴薇
李岳丰
吴薇
李岳丰
吴薇</t>
        </is>
      </c>
    </row>
    <row r="4248" ht="12.75" customHeight="1">
      <c r="A4248" t="inlineStr">
        <is>
          <t>2025-12-20 朱洪军-成都-绿茶-铁锅导入 已结束</t>
        </is>
      </c>
      <c r="B4248"/>
      <c r="C4248" t="inlineStr">
        <is>
          <t>重点：无异常问题。明天铁锅使用培训并观察菜品质量。</t>
        </is>
      </c>
      <c r="D4248" t="inlineStr">
        <is>
          <t>朱洪军</t>
        </is>
      </c>
      <c r="E4248" t="inlineStr">
        <is>
          <t>四川省成都市新都区大丰街道甫家坝路184号保利广场</t>
        </is>
      </c>
      <c r="F4248" t="inlineStr">
        <is>
          <t>项目出差</t>
        </is>
      </c>
      <c r="G4248" t="inlineStr">
        <is>
          <t>朱洪军-成都-绿茶-铁锅导入 已结束</t>
        </is>
      </c>
      <c r="H4248" t="inlineStr">
        <is>
          <t xml:space="preserve">    尊敬的领导晚上好，以下是今天的工作汇报请您检阅。
1、上午到成都绿茶龙湖锦宸天街店，今天周六门店比较忙，中午他们忙完后我跟换铁锅。
2、对新锅进行开锅，温度标定，养锅，拉菜谱。
3、把调料全部校准了一下，晚上自己操作，同时观察菜品质量问题，部分菜品略微调试，菜品无异常。
4、明天铁锅操作使用培训，观察菜品质量。</t>
        </is>
      </c>
      <c r="I4248" t="inlineStr">
        <is>
          <t>无</t>
        </is>
      </c>
      <c r="J4248"/>
      <c r="K4248" t="inlineStr">
        <is>
          <t>铁锅使用培训，观察菜品质量</t>
        </is>
      </c>
      <c r="L4248" t="inlineStr">
        <is>
          <t>IMG_20251220_200053353.jpg,IMG_20251220_195150295.jpg,IMG_20251220_184524583.jpg,IMG_20251220_182807809.jpg,IMG_20251220_182357122.jpg,IMG_20251220_141411906.jpg,IMG_20251220_141005780.jpg,IMG_20251220_130144902.jpg</t>
        </is>
      </c>
      <c r="M4248"/>
      <c r="N4248" s="2">
        <v>46011</v>
      </c>
      <c r="O4248" t="inlineStr">
        <is>
          <t>已结束,已结束,已结束,已结束</t>
        </is>
      </c>
      <c r="P4248" t="inlineStr">
        <is>
          <t>51周</t>
        </is>
      </c>
      <c r="Q4248"/>
      <c r="R4248" t="inlineStr">
        <is>
          <t>false</t>
        </is>
      </c>
      <c r="S4248" t="inlineStr">
        <is>
          <t>2025/12/17
2025/12/19
2025/12/21
2025/12/23</t>
        </is>
      </c>
      <c r="T4248" t="inlineStr">
        <is>
          <t>BST</t>
        </is>
      </c>
      <c r="U4248"/>
      <c r="V4248" t="inlineStr">
        <is>
          <t>张铭麒
张铭麒
张铭麒
张铭麒</t>
        </is>
      </c>
      <c r="W4248" t="inlineStr">
        <is>
          <t>李岳丰
吴薇
李岳丰
吴薇
李岳丰
吴薇
李岳丰
吴薇</t>
        </is>
      </c>
    </row>
    <row r="4249" ht="12.75" customHeight="1">
      <c r="A4249" t="inlineStr">
        <is>
          <t>2025-12-19 朱洪军-成都-绿茶-铁锅导入 已结束</t>
        </is>
      </c>
      <c r="B4249"/>
      <c r="C4249" t="inlineStr">
        <is>
          <t>温江绿茶铁锅导入结束，菜品调试完毕，明日龙湖锦宸导入。</t>
        </is>
      </c>
      <c r="D4249" t="inlineStr">
        <is>
          <t>朱洪军</t>
        </is>
      </c>
      <c r="E4249" t="inlineStr">
        <is>
          <t>四川省成都市温江区柳城街道光华大道三段210号成都合生汇</t>
        </is>
      </c>
      <c r="F4249" t="inlineStr">
        <is>
          <t>项目出差</t>
        </is>
      </c>
      <c r="G4249" t="inlineStr">
        <is>
          <t>朱洪军-成都-绿茶-铁锅导入 已结束</t>
        </is>
      </c>
      <c r="H4249" t="inlineStr">
        <is>
          <t xml:space="preserve">     尊敬的领导晚上好，以下是今天的工作汇报请您检阅。
1、上午到门店查看物料调料以及炒饭备货是否充足。
2、上午在操作机器，查看菜品质量问题，对部分菜品简单调试。
3、监督晚上操作员对铁锅机器使用，讲解菜品细节注意的地方，成都温江绿茶餐厅今天导铁锅正式结束。菜品均调试完毕。明天到成都龙湖锦宸导铁锅。</t>
        </is>
      </c>
      <c r="I4249" t="inlineStr">
        <is>
          <t>无</t>
        </is>
      </c>
      <c r="J4249"/>
      <c r="K4249" t="inlineStr">
        <is>
          <t>成都绿茶龙湖锦宸天街店导铁锅</t>
        </is>
      </c>
      <c r="L4249" t="inlineStr">
        <is>
          <t>IMG_20251219_210511236.jpg,IMG_20251219_202133895.jpg,IMG_20251219_125108579.jpg,IMG_20251219_105850568.jpg,IMG_20251219_105125881.jpg,IMG_20251219_102259766.jpg,IMG_20251219_102247647.jpg,IMG_20251219_101915573.jpg</t>
        </is>
      </c>
      <c r="M4249"/>
      <c r="N4249" s="2">
        <v>46010</v>
      </c>
      <c r="O4249" t="inlineStr">
        <is>
          <t>已结束,已结束,已结束,已结束</t>
        </is>
      </c>
      <c r="P4249" t="inlineStr">
        <is>
          <t>51周</t>
        </is>
      </c>
      <c r="Q4249"/>
      <c r="R4249" t="inlineStr">
        <is>
          <t>false</t>
        </is>
      </c>
      <c r="S4249" t="inlineStr">
        <is>
          <t>2025/12/17
2025/12/19
2025/12/21
2025/12/23</t>
        </is>
      </c>
      <c r="T4249" t="inlineStr">
        <is>
          <t>BST</t>
        </is>
      </c>
      <c r="U4249"/>
      <c r="V4249" t="inlineStr">
        <is>
          <t>张铭麒
张铭麒
张铭麒
张铭麒</t>
        </is>
      </c>
      <c r="W4249" t="inlineStr">
        <is>
          <t>李岳丰
吴薇
李岳丰
吴薇
李岳丰
吴薇
李岳丰
吴薇</t>
        </is>
      </c>
    </row>
    <row r="4250" ht="12.75" customHeight="1">
      <c r="A4250" t="inlineStr">
        <is>
          <t>2025-12-18 朱洪军-成都-绿茶-铁锅导入 已结束</t>
        </is>
      </c>
      <c r="B4250"/>
      <c r="C4250" t="inlineStr">
        <is>
          <t>无明显问题或异常，菜品正常，完成铁锅导入及操作员培训。</t>
        </is>
      </c>
      <c r="D4250" t="inlineStr">
        <is>
          <t>朱洪军</t>
        </is>
      </c>
      <c r="E4250" t="inlineStr">
        <is>
          <t>四川省成都市温江区柳城街道光华大道三段210号成都合生汇</t>
        </is>
      </c>
      <c r="F4250" t="inlineStr">
        <is>
          <t>项目出差</t>
        </is>
      </c>
      <c r="G4250" t="inlineStr">
        <is>
          <t>朱洪军-成都-绿茶-铁锅导入 已结束</t>
        </is>
      </c>
      <c r="H4250" t="inlineStr">
        <is>
          <t xml:space="preserve">     尊敬的领导晚上好，以下是今天的工作汇报请您检阅。
1、早上从达州出发下午到成都温绿茶江合生汇店导铁锅。
2、对新锅更换，开锅，温度标定，养锅。导入菜品，根据厨师长需求对菜品添加。
3、晚上整体菜品无异常，部分菜品微调。
4、对刷锅养锅的步骤流程让操作员拍视频，并发在售后群</t>
        </is>
      </c>
      <c r="I4250" t="inlineStr">
        <is>
          <t>无</t>
        </is>
      </c>
      <c r="J4250"/>
      <c r="K4250" t="inlineStr">
        <is>
          <t>培训操作员铁锅使用，查看菜品质量问题</t>
        </is>
      </c>
      <c r="L4250" t="inlineStr">
        <is>
          <t>IMG_20251218_203609413.jpg,IMG_20251218_184545119.jpg,IMG_20251218_184037177.jpg,IMG_20251218_183456411.jpg,IMG_20251218_132815053.jpg,IMG_20251218_114446670.jpg,IMG_20251218_085116479.jpg,IMG_20251218_141643204.jpg</t>
        </is>
      </c>
      <c r="M4250"/>
      <c r="N4250" s="2">
        <v>46009</v>
      </c>
      <c r="O4250" t="inlineStr">
        <is>
          <t>已结束,已结束,已结束,已结束</t>
        </is>
      </c>
      <c r="P4250" t="inlineStr">
        <is>
          <t>51周</t>
        </is>
      </c>
      <c r="Q4250"/>
      <c r="R4250" t="inlineStr">
        <is>
          <t>false</t>
        </is>
      </c>
      <c r="S4250" t="inlineStr">
        <is>
          <t>2025/12/17
2025/12/19
2025/12/21
2025/12/23</t>
        </is>
      </c>
      <c r="T4250" t="inlineStr">
        <is>
          <t>BST</t>
        </is>
      </c>
      <c r="U4250"/>
      <c r="V4250" t="inlineStr">
        <is>
          <t>张铭麒
张铭麒
张铭麒
张铭麒</t>
        </is>
      </c>
      <c r="W4250" t="inlineStr">
        <is>
          <t>李岳丰
吴薇
李岳丰
吴薇
李岳丰
吴薇
李岳丰
吴薇</t>
        </is>
      </c>
    </row>
    <row r="4251" ht="12.75" customHeight="1">
      <c r="A4251" t="inlineStr">
        <is>
          <t>2025-12-17 朱洪军-成都-绿茶-铁锅导入 已结束</t>
        </is>
      </c>
      <c r="B4251"/>
      <c r="C4251" t="inlineStr">
        <is>
          <t>晚上因无票滞留达州，明日一早需去成都温江店导铁锅。</t>
        </is>
      </c>
      <c r="D4251" t="inlineStr">
        <is>
          <t>朱洪军</t>
        </is>
      </c>
      <c r="E4251" t="inlineStr">
        <is>
          <t>四川省达州市通川区朝阳街道朝阳西路781号尚客优精选酒店(达州火车站店)</t>
        </is>
      </c>
      <c r="F4251" t="inlineStr">
        <is>
          <t>项目出差</t>
        </is>
      </c>
      <c r="G4251" t="inlineStr">
        <is>
          <t>朱洪军-成都-绿茶-铁锅导入 已结束</t>
        </is>
      </c>
      <c r="H4251" t="inlineStr">
        <is>
          <t xml:space="preserve">    尊敬的领导晚上好，以下是今天的工作汇报请您检阅。
1、上午去到成都绿茶餐厅凯德天府店导完铁锅后培训操作员，以及查看菜品质量问题。
2、下午了因为临时紧急通知去达州绿茶餐厅，对机器进行了调试，开锅，温度标定，校准，拉菜谱。
3、晚上本回去成都，但是太晚了没有票，在达州暂住一晚，明天一早出发去成都温江绿茶餐厅合生汇店导铁锅。</t>
        </is>
      </c>
      <c r="I4251" t="inlineStr">
        <is>
          <t>无</t>
        </is>
      </c>
      <c r="J4251"/>
      <c r="K4251" t="inlineStr">
        <is>
          <t>成都温江合生汇绿茶餐厅导铁锅</t>
        </is>
      </c>
      <c r="L4251" t="inlineStr">
        <is>
          <t>IMG_20251217_205717186.jpg,IMG_20251217_204844768.jpg,IMG_20251217_202846546.jpg,IMG_20251217_200854515.jpg,IMG_20251217_172427087.jpg,IMG_20251217_103427495.jpg,IMG_20251217_101626290.jpg,IMG_20251217_103143963.jpg,IMG_20251217_113911319.jpg</t>
        </is>
      </c>
      <c r="M4251"/>
      <c r="N4251" s="2">
        <v>46008</v>
      </c>
      <c r="O4251" t="inlineStr">
        <is>
          <t>已结束,已结束,已结束,已结束</t>
        </is>
      </c>
      <c r="P4251" t="inlineStr">
        <is>
          <t>51周</t>
        </is>
      </c>
      <c r="Q4251"/>
      <c r="R4251" t="inlineStr">
        <is>
          <t>false</t>
        </is>
      </c>
      <c r="S4251" t="inlineStr">
        <is>
          <t>2025/12/17
2025/12/19
2025/12/21
2025/12/23</t>
        </is>
      </c>
      <c r="T4251" t="inlineStr">
        <is>
          <t>BST</t>
        </is>
      </c>
      <c r="U4251"/>
      <c r="V4251" t="inlineStr">
        <is>
          <t>张铭麒
张铭麒
张铭麒
张铭麒</t>
        </is>
      </c>
      <c r="W4251" t="inlineStr">
        <is>
          <t>李岳丰
吴薇
李岳丰
吴薇
李岳丰
吴薇
李岳丰
吴薇</t>
        </is>
      </c>
    </row>
    <row r="4252" ht="12.75" customHeight="1">
      <c r="A4252" t="inlineStr">
        <is>
          <t>2025-12-16 朱洪军-成都-绿茶-铁锅导入 已结束</t>
        </is>
      </c>
      <c r="B4252" t="inlineStr">
        <is>
          <t>1</t>
        </is>
      </c>
      <c r="C4252" t="inlineStr">
        <is>
          <t>厨师长筹备新店，店长验收，无菜品质量问题。</t>
        </is>
      </c>
      <c r="D4252" t="inlineStr">
        <is>
          <t>朱洪军</t>
        </is>
      </c>
      <c r="E4252" t="inlineStr">
        <is>
          <t>四川省成都市武侯区火车南站街道成都众诚商务宾馆中成市场</t>
        </is>
      </c>
      <c r="F4252" t="inlineStr">
        <is>
          <t>项目出差</t>
        </is>
      </c>
      <c r="G4252" t="inlineStr">
        <is>
          <t>朱洪军-成都-绿茶-铁锅导入 已结束</t>
        </is>
      </c>
      <c r="H4252" t="inlineStr">
        <is>
          <t>尊敬的领导晚上好，以下是今天的工作汇报请您检阅。
1、上午去到成都绿茶凯德天府店把锅进行了更换，对新锅开锅温度标定。
2、菜品测试后部分做了微调，厨师长去新店筹备帮忙去了，店长在验收。无菜品质量问题。
3、操作员熟练度不错，上手很快对铁锅，刷锅养锅培训并且录制视频让他保存学习。
4、明日继续培训操作员铁锅使用，观察菜品质量问题。</t>
        </is>
      </c>
      <c r="I4252" t="inlineStr">
        <is>
          <t>无</t>
        </is>
      </c>
      <c r="J4252"/>
      <c r="K4252" t="inlineStr">
        <is>
          <t>铁锅培训操作员，</t>
        </is>
      </c>
      <c r="L4252" t="inlineStr">
        <is>
          <t>IMG_20251216_200626799.jpg,IMG_20251216_195748760.jpg,IMG_20251216_131734880.jpg,IMG_20251216_101557436.jpg,IMG_20251216_195129400.jpg,IMG_20251216_194950038.jpg,IMG_20251216_190406307.jpg,IMG_20251216_180235764.jpg,IMG_20251216_195309374.jpg</t>
        </is>
      </c>
      <c r="M4252"/>
      <c r="N4252" s="2">
        <v>46007</v>
      </c>
      <c r="O4252" t="inlineStr">
        <is>
          <t>已结束,已结束,已结束,已结束</t>
        </is>
      </c>
      <c r="P4252" t="inlineStr">
        <is>
          <t>51周</t>
        </is>
      </c>
      <c r="Q4252"/>
      <c r="R4252" t="inlineStr">
        <is>
          <t>false</t>
        </is>
      </c>
      <c r="S4252" t="inlineStr">
        <is>
          <t>2025/12/17
2025/12/19
2025/12/21
2025/12/23</t>
        </is>
      </c>
      <c r="T4252" t="inlineStr">
        <is>
          <t>BST</t>
        </is>
      </c>
      <c r="U4252"/>
      <c r="V4252" t="inlineStr">
        <is>
          <t>张铭麒
张铭麒
张铭麒
张铭麒</t>
        </is>
      </c>
      <c r="W4252" t="inlineStr">
        <is>
          <t>李岳丰
吴薇
李岳丰
吴薇
李岳丰
吴薇
李岳丰
吴薇</t>
        </is>
      </c>
    </row>
    <row r="4253" ht="12.75" customHeight="1">
      <c r="A4253" t="inlineStr">
        <is>
          <t>2025-12-15 朱洪军-成都-绿茶-铁锅导入 已结束</t>
        </is>
      </c>
      <c r="B4253" t="inlineStr">
        <is>
          <t>1</t>
        </is>
      </c>
      <c r="C4253" t="inlineStr">
        <is>
          <t>成都绿茶凯德天府店厨师长因新店帮忙，铁锅导入菜品测试改由店长验收。</t>
        </is>
      </c>
      <c r="D4253" t="inlineStr">
        <is>
          <t>朱洪军</t>
        </is>
      </c>
      <c r="E4253" t="inlineStr">
        <is>
          <t>酒城宾馆，四川省成都市武侯区酒城宾馆</t>
        </is>
      </c>
      <c r="F4253" t="inlineStr">
        <is>
          <t>项目出差</t>
        </is>
      </c>
      <c r="G4253" t="inlineStr">
        <is>
          <t>朱洪军-成都-绿茶-铁锅导入 已结束</t>
        </is>
      </c>
      <c r="H4253" t="inlineStr">
        <is>
          <t xml:space="preserve">     尊敬的领导晚上好，以下是今天的工作汇报请您检阅。
1、上午跟成都绿茶凯德天府厨师长店确定导铁锅时间，今天厨师长去新店帮忙去了，晚上回来的，随后跟厨师长确定那些菜品。
2、温江合生汇店，锦宸龙湖这两家门店提前确认导铁锅时间收集收货地址，安排发货。
3、晚上凯德天府店跟厨师长沟通明日开始导铁锅，明天厨师长去准备开业的新店帮忙，菜品测试由店长验收。</t>
        </is>
      </c>
      <c r="I4253" t="inlineStr">
        <is>
          <t>无</t>
        </is>
      </c>
      <c r="J4253"/>
      <c r="K4253" t="inlineStr">
        <is>
          <t>成都绿茶凯德天府店，导铁锅</t>
        </is>
      </c>
      <c r="L4253" t="inlineStr">
        <is>
          <t>IMG_20251215_192806229.jpg,IMG_20251215_184204039.jpg,IMG_20251215_125430010.jpg,IMG_20251215_184157537.jpg</t>
        </is>
      </c>
      <c r="M4253"/>
      <c r="N4253" s="2">
        <v>46006</v>
      </c>
      <c r="O4253" t="inlineStr">
        <is>
          <t>已结束,已结束,已结束,已结束</t>
        </is>
      </c>
      <c r="P4253" t="inlineStr">
        <is>
          <t>51周</t>
        </is>
      </c>
      <c r="Q4253"/>
      <c r="R4253" t="inlineStr">
        <is>
          <t>false</t>
        </is>
      </c>
      <c r="S4253" t="inlineStr">
        <is>
          <t>2025/12/17
2025/12/19
2025/12/21
2025/12/23</t>
        </is>
      </c>
      <c r="T4253" t="inlineStr">
        <is>
          <t>BST</t>
        </is>
      </c>
      <c r="U4253"/>
      <c r="V4253" t="inlineStr">
        <is>
          <t>张铭麒
张铭麒
张铭麒
张铭麒</t>
        </is>
      </c>
      <c r="W4253" t="inlineStr">
        <is>
          <t>李岳丰
吴薇
李岳丰
吴薇
李岳丰
吴薇
李岳丰
吴薇</t>
        </is>
      </c>
    </row>
    <row r="4254" ht="12.75" customHeight="1">
      <c r="A4254" t="inlineStr">
        <is>
          <t>2025-12-14 朱洪军-成都-香格里拉-POC 已结束</t>
        </is>
      </c>
      <c r="B4254"/>
      <c r="C4254" t="inlineStr">
        <is>
          <t>无明显问题或异常，工作进展顺利，明日安排明确。</t>
        </is>
      </c>
      <c r="D4254" t="inlineStr">
        <is>
          <t>朱洪军</t>
        </is>
      </c>
      <c r="E4254" t="inlineStr">
        <is>
          <t>四川省成都市锦江区锦官驿街道青和里南段55号成都九眼桥美居酒店(太古里店)</t>
        </is>
      </c>
      <c r="F4254" t="inlineStr">
        <is>
          <t>项目出差</t>
        </is>
      </c>
      <c r="G4254" t="inlineStr">
        <is>
          <t>朱洪军-成都-香格里拉-POC 已结束</t>
        </is>
      </c>
      <c r="H4254" t="inlineStr">
        <is>
          <t xml:space="preserve">        尊敬的领导晚上好，以下是今天的工作汇报请您检阅。
1、上午到成都绿茶餐厅龙湖锦城天街店巡店，相关问题写了巡店报告。
2、下午到成都香格里拉餐厅，跟负责菜品师傅对接了菜品需要录制晚上档的菜品，同时也培训教他们录菜的要点。经过负责菜品师傅验收，合格。
3、后面的验收报告已经验收。项目结束后的相关培训资料已经发售后群。
4、明天联系成都绿茶各门店厨师长的导铁锅时间，开始准备导铁锅</t>
        </is>
      </c>
      <c r="I4254" t="inlineStr">
        <is>
          <t>无</t>
        </is>
      </c>
      <c r="J4254"/>
      <c r="K4254" t="inlineStr">
        <is>
          <t>明日询问绿茶门店倒铁锅时间</t>
        </is>
      </c>
      <c r="L4254" t="inlineStr">
        <is>
          <t>mmexport1765724579704.jpg,IMG_20251214_203501622.jpg,IMG_20251214_100157273.jpg,IMG_20251214_104037054.jpg,video_20251214_115030652.mp4,IMG_20251214_195506851.jpg,IMG_20251214_194827904.jpg,IMG_20251214_194102780.jpg,IMG_20251214_180958150.jpg</t>
        </is>
      </c>
      <c r="M4254"/>
      <c r="N4254" s="2">
        <v>46005</v>
      </c>
      <c r="O4254" t="inlineStr">
        <is>
          <t>已结束,已结束</t>
        </is>
      </c>
      <c r="P4254" t="inlineStr">
        <is>
          <t>50周</t>
        </is>
      </c>
      <c r="Q4254"/>
      <c r="R4254" t="inlineStr">
        <is>
          <t>false</t>
        </is>
      </c>
      <c r="S4254" t="inlineStr">
        <is>
          <t>2025/12/12
2025/12/14</t>
        </is>
      </c>
      <c r="T4254" t="inlineStr">
        <is>
          <t>华东区</t>
        </is>
      </c>
      <c r="U4254" t="inlineStr">
        <is>
          <t>1</t>
        </is>
      </c>
      <c r="V4254" t="inlineStr">
        <is>
          <t>朱元元
朱元元</t>
        </is>
      </c>
      <c r="W4254" t="inlineStr">
        <is>
          <t>朱元元
朱元元</t>
        </is>
      </c>
    </row>
    <row r="4255" ht="12.75" customHeight="1">
      <c r="A4255" t="inlineStr">
        <is>
          <t>2025-12-13 朱洪军-成都-香格里拉-POC 已结束</t>
        </is>
      </c>
      <c r="B4255"/>
      <c r="C4255" t="inlineStr">
        <is>
          <t>下午培训中出现“到到”“耍锅”用词不当，机器校准与APP使用需关注。</t>
        </is>
      </c>
      <c r="D4255" t="inlineStr">
        <is>
          <t>朱洪军</t>
        </is>
      </c>
      <c r="E4255" t="inlineStr">
        <is>
          <t>四川省成都市锦江区锦官驿街道青和里南段阳光新业大厦</t>
        </is>
      </c>
      <c r="F4255" t="inlineStr">
        <is>
          <t>项目出差</t>
        </is>
      </c>
      <c r="G4255" t="inlineStr">
        <is>
          <t>朱洪军-成都-香格里拉-POC 已结束</t>
        </is>
      </c>
      <c r="H4255" t="inlineStr">
        <is>
          <t xml:space="preserve">    尊敬的领导晚上好，以下是今天的工作汇报请您检阅。
1、上午去到成都绿茶上城天街巡店，相关问题已写巡店报告。
2、下午到到成都香格里拉，对培训机器校准耍锅养锅，以及不停云厨app如何使用。
3、明日上午继续绿茶餐厅巡店，成都香格里拉明日最后一天结束。</t>
        </is>
      </c>
      <c r="I4255" t="inlineStr">
        <is>
          <t>无</t>
        </is>
      </c>
      <c r="J4255"/>
      <c r="K4255" t="inlineStr">
        <is>
          <t>上午绿茶餐厅巡店，下午成都香格里拉培训</t>
        </is>
      </c>
      <c r="L4255" t="inlineStr">
        <is>
          <t>mmexport1765637984914.jpg,IMG_20251213_204805574.jpg,IMG_20251213_100728371.jpg,IMG_20251213_110032096.jpg,video_20251213_195818312.mp4,video_20251213_195909368.mp4,IMG_20251213_194539842.jpg,IMG_20251213_104159190.jpg,IMG_20251213_104155374.jpg</t>
        </is>
      </c>
      <c r="M4255"/>
      <c r="N4255" s="2">
        <v>46004</v>
      </c>
      <c r="O4255" t="inlineStr">
        <is>
          <t>已结束,已结束</t>
        </is>
      </c>
      <c r="P4255" t="inlineStr">
        <is>
          <t>50周</t>
        </is>
      </c>
      <c r="Q4255"/>
      <c r="R4255" t="inlineStr">
        <is>
          <t>false</t>
        </is>
      </c>
      <c r="S4255" t="inlineStr">
        <is>
          <t>2025/12/12
2025/12/14</t>
        </is>
      </c>
      <c r="T4255" t="inlineStr">
        <is>
          <t>华东区</t>
        </is>
      </c>
      <c r="U4255"/>
      <c r="V4255" t="inlineStr">
        <is>
          <t>朱元元
朱元元</t>
        </is>
      </c>
      <c r="W4255" t="inlineStr">
        <is>
          <t>朱元元
朱元元</t>
        </is>
      </c>
    </row>
    <row r="4256" ht="12.75" customHeight="1">
      <c r="A4256" t="inlineStr">
        <is>
          <t>2025-12-12 朱洪军-成都-香格里拉-POC 已结束</t>
        </is>
      </c>
      <c r="B4256"/>
      <c r="C4256" t="inlineStr">
        <is>
          <t>晚上顾客现场点菜烹饪由汇报人操作，非菜品师傅。</t>
        </is>
      </c>
      <c r="D4256" t="inlineStr">
        <is>
          <t>朱洪军</t>
        </is>
      </c>
      <c r="E4256" t="inlineStr">
        <is>
          <t>四川省成都市锦江区锦官驿街道成都九眼桥美居酒店(太古里店)</t>
        </is>
      </c>
      <c r="F4256" t="inlineStr">
        <is>
          <t>项目出差</t>
        </is>
      </c>
      <c r="G4256" t="inlineStr">
        <is>
          <t>朱洪军-成都-香格里拉-POC 已结束</t>
        </is>
      </c>
      <c r="H4256" t="inlineStr">
        <is>
          <t>尊敬的领导晚上好，以下是今天的工作汇报请您检阅。
1、上午去到成都绿茶温江合生汇店巡店，相关问题点已经写成巡店报告。
2、下午到成都香格里拉，根据负责菜品师傅要求，录制洋葱炒牛肉，小份荷兰豆炒木耳，香辣虾。清炒豌豆苗，均合格，
3、晚上顾客现场点菜，现场烹饪，菜品师傅晚上在忙，我在操作。告知师傅明天后天两天后结束，多腾出时间培训操作日常维护清洁。
4、明天上午绿茶餐厅巡店，下午成都香格里拉。</t>
        </is>
      </c>
      <c r="I4256" t="inlineStr">
        <is>
          <t>无</t>
        </is>
      </c>
      <c r="J4256"/>
      <c r="K4256" t="inlineStr">
        <is>
          <t>上午绿茶餐厅巡店下午成都香格里拉培训</t>
        </is>
      </c>
      <c r="L4256" t="inlineStr">
        <is>
          <t>1765550163256.jpg,IMG_20251212_190648881.jpg,IMG_20251212_184846370.jpg,IMG_20251212_184430042.jpg,IMG_20251212_124112350.jpg,IMG_20251212_122854159.jpg,IMG_20251212_111544928.jpg,IMG_20251212_102408033.jpg,IMG_20251212_203047643.jpg</t>
        </is>
      </c>
      <c r="M4256"/>
      <c r="N4256" s="2">
        <v>46003</v>
      </c>
      <c r="O4256" t="inlineStr">
        <is>
          <t>已结束,已结束</t>
        </is>
      </c>
      <c r="P4256" t="inlineStr">
        <is>
          <t>50周</t>
        </is>
      </c>
      <c r="Q4256"/>
      <c r="R4256" t="inlineStr">
        <is>
          <t>false</t>
        </is>
      </c>
      <c r="S4256" t="inlineStr">
        <is>
          <t>2025/12/12
2025/12/14</t>
        </is>
      </c>
      <c r="T4256" t="inlineStr">
        <is>
          <t>华东区</t>
        </is>
      </c>
      <c r="U4256"/>
      <c r="V4256" t="inlineStr">
        <is>
          <t>朱元元
朱元元</t>
        </is>
      </c>
      <c r="W4256" t="inlineStr">
        <is>
          <t>朱元元
朱元元</t>
        </is>
      </c>
    </row>
    <row r="4257" ht="12.75" customHeight="1">
      <c r="A4257" t="inlineStr">
        <is>
          <t>2025-12-11 朱洪军-成都-香格里拉-POC 已结束</t>
        </is>
      </c>
      <c r="B4257"/>
      <c r="C4257" t="inlineStr">
        <is>
          <t>餐厅培训无人配合，师傅录制菜品时中途离开。</t>
        </is>
      </c>
      <c r="D4257" t="inlineStr">
        <is>
          <t>朱洪军</t>
        </is>
      </c>
      <c r="E4257" t="inlineStr">
        <is>
          <t>四川省成都市锦江区锦官驿街道青和里南段55号成都九眼桥美居酒店(太古里店)</t>
        </is>
      </c>
      <c r="F4257" t="inlineStr">
        <is>
          <t>项目出差</t>
        </is>
      </c>
      <c r="G4257" t="inlineStr">
        <is>
          <t>朱洪军-成都-香格里拉-POC 已结束</t>
        </is>
      </c>
      <c r="H4257" t="inlineStr">
        <is>
          <t xml:space="preserve">   尊敬的领导晚上好，以下是今天的工作汇报请您检阅。
1、今天去到餐厅说是中午时间段让我旁边看着下点菜他们操作，一个中午没有人，而且他们都各自忙各自的去了，到了一点多又通知我下午四点来。
2、下午过去依旧在忙自己的事，随后我吃完员工餐。跑了两个菜品后，负责菜品师傅就拿了个菜心录制，本录制时候也跟他讲解，结果又去忙自己的事去了。
3、后面每天上午绿茶巡店，下午去香格里拉培训操作机器维护等。</t>
        </is>
      </c>
      <c r="I4257" t="inlineStr">
        <is>
          <t>无</t>
        </is>
      </c>
      <c r="J4257"/>
      <c r="K4257" t="inlineStr">
        <is>
          <t>上午绿茶巡店，下午香格里拉做培训</t>
        </is>
      </c>
      <c r="L4257" t="inlineStr">
        <is>
          <t>IMG_20251211_190735945.jpg,IMG_20251211_190147520.jpg,video_20251211_163236905.mp4,IMG_20251211_172214348.jpg,IMG_20251211_111411394.jpg</t>
        </is>
      </c>
      <c r="M4257"/>
      <c r="N4257" s="2">
        <v>46002</v>
      </c>
      <c r="O4257" t="inlineStr">
        <is>
          <t>已结束,已结束</t>
        </is>
      </c>
      <c r="P4257" t="inlineStr">
        <is>
          <t>50周</t>
        </is>
      </c>
      <c r="Q4257"/>
      <c r="R4257" t="inlineStr">
        <is>
          <t>false</t>
        </is>
      </c>
      <c r="S4257" t="inlineStr">
        <is>
          <t>2025/12/12
2025/12/14</t>
        </is>
      </c>
      <c r="T4257" t="inlineStr">
        <is>
          <t>华东区</t>
        </is>
      </c>
      <c r="U4257"/>
      <c r="V4257" t="inlineStr">
        <is>
          <t>朱元元
朱元元</t>
        </is>
      </c>
      <c r="W4257" t="inlineStr">
        <is>
          <t>朱元元
朱元元</t>
        </is>
      </c>
    </row>
    <row r="4258" ht="12.75" customHeight="1">
      <c r="A4258" t="inlineStr">
        <is>
          <t>2025-12-10 朱洪军-成都-香格里拉-POC 已结束</t>
        </is>
      </c>
      <c r="B4258"/>
      <c r="C4258" t="inlineStr">
        <is>
          <t>校准未一周一次，香格里拉因活动等暂未操作机器。</t>
        </is>
      </c>
      <c r="D4258" t="inlineStr">
        <is>
          <t>朱洪军</t>
        </is>
      </c>
      <c r="E4258" t="inlineStr">
        <is>
          <t>四川省成都市锦江区锦官驿街道成都九眼桥美居酒店(太古里店)</t>
        </is>
      </c>
      <c r="F4258" t="inlineStr">
        <is>
          <t>项目出差</t>
        </is>
      </c>
      <c r="G4258" t="inlineStr">
        <is>
          <t>朱洪军-成都-香格里拉-POC 已结束</t>
        </is>
      </c>
      <c r="H4258" t="inlineStr">
        <is>
          <t xml:space="preserve">     尊敬的领导晚上好，以下是今天的工作汇报请您检阅。
1、因为香格里拉上午他们都在忙菜品负责人没空跟我对接菜品，所以上午去到成都绿茶凯德天府店巡店，门店机器使用整体还行，唯独校准没有一周一次，已经跟厨师长操作员强调了校准的重要性。
2、下午两点多去到香格里拉餐厅，负责菜品师傅还没到上午他休息了，下午四点到，但是因为他们今天员工大会，以及周年庆活动，大厅外面坐满了人。告知机器不方便去操作，油烟会影响到。
3、今天他们领导没有验收菜品，告知厨师长这个机器使用中午单点菜单份菜，因此晚上师傅跑了之前录制的几个单份菜品，都合格，另外录制了三个单份菜品，蚂蚁上树，炒河粉，辣子鸡，均合格。</t>
        </is>
      </c>
      <c r="I4258" t="inlineStr">
        <is>
          <t>无</t>
        </is>
      </c>
      <c r="J4258"/>
      <c r="K4258" t="inlineStr">
        <is>
          <t>录菜培训，如果下午有时间就去绿茶巡店</t>
        </is>
      </c>
      <c r="L4258" t="inlineStr">
        <is>
          <t>IMG_20251210_202516478.jpg,IMG_20251210_201623457.jpg,IMG_20251210_200717530.jpg,IMG_20251210_144213313.jpg,IMG_20251210_101310374.jpg,IMG_20251210_101521087.jpg,IMG_20251210_110137103.jpg,IMG_20251210_101917147.jpg,IMG_20251210_101618506.jpg</t>
        </is>
      </c>
      <c r="M4258"/>
      <c r="N4258" s="2">
        <v>46001</v>
      </c>
      <c r="O4258" t="inlineStr">
        <is>
          <t>已结束,已结束</t>
        </is>
      </c>
      <c r="P4258" t="inlineStr">
        <is>
          <t>50周</t>
        </is>
      </c>
      <c r="Q4258"/>
      <c r="R4258" t="inlineStr">
        <is>
          <t>false</t>
        </is>
      </c>
      <c r="S4258" t="inlineStr">
        <is>
          <t>2025/12/12
2025/12/14</t>
        </is>
      </c>
      <c r="T4258" t="inlineStr">
        <is>
          <t>华东区</t>
        </is>
      </c>
      <c r="U4258"/>
      <c r="V4258" t="inlineStr">
        <is>
          <t>朱元元
朱元元</t>
        </is>
      </c>
      <c r="W4258" t="inlineStr">
        <is>
          <t>朱元元
朱元元</t>
        </is>
      </c>
    </row>
    <row r="4259" ht="12.75" customHeight="1">
      <c r="A4259" t="inlineStr">
        <is>
          <t>2025-12-09 朱洪军-重庆-香格里拉-培训支持 已结束</t>
        </is>
      </c>
      <c r="B4259"/>
      <c r="C4259" t="inlineStr">
        <is>
          <t>早上因备货和顾客多，录菜进程耽搁。</t>
        </is>
      </c>
      <c r="D4259" t="inlineStr">
        <is>
          <t>朱洪军</t>
        </is>
      </c>
      <c r="E4259" t="inlineStr">
        <is>
          <t>四川省成都市锦江区锦官驿街道青和里南段55号成都九眼桥美居酒店(太古里店)</t>
        </is>
      </c>
      <c r="F4259" t="inlineStr">
        <is>
          <t>项目出差</t>
        </is>
      </c>
      <c r="G4259" t="inlineStr">
        <is>
          <t>朱洪军-重庆-香格里拉-培训支持 已结束</t>
        </is>
      </c>
      <c r="H4259" t="inlineStr">
        <is>
          <t xml:space="preserve">     尊敬的领导晚上好，以下是今天的工作汇报请您检阅。
1、早上七点半到门店，本开始说早上带他们用机器炒一下早餐录好的菜品去到现场他们在灶台上做好了。菜品负责人后面来了一直在灶台忙备货，早上大厅也坐了不少顾客用餐，故录菜进程耽搁。
2、下午两点开始录菜，干煸无筋豆，时蔬乌冬面，辣子鸡，京酱肉丝。菜品均合格，乌冬面微调，还未测试，明日所有菜品最后在跑一遍，总厨过来验收。
3、晚上教他们厨师长和灶台师傅对我们机器日常维护定期维护和校准的流程，以及录菜的技巧方式。
4、明天上午他们没时间，上午去绿茶巡店下午两点到香格里拉餐厅对菜品测试验收。</t>
        </is>
      </c>
      <c r="I4259" t="inlineStr">
        <is>
          <t>无</t>
        </is>
      </c>
      <c r="J4259"/>
      <c r="K4259" t="inlineStr">
        <is>
          <t>上午绿茶巡店，下午香格里拉餐厅菜品测试验收</t>
        </is>
      </c>
      <c r="L4259" t="inlineStr">
        <is>
          <t>IMG_20251209_202441668.jpg,IMG_20251209_193832633.jpg,IMG_20251209_192642372.jpg,IMG_20251209_152410699.jpg,IMG_20251209_142608377.jpg,IMG_20251209_145008636.jpg,IMG_20251209_145948564.jpg,IMG_20251209_073625040.jpg,IMG_20251209_145329533.jpg</t>
        </is>
      </c>
      <c r="M4259"/>
      <c r="N4259" s="2">
        <v>46000</v>
      </c>
      <c r="O4259" t="inlineStr">
        <is>
          <t>已结束</t>
        </is>
      </c>
      <c r="P4259" t="inlineStr">
        <is>
          <t>50周</t>
        </is>
      </c>
      <c r="Q4259"/>
      <c r="R4259" t="inlineStr">
        <is>
          <t>false</t>
        </is>
      </c>
      <c r="S4259" t="inlineStr">
        <is>
          <t>2025/12/05</t>
        </is>
      </c>
      <c r="T4259" t="inlineStr">
        <is>
          <t>华东区</t>
        </is>
      </c>
      <c r="U4259"/>
      <c r="V4259" t="inlineStr">
        <is>
          <t>倪洁</t>
        </is>
      </c>
      <c r="W4259" t="inlineStr">
        <is>
          <t>卞俊军</t>
        </is>
      </c>
    </row>
    <row r="4260" ht="12.75" customHeight="1">
      <c r="A4260" t="inlineStr">
        <is>
          <t xml:space="preserve">2025-12-08 </t>
        </is>
      </c>
      <c r="B4260"/>
      <c r="C4260" t="inlineStr">
        <is>
          <t>正文内容仅为日期“2025/12/08”，无实际信息，存在内容缺失问题。</t>
        </is>
      </c>
      <c r="D4260" t="inlineStr">
        <is>
          <t>朱洪军</t>
        </is>
      </c>
      <c r="E4260" t="inlineStr">
        <is>
          <t>四川省成都市武侯区桂溪街道吉庆二路459号月牙湖</t>
        </is>
      </c>
      <c r="F4260" t="inlineStr">
        <is>
          <t>排休</t>
        </is>
      </c>
      <c r="G4260"/>
      <c r="H4260"/>
      <c r="I4260"/>
      <c r="J4260"/>
      <c r="K4260"/>
      <c r="L4260"/>
      <c r="M4260"/>
      <c r="N4260" s="2">
        <v>45999</v>
      </c>
      <c r="O4260"/>
      <c r="P4260" t="inlineStr">
        <is>
          <t>50周</t>
        </is>
      </c>
      <c r="Q4260"/>
      <c r="R4260" t="inlineStr">
        <is>
          <t>false</t>
        </is>
      </c>
      <c r="S4260"/>
      <c r="T4260"/>
      <c r="U4260"/>
      <c r="V4260"/>
      <c r="W4260"/>
    </row>
    <row r="4261" ht="12.75" customHeight="1">
      <c r="A4261" t="inlineStr">
        <is>
          <t>2025-12-07 朱洪军-重庆-香格里拉-培训支持 已结束</t>
        </is>
      </c>
      <c r="B4261"/>
      <c r="C4261" t="inlineStr">
        <is>
          <t>明日因餐厅大检查休息一天，部分菜品待领导验收。</t>
        </is>
      </c>
      <c r="D4261" t="inlineStr">
        <is>
          <t>朱洪军</t>
        </is>
      </c>
      <c r="E4261" t="inlineStr">
        <is>
          <t>四川省成都市锦江区锦官驿街道一环路55号阳光新业大厦</t>
        </is>
      </c>
      <c r="F4261" t="inlineStr">
        <is>
          <t>项目出差</t>
        </is>
      </c>
      <c r="G4261" t="inlineStr">
        <is>
          <t>朱洪军-重庆-香格里拉-培训支持 已结束</t>
        </is>
      </c>
      <c r="H4261" t="inlineStr">
        <is>
          <t xml:space="preserve">    尊敬的领导晚上好，以下是今天的工作汇报请您检阅。
1、早上到门店录制菜品，扬州炒饭，蚂蚁上树，韭菜花炒豆干，鸡蛋炒河粉，菜品口味品质特点根据客户需要录制均合格。
2、随后两点半后开始录制菜品，宫保鸡丁，辣椒炒肉，口味菜品质量做了微调，达客户预期合格。后期，待他们领导品尝验收
3、告知明天餐厅大检查，他们会忙，明日没时间故明日休息一天。</t>
        </is>
      </c>
      <c r="I4261" t="inlineStr">
        <is>
          <t>无</t>
        </is>
      </c>
      <c r="J4261"/>
      <c r="K4261" t="inlineStr">
        <is>
          <t>休息</t>
        </is>
      </c>
      <c r="L4261" t="inlineStr">
        <is>
          <t>IMG_20251207_154425026.jpg,IMG_20251207_154346215.jpg,IMG_20251207_151918775.jpg,IMG_20251207_151913378.jpg,IMG_20251207_100739272.jpg,IMG_20251207_094600813.jpg,IMG_20251207_093221294.jpg,IMG_20251207_091851797.jpg,IMG_20251207_090541151.jpg</t>
        </is>
      </c>
      <c r="M4261"/>
      <c r="N4261" s="2">
        <v>45998</v>
      </c>
      <c r="O4261" t="inlineStr">
        <is>
          <t>已结束</t>
        </is>
      </c>
      <c r="P4261" t="inlineStr">
        <is>
          <t>49周</t>
        </is>
      </c>
      <c r="Q4261"/>
      <c r="R4261" t="inlineStr">
        <is>
          <t>false</t>
        </is>
      </c>
      <c r="S4261" t="inlineStr">
        <is>
          <t>2025/12/05</t>
        </is>
      </c>
      <c r="T4261" t="inlineStr">
        <is>
          <t>华东区</t>
        </is>
      </c>
      <c r="U4261"/>
      <c r="V4261" t="inlineStr">
        <is>
          <t>倪洁</t>
        </is>
      </c>
      <c r="W4261" t="inlineStr">
        <is>
          <t>卞俊军</t>
        </is>
      </c>
    </row>
    <row r="4262" ht="12.75" customHeight="1">
      <c r="A4262" t="inlineStr">
        <is>
          <t>2025-12-06 朱洪军-重庆-香格里拉-培训支持 已结束</t>
        </is>
      </c>
      <c r="B4262"/>
      <c r="C4262" t="inlineStr">
        <is>
          <t>问题：菜品负责人今日因忙且休假人多，影响菜品录制进度。</t>
        </is>
      </c>
      <c r="D4262" t="inlineStr">
        <is>
          <t>朱洪军</t>
        </is>
      </c>
      <c r="E4262" t="inlineStr">
        <is>
          <t>四川省成都市锦江区锦官驿街道青和里南段55号成都九眼桥美居酒店(太古里店)</t>
        </is>
      </c>
      <c r="F4262" t="inlineStr">
        <is>
          <t>项目出差</t>
        </is>
      </c>
      <c r="G4262" t="inlineStr">
        <is>
          <t>朱洪军-重庆-香格里拉-培训支持 已结束</t>
        </is>
      </c>
      <c r="H4262" t="inlineStr">
        <is>
          <t xml:space="preserve">    尊敬的领导晚上好，以下是今天的工作汇报请您检阅。
1、早上去到餐厅现场，对接菜品的负责人上午比较忙，大厅都做的顾客在吃饭，告知录制菜品油烟
会影响到顾客用餐。
2、中午那会菜品负责人列出了十来个菜品，需要录制的，然后根据菜品所需的调料加进机器进行校准，随后又去忙厨房的事。
3、下午准备了两个菜，蛋白炒饭，荷兰豆炒木耳，根据客户菜品口味需求，录制后均合格。
4、我告知菜品负责人明天多抽出时间我们共同的把菜品尽快录制完成，他表示今天比较忙休假的人多，明日会多抽时间来跟进录制的菜品。</t>
        </is>
      </c>
      <c r="I4262" t="inlineStr">
        <is>
          <t>无</t>
        </is>
      </c>
      <c r="J4262"/>
      <c r="K4262" t="inlineStr">
        <is>
          <t>录制菜品以及培训</t>
        </is>
      </c>
      <c r="L4262" t="inlineStr">
        <is>
          <t>IMG_20251206_204528398.jpg,IMG_20251206_204406854.jpg,IMG_20251206_164654271.jpg,IMG_20251206_164509978.jpg,IMG_20251206_163145946.jpg,IMG_20251206_162313187.jpg,IMG_20251206_090431479.jpg</t>
        </is>
      </c>
      <c r="M4262"/>
      <c r="N4262" s="2">
        <v>45997</v>
      </c>
      <c r="O4262" t="inlineStr">
        <is>
          <t>已结束</t>
        </is>
      </c>
      <c r="P4262" t="inlineStr">
        <is>
          <t>49周</t>
        </is>
      </c>
      <c r="Q4262"/>
      <c r="R4262" t="inlineStr">
        <is>
          <t>false</t>
        </is>
      </c>
      <c r="S4262" t="inlineStr">
        <is>
          <t>2025/12/05</t>
        </is>
      </c>
      <c r="T4262" t="inlineStr">
        <is>
          <t>华东区</t>
        </is>
      </c>
      <c r="U4262"/>
      <c r="V4262" t="inlineStr">
        <is>
          <t>倪洁</t>
        </is>
      </c>
      <c r="W4262" t="inlineStr">
        <is>
          <t>卞俊军</t>
        </is>
      </c>
    </row>
    <row r="4263" ht="12.75" customHeight="1">
      <c r="A4263" t="inlineStr">
        <is>
          <t>2025-12-05 朱洪军-重庆-香格里拉-培训支持 已结束</t>
        </is>
      </c>
      <c r="B4263"/>
      <c r="C4263" t="inlineStr">
        <is>
          <t>无明显问题或异常，工作按计划推进中。</t>
        </is>
      </c>
      <c r="D4263" t="inlineStr">
        <is>
          <t>朱洪军</t>
        </is>
      </c>
      <c r="E4263" t="inlineStr">
        <is>
          <t>四川省成都市锦江区锦官驿街道一环路55号成都九眼桥美居酒店(太古里店)</t>
        </is>
      </c>
      <c r="F4263" t="inlineStr">
        <is>
          <t>项目出差</t>
        </is>
      </c>
      <c r="G4263" t="inlineStr">
        <is>
          <t>朱洪军-重庆-香格里拉-培训支持 已结束</t>
        </is>
      </c>
      <c r="H4263" t="inlineStr">
        <is>
          <t xml:space="preserve">      尊敬的领导晚上好，以下是今天的工作汇报请您检阅。
1、早上从合肥出发下午两点多到达成都香格里拉酒店现场。
2、跟厨房负责人碰面，沟通了解到需要录制的菜品有个专门的师傅负责的，按照今晚他们下单食材。
3、把机器进行了开锅，养锅，温度标定，系统设置。
3、明日跟相关菜品责任师傅定菜品口味，对调料校准后开始录制菜品。</t>
        </is>
      </c>
      <c r="I4263" t="inlineStr">
        <is>
          <t>无</t>
        </is>
      </c>
      <c r="J4263"/>
      <c r="K4263" t="inlineStr">
        <is>
          <t>机器调料校准，确认菜品，菜品录制</t>
        </is>
      </c>
      <c r="L4263" t="inlineStr">
        <is>
          <t>IMG_20251205_164607509.jpg,IMG_20251205_164227804.jpg,video_20251205_154109859.mp4,IMG_20251205_150413390.jpg,IMG_20251205_075643085.jpg</t>
        </is>
      </c>
      <c r="M4263"/>
      <c r="N4263" s="2">
        <v>45996</v>
      </c>
      <c r="O4263" t="inlineStr">
        <is>
          <t>已结束</t>
        </is>
      </c>
      <c r="P4263" t="inlineStr">
        <is>
          <t>49周</t>
        </is>
      </c>
      <c r="Q4263"/>
      <c r="R4263" t="inlineStr">
        <is>
          <t>false</t>
        </is>
      </c>
      <c r="S4263" t="inlineStr">
        <is>
          <t>2025/12/05</t>
        </is>
      </c>
      <c r="T4263" t="inlineStr">
        <is>
          <t>华东区</t>
        </is>
      </c>
      <c r="U4263"/>
      <c r="V4263" t="inlineStr">
        <is>
          <t>倪洁</t>
        </is>
      </c>
      <c r="W4263" t="inlineStr">
        <is>
          <t>卞俊军</t>
        </is>
      </c>
    </row>
    <row r="4264" ht="12.75" customHeight="1">
      <c r="A4264" t="inlineStr">
        <is>
          <t xml:space="preserve">2025-12-04 </t>
        </is>
      </c>
      <c r="B4264"/>
      <c r="C4264" t="inlineStr">
        <is>
          <t>正文仅日期2025/12/04，无实质内容，信息缺失。</t>
        </is>
      </c>
      <c r="D4264" t="inlineStr">
        <is>
          <t>朱洪军</t>
        </is>
      </c>
      <c r="E4264" t="inlineStr">
        <is>
          <t>安徽省合肥市包河区滨湖世纪社区木屋烧烤(方圆荟店)福徽苑北区</t>
        </is>
      </c>
      <c r="F4264" t="inlineStr">
        <is>
          <t>排休</t>
        </is>
      </c>
      <c r="G4264"/>
      <c r="H4264"/>
      <c r="I4264"/>
      <c r="J4264"/>
      <c r="K4264"/>
      <c r="L4264"/>
      <c r="M4264"/>
      <c r="N4264" s="2">
        <v>45995</v>
      </c>
      <c r="O4264"/>
      <c r="P4264" t="inlineStr">
        <is>
          <t>49周</t>
        </is>
      </c>
      <c r="Q4264"/>
      <c r="R4264" t="inlineStr">
        <is>
          <t>false</t>
        </is>
      </c>
      <c r="S4264"/>
      <c r="T4264"/>
      <c r="U4264"/>
      <c r="V4264"/>
      <c r="W4264"/>
    </row>
    <row r="4265" ht="12.75" customHeight="1">
      <c r="A4265" t="inlineStr">
        <is>
          <t>2025-12-03 朱洪军-合肥-绿茶-新店开业 已结束</t>
        </is>
      </c>
      <c r="B4265" t="inlineStr">
        <is>
          <t>1</t>
        </is>
      </c>
      <c r="C4265" t="inlineStr">
        <is>
          <t>2025/12/03合肥绿茶新店开业巡店，朱洪军处于休假状态。</t>
        </is>
      </c>
      <c r="D4265" t="inlineStr">
        <is>
          <t>朱洪军</t>
        </is>
      </c>
      <c r="E4265" t="inlineStr">
        <is>
          <t>安徽省合肥市包河区滨湖世纪社区木屋烧烤(方圆荟店)福徽苑北区</t>
        </is>
      </c>
      <c r="F4265" t="inlineStr">
        <is>
          <t>项目出差</t>
        </is>
      </c>
      <c r="G4265" t="inlineStr">
        <is>
          <t>朱洪军-合肥-绿茶-新店开业 已结束</t>
        </is>
      </c>
      <c r="H4265" t="inlineStr">
        <is>
          <t>合肥绿茶餐厅巡店</t>
        </is>
      </c>
      <c r="I4265" t="inlineStr">
        <is>
          <t>无</t>
        </is>
      </c>
      <c r="J4265"/>
      <c r="K4265" t="inlineStr">
        <is>
          <t>休假</t>
        </is>
      </c>
      <c r="L4265" t="inlineStr">
        <is>
          <t>mmexport1764767217351.jpg,mmexport1764767214512.jpg,IMG_20251203_101546127.jpg,IMG_20251203_161456951.jpg,IMG_20251203_103312507.jpg,IMG_20251203_113536817.jpg,IMG_20251203_113507625.jpg,IMG_20251203_115545403.jpg</t>
        </is>
      </c>
      <c r="M4265"/>
      <c r="N4265" s="2">
        <v>45994</v>
      </c>
      <c r="O4265" t="inlineStr">
        <is>
          <t>已结束</t>
        </is>
      </c>
      <c r="P4265" t="inlineStr">
        <is>
          <t>49周</t>
        </is>
      </c>
      <c r="Q4265"/>
      <c r="R4265" t="inlineStr">
        <is>
          <t>false</t>
        </is>
      </c>
      <c r="S4265" t="inlineStr">
        <is>
          <t>2025/11/30</t>
        </is>
      </c>
      <c r="T4265" t="inlineStr">
        <is>
          <t>BST</t>
        </is>
      </c>
      <c r="U4265"/>
      <c r="V4265" t="inlineStr">
        <is>
          <t>张铭麒</t>
        </is>
      </c>
      <c r="W4265" t="inlineStr">
        <is>
          <t>李岳丰
吴薇</t>
        </is>
      </c>
    </row>
    <row r="4266" ht="12.75" customHeight="1">
      <c r="A4266" t="inlineStr">
        <is>
          <t>2025-12-02 朱洪军-合肥-绿茶-新店开业 已结束</t>
        </is>
      </c>
      <c r="B4266" t="inlineStr">
        <is>
          <t>1</t>
        </is>
      </c>
      <c r="C4266" t="inlineStr">
        <is>
          <t>合肥绿茶新店开业巡店进行中，无问题或异常报告。</t>
        </is>
      </c>
      <c r="D4266" t="inlineStr">
        <is>
          <t>朱洪军</t>
        </is>
      </c>
      <c r="E4266" t="inlineStr">
        <is>
          <t>安徽省合肥市包河区滨湖世纪社区木屋烧烤(方圆荟店)福徽苑北区</t>
        </is>
      </c>
      <c r="F4266" t="inlineStr">
        <is>
          <t>项目出差</t>
        </is>
      </c>
      <c r="G4266" t="inlineStr">
        <is>
          <t>朱洪军-合肥-绿茶-新店开业 已结束</t>
        </is>
      </c>
      <c r="H4266" t="inlineStr">
        <is>
          <t>绿茶门店巡店</t>
        </is>
      </c>
      <c r="I4266" t="inlineStr">
        <is>
          <t>无</t>
        </is>
      </c>
      <c r="J4266"/>
      <c r="K4266" t="inlineStr">
        <is>
          <t>绿茶门店巡店</t>
        </is>
      </c>
      <c r="L4266" t="inlineStr">
        <is>
          <t>mmexport1764682398484.jpg,mmexport1764682395582.jpg,IMG_20251202_193049382.jpg,IMG_20251202_100340929.jpg,IMG_20251202_114204905.jpg,IMG_20251202_115500316.jpg,IMG_20251202_113833691.jpg,MVIMG_20251202_191512.jpg,IMG_20251202_184206601.jpg</t>
        </is>
      </c>
      <c r="M4266"/>
      <c r="N4266" s="2">
        <v>45993</v>
      </c>
      <c r="O4266" t="inlineStr">
        <is>
          <t>已结束</t>
        </is>
      </c>
      <c r="P4266" t="inlineStr">
        <is>
          <t>49周</t>
        </is>
      </c>
      <c r="Q4266"/>
      <c r="R4266" t="inlineStr">
        <is>
          <t>false</t>
        </is>
      </c>
      <c r="S4266" t="inlineStr">
        <is>
          <t>2025/11/30</t>
        </is>
      </c>
      <c r="T4266" t="inlineStr">
        <is>
          <t>BST</t>
        </is>
      </c>
      <c r="U4266"/>
      <c r="V4266" t="inlineStr">
        <is>
          <t>张铭麒</t>
        </is>
      </c>
      <c r="W4266" t="inlineStr">
        <is>
          <t>李岳丰
吴薇</t>
        </is>
      </c>
    </row>
    <row r="4267" ht="12.75" customHeight="1">
      <c r="A4267" t="inlineStr">
        <is>
          <t>2025-12-01 朱洪军-合肥-绿茶-新店开业 已结束</t>
        </is>
      </c>
      <c r="B4267" t="inlineStr">
        <is>
          <t>1</t>
        </is>
      </c>
      <c r="C4267" t="inlineStr">
        <is>
          <t>区总反馈有门店菜品异常，需关注。</t>
        </is>
      </c>
      <c r="D4267" t="inlineStr">
        <is>
          <t>朱洪军</t>
        </is>
      </c>
      <c r="E4267" t="inlineStr">
        <is>
          <t>安徽省合肥市包河区滨湖世纪社区木屋烧烤(方圆荟店)福徽苑北区</t>
        </is>
      </c>
      <c r="F4267" t="inlineStr">
        <is>
          <t>项目出差</t>
        </is>
      </c>
      <c r="G4267" t="inlineStr">
        <is>
          <t>朱洪军-合肥-绿茶-新店开业 已结束</t>
        </is>
      </c>
      <c r="H4267" t="inlineStr">
        <is>
          <t xml:space="preserve">   尊敬的领导晚上好，以下是今天的工作汇报请您检阅。
1、上午到门店检查操作员的备货情况，干料，液料，下料。比较充足。
2、给操作员培训炒饭加工，怎么粒粒分明，偏软情况下的处理方式。
3、今天周一不太忙，菜品没啥异常问题，晚上离店交接，厨师长验收单已签。这边区总反馈有门店菜品异常，明天去其他门店巡店！</t>
        </is>
      </c>
      <c r="I4267" t="inlineStr">
        <is>
          <t>无</t>
        </is>
      </c>
      <c r="J4267"/>
      <c r="K4267" t="inlineStr">
        <is>
          <t>绿茶门店巡店</t>
        </is>
      </c>
      <c r="L4267" t="inlineStr">
        <is>
          <t>IMG_20251201_185624478.jpg,IMG_20251201_175244343.jpg,IMG_20251201_114211174.jpg,video_20251201_112124207.mp4,IMG_20251201_103711910.jpg,IMG_20251201_101445195.jpg,IMG_20251201_095047299.jpg</t>
        </is>
      </c>
      <c r="M4267"/>
      <c r="N4267" s="2">
        <v>45992</v>
      </c>
      <c r="O4267" t="inlineStr">
        <is>
          <t>已结束</t>
        </is>
      </c>
      <c r="P4267" t="inlineStr">
        <is>
          <t>49周</t>
        </is>
      </c>
      <c r="Q4267"/>
      <c r="R4267" t="inlineStr">
        <is>
          <t>false</t>
        </is>
      </c>
      <c r="S4267" t="inlineStr">
        <is>
          <t>2025/11/30</t>
        </is>
      </c>
      <c r="T4267" t="inlineStr">
        <is>
          <t>BST</t>
        </is>
      </c>
      <c r="U4267"/>
      <c r="V4267" t="inlineStr">
        <is>
          <t>张铭麒</t>
        </is>
      </c>
      <c r="W4267" t="inlineStr">
        <is>
          <t>李岳丰
吴薇</t>
        </is>
      </c>
    </row>
    <row r="4268" ht="12.75" customHeight="1">
      <c r="A4268" t="inlineStr">
        <is>
          <t>2025-11-30 朱洪军-合肥-绿茶-新店开业 已结束</t>
        </is>
      </c>
      <c r="B4268" t="inlineStr">
        <is>
          <t>1</t>
        </is>
      </c>
      <c r="C4268" t="inlineStr">
        <is>
          <t>明天最后一天离店，需检查操作员对机器知识点掌握情况。</t>
        </is>
      </c>
      <c r="D4268" t="inlineStr">
        <is>
          <t>朱洪军</t>
        </is>
      </c>
      <c r="E4268" t="inlineStr">
        <is>
          <t>安徽省合肥市包河区滨湖世纪社区木屋烧烤(方圆荟店)福徽苑北区</t>
        </is>
      </c>
      <c r="F4268" t="inlineStr">
        <is>
          <t>项目出差</t>
        </is>
      </c>
      <c r="G4268" t="inlineStr">
        <is>
          <t>朱洪军-合肥-绿茶-新店开业 已结束</t>
        </is>
      </c>
      <c r="H4268" t="inlineStr">
        <is>
          <t xml:space="preserve">    尊敬的领导晚上好，以下是今天的工作汇报请您检阅。
1、早上到门店，检查操作员这边的备货情况，干液料。以及小料。整体备货充足，
2、米饭加工，操作员也会了，机器操作熟练度也进步非常的大，明天最后一天，再整体看操作员对机器知识点掌握的多少。
3、今天菜品无异常，明天最后一天离店。</t>
        </is>
      </c>
      <c r="I4268" t="inlineStr">
        <is>
          <t>无</t>
        </is>
      </c>
      <c r="J4268"/>
      <c r="K4268" t="inlineStr">
        <is>
          <t>培训操作员，离店交接</t>
        </is>
      </c>
      <c r="L4268" t="inlineStr">
        <is>
          <t>IMG_20251130_202702940.jpg,IMG_20251130_183553149.jpg,IMG_20251130_123820656.jpg,IMG_20251130_111153574.jpg,IMG_20251130_104200222.jpg,IMG_20251130_094044137.jpg,IMG_20251130_094034965.jpg,IMG_20251130_091617455.jpg</t>
        </is>
      </c>
      <c r="M4268"/>
      <c r="N4268" s="2">
        <v>45991</v>
      </c>
      <c r="O4268" t="inlineStr">
        <is>
          <t>已结束</t>
        </is>
      </c>
      <c r="P4268" t="inlineStr">
        <is>
          <t>48周</t>
        </is>
      </c>
      <c r="Q4268"/>
      <c r="R4268" t="inlineStr">
        <is>
          <t>false</t>
        </is>
      </c>
      <c r="S4268" t="inlineStr">
        <is>
          <t>2025/11/30</t>
        </is>
      </c>
      <c r="T4268" t="inlineStr">
        <is>
          <t>BST</t>
        </is>
      </c>
      <c r="U4268"/>
      <c r="V4268" t="inlineStr">
        <is>
          <t>张铭麒</t>
        </is>
      </c>
      <c r="W4268" t="inlineStr">
        <is>
          <t>李岳丰
吴薇</t>
        </is>
      </c>
    </row>
    <row r="4269" ht="12.75" customHeight="1">
      <c r="A4269" t="inlineStr">
        <is>
          <t>2025-11-29 朱洪军-合肥-绿茶-新店开业 已结束</t>
        </is>
      </c>
      <c r="B4269" t="inlineStr">
        <is>
          <t>1</t>
        </is>
      </c>
      <c r="C4269" t="inlineStr">
        <is>
          <t>早上米饭蒸过软，中午重蒸后正常，无其他异常。</t>
        </is>
      </c>
      <c r="D4269" t="inlineStr">
        <is>
          <t>朱洪军</t>
        </is>
      </c>
      <c r="E4269" t="inlineStr">
        <is>
          <t>安徽省合肥市包河区滨湖世纪社区木屋烧烤(方圆荟店)合肥滨湖方圆荟</t>
        </is>
      </c>
      <c r="F4269" t="inlineStr">
        <is>
          <t>项目出差</t>
        </is>
      </c>
      <c r="G4269" t="inlineStr">
        <is>
          <t>朱洪军-合肥-绿茶-新店开业 已结束</t>
        </is>
      </c>
      <c r="H4269" t="inlineStr">
        <is>
          <t xml:space="preserve">    尊敬的领导晚上好，以下是今天的工作汇报请您检阅。
1、今天门店开业第一天，早上去到门店检查机器的菜品备货情况，调料是否充足，均备的充足。
2、教操作员炒饭的加工，早上米饭蒸的过软了点，中午后续又重新蒸了，效果非常好，米饭粒粒分明。
3、操作员整体学习能力还算可以，部分菜品细节有及时讲解，保证菜品质量。
4、午间收档教刷锅流程以及养锅的方式，晚上培训日常收到卫生清洁，水淀粉管道清洗。液料仓干料仓清洁，刷锅养锅。整个收档流程！</t>
        </is>
      </c>
      <c r="I4269" t="inlineStr">
        <is>
          <t>无</t>
        </is>
      </c>
      <c r="J4269"/>
      <c r="K4269" t="inlineStr">
        <is>
          <t>培训操作员机器菜品烹饪，日常维护清洁</t>
        </is>
      </c>
      <c r="L4269" t="inlineStr">
        <is>
          <t>IMG_20251129_180911754.jpg,IMG_20251129_133812782.jpg,IMG_20251129_133442679.jpg,IMG_20251129_133618764.jpg,IMG_20251129_123235581.jpg,IMG_20251129_122518296.jpg,IMG_20251129_094201436.jpg,IMG_20251129_085414755.jpg,IMG_20251129_122458791.jpg</t>
        </is>
      </c>
      <c r="M4269"/>
      <c r="N4269" s="2">
        <v>45990</v>
      </c>
      <c r="O4269" t="inlineStr">
        <is>
          <t>已结束</t>
        </is>
      </c>
      <c r="P4269" t="inlineStr">
        <is>
          <t>48周</t>
        </is>
      </c>
      <c r="Q4269"/>
      <c r="R4269" t="inlineStr">
        <is>
          <t>false</t>
        </is>
      </c>
      <c r="S4269" t="inlineStr">
        <is>
          <t>2025/11/30</t>
        </is>
      </c>
      <c r="T4269" t="inlineStr">
        <is>
          <t>BST</t>
        </is>
      </c>
      <c r="U4269"/>
      <c r="V4269" t="inlineStr">
        <is>
          <t>张铭麒</t>
        </is>
      </c>
      <c r="W4269" t="inlineStr">
        <is>
          <t>李岳丰
吴薇</t>
        </is>
      </c>
    </row>
    <row r="4270" ht="12.75" customHeight="1">
      <c r="A4270" t="inlineStr">
        <is>
          <t>2025-11-28 朱洪军-合肥-绿茶-新店开业 已结束</t>
        </is>
      </c>
      <c r="B4270" t="inlineStr">
        <is>
          <t>1</t>
        </is>
      </c>
      <c r="C4270" t="inlineStr">
        <is>
          <t>门店开业推迟到明天，今日未试菜，需关注开业准备进度。</t>
        </is>
      </c>
      <c r="D4270" t="inlineStr">
        <is>
          <t>朱洪军</t>
        </is>
      </c>
      <c r="E4270" t="inlineStr">
        <is>
          <t>安徽省合肥市包河区滨湖世纪社区木屋烧烤(方圆荟店)合肥滨湖方圆荟</t>
        </is>
      </c>
      <c r="F4270" t="inlineStr">
        <is>
          <t>项目出差</t>
        </is>
      </c>
      <c r="G4270" t="inlineStr">
        <is>
          <t>朱洪军-合肥-绿茶-新店开业 已结束</t>
        </is>
      </c>
      <c r="H4270" t="inlineStr">
        <is>
          <t xml:space="preserve">      尊敬的领导晚上好，以下是今天的工作汇报请您检阅。
1、今天本计划门店开业，但是推迟到了明天，今天去到门店他们没有在试菜菜品。
2、沟通中在需要些多份的菜品，在app上把部分菜品多份量从其他门店的分享到新店。
3、明天门店开业，操作机器查看菜品质量，培训操作员对机器规范使用，日常维护。</t>
        </is>
      </c>
      <c r="I4270" t="inlineStr">
        <is>
          <t>无</t>
        </is>
      </c>
      <c r="J4270"/>
      <c r="K4270" t="inlineStr">
        <is>
          <t>门店开业培训支持</t>
        </is>
      </c>
      <c r="L4270" t="inlineStr">
        <is>
          <t>IMG_20251128_163729672.jpg,IMG_20251128_125103397.jpg</t>
        </is>
      </c>
      <c r="M4270"/>
      <c r="N4270" s="2">
        <v>45989</v>
      </c>
      <c r="O4270" t="inlineStr">
        <is>
          <t>已结束</t>
        </is>
      </c>
      <c r="P4270" t="inlineStr">
        <is>
          <t>48周</t>
        </is>
      </c>
      <c r="Q4270"/>
      <c r="R4270" t="inlineStr">
        <is>
          <t>false</t>
        </is>
      </c>
      <c r="S4270" t="inlineStr">
        <is>
          <t>2025/11/30</t>
        </is>
      </c>
      <c r="T4270" t="inlineStr">
        <is>
          <t>BST</t>
        </is>
      </c>
      <c r="U4270"/>
      <c r="V4270" t="inlineStr">
        <is>
          <t>张铭麒</t>
        </is>
      </c>
      <c r="W4270" t="inlineStr">
        <is>
          <t>李岳丰
吴薇</t>
        </is>
      </c>
    </row>
    <row r="4271" ht="12.75" customHeight="1">
      <c r="A4271" t="inlineStr">
        <is>
          <t>2025-11-27 朱洪军-合肥-绿茶-新店开业 已结束</t>
        </is>
      </c>
      <c r="B4271"/>
      <c r="C4271" t="inlineStr">
        <is>
          <t>问题：昨日锅具温度标定异常，相差巨大。</t>
        </is>
      </c>
      <c r="D4271" t="inlineStr">
        <is>
          <t>朱洪军</t>
        </is>
      </c>
      <c r="E4271" t="inlineStr">
        <is>
          <t>安徽省合肥市包河区滨湖世纪社区木屋烧烤(方圆荟店)福徽苑北区</t>
        </is>
      </c>
      <c r="F4271" t="inlineStr">
        <is>
          <t>项目出差</t>
        </is>
      </c>
      <c r="G4271" t="inlineStr">
        <is>
          <t>朱洪军-合肥-绿茶-新店开业 已结束</t>
        </is>
      </c>
      <c r="H4271" t="inlineStr">
        <is>
          <t xml:space="preserve">   尊敬的领导晚上好，以下是今天的工作汇报请您检阅。
1、上午到合肥绿茶高新龙湖店拿锅，因为昨天那口锅有异常，温度标定相差巨大。
2、重新开锅后，温度已经是正常温度区间了，机器最后也温度标定完成。
3、下午试菜，部分菜品做了微调，基本合格。
同时培训操作员部分汁水过滤网帽，调味料的校准。
4、因为推迟一天开业，明天下午最后试菜。</t>
        </is>
      </c>
      <c r="I4271" t="inlineStr">
        <is>
          <t>无</t>
        </is>
      </c>
      <c r="J4271"/>
      <c r="K4271" t="inlineStr">
        <is>
          <t>试菜，培训操作员</t>
        </is>
      </c>
      <c r="L4271" t="inlineStr">
        <is>
          <t>IMG_20251127_192432234.jpg,IMG_20251127_182203111.jpg,IMG_20251127_144826519.jpg,IMG_20251127_183513962.jpg,IMG_20251127_124650843.jpg,video_20251127_122221464.mp4,IMG_20251127_100610085.jpg,IMG_20251127_185302712.jpg</t>
        </is>
      </c>
      <c r="M4271"/>
      <c r="N4271" s="2">
        <v>45988</v>
      </c>
      <c r="O4271" t="inlineStr">
        <is>
          <t>已结束</t>
        </is>
      </c>
      <c r="P4271" t="inlineStr">
        <is>
          <t>48周</t>
        </is>
      </c>
      <c r="Q4271"/>
      <c r="R4271" t="inlineStr">
        <is>
          <t>false</t>
        </is>
      </c>
      <c r="S4271" t="inlineStr">
        <is>
          <t>2025/11/30</t>
        </is>
      </c>
      <c r="T4271" t="inlineStr">
        <is>
          <t>BST</t>
        </is>
      </c>
      <c r="U4271"/>
      <c r="V4271" t="inlineStr">
        <is>
          <t>张铭麒</t>
        </is>
      </c>
      <c r="W4271" t="inlineStr">
        <is>
          <t>李岳丰
吴薇</t>
        </is>
      </c>
    </row>
    <row r="4272" ht="12.75" customHeight="1">
      <c r="A4272" t="inlineStr">
        <is>
          <t>2025-11-26 朱洪军-合肥-绿茶-新店开业 已结束</t>
        </is>
      </c>
      <c r="B4272" t="inlineStr">
        <is>
          <t>1</t>
        </is>
      </c>
      <c r="C4272" t="inlineStr">
        <is>
          <t>需关注：一台机器差锅未调试完，待明日完成。</t>
        </is>
      </c>
      <c r="D4272" t="inlineStr">
        <is>
          <t>朱洪军</t>
        </is>
      </c>
      <c r="E4272" t="inlineStr">
        <is>
          <t>安徽省合肥市包河区滨湖世纪社区木屋烧烤(方圆荟店)福徽苑北区</t>
        </is>
      </c>
      <c r="F4272" t="inlineStr">
        <is>
          <t>项目出差</t>
        </is>
      </c>
      <c r="G4272" t="inlineStr">
        <is>
          <t>朱洪军-合肥-绿茶-新店开业 已结束</t>
        </is>
      </c>
      <c r="H4272" t="inlineStr">
        <is>
          <t xml:space="preserve">   尊敬的领导晚上好，以下是今天的工作汇报请您检阅。
1、早上从杭州出发，中午11点多到达绿茶餐厅合肥方圆荟店。
2、跟厨师长沟通了解开业时间，以及我来这边待多久时间。给门店以及机器人app添加，添加成员，分享菜品分组。调试机器，其中一台调试完毕，另外一台差一口锅，去另外一个店拿锅。
3，明天调试完另外台机器，后试菜，同时培养操作员。</t>
        </is>
      </c>
      <c r="I4272" t="inlineStr">
        <is>
          <t>无</t>
        </is>
      </c>
      <c r="J4272"/>
      <c r="K4272" t="inlineStr">
        <is>
          <t>试菜，培训操作员，调试另外一台机器</t>
        </is>
      </c>
      <c r="L4272" t="inlineStr">
        <is>
          <t>IMG_20251126_070753995.jpg,IMG_20251126_112835881.jpg,IMG_20251126_191227018.jpg,video_20251126_170237835.mp4,IMG_20251126_103719360.jpg</t>
        </is>
      </c>
      <c r="M4272"/>
      <c r="N4272" s="2">
        <v>45987</v>
      </c>
      <c r="O4272" t="inlineStr">
        <is>
          <t>已结束</t>
        </is>
      </c>
      <c r="P4272" t="inlineStr">
        <is>
          <t>48周</t>
        </is>
      </c>
      <c r="Q4272"/>
      <c r="R4272" t="inlineStr">
        <is>
          <t>false</t>
        </is>
      </c>
      <c r="S4272" t="inlineStr">
        <is>
          <t>2025/11/30</t>
        </is>
      </c>
      <c r="T4272" t="inlineStr">
        <is>
          <t>BST</t>
        </is>
      </c>
      <c r="U4272"/>
      <c r="V4272" t="inlineStr">
        <is>
          <t>张铭麒</t>
        </is>
      </c>
      <c r="W4272" t="inlineStr">
        <is>
          <t>李岳丰
吴薇</t>
        </is>
      </c>
    </row>
    <row r="4273" ht="12.75" customHeight="1">
      <c r="A4273" t="inlineStr">
        <is>
          <t>2025-11-25 朱洪军-浙江杭州-浙江日报-培训支持 已结束</t>
        </is>
      </c>
      <c r="B4273"/>
      <c r="C4273" t="inlineStr">
        <is>
          <t>无明显问题或异常，工作按计划推进，明日赴合肥支持新店开业。</t>
        </is>
      </c>
      <c r="D4273" t="inlineStr">
        <is>
          <t>朱洪军</t>
        </is>
      </c>
      <c r="E4273" t="inlineStr">
        <is>
          <t>浙江国际大酒店，浙江省杭州市拱墅区浙江国际大酒店</t>
        </is>
      </c>
      <c r="F4273" t="inlineStr">
        <is>
          <t>项目出差</t>
        </is>
      </c>
      <c r="G4273" t="inlineStr">
        <is>
          <t>朱洪军-浙江杭州-浙江日报-培训支持 已结束</t>
        </is>
      </c>
      <c r="H4273" t="inlineStr">
        <is>
          <t xml:space="preserve">    尊敬的领导晚上好，以下是今天的工作汇报请您检阅。
1、上午跟曹师傅到餐厅把昨天下单的食材粗加工，加工改刀。今天把剩余的菜品今天全部录制完成。
2、辣椒炒肉，红烧肉，炒二冬，脆脆木耳炒鸡，杭椒牛柳，笋干炒丝瓜，腌笃鲜，这剩余的菜品截止下午录制完成，后续明后天负责人验收。
3、明天一早去合肥，调试机器，绿茶新店开业支持。</t>
        </is>
      </c>
      <c r="I4273" t="inlineStr">
        <is>
          <t>无</t>
        </is>
      </c>
      <c r="J4273"/>
      <c r="K4273" t="inlineStr">
        <is>
          <t>合肥绿茶餐厅新店开业支持</t>
        </is>
      </c>
      <c r="L4273" t="inlineStr">
        <is>
          <t>IMG_20251125_174309107.jpg,IMG_20251125_130651534.jpg,IMG_20251125_123703132.jpg,IMG_20251125_122537465.jpg,IMG_20251125_121624816.jpg,IMG_20251125_120737964.jpg,IMG_20251125_091140005.jpg,IMG_20251125_114849888.jpg,IMG_20251125_114853476.jpg</t>
        </is>
      </c>
      <c r="M4273"/>
      <c r="N4273" s="2">
        <v>45986</v>
      </c>
      <c r="O4273" t="inlineStr">
        <is>
          <t>已结束</t>
        </is>
      </c>
      <c r="P4273" t="inlineStr">
        <is>
          <t>48周</t>
        </is>
      </c>
      <c r="Q4273"/>
      <c r="R4273" t="inlineStr">
        <is>
          <t>false</t>
        </is>
      </c>
      <c r="S4273" t="inlineStr">
        <is>
          <t>2025/11/25</t>
        </is>
      </c>
      <c r="T4273" t="inlineStr">
        <is>
          <t>华东区</t>
        </is>
      </c>
      <c r="U4273" t="inlineStr">
        <is>
          <t>1</t>
        </is>
      </c>
      <c r="V4273" t="inlineStr">
        <is>
          <t>马骅</t>
        </is>
      </c>
      <c r="W4273" t="inlineStr">
        <is>
          <t>李岳丰</t>
        </is>
      </c>
    </row>
    <row r="4274" ht="12.75" customHeight="1">
      <c r="A4274" t="inlineStr">
        <is>
          <t>2025-11-24 朱洪军-浙江杭州-浙江日报-培训支持 已结束</t>
        </is>
      </c>
      <c r="B4274"/>
      <c r="C4274" t="inlineStr">
        <is>
          <t>今日录菜并下单明日食材，周三待负责人验收，无异常问题。</t>
        </is>
      </c>
      <c r="D4274" t="inlineStr">
        <is>
          <t>朱洪军</t>
        </is>
      </c>
      <c r="E4274" t="inlineStr">
        <is>
          <t>浙江省杭州市拱墅区天水街道中河北路93号浙江国际雷迪森广场酒店</t>
        </is>
      </c>
      <c r="F4274" t="inlineStr">
        <is>
          <t>项目出差</t>
        </is>
      </c>
      <c r="G4274" t="inlineStr">
        <is>
          <t>朱洪军-浙江杭州-浙江日报-培训支持 已结束</t>
        </is>
      </c>
      <c r="H4274" t="inlineStr">
        <is>
          <t xml:space="preserve">    尊敬的领导晚上好，以下是今天的工作汇报请您检阅。
1、上午到餐厅，准备今天录菜所需的食材。
2、跟曹师傅一起录制今天的菜品有，手捏菜蘑菇，韭黄冬笋肉丝，青蒜冬笋炒酱肉，毛豆冬腌菜炒肉丝，雪菜冬笋炒肉丝，鸡蛋肉丝炒面。也跟曹师傅交流录菜经验心得，收获不少。
3、下午跟厨师长下单明天剩余的菜品所需食材，明日把销售给到的菜品录制完成。周三等负责人验收。</t>
        </is>
      </c>
      <c r="I4274" t="inlineStr">
        <is>
          <t>无</t>
        </is>
      </c>
      <c r="J4274"/>
      <c r="K4274" t="inlineStr">
        <is>
          <t>录菜</t>
        </is>
      </c>
      <c r="L4274" t="inlineStr">
        <is>
          <t>IMG_20251124_192559608.jpg,IMG_20251124_091020929.jpg,IMG_20251124_113815563.jpg,IMG_20251124_114847608.jpg,IMG_20251124_120450292.jpg,IMG_20251124_164757324.jpg,IMG_20251124_183127157.jpg,IMG_20251124_173330576.jpg</t>
        </is>
      </c>
      <c r="M4274"/>
      <c r="N4274" s="2">
        <v>45985</v>
      </c>
      <c r="O4274" t="inlineStr">
        <is>
          <t>已结束</t>
        </is>
      </c>
      <c r="P4274" t="inlineStr">
        <is>
          <t>48周</t>
        </is>
      </c>
      <c r="Q4274"/>
      <c r="R4274" t="inlineStr">
        <is>
          <t>false</t>
        </is>
      </c>
      <c r="S4274" t="inlineStr">
        <is>
          <t>2025/11/25</t>
        </is>
      </c>
      <c r="T4274" t="inlineStr">
        <is>
          <t>华东区</t>
        </is>
      </c>
      <c r="U4274"/>
      <c r="V4274" t="inlineStr">
        <is>
          <t>马骅</t>
        </is>
      </c>
      <c r="W4274" t="inlineStr">
        <is>
          <t>李岳丰</t>
        </is>
      </c>
    </row>
    <row r="4275" ht="12.75" customHeight="1">
      <c r="A4275" t="inlineStr">
        <is>
          <t xml:space="preserve">2025-11-23 </t>
        </is>
      </c>
      <c r="B4275"/>
      <c r="C4275" t="inlineStr">
        <is>
          <t>仅提供日期“2025/11/23”，无具体内容，无法判断问题与异常。</t>
        </is>
      </c>
      <c r="D4275" t="inlineStr">
        <is>
          <t>朱洪军</t>
        </is>
      </c>
      <c r="E4275" t="inlineStr">
        <is>
          <t>浙江国际大酒店，浙江省杭州市拱墅区浙江国际大酒店</t>
        </is>
      </c>
      <c r="F4275" t="inlineStr">
        <is>
          <t>排休</t>
        </is>
      </c>
      <c r="G4275"/>
      <c r="H4275"/>
      <c r="I4275"/>
      <c r="J4275"/>
      <c r="K4275"/>
      <c r="L4275"/>
      <c r="M4275"/>
      <c r="N4275" s="2">
        <v>45984</v>
      </c>
      <c r="O4275"/>
      <c r="P4275" t="inlineStr">
        <is>
          <t>47周</t>
        </is>
      </c>
      <c r="Q4275"/>
      <c r="R4275" t="inlineStr">
        <is>
          <t>false</t>
        </is>
      </c>
      <c r="S4275"/>
      <c r="T4275"/>
      <c r="U4275"/>
      <c r="V4275"/>
      <c r="W4275"/>
    </row>
    <row r="4276" ht="12.75" customHeight="1">
      <c r="A4276" t="inlineStr">
        <is>
          <t>2025-11-22 朱洪军-浙江杭州-浙江日报-培训支持 已结束</t>
        </is>
      </c>
      <c r="B4276"/>
      <c r="C4276" t="inlineStr">
        <is>
          <t>今日无菜品验收，明日两负责人休假需关注。</t>
        </is>
      </c>
      <c r="D4276" t="inlineStr">
        <is>
          <t>朱洪军</t>
        </is>
      </c>
      <c r="E4276" t="inlineStr">
        <is>
          <t>浙江省杭州市上城区小营街道马市街越都荟</t>
        </is>
      </c>
      <c r="F4276" t="inlineStr">
        <is>
          <t>项目出差</t>
        </is>
      </c>
      <c r="G4276" t="inlineStr">
        <is>
          <t>朱洪军-浙江杭州-浙江日报-培训支持 已结束</t>
        </is>
      </c>
      <c r="H4276" t="inlineStr">
        <is>
          <t xml:space="preserve">      尊敬的领导晚上好，以下是今天的工作汇报请您检阅。
   1、上午到餐厅准备录制所需的食材。
2、麻婆豆腐，小炒黄牛肉，扬州炒饭，青豆虾仁，鸡蛋炒粉干。
3、中午负责人下班，所以今天没有验收的菜品，明天两个负责人休假。</t>
        </is>
      </c>
      <c r="I4276" t="inlineStr">
        <is>
          <t>无</t>
        </is>
      </c>
      <c r="J4276"/>
      <c r="K4276" t="inlineStr">
        <is>
          <t>明日休假</t>
        </is>
      </c>
      <c r="L4276" t="inlineStr">
        <is>
          <t>IMG_20251122_175542690.jpg,IMG_20251122_171159971.jpg,IMG_20251122_164145931.jpg,IMG_20251122_154535175.jpg,IMG_20251122_122852941.jpg,IMG_20251122_101516992.jpg,IMG_20251122_090551053.jpg</t>
        </is>
      </c>
      <c r="M4276"/>
      <c r="N4276" s="2">
        <v>45983</v>
      </c>
      <c r="O4276" t="inlineStr">
        <is>
          <t>已结束</t>
        </is>
      </c>
      <c r="P4276" t="inlineStr">
        <is>
          <t>47周</t>
        </is>
      </c>
      <c r="Q4276"/>
      <c r="R4276" t="inlineStr">
        <is>
          <t>false</t>
        </is>
      </c>
      <c r="S4276" t="inlineStr">
        <is>
          <t>2025/11/25</t>
        </is>
      </c>
      <c r="T4276" t="inlineStr">
        <is>
          <t>华东区</t>
        </is>
      </c>
      <c r="U4276"/>
      <c r="V4276" t="inlineStr">
        <is>
          <t>马骅</t>
        </is>
      </c>
      <c r="W4276" t="inlineStr">
        <is>
          <t>李岳丰</t>
        </is>
      </c>
    </row>
    <row r="4277" ht="12.75" customHeight="1">
      <c r="A4277" t="inlineStr">
        <is>
          <t>2025-11-21 朱洪军-浙江杭州-浙江日报-培训支持 已结束</t>
        </is>
      </c>
      <c r="B4277"/>
      <c r="C4277" t="inlineStr">
        <is>
          <t>今日录制菜品部分合格，无其他异常问题。</t>
        </is>
      </c>
      <c r="D4277" t="inlineStr">
        <is>
          <t>朱洪军</t>
        </is>
      </c>
      <c r="E4277" t="inlineStr">
        <is>
          <t>浙江省杭州市上城区小营街道马市街越都荟</t>
        </is>
      </c>
      <c r="F4277" t="inlineStr">
        <is>
          <t>项目出差</t>
        </is>
      </c>
      <c r="G4277" t="inlineStr">
        <is>
          <t>朱洪军-浙江杭州-浙江日报-培训支持 已结束</t>
        </is>
      </c>
      <c r="H4277" t="inlineStr">
        <is>
          <t xml:space="preserve">   尊敬的领导晚上好，以下是今天的工作汇报请您检阅。
1、上午到餐厅备夜宵档点菜的食材，脆脆木耳炒鸡，泡椒鸡胗，干锅花菜，干锅包菜，炒时蔬，豆角肉丝，雪菜蘑菇肉片。
2、今天所录制的菜品，部分调试后负责人品尝后合格。
3、明日继续录制夜宵的点菜的菜品。</t>
        </is>
      </c>
      <c r="I4277" t="inlineStr">
        <is>
          <t>无</t>
        </is>
      </c>
      <c r="J4277"/>
      <c r="K4277" t="inlineStr">
        <is>
          <t>录制菜品</t>
        </is>
      </c>
      <c r="L4277" t="inlineStr">
        <is>
          <t>IMG_20251121_191334367.jpg,IMG_20251121_091454739.jpg,IMG_20251121_114021919.jpg,IMG_20251121_123425272.jpg,IMG_20251121_120819337.jpg,IMG_20251121_162020006.jpg,IMG_20251121_165009547.jpg,IMG_20251121_172338626.jpg,IMG_20251121_175023998.jpg</t>
        </is>
      </c>
      <c r="M4277"/>
      <c r="N4277" s="2">
        <v>45982</v>
      </c>
      <c r="O4277" t="inlineStr">
        <is>
          <t>已结束</t>
        </is>
      </c>
      <c r="P4277" t="inlineStr">
        <is>
          <t>47周</t>
        </is>
      </c>
      <c r="Q4277"/>
      <c r="R4277" t="inlineStr">
        <is>
          <t>false</t>
        </is>
      </c>
      <c r="S4277" t="inlineStr">
        <is>
          <t>2025/11/25</t>
        </is>
      </c>
      <c r="T4277" t="inlineStr">
        <is>
          <t>华东区</t>
        </is>
      </c>
      <c r="U4277"/>
      <c r="V4277" t="inlineStr">
        <is>
          <t>马骅</t>
        </is>
      </c>
      <c r="W4277" t="inlineStr">
        <is>
          <t>李岳丰</t>
        </is>
      </c>
    </row>
    <row r="4278" ht="12.75" customHeight="1">
      <c r="A4278" t="inlineStr">
        <is>
          <t>2025-11-20 朱洪军-浙江杭州-浙江日报-培训支持 已结束</t>
        </is>
      </c>
      <c r="B4278"/>
      <c r="C4278" t="inlineStr">
        <is>
          <t>销售反馈菜品图片需优化，明天继续录制优化。</t>
        </is>
      </c>
      <c r="D4278" t="inlineStr">
        <is>
          <t>朱洪军</t>
        </is>
      </c>
      <c r="E4278" t="inlineStr">
        <is>
          <t>中都大厦B座，浙江省杭州市上城区中都大厦B座</t>
        </is>
      </c>
      <c r="F4278" t="inlineStr">
        <is>
          <t>项目出差</t>
        </is>
      </c>
      <c r="G4278" t="inlineStr">
        <is>
          <t>朱洪军-浙江杭州-浙江日报-培训支持 已结束</t>
        </is>
      </c>
      <c r="H4278" t="inlineStr">
        <is>
          <t xml:space="preserve">   尊敬的领导晚上好，以下是今天的工作汇报请您检阅。
1、上午去到餐厅，备夜宵档录制的食材，鱼香肉丝，宫保猪板筋，辣炒湖南香干，韭黄香干肉丝，蒜叶回锅肉。
2、今天这五个菜品录制后，给厨师长他们品尝后，部分菜问题点调试后，都合格。
3、给销售发图片看了下还可以继续优化，明天继续录制菜品优化菜品。</t>
        </is>
      </c>
      <c r="I4278" t="inlineStr">
        <is>
          <t>无</t>
        </is>
      </c>
      <c r="J4278"/>
      <c r="K4278" t="inlineStr">
        <is>
          <t>录制菜品，</t>
        </is>
      </c>
      <c r="L4278" t="inlineStr">
        <is>
          <t>IMG_20251120_190303803.jpg,IMG_20251120_185723386.jpg,IMG_20251120_183353867.jpg,IMG_20251120_165423604.jpg,IMG_20251120_163608008.jpg,IMG_20251120_114218096.jpg,IMG_20251120_110225552.jpg,IMG_20251120_090712162.jpg</t>
        </is>
      </c>
      <c r="M4278"/>
      <c r="N4278" s="2">
        <v>45981</v>
      </c>
      <c r="O4278" t="inlineStr">
        <is>
          <t>已结束</t>
        </is>
      </c>
      <c r="P4278" t="inlineStr">
        <is>
          <t>47周</t>
        </is>
      </c>
      <c r="Q4278"/>
      <c r="R4278" t="inlineStr">
        <is>
          <t>false</t>
        </is>
      </c>
      <c r="S4278" t="inlineStr">
        <is>
          <t>2025/11/25</t>
        </is>
      </c>
      <c r="T4278" t="inlineStr">
        <is>
          <t>华东区</t>
        </is>
      </c>
      <c r="U4278"/>
      <c r="V4278" t="inlineStr">
        <is>
          <t>马骅</t>
        </is>
      </c>
      <c r="W4278" t="inlineStr">
        <is>
          <t>李岳丰</t>
        </is>
      </c>
    </row>
    <row r="4279" ht="12.75" customHeight="1">
      <c r="A4279" t="inlineStr">
        <is>
          <t>2025-11-19 朱洪军-浙江杭州-浙江日报-培训支持 已结束</t>
        </is>
      </c>
      <c r="B4279"/>
      <c r="C4279" t="inlineStr">
        <is>
          <t>炖菜效果不好需重调，炒粉未验收，炒面明天调试。</t>
        </is>
      </c>
      <c r="D4279" t="inlineStr">
        <is>
          <t>朱洪军</t>
        </is>
      </c>
      <c r="E4279" t="inlineStr">
        <is>
          <t>浙江省杭州市上城区小营街道马市街锦和大厦</t>
        </is>
      </c>
      <c r="F4279" t="inlineStr">
        <is>
          <t>项目出差</t>
        </is>
      </c>
      <c r="G4279" t="inlineStr">
        <is>
          <t>朱洪军-浙江杭州-浙江日报-培训支持 已结束</t>
        </is>
      </c>
      <c r="H4279" t="inlineStr">
        <is>
          <t xml:space="preserve">      尊敬的领导晚上好，以下是今天的工作汇报请您检阅。
1、上午去到餐厅把炖菜录制了下，萝卜红烧肉，番茄牛腩。十斤分量，整体菜品效果不太好，但是问题点已发现，后续重新调试。
2、下午开始录制夜宵菜品，炒饭炒粉等，炒饭整体合格，炒粉录制还未厨师长验收。炒面明天需调试。
3、明天录制小炒类菜品，今天已经下单。</t>
        </is>
      </c>
      <c r="I4279" t="inlineStr">
        <is>
          <t>无</t>
        </is>
      </c>
      <c r="J4279"/>
      <c r="K4279" t="inlineStr">
        <is>
          <t>录制夜宵菜品</t>
        </is>
      </c>
      <c r="L4279" t="inlineStr">
        <is>
          <t>IMG_20251119_185347522.jpg,IMG_20251119_184852180.jpg,IMG_20251119_181908335.jpg,IMG_20251119_180130576.jpg,IMG_20251119_073525122.jpg,IMG_20251119_091157237.jpg,IMG_20251119_093305351.jpg</t>
        </is>
      </c>
      <c r="M4279"/>
      <c r="N4279" s="2">
        <v>45980</v>
      </c>
      <c r="O4279" t="inlineStr">
        <is>
          <t>已结束</t>
        </is>
      </c>
      <c r="P4279" t="inlineStr">
        <is>
          <t>47周</t>
        </is>
      </c>
      <c r="Q4279"/>
      <c r="R4279" t="inlineStr">
        <is>
          <t>false</t>
        </is>
      </c>
      <c r="S4279" t="inlineStr">
        <is>
          <t>2025/11/25</t>
        </is>
      </c>
      <c r="T4279" t="inlineStr">
        <is>
          <t>华东区</t>
        </is>
      </c>
      <c r="U4279"/>
      <c r="V4279" t="inlineStr">
        <is>
          <t>马骅</t>
        </is>
      </c>
      <c r="W4279" t="inlineStr">
        <is>
          <t>李岳丰</t>
        </is>
      </c>
    </row>
    <row r="4280" ht="12.75" customHeight="1">
      <c r="A4280" t="inlineStr">
        <is>
          <t>2025-11-18 朱洪军-浙江杭州-浙江日报-培训支持 已结束</t>
        </is>
      </c>
      <c r="B4280"/>
      <c r="C4280" t="inlineStr">
        <is>
          <t>明日起需重新录制全部午、夜宵档菜品，今日已做机器培训校准。</t>
        </is>
      </c>
      <c r="D4280" t="inlineStr">
        <is>
          <t>朱洪军</t>
        </is>
      </c>
      <c r="E4280" t="inlineStr">
        <is>
          <t>中都大厦A座，浙江省杭州市上城区中都大厦A座</t>
        </is>
      </c>
      <c r="F4280" t="inlineStr">
        <is>
          <t>项目出差</t>
        </is>
      </c>
      <c r="G4280" t="inlineStr">
        <is>
          <t>朱洪军-浙江杭州-浙江日报-培训支持 已结束</t>
        </is>
      </c>
      <c r="H4280" t="inlineStr">
        <is>
          <t xml:space="preserve">     尊敬的领导晚上好，以下是今天的工作汇报请您检阅。
     1、上午到餐厅，把中午档的菜先录制了下，面条浇头双椒肉丝，录制后，app上做了微调。
2、经销售跟客户人员沟通，所有菜品品类，中午档，夜宵档菜品规划后，明天开始重新录制。
3、明日早上开始录制中午档炖菜。
4、下午再给厨师长以及操作员做了机器的初步认识和调料校准并拍视频发给他们以便观看学习。</t>
        </is>
      </c>
      <c r="I4280" t="inlineStr">
        <is>
          <t>无</t>
        </is>
      </c>
      <c r="J4280"/>
      <c r="K4280" t="inlineStr">
        <is>
          <t>录制中午档菜品</t>
        </is>
      </c>
      <c r="L4280" t="inlineStr">
        <is>
          <t>IMG_20251118_181734760.jpg,IMG_20251118_165028828.jpg,video_20251118_164345634.mp4,IMG_20251118_130100321.jpg,IMG_20251118_102722889.jpg,IMG_20251118_100431612.jpg</t>
        </is>
      </c>
      <c r="M4280"/>
      <c r="N4280" s="2">
        <v>45979</v>
      </c>
      <c r="O4280" t="inlineStr">
        <is>
          <t>已结束</t>
        </is>
      </c>
      <c r="P4280" t="inlineStr">
        <is>
          <t>47周</t>
        </is>
      </c>
      <c r="Q4280"/>
      <c r="R4280" t="inlineStr">
        <is>
          <t>false</t>
        </is>
      </c>
      <c r="S4280" t="inlineStr">
        <is>
          <t>2025/11/25</t>
        </is>
      </c>
      <c r="T4280" t="inlineStr">
        <is>
          <t>华东区</t>
        </is>
      </c>
      <c r="U4280"/>
      <c r="V4280" t="inlineStr">
        <is>
          <t>马骅</t>
        </is>
      </c>
      <c r="W4280" t="inlineStr">
        <is>
          <t>李岳丰</t>
        </is>
      </c>
    </row>
    <row r="4281" ht="12.75" customHeight="1">
      <c r="A4281" t="inlineStr">
        <is>
          <t>2025-11-17 朱洪军-浙江杭州-浙江日报-培训支持 已结束</t>
        </is>
      </c>
      <c r="B4281"/>
      <c r="C4281" t="inlineStr">
        <is>
          <t>今日完成培训介绍、校准及12个菜品录制，待验收，明日继续录制。</t>
        </is>
      </c>
      <c r="D4281" t="inlineStr">
        <is>
          <t>朱洪军</t>
        </is>
      </c>
      <c r="E4281" t="inlineStr">
        <is>
          <t>中都大厦A座，浙江省杭州市上城区中都大厦A座</t>
        </is>
      </c>
      <c r="F4281" t="inlineStr">
        <is>
          <t>项目出差</t>
        </is>
      </c>
      <c r="G4281" t="inlineStr">
        <is>
          <t>朱洪军-浙江杭州-浙江日报-培训支持 已结束</t>
        </is>
      </c>
      <c r="H4281" t="inlineStr">
        <is>
          <t xml:space="preserve">     尊敬的领导晚上好，以下是今天的工作汇报请您检阅。
1、上午去到餐厅，给操作培训做了个介绍初步认识，对机器板块配置和相关功能运用。
2、校准培训，干液料校准的目的作用操作步骤。定期的调料校准，每日至少两次的深度养锅。
3、下午跟厨师长沟通后，开始对晚上档的菜品进行录制，鱼香肉丝，西红柿炒鸡蛋，蛋炒饭，香干炒肉，家常豆腐，雪菜口蘑肉片，青椒肉丝，尖椒鸡胗，木耳肉片，杭式炒面，韭黄炒蛋，清炒娃娃菜，目前这十二个菜品一份量录制了，后续等厨师长验收，明日继续录制其他菜品。</t>
        </is>
      </c>
      <c r="I4281" t="inlineStr">
        <is>
          <t>无</t>
        </is>
      </c>
      <c r="J4281"/>
      <c r="K4281" t="inlineStr">
        <is>
          <t>录制菜品，培训操作员</t>
        </is>
      </c>
      <c r="L4281" t="inlineStr">
        <is>
          <t>IMG_20251117_214222742.jpg,IMG_20251117_090834514.jpg,IMG_20251117_104145759.jpg,IMG_20251117_190627336.jpg,IMG_20251117_194002770.jpg,IMG_20251117_200503577.jpg,IMG_20251117_202016766.jpg,IMG_20251117_202653066.jpg,IMG_20251117_192440446.jpg</t>
        </is>
      </c>
      <c r="M4281"/>
      <c r="N4281" s="2">
        <v>45978</v>
      </c>
      <c r="O4281" t="inlineStr">
        <is>
          <t>已结束</t>
        </is>
      </c>
      <c r="P4281" t="inlineStr">
        <is>
          <t>47周</t>
        </is>
      </c>
      <c r="Q4281"/>
      <c r="R4281" t="inlineStr">
        <is>
          <t>false</t>
        </is>
      </c>
      <c r="S4281" t="inlineStr">
        <is>
          <t>2025/11/25</t>
        </is>
      </c>
      <c r="T4281" t="inlineStr">
        <is>
          <t>华东区</t>
        </is>
      </c>
      <c r="U4281"/>
      <c r="V4281" t="inlineStr">
        <is>
          <t>马骅</t>
        </is>
      </c>
      <c r="W4281" t="inlineStr">
        <is>
          <t>李岳丰</t>
        </is>
      </c>
    </row>
    <row r="4282" ht="12.75" customHeight="1">
      <c r="A4282" t="inlineStr">
        <is>
          <t>2025-11-16 朱洪军-浙江杭州-浙江日报-培训支持 已结束</t>
        </is>
      </c>
      <c r="B4282" t="inlineStr">
        <is>
          <t>1</t>
        </is>
      </c>
      <c r="C4282" t="inlineStr">
        <is>
          <t>新机四件套仅硅胶铲，其他未发货需关注。</t>
        </is>
      </c>
      <c r="D4282" t="inlineStr">
        <is>
          <t>朱洪军</t>
        </is>
      </c>
      <c r="E4282" t="inlineStr">
        <is>
          <t>中都大厦A座，浙江省杭州市上城区中都大厦A座</t>
        </is>
      </c>
      <c r="F4282" t="inlineStr">
        <is>
          <t>项目出差</t>
        </is>
      </c>
      <c r="G4282" t="inlineStr">
        <is>
          <t>朱洪军-浙江杭州-浙江日报-培训支持 已结束</t>
        </is>
      </c>
      <c r="H4282" t="inlineStr">
        <is>
          <t xml:space="preserve">       尊敬的领导晚上好，以下是今天的工作汇报请您检阅。
  1、上午去到浙江日报餐厅，把新机做了调试，开锅养锅。温度校准，调料校准，锅位调试，一切均正常。
2、新机的四件套，只有硅胶铲，其他没有叫公司发货。
3、今天他们的负责人不在现场，明天对菜品进行测试，选品，。</t>
        </is>
      </c>
      <c r="I4282" t="inlineStr">
        <is>
          <t>无</t>
        </is>
      </c>
      <c r="J4282"/>
      <c r="K4282" t="inlineStr">
        <is>
          <t>测试菜品，选菜品。</t>
        </is>
      </c>
      <c r="L4282" t="inlineStr">
        <is>
          <t>IMG_20251116_132603230.jpg,IMG_20251116_120216623.jpg,IMG_20251116_111610182.jpg,IMG_20251116_110501344.jpg,IMG_20251116_101057541.jpg,IMG_20251116_095420565.jpg</t>
        </is>
      </c>
      <c r="M4282"/>
      <c r="N4282" s="2">
        <v>45977</v>
      </c>
      <c r="O4282" t="inlineStr">
        <is>
          <t>已结束</t>
        </is>
      </c>
      <c r="P4282" t="inlineStr">
        <is>
          <t>46周</t>
        </is>
      </c>
      <c r="Q4282"/>
      <c r="R4282" t="inlineStr">
        <is>
          <t>false</t>
        </is>
      </c>
      <c r="S4282" t="inlineStr">
        <is>
          <t>2025/11/25</t>
        </is>
      </c>
      <c r="T4282" t="inlineStr">
        <is>
          <t>华东区</t>
        </is>
      </c>
      <c r="U4282"/>
      <c r="V4282" t="inlineStr">
        <is>
          <t>马骅</t>
        </is>
      </c>
      <c r="W4282" t="inlineStr">
        <is>
          <t>李岳丰</t>
        </is>
      </c>
    </row>
    <row r="4283" ht="12.75" customHeight="1">
      <c r="A4283" t="inlineStr">
        <is>
          <t xml:space="preserve">2025-11-15 </t>
        </is>
      </c>
      <c r="B4283"/>
      <c r="C4283" t="inlineStr">
        <is>
          <t>正文仅包含日期“2025/11/15”，无具体内容，信息缺失。</t>
        </is>
      </c>
      <c r="D4283" t="inlineStr">
        <is>
          <t>朱洪军</t>
        </is>
      </c>
      <c r="E4283" t="inlineStr">
        <is>
          <t>浙江省杭州市上城区小营街道庆春路295号越都荟</t>
        </is>
      </c>
      <c r="F4283" t="inlineStr">
        <is>
          <t>排休</t>
        </is>
      </c>
      <c r="G4283"/>
      <c r="H4283"/>
      <c r="I4283"/>
      <c r="J4283"/>
      <c r="K4283"/>
      <c r="L4283"/>
      <c r="M4283"/>
      <c r="N4283" s="2">
        <v>45976</v>
      </c>
      <c r="O4283"/>
      <c r="P4283" t="inlineStr">
        <is>
          <t>46周</t>
        </is>
      </c>
      <c r="Q4283"/>
      <c r="R4283" t="inlineStr">
        <is>
          <t>false</t>
        </is>
      </c>
      <c r="S4283"/>
      <c r="T4283"/>
      <c r="U4283"/>
      <c r="V4283"/>
      <c r="W4283"/>
    </row>
    <row r="4284" ht="12.75" customHeight="1">
      <c r="A4284" t="inlineStr">
        <is>
          <t xml:space="preserve">2025-11-14 </t>
        </is>
      </c>
      <c r="B4284"/>
      <c r="C4284" t="inlineStr">
        <is>
          <t>正文仅日期“2025/11/14”，无内容，信息缺失。</t>
        </is>
      </c>
      <c r="D4284" t="inlineStr">
        <is>
          <t>朱洪军</t>
        </is>
      </c>
      <c r="E4284" t="inlineStr">
        <is>
          <t>浙江省杭州市上城区小营街道庆春路295号越都荟</t>
        </is>
      </c>
      <c r="F4284" t="inlineStr">
        <is>
          <t>排休</t>
        </is>
      </c>
      <c r="G4284"/>
      <c r="H4284"/>
      <c r="I4284"/>
      <c r="J4284"/>
      <c r="K4284"/>
      <c r="L4284"/>
      <c r="M4284"/>
      <c r="N4284" s="2">
        <v>45975</v>
      </c>
      <c r="O4284"/>
      <c r="P4284" t="inlineStr">
        <is>
          <t>46周</t>
        </is>
      </c>
      <c r="Q4284"/>
      <c r="R4284" t="inlineStr">
        <is>
          <t>false</t>
        </is>
      </c>
      <c r="S4284"/>
      <c r="T4284"/>
      <c r="U4284"/>
      <c r="V4284"/>
      <c r="W4284"/>
    </row>
    <row r="4285" ht="12.75" customHeight="1">
      <c r="A4285" t="inlineStr">
        <is>
          <t>2025-11-13 朱洪军-浙江杭州-浙江日报-培训支持 已结束</t>
        </is>
      </c>
      <c r="B4285"/>
      <c r="C4285" t="inlineStr">
        <is>
          <t>装机推迟到周六，明天休假一天。</t>
        </is>
      </c>
      <c r="D4285" t="inlineStr">
        <is>
          <t>朱洪军</t>
        </is>
      </c>
      <c r="E4285" t="inlineStr">
        <is>
          <t>浙江省杭州市上城区小营街道庆春路295号越都荟</t>
        </is>
      </c>
      <c r="F4285" t="inlineStr">
        <is>
          <t>项目出差</t>
        </is>
      </c>
      <c r="G4285" t="inlineStr">
        <is>
          <t>朱洪军-浙江杭州-浙江日报-培训支持 已结束</t>
        </is>
      </c>
      <c r="H4285" t="inlineStr">
        <is>
          <t xml:space="preserve">   尊敬的领导晚上好，以下是今天的工作汇报请您。
1、上午从青岛出发，下午五点多到达杭州浙江日报。
2、跟客户联系了之后他们的员工晚上带我去到宿舍，经销售沟通装机推迟到了周六，明天休假一天。</t>
        </is>
      </c>
      <c r="I4285" t="inlineStr">
        <is>
          <t>无</t>
        </is>
      </c>
      <c r="J4285"/>
      <c r="K4285" t="inlineStr">
        <is>
          <t>休假</t>
        </is>
      </c>
      <c r="L4285" t="inlineStr">
        <is>
          <t>IMG_20251113_194020966.jpg,IMG_20251113_171114399.jpg,IMG_20251113_115140659.jpg</t>
        </is>
      </c>
      <c r="M4285"/>
      <c r="N4285" s="2">
        <v>45974</v>
      </c>
      <c r="O4285" t="inlineStr">
        <is>
          <t>已结束</t>
        </is>
      </c>
      <c r="P4285" t="inlineStr">
        <is>
          <t>46周</t>
        </is>
      </c>
      <c r="Q4285"/>
      <c r="R4285" t="inlineStr">
        <is>
          <t>false</t>
        </is>
      </c>
      <c r="S4285" t="inlineStr">
        <is>
          <t>2025/11/25</t>
        </is>
      </c>
      <c r="T4285" t="inlineStr">
        <is>
          <t>华东区</t>
        </is>
      </c>
      <c r="U4285"/>
      <c r="V4285" t="inlineStr">
        <is>
          <t>马骅</t>
        </is>
      </c>
      <c r="W4285" t="inlineStr">
        <is>
          <t>李岳丰</t>
        </is>
      </c>
    </row>
    <row r="4286" ht="12.75" customHeight="1">
      <c r="A4286" t="inlineStr">
        <is>
          <t xml:space="preserve">2025-11-12 </t>
        </is>
      </c>
      <c r="B4286"/>
      <c r="C4286" t="inlineStr">
        <is>
          <t>正文仅日期“2025/11/12”，无实质内容，信息缺失。</t>
        </is>
      </c>
      <c r="D4286" t="inlineStr">
        <is>
          <t>朱洪军</t>
        </is>
      </c>
      <c r="E4286" t="inlineStr">
        <is>
          <t>山东省青岛市崂山区金家岭街道石老人浴场地铁站B2口希悦海滩度假酒店(石老人海水浴场店)</t>
        </is>
      </c>
      <c r="F4286" t="inlineStr">
        <is>
          <t>排休</t>
        </is>
      </c>
      <c r="G4286"/>
      <c r="H4286"/>
      <c r="I4286"/>
      <c r="J4286"/>
      <c r="K4286"/>
      <c r="L4286"/>
      <c r="M4286"/>
      <c r="N4286" s="2">
        <v>45973</v>
      </c>
      <c r="O4286"/>
      <c r="P4286" t="inlineStr">
        <is>
          <t>46周</t>
        </is>
      </c>
      <c r="Q4286"/>
      <c r="R4286" t="inlineStr">
        <is>
          <t>false</t>
        </is>
      </c>
      <c r="S4286"/>
      <c r="T4286"/>
      <c r="U4286"/>
      <c r="V4286"/>
      <c r="W4286"/>
    </row>
    <row r="4287" ht="12.75" customHeight="1">
      <c r="A4287" t="inlineStr">
        <is>
          <t>2025-11-11 朱洪军-青岛-北大荒人-DEMO 已结束</t>
        </is>
      </c>
      <c r="B4287"/>
      <c r="C4287" t="inlineStr">
        <is>
          <t>辣炒小河虾、溜肉段因销量少、动线不便未录制。</t>
        </is>
      </c>
      <c r="D4287" t="inlineStr">
        <is>
          <t>朱洪军</t>
        </is>
      </c>
      <c r="E4287" t="inlineStr">
        <is>
          <t>青岛大路艺校，山东省青岛市崂山区青岛大路艺校</t>
        </is>
      </c>
      <c r="F4287" t="inlineStr">
        <is>
          <t>项目出差</t>
        </is>
      </c>
      <c r="G4287" t="inlineStr">
        <is>
          <t>朱洪军-青岛-北大荒人-DEMO 已结束</t>
        </is>
      </c>
      <c r="H4287" t="inlineStr">
        <is>
          <t xml:space="preserve">      尊敬的领导晚上好，以下是今天的工作汇报请您检阅。
 1、青岛北大荒人上午菜品录制完成，部分菜品测试了一遍都合格。厨师长需要录制的菜品这三个，小白菜烩双鲜，山鸡蛋炒银鱼，土豆红烧肉。
辣炒小河虾，溜肉段这两个菜品因为销量太少，过油的动线不方便，厨师长说不必录制。
2、应客户需要西红柿炒鸡蛋，宫保鸡丁这两个菜调了2份量。
3、下午的菜品最后跑了一遍厨师长验收都合格。以上青岛北大荒人项目结束。</t>
        </is>
      </c>
      <c r="I4287" t="inlineStr">
        <is>
          <t>小白菜烩双鲜，山鸡蛋炒银鱼，土豆红烧肉
已定版验收</t>
        </is>
      </c>
      <c r="J4287"/>
      <c r="K4287" t="inlineStr">
        <is>
          <t>排休</t>
        </is>
      </c>
      <c r="L4287" t="inlineStr">
        <is>
          <t>IMG_20251111_173725616.jpg,IMG_20251111_171614249.jpg,IMG_20251111_170822745.jpg,IMG_20251111_111557151.jpg,IMG_20251111_093422547.jpg</t>
        </is>
      </c>
      <c r="M4287"/>
      <c r="N4287" s="2">
        <v>45972</v>
      </c>
      <c r="O4287" t="inlineStr">
        <is>
          <t>已结束</t>
        </is>
      </c>
      <c r="P4287" t="inlineStr">
        <is>
          <t>46周</t>
        </is>
      </c>
      <c r="Q4287"/>
      <c r="R4287" t="inlineStr">
        <is>
          <t>false</t>
        </is>
      </c>
      <c r="S4287" t="inlineStr">
        <is>
          <t>2025/11/11</t>
        </is>
      </c>
      <c r="T4287" t="inlineStr">
        <is>
          <t>BST</t>
        </is>
      </c>
      <c r="U4287" t="inlineStr">
        <is>
          <t>1</t>
        </is>
      </c>
      <c r="V4287" t="inlineStr">
        <is>
          <t>关胜元</t>
        </is>
      </c>
      <c r="W4287" t="inlineStr">
        <is>
          <t>张铭麒</t>
        </is>
      </c>
    </row>
    <row r="4288" ht="12.75" customHeight="1">
      <c r="A4288" t="inlineStr">
        <is>
          <t>2025-11-10 朱洪军-青岛-北大荒人-DEMO 已结束</t>
        </is>
      </c>
      <c r="B4288"/>
      <c r="C4288" t="inlineStr">
        <is>
          <t>小河虾食材不够，需明天录制，已沟通多下单食材。</t>
        </is>
      </c>
      <c r="D4288" t="inlineStr">
        <is>
          <t>朱洪军</t>
        </is>
      </c>
      <c r="E4288" t="inlineStr">
        <is>
          <t>山东省青岛市崂山区金家岭街道香港东路希悦海滩度假酒店(石老人海水浴场店)</t>
        </is>
      </c>
      <c r="F4288" t="inlineStr">
        <is>
          <t>项目出差</t>
        </is>
      </c>
      <c r="G4288" t="inlineStr">
        <is>
          <t>朱洪军-青岛-北大荒人-DEMO 已结束</t>
        </is>
      </c>
      <c r="H4288" t="inlineStr">
        <is>
          <t xml:space="preserve">      尊敬的领导晚上好，以下是今天的工作汇报请您检阅。
1、今天早上从西安出发中午到达青岛北大荒人金鼎利群店，厨师长今天休息不在，沟通后先录制菜品等明天测试验收。
2、中午那会门店用餐高峰期，等到他们忙完后下午进去跟师傅们沟通我来需要录制的哪些，菜品，准备食材好食材他们在灶台上演示一遍，品尝菜品口味，观察型和色来针对机器上录菜。
3、小白菜烩双鲜，红烧茄子，溜肉段，已经录制，明天测试等厨师长验收，小河虾食材不够故明天录制，已经跟开单人员沟通这几个菜品的食材多下单几份。</t>
        </is>
      </c>
      <c r="I4288" t="inlineStr">
        <is>
          <t>无</t>
        </is>
      </c>
      <c r="J4288"/>
      <c r="K4288" t="inlineStr">
        <is>
          <t>测试菜品，待厨师长验收</t>
        </is>
      </c>
      <c r="L4288" t="inlineStr">
        <is>
          <t>IMG_20251110_184415213.jpg,IMG_20251110_131222952.jpg,IMG_20251110_182601656.jpg,IMG_20251110_162144941.jpg,IMG_20251110_163814659.jpg,IMG_20251110_171250246.jpg,IMG_20251110_064057410.jpg</t>
        </is>
      </c>
      <c r="M4288"/>
      <c r="N4288" s="2">
        <v>45971</v>
      </c>
      <c r="O4288" t="inlineStr">
        <is>
          <t>已结束</t>
        </is>
      </c>
      <c r="P4288" t="inlineStr">
        <is>
          <t>46周</t>
        </is>
      </c>
      <c r="Q4288"/>
      <c r="R4288" t="inlineStr">
        <is>
          <t>false</t>
        </is>
      </c>
      <c r="S4288" t="inlineStr">
        <is>
          <t>2025/11/11</t>
        </is>
      </c>
      <c r="T4288" t="inlineStr">
        <is>
          <t>BST</t>
        </is>
      </c>
      <c r="U4288"/>
      <c r="V4288" t="inlineStr">
        <is>
          <t>关胜元</t>
        </is>
      </c>
      <c r="W4288" t="inlineStr">
        <is>
          <t>张铭麒</t>
        </is>
      </c>
    </row>
    <row r="4289" ht="12.75" customHeight="1">
      <c r="A4289" t="inlineStr">
        <is>
          <t>2025-11-09 朱洪军-西安-绿茶-新店开业 已结束</t>
        </is>
      </c>
      <c r="B4289"/>
      <c r="C4289" t="inlineStr">
        <is>
          <t>无需要关注的问题和异常。</t>
        </is>
      </c>
      <c r="D4289" t="inlineStr">
        <is>
          <t>朱洪军</t>
        </is>
      </c>
      <c r="E4289" t="inlineStr">
        <is>
          <t>陕西省西安市灞桥区十里铺街道草北小区</t>
        </is>
      </c>
      <c r="F4289" t="inlineStr">
        <is>
          <t>项目出差</t>
        </is>
      </c>
      <c r="G4289" t="inlineStr">
        <is>
          <t>朱洪军-西安-绿茶-新店开业 已结束</t>
        </is>
      </c>
      <c r="H4289" t="inlineStr">
        <is>
          <t xml:space="preserve">       尊敬的领导晚上好，以下是今天的工作汇报请您检阅。
    1、上午到门店查看机器所需的物料以及调料是否备齐。
   2、今日菜品整体无异常，培训操作员中午以及晚上下班时候时对机器刷锅养锅的重要性。
3、今天绿茶西安香醍天街店到此结束，厨师长验收单已签字，再群跟厨师长操作员讲解了日常的机器维护清洁日常，操作指南。</t>
        </is>
      </c>
      <c r="I4289" t="inlineStr">
        <is>
          <t>菜品均分享上传</t>
        </is>
      </c>
      <c r="J4289"/>
      <c r="K4289" t="inlineStr">
        <is>
          <t>去青岛北大荒人录菜</t>
        </is>
      </c>
      <c r="L4289" t="inlineStr">
        <is>
          <t>IMG_20251109_211928186.jpg,IMG_20251109_100529176.jpg,IMG_20251109_110825036.jpg,IMG_20251109_121030984.jpg,IMG_20251109_130914106.jpg,IMG_20251109_203625495.jpg,IMG_20251109_203334074.jpg</t>
        </is>
      </c>
      <c r="M4289"/>
      <c r="N4289" s="2">
        <v>45970</v>
      </c>
      <c r="O4289" t="inlineStr">
        <is>
          <t>已结束</t>
        </is>
      </c>
      <c r="P4289" t="inlineStr">
        <is>
          <t>45周</t>
        </is>
      </c>
      <c r="Q4289"/>
      <c r="R4289" t="inlineStr">
        <is>
          <t>false</t>
        </is>
      </c>
      <c r="S4289" t="inlineStr">
        <is>
          <t>2025/11/09</t>
        </is>
      </c>
      <c r="T4289" t="inlineStr">
        <is>
          <t>BST</t>
        </is>
      </c>
      <c r="U4289" t="inlineStr">
        <is>
          <t>1</t>
        </is>
      </c>
      <c r="V4289" t="inlineStr">
        <is>
          <t>张铭麒</t>
        </is>
      </c>
      <c r="W4289" t="inlineStr">
        <is>
          <t>李岳丰
吴薇</t>
        </is>
      </c>
    </row>
    <row r="4290" ht="12.75" customHeight="1">
      <c r="A4290" t="inlineStr">
        <is>
          <t>2025-11-08 朱洪军-西安-绿茶-新店开业 已结束</t>
        </is>
      </c>
      <c r="B4290"/>
      <c r="C4290" t="inlineStr">
        <is>
          <t>炒饭用前厅米饭较软易粘锅，建议周末蒸柜蒸两盘米饭。</t>
        </is>
      </c>
      <c r="D4290" t="inlineStr">
        <is>
          <t>朱洪军</t>
        </is>
      </c>
      <c r="E4290" t="inlineStr">
        <is>
          <t>陕西省西安市灞桥区十里铺街道草北小区</t>
        </is>
      </c>
      <c r="F4290" t="inlineStr">
        <is>
          <t>项目出差</t>
        </is>
      </c>
      <c r="G4290" t="inlineStr">
        <is>
          <t>朱洪军-西安-绿茶-新店开业 已结束</t>
        </is>
      </c>
      <c r="H4290" t="inlineStr">
        <is>
          <t xml:space="preserve">       尊敬的领导晚上好，以下是今天的工作汇报请您检阅。
     1、上午到门店查看调料是否加满，食材备货情况，以及水淀粉。
   2、今天操作员明显的熟练度更高了比起昨天，菜品无异常，今天他们的炒饭备的不错用前厅的米饭炒饭，比较软，导致比较粘锅，跟厨师长反应周末应到蒸柜蒸两盘，这样炒饭会比较稳定不容易粘锅那么严重。
   3、强调了操作员每日两次的刷锅后并且养锅，铁锅的维护，平常清洁卫生，晚上收档的卫生，水淀粉管道冲洗。</t>
        </is>
      </c>
      <c r="I4290" t="inlineStr">
        <is>
          <t>菜品均分享上传</t>
        </is>
      </c>
      <c r="J4290"/>
      <c r="K4290" t="inlineStr">
        <is>
          <t>培训操作员，离店交接。</t>
        </is>
      </c>
      <c r="L4290" t="inlineStr">
        <is>
          <t>IMG_20251108_204529150.jpg,IMG_20251108_094120944.jpg,IMG_20251108_103018954.jpg,IMG_20251108_133636483.jpg,IMG_20251108_204155883.jpg,IMG_20251108_122223767.jpg,IMG_20251108_103023035.jpg</t>
        </is>
      </c>
      <c r="M4290"/>
      <c r="N4290" s="2">
        <v>45969</v>
      </c>
      <c r="O4290" t="inlineStr">
        <is>
          <t>已结束</t>
        </is>
      </c>
      <c r="P4290" t="inlineStr">
        <is>
          <t>45周</t>
        </is>
      </c>
      <c r="Q4290"/>
      <c r="R4290" t="inlineStr">
        <is>
          <t>false</t>
        </is>
      </c>
      <c r="S4290" t="inlineStr">
        <is>
          <t>2025/11/09</t>
        </is>
      </c>
      <c r="T4290" t="inlineStr">
        <is>
          <t>BST</t>
        </is>
      </c>
      <c r="U4290"/>
      <c r="V4290" t="inlineStr">
        <is>
          <t>张铭麒</t>
        </is>
      </c>
      <c r="W4290" t="inlineStr">
        <is>
          <t>李岳丰
吴薇</t>
        </is>
      </c>
    </row>
    <row r="4291" ht="12.75" customHeight="1">
      <c r="A4291" t="inlineStr">
        <is>
          <t>2025-11-07 朱洪军-西安-绿茶-新店开业 已结束</t>
        </is>
      </c>
      <c r="B4291"/>
      <c r="C4291" t="inlineStr">
        <is>
          <t>操作员生疏，对菜品和机器投放流程不够了解。</t>
        </is>
      </c>
      <c r="D4291" t="inlineStr">
        <is>
          <t>朱洪军</t>
        </is>
      </c>
      <c r="E4291" t="inlineStr">
        <is>
          <t>陕西省西安市新城区长乐中路街道韩森东路新东尚</t>
        </is>
      </c>
      <c r="F4291" t="inlineStr">
        <is>
          <t>项目出差</t>
        </is>
      </c>
      <c r="G4291" t="inlineStr">
        <is>
          <t>朱洪军-西安-绿茶-新店开业 已结束</t>
        </is>
      </c>
      <c r="H4291" t="inlineStr">
        <is>
          <t xml:space="preserve">        尊敬的领导晚上好，以下是今天的工作汇报请您检阅。
      1、今天门店第一天开业，晚上到门店后跟操作员吧调料加满，培训水淀粉按照比例兑好，把所需的小料备齐。
     2、今天菜品整体无异常，操作员开始有一点生疏对菜品不够了解   机器的投放流程，教他烹饪时候可以看看后面的步骤准备好小料步骤投放。
    3、下午售后过来把锅调整了下，已经无异响了。
    4、晚上不太忙，教他换锅和滚轮如有损坏如何拆开，培训刷锅，清理水淀粉，养锅，每日清洁细节。   </t>
        </is>
      </c>
      <c r="I4291" t="inlineStr">
        <is>
          <t>菜品均已上传</t>
        </is>
      </c>
      <c r="J4291"/>
      <c r="K4291" t="inlineStr">
        <is>
          <t>培训操作员</t>
        </is>
      </c>
      <c r="L4291" t="inlineStr">
        <is>
          <t>IMG_20251107_211523164.jpg,IMG_20251107_084931193.jpg,IMG_20251107_172717989.jpg,IMG_20251107_120158899.jpg,IMG_20251107_201500672.jpg,IMG_20251107_204848056.jpg,IMG_20251107_205140133.jpg,IMG_20251107_210732786.jpg,IMG_20251107_110126026.jpg</t>
        </is>
      </c>
      <c r="M4291"/>
      <c r="N4291" s="2">
        <v>45968</v>
      </c>
      <c r="O4291" t="inlineStr">
        <is>
          <t>已结束</t>
        </is>
      </c>
      <c r="P4291" t="inlineStr">
        <is>
          <t>45周</t>
        </is>
      </c>
      <c r="Q4291"/>
      <c r="R4291" t="inlineStr">
        <is>
          <t>false</t>
        </is>
      </c>
      <c r="S4291" t="inlineStr">
        <is>
          <t>2025/11/09</t>
        </is>
      </c>
      <c r="T4291" t="inlineStr">
        <is>
          <t>BST</t>
        </is>
      </c>
      <c r="U4291"/>
      <c r="V4291" t="inlineStr">
        <is>
          <t>张铭麒</t>
        </is>
      </c>
      <c r="W4291" t="inlineStr">
        <is>
          <t>李岳丰
吴薇</t>
        </is>
      </c>
    </row>
    <row r="4292" ht="12.75" customHeight="1">
      <c r="A4292" t="inlineStr">
        <is>
          <t>2025-11-06 朱洪军-西安-绿茶-新店开业 已结束</t>
        </is>
      </c>
      <c r="B4292"/>
      <c r="C4292" t="inlineStr">
        <is>
          <t>后厨人员未齐，教的不多，后续三天跟学培训。</t>
        </is>
      </c>
      <c r="D4292" t="inlineStr">
        <is>
          <t>朱洪军</t>
        </is>
      </c>
      <c r="E4292" t="inlineStr">
        <is>
          <t>陕西省西安市灞桥区十里铺街道草北小区</t>
        </is>
      </c>
      <c r="F4292" t="inlineStr">
        <is>
          <t>项目出差</t>
        </is>
      </c>
      <c r="G4292" t="inlineStr">
        <is>
          <t>朱洪军-西安-绿茶-新店开业 已结束</t>
        </is>
      </c>
      <c r="H4292" t="inlineStr">
        <is>
          <t xml:space="preserve">      尊敬的领导晚上好，以下是今天的工作汇报请您检阅。
 1、上午到门店把调料加满，教操作员校准，主控面板上的初步认识。
2、中午把所有的菜品试了一遍，负基本都合格，无异常。
3、由于他们后厨人员未齐，操作员今天忙着其他的事情，教的不多，明天会来帮忙的，也跟厨师长说了这一周完我就结束了，所以后续三天就跟着学培训，尽快上手。</t>
        </is>
      </c>
      <c r="I4292" t="inlineStr">
        <is>
          <t>菜品均分享上传</t>
        </is>
      </c>
      <c r="J4292"/>
      <c r="K4292" t="inlineStr">
        <is>
          <t>明天开业，指导操作员</t>
        </is>
      </c>
      <c r="L4292" t="inlineStr">
        <is>
          <t>IMG_20251106_191503800.jpg,IMG_20251106_134011747.jpg,IMG_20251106_133132767.jpg,IMG_20251106_132224635.jpg,IMG_20251106_131543666.jpg,IMG_20251106_130511577.jpg,IMG_20251106_125314666.jpg,IMG_20251106_094543901.jpg,IMG_20251106_113901081.jpg</t>
        </is>
      </c>
      <c r="M4292"/>
      <c r="N4292" s="2">
        <v>45967</v>
      </c>
      <c r="O4292" t="inlineStr">
        <is>
          <t>已结束</t>
        </is>
      </c>
      <c r="P4292" t="inlineStr">
        <is>
          <t>45周</t>
        </is>
      </c>
      <c r="Q4292"/>
      <c r="R4292" t="inlineStr">
        <is>
          <t>false</t>
        </is>
      </c>
      <c r="S4292" t="inlineStr">
        <is>
          <t>2025/11/09</t>
        </is>
      </c>
      <c r="T4292" t="inlineStr">
        <is>
          <t>BST</t>
        </is>
      </c>
      <c r="U4292"/>
      <c r="V4292" t="inlineStr">
        <is>
          <t>张铭麒</t>
        </is>
      </c>
      <c r="W4292" t="inlineStr">
        <is>
          <t>李岳丰
吴薇</t>
        </is>
      </c>
    </row>
    <row r="4293" ht="12.75" customHeight="1">
      <c r="A4293" t="inlineStr">
        <is>
          <t>2025-11-05 朱洪军-西安-绿茶-新店开业 已结束</t>
        </is>
      </c>
      <c r="B4293"/>
      <c r="C4293" t="inlineStr">
        <is>
          <t>转锅异响，液料口下方锅边轻微触碰，售后过两天查看。</t>
        </is>
      </c>
      <c r="D4293" t="inlineStr">
        <is>
          <t>朱洪军</t>
        </is>
      </c>
      <c r="E4293" t="inlineStr">
        <is>
          <t>陕西省西安市灞桥区十里铺街道草北小区</t>
        </is>
      </c>
      <c r="F4293" t="inlineStr">
        <is>
          <t>项目出差</t>
        </is>
      </c>
      <c r="G4293" t="inlineStr">
        <is>
          <t>朱洪军-西安-绿茶-新店开业 已结束</t>
        </is>
      </c>
      <c r="H4293" t="inlineStr">
        <is>
          <t xml:space="preserve">     尊敬的领导晚上好，以下是今天的工作汇报请您检阅。
    1、上午去到绿茶门店，在app上添加了门店，机器以及成员，拉了铁锅菜谱。
      2、对机器进行了调试，装锅开锅，温度检测，均正常。
      3、今天发现转锅时发生异响液料口下方锅边有轻微触碰，进行了反馈通道，后台人员联系沟通后，目前是把液料排口往上掰一点，没有异常投料无影响，售后过两天会来看具体原因情况。
     4、下午本教操作员校准调料后准备试菜，下午他们部分调料不齐以及操作员被安排到灶台上试菜，跟厨师长说了，他说明天再试菜。所以下午机器未试菜。</t>
        </is>
      </c>
      <c r="I4293" t="inlineStr">
        <is>
          <t>无</t>
        </is>
      </c>
      <c r="J4293"/>
      <c r="K4293" t="inlineStr">
        <is>
          <t>培训操作员机器使用维护，试菜</t>
        </is>
      </c>
      <c r="L4293" t="inlineStr">
        <is>
          <t>IMG_20251105_195535377.jpg,IMG_20251105_120207337.jpg,IMG_20251105_111039591.jpg,IMG_20251105_094948710.jpg,IMG_20251105_102207350.jpg</t>
        </is>
      </c>
      <c r="M4293"/>
      <c r="N4293" s="2">
        <v>45966</v>
      </c>
      <c r="O4293" t="inlineStr">
        <is>
          <t>已结束</t>
        </is>
      </c>
      <c r="P4293" t="inlineStr">
        <is>
          <t>45周</t>
        </is>
      </c>
      <c r="Q4293"/>
      <c r="R4293" t="inlineStr">
        <is>
          <t>false</t>
        </is>
      </c>
      <c r="S4293" t="inlineStr">
        <is>
          <t>2025/11/09</t>
        </is>
      </c>
      <c r="T4293" t="inlineStr">
        <is>
          <t>BST</t>
        </is>
      </c>
      <c r="U4293"/>
      <c r="V4293" t="inlineStr">
        <is>
          <t>张铭麒</t>
        </is>
      </c>
      <c r="W4293" t="inlineStr">
        <is>
          <t>李岳丰
吴薇</t>
        </is>
      </c>
    </row>
    <row r="4294" ht="12.75" customHeight="1">
      <c r="A4294" t="inlineStr">
        <is>
          <t>2025-11-04 朱洪军-西安-绿茶-新店开业 已结束</t>
        </is>
      </c>
      <c r="B4294"/>
      <c r="C4294" t="inlineStr">
        <is>
          <t>新店开业中，明日调试机器、试菜，无异常问题。</t>
        </is>
      </c>
      <c r="D4294" t="inlineStr">
        <is>
          <t>朱洪军</t>
        </is>
      </c>
      <c r="E4294" t="inlineStr">
        <is>
          <t>陕西省西安市灞桥区十里铺街道高黄路草北小区</t>
        </is>
      </c>
      <c r="F4294" t="inlineStr">
        <is>
          <t>项目出差</t>
        </is>
      </c>
      <c r="G4294" t="inlineStr">
        <is>
          <t>朱洪军-西安-绿茶-新店开业 已结束</t>
        </is>
      </c>
      <c r="H4294" t="inlineStr">
        <is>
          <t xml:space="preserve">       尊敬的领导晚上好，以下是今天的工作汇报请您检阅。
      1、上午从北京西站坐高铁晚上到到达西安，去到绿茶门店，跟厨师长沟通了解到7号他们开业，明天把两台机器调试好后，试菜。
     2、晚上带我去到宿舍，自己购买了被褥把床铺好入住。</t>
        </is>
      </c>
      <c r="I4294" t="inlineStr">
        <is>
          <t>无</t>
        </is>
      </c>
      <c r="J4294"/>
      <c r="K4294" t="inlineStr">
        <is>
          <t>明日调试机器，试菜。</t>
        </is>
      </c>
      <c r="L4294" t="inlineStr">
        <is>
          <t>IMG_20251104_220028536.jpg,IMG_20251104_181800224.jpg,IMG_20251104_112503910.jpg,IMG_20251104_170930481.jpg</t>
        </is>
      </c>
      <c r="M4294"/>
      <c r="N4294" s="2">
        <v>45965</v>
      </c>
      <c r="O4294" t="inlineStr">
        <is>
          <t>已结束</t>
        </is>
      </c>
      <c r="P4294" t="inlineStr">
        <is>
          <t>45周</t>
        </is>
      </c>
      <c r="Q4294"/>
      <c r="R4294" t="inlineStr">
        <is>
          <t>false</t>
        </is>
      </c>
      <c r="S4294" t="inlineStr">
        <is>
          <t>2025/11/09</t>
        </is>
      </c>
      <c r="T4294" t="inlineStr">
        <is>
          <t>BST</t>
        </is>
      </c>
      <c r="U4294"/>
      <c r="V4294" t="inlineStr">
        <is>
          <t>张铭麒</t>
        </is>
      </c>
      <c r="W4294" t="inlineStr">
        <is>
          <t>李岳丰
吴薇</t>
        </is>
      </c>
    </row>
    <row r="4295" ht="12.75" customHeight="1">
      <c r="A4295" t="inlineStr">
        <is>
          <t>2025-11-03 朱洪军-北京-好伦哥-POC 已结束</t>
        </is>
      </c>
      <c r="B4295"/>
      <c r="C4295" t="inlineStr">
        <is>
          <t>海鲜烩饭米饭味道不够浓郁，好伦哥POC结束，销售沟通后续。</t>
        </is>
      </c>
      <c r="D4295" t="inlineStr">
        <is>
          <t>朱洪军</t>
        </is>
      </c>
      <c r="E4295" t="inlineStr">
        <is>
          <t>北京市朝阳区南磨房乡华侨城·北京OCT华侨城·北京2号院</t>
        </is>
      </c>
      <c r="F4295" t="inlineStr">
        <is>
          <t>项目出差</t>
        </is>
      </c>
      <c r="G4295" t="inlineStr">
        <is>
          <t>朱洪军-北京-好伦哥-POC 已结束</t>
        </is>
      </c>
      <c r="H4295" t="inlineStr">
        <is>
          <t xml:space="preserve">      上午去到望京萝卜饭盒门店，把录制的所有菜品准备好加工分量，等销售下午过全部跑一遍，黑松露牛肉炒饭，火爆腰花，小炒肉，腊肉炒花菜，辣炒花蛤，海鲜烩饭，孜然鱿鱼，黑胡椒牛肉丝。海鲜烩饭效果不错理想，米饭味道不够浓郁。目前销售再跟客户沟通后续的进程，目前好伦哥poc结束！</t>
        </is>
      </c>
      <c r="I4295" t="inlineStr">
        <is>
          <t>无</t>
        </is>
      </c>
      <c r="J4295"/>
      <c r="K4295" t="inlineStr">
        <is>
          <t>待定</t>
        </is>
      </c>
      <c r="L4295" t="inlineStr">
        <is>
          <t>IMG_20251103_180408776.jpg,IMG_20251103_164423991.jpg,IMG_20251103_163758101.jpg,IMG_20251103_162457299.jpg,IMG_20251103_160403149.jpg,IMG_20251103_155425635.jpg,IMG_20251103_154327925.jpg,IMG_20251103_152131832.jpg,IMG_20251103_104808777.jpg</t>
        </is>
      </c>
      <c r="M4295"/>
      <c r="N4295" s="2">
        <v>45964</v>
      </c>
      <c r="O4295" t="inlineStr">
        <is>
          <t>已结束,已结束</t>
        </is>
      </c>
      <c r="P4295" t="inlineStr">
        <is>
          <t>45周</t>
        </is>
      </c>
      <c r="Q4295"/>
      <c r="R4295" t="inlineStr">
        <is>
          <t>false</t>
        </is>
      </c>
      <c r="S4295" t="inlineStr">
        <is>
          <t>2025/09/29
2025/11/05</t>
        </is>
      </c>
      <c r="T4295" t="inlineStr">
        <is>
          <t>北区</t>
        </is>
      </c>
      <c r="U4295" t="inlineStr">
        <is>
          <t>1</t>
        </is>
      </c>
      <c r="V4295" t="inlineStr">
        <is>
          <t>成宇
成宇</t>
        </is>
      </c>
      <c r="W4295" t="inlineStr">
        <is>
          <t>吕佳
李岳丰
吕佳
李岳丰</t>
        </is>
      </c>
    </row>
    <row r="4296" ht="12.75" customHeight="1">
      <c r="A4296" t="inlineStr">
        <is>
          <t>2025-11-02 朱洪军-北京-好伦哥-POC 已结束</t>
        </is>
      </c>
      <c r="B4296"/>
      <c r="C4296" t="inlineStr">
        <is>
          <t>牛肉筋太多没口感需重选，今日微调菜品，明日与销售探讨。</t>
        </is>
      </c>
      <c r="D4296" t="inlineStr">
        <is>
          <t>朱洪军</t>
        </is>
      </c>
      <c r="E4296" t="inlineStr">
        <is>
          <t>北京市朝阳区南磨房乡华侨城·北京OCT华侨城·北京2号院</t>
        </is>
      </c>
      <c r="F4296" t="inlineStr">
        <is>
          <t>项目出差</t>
        </is>
      </c>
      <c r="G4296" t="inlineStr">
        <is>
          <t>朱洪军-北京-好伦哥-POC 已结束</t>
        </is>
      </c>
      <c r="H4296" t="inlineStr">
        <is>
          <t xml:space="preserve">        上午去到望京萝卜饭盒门店把今天需要录制的菜品以及昨天调试的菜品食材加工分量。牛肉筋太多没口感，晚上重新挑选下单，今天部分菜品做出了这微调，明天再细化下看整体效果。跟销售沟通明天一起来探讨一下菜品以及后续客户预约时间情况。</t>
        </is>
      </c>
      <c r="I4296" t="inlineStr">
        <is>
          <t>无</t>
        </is>
      </c>
      <c r="J4296"/>
      <c r="K4296" t="inlineStr">
        <is>
          <t>记录调试菜品</t>
        </is>
      </c>
      <c r="L4296"/>
      <c r="M4296"/>
      <c r="N4296" s="2">
        <v>45963</v>
      </c>
      <c r="O4296" t="inlineStr">
        <is>
          <t>已结束,已结束</t>
        </is>
      </c>
      <c r="P4296" t="inlineStr">
        <is>
          <t>44周</t>
        </is>
      </c>
      <c r="Q4296"/>
      <c r="R4296" t="inlineStr">
        <is>
          <t>false</t>
        </is>
      </c>
      <c r="S4296" t="inlineStr">
        <is>
          <t>2025/09/29
2025/11/05</t>
        </is>
      </c>
      <c r="T4296" t="inlineStr">
        <is>
          <t>北区</t>
        </is>
      </c>
      <c r="U4296"/>
      <c r="V4296" t="inlineStr">
        <is>
          <t>成宇
成宇</t>
        </is>
      </c>
      <c r="W4296" t="inlineStr">
        <is>
          <t>吕佳
李岳丰
吕佳
李岳丰</t>
        </is>
      </c>
    </row>
    <row r="4297" ht="12.75" customHeight="1">
      <c r="A4297" t="inlineStr">
        <is>
          <t>2025-11-02 朱洪军-北京-好伦哥-POC 已结束</t>
        </is>
      </c>
      <c r="B4297"/>
      <c r="C4297" t="inlineStr">
        <is>
          <t>牛肉筋多口感差，需重新挑选食材测试。</t>
        </is>
      </c>
      <c r="D4297" t="inlineStr">
        <is>
          <t>朱洪军</t>
        </is>
      </c>
      <c r="E4297" t="inlineStr">
        <is>
          <t>北京市朝阳区南磨房乡华侨城·北京OCT华侨城·北京2号院</t>
        </is>
      </c>
      <c r="F4297" t="inlineStr">
        <is>
          <t>项目出差</t>
        </is>
      </c>
      <c r="G4297" t="inlineStr">
        <is>
          <t>朱洪军-北京-好伦哥-POC 已结束</t>
        </is>
      </c>
      <c r="H4297" t="inlineStr">
        <is>
          <t xml:space="preserve">        今天上午去到望京萝卜饭盒门店，把今天需要录制的菜品和昨天调试的菜品加工出来分量。
部分食材效果不是理想，牛肉筋太多口感很差，晚上重新挑选下单，明天再测试。跟销售沟通明天碰头一起看看菜品，客户的预约时间。明天再把菜品优化下，微调换了新食材看效果。</t>
        </is>
      </c>
      <c r="I4297" t="inlineStr">
        <is>
          <t>无</t>
        </is>
      </c>
      <c r="J4297"/>
      <c r="K4297" t="inlineStr">
        <is>
          <t>继续调试菜品</t>
        </is>
      </c>
      <c r="L4297" t="inlineStr">
        <is>
          <t>IMG_20251102_194114060.jpg,IMG_20251102_180701936.jpg,IMG_20251102_172445083.jpg,IMG_20251102_170527030.jpg,IMG_20251102_165210903.jpg,IMG_20251102_103204359.jpg</t>
        </is>
      </c>
      <c r="M4297"/>
      <c r="N4297" s="2">
        <v>45963</v>
      </c>
      <c r="O4297" t="inlineStr">
        <is>
          <t>已结束,已结束</t>
        </is>
      </c>
      <c r="P4297" t="inlineStr">
        <is>
          <t>44周</t>
        </is>
      </c>
      <c r="Q4297"/>
      <c r="R4297" t="inlineStr">
        <is>
          <t>false</t>
        </is>
      </c>
      <c r="S4297" t="inlineStr">
        <is>
          <t>2025/09/29
2025/11/05</t>
        </is>
      </c>
      <c r="T4297" t="inlineStr">
        <is>
          <t>北区</t>
        </is>
      </c>
      <c r="U4297"/>
      <c r="V4297" t="inlineStr">
        <is>
          <t>成宇
成宇</t>
        </is>
      </c>
      <c r="W4297" t="inlineStr">
        <is>
          <t>吕佳
李岳丰
吕佳
李岳丰</t>
        </is>
      </c>
    </row>
    <row r="4298" ht="12.75" customHeight="1">
      <c r="A4298" t="inlineStr">
        <is>
          <t>2025-11-01 朱洪军-北京-好伦哥-POC 已结束</t>
        </is>
      </c>
      <c r="B4298" t="inlineStr">
        <is>
          <t>1</t>
        </is>
      </c>
      <c r="C4298" t="inlineStr">
        <is>
          <t>无明显问题或异常，明日继续录制菜品及测试微调效果。</t>
        </is>
      </c>
      <c r="D4298" t="inlineStr">
        <is>
          <t>朱洪军</t>
        </is>
      </c>
      <c r="E4298" t="inlineStr">
        <is>
          <t>北京市朝阳区南磨房乡华侨城·北京OCT华侨城·北京2号院</t>
        </is>
      </c>
      <c r="F4298" t="inlineStr">
        <is>
          <t>项目出差</t>
        </is>
      </c>
      <c r="G4298" t="inlineStr">
        <is>
          <t>朱洪军-北京-好伦哥-POC 已结束</t>
        </is>
      </c>
      <c r="H4298" t="inlineStr">
        <is>
          <t xml:space="preserve">        上午去到望京萝卜饭盒门店把昨天下单的食材拿出来加工备用，今天录制了几个菜，黑松露牛肉炒饭，火爆腰花，辣炒花蛤，腊肉炒花菜，做了些微调，晚上下了部分食材单。明日继续录制菜品，以及今天微调的菜品在跑一遍看效果。</t>
        </is>
      </c>
      <c r="I4298" t="inlineStr">
        <is>
          <t>无</t>
        </is>
      </c>
      <c r="J4298"/>
      <c r="K4298" t="inlineStr">
        <is>
          <t>明日继续录制菜品测试</t>
        </is>
      </c>
      <c r="L4298" t="inlineStr">
        <is>
          <t>IMG_20251101_201237906.jpg,IMG_20251101_181714498.jpg,IMG_20251101_175453150.jpg,IMG_20251101_173402569.jpg,IMG_20251101_154840489.jpg,IMG_20251101_095506843.jpg</t>
        </is>
      </c>
      <c r="M4298"/>
      <c r="N4298" s="2">
        <v>45962</v>
      </c>
      <c r="O4298" t="inlineStr">
        <is>
          <t>已结束,已结束</t>
        </is>
      </c>
      <c r="P4298" t="inlineStr">
        <is>
          <t>44周</t>
        </is>
      </c>
      <c r="Q4298"/>
      <c r="R4298" t="inlineStr">
        <is>
          <t>false</t>
        </is>
      </c>
      <c r="S4298" t="inlineStr">
        <is>
          <t>2025/09/29
2025/11/05</t>
        </is>
      </c>
      <c r="T4298" t="inlineStr">
        <is>
          <t>北区</t>
        </is>
      </c>
      <c r="U4298"/>
      <c r="V4298" t="inlineStr">
        <is>
          <t>成宇
成宇</t>
        </is>
      </c>
      <c r="W4298" t="inlineStr">
        <is>
          <t>吕佳
李岳丰
吕佳
李岳丰</t>
        </is>
      </c>
    </row>
    <row r="4299" ht="12.75" customHeight="1">
      <c r="A4299" t="inlineStr">
        <is>
          <t>2025-10-31 朱洪军-北京-好伦哥-POC 已结束</t>
        </is>
      </c>
      <c r="B4299"/>
      <c r="C4299" t="inlineStr">
        <is>
          <t>无异常问题，已确定菜品并下单食材，明日开始录制。</t>
        </is>
      </c>
      <c r="D4299" t="inlineStr">
        <is>
          <t>朱洪军</t>
        </is>
      </c>
      <c r="E4299" t="inlineStr">
        <is>
          <t>北京市朝阳区南磨房乡华侨城·北京OCT华侨城·北京2号院</t>
        </is>
      </c>
      <c r="F4299" t="inlineStr">
        <is>
          <t>项目出差</t>
        </is>
      </c>
      <c r="G4299" t="inlineStr">
        <is>
          <t>朱洪军-北京-好伦哥-POC 已结束</t>
        </is>
      </c>
      <c r="H4299" t="inlineStr">
        <is>
          <t xml:space="preserve">         上午去到望京萝卜饭盒，线上沟通了下菜品，现确定录制测试的菜品如下:小炒肉，黑椒牛肉丝，腊肉炒花菜，火爆腰花，黑松露牛肉炒饭，海鲜烩饭，辣炒花蛤。在快驴上下单所需的食材调料，明日开始录制菜品。</t>
        </is>
      </c>
      <c r="I4299" t="inlineStr">
        <is>
          <t>无</t>
        </is>
      </c>
      <c r="J4299"/>
      <c r="K4299" t="inlineStr">
        <is>
          <t>明日开始录制菜品</t>
        </is>
      </c>
      <c r="L4299" t="inlineStr">
        <is>
          <t>IMG_20251031_200335416.jpg,IMG_20251031_103004411.jpg</t>
        </is>
      </c>
      <c r="M4299"/>
      <c r="N4299" s="2">
        <v>45961</v>
      </c>
      <c r="O4299" t="inlineStr">
        <is>
          <t>已结束,已结束</t>
        </is>
      </c>
      <c r="P4299" t="inlineStr">
        <is>
          <t>44周</t>
        </is>
      </c>
      <c r="Q4299"/>
      <c r="R4299" t="inlineStr">
        <is>
          <t>false</t>
        </is>
      </c>
      <c r="S4299" t="inlineStr">
        <is>
          <t>2025/09/29
2025/11/05</t>
        </is>
      </c>
      <c r="T4299" t="inlineStr">
        <is>
          <t>北区</t>
        </is>
      </c>
      <c r="U4299"/>
      <c r="V4299" t="inlineStr">
        <is>
          <t>成宇
成宇</t>
        </is>
      </c>
      <c r="W4299" t="inlineStr">
        <is>
          <t>吕佳
李岳丰
吕佳
李岳丰</t>
        </is>
      </c>
    </row>
    <row r="4300" ht="12.75" customHeight="1">
      <c r="A4300" t="inlineStr">
        <is>
          <t>2025-10-30 朱洪军-北京-好伦哥-POC 已结束</t>
        </is>
      </c>
      <c r="B4300"/>
      <c r="C4300" t="inlineStr">
        <is>
          <t>无明显问题或异常，主要为好伦哥POC定菜品及食材下单事宜。</t>
        </is>
      </c>
      <c r="D4300" t="inlineStr">
        <is>
          <t>朱洪军</t>
        </is>
      </c>
      <c r="E4300" t="inlineStr">
        <is>
          <t>北京市朝阳区南磨房乡华侨城·北京OCT华侨城·北京2号院</t>
        </is>
      </c>
      <c r="F4300" t="inlineStr">
        <is>
          <t>项目出差</t>
        </is>
      </c>
      <c r="G4300" t="inlineStr">
        <is>
          <t>朱洪军-北京-好伦哥-POC 已结束</t>
        </is>
      </c>
      <c r="H4300" t="inlineStr">
        <is>
          <t xml:space="preserve">     西昌绿茶开业昨天结束，今天从西昌青山机场出发晚上到北京，跟销售沟通了好伦哥那边的菜品，明天定几个菜品下来去望京下单食材，开始录制菜品。</t>
        </is>
      </c>
      <c r="I4300" t="inlineStr">
        <is>
          <t>无</t>
        </is>
      </c>
      <c r="J4300"/>
      <c r="K4300" t="inlineStr">
        <is>
          <t>好伦哥poc，定菜品菜品食材下单</t>
        </is>
      </c>
      <c r="L4300" t="inlineStr">
        <is>
          <t>IMG_20251030_172611394.jpg,IMG_20251030_135945322.jpg</t>
        </is>
      </c>
      <c r="M4300"/>
      <c r="N4300" s="2">
        <v>45960</v>
      </c>
      <c r="O4300" t="inlineStr">
        <is>
          <t>已结束,已结束</t>
        </is>
      </c>
      <c r="P4300" t="inlineStr">
        <is>
          <t>44周</t>
        </is>
      </c>
      <c r="Q4300"/>
      <c r="R4300" t="inlineStr">
        <is>
          <t>false</t>
        </is>
      </c>
      <c r="S4300" t="inlineStr">
        <is>
          <t>2025/09/29
2025/11/05</t>
        </is>
      </c>
      <c r="T4300" t="inlineStr">
        <is>
          <t>北区</t>
        </is>
      </c>
      <c r="U4300"/>
      <c r="V4300" t="inlineStr">
        <is>
          <t>成宇
成宇</t>
        </is>
      </c>
      <c r="W4300" t="inlineStr">
        <is>
          <t>吕佳
李岳丰
吕佳
李岳丰</t>
        </is>
      </c>
    </row>
    <row r="4301" ht="12.75" customHeight="1">
      <c r="A4301" t="inlineStr">
        <is>
          <t>2025-10-29 朱洪军-西昌-绿茶-新店开业 已结束</t>
        </is>
      </c>
      <c r="B4301" t="inlineStr">
        <is>
          <t>1</t>
        </is>
      </c>
      <c r="C4301" t="inlineStr">
        <is>
          <t>忙碌时需留意调料余量避免投不出来料。</t>
        </is>
      </c>
      <c r="D4301" t="inlineStr">
        <is>
          <t>朱洪军</t>
        </is>
      </c>
      <c r="E4301" t="inlineStr">
        <is>
          <t>四川省凉山彝族自治州西昌市东城街道汉城新居</t>
        </is>
      </c>
      <c r="F4301" t="inlineStr">
        <is>
          <t>项目出差</t>
        </is>
      </c>
      <c r="G4301" t="inlineStr">
        <is>
          <t>朱洪军-西昌-绿茶-新店开业 已结束</t>
        </is>
      </c>
      <c r="H4301" t="inlineStr">
        <is>
          <t xml:space="preserve">       上午到门店查看小料辅料是否备够，炒饭加工，调料是否加满。水淀粉按照比例兑好。上午不太忙，操作员没啥问题出餐很正常，晚上比较忙，我偶尔会帮忙炸东西，提前炸好。操作员的整体操作没啥问题，在忙碌时候会提醒调料不多时候需要留意，避免投不出来料，每周的清洁校准定期维护西昌绿茶餐厅新店开业支持今天结束。</t>
        </is>
      </c>
      <c r="I4301" t="inlineStr">
        <is>
          <t>菜品均分享上传</t>
        </is>
      </c>
      <c r="J4301"/>
      <c r="K4301" t="inlineStr">
        <is>
          <t>明日回北京好伦哥poc</t>
        </is>
      </c>
      <c r="L4301" t="inlineStr">
        <is>
          <t>IMG_20251029_204110863.jpg,IMG_20251029_195250306.jpg,IMG_20251029_194124300.jpg,IMG_20251029_121935873.jpg,IMG_20251029_115550762.jpg,IMG_20251029_105053699.jpg,IMG_20251029_100702841.jpg,IMG_20251029_092229752.jpg</t>
        </is>
      </c>
      <c r="M4301"/>
      <c r="N4301" s="2">
        <v>45959</v>
      </c>
      <c r="O4301" t="inlineStr">
        <is>
          <t>已结束</t>
        </is>
      </c>
      <c r="P4301" t="inlineStr">
        <is>
          <t>44周</t>
        </is>
      </c>
      <c r="Q4301"/>
      <c r="R4301" t="inlineStr">
        <is>
          <t>false</t>
        </is>
      </c>
      <c r="S4301" t="inlineStr">
        <is>
          <t>2025/10/29</t>
        </is>
      </c>
      <c r="T4301" t="inlineStr">
        <is>
          <t>BST</t>
        </is>
      </c>
      <c r="U4301"/>
      <c r="V4301" t="inlineStr">
        <is>
          <t>张铭麒</t>
        </is>
      </c>
      <c r="W4301" t="inlineStr">
        <is>
          <t>李岳丰
吴薇</t>
        </is>
      </c>
    </row>
    <row r="4302" ht="12.75" customHeight="1">
      <c r="A4302" t="inlineStr">
        <is>
          <t>2025-10-28 朱洪军-西昌-绿茶-新店开业 已结束</t>
        </is>
      </c>
      <c r="B4302"/>
      <c r="C4302" t="inlineStr">
        <is>
          <t>新店开业生意尚可，操作员出餐节奏跟上，明日需继续培训机器出餐。</t>
        </is>
      </c>
      <c r="D4302" t="inlineStr">
        <is>
          <t>朱洪军</t>
        </is>
      </c>
      <c r="E4302" t="inlineStr">
        <is>
          <t>四川省凉山彝族自治州西昌市东城街道汉城新居</t>
        </is>
      </c>
      <c r="F4302" t="inlineStr">
        <is>
          <t>项目出差</t>
        </is>
      </c>
      <c r="G4302" t="inlineStr">
        <is>
          <t>朱洪军-西昌-绿茶-新店开业 已结束</t>
        </is>
      </c>
      <c r="H4302" t="inlineStr">
        <is>
          <t xml:space="preserve">     今天开业第一天生意还可以，上午到门的查看调料食材是否准备充足，给操作员梳理出餐的节奏，留意后面自己的菜品有些什么先后顺序，机器不需手动的时候旁边就拉后面过油的菜，没有的就帮忙炸小吃，虽然今天还可以操作员今天整体出餐节奏跟的上。</t>
        </is>
      </c>
      <c r="I4302" t="inlineStr">
        <is>
          <t>菜品均已分享上传</t>
        </is>
      </c>
      <c r="J4302"/>
      <c r="K4302" t="inlineStr">
        <is>
          <t>明日继续培训操作员机器出餐</t>
        </is>
      </c>
      <c r="L4302" t="inlineStr">
        <is>
          <t>IMG_20251028_211518458.jpg,IMG_20251028_190131652.jpg,IMG_20251028_180014371.jpg,IMG_20251028_115649528.jpg,IMG_20251028_114406592.jpg,IMG_20251028_093652916.jpg</t>
        </is>
      </c>
      <c r="M4302"/>
      <c r="N4302" s="2">
        <v>45958</v>
      </c>
      <c r="O4302" t="inlineStr">
        <is>
          <t>已结束</t>
        </is>
      </c>
      <c r="P4302" t="inlineStr">
        <is>
          <t>44周</t>
        </is>
      </c>
      <c r="Q4302"/>
      <c r="R4302" t="inlineStr">
        <is>
          <t>false</t>
        </is>
      </c>
      <c r="S4302" t="inlineStr">
        <is>
          <t>2025/10/29</t>
        </is>
      </c>
      <c r="T4302" t="inlineStr">
        <is>
          <t>BST</t>
        </is>
      </c>
      <c r="U4302"/>
      <c r="V4302" t="inlineStr">
        <is>
          <t>张铭麒</t>
        </is>
      </c>
      <c r="W4302" t="inlineStr">
        <is>
          <t>李岳丰
吴薇</t>
        </is>
      </c>
    </row>
    <row r="4303" ht="12.75" customHeight="1">
      <c r="A4303" t="inlineStr">
        <is>
          <t>2025-10-27 朱洪军-西昌-绿茶-新店开业 已结束</t>
        </is>
      </c>
      <c r="B4303" t="inlineStr">
        <is>
          <t>1</t>
        </is>
      </c>
      <c r="C4303" t="inlineStr">
        <is>
          <t>明日开业，今日培训操作员出餐、准备流程及机器清洁等要点。</t>
        </is>
      </c>
      <c r="D4303" t="inlineStr">
        <is>
          <t>朱洪军</t>
        </is>
      </c>
      <c r="E4303" t="inlineStr">
        <is>
          <t>四川省凉山彝族自治州西昌市东城街道汉城新居</t>
        </is>
      </c>
      <c r="F4303" t="inlineStr">
        <is>
          <t>项目出差</t>
        </is>
      </c>
      <c r="G4303" t="inlineStr">
        <is>
          <t>朱洪军-西昌-绿茶-新店开业 已结束</t>
        </is>
      </c>
      <c r="H4303" t="inlineStr">
        <is>
          <t xml:space="preserve">       上午到门店，准备上午接待试菜的菜品食材，菜品均合格。同时一边给操作员讲解菜品出餐要点，菜品的小料分量的标准，培训机器清洁流程，注意的细节卫生，管道清洁，液料仓干料仓清洁，明天他们正式营业。</t>
        </is>
      </c>
      <c r="I4303" t="inlineStr">
        <is>
          <t>菜品均已分享上传</t>
        </is>
      </c>
      <c r="J4303"/>
      <c r="K4303" t="inlineStr">
        <is>
          <t>明天门店开业，培训操作员的出餐要点，准备流程。</t>
        </is>
      </c>
      <c r="L4303" t="inlineStr">
        <is>
          <t>IMG_20251027_161633785.jpg,IMG_20251027_122712094.jpg,IMG_20251027_121837538.jpg,IMG_20251027_121516208.jpg,IMG_20251027_121054664.jpg,IMG_20251027_120455479.jpg,IMG_20251027_101742865.jpg</t>
        </is>
      </c>
      <c r="M4303"/>
      <c r="N4303" s="2">
        <v>45957</v>
      </c>
      <c r="O4303" t="inlineStr">
        <is>
          <t>已结束</t>
        </is>
      </c>
      <c r="P4303" t="inlineStr">
        <is>
          <t>44周</t>
        </is>
      </c>
      <c r="Q4303"/>
      <c r="R4303" t="inlineStr">
        <is>
          <t>false</t>
        </is>
      </c>
      <c r="S4303" t="inlineStr">
        <is>
          <t>2025/10/29</t>
        </is>
      </c>
      <c r="T4303" t="inlineStr">
        <is>
          <t>BST</t>
        </is>
      </c>
      <c r="U4303"/>
      <c r="V4303" t="inlineStr">
        <is>
          <t>张铭麒</t>
        </is>
      </c>
      <c r="W4303" t="inlineStr">
        <is>
          <t>李岳丰
吴薇</t>
        </is>
      </c>
    </row>
    <row r="4304" ht="12.75" customHeight="1">
      <c r="A4304" t="inlineStr">
        <is>
          <t>2025-10-26 朱洪军-西昌-绿茶-新店开业 已结束</t>
        </is>
      </c>
      <c r="B4304"/>
      <c r="C4304" t="inlineStr">
        <is>
          <t>新操作员已培训，明日试菜、培训操作及规划操作台。</t>
        </is>
      </c>
      <c r="D4304" t="inlineStr">
        <is>
          <t>朱洪军</t>
        </is>
      </c>
      <c r="E4304" t="inlineStr">
        <is>
          <t>四川省凉山彝族自治州西昌市东城街道汉城新居</t>
        </is>
      </c>
      <c r="F4304" t="inlineStr">
        <is>
          <t>项目出差</t>
        </is>
      </c>
      <c r="G4304" t="inlineStr">
        <is>
          <t>朱洪军-西昌-绿茶-新店开业 已结束</t>
        </is>
      </c>
      <c r="H4304" t="inlineStr">
        <is>
          <t xml:space="preserve">    今日主要还是试菜为主，对部分的菜品做出了微调，均合格，昨天下午换了个新的操作员，今天也对他重新培训，机器板块，主控界面三个界面操作作用，调料校准，机器的日常维护清洁，明天对操作台详细规划摆放，试菜培训操作员。</t>
        </is>
      </c>
      <c r="I4304" t="inlineStr">
        <is>
          <t>菜品均已分享上传</t>
        </is>
      </c>
      <c r="J4304"/>
      <c r="K4304" t="inlineStr">
        <is>
          <t>明日试菜，培训操作员动作操作出餐，操作台详细规划摆放。</t>
        </is>
      </c>
      <c r="L4304" t="inlineStr">
        <is>
          <t>IMG_20251026_174630461.jpg,IMG_20251026_172651368.jpg,IMG_20251026_164616347.jpg,IMG_20251026_121148101.jpg,IMG_20251026_115934870.jpg,IMG_20251026_113946606.jpg,IMG_20251026_095503149.jpg</t>
        </is>
      </c>
      <c r="M4304"/>
      <c r="N4304" s="2">
        <v>45956</v>
      </c>
      <c r="O4304" t="inlineStr">
        <is>
          <t>已结束</t>
        </is>
      </c>
      <c r="P4304" t="inlineStr">
        <is>
          <t>43周</t>
        </is>
      </c>
      <c r="Q4304"/>
      <c r="R4304" t="inlineStr">
        <is>
          <t>false</t>
        </is>
      </c>
      <c r="S4304" t="inlineStr">
        <is>
          <t>2025/10/29</t>
        </is>
      </c>
      <c r="T4304" t="inlineStr">
        <is>
          <t>BST</t>
        </is>
      </c>
      <c r="U4304"/>
      <c r="V4304" t="inlineStr">
        <is>
          <t>张铭麒</t>
        </is>
      </c>
      <c r="W4304" t="inlineStr">
        <is>
          <t>李岳丰
吴薇</t>
        </is>
      </c>
    </row>
    <row r="4305" ht="12.75" customHeight="1">
      <c r="A4305" t="inlineStr">
        <is>
          <t>2025-10-25 朱洪军-西昌-绿茶-新店开业 已结束</t>
        </is>
      </c>
      <c r="B4305"/>
      <c r="C4305" t="inlineStr">
        <is>
          <t>小炒肉肥膘煸制时间短、切太厚，需重新培训新操作员机器知识及出品。</t>
        </is>
      </c>
      <c r="D4305" t="inlineStr">
        <is>
          <t>朱洪军</t>
        </is>
      </c>
      <c r="E4305" t="inlineStr">
        <is>
          <t>四川省凉山彝族自治州西昌市东城街道汉城新居</t>
        </is>
      </c>
      <c r="F4305" t="inlineStr">
        <is>
          <t>项目出差</t>
        </is>
      </c>
      <c r="G4305" t="inlineStr">
        <is>
          <t>朱洪军-西昌-绿茶-新店开业 已结束</t>
        </is>
      </c>
      <c r="H4305" t="inlineStr">
        <is>
          <t xml:space="preserve">     今天主要试菜，小炒肉肥膘煸的不够做微调时间稍微拉长一点，同时肥膘切的比较厚大，跟切配反馈了，其他菜品总体合格，今天下午临时从新换了个操作员，明天需重新培训机器相关知识以及出品。</t>
        </is>
      </c>
      <c r="I4305" t="inlineStr">
        <is>
          <t>菜品均已复制上传</t>
        </is>
      </c>
      <c r="J4305"/>
      <c r="K4305" t="inlineStr">
        <is>
          <t>继续试菜，培训操作员出品机器使和维护。</t>
        </is>
      </c>
      <c r="L4305" t="inlineStr">
        <is>
          <t>IMG_20251025_191223916.jpg,IMG_20251025_121231108.jpg,IMG_20251025_121602105.jpg,IMG_20251025_122322108.jpg,IMG_20251025_121933663.jpg,IMG_20251025_102017527.jpg</t>
        </is>
      </c>
      <c r="M4305"/>
      <c r="N4305" s="2">
        <v>45955</v>
      </c>
      <c r="O4305" t="inlineStr">
        <is>
          <t>已结束</t>
        </is>
      </c>
      <c r="P4305" t="inlineStr">
        <is>
          <t>43周</t>
        </is>
      </c>
      <c r="Q4305"/>
      <c r="R4305" t="inlineStr">
        <is>
          <t>false</t>
        </is>
      </c>
      <c r="S4305" t="inlineStr">
        <is>
          <t>2025/10/29</t>
        </is>
      </c>
      <c r="T4305" t="inlineStr">
        <is>
          <t>BST</t>
        </is>
      </c>
      <c r="U4305"/>
      <c r="V4305" t="inlineStr">
        <is>
          <t>张铭麒</t>
        </is>
      </c>
      <c r="W4305" t="inlineStr">
        <is>
          <t>李岳丰
吴薇</t>
        </is>
      </c>
    </row>
    <row r="4306" ht="12.75" customHeight="1">
      <c r="A4306" t="inlineStr">
        <is>
          <t>2025-10-24 朱洪军-西昌-绿茶-新店开业 已结束</t>
        </is>
      </c>
      <c r="B4306"/>
      <c r="C4306" t="inlineStr">
        <is>
          <t>部分菜品切配不标准，需关注。</t>
        </is>
      </c>
      <c r="D4306" t="inlineStr">
        <is>
          <t>朱洪军</t>
        </is>
      </c>
      <c r="E4306" t="inlineStr">
        <is>
          <t>四川省凉山彝族自治州西昌市东城街道汉城新居</t>
        </is>
      </c>
      <c r="F4306" t="inlineStr">
        <is>
          <t>项目出差</t>
        </is>
      </c>
      <c r="G4306" t="inlineStr">
        <is>
          <t>朱洪军-西昌-绿茶-新店开业 已结束</t>
        </is>
      </c>
      <c r="H4306" t="inlineStr">
        <is>
          <t xml:space="preserve">         今天把所需的料汁兑好，干料加满，让操作员另行学习校准的流程，中午开始备好机器人所需的部分食材进行试菜流程，菜品总体没大问题，部分菜品的切配上切的不太标准，同时培训操作员对机器的初步认识，几个结构板块，主控面板上的三个界面初步认识。明天上午下午要进行两轮试菜，开业预计28号。</t>
        </is>
      </c>
      <c r="I4306" t="inlineStr">
        <is>
          <t>菜品均已分享复制</t>
        </is>
      </c>
      <c r="J4306"/>
      <c r="K4306" t="inlineStr">
        <is>
          <t>明日进行两轮试菜，同时培训操作员对机器操作规范操作清洁维护。</t>
        </is>
      </c>
      <c r="L4306" t="inlineStr">
        <is>
          <t>IMG_20251024_180224048.jpg,IMG_20251024_142306039.jpg,IMG_20251024_141347349.jpg,IMG_20251024_140936593.jpg,IMG_20251024_135347198.jpg,IMG_20251024_134621346.jpg,IMG_20251024_121133636.jpg,IMG_20251024_095614105.jpg</t>
        </is>
      </c>
      <c r="M4306"/>
      <c r="N4306" s="2">
        <v>45954</v>
      </c>
      <c r="O4306" t="inlineStr">
        <is>
          <t>已结束</t>
        </is>
      </c>
      <c r="P4306" t="inlineStr">
        <is>
          <t>43周</t>
        </is>
      </c>
      <c r="Q4306"/>
      <c r="R4306" t="inlineStr">
        <is>
          <t>false</t>
        </is>
      </c>
      <c r="S4306" t="inlineStr">
        <is>
          <t>2025/10/29</t>
        </is>
      </c>
      <c r="T4306" t="inlineStr">
        <is>
          <t>BST</t>
        </is>
      </c>
      <c r="U4306"/>
      <c r="V4306" t="inlineStr">
        <is>
          <t>张铭麒</t>
        </is>
      </c>
      <c r="W4306" t="inlineStr">
        <is>
          <t>李岳丰
吴薇</t>
        </is>
      </c>
    </row>
    <row r="4307" ht="12.75" customHeight="1">
      <c r="A4307" t="inlineStr">
        <is>
          <t>2025-10-23 朱洪军-西昌-绿茶-新店开业 已结束</t>
        </is>
      </c>
      <c r="B4307"/>
      <c r="C4307" t="inlineStr">
        <is>
          <t>暂无明显问题或异常，新店开业准备有序进行中。</t>
        </is>
      </c>
      <c r="D4307" t="inlineStr">
        <is>
          <t>朱洪军</t>
        </is>
      </c>
      <c r="E4307" t="inlineStr">
        <is>
          <t>四川省凉山彝族自治州西昌市东城街道汉城新居</t>
        </is>
      </c>
      <c r="F4307" t="inlineStr">
        <is>
          <t>项目出差</t>
        </is>
      </c>
      <c r="G4307" t="inlineStr">
        <is>
          <t>朱洪军-西昌-绿茶-新店开业 已结束</t>
        </is>
      </c>
      <c r="H4307" t="inlineStr">
        <is>
          <t xml:space="preserve">     今天把门店机器以及门店成员添加上，给厨师长注册账号。把菜品传到机器上门店。下午货物到达门店，下午他们整理货物，明天才调汁水校准，以及试菜，同时对操作员开始培训。</t>
        </is>
      </c>
      <c r="I4307" t="inlineStr">
        <is>
          <t>菜品已复制分享到门店</t>
        </is>
      </c>
      <c r="J4307"/>
      <c r="K4307" t="inlineStr">
        <is>
          <t>调料校准，试菜，培训操作员</t>
        </is>
      </c>
      <c r="L4307" t="inlineStr">
        <is>
          <t>IMG_20251023_191341806.jpg,IMG_20251023_185506385.jpg,IMG_20251023_133422359.jpg,IMG_20251023_094835508.jpg</t>
        </is>
      </c>
      <c r="M4307"/>
      <c r="N4307" s="2">
        <v>45953</v>
      </c>
      <c r="O4307" t="inlineStr">
        <is>
          <t>已结束</t>
        </is>
      </c>
      <c r="P4307" t="inlineStr">
        <is>
          <t>43周</t>
        </is>
      </c>
      <c r="Q4307"/>
      <c r="R4307" t="inlineStr">
        <is>
          <t>false</t>
        </is>
      </c>
      <c r="S4307" t="inlineStr">
        <is>
          <t>2025/10/29</t>
        </is>
      </c>
      <c r="T4307" t="inlineStr">
        <is>
          <t>BST</t>
        </is>
      </c>
      <c r="U4307"/>
      <c r="V4307" t="inlineStr">
        <is>
          <t>张铭麒</t>
        </is>
      </c>
      <c r="W4307" t="inlineStr">
        <is>
          <t>李岳丰
吴薇</t>
        </is>
      </c>
    </row>
    <row r="4308" ht="12.75" customHeight="1">
      <c r="A4308" t="inlineStr">
        <is>
          <t>2025-10-22 朱洪军-西昌-绿茶-新店开业 已结束</t>
        </is>
      </c>
      <c r="B4308" t="inlineStr">
        <is>
          <t>1</t>
        </is>
      </c>
      <c r="C4308" t="inlineStr">
        <is>
          <t>网络未好无法调试机器，食材调料未到，菜品未传。</t>
        </is>
      </c>
      <c r="D4308" t="inlineStr">
        <is>
          <t>朱洪军</t>
        </is>
      </c>
      <c r="E4308" t="inlineStr">
        <is>
          <t>四川省凉山彝族自治州西昌市东城街道汉城新居</t>
        </is>
      </c>
      <c r="F4308" t="inlineStr">
        <is>
          <t>项目出差</t>
        </is>
      </c>
      <c r="G4308" t="inlineStr">
        <is>
          <t>朱洪军-西昌-绿茶-新店开业 已结束</t>
        </is>
      </c>
      <c r="H4308" t="inlineStr">
        <is>
          <t xml:space="preserve">     今天中午到达西昌绿茶万达门店，经厨师长沟通网络还未弄好，无法调试机器。下午机器做了个简单的清洁，下午跟随员工一起到宿舍铺床位，食材调料那些明天才来货，明天对机器调试试菜。</t>
        </is>
      </c>
      <c r="I4308" t="inlineStr">
        <is>
          <t>还未传菜品</t>
        </is>
      </c>
      <c r="J4308"/>
      <c r="K4308" t="inlineStr">
        <is>
          <t>调试机器试菜，培训</t>
        </is>
      </c>
      <c r="L4308" t="inlineStr">
        <is>
          <t>IMG_20251022_211226165.jpg,IMG_20251022_181144297.jpg,IMG_20251022_120051478.jpg</t>
        </is>
      </c>
      <c r="M4308"/>
      <c r="N4308" s="2">
        <v>45952</v>
      </c>
      <c r="O4308" t="inlineStr">
        <is>
          <t>已结束</t>
        </is>
      </c>
      <c r="P4308" t="inlineStr">
        <is>
          <t>43周</t>
        </is>
      </c>
      <c r="Q4308"/>
      <c r="R4308" t="inlineStr">
        <is>
          <t>false</t>
        </is>
      </c>
      <c r="S4308" t="inlineStr">
        <is>
          <t>2025/10/29</t>
        </is>
      </c>
      <c r="T4308" t="inlineStr">
        <is>
          <t>BST</t>
        </is>
      </c>
      <c r="U4308"/>
      <c r="V4308" t="inlineStr">
        <is>
          <t>张铭麒</t>
        </is>
      </c>
      <c r="W4308" t="inlineStr">
        <is>
          <t>李岳丰
吴薇</t>
        </is>
      </c>
    </row>
    <row r="4309" ht="12.75" customHeight="1">
      <c r="A4309" t="inlineStr">
        <is>
          <t>2025-10-21 朱洪军-西昌-绿茶-新店开业 已结束</t>
        </is>
      </c>
      <c r="B4309"/>
      <c r="C4309" t="inlineStr">
        <is>
          <t>西昌绿茶新店2025/10/21开业，明日需支持，重点关注开业准备。</t>
        </is>
      </c>
      <c r="D4309" t="inlineStr">
        <is>
          <t>朱洪军</t>
        </is>
      </c>
      <c r="E4309" t="inlineStr">
        <is>
          <t>四川省成都市武侯区石羊街道中海·翠屏湾中海部落阁</t>
        </is>
      </c>
      <c r="F4309" t="inlineStr">
        <is>
          <t>巡店</t>
        </is>
      </c>
      <c r="G4309" t="inlineStr">
        <is>
          <t>朱洪军-西昌-绿茶-新店开业 已结束</t>
        </is>
      </c>
      <c r="H4309" t="inlineStr">
        <is>
          <t>成都绿茶巡店，成都龙湖时代天街店，成都龙湖锦宸天街店</t>
        </is>
      </c>
      <c r="I4309"/>
      <c r="J4309"/>
      <c r="K4309" t="inlineStr">
        <is>
          <t>明日西昌绿茶新店开业支持</t>
        </is>
      </c>
      <c r="L4309" t="inlineStr">
        <is>
          <t>1761059935344.jpg,1761059933422.jpg</t>
        </is>
      </c>
      <c r="M4309"/>
      <c r="N4309" s="2">
        <v>45951</v>
      </c>
      <c r="O4309" t="inlineStr">
        <is>
          <t>已结束</t>
        </is>
      </c>
      <c r="P4309" t="inlineStr">
        <is>
          <t>43周</t>
        </is>
      </c>
      <c r="Q4309"/>
      <c r="R4309" t="inlineStr">
        <is>
          <t>false</t>
        </is>
      </c>
      <c r="S4309" t="inlineStr">
        <is>
          <t>2025/10/29</t>
        </is>
      </c>
      <c r="T4309" t="inlineStr">
        <is>
          <t>BST</t>
        </is>
      </c>
      <c r="U4309"/>
      <c r="V4309" t="inlineStr">
        <is>
          <t>张铭麒</t>
        </is>
      </c>
      <c r="W4309" t="inlineStr">
        <is>
          <t>李岳丰
吴薇</t>
        </is>
      </c>
    </row>
    <row r="4310" ht="12.75" customHeight="1">
      <c r="A4310" t="inlineStr">
        <is>
          <t>2025-10-20 朱洪军-西昌-绿茶-新店开业 已结束</t>
        </is>
      </c>
      <c r="B4310"/>
      <c r="C4310" t="inlineStr">
        <is>
          <t>成都两家绿茶门店巡店，新店开业进行中。</t>
        </is>
      </c>
      <c r="D4310" t="inlineStr">
        <is>
          <t>朱洪军</t>
        </is>
      </c>
      <c r="E4310" t="inlineStr">
        <is>
          <t>四川省成都市武侯区石羊街道中海·翠屏湾中海部落阁</t>
        </is>
      </c>
      <c r="F4310" t="inlineStr">
        <is>
          <t>巡店</t>
        </is>
      </c>
      <c r="G4310" t="inlineStr">
        <is>
          <t>朱洪军-西昌-绿茶-新店开业 已结束</t>
        </is>
      </c>
      <c r="H4310" t="inlineStr">
        <is>
          <t>成都绿茶巡两家门店，蜀道云城店，成都龙湖东安天街店</t>
        </is>
      </c>
      <c r="I4310"/>
      <c r="J4310"/>
      <c r="K4310" t="inlineStr">
        <is>
          <t>绿茶巡店</t>
        </is>
      </c>
      <c r="L4310" t="inlineStr">
        <is>
          <t>1760968515424.jpg,1760968512538.jpg</t>
        </is>
      </c>
      <c r="M4310"/>
      <c r="N4310" s="2">
        <v>45950</v>
      </c>
      <c r="O4310" t="inlineStr">
        <is>
          <t>已结束</t>
        </is>
      </c>
      <c r="P4310" t="inlineStr">
        <is>
          <t>43周</t>
        </is>
      </c>
      <c r="Q4310"/>
      <c r="R4310" t="inlineStr">
        <is>
          <t>false</t>
        </is>
      </c>
      <c r="S4310" t="inlineStr">
        <is>
          <t>2025/10/29</t>
        </is>
      </c>
      <c r="T4310" t="inlineStr">
        <is>
          <t>BST</t>
        </is>
      </c>
      <c r="U4310"/>
      <c r="V4310" t="inlineStr">
        <is>
          <t>张铭麒</t>
        </is>
      </c>
      <c r="W4310" t="inlineStr">
        <is>
          <t>李岳丰
吴薇</t>
        </is>
      </c>
    </row>
    <row r="4311" ht="12.75" customHeight="1">
      <c r="A4311" t="inlineStr">
        <is>
          <t xml:space="preserve">2025-10-19 </t>
        </is>
      </c>
      <c r="B4311"/>
      <c r="C4311" t="inlineStr">
        <is>
          <t>正文仅日期“2025/10/19”，无具体内容，信息缺失。</t>
        </is>
      </c>
      <c r="D4311" t="inlineStr">
        <is>
          <t>朱洪军</t>
        </is>
      </c>
      <c r="E4311" t="inlineStr">
        <is>
          <t>指南针大厦，四川省成都市成华区指南针大厦</t>
        </is>
      </c>
      <c r="F4311" t="inlineStr">
        <is>
          <t>排休</t>
        </is>
      </c>
      <c r="G4311"/>
      <c r="H4311"/>
      <c r="I4311"/>
      <c r="J4311"/>
      <c r="K4311"/>
      <c r="L4311"/>
      <c r="M4311"/>
      <c r="N4311" s="2">
        <v>45949</v>
      </c>
      <c r="O4311"/>
      <c r="P4311" t="inlineStr">
        <is>
          <t>42周</t>
        </is>
      </c>
      <c r="Q4311"/>
      <c r="R4311" t="inlineStr">
        <is>
          <t>false</t>
        </is>
      </c>
      <c r="S4311"/>
      <c r="T4311"/>
      <c r="U4311"/>
      <c r="V4311"/>
      <c r="W4311"/>
    </row>
    <row r="4312" ht="12.75" customHeight="1">
      <c r="A4312" t="inlineStr">
        <is>
          <t xml:space="preserve">2025-10-18 </t>
        </is>
      </c>
      <c r="B4312"/>
      <c r="C4312" t="inlineStr">
        <is>
          <t>正文仅日期“2025/10/18”，无实质内容，信息缺失。</t>
        </is>
      </c>
      <c r="D4312" t="inlineStr">
        <is>
          <t>朱洪军</t>
        </is>
      </c>
      <c r="E4312" t="inlineStr">
        <is>
          <t>利安电超市，四川省成都市成华区利安电超市</t>
        </is>
      </c>
      <c r="F4312" t="inlineStr">
        <is>
          <t>排休</t>
        </is>
      </c>
      <c r="G4312"/>
      <c r="H4312"/>
      <c r="I4312"/>
      <c r="J4312"/>
      <c r="K4312"/>
      <c r="L4312"/>
      <c r="M4312"/>
      <c r="N4312" s="2">
        <v>45948</v>
      </c>
      <c r="O4312"/>
      <c r="P4312" t="inlineStr">
        <is>
          <t>42周</t>
        </is>
      </c>
      <c r="Q4312"/>
      <c r="R4312" t="inlineStr">
        <is>
          <t>false</t>
        </is>
      </c>
      <c r="S4312"/>
      <c r="T4312"/>
      <c r="U4312"/>
      <c r="V4312"/>
      <c r="W4312"/>
    </row>
    <row r="4313" ht="12.75" customHeight="1">
      <c r="A4313" t="inlineStr">
        <is>
          <t>2025-10-17 朱洪军-成都-蜀味锦城-培训支持 已结束</t>
        </is>
      </c>
      <c r="B4313"/>
      <c r="C4313" t="inlineStr">
        <is>
          <t>炸油问题已解决；绿茶店机身脏、无操作指南、未定期校准投料、大厨汁因异物堵塞。</t>
        </is>
      </c>
      <c r="D4313" t="inlineStr">
        <is>
          <t>朱洪军</t>
        </is>
      </c>
      <c r="E4313" t="inlineStr">
        <is>
          <t>四川省成都市武侯区石羊街道中海·翠屏湾中海部落阁</t>
        </is>
      </c>
      <c r="F4313" t="inlineStr">
        <is>
          <t>项目出差</t>
        </is>
      </c>
      <c r="G4313" t="inlineStr">
        <is>
          <t>朱洪军-成都-蜀味锦城-培训支持 已结束</t>
        </is>
      </c>
      <c r="H4313" t="inlineStr">
        <is>
          <t>
尊敬的领导晚上好以下是今天的工作汇报请您检阅。
          一、蜀味锦城培训支持
1、早上去市场买了今天录制的菜品，上午录制了两个菜品，小炒肉，清炒小白菜。app微调了下未跑流程。
2、中午马师傅来到现场一起研究了下炸油问题，最后问了陆续老师傅们才得以解决。
二、成都绿茶凯德天府店巡店汇报
1、餐前的准备工作充足，操作台摆放整齐，菜品分量标准化，不过他们是配菜的来一份单了放配一份在机器后面打荷台上。
2、设备整机卫生，干料仓液料微有不足，特别是机身比较脏，已重新培训每日清洁流程，并告知厨师长。门店未发现有机器操作指南，只有机器使用注意事项，厨师长说是以前A4纸贴的做卫生掉了，厨师长表示重新再弄一个牢固贴板贴上。
3、投料校准这块，没有定期校准。并告知厨师长个操作员每周都需要校准，今天检测投料相差比较大，厨师长重新校准。
4、大厨汁投料堵塞，经过我的排查最后发现是料汁里面有异物导致堵塞，用网帽过滤掉，并告知厨师长以后多留意。发现这类情况一一排查什么原因。
5、设备整机状态检测各项硬件设施，软件各项参数设置，各项呈正常状态运行状态，均无异常。</t>
        </is>
      </c>
      <c r="I4313" t="inlineStr">
        <is>
          <t>今天巡店绿茶</t>
        </is>
      </c>
      <c r="J4313"/>
      <c r="K4313" t="inlineStr">
        <is>
          <t>明日休息</t>
        </is>
      </c>
      <c r="L4313" t="inlineStr">
        <is>
          <t>IMG_20251017_191508789.jpg,IMG_20251017_190439029.jpg,IMG_20251017_163413586.jpg,IMG_20251017_105611816.jpg,IMG_20251017_091118737.jpg,IMG_20251017_155423996.jpg,IMG_20251017_190441783.jpg,IMG_20251017_155717399.jpg</t>
        </is>
      </c>
      <c r="M4313"/>
      <c r="N4313" s="2">
        <v>45947</v>
      </c>
      <c r="O4313" t="inlineStr">
        <is>
          <t>已结束</t>
        </is>
      </c>
      <c r="P4313" t="inlineStr">
        <is>
          <t>42周</t>
        </is>
      </c>
      <c r="Q4313"/>
      <c r="R4313" t="inlineStr">
        <is>
          <t>false</t>
        </is>
      </c>
      <c r="S4313" t="inlineStr">
        <is>
          <t>2025/10/17</t>
        </is>
      </c>
      <c r="T4313" t="inlineStr">
        <is>
          <t>北区</t>
        </is>
      </c>
      <c r="U4313" t="inlineStr">
        <is>
          <t>1</t>
        </is>
      </c>
      <c r="V4313" t="inlineStr">
        <is>
          <t>司建龙</t>
        </is>
      </c>
      <c r="W4313" t="inlineStr">
        <is>
          <t>王言</t>
        </is>
      </c>
    </row>
    <row r="4314" ht="12.75" customHeight="1">
      <c r="A4314" t="inlineStr">
        <is>
          <t>2025-10-16 朱洪军-成都-蜀味锦城-培训支持 已结束</t>
        </is>
      </c>
      <c r="B4314"/>
      <c r="C4314" t="inlineStr">
        <is>
          <t>需关注机器炸油现象问题，明日继续跟踪。</t>
        </is>
      </c>
      <c r="D4314" t="inlineStr">
        <is>
          <t>朱洪军</t>
        </is>
      </c>
      <c r="E4314" t="inlineStr">
        <is>
          <t>四川省成都市武侯区石羊街道新乐路28号喆啡酒店(成都火车南站机场路店)</t>
        </is>
      </c>
      <c r="F4314" t="inlineStr">
        <is>
          <t>项目出差</t>
        </is>
      </c>
      <c r="G4314" t="inlineStr">
        <is>
          <t>朱洪军-成都-蜀味锦城-培训支持 已结束</t>
        </is>
      </c>
      <c r="H4314" t="inlineStr">
        <is>
          <t>尊敬的领导晚上好，以下是今天的工作汇报请您检阅。
           一、成都蜀味锦城培训支持
1、今天售后来的现场，对机器炸油情况跟他阐述了下，检查了更换了液料盒的老式单向阀，效果好了一些，未滴水现象，润锅前再干抹布擦拭一下。
2、下午经销商他们有客户接待，故下午未进行培训作业。
3、明日会继续跟踪炸油现象问题，明上午会有客户来参观，明日做两个小份菜，一个火爆腰花，西红柿炒鸡蛋。以及对经销商做培训。</t>
        </is>
      </c>
      <c r="I4314" t="inlineStr">
        <is>
          <t>录制菜品:火爆腰花，宫保鸡丁，清炒莴笋片，</t>
        </is>
      </c>
      <c r="J4314" t="inlineStr">
        <is>
          <t>今天售后来的现场，对机器炸油情况跟他阐述了下，检查了更换了液料盒的老式单向阀，效果好了一些，未滴水现象，润锅前再干抹布擦拭一下。</t>
        </is>
      </c>
      <c r="K4314" t="inlineStr">
        <is>
          <t>明日会继续跟踪炸油现象问题，明上午会有客户来参观，明日做两个小份菜，一个火爆腰花，西红柿炒鸡蛋。以及对经销商做培训。</t>
        </is>
      </c>
      <c r="L4314" t="inlineStr">
        <is>
          <t>IMG_20251016_101239928.jpg,IMG_20251016_095802651.jpg</t>
        </is>
      </c>
      <c r="M4314"/>
      <c r="N4314" s="2">
        <v>45946</v>
      </c>
      <c r="O4314" t="inlineStr">
        <is>
          <t>已结束</t>
        </is>
      </c>
      <c r="P4314" t="inlineStr">
        <is>
          <t>42周</t>
        </is>
      </c>
      <c r="Q4314"/>
      <c r="R4314" t="inlineStr">
        <is>
          <t>false</t>
        </is>
      </c>
      <c r="S4314" t="inlineStr">
        <is>
          <t>2025/10/17</t>
        </is>
      </c>
      <c r="T4314" t="inlineStr">
        <is>
          <t>北区</t>
        </is>
      </c>
      <c r="U4314"/>
      <c r="V4314" t="inlineStr">
        <is>
          <t>司建龙</t>
        </is>
      </c>
      <c r="W4314" t="inlineStr">
        <is>
          <t>王言</t>
        </is>
      </c>
    </row>
    <row r="4315" ht="12.75" customHeight="1">
      <c r="A4315" t="inlineStr">
        <is>
          <t>2025-10-15 朱洪军-成都-蜀味锦城-培训支持 已结束</t>
        </is>
      </c>
      <c r="B4315"/>
      <c r="C4315" t="inlineStr">
        <is>
          <t>出菜时润锅后投油滴水致炸油严重，明日售后维修。</t>
        </is>
      </c>
      <c r="D4315" t="inlineStr">
        <is>
          <t>朱洪军</t>
        </is>
      </c>
      <c r="E4315" t="inlineStr">
        <is>
          <t>四川省成都市武侯区石羊街道新乐路28号喆啡酒店(成都火车南站机场路店)</t>
        </is>
      </c>
      <c r="F4315" t="inlineStr">
        <is>
          <t>项目出差</t>
        </is>
      </c>
      <c r="G4315" t="inlineStr">
        <is>
          <t>朱洪军-成都-蜀味锦城-培训支持 已结束</t>
        </is>
      </c>
      <c r="H4315" t="inlineStr">
        <is>
          <t>尊敬的领导晚上好，以下是今天的工作汇报请您检阅。
              一、蜀味锦城培训支持
       1、上午昨天约好的客户因其他事今天未来参观，把大份菜重新跑了一遍，菜品没啥问题。
2、跟培训他们的技术人员录制菜品，火爆腰花，宫保鸡丁，等，机器录菜的原理，以及app对菜品上的微调和菜谱操作。
3、今日在出菜过程润锅后投油滴水，会炸油严重，下午根据售后的的方法检查，明日售后进行来维修。</t>
        </is>
      </c>
      <c r="I4315" t="inlineStr">
        <is>
          <t>火爆腰花，宫保鸡丁，大份莴笋片，</t>
        </is>
      </c>
      <c r="J4315" t="inlineStr">
        <is>
          <t>今日在出菜过程润锅后投油滴水，会炸油严重，下午根据售后的的方法检查，明日售后进行来维修。</t>
        </is>
      </c>
      <c r="K4315" t="inlineStr">
        <is>
          <t>继续培训录菜以及app操作</t>
        </is>
      </c>
      <c r="L4315" t="inlineStr">
        <is>
          <t>IMG_20251015_171841723.jpg,IMG_20251015_153433873.jpg,IMG_20251015_153223714.jpg,IMG_20251015_115358182.jpg,IMG_20251015_092248659.jpg,IMG_20251015_155732726.jpg,IMG_20251015_121509933.jpg</t>
        </is>
      </c>
      <c r="M4315"/>
      <c r="N4315" s="2">
        <v>45945</v>
      </c>
      <c r="O4315" t="inlineStr">
        <is>
          <t>已结束</t>
        </is>
      </c>
      <c r="P4315" t="inlineStr">
        <is>
          <t>42周</t>
        </is>
      </c>
      <c r="Q4315"/>
      <c r="R4315" t="inlineStr">
        <is>
          <t>false</t>
        </is>
      </c>
      <c r="S4315" t="inlineStr">
        <is>
          <t>2025/10/17</t>
        </is>
      </c>
      <c r="T4315" t="inlineStr">
        <is>
          <t>北区</t>
        </is>
      </c>
      <c r="U4315"/>
      <c r="V4315" t="inlineStr">
        <is>
          <t>司建龙</t>
        </is>
      </c>
      <c r="W4315" t="inlineStr">
        <is>
          <t>王言</t>
        </is>
      </c>
    </row>
    <row r="4316" ht="12.75" customHeight="1">
      <c r="A4316" t="inlineStr">
        <is>
          <t>2025-10-14 朱洪军-成都-蜀味锦城-培训支持 已结束</t>
        </is>
      </c>
      <c r="B4316"/>
      <c r="C4316" t="inlineStr">
        <is>
          <t>今日因多批客户参观，仅测试两菜定版一菜，需关注进度。</t>
        </is>
      </c>
      <c r="D4316" t="inlineStr">
        <is>
          <t>朱洪军</t>
        </is>
      </c>
      <c r="E4316" t="inlineStr">
        <is>
          <t>四川省成都市武侯区石羊街道新乐路28号喆啡酒店(成都火车南站机场路店)</t>
        </is>
      </c>
      <c r="F4316" t="inlineStr">
        <is>
          <t>项目出差</t>
        </is>
      </c>
      <c r="G4316" t="inlineStr">
        <is>
          <t>朱洪军-成都-蜀味锦城-培训支持 已结束</t>
        </is>
      </c>
      <c r="H4316" t="inlineStr">
        <is>
          <t xml:space="preserve">尊敬的领导晚上好，以下是今天10月13号的工作汇报请您检阅。
            一、蜀味锦城培训支持
1、早上去菜场购买今日录制大份菜的食材。
2、今天经销商的客户来参观有很多批上午跟下午，所以今天我们只测试了两个大份菜，保留了一个莴笋片。
3、在录制菜品时候蜀味的技术人员也跟着培训学习我们的机器使用。
4、明天上午11点会有我们客户来参观。
   </t>
        </is>
      </c>
      <c r="I4316" t="inlineStr">
        <is>
          <t>大份菜莴笋片已定版</t>
        </is>
      </c>
      <c r="J4316"/>
      <c r="K4316" t="inlineStr">
        <is>
          <t>明天上上午备大份菜，客户来参观。再录制小份菜。</t>
        </is>
      </c>
      <c r="L4316" t="inlineStr">
        <is>
          <t>IMG_20251014_181339415.jpg,IMG_20251014_180836056.jpg,IMG_20251014_175741968.jpg</t>
        </is>
      </c>
      <c r="M4316"/>
      <c r="N4316" s="2">
        <v>45944</v>
      </c>
      <c r="O4316" t="inlineStr">
        <is>
          <t>已结束</t>
        </is>
      </c>
      <c r="P4316" t="inlineStr">
        <is>
          <t>42周</t>
        </is>
      </c>
      <c r="Q4316"/>
      <c r="R4316" t="inlineStr">
        <is>
          <t>false</t>
        </is>
      </c>
      <c r="S4316" t="inlineStr">
        <is>
          <t>2025/10/17</t>
        </is>
      </c>
      <c r="T4316" t="inlineStr">
        <is>
          <t>北区</t>
        </is>
      </c>
      <c r="U4316"/>
      <c r="V4316" t="inlineStr">
        <is>
          <t>司建龙</t>
        </is>
      </c>
      <c r="W4316" t="inlineStr">
        <is>
          <t>王言</t>
        </is>
      </c>
    </row>
    <row r="4317" ht="12.75" customHeight="1">
      <c r="A4317" t="inlineStr">
        <is>
          <t>2025-10-13 朱洪军-成都-蜀味锦城-培训支持 已结束</t>
        </is>
      </c>
      <c r="B4317"/>
      <c r="C4317" t="inlineStr">
        <is>
          <t xml:space="preserve">10月13日成都蜀味锦城培训支持，换锅调试，试菜，明日录菜 </t>
        </is>
      </c>
      <c r="D4317" t="inlineStr">
        <is>
          <t>朱洪军</t>
        </is>
      </c>
      <c r="E4317" t="inlineStr">
        <is>
          <t>四川省成都市武侯区石羊街道新乐路28号喆啡酒店(成都火车南站机场路店)</t>
        </is>
      </c>
      <c r="F4317" t="inlineStr">
        <is>
          <t>项目出差</t>
        </is>
      </c>
      <c r="G4317" t="inlineStr">
        <is>
          <t>朱洪军-成都-蜀味锦城-培训支持 已结束</t>
        </is>
      </c>
      <c r="H4317" t="inlineStr">
        <is>
          <t xml:space="preserve">尊敬的领导晚上好，以下是今天10月13号的工作汇报请您检阅。
       一、成都蜀味锦城培训支持
1、上午到现场把旧锅换了下来，整个机器先进行调试，锅位，温度校准，干液料校准。
2、把总部部分菜品分享过来，挑选几个菜品去到市场购买食材调料。
3、五个菜品下午先跑了下流程，宫保鸡丁，麻婆豆腐，肉沫茄子，西红柿炒鸡蛋，手撕包菜。
3、周三到周五陆续会有客户到现场参观，明日开始会陆续录制几个特色菜品，以及一个大份菜。
 宫保鸡丁，辣椒炒肉，小炒黄牛肉。干锅牛蛙，火爆腰花，炝炒小白菜，手撕包菜（大份菜）
       </t>
        </is>
      </c>
      <c r="I4317" t="inlineStr">
        <is>
          <t>明日开始录制菜品目前无定版</t>
        </is>
      </c>
      <c r="J4317"/>
      <c r="K4317" t="inlineStr">
        <is>
          <t>早上到市场购买明日所需的食材，准备录制菜品，同时培训他们技术人员的机器使用。</t>
        </is>
      </c>
      <c r="L4317" t="inlineStr">
        <is>
          <t>IMG_20251013_171421015.jpg,IMG_20251013_161513100.jpg,IMG_20251013_180918491.jpg,IMG_20251013_090547642.jpg</t>
        </is>
      </c>
      <c r="M4317"/>
      <c r="N4317" s="2">
        <v>45943</v>
      </c>
      <c r="O4317" t="inlineStr">
        <is>
          <t>已结束</t>
        </is>
      </c>
      <c r="P4317" t="inlineStr">
        <is>
          <t>42周</t>
        </is>
      </c>
      <c r="Q4317"/>
      <c r="R4317" t="inlineStr">
        <is>
          <t>false</t>
        </is>
      </c>
      <c r="S4317" t="inlineStr">
        <is>
          <t>2025/10/17</t>
        </is>
      </c>
      <c r="T4317" t="inlineStr">
        <is>
          <t>北区</t>
        </is>
      </c>
      <c r="U4317"/>
      <c r="V4317" t="inlineStr">
        <is>
          <t>司建龙</t>
        </is>
      </c>
      <c r="W4317" t="inlineStr">
        <is>
          <t>王言</t>
        </is>
      </c>
    </row>
    <row r="4318" ht="12.75" customHeight="1">
      <c r="A4318" t="inlineStr">
        <is>
          <t>2025-10-12 朱洪军-成都-蜀味锦城-培训支持 已结束</t>
        </is>
      </c>
      <c r="B4318"/>
      <c r="C4318" t="inlineStr">
        <is>
          <t xml:space="preserve">今日到成都沟通项目与菜品，明日挑食材并测试二十多道菜品 </t>
        </is>
      </c>
      <c r="D4318" t="inlineStr">
        <is>
          <t>朱洪军</t>
        </is>
      </c>
      <c r="E4318" t="inlineStr">
        <is>
          <t>四川省成都市成华区保和街道迎晖路88号</t>
        </is>
      </c>
      <c r="F4318" t="inlineStr">
        <is>
          <t>项目出差</t>
        </is>
      </c>
      <c r="G4318" t="inlineStr">
        <is>
          <t>朱洪军-成都-蜀味锦城-培训支持 已结束</t>
        </is>
      </c>
      <c r="H4318" t="inlineStr">
        <is>
          <t xml:space="preserve">     今天到达成都，跟销售沟通项目情况以及需要的菜品多少道菜品，筛选了二十来道菜品明日开始逐步测试效果，明天早上需跟销售一起去市场看看食材。</t>
        </is>
      </c>
      <c r="I4318" t="inlineStr">
        <is>
          <t>无</t>
        </is>
      </c>
      <c r="J4318"/>
      <c r="K4318" t="inlineStr">
        <is>
          <t>明日早上去挑选食材，开始测试菜品</t>
        </is>
      </c>
      <c r="L4318" t="inlineStr">
        <is>
          <t>IMG_20251012_230407795.jpg,IMG_20251012_190332884.jpg</t>
        </is>
      </c>
      <c r="M4318"/>
      <c r="N4318" s="2">
        <v>45942</v>
      </c>
      <c r="O4318" t="inlineStr">
        <is>
          <t>已结束</t>
        </is>
      </c>
      <c r="P4318" t="inlineStr">
        <is>
          <t>41周</t>
        </is>
      </c>
      <c r="Q4318"/>
      <c r="R4318" t="inlineStr">
        <is>
          <t>false</t>
        </is>
      </c>
      <c r="S4318" t="inlineStr">
        <is>
          <t>2025/10/17</t>
        </is>
      </c>
      <c r="T4318" t="inlineStr">
        <is>
          <t>北区</t>
        </is>
      </c>
      <c r="U4318"/>
      <c r="V4318" t="inlineStr">
        <is>
          <t>司建龙</t>
        </is>
      </c>
      <c r="W4318" t="inlineStr">
        <is>
          <t>王言</t>
        </is>
      </c>
    </row>
    <row r="4319" ht="12.75" customHeight="1">
      <c r="A4319" t="inlineStr">
        <is>
          <t xml:space="preserve">2025-10-11 </t>
        </is>
      </c>
      <c r="B4319"/>
      <c r="C4319" t="inlineStr">
        <is>
          <t xml:space="preserve">未发现正文具体内容，请提供详细正文以便进行总结。 </t>
        </is>
      </c>
      <c r="D4319" t="inlineStr">
        <is>
          <t>朱洪军</t>
        </is>
      </c>
      <c r="E4319" t="inlineStr">
        <is>
          <t>四川省达州市开江县回龙镇454乡道</t>
        </is>
      </c>
      <c r="F4319" t="inlineStr">
        <is>
          <t>排休</t>
        </is>
      </c>
      <c r="G4319"/>
      <c r="H4319"/>
      <c r="I4319"/>
      <c r="J4319"/>
      <c r="K4319"/>
      <c r="L4319"/>
      <c r="M4319"/>
      <c r="N4319" s="2">
        <v>45941</v>
      </c>
      <c r="O4319"/>
      <c r="P4319" t="inlineStr">
        <is>
          <t>41周</t>
        </is>
      </c>
      <c r="Q4319"/>
      <c r="R4319" t="inlineStr">
        <is>
          <t>false</t>
        </is>
      </c>
      <c r="S4319"/>
      <c r="T4319"/>
      <c r="U4319"/>
      <c r="V4319"/>
      <c r="W4319"/>
    </row>
    <row r="4320" ht="12.75" customHeight="1">
      <c r="A4320" t="inlineStr">
        <is>
          <t xml:space="preserve">2025-10-10 </t>
        </is>
      </c>
      <c r="B4320"/>
      <c r="C4320" t="inlineStr">
        <is>
          <t xml:space="preserve">文本仅给出日期“2025/10/10”，无需关注问题及异常。 </t>
        </is>
      </c>
      <c r="D4320" t="inlineStr">
        <is>
          <t>朱洪军</t>
        </is>
      </c>
      <c r="E4320" t="inlineStr">
        <is>
          <t>四川省达州市开江县回龙镇454乡道</t>
        </is>
      </c>
      <c r="F4320" t="inlineStr">
        <is>
          <t>排休</t>
        </is>
      </c>
      <c r="G4320"/>
      <c r="H4320"/>
      <c r="I4320"/>
      <c r="J4320"/>
      <c r="K4320"/>
      <c r="L4320"/>
      <c r="M4320"/>
      <c r="N4320" s="2">
        <v>45940</v>
      </c>
      <c r="O4320"/>
      <c r="P4320" t="inlineStr">
        <is>
          <t>41周</t>
        </is>
      </c>
      <c r="Q4320"/>
      <c r="R4320" t="inlineStr">
        <is>
          <t>false</t>
        </is>
      </c>
      <c r="S4320"/>
      <c r="T4320"/>
      <c r="U4320"/>
      <c r="V4320"/>
      <c r="W4320"/>
    </row>
    <row r="4321" ht="12.75" customHeight="1">
      <c r="A4321" t="inlineStr">
        <is>
          <t xml:space="preserve">2025-10-09 </t>
        </is>
      </c>
      <c r="B4321"/>
      <c r="C4321" t="inlineStr">
        <is>
          <t xml:space="preserve">正文仅显示日期“2025/10/09”，无需关注问题及异常。 </t>
        </is>
      </c>
      <c r="D4321" t="inlineStr">
        <is>
          <t>朱洪军</t>
        </is>
      </c>
      <c r="E4321" t="inlineStr">
        <is>
          <t>四川省达州市开江县回龙镇454乡道</t>
        </is>
      </c>
      <c r="F4321" t="inlineStr">
        <is>
          <t>排休</t>
        </is>
      </c>
      <c r="G4321"/>
      <c r="H4321"/>
      <c r="I4321"/>
      <c r="J4321"/>
      <c r="K4321"/>
      <c r="L4321"/>
      <c r="M4321"/>
      <c r="N4321" s="2">
        <v>45939</v>
      </c>
      <c r="O4321"/>
      <c r="P4321" t="inlineStr">
        <is>
          <t>41周</t>
        </is>
      </c>
      <c r="Q4321"/>
      <c r="R4321" t="inlineStr">
        <is>
          <t>false</t>
        </is>
      </c>
      <c r="S4321"/>
      <c r="T4321"/>
      <c r="U4321"/>
      <c r="V4321"/>
      <c r="W4321"/>
    </row>
    <row r="4322" ht="12.75" customHeight="1">
      <c r="A4322" t="inlineStr">
        <is>
          <t xml:space="preserve">2025-10-08 </t>
        </is>
      </c>
      <c r="B4322"/>
      <c r="C4322" t="inlineStr">
        <is>
          <t xml:space="preserve">仅“2025/10/08”，未发现需关注问题和异常。 </t>
        </is>
      </c>
      <c r="D4322" t="inlineStr">
        <is>
          <t>朱洪军</t>
        </is>
      </c>
      <c r="E4322" t="inlineStr">
        <is>
          <t>四川省达州市开江县回龙镇454乡道</t>
        </is>
      </c>
      <c r="F4322" t="inlineStr">
        <is>
          <t>排休</t>
        </is>
      </c>
      <c r="G4322"/>
      <c r="H4322"/>
      <c r="I4322"/>
      <c r="J4322"/>
      <c r="K4322"/>
      <c r="L4322"/>
      <c r="M4322"/>
      <c r="N4322" s="2">
        <v>45938</v>
      </c>
      <c r="O4322"/>
      <c r="P4322" t="inlineStr">
        <is>
          <t>41周</t>
        </is>
      </c>
      <c r="Q4322"/>
      <c r="R4322" t="inlineStr">
        <is>
          <t>false</t>
        </is>
      </c>
      <c r="S4322"/>
      <c r="T4322"/>
      <c r="U4322"/>
      <c r="V4322"/>
      <c r="W4322"/>
    </row>
    <row r="4323" ht="12.75" customHeight="1">
      <c r="A4323" t="inlineStr">
        <is>
          <t xml:space="preserve">2025-10-07 </t>
        </is>
      </c>
      <c r="B4323"/>
      <c r="C4323" t="inlineStr">
        <is>
          <t xml:space="preserve">文本仅给出日期“2025/10/07”，无问题或异常信息。 </t>
        </is>
      </c>
      <c r="D4323" t="inlineStr">
        <is>
          <t>朱洪军</t>
        </is>
      </c>
      <c r="E4323" t="inlineStr">
        <is>
          <t>四川省达州市开江县回龙镇454乡道</t>
        </is>
      </c>
      <c r="F4323" t="inlineStr">
        <is>
          <t>排休</t>
        </is>
      </c>
      <c r="G4323"/>
      <c r="H4323"/>
      <c r="I4323"/>
      <c r="J4323"/>
      <c r="K4323"/>
      <c r="L4323"/>
      <c r="M4323"/>
      <c r="N4323" s="2">
        <v>45937</v>
      </c>
      <c r="O4323"/>
      <c r="P4323" t="inlineStr">
        <is>
          <t>41周</t>
        </is>
      </c>
      <c r="Q4323"/>
      <c r="R4323" t="inlineStr">
        <is>
          <t>false</t>
        </is>
      </c>
      <c r="S4323"/>
      <c r="T4323"/>
      <c r="U4323"/>
      <c r="V4323"/>
      <c r="W4323"/>
    </row>
    <row r="4324" ht="12.75" customHeight="1">
      <c r="A4324" t="inlineStr">
        <is>
          <t xml:space="preserve">2025-10-06 </t>
        </is>
      </c>
      <c r="B4324"/>
      <c r="C4324" t="inlineStr">
        <is>
          <t xml:space="preserve">仅“2025/10/06”，无问题及异常信息。 </t>
        </is>
      </c>
      <c r="D4324" t="inlineStr">
        <is>
          <t>朱洪军</t>
        </is>
      </c>
      <c r="E4324" t="inlineStr">
        <is>
          <t>四川省达州市开江县回龙镇455乡道</t>
        </is>
      </c>
      <c r="F4324" t="inlineStr">
        <is>
          <t>排休</t>
        </is>
      </c>
      <c r="G4324"/>
      <c r="H4324"/>
      <c r="I4324"/>
      <c r="J4324"/>
      <c r="K4324"/>
      <c r="L4324"/>
      <c r="M4324"/>
      <c r="N4324" s="2">
        <v>45936</v>
      </c>
      <c r="O4324"/>
      <c r="P4324" t="inlineStr">
        <is>
          <t>41周</t>
        </is>
      </c>
      <c r="Q4324"/>
      <c r="R4324" t="inlineStr">
        <is>
          <t>false</t>
        </is>
      </c>
      <c r="S4324"/>
      <c r="T4324"/>
      <c r="U4324"/>
      <c r="V4324"/>
      <c r="W4324"/>
    </row>
    <row r="4325" ht="12.75" customHeight="1">
      <c r="A4325" t="inlineStr">
        <is>
          <t xml:space="preserve">2025-10-05 </t>
        </is>
      </c>
      <c r="B4325"/>
      <c r="C4325" t="inlineStr">
        <is>
          <t xml:space="preserve">正文仅给出日期“2025/10/05”，无需关注的问题和异常。 </t>
        </is>
      </c>
      <c r="D4325" t="inlineStr">
        <is>
          <t>朱洪军</t>
        </is>
      </c>
      <c r="E4325" t="inlineStr">
        <is>
          <t>四川省达州市达川区石板街道机场大道</t>
        </is>
      </c>
      <c r="F4325" t="inlineStr">
        <is>
          <t>排休</t>
        </is>
      </c>
      <c r="G4325"/>
      <c r="H4325"/>
      <c r="I4325"/>
      <c r="J4325"/>
      <c r="K4325"/>
      <c r="L4325"/>
      <c r="M4325"/>
      <c r="N4325" s="2">
        <v>45935</v>
      </c>
      <c r="O4325"/>
      <c r="P4325" t="inlineStr">
        <is>
          <t>40周</t>
        </is>
      </c>
      <c r="Q4325"/>
      <c r="R4325" t="inlineStr">
        <is>
          <t>false</t>
        </is>
      </c>
      <c r="S4325"/>
      <c r="T4325"/>
      <c r="U4325"/>
      <c r="V4325"/>
      <c r="W4325"/>
    </row>
    <row r="4326" ht="12.75" customHeight="1">
      <c r="A4326" t="inlineStr">
        <is>
          <t xml:space="preserve">2025-10-04 </t>
        </is>
      </c>
      <c r="B4326"/>
      <c r="C4326" t="inlineStr">
        <is>
          <t xml:space="preserve">仅“2025/10/04”，无问题及异常信息。 </t>
        </is>
      </c>
      <c r="D4326" t="inlineStr">
        <is>
          <t>朱洪军</t>
        </is>
      </c>
      <c r="E4326" t="inlineStr">
        <is>
          <t>广东省深圳市宝安区西乡街道固戍二路上围园新村</t>
        </is>
      </c>
      <c r="F4326" t="inlineStr">
        <is>
          <t>排休</t>
        </is>
      </c>
      <c r="G4326"/>
      <c r="H4326"/>
      <c r="I4326"/>
      <c r="J4326"/>
      <c r="K4326"/>
      <c r="L4326"/>
      <c r="M4326"/>
      <c r="N4326" s="2">
        <v>45934</v>
      </c>
      <c r="O4326"/>
      <c r="P4326" t="inlineStr">
        <is>
          <t>40周</t>
        </is>
      </c>
      <c r="Q4326"/>
      <c r="R4326" t="inlineStr">
        <is>
          <t>false</t>
        </is>
      </c>
      <c r="S4326"/>
      <c r="T4326"/>
      <c r="U4326"/>
      <c r="V4326"/>
      <c r="W4326"/>
    </row>
    <row r="4327" ht="12.75" customHeight="1">
      <c r="A4327" t="inlineStr">
        <is>
          <t xml:space="preserve">2025-10-03 </t>
        </is>
      </c>
      <c r="B4327"/>
      <c r="C4327" t="inlineStr">
        <is>
          <t xml:space="preserve">所给正文仅为日期“2025/10/03”，无需关注的问题和异常。 </t>
        </is>
      </c>
      <c r="D4327" t="inlineStr">
        <is>
          <t>朱洪军</t>
        </is>
      </c>
      <c r="E4327" t="inlineStr">
        <is>
          <t>广东省深圳市宝安区西乡街道固戍二路宝安区西乡新安第二工业区</t>
        </is>
      </c>
      <c r="F4327" t="inlineStr">
        <is>
          <t>排休</t>
        </is>
      </c>
      <c r="G4327"/>
      <c r="H4327"/>
      <c r="I4327"/>
      <c r="J4327"/>
      <c r="K4327"/>
      <c r="L4327"/>
      <c r="M4327"/>
      <c r="N4327" s="2">
        <v>45933</v>
      </c>
      <c r="O4327"/>
      <c r="P4327" t="inlineStr">
        <is>
          <t>40周</t>
        </is>
      </c>
      <c r="Q4327"/>
      <c r="R4327" t="inlineStr">
        <is>
          <t>false</t>
        </is>
      </c>
      <c r="S4327"/>
      <c r="T4327"/>
      <c r="U4327"/>
      <c r="V4327"/>
      <c r="W4327"/>
    </row>
    <row r="4328" ht="12.75" customHeight="1">
      <c r="A4328" t="inlineStr">
        <is>
          <t>2025-10-02 朱洪军-深圳-渝月川菜-新店开业 已结束</t>
        </is>
      </c>
      <c r="B4328"/>
      <c r="C4328" t="inlineStr">
        <is>
          <t xml:space="preserve">渝月川菜新店开业支持结束，机器物料足，操作熟，菜品无异常，将休假 </t>
        </is>
      </c>
      <c r="D4328" t="inlineStr">
        <is>
          <t>朱洪军</t>
        </is>
      </c>
      <c r="E4328" t="inlineStr">
        <is>
          <t>广东省深圳市宝安区沙井街道新吉兴一路维也纳3好酒店(深圳国际会展中心北门店)</t>
        </is>
      </c>
      <c r="F4328" t="inlineStr">
        <is>
          <t>项目出差</t>
        </is>
      </c>
      <c r="G4328" t="inlineStr">
        <is>
          <t>朱洪军-深圳-渝月川菜-新店开业 已结束</t>
        </is>
      </c>
      <c r="H4328" t="inlineStr">
        <is>
          <t>上午到门店，看机器干液料准备是否充足，小料备货情况，水淀粉。操作员也都熟练了，今天让操作员在演示下校准，也都熟练。上手很快，菜品今天无异常。今天渝月川菜新店开业支持到此结束，后面休假回老家几天，等待领导通知安排。</t>
        </is>
      </c>
      <c r="I4328" t="inlineStr">
        <is>
          <t>均定版菜品复制</t>
        </is>
      </c>
      <c r="J4328"/>
      <c r="K4328" t="inlineStr">
        <is>
          <t>休假</t>
        </is>
      </c>
      <c r="L4328" t="inlineStr">
        <is>
          <t>IMG_20251002_202452115.jpg,IMG_20251002_195045266.jpg,IMG_20251002_122711493.jpg,IMG_20251002_114858085.jpg,IMG_20251002_102654495.jpg</t>
        </is>
      </c>
      <c r="M4328"/>
      <c r="N4328" s="2">
        <v>45932</v>
      </c>
      <c r="O4328" t="inlineStr">
        <is>
          <t>已结束</t>
        </is>
      </c>
      <c r="P4328" t="inlineStr">
        <is>
          <t>40周</t>
        </is>
      </c>
      <c r="Q4328"/>
      <c r="R4328" t="inlineStr">
        <is>
          <t>false</t>
        </is>
      </c>
      <c r="S4328" t="inlineStr">
        <is>
          <t>2025/10/02</t>
        </is>
      </c>
      <c r="T4328" t="inlineStr">
        <is>
          <t>华南区</t>
        </is>
      </c>
      <c r="U4328" t="inlineStr">
        <is>
          <t>1</t>
        </is>
      </c>
      <c r="V4328" t="inlineStr">
        <is>
          <t>吴健华</t>
        </is>
      </c>
      <c r="W4328" t="inlineStr">
        <is>
          <t>王言</t>
        </is>
      </c>
    </row>
    <row r="4329" ht="12.75" customHeight="1">
      <c r="A4329" t="inlineStr">
        <is>
          <t>2025-10-01 朱洪军-深圳-渝月川菜-新店开业 已结束</t>
        </is>
      </c>
      <c r="B4329"/>
      <c r="C4329" t="inlineStr">
        <is>
          <t xml:space="preserve">10月1日渝月川菜新店开业，菜品无异常，操作员操作、清洁规范 </t>
        </is>
      </c>
      <c r="D4329" t="inlineStr">
        <is>
          <t>朱洪军</t>
        </is>
      </c>
      <c r="E4329" t="inlineStr">
        <is>
          <t>广东省深圳市宝安区沙井街道新吉兴一路维也纳3好酒店(深圳国际会展中心北门店)</t>
        </is>
      </c>
      <c r="F4329" t="inlineStr">
        <is>
          <t>项目出差</t>
        </is>
      </c>
      <c r="G4329" t="inlineStr">
        <is>
          <t>朱洪军-深圳-渝月川菜-新店开业 已结束</t>
        </is>
      </c>
      <c r="H4329" t="inlineStr">
        <is>
          <t>上午到门店查看操作员干液料是否加满，备料齐全。机器养锅，今日菜品无异常，操作员今天国庆虽然有点小忙，但是操作机器上手很快，晚上看操作员清洁机器整个流程都比较规范。
</t>
        </is>
      </c>
      <c r="I4329" t="inlineStr">
        <is>
          <t>均复制定版菜品</t>
        </is>
      </c>
      <c r="J4329"/>
      <c r="K4329" t="inlineStr">
        <is>
          <t>渝月川菜新店开业支持</t>
        </is>
      </c>
      <c r="L4329" t="inlineStr">
        <is>
          <t>IMG_20251001_203251830.jpg,IMG_20251001_195235709.jpg,IMG_20251001_183450037.jpg,IMG_20251001_122139172.jpg,IMG_20251001_120851052.jpg,IMG_20251001_104003401.jpg</t>
        </is>
      </c>
      <c r="M4329"/>
      <c r="N4329" s="2">
        <v>45931</v>
      </c>
      <c r="O4329" t="inlineStr">
        <is>
          <t>已结束</t>
        </is>
      </c>
      <c r="P4329" t="inlineStr">
        <is>
          <t>40周</t>
        </is>
      </c>
      <c r="Q4329"/>
      <c r="R4329" t="inlineStr">
        <is>
          <t>false</t>
        </is>
      </c>
      <c r="S4329" t="inlineStr">
        <is>
          <t>2025/10/02</t>
        </is>
      </c>
      <c r="T4329" t="inlineStr">
        <is>
          <t>华南区</t>
        </is>
      </c>
      <c r="U4329"/>
      <c r="V4329" t="inlineStr">
        <is>
          <t>吴健华</t>
        </is>
      </c>
      <c r="W4329" t="inlineStr">
        <is>
          <t>王言</t>
        </is>
      </c>
    </row>
    <row r="4330" ht="12.75" customHeight="1">
      <c r="A4330" t="inlineStr">
        <is>
          <t>2025-09-30 朱洪军-深圳-渝月川菜-新店开业 已结束</t>
        </is>
      </c>
      <c r="B4330" t="inlineStr">
        <is>
          <t>1</t>
        </is>
      </c>
      <c r="C4330" t="inlineStr">
        <is>
          <t xml:space="preserve">今日换操作员学习操作等流程，晚示范清洗等，菜品无异常。 </t>
        </is>
      </c>
      <c r="D4330" t="inlineStr">
        <is>
          <t>朱洪军</t>
        </is>
      </c>
      <c r="E4330" t="inlineStr">
        <is>
          <t>广东省深圳市宝安区沙井街道新吉兴一路维也纳3好酒店(深圳国际会展中心北门店)</t>
        </is>
      </c>
      <c r="F4330" t="inlineStr">
        <is>
          <t>项目出差</t>
        </is>
      </c>
      <c r="G4330" t="inlineStr">
        <is>
          <t>朱洪军-深圳-渝月川菜-新店开业 已结束</t>
        </is>
      </c>
      <c r="H4330" t="inlineStr">
        <is>
          <t>昨天厨师长比较忙，他们今天换了个操作员来学习，上午到门店教加满调料自己配料备好，操作机器菜品流程，清洁维护，定期调料校准，水淀粉的比例。晚上亲自示范机器的清洗水淀粉管道清洗，每日刷铁锅，养锅的整套流程。今天菜品整体无异常。</t>
        </is>
      </c>
      <c r="I4330" t="inlineStr">
        <is>
          <t>菜品均复制定版</t>
        </is>
      </c>
      <c r="J4330"/>
      <c r="K4330" t="inlineStr">
        <is>
          <t>渝月川菜新店开业支持</t>
        </is>
      </c>
      <c r="L4330" t="inlineStr">
        <is>
          <t>IMG_20250930_204152510.jpg,IMG_20250930_184830331.jpg,IMG_20250930_182344139.jpg,IMG_20250930_172914753.jpg,IMG_20250930_113057209.jpg,IMG_20250930_104809972.jpg,IMG_20250930_094207895.jpg</t>
        </is>
      </c>
      <c r="M4330"/>
      <c r="N4330" s="2">
        <v>45930</v>
      </c>
      <c r="O4330" t="inlineStr">
        <is>
          <t>已结束</t>
        </is>
      </c>
      <c r="P4330" t="inlineStr">
        <is>
          <t>40周</t>
        </is>
      </c>
      <c r="Q4330"/>
      <c r="R4330" t="inlineStr">
        <is>
          <t>false</t>
        </is>
      </c>
      <c r="S4330" t="inlineStr">
        <is>
          <t>2025/10/02</t>
        </is>
      </c>
      <c r="T4330" t="inlineStr">
        <is>
          <t>华南区</t>
        </is>
      </c>
      <c r="U4330"/>
      <c r="V4330" t="inlineStr">
        <is>
          <t>吴健华</t>
        </is>
      </c>
      <c r="W4330" t="inlineStr">
        <is>
          <t>王言</t>
        </is>
      </c>
    </row>
    <row r="4331" ht="12.75" customHeight="1">
      <c r="A4331" t="inlineStr">
        <is>
          <t>2025-09-29 朱洪军-深圳-渝月川菜-新店开业 已结束</t>
        </is>
      </c>
      <c r="B4331"/>
      <c r="C4331" t="inlineStr">
        <is>
          <t xml:space="preserve">深圳渝月川菜新店开业，机器无异常，培训有限，微调菜品，明日继续支持 </t>
        </is>
      </c>
      <c r="D4331" t="inlineStr">
        <is>
          <t>朱洪军</t>
        </is>
      </c>
      <c r="E4331" t="inlineStr">
        <is>
          <t>广东省深圳市宝安区沙井街道新吉兴一路维也纳3好酒店(深圳国际会展中心北门店)</t>
        </is>
      </c>
      <c r="F4331" t="inlineStr">
        <is>
          <t>项目出差</t>
        </is>
      </c>
      <c r="G4331" t="inlineStr">
        <is>
          <t>朱洪军-深圳-渝月川菜-新店开业 已结束</t>
        </is>
      </c>
      <c r="H4331" t="inlineStr">
        <is>
          <t>上午到门店，对机器调味料校准，温控检测，确保机器无异常，今天他们门店第一天开业，厨师长比较忙，今天培训的不多，有空时后讲解机器维护和养锅校准，并且让厨师长自己动手实践下，今日的菜品整体无异常，总厨对个别菜要求我做了微调，晚上后面不忙我给厨师长示范了下机器整个清洁的过程。</t>
        </is>
      </c>
      <c r="I4331" t="inlineStr">
        <is>
          <t>菜品均已复制过来定版的菜品</t>
        </is>
      </c>
      <c r="J4331"/>
      <c r="K4331" t="inlineStr">
        <is>
          <t>明日继续渝月川菜新店开业支持，做培训</t>
        </is>
      </c>
      <c r="L4331" t="inlineStr">
        <is>
          <t>IMG_20250929_200120817.jpg,IMG_20250929_181638255.jpg,IMG_20250929_115614058.jpg,IMG_20250929_112308618.jpg,IMG_20250929_095815340.jpg</t>
        </is>
      </c>
      <c r="M4331"/>
      <c r="N4331" s="2">
        <v>45929</v>
      </c>
      <c r="O4331" t="inlineStr">
        <is>
          <t>已结束</t>
        </is>
      </c>
      <c r="P4331" t="inlineStr">
        <is>
          <t>40周</t>
        </is>
      </c>
      <c r="Q4331"/>
      <c r="R4331" t="inlineStr">
        <is>
          <t>false</t>
        </is>
      </c>
      <c r="S4331" t="inlineStr">
        <is>
          <t>2025/10/02</t>
        </is>
      </c>
      <c r="T4331" t="inlineStr">
        <is>
          <t>华南区</t>
        </is>
      </c>
      <c r="U4331"/>
      <c r="V4331" t="inlineStr">
        <is>
          <t>吴健华</t>
        </is>
      </c>
      <c r="W4331" t="inlineStr">
        <is>
          <t>王言</t>
        </is>
      </c>
    </row>
    <row r="4332" ht="12.75" customHeight="1">
      <c r="A4332" t="inlineStr">
        <is>
          <t>2025-09-28 朱洪军-深圳-湘土逗-DEMO 已结束</t>
        </is>
      </c>
      <c r="B4332"/>
      <c r="C4332" t="inlineStr">
        <is>
          <t xml:space="preserve">部分菜品定版，清炒白菜、辣椒炒肉等有食材或品质问题 </t>
        </is>
      </c>
      <c r="D4332" t="inlineStr">
        <is>
          <t>朱洪军</t>
        </is>
      </c>
      <c r="E4332" t="inlineStr">
        <is>
          <t>广东省深圳市龙华区大浪街道容锦酒店(深圳大浪商业中心店)百财云谷</t>
        </is>
      </c>
      <c r="F4332" t="inlineStr">
        <is>
          <t>项目出差</t>
        </is>
      </c>
      <c r="G4332" t="inlineStr">
        <is>
          <t>朱洪军-深圳-湘土逗-DEMO 已结束</t>
        </is>
      </c>
      <c r="H4332" t="inlineStr">
        <is>
          <t>今日录了三个菜品，清炒空心菜，定版了。清炒白菜，客户说食材本身有问题，未定版。白辣椒鸡杂已经定版。辣椒炒肉还未解决品质问题，小炒黄牛肉，反应牛肉老跟腌制有关系，食材也有关系，甜豆炒肉末已经解决了，酱汁脆笋已经解决</t>
        </is>
      </c>
      <c r="I4332" t="inlineStr">
        <is>
          <t>酱汁脆笋1份3份，白辣椒炒鸡杂1份甜豆炒肉末，清炒空心菜1份3份已定版</t>
        </is>
      </c>
      <c r="J4332"/>
      <c r="K4332" t="inlineStr">
        <is>
          <t>渝月川菜新店开业支持</t>
        </is>
      </c>
      <c r="L4332" t="inlineStr">
        <is>
          <t>IMG_20250928_205118950.jpg,IMG_20250928_190402429.jpg,IMG_20250928_183816860.jpg,IMG_20250928_170917578.jpg,IMG_20250928_163757365.jpg,IMG_20250928_161838987.jpg,IMG_20250928_155837546.jpg,IMG_20250928_103916271.jpg</t>
        </is>
      </c>
      <c r="M4332"/>
      <c r="N4332" s="2">
        <v>45928</v>
      </c>
      <c r="O4332" t="inlineStr">
        <is>
          <t>已结束</t>
        </is>
      </c>
      <c r="P4332" t="inlineStr">
        <is>
          <t>39周</t>
        </is>
      </c>
      <c r="Q4332"/>
      <c r="R4332" t="inlineStr">
        <is>
          <t>false</t>
        </is>
      </c>
      <c r="S4332" t="inlineStr">
        <is>
          <t>2025/09/28</t>
        </is>
      </c>
      <c r="T4332" t="inlineStr">
        <is>
          <t>华南区</t>
        </is>
      </c>
      <c r="U4332" t="inlineStr">
        <is>
          <t>1</t>
        </is>
      </c>
      <c r="V4332" t="inlineStr">
        <is>
          <t>吴健华</t>
        </is>
      </c>
      <c r="W4332" t="inlineStr">
        <is>
          <t>王言</t>
        </is>
      </c>
    </row>
    <row r="4333" ht="12.75" customHeight="1">
      <c r="A4333" t="inlineStr">
        <is>
          <t>2025-09-27 朱洪军-深圳-湘土逗-DEMO 已结束</t>
        </is>
      </c>
      <c r="B4333"/>
      <c r="C4333" t="inlineStr">
        <is>
          <t xml:space="preserve">今日校准湘土豆机器调料，部分菜品调试有改善，缺食材明日微调 </t>
        </is>
      </c>
      <c r="D4333" t="inlineStr">
        <is>
          <t>朱洪军</t>
        </is>
      </c>
      <c r="E4333" t="inlineStr">
        <is>
          <t>广东省深圳市龙华区龙华街道大信花园</t>
        </is>
      </c>
      <c r="F4333" t="inlineStr">
        <is>
          <t>项目出差</t>
        </is>
      </c>
      <c r="G4333" t="inlineStr">
        <is>
          <t>朱洪军-深圳-湘土逗-DEMO 已结束</t>
        </is>
      </c>
      <c r="H4333" t="inlineStr">
        <is>
          <t>今天中午到达湘土豆，根据客户描述菜品的问题，首先对机器的调料进行了个校准，自己测温度校准。辣椒炒肉，小炒黄牛肉反应变化太大了完全跟之前不一样。机器调试完成过后我先跑个流程，反应到辣椒炒肉缺乏锅气香味，一份菜我调试过后客户反应好了许多，两份菜也调试过后整体也好很多，因为没有食材了明日再细节上微调下。小炒黄牛肉一份菜两份菜也调试了，好了很多，四份菜明日再调试，今天食材全部用完了。</t>
        </is>
      </c>
      <c r="I4333" t="inlineStr">
        <is>
          <t>辣椒炒肉一份，两份菜，基本完成，小炒黄牛肉一份定版了，</t>
        </is>
      </c>
      <c r="J4333"/>
      <c r="K4333" t="inlineStr">
        <is>
          <t>因为没有食材了，明日对多份菜，再进行调试。</t>
        </is>
      </c>
      <c r="L4333" t="inlineStr">
        <is>
          <t>IMG_20250927_185120388.jpg,IMG_20250927_173941661.jpg,IMG_20250927_171455446.jpg,IMG_20250927_105555634.jpg</t>
        </is>
      </c>
      <c r="M4333"/>
      <c r="N4333" s="2">
        <v>45927</v>
      </c>
      <c r="O4333" t="inlineStr">
        <is>
          <t>已结束</t>
        </is>
      </c>
      <c r="P4333" t="inlineStr">
        <is>
          <t>39周</t>
        </is>
      </c>
      <c r="Q4333"/>
      <c r="R4333" t="inlineStr">
        <is>
          <t>false</t>
        </is>
      </c>
      <c r="S4333" t="inlineStr">
        <is>
          <t>2025/09/28</t>
        </is>
      </c>
      <c r="T4333" t="inlineStr">
        <is>
          <t>华南区</t>
        </is>
      </c>
      <c r="U4333"/>
      <c r="V4333" t="inlineStr">
        <is>
          <t>吴健华</t>
        </is>
      </c>
      <c r="W4333" t="inlineStr">
        <is>
          <t>王言</t>
        </is>
      </c>
    </row>
    <row r="4334" ht="12.75" customHeight="1">
      <c r="A4334" t="inlineStr">
        <is>
          <t>2025-09-26 朱洪军-北京-好伦哥-POC 已结束</t>
        </is>
      </c>
      <c r="B4334"/>
      <c r="C4334" t="inlineStr">
        <is>
          <t xml:space="preserve">上午迎客户，后续测试菜品；明晨赴深圳解决菜品品质问题 </t>
        </is>
      </c>
      <c r="D4334" t="inlineStr">
        <is>
          <t>朱洪军</t>
        </is>
      </c>
      <c r="E4334" t="inlineStr">
        <is>
          <t>北京市朝阳区南磨房乡华侨城·北京OCT华侨城·北京2号院</t>
        </is>
      </c>
      <c r="F4334" t="inlineStr">
        <is>
          <t>项目出差</t>
        </is>
      </c>
      <c r="G4334" t="inlineStr">
        <is>
          <t>朱洪军-北京-好伦哥-POC 已结束</t>
        </is>
      </c>
      <c r="H4334" t="inlineStr">
        <is>
          <t>今天上午备客户所给的菜品，11点客户到达望京，参观菜品出餐过程，后面跟销售说会出他们的十几个菜品在做测试，具体时间销售再跟我通知</t>
        </is>
      </c>
      <c r="I4334" t="inlineStr">
        <is>
          <t>宫保鸡丁，扬州炒饭，西红柿炒鸡蛋，干锅鸭头</t>
        </is>
      </c>
      <c r="J4334"/>
      <c r="K4334" t="inlineStr">
        <is>
          <t>明日凌晨3点出发去到大兴机场前往深圳湘土豆解决菜品品质问题。</t>
        </is>
      </c>
      <c r="L4334" t="inlineStr">
        <is>
          <t>IMG_20250926_155716121.jpg,IMG_20250926_115611742.jpg,IMG_20250926_115607686.jpg,IMG_20250926_115605983.jpg,IMG_20250926_115604270.jpg,IMG_20250926_105115599.jpg,IMG_20250926_093827807.jpg</t>
        </is>
      </c>
      <c r="M4334"/>
      <c r="N4334" s="2">
        <v>45926</v>
      </c>
      <c r="O4334" t="inlineStr">
        <is>
          <t>已结束,已结束</t>
        </is>
      </c>
      <c r="P4334" t="inlineStr">
        <is>
          <t>39周</t>
        </is>
      </c>
      <c r="Q4334"/>
      <c r="R4334" t="inlineStr">
        <is>
          <t>false</t>
        </is>
      </c>
      <c r="S4334" t="inlineStr">
        <is>
          <t>2025/09/29
2025/11/05</t>
        </is>
      </c>
      <c r="T4334" t="inlineStr">
        <is>
          <t>北区</t>
        </is>
      </c>
      <c r="U4334" t="inlineStr">
        <is>
          <t>1</t>
        </is>
      </c>
      <c r="V4334" t="inlineStr">
        <is>
          <t>成宇
成宇</t>
        </is>
      </c>
      <c r="W4334" t="inlineStr">
        <is>
          <t>吕佳
李岳丰
吕佳
李岳丰</t>
        </is>
      </c>
    </row>
    <row r="4335" ht="12.75" customHeight="1">
      <c r="A4335" t="inlineStr">
        <is>
          <t>2025-09-25 朱洪军-北京-好伦哥-POC 已结束</t>
        </is>
      </c>
      <c r="B4335"/>
      <c r="C4335" t="inlineStr">
        <is>
          <t xml:space="preserve">9月25日完成五菜品录制准备与测试，明日迎客户参观机器炒菜效果 </t>
        </is>
      </c>
      <c r="D4335" t="inlineStr">
        <is>
          <t>朱洪军</t>
        </is>
      </c>
      <c r="E4335" t="inlineStr">
        <is>
          <t>北京市朝阳区南磨房乡华侨城·北京OCT华侨城·北京2号院</t>
        </is>
      </c>
      <c r="F4335" t="inlineStr">
        <is>
          <t>项目出差</t>
        </is>
      </c>
      <c r="G4335" t="inlineStr">
        <is>
          <t>朱洪军-北京-好伦哥-POC 已结束</t>
        </is>
      </c>
      <c r="H4335" t="inlineStr">
        <is>
          <t>尊敬的领导晚上好，以下是今天9月25号的工作汇报请您检阅。
1、上午去到望京，准备五个菜品的录制前的准备工作。
2、把所有食材配好加工出来。
3、测试录制菜品，宫保鸡丁，扬州炒饭，辣子鸡，锅包肉，干锅鸭头，已测试完成。
    明日工作计划:
明天上午准备五个菜品的食材加工准备工作，上午销售带好伦哥客户来望京参观他们给到五个菜机器炒出的效果。</t>
        </is>
      </c>
      <c r="I4335" t="inlineStr">
        <is>
          <t>宫保鸡丁，扬州炒饭，辣子鸡，干锅鸭头，锅包肉，测试完毕，待客户来参观</t>
        </is>
      </c>
      <c r="J4335"/>
      <c r="K4335" t="inlineStr">
        <is>
          <t>明天上午准备五个菜品的食材加工准备工作，上午销售带好伦哥客户来望京参观他们给到五个菜机器炒出的效果。</t>
        </is>
      </c>
      <c r="L4335" t="inlineStr">
        <is>
          <t>IMG_20250925_200800256.jpg,IMG_20250925_183416964.jpg,IMG_20250925_181141340.jpg,IMG_20250925_155050567.jpg,IMG_20250925_154016882.jpg,IMG_20250925_143255011.jpg,IMG_20250925_141201419.jpg</t>
        </is>
      </c>
      <c r="M4335"/>
      <c r="N4335" s="2">
        <v>45925</v>
      </c>
      <c r="O4335" t="inlineStr">
        <is>
          <t>已结束,已结束</t>
        </is>
      </c>
      <c r="P4335" t="inlineStr">
        <is>
          <t>39周</t>
        </is>
      </c>
      <c r="Q4335"/>
      <c r="R4335" t="inlineStr">
        <is>
          <t>false</t>
        </is>
      </c>
      <c r="S4335" t="inlineStr">
        <is>
          <t>2025/09/29
2025/11/05</t>
        </is>
      </c>
      <c r="T4335" t="inlineStr">
        <is>
          <t>北区</t>
        </is>
      </c>
      <c r="U4335"/>
      <c r="V4335" t="inlineStr">
        <is>
          <t>成宇
成宇</t>
        </is>
      </c>
      <c r="W4335" t="inlineStr">
        <is>
          <t>吕佳
李岳丰
吕佳
李岳丰</t>
        </is>
      </c>
    </row>
    <row r="4336" ht="12.75" customHeight="1">
      <c r="A4336" t="inlineStr">
        <is>
          <t>2025-09-24 朱洪军-北京-好伦哥-POC 已结束</t>
        </is>
      </c>
      <c r="B4336"/>
      <c r="C4336" t="inlineStr">
        <is>
          <t xml:space="preserve">通州好伦哥总厨不用其调料测菜，明日望京自购食材测试 </t>
        </is>
      </c>
      <c r="D4336" t="inlineStr">
        <is>
          <t>朱洪军</t>
        </is>
      </c>
      <c r="E4336" t="inlineStr">
        <is>
          <t>北京市朝阳区南磨房乡华侨城·北京OCT华侨城·北京2号院</t>
        </is>
      </c>
      <c r="F4336" t="inlineStr">
        <is>
          <t>项目出差</t>
        </is>
      </c>
      <c r="G4336" t="inlineStr">
        <is>
          <t>朱洪军-北京-好伦哥-POC 已结束</t>
        </is>
      </c>
      <c r="H4336" t="inlineStr">
        <is>
          <t>上午去到通州，到好伦哥门店和他们总厨碰面，对于菜品他们列出的五个菜，表示不愿用用他们的调料来测试菜品，他们可以带些食材。跟销售反馈了这个事情后，我计划自己在望京明天来测试这五个菜品，下单食材调料。测试完后再跟销售沟通约时间和好伦哥客户碰面测试菜品。</t>
        </is>
      </c>
      <c r="I4336" t="inlineStr">
        <is>
          <t>今天无测试菜品</t>
        </is>
      </c>
      <c r="J4336"/>
      <c r="K4336" t="inlineStr">
        <is>
          <t>明日望京测试菜品</t>
        </is>
      </c>
      <c r="L4336" t="inlineStr">
        <is>
          <t>IMG_20250924_173958192.jpg,IMG_20250924_103928497.jpg</t>
        </is>
      </c>
      <c r="M4336"/>
      <c r="N4336" s="2">
        <v>45924</v>
      </c>
      <c r="O4336" t="inlineStr">
        <is>
          <t>已结束,已结束</t>
        </is>
      </c>
      <c r="P4336" t="inlineStr">
        <is>
          <t>39周</t>
        </is>
      </c>
      <c r="Q4336"/>
      <c r="R4336" t="inlineStr">
        <is>
          <t>false</t>
        </is>
      </c>
      <c r="S4336" t="inlineStr">
        <is>
          <t>2025/09/29
2025/11/05</t>
        </is>
      </c>
      <c r="T4336" t="inlineStr">
        <is>
          <t>北区</t>
        </is>
      </c>
      <c r="U4336"/>
      <c r="V4336" t="inlineStr">
        <is>
          <t>成宇
成宇</t>
        </is>
      </c>
      <c r="W4336" t="inlineStr">
        <is>
          <t>吕佳
李岳丰
吕佳
李岳丰</t>
        </is>
      </c>
    </row>
    <row r="4337" ht="12.75" customHeight="1">
      <c r="A4337" t="inlineStr">
        <is>
          <t xml:space="preserve">2025-09-23 </t>
        </is>
      </c>
      <c r="B4337"/>
      <c r="C4337" t="inlineStr">
        <is>
          <t xml:space="preserve">文本仅给出日期“2025/09/23”，无异常及需关注问题。 </t>
        </is>
      </c>
      <c r="D4337" t="inlineStr">
        <is>
          <t>朱洪军</t>
        </is>
      </c>
      <c r="E4337" t="inlineStr">
        <is>
          <t>北京市朝阳区南磨房乡华侨城·北京OCT华侨城·北京2号院</t>
        </is>
      </c>
      <c r="F4337" t="inlineStr">
        <is>
          <t>排休</t>
        </is>
      </c>
      <c r="G4337"/>
      <c r="H4337"/>
      <c r="I4337"/>
      <c r="J4337"/>
      <c r="K4337"/>
      <c r="L4337"/>
      <c r="M4337"/>
      <c r="N4337" s="2">
        <v>45923</v>
      </c>
      <c r="O4337"/>
      <c r="P4337" t="inlineStr">
        <is>
          <t>39周</t>
        </is>
      </c>
      <c r="Q4337"/>
      <c r="R4337" t="inlineStr">
        <is>
          <t>false</t>
        </is>
      </c>
      <c r="S4337"/>
      <c r="T4337"/>
      <c r="U4337"/>
      <c r="V4337"/>
      <c r="W4337"/>
    </row>
    <row r="4338" ht="12.75" customHeight="1">
      <c r="A4338" t="inlineStr">
        <is>
          <t>2025-09-22 朱洪军-北京-紫光园-新店开业 已结束</t>
        </is>
      </c>
      <c r="B4338"/>
      <c r="C4338" t="inlineStr">
        <is>
          <t xml:space="preserve">完成炒菜机培训等工作，新店开业中，菜品已定版无异常 </t>
        </is>
      </c>
      <c r="D4338" t="inlineStr">
        <is>
          <t>朱洪军</t>
        </is>
      </c>
      <c r="E4338" t="inlineStr">
        <is>
          <t>北京市顺义区石园街道第一部落烤串(仁和商业大厦店)美廉美超市(顺义仁和店)</t>
        </is>
      </c>
      <c r="F4338" t="inlineStr">
        <is>
          <t>项目出差</t>
        </is>
      </c>
      <c r="G4338" t="inlineStr">
        <is>
          <t>朱洪军-北京-紫光园-新店开业 已结束</t>
        </is>
      </c>
      <c r="H4338" t="inlineStr">
        <is>
          <t>完成操作员对炒菜机日常培训，定期的校准，定期干湿料盒清洁，日清结，出餐前的准备工作，机器烹饪流程细节步骤。</t>
        </is>
      </c>
      <c r="I4338" t="inlineStr">
        <is>
          <t>门店需求的菜品均已定版完成</t>
        </is>
      </c>
      <c r="J4338"/>
      <c r="K4338" t="inlineStr">
        <is>
          <t>休息</t>
        </is>
      </c>
      <c r="L4338" t="inlineStr">
        <is>
          <t>IMG_20250922_174827606.jpg,IMG_20250922_170538264.jpg,IMG_20250922_135536835.jpg,IMG_20250922_135256698.jpg,IMG_20250922_112939778.jpg,IMG_20250922_105404963.jpg,IMG_20250922_140309370.jpg,IMG_20250922_100657458.jpg,IMG_20250922_094541555.jpg</t>
        </is>
      </c>
      <c r="M4338"/>
      <c r="N4338" s="2">
        <v>45922</v>
      </c>
      <c r="O4338" t="inlineStr">
        <is>
          <t>已结束</t>
        </is>
      </c>
      <c r="P4338" t="inlineStr">
        <is>
          <t>39周</t>
        </is>
      </c>
      <c r="Q4338"/>
      <c r="R4338" t="inlineStr">
        <is>
          <t>false</t>
        </is>
      </c>
      <c r="S4338" t="inlineStr">
        <is>
          <t>2025/09/22</t>
        </is>
      </c>
      <c r="T4338" t="inlineStr">
        <is>
          <t>BST</t>
        </is>
      </c>
      <c r="U4338" t="inlineStr">
        <is>
          <t>1</t>
        </is>
      </c>
      <c r="V4338" t="inlineStr">
        <is>
          <t>关胜元</t>
        </is>
      </c>
      <c r="W4338" t="inlineStr">
        <is>
          <t>张铭麒</t>
        </is>
      </c>
    </row>
    <row r="4339" ht="12.75" customHeight="1">
      <c r="A4339" t="inlineStr">
        <is>
          <t>2025-09-07 朱洪军-北京-望京萝卜饭盒-外卖店模型 已结束</t>
        </is>
      </c>
      <c r="B4339"/>
      <c r="C4339" t="inlineStr">
        <is>
          <t xml:space="preserve">这似乎是一条外卖店相关信息，主体为朱洪军在北京望京的萝卜饭盒外卖店，采用外卖店模型，日期为2025年9月7日。未发现需特别关注的问题。 </t>
        </is>
      </c>
      <c r="D4339" t="inlineStr">
        <is>
          <t>朱洪军</t>
        </is>
      </c>
      <c r="E4339" t="inlineStr">
        <is>
          <t>望京国际商业中心E座，北京市朝阳区望京国际商业中心E座</t>
        </is>
      </c>
      <c r="F4339" t="inlineStr">
        <is>
          <t>巡店</t>
        </is>
      </c>
      <c r="G4339" t="inlineStr">
        <is>
          <t>朱洪军-北京-望京萝卜饭盒-外卖店模型 已结束</t>
        </is>
      </c>
      <c r="H4339"/>
      <c r="I4339"/>
      <c r="J4339"/>
      <c r="K4339"/>
      <c r="L4339"/>
      <c r="M4339"/>
      <c r="N4339" s="2">
        <v>45907</v>
      </c>
      <c r="O4339" t="inlineStr">
        <is>
          <t>已结束</t>
        </is>
      </c>
      <c r="P4339" t="inlineStr">
        <is>
          <t>36周</t>
        </is>
      </c>
      <c r="Q4339"/>
      <c r="R4339" t="inlineStr">
        <is>
          <t>false</t>
        </is>
      </c>
      <c r="S4339" t="inlineStr">
        <is>
          <t>2025/09/21</t>
        </is>
      </c>
      <c r="T4339"/>
      <c r="U4339"/>
      <c r="V4339" t="inlineStr">
        <is>
          <t>吴薇</t>
        </is>
      </c>
      <c r="W4339"/>
    </row>
    <row r="4340" ht="12.75" customHeight="1">
      <c r="A4340" t="inlineStr">
        <is>
          <t>2025-09-05 朱洪军-北京-望京萝卜饭盒-外卖店模型 已结束</t>
        </is>
      </c>
      <c r="B4340"/>
      <c r="C4340" t="inlineStr">
        <is>
          <t xml:space="preserve">此文本记录了 2025 年 9 月 5 日日常打包备货相关信息，涉及朱洪军，地点为北京望京，店铺是萝卜饭盒外卖店，未发现需关注问题。 </t>
        </is>
      </c>
      <c r="D4340" t="inlineStr">
        <is>
          <t>朱洪军</t>
        </is>
      </c>
      <c r="E4340" t="inlineStr">
        <is>
          <t>望京国际商业中心E座，北京市朝阳区望京国际商业中心E座</t>
        </is>
      </c>
      <c r="F4340" t="inlineStr">
        <is>
          <t>巡店</t>
        </is>
      </c>
      <c r="G4340" t="inlineStr">
        <is>
          <t>朱洪军-北京-望京萝卜饭盒-外卖店模型 已结束</t>
        </is>
      </c>
      <c r="H4340" t="inlineStr">
        <is>
          <t>日常打包备货</t>
        </is>
      </c>
      <c r="I4340" t="inlineStr">
        <is>
          <t>打包</t>
        </is>
      </c>
      <c r="J4340"/>
      <c r="K4340" t="inlineStr">
        <is>
          <t>望京萝卜饭盒打包</t>
        </is>
      </c>
      <c r="L4340"/>
      <c r="M4340"/>
      <c r="N4340" s="2">
        <v>45905</v>
      </c>
      <c r="O4340" t="inlineStr">
        <is>
          <t>已结束</t>
        </is>
      </c>
      <c r="P4340" t="inlineStr">
        <is>
          <t>36周</t>
        </is>
      </c>
      <c r="Q4340"/>
      <c r="R4340" t="inlineStr">
        <is>
          <t>false</t>
        </is>
      </c>
      <c r="S4340" t="inlineStr">
        <is>
          <t>2025/09/21</t>
        </is>
      </c>
      <c r="T4340"/>
      <c r="U4340"/>
      <c r="V4340" t="inlineStr">
        <is>
          <t>吴薇</t>
        </is>
      </c>
      <c r="W4340"/>
    </row>
    <row r="4341" ht="12.75" customHeight="1">
      <c r="A4341" t="inlineStr">
        <is>
          <t>2025-09-04 朱洪军-北京-望京萝卜饭盒-外卖店模型 已结束</t>
        </is>
      </c>
      <c r="B4341"/>
      <c r="C4341" t="inlineStr">
        <is>
          <t xml:space="preserve">信息显示朱洪军在北京望京的萝卜饭盒新店于2025年9月4日开业，涉及外卖打包及望京萝卜夜宵业务，无明显需重点关注问题。 </t>
        </is>
      </c>
      <c r="D4341" t="inlineStr">
        <is>
          <t>朱洪军</t>
        </is>
      </c>
      <c r="E4341" t="inlineStr">
        <is>
          <t>北京市朝阳区望京街道漫瑞酒店(北京望京SOHO望京南地铁站店)朝庭</t>
        </is>
      </c>
      <c r="F4341" t="inlineStr">
        <is>
          <t>巡店</t>
        </is>
      </c>
      <c r="G4341" t="inlineStr">
        <is>
          <t>朱洪军-北京-望京萝卜饭盒-外卖店模型 已结束</t>
        </is>
      </c>
      <c r="H4341" t="inlineStr">
        <is>
          <t>打包备货</t>
        </is>
      </c>
      <c r="I4341" t="inlineStr">
        <is>
          <t>外卖打包</t>
        </is>
      </c>
      <c r="J4341"/>
      <c r="K4341" t="inlineStr">
        <is>
          <t>望京萝卜夜宵</t>
        </is>
      </c>
      <c r="L4341"/>
      <c r="M4341"/>
      <c r="N4341" s="2">
        <v>45904</v>
      </c>
      <c r="O4341" t="inlineStr">
        <is>
          <t>已结束</t>
        </is>
      </c>
      <c r="P4341" t="inlineStr">
        <is>
          <t>36周</t>
        </is>
      </c>
      <c r="Q4341"/>
      <c r="R4341" t="inlineStr">
        <is>
          <t>false</t>
        </is>
      </c>
      <c r="S4341" t="inlineStr">
        <is>
          <t>2025/09/21</t>
        </is>
      </c>
      <c r="T4341"/>
      <c r="U4341"/>
      <c r="V4341" t="inlineStr">
        <is>
          <t>吴薇</t>
        </is>
      </c>
      <c r="W4341"/>
    </row>
  </sheetData>
  <dataValidations count="1">
    <dataValidation allowBlank="false" sqref="F2:F4340" type="list">
      <formula1>"项目出差,巡店,浣熊食堂,排休"</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记录序号</t>
        </is>
      </c>
      <c r="B1" s="1" t="inlineStr">
        <is>
          <t>销售</t>
        </is>
      </c>
      <c r="C1" s="1" t="inlineStr">
        <is>
          <t>日报抄送人</t>
        </is>
      </c>
      <c r="D1" s="1" t="inlineStr">
        <is>
          <t>区域</t>
        </is>
      </c>
      <c r="E1" s="1" t="inlineStr">
        <is>
          <t>附件</t>
        </is>
      </c>
    </row>
    <row r="2" ht="25.5" customHeight="1">
      <c r="A2">
        <v>1</v>
      </c>
      <c r="B2" t="inlineStr">
        <is>
          <t>黄莞</t>
        </is>
      </c>
      <c r="C2"/>
      <c r="D2" t="inlineStr">
        <is>
          <t>北区</t>
        </is>
      </c>
      <c r="E2"/>
    </row>
    <row r="3" ht="25.5" customHeight="1">
      <c r="A3">
        <v>3</v>
      </c>
      <c r="B3" t="inlineStr">
        <is>
          <t>吕佳</t>
        </is>
      </c>
      <c r="C3" t="inlineStr">
        <is>
          <t>李岳丰</t>
        </is>
      </c>
      <c r="D3" t="inlineStr">
        <is>
          <t>北区</t>
        </is>
      </c>
      <c r="E3"/>
    </row>
    <row r="4" ht="25.5" customHeight="1">
      <c r="A4">
        <v>5</v>
      </c>
      <c r="B4" t="inlineStr">
        <is>
          <t>关胜元</t>
        </is>
      </c>
      <c r="C4" t="inlineStr">
        <is>
          <t>张铭麒</t>
        </is>
      </c>
      <c r="D4" t="inlineStr">
        <is>
          <t>BST</t>
        </is>
      </c>
      <c r="E4"/>
    </row>
    <row r="5" ht="25.5" customHeight="1">
      <c r="A5">
        <v>6</v>
      </c>
      <c r="B5" t="inlineStr">
        <is>
          <t>曾维超</t>
        </is>
      </c>
      <c r="C5" t="inlineStr">
        <is>
          <t>李阳</t>
        </is>
      </c>
      <c r="D5" t="inlineStr">
        <is>
          <t>销售管理</t>
        </is>
      </c>
      <c r="E5"/>
    </row>
    <row r="6" ht="25.5" customHeight="1">
      <c r="A6">
        <v>7</v>
      </c>
      <c r="B6" t="inlineStr">
        <is>
          <t>张铭麒</t>
        </is>
      </c>
      <c r="C6" t="inlineStr">
        <is>
          <t>李岳丰,吴薇</t>
        </is>
      </c>
      <c r="D6" t="inlineStr">
        <is>
          <t>BST</t>
        </is>
      </c>
      <c r="E6"/>
    </row>
    <row r="7" ht="25.5" customHeight="1">
      <c r="A7">
        <v>17</v>
      </c>
      <c r="B7" t="inlineStr">
        <is>
          <t>王言</t>
        </is>
      </c>
      <c r="C7"/>
      <c r="D7" t="inlineStr">
        <is>
          <t>华南区</t>
        </is>
      </c>
      <c r="E7"/>
    </row>
    <row r="8" ht="25.5" customHeight="1">
      <c r="A8">
        <v>18</v>
      </c>
      <c r="B8" t="inlineStr">
        <is>
          <t>涂凯</t>
        </is>
      </c>
      <c r="C8" t="inlineStr">
        <is>
          <t>张铭麒,吴薇,李岳丰</t>
        </is>
      </c>
      <c r="D8" t="inlineStr">
        <is>
          <t>BST</t>
        </is>
      </c>
      <c r="E8"/>
    </row>
    <row r="9" ht="25.5" customHeight="1">
      <c r="A9">
        <v>22</v>
      </c>
      <c r="B9" t="inlineStr">
        <is>
          <t>韦潘明</t>
        </is>
      </c>
      <c r="C9" t="inlineStr">
        <is>
          <t>张铭麒</t>
        </is>
      </c>
      <c r="D9" t="inlineStr">
        <is>
          <t>北区</t>
        </is>
      </c>
      <c r="E9"/>
    </row>
    <row r="10" ht="25.5" customHeight="1">
      <c r="A10">
        <v>23</v>
      </c>
      <c r="B10" t="inlineStr">
        <is>
          <t>吴健华</t>
        </is>
      </c>
      <c r="C10" t="inlineStr">
        <is>
          <t>王言</t>
        </is>
      </c>
      <c r="D10" t="inlineStr">
        <is>
          <t>华南区</t>
        </is>
      </c>
      <c r="E10"/>
    </row>
    <row r="11" ht="25.5" customHeight="1">
      <c r="A11">
        <v>26</v>
      </c>
      <c r="B11" t="inlineStr">
        <is>
          <t>游科</t>
        </is>
      </c>
      <c r="C11" t="inlineStr">
        <is>
          <t>卞俊军</t>
        </is>
      </c>
      <c r="D11" t="inlineStr">
        <is>
          <t>华东区</t>
        </is>
      </c>
      <c r="E11"/>
    </row>
    <row r="12" ht="25.5" customHeight="1">
      <c r="A12">
        <v>28</v>
      </c>
      <c r="B12" t="inlineStr">
        <is>
          <t>马骅</t>
        </is>
      </c>
      <c r="C12" t="inlineStr">
        <is>
          <t>李岳丰</t>
        </is>
      </c>
      <c r="D12" t="inlineStr">
        <is>
          <t>华东区</t>
        </is>
      </c>
      <c r="E12"/>
    </row>
    <row r="13" ht="25.5" customHeight="1">
      <c r="A13">
        <v>34</v>
      </c>
      <c r="B13" t="inlineStr">
        <is>
          <t>贺欢欢</t>
        </is>
      </c>
      <c r="C13" t="inlineStr">
        <is>
          <t>王言</t>
        </is>
      </c>
      <c r="D13" t="inlineStr">
        <is>
          <t>华南区</t>
        </is>
      </c>
      <c r="E13"/>
    </row>
    <row r="14" ht="25.5" customHeight="1">
      <c r="A14">
        <v>35</v>
      </c>
      <c r="B14" t="inlineStr">
        <is>
          <t>朱元元</t>
        </is>
      </c>
      <c r="C14" t="inlineStr">
        <is>
          <t>朱元元</t>
        </is>
      </c>
      <c r="D14" t="inlineStr">
        <is>
          <t>华东区</t>
        </is>
      </c>
      <c r="E14"/>
    </row>
    <row r="15" ht="25.5" customHeight="1">
      <c r="A15">
        <v>36</v>
      </c>
      <c r="B15" t="inlineStr">
        <is>
          <t>谢文超</t>
        </is>
      </c>
      <c r="C15" t="inlineStr">
        <is>
          <t>王言</t>
        </is>
      </c>
      <c r="D15" t="inlineStr">
        <is>
          <t>华南区</t>
        </is>
      </c>
      <c r="E15"/>
    </row>
    <row r="16" ht="25.5" customHeight="1">
      <c r="A16">
        <v>37</v>
      </c>
      <c r="B16" t="inlineStr">
        <is>
          <t>谭亮城</t>
        </is>
      </c>
      <c r="C16" t="inlineStr">
        <is>
          <t>王言</t>
        </is>
      </c>
      <c r="D16" t="inlineStr">
        <is>
          <t>华南区</t>
        </is>
      </c>
      <c r="E16"/>
    </row>
    <row r="17" ht="25.5" customHeight="1">
      <c r="A17">
        <v>38</v>
      </c>
      <c r="B17" t="inlineStr">
        <is>
          <t>倪洁</t>
        </is>
      </c>
      <c r="C17" t="inlineStr">
        <is>
          <t>卞俊军</t>
        </is>
      </c>
      <c r="D17" t="inlineStr">
        <is>
          <t>华东区</t>
        </is>
      </c>
      <c r="E17"/>
    </row>
    <row r="18" ht="25.5" customHeight="1">
      <c r="A18">
        <v>39</v>
      </c>
      <c r="B18" t="inlineStr">
        <is>
          <t>卞俊军</t>
        </is>
      </c>
      <c r="C18"/>
      <c r="D18" t="inlineStr">
        <is>
          <t>华东区</t>
        </is>
      </c>
      <c r="E18"/>
    </row>
    <row r="19" ht="25.5" customHeight="1">
      <c r="A19">
        <v>40</v>
      </c>
      <c r="B19" t="inlineStr">
        <is>
          <t>郭岳超</t>
        </is>
      </c>
      <c r="C19" t="inlineStr">
        <is>
          <t>李岳丰,吕佳</t>
        </is>
      </c>
      <c r="D19" t="inlineStr">
        <is>
          <t>北区</t>
        </is>
      </c>
      <c r="E19"/>
    </row>
    <row r="20" ht="25.5" customHeight="1">
      <c r="A20">
        <v>41</v>
      </c>
      <c r="B20" t="inlineStr">
        <is>
          <t>成宇</t>
        </is>
      </c>
      <c r="C20" t="inlineStr">
        <is>
          <t>吕佳,李岳丰</t>
        </is>
      </c>
      <c r="D20" t="inlineStr">
        <is>
          <t>北区</t>
        </is>
      </c>
      <c r="E20"/>
    </row>
    <row r="21" ht="25.5" customHeight="1">
      <c r="A21">
        <v>42</v>
      </c>
      <c r="B21" t="inlineStr">
        <is>
          <t>樊若成</t>
        </is>
      </c>
      <c r="C21" t="inlineStr">
        <is>
          <t>卞俊军</t>
        </is>
      </c>
      <c r="D21" t="inlineStr">
        <is>
          <t>华东区</t>
        </is>
      </c>
      <c r="E21"/>
    </row>
    <row r="22" ht="25.5" customHeight="1">
      <c r="A22">
        <v>43</v>
      </c>
      <c r="B22" t="inlineStr">
        <is>
          <t>杨粼炎</t>
        </is>
      </c>
      <c r="C22" t="inlineStr">
        <is>
          <t>吴薇</t>
        </is>
      </c>
      <c r="D22" t="inlineStr">
        <is>
          <t>创新中心</t>
        </is>
      </c>
      <c r="E22"/>
    </row>
    <row r="23" ht="25.5" customHeight="1">
      <c r="A23">
        <v>44</v>
      </c>
      <c r="B23" t="inlineStr">
        <is>
          <t>张博文</t>
        </is>
      </c>
      <c r="C23" t="inlineStr">
        <is>
          <t>卞俊军</t>
        </is>
      </c>
      <c r="D23" t="inlineStr">
        <is>
          <t>华东区</t>
        </is>
      </c>
      <c r="E23"/>
    </row>
    <row r="24" ht="25.5" customHeight="1">
      <c r="A24">
        <v>45</v>
      </c>
      <c r="B24" t="inlineStr">
        <is>
          <t>司建龙</t>
        </is>
      </c>
      <c r="C24" t="inlineStr">
        <is>
          <t>王言</t>
        </is>
      </c>
      <c r="D24" t="inlineStr">
        <is>
          <t>北区</t>
        </is>
      </c>
      <c r="E24"/>
    </row>
    <row r="25" ht="25.5" customHeight="1">
      <c r="A25">
        <v>46</v>
      </c>
      <c r="B25" t="inlineStr">
        <is>
          <t>何舒琦</t>
        </is>
      </c>
      <c r="C25" t="inlineStr">
        <is>
          <t>吴薇,张铭麒</t>
        </is>
      </c>
      <c r="D25" t="inlineStr">
        <is>
          <t>创新中心</t>
        </is>
      </c>
      <c r="E25"/>
    </row>
    <row r="26" ht="25.5" customHeight="1">
      <c r="A26">
        <v>47</v>
      </c>
      <c r="B26" t="inlineStr">
        <is>
          <t>李志刚</t>
        </is>
      </c>
      <c r="C26" t="inlineStr">
        <is>
          <t>吕佳,李岳丰</t>
        </is>
      </c>
      <c r="D26" t="inlineStr">
        <is>
          <t>北区</t>
        </is>
      </c>
      <c r="E26"/>
    </row>
    <row r="27" ht="25.5" customHeight="1">
      <c r="A27">
        <v>48</v>
      </c>
      <c r="B27" t="inlineStr">
        <is>
          <t>汪洋</t>
        </is>
      </c>
      <c r="C27" t="inlineStr">
        <is>
          <t>卞俊军</t>
        </is>
      </c>
      <c r="D27" t="inlineStr">
        <is>
          <t>华东区</t>
        </is>
      </c>
      <c r="E27"/>
    </row>
    <row r="28" ht="25.5" customHeight="1">
      <c r="A28">
        <v>49</v>
      </c>
      <c r="B28" t="inlineStr">
        <is>
          <t>赵兴</t>
        </is>
      </c>
      <c r="C28" t="inlineStr">
        <is>
          <t>李岳丰</t>
        </is>
      </c>
      <c r="D28" t="inlineStr">
        <is>
          <t>BST</t>
        </is>
      </c>
      <c r="E28"/>
    </row>
    <row r="29" ht="25.5" customHeight="1">
      <c r="A29">
        <v>50</v>
      </c>
      <c r="B29" t="inlineStr">
        <is>
          <t>张博文</t>
        </is>
      </c>
      <c r="C29" t="inlineStr">
        <is>
          <t>吴薇,张铭麒</t>
        </is>
      </c>
      <c r="D29" t="inlineStr">
        <is>
          <t>创新中心</t>
        </is>
      </c>
      <c r="E29"/>
    </row>
    <row r="30" ht="25.5" customHeight="1">
      <c r="A30">
        <v>51</v>
      </c>
      <c r="B30" t="inlineStr">
        <is>
          <t>李晨明</t>
        </is>
      </c>
      <c r="C30" t="inlineStr">
        <is>
          <t>李岳丰</t>
        </is>
      </c>
      <c r="D30" t="inlineStr">
        <is>
          <t>北区</t>
        </is>
      </c>
      <c r="E30"/>
    </row>
    <row r="31" ht="25.5" customHeight="1">
      <c r="A31">
        <v>52</v>
      </c>
      <c r="B31" t="inlineStr">
        <is>
          <t>廖通凯</t>
        </is>
      </c>
      <c r="C31" t="inlineStr">
        <is>
          <t>时云志</t>
        </is>
      </c>
      <c r="D31" t="inlineStr">
        <is>
          <t>工业化中心</t>
        </is>
      </c>
      <c r="E31"/>
    </row>
    <row r="32" ht="25.5" customHeight="1">
      <c r="A32">
        <v>53</v>
      </c>
      <c r="B32" t="inlineStr">
        <is>
          <t>郭蓓</t>
        </is>
      </c>
      <c r="C32" t="inlineStr">
        <is>
          <t>吴薇</t>
        </is>
      </c>
      <c r="D32" t="inlineStr">
        <is>
          <t>创新中心</t>
        </is>
      </c>
      <c r="E32"/>
    </row>
    <row r="33" ht="25.5" customHeight="1">
      <c r="A33">
        <v>54</v>
      </c>
      <c r="B33" t="inlineStr">
        <is>
          <t>李岳丰</t>
        </is>
      </c>
      <c r="C33" t="inlineStr">
        <is>
          <t>李岳丰</t>
        </is>
      </c>
      <c r="D33" t="inlineStr">
        <is>
          <t>北区</t>
        </is>
      </c>
      <c r="E33"/>
    </row>
    <row r="34" ht="25.5" customHeight="1">
      <c r="A34">
        <v>55</v>
      </c>
      <c r="B34" t="inlineStr">
        <is>
          <t>何锐</t>
        </is>
      </c>
      <c r="C34" t="inlineStr">
        <is>
          <t>姚汉锋</t>
        </is>
      </c>
      <c r="D34" t="inlineStr">
        <is>
          <t>整机工业组</t>
        </is>
      </c>
      <c r="E34"/>
    </row>
  </sheetData>
  <dataValidations count="1">
    <dataValidation allowBlank="false" sqref="D2:D33" type="list">
      <formula1>"北区,BST,创新中心,华南区,华东区,销售管理,工业化中心,整机工业组"</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人员</t>
        </is>
      </c>
      <c r="B1" s="1" t="inlineStr">
        <is>
          <t>能力大类</t>
        </is>
      </c>
      <c r="C1" s="1" t="inlineStr">
        <is>
          <t>当前所在城市</t>
        </is>
      </c>
      <c r="D1" s="1" t="inlineStr">
        <is>
          <t>所属区域</t>
        </is>
      </c>
      <c r="E1" s="1" t="inlineStr">
        <is>
          <t>直属上级</t>
        </is>
      </c>
      <c r="F1" s="1" t="inlineStr">
        <is>
          <t>姓名</t>
        </is>
      </c>
      <c r="G1" s="1" t="inlineStr">
        <is>
          <t>初分级</t>
        </is>
      </c>
      <c r="H1" s="1" t="inlineStr">
        <is>
          <t>擅长菜系</t>
        </is>
      </c>
      <c r="I1" s="1" t="inlineStr">
        <is>
          <t>已签证国家</t>
        </is>
      </c>
      <c r="J1" s="1" t="inlineStr">
        <is>
          <t>导入铁锅能力</t>
        </is>
      </c>
      <c r="K1" s="1" t="inlineStr">
        <is>
          <t>备注</t>
        </is>
      </c>
      <c r="L1" s="1" t="inlineStr">
        <is>
          <t>单选 3</t>
        </is>
      </c>
    </row>
    <row r="2" ht="25.5" customHeight="1">
      <c r="A2" t="inlineStr">
        <is>
          <t>王野</t>
        </is>
      </c>
      <c r="B2" t="inlineStr">
        <is>
          <t>设备熟练操作/基础维修保养, 新店开业/问题整改, 铁锅导入, POC</t>
        </is>
      </c>
      <c r="C2" t="inlineStr">
        <is>
          <t>长沙,长沙,长沙,长沙,长沙,长沙,长沙,长沙,长沙,长沙,长沙,长沙,株洲,长沙,长沙,长沙,长沙,深圳,长沙,岳阳平江,长沙,株洲,长沙,长沙,娄底 涟源,长沙,株洲,武汉,武汉,长沙,长沙,长沙,株洲,长沙,长沙,岳阳平江,株洲,株洲,长沙,长沙,长沙,深圳,深圳,长沙,深圳,深圳,深圳,西安,西安,西安,北京,北京,北京,北京,北京,北京,北京,北京,长沙,长沙,西安,西安,西安,西安,武汉,长沙,长沙,深圳,长沙</t>
        </is>
      </c>
      <c r="D2" t="inlineStr">
        <is>
          <t>中国大陆-华北区</t>
        </is>
      </c>
      <c r="E2" t="inlineStr">
        <is>
          <t>黄莞</t>
        </is>
      </c>
      <c r="F2" t="inlineStr">
        <is>
          <t>王野</t>
        </is>
      </c>
      <c r="G2" t="inlineStr">
        <is>
          <t>S</t>
        </is>
      </c>
      <c r="H2"/>
      <c r="I2"/>
      <c r="J2" t="inlineStr">
        <is>
          <t>带教一次可上岗</t>
        </is>
      </c>
      <c r="K2" t="inlineStr">
        <is>
          <t>意识强，BST指定口味</t>
        </is>
      </c>
      <c r="L2" t="inlineStr">
        <is>
          <t>已填写</t>
        </is>
      </c>
    </row>
    <row r="3" ht="25.5" customHeight="1">
      <c r="A3" t="inlineStr">
        <is>
          <t>雷祖进</t>
        </is>
      </c>
      <c r="B3" t="inlineStr">
        <is>
          <t>设备熟练操作/基础维修保养, 新店开业/问题整改, 铁锅导入, POC</t>
        </is>
      </c>
      <c r="C3" t="inlineStr">
        <is>
          <t>曼谷,曼谷,香港,新加坡,香港,香港,马来西亚吉隆坡,香港,香港,马来西亚槟城,香港,福州,泉州,福建宁德,四川广元,广元,广元,上海,上海,上海,上海,上海,上海,杭州,南京,香港,香港,首尔,首尔,首尔,首尔</t>
        </is>
      </c>
      <c r="D3" t="inlineStr">
        <is>
          <t>BST</t>
        </is>
      </c>
      <c r="E3" t="inlineStr">
        <is>
          <t>张铭麒</t>
        </is>
      </c>
      <c r="F3" t="inlineStr">
        <is>
          <t>雷祖进</t>
        </is>
      </c>
      <c r="G3" t="inlineStr">
        <is>
          <t>S</t>
        </is>
      </c>
      <c r="H3" t="inlineStr">
        <is>
          <t>湘菜, 川菜, 粤菜, 团餐</t>
        </is>
      </c>
      <c r="I3" t="inlineStr">
        <is>
          <t>有护照，去过免签国家</t>
        </is>
      </c>
      <c r="J3" t="inlineStr">
        <is>
          <t>带教一次可上岗</t>
        </is>
      </c>
      <c r="K3" t="inlineStr">
        <is>
          <t>农耕记，BST指定口味</t>
        </is>
      </c>
      <c r="L3" t="inlineStr">
        <is>
          <t>已填写</t>
        </is>
      </c>
    </row>
    <row r="4" ht="25.5" customHeight="1">
      <c r="A4" t="inlineStr">
        <is>
          <t>罗刚</t>
        </is>
      </c>
      <c r="B4" t="inlineStr">
        <is>
          <t>设备熟练操作/基础维修保养, 新店开业/问题整改, 铁锅导入, POC</t>
        </is>
      </c>
      <c r="C4" t="inlineStr">
        <is>
          <t>合肥,排休,全国,深圳,福州,珠海,深圳,珠海,杭州总部新品牌过江龙录菜,杭州绿茶,杭州,杭州,杭州,杭州,杭州,深圳,香港,深圳,泰国曼谷,曼谷,深圳,成都,杭州,北京,大连,北京,北京,北京,北京,贵港,深圳,宁波,贵港,宁波余姚,绍兴,宁波,宁波,绍兴,上海,上海,上海,杭州,杭州,深圳,广西,贺州,贺州市,深圳,上海,上海,上海,上海,广州,广州,深圳,广州,深圳</t>
        </is>
      </c>
      <c r="D4" t="inlineStr">
        <is>
          <t>BST</t>
        </is>
      </c>
      <c r="E4" t="inlineStr">
        <is>
          <t>张铭麒</t>
        </is>
      </c>
      <c r="F4" t="inlineStr">
        <is>
          <t>罗刚</t>
        </is>
      </c>
      <c r="G4" t="inlineStr">
        <is>
          <t>S</t>
        </is>
      </c>
      <c r="H4" t="inlineStr">
        <is>
          <t>湘菜, 粤菜, 杭帮菜/淮扬菜, 团餐, 西餐</t>
        </is>
      </c>
      <c r="I4" t="inlineStr">
        <is>
          <t>有护照，去过免签国家</t>
        </is>
      </c>
      <c r="J4" t="inlineStr">
        <is>
          <t>直接上岗</t>
        </is>
      </c>
      <c r="K4" t="inlineStr">
        <is>
          <t>绿茶、BST指定口味</t>
        </is>
      </c>
      <c r="L4" t="inlineStr">
        <is>
          <t>已填写</t>
        </is>
      </c>
    </row>
    <row r="5" ht="25.5" customHeight="1">
      <c r="A5" t="inlineStr">
        <is>
          <t>杨梓雄</t>
        </is>
      </c>
      <c r="B5" t="inlineStr">
        <is>
          <t>设备熟练操作/基础维修保养, 新店开业/问题整改, 铁锅导入, POC</t>
        </is>
      </c>
      <c r="C5" t="inlineStr">
        <is>
          <t>北京,北京,成都,成都,北京,北京,惠州,深圳,北京,北京,广州,广州,广东,广东,南京,南京,北京,南京,南京,北京,北京,北京,北京,北京,北京,广东,广州,广州,广州,广州,澳门,澳门,广东,广州,广州,广州,广东,杭州,杭州,杭州,合肥,合肥,广东,福州,广东,广东,广东,广州,广东,广东,广州,广州,广州,广东,广东,广东,广东,沈阳</t>
        </is>
      </c>
      <c r="D5" t="inlineStr">
        <is>
          <t>BST</t>
        </is>
      </c>
      <c r="E5" t="inlineStr">
        <is>
          <t>张铭麒</t>
        </is>
      </c>
      <c r="F5" t="inlineStr">
        <is>
          <t>杨梓雄</t>
        </is>
      </c>
      <c r="G5" t="inlineStr">
        <is>
          <t>S</t>
        </is>
      </c>
      <c r="H5" t="inlineStr">
        <is>
          <t>湘菜, 川菜, 粤菜, 杭帮菜/淮扬菜, 团餐</t>
        </is>
      </c>
      <c r="I5" t="inlineStr">
        <is>
          <t>有护照，没出过国</t>
        </is>
      </c>
      <c r="J5" t="inlineStr">
        <is>
          <t>带教一次可上岗</t>
        </is>
      </c>
      <c r="K5" t="inlineStr">
        <is>
          <t>BST指定口味</t>
        </is>
      </c>
      <c r="L5" t="inlineStr">
        <is>
          <t>已填写</t>
        </is>
      </c>
    </row>
    <row r="6" ht="25.5" customHeight="1">
      <c r="A6" t="inlineStr">
        <is>
          <t>周朝凌</t>
        </is>
      </c>
      <c r="B6" t="inlineStr">
        <is>
          <t>设备熟练操作/基础维修保养, 新店开业/问题整改, 铁锅导入, POC</t>
        </is>
      </c>
      <c r="C6" t="inlineStr">
        <is>
          <t>湖北,北京,广州,北京,广州,东莞,北京,北京,清远,北京,广州,广州,东莞,深圳,成都</t>
        </is>
      </c>
      <c r="D6" t="inlineStr">
        <is>
          <t>BST</t>
        </is>
      </c>
      <c r="E6" t="inlineStr">
        <is>
          <t>张铭麒</t>
        </is>
      </c>
      <c r="F6" t="inlineStr">
        <is>
          <t>周朝凌</t>
        </is>
      </c>
      <c r="G6" t="inlineStr">
        <is>
          <t>S</t>
        </is>
      </c>
      <c r="H6" t="inlineStr">
        <is>
          <t>湘菜, 川菜, 团餐</t>
        </is>
      </c>
      <c r="I6" t="inlineStr">
        <is>
          <t>韩国</t>
        </is>
      </c>
      <c r="J6" t="inlineStr">
        <is>
          <t>带教一次可上岗</t>
        </is>
      </c>
      <c r="K6" t="inlineStr">
        <is>
          <t>湘辣辣指定口味，能应对复杂POC</t>
        </is>
      </c>
      <c r="L6" t="inlineStr">
        <is>
          <t>已填写</t>
        </is>
      </c>
    </row>
    <row r="7" ht="25.5" customHeight="1">
      <c r="A7" t="inlineStr">
        <is>
          <t>习丁予</t>
        </is>
      </c>
      <c r="B7" t="inlineStr">
        <is>
          <t>设备熟练操作/基础维修保养, 新店开业/问题整改, 铁锅导入, POC</t>
        </is>
      </c>
      <c r="C7" t="inlineStr">
        <is>
          <t>乌鲁木齐,乌鲁木齐,乌鲁木齐,乌鲁木齐,乌鲁木齐,江西南昌,乌鲁木齐,南昌,南昌,深圳,江西南昌,南昌,宜春,吉安,赣州,重庆,西安,西安,西安,西安,西安,北京,济南,北京,南昌,济南,榆林,广州海珠区,莆田,衡水,成都,榆林,西安,西安,西安,西安,西安,西安,西安,西安,西安,西安,西安,西安,西安,西安,西安,西安,西安,合肥,温岭,新昌,新昌,东阳,西安,舟山,舟山,舟山,舟山,西安,上海,上海,上海,西安,西安,西安,西安,西安,西安,西安,西安,西安,西安,西安</t>
        </is>
      </c>
      <c r="D7" t="inlineStr">
        <is>
          <t>中国大陆-华北区</t>
        </is>
      </c>
      <c r="E7" t="inlineStr">
        <is>
          <t>黄莞</t>
        </is>
      </c>
      <c r="F7" t="inlineStr">
        <is>
          <t>习丁予</t>
        </is>
      </c>
      <c r="G7" t="inlineStr">
        <is>
          <t>A</t>
        </is>
      </c>
      <c r="H7" t="inlineStr">
        <is>
          <t>西餐, 法餐, 中式小炒</t>
        </is>
      </c>
      <c r="I7" t="inlineStr">
        <is>
          <t>无护照</t>
        </is>
      </c>
      <c r="J7" t="inlineStr">
        <is>
          <t>带教一次可上岗</t>
        </is>
      </c>
      <c r="K7" t="inlineStr">
        <is>
          <t>新员工</t>
        </is>
      </c>
      <c r="L7" t="inlineStr">
        <is>
          <t>已填写</t>
        </is>
      </c>
    </row>
    <row r="8" ht="25.5" customHeight="1">
      <c r="A8" t="inlineStr">
        <is>
          <t>宋奇忠</t>
        </is>
      </c>
      <c r="B8" t="inlineStr">
        <is>
          <t>设备熟练操作/基础维修保养, 新店开业/问题整改, 铁锅导入, POC</t>
        </is>
      </c>
      <c r="C8" t="inlineStr">
        <is>
          <t>广州,深圳,深圳,深圳,深圳,深圳,深圳</t>
        </is>
      </c>
      <c r="D8" t="inlineStr">
        <is>
          <t>中国大陆-华南区</t>
        </is>
      </c>
      <c r="E8" t="inlineStr">
        <is>
          <t>王言</t>
        </is>
      </c>
      <c r="F8" t="inlineStr">
        <is>
          <t>宋奇忠</t>
        </is>
      </c>
      <c r="G8" t="inlineStr">
        <is>
          <t>A</t>
        </is>
      </c>
      <c r="H8" t="inlineStr">
        <is>
          <t>湘菜, 北方菜</t>
        </is>
      </c>
      <c r="I8" t="inlineStr">
        <is>
          <t>有护照，没出过国</t>
        </is>
      </c>
      <c r="J8" t="inlineStr">
        <is>
          <t>带教一次可上岗</t>
        </is>
      </c>
      <c r="K8" t="inlineStr">
        <is>
          <t>有POC能力，铁锅，需要和罗刚跑一个店才能用</t>
        </is>
      </c>
      <c r="L8" t="inlineStr">
        <is>
          <t>已填写</t>
        </is>
      </c>
    </row>
    <row r="9" ht="25.5" customHeight="1">
      <c r="A9" t="inlineStr">
        <is>
          <t>唐清林</t>
        </is>
      </c>
      <c r="B9" t="inlineStr">
        <is>
          <t>设备熟练操作/基础维修保养, 新店开业/问题整改, 铁锅导入, POC</t>
        </is>
      </c>
      <c r="C9" t="inlineStr">
        <is>
          <t>福州,深圳,福州,福州,深圳,深圳,深圳,深圳,深圳,深圳,广州,深圳,深圳,深圳,深圳,广州,广州,广州,深圳,深圳,深圳,深圳,深圳</t>
        </is>
      </c>
      <c r="D9" t="inlineStr">
        <is>
          <t>中国大陆-华南区</t>
        </is>
      </c>
      <c r="E9" t="inlineStr">
        <is>
          <t>王言</t>
        </is>
      </c>
      <c r="F9" t="inlineStr">
        <is>
          <t>唐清林</t>
        </is>
      </c>
      <c r="G9" t="inlineStr">
        <is>
          <t>A</t>
        </is>
      </c>
      <c r="H9" t="inlineStr">
        <is>
          <t>湘菜, 川菜, 粤菜, 潮汕菜</t>
        </is>
      </c>
      <c r="I9" t="inlineStr">
        <is>
          <t>无护照</t>
        </is>
      </c>
      <c r="J9"/>
      <c r="K9" t="inlineStr">
        <is>
          <t>由POC能力</t>
        </is>
      </c>
      <c r="L9" t="inlineStr">
        <is>
          <t>已填写</t>
        </is>
      </c>
    </row>
    <row r="10" ht="25.5" customHeight="1">
      <c r="A10" t="inlineStr">
        <is>
          <t>余振兴</t>
        </is>
      </c>
      <c r="B10" t="inlineStr">
        <is>
          <t>设备熟练操作/基础维修保养, 新店开业/问题整改, POC, 铁锅导入</t>
        </is>
      </c>
      <c r="C10" t="inlineStr">
        <is>
          <t>西安,北京,广州,深圳,深圳,广州,广州,绍兴,广州,珠海,深圳,深圳,东莞,深圳,徐州,广东省深圳市龙岗区,深圳,深圳,深圳,广州,广州,深圳,广州,深圳,深圳,深圳,深圳,广州</t>
        </is>
      </c>
      <c r="D10" t="inlineStr">
        <is>
          <t>中国大陆-华南区</t>
        </is>
      </c>
      <c r="E10" t="inlineStr">
        <is>
          <t>王言</t>
        </is>
      </c>
      <c r="F10" t="inlineStr">
        <is>
          <t>余振兴</t>
        </is>
      </c>
      <c r="G10" t="inlineStr">
        <is>
          <t>A</t>
        </is>
      </c>
      <c r="H10" t="inlineStr">
        <is>
          <t>粤菜, 客家菜</t>
        </is>
      </c>
      <c r="I10" t="inlineStr">
        <is>
          <t>无护照</t>
        </is>
      </c>
      <c r="J10"/>
      <c r="K10" t="inlineStr">
        <is>
          <t>沟通能力较好</t>
        </is>
      </c>
      <c r="L10" t="inlineStr">
        <is>
          <t>已填写</t>
        </is>
      </c>
    </row>
    <row r="11" ht="25.5" customHeight="1">
      <c r="A11" t="inlineStr">
        <is>
          <t>周杰晟</t>
        </is>
      </c>
      <c r="B11" t="inlineStr">
        <is>
          <t>设备熟练操作/基础维修保养, 新店开业/问题整改, 铁锅导入, POC</t>
        </is>
      </c>
      <c r="C11" t="inlineStr">
        <is>
          <t>福州,福建省福州市,福州,福州,福州,福州</t>
        </is>
      </c>
      <c r="D11" t="inlineStr">
        <is>
          <t>中国大陆-华南区</t>
        </is>
      </c>
      <c r="E11" t="inlineStr">
        <is>
          <t>王言</t>
        </is>
      </c>
      <c r="F11" t="inlineStr">
        <is>
          <t>周杰晟</t>
        </is>
      </c>
      <c r="G11" t="inlineStr">
        <is>
          <t>A</t>
        </is>
      </c>
      <c r="H11" t="inlineStr">
        <is>
          <t>湘菜, 川菜, 粤菜, 北方菜, 西餐, 团餐, 潮汕菜</t>
        </is>
      </c>
      <c r="I11" t="inlineStr">
        <is>
          <t>日本,韩国</t>
        </is>
      </c>
      <c r="J11"/>
      <c r="K11"/>
      <c r="L11" t="inlineStr">
        <is>
          <t>已填写</t>
        </is>
      </c>
    </row>
    <row r="12" ht="25.5" customHeight="1">
      <c r="A12" t="inlineStr">
        <is>
          <t>胡光中</t>
        </is>
      </c>
      <c r="B12" t="inlineStr">
        <is>
          <t>设备熟练操作/基础维修保养, 新店开业/问题整改, 铁锅导入, POC</t>
        </is>
      </c>
      <c r="C12" t="inlineStr">
        <is>
          <t>北京,北京,北京,北京,北京,汕尾,中山,佛山,汕头,北京,深圳,北京,北京,北京,北京,北京,北京,北京,北京,北京,北京,北京,北京,北京,北京,北京,北京,北京,北京,北京,北京,珠海,珠海,北京,北京,北京,北京,北京,北京,北京,北京,北京,北京,北京,北京,北京,深圳,广西,广西,广西,广西,广西,珠海,珠海,海口,海口,海口,三亚,三亚,三亚,西安,西安,西安,西安,西安,西安,杭州,西安,杭州,温州,北京,北京,北京,北京,北京,北京,北京,北京,北京,北京,北京,北京,北京</t>
        </is>
      </c>
      <c r="D12" t="inlineStr">
        <is>
          <t>BST</t>
        </is>
      </c>
      <c r="E12" t="inlineStr">
        <is>
          <t>张铭麒</t>
        </is>
      </c>
      <c r="F12" t="inlineStr">
        <is>
          <t>胡光中</t>
        </is>
      </c>
      <c r="G12" t="inlineStr">
        <is>
          <t>A</t>
        </is>
      </c>
      <c r="H12" t="inlineStr">
        <is>
          <t>湘菜, 川菜, 粤菜, 团餐</t>
        </is>
      </c>
      <c r="I12" t="inlineStr">
        <is>
          <t>有护照，没出过国</t>
        </is>
      </c>
      <c r="J12" t="inlineStr">
        <is>
          <t>带教一次可上岗</t>
        </is>
      </c>
      <c r="K12" t="inlineStr">
        <is>
          <t>操作能力交强，可以应对比较复杂的POC</t>
        </is>
      </c>
      <c r="L12" t="inlineStr">
        <is>
          <t>已填写</t>
        </is>
      </c>
    </row>
    <row r="13" ht="25.5" customHeight="1">
      <c r="A13" t="inlineStr">
        <is>
          <t>马志明</t>
        </is>
      </c>
      <c r="B13" t="inlineStr">
        <is>
          <t>设备熟练操作/基础维修保养, 新店开业/问题整改, 铁锅导入, POC</t>
        </is>
      </c>
      <c r="C13" t="inlineStr">
        <is>
          <t>北京,湖南怀化,北京,北京,深圳,成都,武汉,上海,武汉,上海,湖州,宁波,武汉,河南郑州,深圳,郑州,北京,西安,太原,福建省泉州市,福建泉州,上海,深圳,深圳,广西南宁,广西钦州,深圳,珠海,深圳,西安,陕西安康,陕西安康,陕西安康,北京,北京,青岛,深圳,怀化,惠阳,浙江台州,玉环市,浙江义乌,诸暨,诸暨,苍南,嘉兴,嘉兴,深圳,惠州,深圳,深圳,惠州,惠州,惠州,福州,西安,西安,西安,深圳,惠州,惠州,惠州,东莞,东莞</t>
        </is>
      </c>
      <c r="D13" t="inlineStr">
        <is>
          <t>BST</t>
        </is>
      </c>
      <c r="E13" t="inlineStr">
        <is>
          <t>张铭麒</t>
        </is>
      </c>
      <c r="F13" t="inlineStr">
        <is>
          <t>马志明</t>
        </is>
      </c>
      <c r="G13" t="inlineStr">
        <is>
          <t>A</t>
        </is>
      </c>
      <c r="H13" t="inlineStr">
        <is>
          <t>湘菜, 川菜, 粤菜</t>
        </is>
      </c>
      <c r="I13" t="inlineStr">
        <is>
          <t>有护照，没出过国</t>
        </is>
      </c>
      <c r="J13"/>
      <c r="K13" t="inlineStr">
        <is>
          <t>小蓝船倾向，BST指定口味</t>
        </is>
      </c>
      <c r="L13" t="inlineStr">
        <is>
          <t>已填写</t>
        </is>
      </c>
    </row>
    <row r="14" ht="25.5" customHeight="1">
      <c r="A14" t="inlineStr">
        <is>
          <t>许宝华</t>
        </is>
      </c>
      <c r="B14" t="inlineStr">
        <is>
          <t>设备熟练操作/基础维修保养, 新店开业/问题整改, 铁锅导入, POC</t>
        </is>
      </c>
      <c r="C14" t="inlineStr">
        <is>
          <t>北京,北京,北京,湖南衡阳,湖南衡阳,汕头,福州,深圳,深圳,深圳,惠州,梅州,北京,北京,北京,深圳,珠海,新加坡,马来西亚,马来西亚,马来西亚,上海,北京,北京,北京,北京,北京,衡阳,北京,北京,北京,北京,北京,北京,北京,北京,北京,北京,福建,福建,福建,福建,福建,福建,福建,浙江,嘉兴,嘉兴,深圳,深圳,深圳,深圳,衡阳,衡阳,衡阳,衡阳,衡阳,衡阳,六安市,滁州,合肥,合肥,河北,益阳,益阳,衡阳,深圳,深圳,深圳,深圳,深圳,深圳,深圳,深圳,湖州,湖州,浙江,湖州,衡阳,衡阳,衡阳,衡阳,衡阳,衡阳,衡阳,深圳</t>
        </is>
      </c>
      <c r="D14" t="inlineStr">
        <is>
          <t>BST</t>
        </is>
      </c>
      <c r="E14" t="inlineStr">
        <is>
          <t>张铭麒</t>
        </is>
      </c>
      <c r="F14" t="inlineStr">
        <is>
          <t>许宝华</t>
        </is>
      </c>
      <c r="G14" t="inlineStr">
        <is>
          <t>A</t>
        </is>
      </c>
      <c r="H14" t="inlineStr">
        <is>
          <t>湘菜</t>
        </is>
      </c>
      <c r="I14" t="inlineStr">
        <is>
          <t>有护照，没出过国</t>
        </is>
      </c>
      <c r="J14" t="inlineStr">
        <is>
          <t>带教一次可上岗</t>
        </is>
      </c>
      <c r="K14" t="inlineStr">
        <is>
          <t>大鸭梨，BST指定口味</t>
        </is>
      </c>
      <c r="L14" t="inlineStr">
        <is>
          <t>已填写</t>
        </is>
      </c>
    </row>
    <row r="15" ht="25.5" customHeight="1">
      <c r="A15" t="inlineStr">
        <is>
          <t>黄俊龙</t>
        </is>
      </c>
      <c r="B15" t="inlineStr">
        <is>
          <t>设备熟练操作/基础维修保养, 新店开业/问题整改, 铁锅导入, POC</t>
        </is>
      </c>
      <c r="C15" t="inlineStr">
        <is>
          <t>南通,厦门,厦门,杭州,上海,上海,广州,武汉,武汉,北京,福州</t>
        </is>
      </c>
      <c r="D15" t="inlineStr">
        <is>
          <t>中国大陆-华东区</t>
        </is>
      </c>
      <c r="E15" t="inlineStr">
        <is>
          <t>卞俊军</t>
        </is>
      </c>
      <c r="F15" t="inlineStr">
        <is>
          <t>黄俊龙</t>
        </is>
      </c>
      <c r="G15" t="inlineStr">
        <is>
          <t>A</t>
        </is>
      </c>
      <c r="H15" t="inlineStr">
        <is>
          <t>湘菜, 川菜, 团餐</t>
        </is>
      </c>
      <c r="I15" t="inlineStr">
        <is>
          <t>无护照</t>
        </is>
      </c>
      <c r="J15" t="inlineStr">
        <is>
          <t>带教一次可上岗</t>
        </is>
      </c>
      <c r="K15"/>
      <c r="L15" t="inlineStr">
        <is>
          <t>已填写</t>
        </is>
      </c>
    </row>
    <row r="16" ht="25.5" customHeight="1">
      <c r="A16" t="inlineStr">
        <is>
          <t>张连顺</t>
        </is>
      </c>
      <c r="B16" t="inlineStr">
        <is>
          <t>新店开业/问题整改, 设备熟练操作/基础维修保养, 铁锅导入</t>
        </is>
      </c>
      <c r="C16" t="inlineStr">
        <is>
          <t>深圳,北京,金华,济南,连云港,深圳,西安,达州,成都市,成都市,深圳,深圳,深圳,深圳,深圳,深圳,深圳,枣庄,深圳,北京,石家庄,石家庄,泉州市,深圳,深圳,深圳,深圳,天津,天津,广州,深圳,深圳,广州,广州,深圳,广州,深圳,深圳,广州,广州,深圳,深圳,深圳,广州市,广州市,深圳,深圳,深圳,深圳</t>
        </is>
      </c>
      <c r="D16" t="inlineStr">
        <is>
          <t>BST</t>
        </is>
      </c>
      <c r="E16" t="inlineStr">
        <is>
          <t>张铭麒</t>
        </is>
      </c>
      <c r="F16" t="inlineStr">
        <is>
          <t>张连顺</t>
        </is>
      </c>
      <c r="G16" t="inlineStr">
        <is>
          <t>O</t>
        </is>
      </c>
      <c r="H16" t="inlineStr">
        <is>
          <t>粤菜</t>
        </is>
      </c>
      <c r="I16" t="inlineStr">
        <is>
          <t>无护照</t>
        </is>
      </c>
      <c r="J16"/>
      <c r="K16" t="inlineStr">
        <is>
          <t>餐车司机，能做开业</t>
        </is>
      </c>
      <c r="L16" t="inlineStr">
        <is>
          <t>已填写</t>
        </is>
      </c>
    </row>
    <row r="17" ht="25.5" customHeight="1">
      <c r="A17" t="inlineStr">
        <is>
          <t>尹龙强</t>
        </is>
      </c>
      <c r="B17" t="inlineStr">
        <is>
          <t>设备熟练操作/基础维修保养, 新店开业/问题整改, 铁锅导入, POC</t>
        </is>
      </c>
      <c r="C17" t="inlineStr">
        <is>
          <t>宜春,北京,上海,天津,郑州,北京,北京,北京,北京,北京,上海,深圳,长沙,深圳,北京,北京,北京,北京,北京,北京,北京,天津,北京,北京,北京,北京,天津,威海,烟台,福建,深圳,无锡,苏州,深圳,拉萨,深圳,北京,北京,北京,北京,北京,北京,北京,北京,北京,北京,本溪,北京,深圳,北京,吉安,深圳,金华,金华,金华,长沙,深圳,长沙,衢州,衢州,郑州,郑州,深圳,深圳,广州,广州,广州,深圳,深圳,深圳,深圳,深圳</t>
        </is>
      </c>
      <c r="D17" t="inlineStr">
        <is>
          <t>中国大陆-华东区</t>
        </is>
      </c>
      <c r="E17" t="inlineStr">
        <is>
          <t>卞俊军</t>
        </is>
      </c>
      <c r="F17" t="inlineStr">
        <is>
          <t>尹龙强</t>
        </is>
      </c>
      <c r="G17" t="inlineStr">
        <is>
          <t>O</t>
        </is>
      </c>
      <c r="H17" t="inlineStr">
        <is>
          <t>川菜</t>
        </is>
      </c>
      <c r="I17" t="inlineStr">
        <is>
          <t>有护照，没出过国</t>
        </is>
      </c>
      <c r="J17" t="inlineStr">
        <is>
          <t>带教一次可上岗</t>
        </is>
      </c>
      <c r="K17" t="inlineStr">
        <is>
          <t>沟通能力较好，只能做简单POC</t>
        </is>
      </c>
      <c r="L17" t="inlineStr">
        <is>
          <t>已填写</t>
        </is>
      </c>
    </row>
    <row r="18" ht="25.5" customHeight="1">
      <c r="A18" t="inlineStr">
        <is>
          <t>卢明辉</t>
        </is>
      </c>
      <c r="B18" t="inlineStr">
        <is>
          <t>设备熟练操作/基础维修保养, 新店开业/问题整改, 铁锅导入</t>
        </is>
      </c>
      <c r="C18" t="inlineStr">
        <is>
          <t>丽水,北京,北京,成都,成都,浙江省乐清市,温州,深圳,卢明辉,东莞,苏州,苏州,深圳,深圳,广州,广州,广州</t>
        </is>
      </c>
      <c r="D18" t="inlineStr">
        <is>
          <t>BST</t>
        </is>
      </c>
      <c r="E18" t="inlineStr">
        <is>
          <t>张铭麒</t>
        </is>
      </c>
      <c r="F18" t="inlineStr">
        <is>
          <t>卢明辉</t>
        </is>
      </c>
      <c r="G18" t="inlineStr">
        <is>
          <t>N</t>
        </is>
      </c>
      <c r="H18" t="inlineStr">
        <is>
          <t>川菜, 湘菜</t>
        </is>
      </c>
      <c r="I18" t="inlineStr">
        <is>
          <t>没有护照</t>
        </is>
      </c>
      <c r="J18"/>
      <c r="K18" t="inlineStr">
        <is>
          <t>7月入职，能操作机器，不懂POC</t>
        </is>
      </c>
      <c r="L18" t="inlineStr">
        <is>
          <t>已填写</t>
        </is>
      </c>
    </row>
    <row r="19" ht="25.5" customHeight="1">
      <c r="A19" t="inlineStr">
        <is>
          <t>刘兰强</t>
        </is>
      </c>
      <c r="B19" t="inlineStr">
        <is>
          <t>铁锅导入, 新店开业/问题整改</t>
        </is>
      </c>
      <c r="C19" t="inlineStr">
        <is>
          <t>北京,北京,深圳,长沙,娄底,娄底,北京,济南,武汉,上海,上海,湖北武汉,长沙,武汉,长沙,武汉,杭州,杭州,武汉,苏州,南通,丽水,南通,启东,南京,义乌,义乌,义乌,温岭,遂宁,上海,上海,北京,上海,上海,北京,北京,北京,北京,北京,北京,北京,北京,北京,北京,北京,北京,北京,北京,北京,北京,北京,北京,北京</t>
        </is>
      </c>
      <c r="D19"/>
      <c r="E19" t="inlineStr">
        <is>
          <t>李阳</t>
        </is>
      </c>
      <c r="F19" t="inlineStr">
        <is>
          <t>刘兰强</t>
        </is>
      </c>
      <c r="G19" t="inlineStr">
        <is>
          <t>N</t>
        </is>
      </c>
      <c r="H19" t="inlineStr">
        <is>
          <t>湘菜</t>
        </is>
      </c>
      <c r="I19"/>
      <c r="J19"/>
      <c r="K19"/>
      <c r="L19" t="inlineStr">
        <is>
          <t>已填写</t>
        </is>
      </c>
    </row>
    <row r="20" ht="25.5" customHeight="1">
      <c r="A20" t="inlineStr">
        <is>
          <t>张海</t>
        </is>
      </c>
      <c r="B20" t="inlineStr">
        <is>
          <t>铁锅导入, 新店开业/问题整改</t>
        </is>
      </c>
      <c r="C20" t="inlineStr">
        <is>
          <t>北京,深圳,杭州,北京,杭州,杭州,北京,天津,青岛,菏泽,浙江湖州,重庆,重庆,重庆,重庆,重庆,北京,北京,北京,北京,北京,北京,北京,北京,北京,北京,北京,北京,北京,牡丹江,北京,牡丹江,北京,北京,北京,北京,北京,北京,大连,大连,广州,广州,广州,广州,广州,新加坡,新加坡,新加坡,牡丹江</t>
        </is>
      </c>
      <c r="D20"/>
      <c r="E20" t="inlineStr">
        <is>
          <t>李阳</t>
        </is>
      </c>
      <c r="F20" t="inlineStr">
        <is>
          <t>张海</t>
        </is>
      </c>
      <c r="G20" t="inlineStr">
        <is>
          <t>N</t>
        </is>
      </c>
      <c r="H20" t="inlineStr">
        <is>
          <t>北方菜</t>
        </is>
      </c>
      <c r="I20"/>
      <c r="J20"/>
      <c r="K20"/>
      <c r="L20" t="inlineStr">
        <is>
          <t>已填写</t>
        </is>
      </c>
    </row>
    <row r="21" ht="25.5" customHeight="1">
      <c r="A21" t="inlineStr">
        <is>
          <t>冯明</t>
        </is>
      </c>
      <c r="B21" t="inlineStr">
        <is>
          <t>铁锅导入, 新店开业/问题整改</t>
        </is>
      </c>
      <c r="C21" t="inlineStr">
        <is>
          <t>深圳,北京,北京,北京,北京,北京,天津,北京,北京,山西晋城,晋江,北京,燕郊,北京,天津,西安,山西太原,山西长治,重庆,重庆,重庆,重庆,重庆,重庆,重庆,重庆,西昌,成都,赣州,北京,北京,北京,北京,北京,北京,河北廊坊,上海,宜兴市,宜兴,宜兴,南阳,常州,南京,上海,常州,常州,常州,常州,扬州,上海,上海,上海,上海,温州,杭州,杭州,成都,成都,成都,成都,成都,成都,成都,成都,成都</t>
        </is>
      </c>
      <c r="D21"/>
      <c r="E21"/>
      <c r="F21" t="inlineStr">
        <is>
          <t>冯明</t>
        </is>
      </c>
      <c r="G21" t="inlineStr">
        <is>
          <t>N</t>
        </is>
      </c>
      <c r="H21" t="inlineStr">
        <is>
          <t>湘菜</t>
        </is>
      </c>
      <c r="I21"/>
      <c r="J21"/>
      <c r="K21"/>
      <c r="L21" t="inlineStr">
        <is>
          <t>已填写</t>
        </is>
      </c>
    </row>
    <row r="22" ht="25.5" customHeight="1">
      <c r="A22" t="inlineStr">
        <is>
          <t>周洪亮</t>
        </is>
      </c>
      <c r="B22" t="inlineStr">
        <is>
          <t>铁锅导入, 新店开业/问题整改</t>
        </is>
      </c>
      <c r="C22" t="inlineStr">
        <is>
          <t>北京,北京,北京,北京,宁波,北京,昆明,昆明,昆明,大理,贵阳,贵阳,昆明,昆明,贵阳,遵义,重庆,济南,包头,包头,湖州,兰州,福州,厦门,莆田,龙岩,厦门,泉州,汕头,深圳,广州,广州,北京,深圳,汕头,深圳,广州,广州,珠海,汕头,汕头,广州,广州,广州,汕头,汕头,南宁,南宁,南宁,汕头,汕头,汕头,汕头</t>
        </is>
      </c>
      <c r="D22"/>
      <c r="E22"/>
      <c r="F22" t="inlineStr">
        <is>
          <t>周洪亮</t>
        </is>
      </c>
      <c r="G22" t="inlineStr">
        <is>
          <t>N</t>
        </is>
      </c>
      <c r="H22" t="inlineStr">
        <is>
          <t>粤菜</t>
        </is>
      </c>
      <c r="I22"/>
      <c r="J22"/>
      <c r="K22"/>
      <c r="L22" t="inlineStr">
        <is>
          <t>已填写</t>
        </is>
      </c>
    </row>
  </sheetData>
  <dataValidations count="3">
    <dataValidation allowBlank="false" sqref="D2:D21" type="list">
      <formula1>"中国大陆-华北区,中国大陆-华南区,中国大陆-华东区,BST,北美-美西&amp;南区,北美区,北美-加拿大区,北亚太-日本区,北亚太-韩国区,南亚太区,港澳台区,欧洲区,南亚太-新马,深圳总部"</formula1>
    </dataValidation>
    <dataValidation allowBlank="false" sqref="G2:G21" type="list">
      <formula1>"S,A,O,N,F"</formula1>
    </dataValidation>
    <dataValidation allowBlank="false" sqref="L2:L21" type="list">
      <formula1>"已填写,未填写,无需填写"</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人员</t>
        </is>
      </c>
      <c r="B1" s="1" t="inlineStr">
        <is>
          <t>能力大类</t>
        </is>
      </c>
      <c r="C1" s="1" t="inlineStr">
        <is>
          <t>当前所在城市</t>
        </is>
      </c>
      <c r="D1" s="1" t="inlineStr">
        <is>
          <t>所属区域</t>
        </is>
      </c>
      <c r="E1" s="1" t="inlineStr">
        <is>
          <t>直属上级</t>
        </is>
      </c>
      <c r="F1" s="1" t="inlineStr">
        <is>
          <t>姓名</t>
        </is>
      </c>
      <c r="G1" s="1" t="inlineStr">
        <is>
          <t>初分级</t>
        </is>
      </c>
      <c r="H1" s="1" t="inlineStr">
        <is>
          <t>擅长菜系</t>
        </is>
      </c>
      <c r="I1" s="1" t="inlineStr">
        <is>
          <t>已签证国家</t>
        </is>
      </c>
      <c r="J1" s="1" t="inlineStr">
        <is>
          <t>导入铁锅能力</t>
        </is>
      </c>
      <c r="K1" s="1" t="inlineStr">
        <is>
          <t>备注</t>
        </is>
      </c>
      <c r="L1" s="1" t="inlineStr">
        <is>
          <t>单选 3</t>
        </is>
      </c>
    </row>
    <row r="2" ht="25.5" customHeight="1">
      <c r="A2" t="inlineStr">
        <is>
          <t>王野</t>
        </is>
      </c>
      <c r="B2" t="inlineStr">
        <is>
          <t>设备熟练操作/基础维修保养, 新店开业/问题整改, 铁锅导入, POC</t>
        </is>
      </c>
      <c r="C2" t="inlineStr">
        <is>
          <t>长沙,长沙,长沙,长沙,长沙,长沙,长沙,长沙,长沙,长沙,长沙,长沙,株洲,长沙,长沙,长沙,长沙,深圳,长沙,岳阳平江,长沙,株洲,长沙,长沙,娄底 涟源,长沙,株洲,武汉,武汉,长沙,长沙,长沙,株洲,长沙,长沙,岳阳平江,株洲,株洲,长沙,长沙,长沙,深圳,深圳,长沙,深圳,深圳,深圳,西安,西安,西安,北京,北京,北京,北京,北京,北京,北京,北京,长沙,长沙,西安,西安,西安,西安,武汉,长沙,长沙,深圳,长沙</t>
        </is>
      </c>
      <c r="D2" t="inlineStr">
        <is>
          <t>中国大陆-华北区</t>
        </is>
      </c>
      <c r="E2" t="inlineStr">
        <is>
          <t>黄莞</t>
        </is>
      </c>
      <c r="F2" t="inlineStr">
        <is>
          <t>王野</t>
        </is>
      </c>
      <c r="G2" t="inlineStr">
        <is>
          <t>S</t>
        </is>
      </c>
      <c r="H2"/>
      <c r="I2"/>
      <c r="J2" t="inlineStr">
        <is>
          <t>带教一次可上岗</t>
        </is>
      </c>
      <c r="K2" t="inlineStr">
        <is>
          <t>意识强，BST指定口味</t>
        </is>
      </c>
      <c r="L2" t="inlineStr">
        <is>
          <t>已填写</t>
        </is>
      </c>
    </row>
    <row r="3" ht="25.5" customHeight="1">
      <c r="A3" t="inlineStr">
        <is>
          <t>雷祖进</t>
        </is>
      </c>
      <c r="B3" t="inlineStr">
        <is>
          <t>设备熟练操作/基础维修保养, 新店开业/问题整改, 铁锅导入, POC</t>
        </is>
      </c>
      <c r="C3" t="inlineStr">
        <is>
          <t>曼谷,曼谷,香港,新加坡,香港,香港,马来西亚吉隆坡,香港,香港,马来西亚槟城,香港,福州,泉州,福建宁德,四川广元,广元,广元,上海,上海,上海,上海,上海,上海,杭州,南京,香港,香港,首尔,首尔,首尔,首尔</t>
        </is>
      </c>
      <c r="D3" t="inlineStr">
        <is>
          <t>BST</t>
        </is>
      </c>
      <c r="E3" t="inlineStr">
        <is>
          <t>张铭麒</t>
        </is>
      </c>
      <c r="F3" t="inlineStr">
        <is>
          <t>雷祖进</t>
        </is>
      </c>
      <c r="G3" t="inlineStr">
        <is>
          <t>S</t>
        </is>
      </c>
      <c r="H3" t="inlineStr">
        <is>
          <t>湘菜, 川菜, 粤菜, 团餐</t>
        </is>
      </c>
      <c r="I3" t="inlineStr">
        <is>
          <t>有护照，去过免签国家</t>
        </is>
      </c>
      <c r="J3" t="inlineStr">
        <is>
          <t>带教一次可上岗</t>
        </is>
      </c>
      <c r="K3" t="inlineStr">
        <is>
          <t>农耕记，BST指定口味</t>
        </is>
      </c>
      <c r="L3" t="inlineStr">
        <is>
          <t>已填写</t>
        </is>
      </c>
    </row>
    <row r="4" ht="25.5" customHeight="1">
      <c r="A4" t="inlineStr">
        <is>
          <t>罗刚</t>
        </is>
      </c>
      <c r="B4" t="inlineStr">
        <is>
          <t>设备熟练操作/基础维修保养, 新店开业/问题整改, 铁锅导入, POC</t>
        </is>
      </c>
      <c r="C4" t="inlineStr">
        <is>
          <t>合肥,排休,全国,深圳,福州,珠海,深圳,珠海,杭州总部新品牌过江龙录菜,杭州绿茶,杭州,杭州,杭州,杭州,杭州,深圳,香港,深圳,泰国曼谷,曼谷,深圳,成都,杭州,北京,大连,北京,北京,北京,北京,贵港,深圳,宁波,贵港,宁波余姚,绍兴,宁波,宁波,绍兴,上海,上海,上海,杭州,杭州,深圳,广西,贺州,贺州市,深圳,上海,上海,上海,上海,广州,广州,深圳,广州,深圳</t>
        </is>
      </c>
      <c r="D4" t="inlineStr">
        <is>
          <t>BST</t>
        </is>
      </c>
      <c r="E4" t="inlineStr">
        <is>
          <t>张铭麒</t>
        </is>
      </c>
      <c r="F4" t="inlineStr">
        <is>
          <t>罗刚</t>
        </is>
      </c>
      <c r="G4" t="inlineStr">
        <is>
          <t>S</t>
        </is>
      </c>
      <c r="H4" t="inlineStr">
        <is>
          <t>湘菜, 粤菜, 杭帮菜/淮扬菜, 团餐, 西餐</t>
        </is>
      </c>
      <c r="I4" t="inlineStr">
        <is>
          <t>有护照，去过免签国家</t>
        </is>
      </c>
      <c r="J4" t="inlineStr">
        <is>
          <t>直接上岗</t>
        </is>
      </c>
      <c r="K4" t="inlineStr">
        <is>
          <t>绿茶、BST指定口味</t>
        </is>
      </c>
      <c r="L4" t="inlineStr">
        <is>
          <t>已填写</t>
        </is>
      </c>
    </row>
    <row r="5" ht="25.5" customHeight="1">
      <c r="A5" t="inlineStr">
        <is>
          <t>杨梓雄</t>
        </is>
      </c>
      <c r="B5" t="inlineStr">
        <is>
          <t>设备熟练操作/基础维修保养, 新店开业/问题整改, 铁锅导入, POC</t>
        </is>
      </c>
      <c r="C5" t="inlineStr">
        <is>
          <t>北京,北京,成都,成都,北京,北京,惠州,深圳,北京,北京,广州,广州,广东,广东,南京,南京,北京,南京,南京,北京,北京,北京,北京,北京,北京,广东,广州,广州,广州,广州,澳门,澳门,广东,广州,广州,广州,广东,杭州,杭州,杭州,合肥,合肥,广东,福州,广东,广东,广东,广州,广东,广东,广州,广州,广州,广东,广东,广东,广东,沈阳</t>
        </is>
      </c>
      <c r="D5" t="inlineStr">
        <is>
          <t>BST</t>
        </is>
      </c>
      <c r="E5" t="inlineStr">
        <is>
          <t>张铭麒</t>
        </is>
      </c>
      <c r="F5" t="inlineStr">
        <is>
          <t>杨梓雄</t>
        </is>
      </c>
      <c r="G5" t="inlineStr">
        <is>
          <t>S</t>
        </is>
      </c>
      <c r="H5" t="inlineStr">
        <is>
          <t>湘菜, 川菜, 粤菜, 杭帮菜/淮扬菜, 团餐</t>
        </is>
      </c>
      <c r="I5" t="inlineStr">
        <is>
          <t>有护照，没出过国</t>
        </is>
      </c>
      <c r="J5" t="inlineStr">
        <is>
          <t>带教一次可上岗</t>
        </is>
      </c>
      <c r="K5" t="inlineStr">
        <is>
          <t>BST指定口味</t>
        </is>
      </c>
      <c r="L5" t="inlineStr">
        <is>
          <t>已填写</t>
        </is>
      </c>
    </row>
    <row r="6" ht="25.5" customHeight="1">
      <c r="A6" t="inlineStr">
        <is>
          <t>高秦</t>
        </is>
      </c>
      <c r="B6" t="inlineStr">
        <is>
          <t>设备熟练操作/基础维修保养, 新店开业/问题整改, 铁锅导入, POC</t>
        </is>
      </c>
      <c r="C6" t="inlineStr">
        <is>
          <t>成都,成都,成都,西安,南京,西安,西安,西安,西安,西安,深圳,深圳,西安,深圳,南京,南京,西安,西安,成都,成都,成都,西安,成都,成都,成都,西安,淄博,淄博</t>
        </is>
      </c>
      <c r="D6"/>
      <c r="E6"/>
      <c r="F6" t="inlineStr">
        <is>
          <t>高秦</t>
        </is>
      </c>
      <c r="G6" t="inlineStr">
        <is>
          <t>S</t>
        </is>
      </c>
      <c r="H6" t="inlineStr">
        <is>
          <t>川菜, 湘菜, 西餐</t>
        </is>
      </c>
      <c r="I6"/>
      <c r="J6"/>
      <c r="K6"/>
      <c r="L6"/>
    </row>
    <row r="7" ht="25.5" customHeight="1">
      <c r="A7" t="inlineStr">
        <is>
          <t>习丁予</t>
        </is>
      </c>
      <c r="B7" t="inlineStr">
        <is>
          <t>设备熟练操作/基础维修保养, 新店开业/问题整改, 铁锅导入, POC</t>
        </is>
      </c>
      <c r="C7" t="inlineStr">
        <is>
          <t>乌鲁木齐,乌鲁木齐,乌鲁木齐,乌鲁木齐,乌鲁木齐,江西南昌,乌鲁木齐,南昌,南昌,深圳,江西南昌,南昌,宜春,吉安,赣州,重庆,西安,西安,西安,西安,西安,北京,济南,北京,南昌,济南,榆林,广州海珠区,莆田,衡水,成都,榆林,西安,西安,西安,西安,西安,西安,西安,西安,西安,西安,西安,西安,西安,西安,西安,西安,西安,合肥,温岭,新昌,新昌,东阳,西安,舟山,舟山,舟山,舟山,西安,上海,上海,上海,西安,西安,西安,西安,西安,西安,西安,西安,西安,西安,西安</t>
        </is>
      </c>
      <c r="D7" t="inlineStr">
        <is>
          <t>中国大陆-华北区</t>
        </is>
      </c>
      <c r="E7" t="inlineStr">
        <is>
          <t>黄莞</t>
        </is>
      </c>
      <c r="F7" t="inlineStr">
        <is>
          <t>习丁予</t>
        </is>
      </c>
      <c r="G7" t="inlineStr">
        <is>
          <t>A</t>
        </is>
      </c>
      <c r="H7" t="inlineStr">
        <is>
          <t>西餐, 法餐, 中式小炒</t>
        </is>
      </c>
      <c r="I7" t="inlineStr">
        <is>
          <t>无护照</t>
        </is>
      </c>
      <c r="J7" t="inlineStr">
        <is>
          <t>带教一次可上岗</t>
        </is>
      </c>
      <c r="K7" t="inlineStr">
        <is>
          <t>新员工</t>
        </is>
      </c>
      <c r="L7" t="inlineStr">
        <is>
          <t>已填写</t>
        </is>
      </c>
    </row>
    <row r="8" ht="25.5" customHeight="1">
      <c r="A8" t="inlineStr">
        <is>
          <t>胡光中</t>
        </is>
      </c>
      <c r="B8" t="inlineStr">
        <is>
          <t>设备熟练操作/基础维修保养, 新店开业/问题整改, 铁锅导入, POC</t>
        </is>
      </c>
      <c r="C8" t="inlineStr">
        <is>
          <t>北京,北京,北京,北京,北京,汕尾,中山,佛山,汕头,北京,深圳,北京,北京,北京,北京,北京,北京,北京,北京,北京,北京,北京,北京,北京,北京,北京,北京,北京,北京,北京,北京,珠海,珠海,北京,北京,北京,北京,北京,北京,北京,北京,北京,北京,北京,北京,北京,深圳,广西,广西,广西,广西,广西,珠海,珠海,海口,海口,海口,三亚,三亚,三亚,西安,西安,西安,西安,西安,西安,杭州,西安,杭州,温州,北京,北京,北京,北京,北京,北京,北京,北京,北京,北京,北京,北京,北京</t>
        </is>
      </c>
      <c r="D8" t="inlineStr">
        <is>
          <t>BST</t>
        </is>
      </c>
      <c r="E8" t="inlineStr">
        <is>
          <t>张铭麒</t>
        </is>
      </c>
      <c r="F8" t="inlineStr">
        <is>
          <t>胡光中</t>
        </is>
      </c>
      <c r="G8" t="inlineStr">
        <is>
          <t>A</t>
        </is>
      </c>
      <c r="H8" t="inlineStr">
        <is>
          <t>湘菜, 川菜, 粤菜, 团餐</t>
        </is>
      </c>
      <c r="I8" t="inlineStr">
        <is>
          <t>有护照，没出过国</t>
        </is>
      </c>
      <c r="J8" t="inlineStr">
        <is>
          <t>带教一次可上岗</t>
        </is>
      </c>
      <c r="K8" t="inlineStr">
        <is>
          <t>操作能力交强，可以应对比较复杂的POC</t>
        </is>
      </c>
      <c r="L8" t="inlineStr">
        <is>
          <t>已填写</t>
        </is>
      </c>
    </row>
    <row r="9" ht="25.5" customHeight="1">
      <c r="A9" t="inlineStr">
        <is>
          <t>马志明</t>
        </is>
      </c>
      <c r="B9" t="inlineStr">
        <is>
          <t>设备熟练操作/基础维修保养, 新店开业/问题整改, 铁锅导入, POC</t>
        </is>
      </c>
      <c r="C9" t="inlineStr">
        <is>
          <t>北京,湖南怀化,北京,北京,深圳,成都,武汉,上海,武汉,上海,湖州,宁波,武汉,河南郑州,深圳,郑州,北京,西安,太原,福建省泉州市,福建泉州,上海,深圳,深圳,广西南宁,广西钦州,深圳,珠海,深圳,西安,陕西安康,陕西安康,陕西安康,北京,北京,青岛,深圳,怀化,惠阳,浙江台州,玉环市,浙江义乌,诸暨,诸暨,苍南,嘉兴,嘉兴,深圳,惠州,深圳,深圳,惠州,惠州,惠州,福州,西安,西安,西安,深圳,惠州,惠州,惠州,东莞,东莞</t>
        </is>
      </c>
      <c r="D9" t="inlineStr">
        <is>
          <t>BST</t>
        </is>
      </c>
      <c r="E9" t="inlineStr">
        <is>
          <t>张铭麒</t>
        </is>
      </c>
      <c r="F9" t="inlineStr">
        <is>
          <t>马志明</t>
        </is>
      </c>
      <c r="G9" t="inlineStr">
        <is>
          <t>A</t>
        </is>
      </c>
      <c r="H9" t="inlineStr">
        <is>
          <t>湘菜, 川菜, 粤菜</t>
        </is>
      </c>
      <c r="I9" t="inlineStr">
        <is>
          <t>有护照，没出过国</t>
        </is>
      </c>
      <c r="J9"/>
      <c r="K9" t="inlineStr">
        <is>
          <t>小蓝船倾向，BST指定口味</t>
        </is>
      </c>
      <c r="L9" t="inlineStr">
        <is>
          <t>已填写</t>
        </is>
      </c>
    </row>
    <row r="10" ht="25.5" customHeight="1">
      <c r="A10" t="inlineStr">
        <is>
          <t>许宝华</t>
        </is>
      </c>
      <c r="B10" t="inlineStr">
        <is>
          <t>设备熟练操作/基础维修保养, 新店开业/问题整改, 铁锅导入, POC</t>
        </is>
      </c>
      <c r="C10" t="inlineStr">
        <is>
          <t>北京,北京,北京,湖南衡阳,湖南衡阳,汕头,福州,深圳,深圳,深圳,惠州,梅州,北京,北京,北京,深圳,珠海,新加坡,马来西亚,马来西亚,马来西亚,上海,北京,北京,北京,北京,北京,衡阳,北京,北京,北京,北京,北京,北京,北京,北京,北京,北京,福建,福建,福建,福建,福建,福建,福建,浙江,嘉兴,嘉兴,深圳,深圳,深圳,深圳,衡阳,衡阳,衡阳,衡阳,衡阳,衡阳,六安市,滁州,合肥,合肥,河北,益阳,益阳,衡阳,深圳,深圳,深圳,深圳,深圳,深圳,深圳,深圳,湖州,湖州,浙江,湖州,衡阳,衡阳,衡阳,衡阳,衡阳,衡阳,衡阳,深圳</t>
        </is>
      </c>
      <c r="D10" t="inlineStr">
        <is>
          <t>BST</t>
        </is>
      </c>
      <c r="E10" t="inlineStr">
        <is>
          <t>张铭麒</t>
        </is>
      </c>
      <c r="F10" t="inlineStr">
        <is>
          <t>许宝华</t>
        </is>
      </c>
      <c r="G10" t="inlineStr">
        <is>
          <t>A</t>
        </is>
      </c>
      <c r="H10" t="inlineStr">
        <is>
          <t>湘菜</t>
        </is>
      </c>
      <c r="I10" t="inlineStr">
        <is>
          <t>有护照，没出过国</t>
        </is>
      </c>
      <c r="J10" t="inlineStr">
        <is>
          <t>带教一次可上岗</t>
        </is>
      </c>
      <c r="K10" t="inlineStr">
        <is>
          <t>大鸭梨，BST指定口味</t>
        </is>
      </c>
      <c r="L10" t="inlineStr">
        <is>
          <t>已填写</t>
        </is>
      </c>
    </row>
    <row r="11" ht="25.5" customHeight="1">
      <c r="A11" t="inlineStr">
        <is>
          <t>张连顺</t>
        </is>
      </c>
      <c r="B11" t="inlineStr">
        <is>
          <t>新店开业/问题整改, 设备熟练操作/基础维修保养, 铁锅导入</t>
        </is>
      </c>
      <c r="C11" t="inlineStr">
        <is>
          <t>深圳,北京,金华,济南,连云港,深圳,西安,达州,成都市,成都市,深圳,深圳,深圳,深圳,深圳,深圳,深圳,枣庄,深圳,北京,石家庄,石家庄,泉州市,深圳,深圳,深圳,深圳,天津,天津,广州,深圳,深圳,广州,广州,深圳,广州,深圳,深圳,广州,广州,深圳,深圳,深圳,广州市,广州市,深圳,深圳,深圳,深圳</t>
        </is>
      </c>
      <c r="D11" t="inlineStr">
        <is>
          <t>BST</t>
        </is>
      </c>
      <c r="E11" t="inlineStr">
        <is>
          <t>张铭麒</t>
        </is>
      </c>
      <c r="F11" t="inlineStr">
        <is>
          <t>张连顺</t>
        </is>
      </c>
      <c r="G11" t="inlineStr">
        <is>
          <t>O</t>
        </is>
      </c>
      <c r="H11" t="inlineStr">
        <is>
          <t>粤菜</t>
        </is>
      </c>
      <c r="I11" t="inlineStr">
        <is>
          <t>无护照</t>
        </is>
      </c>
      <c r="J11"/>
      <c r="K11" t="inlineStr">
        <is>
          <t>餐车司机，能做开业</t>
        </is>
      </c>
      <c r="L11" t="inlineStr">
        <is>
          <t>已填写</t>
        </is>
      </c>
    </row>
    <row r="12" ht="25.5" customHeight="1">
      <c r="A12" t="inlineStr">
        <is>
          <t>尹龙强</t>
        </is>
      </c>
      <c r="B12" t="inlineStr">
        <is>
          <t>设备熟练操作/基础维修保养, 新店开业/问题整改, 铁锅导入, POC</t>
        </is>
      </c>
      <c r="C12" t="inlineStr">
        <is>
          <t>宜春,北京,上海,天津,郑州,北京,北京,北京,北京,北京,上海,深圳,长沙,深圳,北京,北京,北京,北京,北京,北京,北京,天津,北京,北京,北京,北京,天津,威海,烟台,福建,深圳,无锡,苏州,深圳,拉萨,深圳,北京,北京,北京,北京,北京,北京,北京,北京,北京,北京,本溪,北京,深圳,北京,吉安,深圳,金华,金华,金华,长沙,深圳,长沙,衢州,衢州,郑州,郑州,深圳,深圳,广州,广州,广州,深圳,深圳,深圳,深圳,深圳</t>
        </is>
      </c>
      <c r="D12" t="inlineStr">
        <is>
          <t>中国大陆-华东区</t>
        </is>
      </c>
      <c r="E12" t="inlineStr">
        <is>
          <t>卞俊军</t>
        </is>
      </c>
      <c r="F12" t="inlineStr">
        <is>
          <t>尹龙强</t>
        </is>
      </c>
      <c r="G12" t="inlineStr">
        <is>
          <t>O</t>
        </is>
      </c>
      <c r="H12" t="inlineStr">
        <is>
          <t>川菜</t>
        </is>
      </c>
      <c r="I12" t="inlineStr">
        <is>
          <t>有护照，没出过国</t>
        </is>
      </c>
      <c r="J12" t="inlineStr">
        <is>
          <t>带教一次可上岗</t>
        </is>
      </c>
      <c r="K12" t="inlineStr">
        <is>
          <t>沟通能力较好，只能做简单POC</t>
        </is>
      </c>
      <c r="L12" t="inlineStr">
        <is>
          <t>已填写</t>
        </is>
      </c>
    </row>
    <row r="13" ht="25.5" customHeight="1">
      <c r="A13" t="inlineStr">
        <is>
          <t>刘兰强</t>
        </is>
      </c>
      <c r="B13" t="inlineStr">
        <is>
          <t>铁锅导入, 新店开业/问题整改</t>
        </is>
      </c>
      <c r="C13" t="inlineStr">
        <is>
          <t>北京,北京,深圳,长沙,娄底,娄底,北京,济南,武汉,上海,上海,湖北武汉,长沙,武汉,长沙,武汉,杭州,杭州,武汉,苏州,南通,丽水,南通,启东,南京,义乌,义乌,义乌,温岭,遂宁,上海,上海,北京,上海,上海,北京,北京,北京,北京,北京,北京,北京,北京,北京,北京,北京,北京,北京,北京,北京,北京,北京,北京,北京</t>
        </is>
      </c>
      <c r="D13"/>
      <c r="E13" t="inlineStr">
        <is>
          <t>李阳</t>
        </is>
      </c>
      <c r="F13" t="inlineStr">
        <is>
          <t>刘兰强</t>
        </is>
      </c>
      <c r="G13" t="inlineStr">
        <is>
          <t>N</t>
        </is>
      </c>
      <c r="H13" t="inlineStr">
        <is>
          <t>湘菜</t>
        </is>
      </c>
      <c r="I13"/>
      <c r="J13"/>
      <c r="K13"/>
      <c r="L13" t="inlineStr">
        <is>
          <t>已填写</t>
        </is>
      </c>
    </row>
    <row r="14" ht="25.5" customHeight="1">
      <c r="A14" t="inlineStr">
        <is>
          <t>张海</t>
        </is>
      </c>
      <c r="B14" t="inlineStr">
        <is>
          <t>铁锅导入, 新店开业/问题整改</t>
        </is>
      </c>
      <c r="C14" t="inlineStr">
        <is>
          <t>北京,深圳,杭州,北京,杭州,杭州,北京,天津,青岛,菏泽,浙江湖州,重庆,重庆,重庆,重庆,重庆,北京,北京,北京,北京,北京,北京,北京,北京,北京,北京,北京,北京,北京,牡丹江,北京,牡丹江,北京,北京,北京,北京,北京,北京,大连,大连,广州,广州,广州,广州,广州,新加坡,新加坡,新加坡,牡丹江</t>
        </is>
      </c>
      <c r="D14"/>
      <c r="E14" t="inlineStr">
        <is>
          <t>李阳</t>
        </is>
      </c>
      <c r="F14" t="inlineStr">
        <is>
          <t>张海</t>
        </is>
      </c>
      <c r="G14" t="inlineStr">
        <is>
          <t>N</t>
        </is>
      </c>
      <c r="H14" t="inlineStr">
        <is>
          <t>北方菜</t>
        </is>
      </c>
      <c r="I14"/>
      <c r="J14"/>
      <c r="K14"/>
      <c r="L14" t="inlineStr">
        <is>
          <t>已填写</t>
        </is>
      </c>
    </row>
    <row r="15" ht="25.5" customHeight="1">
      <c r="A15" t="inlineStr">
        <is>
          <t>冯明</t>
        </is>
      </c>
      <c r="B15" t="inlineStr">
        <is>
          <t>铁锅导入, 新店开业/问题整改</t>
        </is>
      </c>
      <c r="C15" t="inlineStr">
        <is>
          <t>深圳,北京,北京,北京,北京,北京,天津,北京,北京,山西晋城,晋江,北京,燕郊,北京,天津,西安,山西太原,山西长治,重庆,重庆,重庆,重庆,重庆,重庆,重庆,重庆,西昌,成都,赣州,北京,北京,北京,北京,北京,北京,河北廊坊,上海,宜兴市,宜兴,宜兴,南阳,常州,南京,上海,常州,常州,常州,常州,扬州,上海,上海,上海,上海,温州,杭州,杭州,成都,成都,成都,成都,成都,成都,成都,成都,成都</t>
        </is>
      </c>
      <c r="D15"/>
      <c r="E15"/>
      <c r="F15" t="inlineStr">
        <is>
          <t>冯明</t>
        </is>
      </c>
      <c r="G15" t="inlineStr">
        <is>
          <t>N</t>
        </is>
      </c>
      <c r="H15" t="inlineStr">
        <is>
          <t>湘菜</t>
        </is>
      </c>
      <c r="I15"/>
      <c r="J15"/>
      <c r="K15"/>
      <c r="L15" t="inlineStr">
        <is>
          <t>已填写</t>
        </is>
      </c>
    </row>
    <row r="16" ht="25.5" customHeight="1">
      <c r="A16" t="inlineStr">
        <is>
          <t>周洪亮</t>
        </is>
      </c>
      <c r="B16" t="inlineStr">
        <is>
          <t>铁锅导入, 新店开业/问题整改</t>
        </is>
      </c>
      <c r="C16" t="inlineStr">
        <is>
          <t>北京,北京,北京,北京,宁波,北京,昆明,昆明,昆明,大理,贵阳,贵阳,昆明,昆明,贵阳,遵义,重庆,济南,包头,包头,湖州,兰州,福州,厦门,莆田,龙岩,厦门,泉州,汕头,深圳,广州,广州,北京,深圳,汕头,深圳,广州,广州,珠海,汕头,汕头,广州,广州,广州,汕头,汕头,南宁,南宁,南宁,汕头,汕头,汕头,汕头</t>
        </is>
      </c>
      <c r="D16"/>
      <c r="E16"/>
      <c r="F16" t="inlineStr">
        <is>
          <t>周洪亮</t>
        </is>
      </c>
      <c r="G16" t="inlineStr">
        <is>
          <t>N</t>
        </is>
      </c>
      <c r="H16" t="inlineStr">
        <is>
          <t>粤菜</t>
        </is>
      </c>
      <c r="I16"/>
      <c r="J16"/>
      <c r="K16"/>
      <c r="L16" t="inlineStr">
        <is>
          <t>已填写</t>
        </is>
      </c>
    </row>
  </sheetData>
  <dataValidations count="3">
    <dataValidation allowBlank="false" sqref="D2:D15" type="list">
      <formula1>"中国大陆-华北区,中国大陆-华南区,中国大陆-华东区,BST,北美-美西&amp;南区,北美区,北美-加拿大区,北亚太-日本区,北亚太-韩国区,南亚太区,港澳台区,欧洲区,南亚太-新马,深圳总部"</formula1>
    </dataValidation>
    <dataValidation allowBlank="false" sqref="G2:G15" type="list">
      <formula1>"S,A,O,N,F"</formula1>
    </dataValidation>
    <dataValidation allowBlank="false" sqref="L2:L15" type="list">
      <formula1>"已填写,未填写,无需填写"</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s>
  <sheetData>
    <row r="1" ht="13" customHeight="1">
      <c r="A1" s="1" t="inlineStr">
        <is>
          <t>序号</t>
        </is>
      </c>
      <c r="B1" s="1" t="inlineStr">
        <is>
          <t>跟进人</t>
        </is>
      </c>
      <c r="C1" s="1" t="inlineStr">
        <is>
          <t>2025/09/03</t>
        </is>
      </c>
      <c r="D1" s="1" t="inlineStr">
        <is>
          <t>2025/09/04</t>
        </is>
      </c>
      <c r="E1" s="1" t="inlineStr">
        <is>
          <t>2025/09/05</t>
        </is>
      </c>
      <c r="F1" s="1" t="inlineStr">
        <is>
          <t>2025/09/06</t>
        </is>
      </c>
      <c r="G1" s="1" t="inlineStr">
        <is>
          <t>2025/09/07</t>
        </is>
      </c>
      <c r="H1" s="1" t="inlineStr">
        <is>
          <t>SourceID</t>
        </is>
      </c>
      <c r="I1" s="1" t="inlineStr">
        <is>
          <t>2025/09/08</t>
        </is>
      </c>
      <c r="J1" s="1" t="inlineStr">
        <is>
          <t>2025/09/09</t>
        </is>
      </c>
      <c r="K1" s="1" t="inlineStr">
        <is>
          <t>2025/09/10</t>
        </is>
      </c>
      <c r="L1" s="1" t="inlineStr">
        <is>
          <t>2025/09/11</t>
        </is>
      </c>
      <c r="M1" s="1" t="inlineStr">
        <is>
          <t>2025/09/12</t>
        </is>
      </c>
      <c r="N1" s="1" t="inlineStr">
        <is>
          <t>2025/09/13</t>
        </is>
      </c>
      <c r="O1" s="1" t="inlineStr">
        <is>
          <t>2025/09/14</t>
        </is>
      </c>
      <c r="P1" s="1" t="inlineStr">
        <is>
          <t>2025/09/15</t>
        </is>
      </c>
      <c r="Q1" s="1" t="inlineStr">
        <is>
          <t>2025/09/16</t>
        </is>
      </c>
      <c r="R1" s="1" t="inlineStr">
        <is>
          <t>2025/09/17</t>
        </is>
      </c>
      <c r="S1" s="1" t="inlineStr">
        <is>
          <t>2025/09/18</t>
        </is>
      </c>
      <c r="T1" s="1" t="inlineStr">
        <is>
          <t>2025/09/19</t>
        </is>
      </c>
      <c r="U1" s="1" t="inlineStr">
        <is>
          <t>2025/09/20</t>
        </is>
      </c>
      <c r="V1" s="1" t="inlineStr">
        <is>
          <t>2025/09/21</t>
        </is>
      </c>
      <c r="W1" s="1" t="inlineStr">
        <is>
          <t>2025/09/22</t>
        </is>
      </c>
      <c r="X1" s="1" t="inlineStr">
        <is>
          <t>2025/09/23</t>
        </is>
      </c>
      <c r="Y1" s="1" t="inlineStr">
        <is>
          <t>2025/09/24</t>
        </is>
      </c>
      <c r="Z1" s="1" t="inlineStr">
        <is>
          <t>2025/09/25</t>
        </is>
      </c>
      <c r="AA1" s="1" t="inlineStr">
        <is>
          <t>2025/09/26</t>
        </is>
      </c>
      <c r="AB1" s="1" t="inlineStr">
        <is>
          <t>2025/09/27</t>
        </is>
      </c>
      <c r="AC1" s="1" t="inlineStr">
        <is>
          <t>2025/09/28</t>
        </is>
      </c>
      <c r="AD1" s="1" t="inlineStr">
        <is>
          <t>2025/09/29</t>
        </is>
      </c>
      <c r="AE1" s="1" t="inlineStr">
        <is>
          <t>2025/09/30</t>
        </is>
      </c>
      <c r="AF1" s="1" t="inlineStr">
        <is>
          <t>2025/10/01</t>
        </is>
      </c>
      <c r="AG1" s="1" t="inlineStr">
        <is>
          <t>2025/10/02</t>
        </is>
      </c>
      <c r="AH1" s="1" t="inlineStr">
        <is>
          <t>2025/10/03</t>
        </is>
      </c>
      <c r="AI1" s="1" t="inlineStr">
        <is>
          <t>2025/10/04</t>
        </is>
      </c>
      <c r="AJ1" s="1" t="inlineStr">
        <is>
          <t>2025/10/05</t>
        </is>
      </c>
      <c r="AK1" s="1" t="inlineStr">
        <is>
          <t>2025/10/06</t>
        </is>
      </c>
      <c r="AL1" s="1" t="inlineStr">
        <is>
          <t>2025/10/07</t>
        </is>
      </c>
      <c r="AM1" s="1" t="inlineStr">
        <is>
          <t>2025/10/08</t>
        </is>
      </c>
      <c r="AN1" s="1" t="inlineStr">
        <is>
          <t>2025/10/09</t>
        </is>
      </c>
      <c r="AO1" s="1" t="inlineStr">
        <is>
          <t>2025/10/10</t>
        </is>
      </c>
      <c r="AP1" s="1" t="inlineStr">
        <is>
          <t>2025/10/11</t>
        </is>
      </c>
      <c r="AQ1" s="1" t="inlineStr">
        <is>
          <t>2025/10/12</t>
        </is>
      </c>
      <c r="AR1" s="1" t="inlineStr">
        <is>
          <t>2025/10/13</t>
        </is>
      </c>
      <c r="AS1" s="1" t="inlineStr">
        <is>
          <t>2025/10/14</t>
        </is>
      </c>
      <c r="AT1" s="1" t="inlineStr">
        <is>
          <t>2025/10/15</t>
        </is>
      </c>
      <c r="AU1" s="1" t="inlineStr">
        <is>
          <t>2025/10/16</t>
        </is>
      </c>
      <c r="AV1" s="1" t="inlineStr">
        <is>
          <t>2025/10/17</t>
        </is>
      </c>
      <c r="AW1" s="1" t="inlineStr">
        <is>
          <t>2025/10/18</t>
        </is>
      </c>
      <c r="AX1" s="1" t="inlineStr">
        <is>
          <t>2025/10/19</t>
        </is>
      </c>
      <c r="AY1" s="1" t="inlineStr">
        <is>
          <t>2025/10/20</t>
        </is>
      </c>
      <c r="AZ1" s="1" t="inlineStr">
        <is>
          <t>2025/10/21</t>
        </is>
      </c>
      <c r="BA1" s="1" t="inlineStr">
        <is>
          <t>2025/10/22</t>
        </is>
      </c>
      <c r="BB1" s="1" t="inlineStr">
        <is>
          <t>2025/10/23</t>
        </is>
      </c>
      <c r="BC1" s="1" t="inlineStr">
        <is>
          <t>2025/10/24</t>
        </is>
      </c>
      <c r="BD1" s="1" t="inlineStr">
        <is>
          <t>2025/10/25</t>
        </is>
      </c>
      <c r="BE1" s="1" t="inlineStr">
        <is>
          <t>2025/10/26</t>
        </is>
      </c>
      <c r="BF1" s="1" t="inlineStr">
        <is>
          <t>2025/10/27</t>
        </is>
      </c>
      <c r="BG1" s="1" t="inlineStr">
        <is>
          <t>2025/10/28</t>
        </is>
      </c>
      <c r="BH1" s="1" t="inlineStr">
        <is>
          <t>2025/10/29</t>
        </is>
      </c>
      <c r="BI1" s="1" t="inlineStr">
        <is>
          <t>2025/10/30</t>
        </is>
      </c>
      <c r="BJ1" s="1" t="inlineStr">
        <is>
          <t>2025/10/31</t>
        </is>
      </c>
      <c r="BK1" s="1" t="inlineStr">
        <is>
          <t>2025/11/01</t>
        </is>
      </c>
      <c r="BL1" s="1" t="inlineStr">
        <is>
          <t>2025/11/02</t>
        </is>
      </c>
      <c r="BM1" s="1" t="inlineStr">
        <is>
          <t>2025/11/03</t>
        </is>
      </c>
      <c r="BN1" s="1" t="inlineStr">
        <is>
          <t>2025/11/04</t>
        </is>
      </c>
      <c r="BO1" s="1" t="inlineStr">
        <is>
          <t>2025/11/05</t>
        </is>
      </c>
      <c r="BP1" s="1" t="inlineStr">
        <is>
          <t>2025/11/06</t>
        </is>
      </c>
      <c r="BQ1" s="1" t="inlineStr">
        <is>
          <t>2025/11/07</t>
        </is>
      </c>
      <c r="BR1" s="1" t="inlineStr">
        <is>
          <t>2025/11/08</t>
        </is>
      </c>
      <c r="BS1" s="1" t="inlineStr">
        <is>
          <t>2025/11/09</t>
        </is>
      </c>
      <c r="BT1" s="1" t="inlineStr">
        <is>
          <t>2025/11/10</t>
        </is>
      </c>
      <c r="BU1" s="1" t="inlineStr">
        <is>
          <t>2025/11/11</t>
        </is>
      </c>
      <c r="BV1" s="1" t="inlineStr">
        <is>
          <t>2025/11/12</t>
        </is>
      </c>
      <c r="BW1" s="1" t="inlineStr">
        <is>
          <t>2025/11/13</t>
        </is>
      </c>
      <c r="BX1" s="1" t="inlineStr">
        <is>
          <t>2025/11/14</t>
        </is>
      </c>
      <c r="BY1" s="1" t="inlineStr">
        <is>
          <t>2025/11/28</t>
        </is>
      </c>
      <c r="BZ1" s="1" t="inlineStr">
        <is>
          <t>2025/11/15</t>
        </is>
      </c>
      <c r="CA1" s="1" t="inlineStr">
        <is>
          <t>2025/11/16</t>
        </is>
      </c>
      <c r="CB1" s="1" t="inlineStr">
        <is>
          <t>2025/11/17</t>
        </is>
      </c>
      <c r="CC1" s="1" t="inlineStr">
        <is>
          <t>2025/11/18</t>
        </is>
      </c>
      <c r="CD1" s="1" t="inlineStr">
        <is>
          <t>2025/11/19</t>
        </is>
      </c>
      <c r="CE1" s="1" t="inlineStr">
        <is>
          <t>2025/11/20</t>
        </is>
      </c>
      <c r="CF1" s="1" t="inlineStr">
        <is>
          <t>2025/11/21</t>
        </is>
      </c>
      <c r="CG1" s="1" t="inlineStr">
        <is>
          <t>2025/11/22</t>
        </is>
      </c>
      <c r="CH1" s="1" t="inlineStr">
        <is>
          <t>2025/11/23</t>
        </is>
      </c>
      <c r="CI1" s="1" t="inlineStr">
        <is>
          <t>2025/11/24</t>
        </is>
      </c>
      <c r="CJ1" s="1" t="inlineStr">
        <is>
          <t>2025/11/25</t>
        </is>
      </c>
      <c r="CK1" s="1" t="inlineStr">
        <is>
          <t>2025/11/26</t>
        </is>
      </c>
      <c r="CL1" s="1" t="inlineStr">
        <is>
          <t>2025/11/27</t>
        </is>
      </c>
      <c r="CM1" s="1" t="inlineStr">
        <is>
          <t>2025/11/29</t>
        </is>
      </c>
      <c r="CN1" s="1" t="inlineStr">
        <is>
          <t>2025/11/30</t>
        </is>
      </c>
      <c r="CO1" s="1" t="inlineStr">
        <is>
          <t>2025/12/01</t>
        </is>
      </c>
      <c r="CP1" s="1" t="inlineStr">
        <is>
          <t>2025/12/02</t>
        </is>
      </c>
      <c r="CQ1" s="1" t="inlineStr">
        <is>
          <t>2025/12/03</t>
        </is>
      </c>
      <c r="CR1" s="1" t="inlineStr">
        <is>
          <t>2025/12/04</t>
        </is>
      </c>
      <c r="CS1" s="1" t="inlineStr">
        <is>
          <t>2025/12/05</t>
        </is>
      </c>
      <c r="CT1" s="1" t="inlineStr">
        <is>
          <t>2025/12/06</t>
        </is>
      </c>
      <c r="CU1" s="1" t="inlineStr">
        <is>
          <t>2025/12/07</t>
        </is>
      </c>
      <c r="CV1" s="1" t="inlineStr">
        <is>
          <t>2025/12/08</t>
        </is>
      </c>
      <c r="CW1" s="1" t="inlineStr">
        <is>
          <t>2025/12/09</t>
        </is>
      </c>
      <c r="CX1" s="1" t="inlineStr">
        <is>
          <t>2025/12/10</t>
        </is>
      </c>
      <c r="CY1" s="1" t="inlineStr">
        <is>
          <t>2025/12/11</t>
        </is>
      </c>
      <c r="CZ1" s="1" t="inlineStr">
        <is>
          <t>2025/12/12</t>
        </is>
      </c>
      <c r="DA1" s="1" t="inlineStr">
        <is>
          <t>2025/12/13</t>
        </is>
      </c>
      <c r="DB1" s="1" t="inlineStr">
        <is>
          <t>2025/12/14</t>
        </is>
      </c>
      <c r="DC1" s="1" t="inlineStr">
        <is>
          <t>2025/12/15</t>
        </is>
      </c>
      <c r="DD1" s="1" t="inlineStr">
        <is>
          <t>2025/12/16</t>
        </is>
      </c>
      <c r="DE1" s="1" t="inlineStr">
        <is>
          <t>2025/12/17</t>
        </is>
      </c>
      <c r="DF1" s="1" t="inlineStr">
        <is>
          <t>2025/12/18</t>
        </is>
      </c>
      <c r="DG1" s="1" t="inlineStr">
        <is>
          <t>2025/12/19</t>
        </is>
      </c>
      <c r="DH1" s="1" t="inlineStr">
        <is>
          <t>2025/12/20</t>
        </is>
      </c>
      <c r="DI1" s="1" t="inlineStr">
        <is>
          <t>2025/12/21</t>
        </is>
      </c>
      <c r="DJ1" s="1" t="inlineStr">
        <is>
          <t>2025/12/22</t>
        </is>
      </c>
      <c r="DK1" s="1" t="inlineStr">
        <is>
          <t>2025/12/23</t>
        </is>
      </c>
      <c r="DL1" s="1" t="inlineStr">
        <is>
          <t>2025/12/24</t>
        </is>
      </c>
      <c r="DM1" s="1" t="inlineStr">
        <is>
          <t>2025/12/25</t>
        </is>
      </c>
      <c r="DN1" s="1" t="inlineStr">
        <is>
          <t>2025/12/26</t>
        </is>
      </c>
      <c r="DO1" s="1" t="inlineStr">
        <is>
          <t>2025/12/27</t>
        </is>
      </c>
      <c r="DP1" s="1" t="inlineStr">
        <is>
          <t>2025/12/28</t>
        </is>
      </c>
      <c r="DQ1" s="1" t="inlineStr">
        <is>
          <t>2025/12/29</t>
        </is>
      </c>
      <c r="DR1" s="1" t="inlineStr">
        <is>
          <t>2025/12/30</t>
        </is>
      </c>
      <c r="DS1" s="1" t="inlineStr">
        <is>
          <t>2025/12/31</t>
        </is>
      </c>
      <c r="DT1" s="1" t="inlineStr">
        <is>
          <t>2026/01/01</t>
        </is>
      </c>
      <c r="DU1" s="1" t="inlineStr">
        <is>
          <t>2026/01/02</t>
        </is>
      </c>
      <c r="DV1" s="1" t="inlineStr">
        <is>
          <t>2026/01/03</t>
        </is>
      </c>
      <c r="DW1" s="1" t="inlineStr">
        <is>
          <t>2026/01/04</t>
        </is>
      </c>
      <c r="DX1" s="1" t="inlineStr">
        <is>
          <t>2026/01/05</t>
        </is>
      </c>
      <c r="DY1" s="1" t="inlineStr">
        <is>
          <t>2026/01/06</t>
        </is>
      </c>
      <c r="DZ1" s="1" t="inlineStr">
        <is>
          <t>2026/01/07</t>
        </is>
      </c>
      <c r="EA1" s="1" t="inlineStr">
        <is>
          <t>2026/01/08</t>
        </is>
      </c>
      <c r="EB1" s="1" t="inlineStr">
        <is>
          <t>2026/01/09</t>
        </is>
      </c>
      <c r="EC1" s="1" t="inlineStr">
        <is>
          <t>2026/01/10</t>
        </is>
      </c>
      <c r="ED1" s="1" t="inlineStr">
        <is>
          <t>2026/01/11</t>
        </is>
      </c>
      <c r="EE1" s="1" t="inlineStr">
        <is>
          <t>2026/01/12</t>
        </is>
      </c>
      <c r="EF1" s="1" t="inlineStr">
        <is>
          <t>2026/01/13</t>
        </is>
      </c>
      <c r="EG1" s="1" t="inlineStr">
        <is>
          <t>2026/01/14</t>
        </is>
      </c>
      <c r="EH1" s="1" t="inlineStr">
        <is>
          <t>2026/01/15</t>
        </is>
      </c>
      <c r="EI1" s="1" t="inlineStr">
        <is>
          <t>2026/01/16</t>
        </is>
      </c>
      <c r="EJ1" s="1" t="inlineStr">
        <is>
          <t>2026/01/17</t>
        </is>
      </c>
      <c r="EK1" s="1" t="inlineStr">
        <is>
          <t>2026/01/18</t>
        </is>
      </c>
      <c r="EL1" s="1" t="inlineStr">
        <is>
          <t>2026/01/19</t>
        </is>
      </c>
      <c r="EM1" s="1" t="inlineStr">
        <is>
          <t>2026/01/20</t>
        </is>
      </c>
      <c r="EN1" s="1" t="inlineStr">
        <is>
          <t>2026/01/21</t>
        </is>
      </c>
      <c r="EO1" s="1" t="inlineStr">
        <is>
          <t>2026/01/22</t>
        </is>
      </c>
      <c r="EP1" s="1" t="inlineStr">
        <is>
          <t>2026/01/23</t>
        </is>
      </c>
      <c r="EQ1" s="1" t="inlineStr">
        <is>
          <t>2026/01/24</t>
        </is>
      </c>
      <c r="ER1" s="1" t="inlineStr">
        <is>
          <t>2026/01/25</t>
        </is>
      </c>
      <c r="ES1" s="1" t="inlineStr">
        <is>
          <t>2026/01/26</t>
        </is>
      </c>
      <c r="ET1" s="1" t="inlineStr">
        <is>
          <t>2026/01/27</t>
        </is>
      </c>
      <c r="EU1" s="1" t="inlineStr">
        <is>
          <t>2026/01/28</t>
        </is>
      </c>
      <c r="EV1" s="1" t="inlineStr">
        <is>
          <t>2026/01/29</t>
        </is>
      </c>
      <c r="EW1" s="1" t="inlineStr">
        <is>
          <t>2026/01/30</t>
        </is>
      </c>
      <c r="EX1" s="1" t="inlineStr">
        <is>
          <t>2026/01/31</t>
        </is>
      </c>
      <c r="EY1" s="1" t="inlineStr">
        <is>
          <t>2026/02/01</t>
        </is>
      </c>
      <c r="EZ1" s="1" t="inlineStr">
        <is>
          <t>2026/02/02</t>
        </is>
      </c>
      <c r="FA1" s="1" t="inlineStr">
        <is>
          <t>2026/02/03</t>
        </is>
      </c>
      <c r="FB1" s="1" t="inlineStr">
        <is>
          <t>2026/02/04</t>
        </is>
      </c>
      <c r="FC1" s="1" t="inlineStr">
        <is>
          <t>2026/02/05</t>
        </is>
      </c>
      <c r="FD1" s="1" t="inlineStr">
        <is>
          <t>2026/02/06</t>
        </is>
      </c>
      <c r="FE1" s="1" t="inlineStr">
        <is>
          <t>2026/02/07</t>
        </is>
      </c>
      <c r="FF1" s="1" t="inlineStr">
        <is>
          <t>2026/02/08</t>
        </is>
      </c>
      <c r="FG1" s="1" t="inlineStr">
        <is>
          <t>2026/02/09</t>
        </is>
      </c>
      <c r="FH1" s="1" t="inlineStr">
        <is>
          <t>2026/02/10</t>
        </is>
      </c>
      <c r="FI1" s="1" t="inlineStr">
        <is>
          <t>2026/02/11</t>
        </is>
      </c>
      <c r="FJ1" s="1" t="inlineStr">
        <is>
          <t>2026/02/12</t>
        </is>
      </c>
      <c r="FK1" s="1" t="inlineStr">
        <is>
          <t>2026/02/13</t>
        </is>
      </c>
      <c r="FL1" s="1" t="inlineStr">
        <is>
          <t>2026/02/14</t>
        </is>
      </c>
      <c r="FM1" s="1" t="inlineStr">
        <is>
          <t>2026/02/15</t>
        </is>
      </c>
      <c r="FN1" s="1" t="inlineStr">
        <is>
          <t>2026/02/16</t>
        </is>
      </c>
      <c r="FO1" s="1" t="inlineStr">
        <is>
          <t>2026/02/17</t>
        </is>
      </c>
      <c r="FP1" s="1" t="inlineStr">
        <is>
          <t>2026/02/18</t>
        </is>
      </c>
      <c r="FQ1" s="1" t="inlineStr">
        <is>
          <t>2026/02/19</t>
        </is>
      </c>
      <c r="FR1" s="1" t="inlineStr">
        <is>
          <t>2026/02/20</t>
        </is>
      </c>
      <c r="FS1" s="1" t="inlineStr">
        <is>
          <t>2026/02/21</t>
        </is>
      </c>
      <c r="FT1" s="1" t="inlineStr">
        <is>
          <t>2026/02/22</t>
        </is>
      </c>
      <c r="FU1" s="1" t="inlineStr">
        <is>
          <t>2026/02/23</t>
        </is>
      </c>
      <c r="FV1" s="1" t="inlineStr">
        <is>
          <t>2026/02/24</t>
        </is>
      </c>
      <c r="FW1" s="1" t="inlineStr">
        <is>
          <t>2026/02/25</t>
        </is>
      </c>
      <c r="FX1" s="1" t="inlineStr">
        <is>
          <t>2026/02/26</t>
        </is>
      </c>
      <c r="FY1" s="1" t="inlineStr">
        <is>
          <t>2026/02/27</t>
        </is>
      </c>
      <c r="FZ1" s="1" t="inlineStr">
        <is>
          <t>2026/02/28</t>
        </is>
      </c>
    </row>
    <row r="2" ht="25.5" customHeight="1">
      <c r="A2">
        <v>1</v>
      </c>
      <c r="B2" t="inlineStr">
        <is>
          <t>曹发</t>
        </is>
      </c>
      <c r="C2">
        <v>1</v>
      </c>
      <c r="D2">
        <v>1</v>
      </c>
      <c r="E2">
        <v>1</v>
      </c>
      <c r="F2">
        <v>1</v>
      </c>
      <c r="G2"/>
      <c r="H2" t="inlineStr">
        <is>
          <t>NzU0NzY1MDEyMTk0MjI4NjMzNzpLMTZlMGExZTM0OGUxYmQ3NjcxYzY5MDQ3NGVlYWExNGU6MWY2MjM3M2JjZDM1ODNiOGJlOTY2NTM4Zjc5Nzc5Yzk6MQ==</t>
        </is>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c r="AL2">
        <v>1</v>
      </c>
      <c r="AM2"/>
      <c r="AN2"/>
      <c r="AO2">
        <v>1</v>
      </c>
      <c r="AP2">
        <v>1</v>
      </c>
      <c r="AQ2">
        <v>1</v>
      </c>
      <c r="AR2">
        <v>1</v>
      </c>
      <c r="AS2">
        <v>1</v>
      </c>
      <c r="AT2">
        <v>1</v>
      </c>
      <c r="AU2">
        <v>1</v>
      </c>
      <c r="AV2">
        <v>1</v>
      </c>
      <c r="AW2">
        <v>1</v>
      </c>
      <c r="AX2"/>
      <c r="AY2">
        <v>1</v>
      </c>
      <c r="AZ2">
        <v>1</v>
      </c>
      <c r="BA2">
        <v>1</v>
      </c>
      <c r="BB2">
        <v>1</v>
      </c>
      <c r="BC2">
        <v>1</v>
      </c>
      <c r="BD2">
        <v>1</v>
      </c>
      <c r="BE2">
        <v>1</v>
      </c>
      <c r="BF2">
        <v>1</v>
      </c>
      <c r="BG2">
        <v>1</v>
      </c>
      <c r="BH2">
        <v>1</v>
      </c>
      <c r="BI2">
        <v>1</v>
      </c>
      <c r="BJ2">
        <v>1</v>
      </c>
      <c r="BK2">
        <v>1</v>
      </c>
      <c r="BL2">
        <v>1</v>
      </c>
      <c r="BM2">
        <v>1</v>
      </c>
      <c r="BN2">
        <v>1</v>
      </c>
      <c r="BO2">
        <v>1</v>
      </c>
      <c r="BP2">
        <v>1</v>
      </c>
      <c r="BQ2">
        <v>1</v>
      </c>
      <c r="BR2">
        <v>1</v>
      </c>
      <c r="BS2">
        <v>1</v>
      </c>
      <c r="BT2">
        <v>1</v>
      </c>
      <c r="BU2">
        <v>1</v>
      </c>
      <c r="BV2">
        <v>1</v>
      </c>
      <c r="BW2">
        <v>1</v>
      </c>
      <c r="BX2">
        <v>1</v>
      </c>
      <c r="BY2">
        <v>1</v>
      </c>
      <c r="BZ2">
        <v>1</v>
      </c>
      <c r="CA2"/>
      <c r="CB2"/>
      <c r="CC2"/>
      <c r="CD2">
        <v>1</v>
      </c>
      <c r="CE2">
        <v>1</v>
      </c>
      <c r="CF2">
        <v>1</v>
      </c>
      <c r="CG2">
        <v>1</v>
      </c>
      <c r="CH2">
        <v>1</v>
      </c>
      <c r="CI2">
        <v>1</v>
      </c>
      <c r="CJ2">
        <v>1</v>
      </c>
      <c r="CK2">
        <v>1</v>
      </c>
      <c r="CL2">
        <v>1</v>
      </c>
      <c r="CM2">
        <v>1</v>
      </c>
      <c r="CN2">
        <v>1</v>
      </c>
      <c r="CO2">
        <v>1</v>
      </c>
      <c r="CP2"/>
      <c r="CQ2">
        <v>1</v>
      </c>
      <c r="CR2">
        <v>1</v>
      </c>
      <c r="CS2">
        <v>1</v>
      </c>
      <c r="CT2">
        <v>1</v>
      </c>
      <c r="CU2">
        <v>1</v>
      </c>
      <c r="CV2"/>
      <c r="CW2"/>
      <c r="CX2">
        <v>1</v>
      </c>
      <c r="CY2">
        <v>1</v>
      </c>
      <c r="CZ2">
        <v>1</v>
      </c>
      <c r="DA2">
        <v>1</v>
      </c>
      <c r="DB2">
        <v>1</v>
      </c>
      <c r="DC2">
        <v>1</v>
      </c>
      <c r="DD2">
        <v>1</v>
      </c>
      <c r="DE2">
        <v>1</v>
      </c>
      <c r="DF2"/>
      <c r="DG2">
        <v>1</v>
      </c>
      <c r="DH2">
        <v>1</v>
      </c>
      <c r="DI2">
        <v>1</v>
      </c>
      <c r="DJ2">
        <v>1</v>
      </c>
      <c r="DK2">
        <v>1</v>
      </c>
      <c r="DL2">
        <v>1</v>
      </c>
      <c r="DM2">
        <v>1</v>
      </c>
      <c r="DN2">
        <v>1</v>
      </c>
      <c r="DO2">
        <v>1</v>
      </c>
      <c r="DP2">
        <v>1</v>
      </c>
      <c r="DQ2">
        <v>1</v>
      </c>
      <c r="DR2">
        <v>1</v>
      </c>
      <c r="DS2">
        <v>1</v>
      </c>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row>
    <row r="3" ht="25.5" customHeight="1">
      <c r="A3">
        <v>6</v>
      </c>
      <c r="B3" t="inlineStr">
        <is>
          <t>范富豪</t>
        </is>
      </c>
      <c r="C3">
        <v>1</v>
      </c>
      <c r="D3">
        <v>1</v>
      </c>
      <c r="E3">
        <v>1</v>
      </c>
      <c r="F3">
        <v>1</v>
      </c>
      <c r="G3">
        <v>1</v>
      </c>
      <c r="H3" t="inlineStr">
        <is>
          <t>NzU0NzY1MDEyMTk0MjI4NjMzNzpLZDA5Y2VlNDVlYjJlZjE0YTNmYmVkNDExYWQwNWE5NGI6ZTU5ZDA1OTYzYTY5ZGI2N2VhYWU2ZDFhOGFhMGJkYmQ6MQ==</t>
        </is>
      </c>
      <c r="I3">
        <v>1</v>
      </c>
      <c r="J3">
        <v>1</v>
      </c>
      <c r="K3">
        <v>1</v>
      </c>
      <c r="L3">
        <v>1</v>
      </c>
      <c r="M3">
        <v>1</v>
      </c>
      <c r="N3">
        <v>1</v>
      </c>
      <c r="O3">
        <v>1</v>
      </c>
      <c r="P3"/>
      <c r="Q3"/>
      <c r="R3"/>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c r="BW3">
        <v>1</v>
      </c>
      <c r="BX3">
        <v>1</v>
      </c>
      <c r="BY3">
        <v>1</v>
      </c>
      <c r="BZ3">
        <v>1</v>
      </c>
      <c r="CA3">
        <v>1</v>
      </c>
      <c r="CB3">
        <v>1</v>
      </c>
      <c r="CC3">
        <v>1</v>
      </c>
      <c r="CD3">
        <v>1</v>
      </c>
      <c r="CE3">
        <v>1</v>
      </c>
      <c r="CF3">
        <v>1</v>
      </c>
      <c r="CG3">
        <v>1</v>
      </c>
      <c r="CH3">
        <v>1</v>
      </c>
      <c r="CI3">
        <v>1</v>
      </c>
      <c r="CJ3">
        <v>1</v>
      </c>
      <c r="CK3">
        <v>1</v>
      </c>
      <c r="CL3">
        <v>1</v>
      </c>
      <c r="CM3">
        <v>1</v>
      </c>
      <c r="CN3">
        <v>1</v>
      </c>
      <c r="CO3">
        <v>1</v>
      </c>
      <c r="CP3">
        <v>1</v>
      </c>
      <c r="CQ3">
        <v>1</v>
      </c>
      <c r="CR3">
        <v>1</v>
      </c>
      <c r="CS3">
        <v>1</v>
      </c>
      <c r="CT3">
        <v>1</v>
      </c>
      <c r="CU3">
        <v>1</v>
      </c>
      <c r="CV3">
        <v>1</v>
      </c>
      <c r="CW3">
        <v>1</v>
      </c>
      <c r="CX3">
        <v>1</v>
      </c>
      <c r="CY3">
        <v>1</v>
      </c>
      <c r="CZ3">
        <v>1</v>
      </c>
      <c r="DA3">
        <v>1</v>
      </c>
      <c r="DB3">
        <v>1</v>
      </c>
      <c r="DC3">
        <v>1</v>
      </c>
      <c r="DD3">
        <v>1</v>
      </c>
      <c r="DE3">
        <v>1</v>
      </c>
      <c r="DF3">
        <v>1</v>
      </c>
      <c r="DG3">
        <v>2</v>
      </c>
      <c r="DH3">
        <v>1</v>
      </c>
      <c r="DI3">
        <v>1</v>
      </c>
      <c r="DJ3">
        <v>1</v>
      </c>
      <c r="DK3">
        <v>1</v>
      </c>
      <c r="DL3">
        <v>1</v>
      </c>
      <c r="DM3">
        <v>1</v>
      </c>
      <c r="DN3">
        <v>1</v>
      </c>
      <c r="DO3">
        <v>1</v>
      </c>
      <c r="DP3">
        <v>1</v>
      </c>
      <c r="DQ3">
        <v>1</v>
      </c>
      <c r="DR3">
        <v>1</v>
      </c>
      <c r="DS3">
        <v>1</v>
      </c>
      <c r="DT3">
        <v>1</v>
      </c>
      <c r="DU3">
        <v>1</v>
      </c>
      <c r="DV3">
        <v>1</v>
      </c>
      <c r="DW3">
        <v>1</v>
      </c>
      <c r="DX3">
        <v>1</v>
      </c>
      <c r="DY3">
        <v>1</v>
      </c>
      <c r="DZ3">
        <v>1</v>
      </c>
      <c r="EA3">
        <v>1</v>
      </c>
      <c r="EB3">
        <v>1</v>
      </c>
      <c r="EC3">
        <v>1</v>
      </c>
      <c r="ED3">
        <v>1</v>
      </c>
      <c r="EE3">
        <v>1</v>
      </c>
      <c r="EF3">
        <v>2</v>
      </c>
      <c r="EG3">
        <v>1</v>
      </c>
      <c r="EH3">
        <v>1</v>
      </c>
      <c r="EI3">
        <v>1</v>
      </c>
      <c r="EJ3">
        <v>1</v>
      </c>
      <c r="EK3">
        <v>1</v>
      </c>
      <c r="EL3">
        <v>1</v>
      </c>
      <c r="EM3">
        <v>1</v>
      </c>
      <c r="EN3">
        <v>1</v>
      </c>
      <c r="EO3">
        <v>1</v>
      </c>
      <c r="EP3">
        <v>1</v>
      </c>
      <c r="EQ3">
        <v>1</v>
      </c>
      <c r="ER3">
        <v>1</v>
      </c>
      <c r="ES3">
        <v>1</v>
      </c>
      <c r="ET3"/>
      <c r="EU3"/>
      <c r="EV3"/>
      <c r="EW3"/>
      <c r="EX3"/>
      <c r="EY3"/>
      <c r="EZ3"/>
      <c r="FA3"/>
      <c r="FB3"/>
      <c r="FC3"/>
      <c r="FD3"/>
      <c r="FE3"/>
      <c r="FF3"/>
      <c r="FG3"/>
      <c r="FH3"/>
      <c r="FI3"/>
      <c r="FJ3"/>
      <c r="FK3"/>
      <c r="FL3"/>
      <c r="FM3"/>
      <c r="FN3"/>
      <c r="FO3"/>
      <c r="FP3"/>
      <c r="FQ3"/>
      <c r="FR3"/>
      <c r="FS3"/>
      <c r="FT3"/>
      <c r="FU3"/>
      <c r="FV3"/>
      <c r="FW3"/>
      <c r="FX3"/>
      <c r="FY3"/>
      <c r="FZ3"/>
    </row>
    <row r="4" ht="25.5" customHeight="1">
      <c r="A4">
        <v>10</v>
      </c>
      <c r="B4" t="inlineStr">
        <is>
          <t>胡光中</t>
        </is>
      </c>
      <c r="C4"/>
      <c r="D4">
        <v>1</v>
      </c>
      <c r="E4">
        <v>1</v>
      </c>
      <c r="F4">
        <v>1</v>
      </c>
      <c r="G4">
        <v>1</v>
      </c>
      <c r="H4" t="inlineStr">
        <is>
          <t>NzU0NzY1MDEyMTk0MjI4NjMzNzpLOTU3MDEyM2YyMjQyYjZmNTExM2IzZjZlZmMzNGM1Yzk6ZDE2YmEzZTUxZWNmODExMjg1NDFjMzRhZjk4ZDc1ZmQ6MQ==</t>
        </is>
      </c>
      <c r="I4">
        <v>1</v>
      </c>
      <c r="J4">
        <v>1</v>
      </c>
      <c r="K4">
        <v>1</v>
      </c>
      <c r="L4">
        <v>1</v>
      </c>
      <c r="M4"/>
      <c r="N4">
        <v>1</v>
      </c>
      <c r="O4">
        <v>1</v>
      </c>
      <c r="P4">
        <v>1</v>
      </c>
      <c r="Q4">
        <v>1</v>
      </c>
      <c r="R4">
        <v>1</v>
      </c>
      <c r="S4">
        <v>1</v>
      </c>
      <c r="T4">
        <v>1</v>
      </c>
      <c r="U4">
        <v>1</v>
      </c>
      <c r="V4">
        <v>1</v>
      </c>
      <c r="W4">
        <v>1</v>
      </c>
      <c r="X4"/>
      <c r="Y4">
        <v>1</v>
      </c>
      <c r="Z4">
        <v>1</v>
      </c>
      <c r="AA4">
        <v>1</v>
      </c>
      <c r="AB4">
        <v>1</v>
      </c>
      <c r="AC4">
        <v>1</v>
      </c>
      <c r="AD4">
        <v>1</v>
      </c>
      <c r="AE4">
        <v>1</v>
      </c>
      <c r="AF4">
        <v>1</v>
      </c>
      <c r="AG4">
        <v>1</v>
      </c>
      <c r="AH4">
        <v>1</v>
      </c>
      <c r="AI4">
        <v>1</v>
      </c>
      <c r="AJ4">
        <v>1</v>
      </c>
      <c r="AK4">
        <v>1</v>
      </c>
      <c r="AL4">
        <v>1</v>
      </c>
      <c r="AM4">
        <v>1</v>
      </c>
      <c r="AN4">
        <v>1</v>
      </c>
      <c r="AO4">
        <v>1</v>
      </c>
      <c r="AP4"/>
      <c r="AQ4"/>
      <c r="AR4"/>
      <c r="AS4">
        <v>1</v>
      </c>
      <c r="AT4">
        <v>1</v>
      </c>
      <c r="AU4">
        <v>1</v>
      </c>
      <c r="AV4">
        <v>1</v>
      </c>
      <c r="AW4">
        <v>1</v>
      </c>
      <c r="AX4">
        <v>1</v>
      </c>
      <c r="AY4">
        <v>1</v>
      </c>
      <c r="AZ4">
        <v>1</v>
      </c>
      <c r="BA4">
        <v>1</v>
      </c>
      <c r="BB4">
        <v>1</v>
      </c>
      <c r="BC4">
        <v>1</v>
      </c>
      <c r="BD4">
        <v>1</v>
      </c>
      <c r="BE4">
        <v>1</v>
      </c>
      <c r="BF4">
        <v>1</v>
      </c>
      <c r="BG4">
        <v>1</v>
      </c>
      <c r="BH4">
        <v>1</v>
      </c>
      <c r="BI4"/>
      <c r="BJ4">
        <v>1</v>
      </c>
      <c r="BK4"/>
      <c r="BL4">
        <v>1</v>
      </c>
      <c r="BM4">
        <v>1</v>
      </c>
      <c r="BN4">
        <v>1</v>
      </c>
      <c r="BO4">
        <v>1</v>
      </c>
      <c r="BP4">
        <v>1</v>
      </c>
      <c r="BQ4">
        <v>1</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1</v>
      </c>
      <c r="CQ4">
        <v>1</v>
      </c>
      <c r="CR4">
        <v>1</v>
      </c>
      <c r="CS4">
        <v>1</v>
      </c>
      <c r="CT4">
        <v>1</v>
      </c>
      <c r="CU4">
        <v>1</v>
      </c>
      <c r="CV4">
        <v>1</v>
      </c>
      <c r="CW4">
        <v>1</v>
      </c>
      <c r="CX4">
        <v>1</v>
      </c>
      <c r="CY4">
        <v>1</v>
      </c>
      <c r="CZ4">
        <v>1</v>
      </c>
      <c r="DA4">
        <v>1</v>
      </c>
      <c r="DB4">
        <v>1</v>
      </c>
      <c r="DC4">
        <v>1</v>
      </c>
      <c r="DD4">
        <v>1</v>
      </c>
      <c r="DE4">
        <v>1</v>
      </c>
      <c r="DF4">
        <v>1</v>
      </c>
      <c r="DG4">
        <v>1</v>
      </c>
      <c r="DH4">
        <v>1</v>
      </c>
      <c r="DI4">
        <v>1</v>
      </c>
      <c r="DJ4">
        <v>1</v>
      </c>
      <c r="DK4">
        <v>1</v>
      </c>
      <c r="DL4">
        <v>1</v>
      </c>
      <c r="DM4">
        <v>1</v>
      </c>
      <c r="DN4">
        <v>1</v>
      </c>
      <c r="DO4">
        <v>1</v>
      </c>
      <c r="DP4">
        <v>1</v>
      </c>
      <c r="DQ4">
        <v>1</v>
      </c>
      <c r="DR4">
        <v>2</v>
      </c>
      <c r="DS4">
        <v>1</v>
      </c>
      <c r="DT4">
        <v>1</v>
      </c>
      <c r="DU4">
        <v>1</v>
      </c>
      <c r="DV4">
        <v>1</v>
      </c>
      <c r="DW4">
        <v>1</v>
      </c>
      <c r="DX4">
        <v>1</v>
      </c>
      <c r="DY4">
        <v>1</v>
      </c>
      <c r="DZ4"/>
      <c r="EA4">
        <v>1</v>
      </c>
      <c r="EB4">
        <v>1</v>
      </c>
      <c r="EC4">
        <v>1</v>
      </c>
      <c r="ED4">
        <v>1</v>
      </c>
      <c r="EE4">
        <v>1</v>
      </c>
      <c r="EF4">
        <v>1</v>
      </c>
      <c r="EG4">
        <v>1</v>
      </c>
      <c r="EH4">
        <v>1</v>
      </c>
      <c r="EI4">
        <v>1</v>
      </c>
      <c r="EJ4">
        <v>1</v>
      </c>
      <c r="EK4">
        <v>1</v>
      </c>
      <c r="EL4">
        <v>1</v>
      </c>
      <c r="EM4">
        <v>1</v>
      </c>
      <c r="EN4">
        <v>1</v>
      </c>
      <c r="EO4">
        <v>1</v>
      </c>
      <c r="EP4">
        <v>1</v>
      </c>
      <c r="EQ4">
        <v>1</v>
      </c>
      <c r="ER4">
        <v>1</v>
      </c>
      <c r="ES4">
        <v>1</v>
      </c>
      <c r="ET4">
        <v>1</v>
      </c>
      <c r="EU4">
        <v>1</v>
      </c>
      <c r="EV4">
        <v>1</v>
      </c>
      <c r="EW4">
        <v>1</v>
      </c>
      <c r="EX4">
        <v>1</v>
      </c>
      <c r="EY4">
        <v>1</v>
      </c>
      <c r="EZ4">
        <v>1</v>
      </c>
      <c r="FA4">
        <v>1</v>
      </c>
      <c r="FB4">
        <v>1</v>
      </c>
      <c r="FC4">
        <v>1</v>
      </c>
      <c r="FD4">
        <v>1</v>
      </c>
      <c r="FE4">
        <v>1</v>
      </c>
      <c r="FF4">
        <v>1</v>
      </c>
      <c r="FG4">
        <v>1</v>
      </c>
      <c r="FH4">
        <v>1</v>
      </c>
      <c r="FI4">
        <v>1</v>
      </c>
      <c r="FJ4">
        <v>1</v>
      </c>
      <c r="FK4">
        <v>1</v>
      </c>
      <c r="FL4">
        <v>1</v>
      </c>
      <c r="FM4">
        <v>1</v>
      </c>
      <c r="FN4">
        <v>1</v>
      </c>
      <c r="FO4">
        <v>1</v>
      </c>
      <c r="FP4">
        <v>1</v>
      </c>
      <c r="FQ4">
        <v>1</v>
      </c>
      <c r="FR4">
        <v>1</v>
      </c>
      <c r="FS4">
        <v>1</v>
      </c>
      <c r="FT4">
        <v>1</v>
      </c>
      <c r="FU4">
        <v>1</v>
      </c>
      <c r="FV4">
        <v>1</v>
      </c>
      <c r="FW4">
        <v>1</v>
      </c>
      <c r="FX4">
        <v>1</v>
      </c>
      <c r="FY4">
        <v>1</v>
      </c>
      <c r="FZ4"/>
    </row>
    <row r="5" ht="25.5" customHeight="1">
      <c r="A5">
        <v>11</v>
      </c>
      <c r="B5" t="inlineStr">
        <is>
          <t>黄俊龙</t>
        </is>
      </c>
      <c r="C5">
        <v>1</v>
      </c>
      <c r="D5">
        <v>1</v>
      </c>
      <c r="E5">
        <v>1</v>
      </c>
      <c r="F5">
        <v>1</v>
      </c>
      <c r="G5">
        <v>1</v>
      </c>
      <c r="H5" t="inlineStr">
        <is>
          <t>NzU0NzY1MDEyMTk0MjI4NjMzNzpLMjYyNzczZGRhYjIwMGMzYTE2Yzc3MDQ2MjNhMjgzMGI6ZWI0N2ViNWE3OTExMTg3ZGI2ZmUwNzU4NDNhNzJjZDg6MQ==</t>
        </is>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c r="AJ5"/>
      <c r="AK5"/>
      <c r="AL5"/>
      <c r="AM5"/>
      <c r="AN5"/>
      <c r="AO5"/>
      <c r="AP5">
        <v>1</v>
      </c>
      <c r="AQ5">
        <v>1</v>
      </c>
      <c r="AR5">
        <v>1</v>
      </c>
      <c r="AS5">
        <v>1</v>
      </c>
      <c r="AT5">
        <v>1</v>
      </c>
      <c r="AU5">
        <v>1</v>
      </c>
      <c r="AV5">
        <v>1</v>
      </c>
      <c r="AW5"/>
      <c r="AX5"/>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c r="BW5">
        <v>1</v>
      </c>
      <c r="BX5">
        <v>1</v>
      </c>
      <c r="BY5">
        <v>1</v>
      </c>
      <c r="BZ5">
        <v>1</v>
      </c>
      <c r="CA5">
        <v>1</v>
      </c>
      <c r="CB5">
        <v>1</v>
      </c>
      <c r="CC5">
        <v>1</v>
      </c>
      <c r="CD5">
        <v>1</v>
      </c>
      <c r="CE5">
        <v>1</v>
      </c>
      <c r="CF5">
        <v>1</v>
      </c>
      <c r="CG5">
        <v>1</v>
      </c>
      <c r="CH5">
        <v>1</v>
      </c>
      <c r="CI5">
        <v>1</v>
      </c>
      <c r="CJ5">
        <v>1</v>
      </c>
      <c r="CK5">
        <v>1</v>
      </c>
      <c r="CL5">
        <v>1</v>
      </c>
      <c r="CM5">
        <v>1</v>
      </c>
      <c r="CN5">
        <v>1</v>
      </c>
      <c r="CO5">
        <v>1</v>
      </c>
      <c r="CP5">
        <v>1</v>
      </c>
      <c r="CQ5">
        <v>1</v>
      </c>
      <c r="CR5">
        <v>1</v>
      </c>
      <c r="CS5">
        <v>1</v>
      </c>
      <c r="CT5">
        <v>1</v>
      </c>
      <c r="CU5">
        <v>1</v>
      </c>
      <c r="CV5">
        <v>1</v>
      </c>
      <c r="CW5">
        <v>1</v>
      </c>
      <c r="CX5">
        <v>1</v>
      </c>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row>
    <row r="6" ht="25.5" customHeight="1">
      <c r="A6">
        <v>12</v>
      </c>
      <c r="B6" t="inlineStr">
        <is>
          <t>雷祖进</t>
        </is>
      </c>
      <c r="C6">
        <v>1</v>
      </c>
      <c r="D6">
        <v>1</v>
      </c>
      <c r="E6">
        <v>1</v>
      </c>
      <c r="F6">
        <v>1</v>
      </c>
      <c r="G6">
        <v>1</v>
      </c>
      <c r="H6" t="inlineStr">
        <is>
          <t>NzU0NzY1MDEyMTk0MjI4NjMzNzpLODg4Yzc3MmQwNGE4ZDM1OWJhYjk3NmY3OTM3ZDJlM2Q6MDk4NDNhMDFjMDE1NDMwYzA0ZjE5NjAxMWUyOWY0ZDI6MQ==</t>
        </is>
      </c>
      <c r="I6">
        <v>1</v>
      </c>
      <c r="J6">
        <v>1</v>
      </c>
      <c r="K6">
        <v>1</v>
      </c>
      <c r="L6">
        <v>1</v>
      </c>
      <c r="M6">
        <v>1</v>
      </c>
      <c r="N6">
        <v>1</v>
      </c>
      <c r="O6">
        <v>2</v>
      </c>
      <c r="P6">
        <v>1</v>
      </c>
      <c r="Q6">
        <v>1</v>
      </c>
      <c r="R6">
        <v>1</v>
      </c>
      <c r="S6">
        <v>1</v>
      </c>
      <c r="T6">
        <v>1</v>
      </c>
      <c r="U6">
        <v>1</v>
      </c>
      <c r="V6">
        <v>1</v>
      </c>
      <c r="W6">
        <v>1</v>
      </c>
      <c r="X6">
        <v>1</v>
      </c>
      <c r="Y6">
        <v>1</v>
      </c>
      <c r="Z6">
        <v>1</v>
      </c>
      <c r="AA6">
        <v>1</v>
      </c>
      <c r="AB6">
        <v>1</v>
      </c>
      <c r="AC6">
        <v>1</v>
      </c>
      <c r="AD6">
        <v>1</v>
      </c>
      <c r="AE6">
        <v>1</v>
      </c>
      <c r="AF6">
        <v>1</v>
      </c>
      <c r="AG6">
        <v>1</v>
      </c>
      <c r="AH6"/>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2</v>
      </c>
      <c r="BJ6">
        <v>1</v>
      </c>
      <c r="BK6">
        <v>1</v>
      </c>
      <c r="BL6">
        <v>1</v>
      </c>
      <c r="BM6">
        <v>1</v>
      </c>
      <c r="BN6">
        <v>1</v>
      </c>
      <c r="BO6">
        <v>1</v>
      </c>
      <c r="BP6">
        <v>1</v>
      </c>
      <c r="BQ6">
        <v>1</v>
      </c>
      <c r="BR6">
        <v>1</v>
      </c>
      <c r="BS6">
        <v>1</v>
      </c>
      <c r="BT6">
        <v>1</v>
      </c>
      <c r="BU6">
        <v>1</v>
      </c>
      <c r="BV6">
        <v>1</v>
      </c>
      <c r="BW6">
        <v>1</v>
      </c>
      <c r="BX6">
        <v>1</v>
      </c>
      <c r="BY6">
        <v>1</v>
      </c>
      <c r="BZ6">
        <v>1</v>
      </c>
      <c r="CA6">
        <v>1</v>
      </c>
      <c r="CB6">
        <v>1</v>
      </c>
      <c r="CC6">
        <v>1</v>
      </c>
      <c r="CD6">
        <v>1</v>
      </c>
      <c r="CE6">
        <v>1</v>
      </c>
      <c r="CF6">
        <v>1</v>
      </c>
      <c r="CG6">
        <v>1</v>
      </c>
      <c r="CH6">
        <v>1</v>
      </c>
      <c r="CI6">
        <v>1</v>
      </c>
      <c r="CJ6">
        <v>1</v>
      </c>
      <c r="CK6">
        <v>1</v>
      </c>
      <c r="CL6">
        <v>1</v>
      </c>
      <c r="CM6">
        <v>1</v>
      </c>
      <c r="CN6">
        <v>1</v>
      </c>
      <c r="CO6">
        <v>1</v>
      </c>
      <c r="CP6">
        <v>1</v>
      </c>
      <c r="CQ6">
        <v>1</v>
      </c>
      <c r="CR6">
        <v>1</v>
      </c>
      <c r="CS6">
        <v>1</v>
      </c>
      <c r="CT6">
        <v>1</v>
      </c>
      <c r="CU6">
        <v>1</v>
      </c>
      <c r="CV6">
        <v>1</v>
      </c>
      <c r="CW6">
        <v>1</v>
      </c>
      <c r="CX6">
        <v>1</v>
      </c>
      <c r="CY6">
        <v>1</v>
      </c>
      <c r="CZ6">
        <v>1</v>
      </c>
      <c r="DA6">
        <v>1</v>
      </c>
      <c r="DB6">
        <v>1</v>
      </c>
      <c r="DC6">
        <v>1</v>
      </c>
      <c r="DD6">
        <v>1</v>
      </c>
      <c r="DE6">
        <v>1</v>
      </c>
      <c r="DF6">
        <v>1</v>
      </c>
      <c r="DG6">
        <v>1</v>
      </c>
      <c r="DH6">
        <v>1</v>
      </c>
      <c r="DI6">
        <v>1</v>
      </c>
      <c r="DJ6">
        <v>1</v>
      </c>
      <c r="DK6">
        <v>1</v>
      </c>
      <c r="DL6">
        <v>1</v>
      </c>
      <c r="DM6">
        <v>1</v>
      </c>
      <c r="DN6">
        <v>1</v>
      </c>
      <c r="DO6">
        <v>1</v>
      </c>
      <c r="DP6">
        <v>1</v>
      </c>
      <c r="DQ6">
        <v>1</v>
      </c>
      <c r="DR6">
        <v>1</v>
      </c>
      <c r="DS6">
        <v>1</v>
      </c>
      <c r="DT6">
        <v>1</v>
      </c>
      <c r="DU6">
        <v>1</v>
      </c>
      <c r="DV6">
        <v>1</v>
      </c>
      <c r="DW6">
        <v>1</v>
      </c>
      <c r="DX6">
        <v>1</v>
      </c>
      <c r="DY6">
        <v>1</v>
      </c>
      <c r="DZ6">
        <v>1</v>
      </c>
      <c r="EA6">
        <v>1</v>
      </c>
      <c r="EB6">
        <v>1</v>
      </c>
      <c r="EC6">
        <v>1</v>
      </c>
      <c r="ED6">
        <v>1</v>
      </c>
      <c r="EE6">
        <v>1</v>
      </c>
      <c r="EF6">
        <v>1</v>
      </c>
      <c r="EG6">
        <v>1</v>
      </c>
      <c r="EH6">
        <v>1</v>
      </c>
      <c r="EI6">
        <v>1</v>
      </c>
      <c r="EJ6">
        <v>1</v>
      </c>
      <c r="EK6">
        <v>1</v>
      </c>
      <c r="EL6">
        <v>1</v>
      </c>
      <c r="EM6">
        <v>1</v>
      </c>
      <c r="EN6">
        <v>1</v>
      </c>
      <c r="EO6">
        <v>1</v>
      </c>
      <c r="EP6">
        <v>1</v>
      </c>
      <c r="EQ6">
        <v>1</v>
      </c>
      <c r="ER6">
        <v>1</v>
      </c>
      <c r="ES6">
        <v>1</v>
      </c>
      <c r="ET6">
        <v>1</v>
      </c>
      <c r="EU6">
        <v>1</v>
      </c>
      <c r="EV6">
        <v>1</v>
      </c>
      <c r="EW6">
        <v>1</v>
      </c>
      <c r="EX6">
        <v>1</v>
      </c>
      <c r="EY6">
        <v>1</v>
      </c>
      <c r="EZ6">
        <v>1</v>
      </c>
      <c r="FA6">
        <v>1</v>
      </c>
      <c r="FB6">
        <v>1</v>
      </c>
      <c r="FC6">
        <v>1</v>
      </c>
      <c r="FD6">
        <v>1</v>
      </c>
      <c r="FE6">
        <v>1</v>
      </c>
      <c r="FF6">
        <v>1</v>
      </c>
      <c r="FG6">
        <v>1</v>
      </c>
      <c r="FH6">
        <v>1</v>
      </c>
      <c r="FI6">
        <v>1</v>
      </c>
      <c r="FJ6">
        <v>1</v>
      </c>
      <c r="FK6">
        <v>1</v>
      </c>
      <c r="FL6">
        <v>1</v>
      </c>
      <c r="FM6">
        <v>1</v>
      </c>
      <c r="FN6">
        <v>1</v>
      </c>
      <c r="FO6">
        <v>1</v>
      </c>
      <c r="FP6">
        <v>1</v>
      </c>
      <c r="FQ6">
        <v>1</v>
      </c>
      <c r="FR6">
        <v>1</v>
      </c>
      <c r="FS6">
        <v>1</v>
      </c>
      <c r="FT6">
        <v>1</v>
      </c>
      <c r="FU6">
        <v>1</v>
      </c>
      <c r="FV6">
        <v>1</v>
      </c>
      <c r="FW6">
        <v>1</v>
      </c>
      <c r="FX6">
        <v>1</v>
      </c>
      <c r="FY6">
        <v>1</v>
      </c>
      <c r="FZ6"/>
    </row>
    <row r="7" ht="25.5" customHeight="1">
      <c r="A7">
        <v>14</v>
      </c>
      <c r="B7" t="inlineStr">
        <is>
          <t>李雪阳</t>
        </is>
      </c>
      <c r="C7">
        <v>1</v>
      </c>
      <c r="D7">
        <v>1</v>
      </c>
      <c r="E7">
        <v>1</v>
      </c>
      <c r="F7">
        <v>1</v>
      </c>
      <c r="G7">
        <v>1</v>
      </c>
      <c r="H7" t="inlineStr">
        <is>
          <t>NzU0NzY1MDEyMTk0MjI4NjMzNzpLZDViMDEyZWM5NmQzOGE2NDVlNzRlN2I4NzQ5MjA5NjQ6NjE5MjEzODc5ODhjNjcyMzhhNzc3ZTI1NmJiMjNjZGQ6MQ==</t>
        </is>
      </c>
      <c r="I7">
        <v>1</v>
      </c>
      <c r="J7">
        <v>1</v>
      </c>
      <c r="K7"/>
      <c r="L7">
        <v>1</v>
      </c>
      <c r="M7">
        <v>1</v>
      </c>
      <c r="N7">
        <v>1</v>
      </c>
      <c r="O7">
        <v>1</v>
      </c>
      <c r="P7">
        <v>1</v>
      </c>
      <c r="Q7"/>
      <c r="R7"/>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c r="AZ7">
        <v>1</v>
      </c>
      <c r="BA7"/>
      <c r="BB7"/>
      <c r="BC7">
        <v>1</v>
      </c>
      <c r="BD7">
        <v>1</v>
      </c>
      <c r="BE7">
        <v>1</v>
      </c>
      <c r="BF7">
        <v>1</v>
      </c>
      <c r="BG7">
        <v>1</v>
      </c>
      <c r="BH7">
        <v>1</v>
      </c>
      <c r="BI7">
        <v>1</v>
      </c>
      <c r="BJ7">
        <v>1</v>
      </c>
      <c r="BK7">
        <v>1</v>
      </c>
      <c r="BL7">
        <v>1</v>
      </c>
      <c r="BM7">
        <v>1</v>
      </c>
      <c r="BN7"/>
      <c r="BO7">
        <v>1</v>
      </c>
      <c r="BP7">
        <v>1</v>
      </c>
      <c r="BQ7">
        <v>1</v>
      </c>
      <c r="BR7">
        <v>1</v>
      </c>
      <c r="BS7">
        <v>1</v>
      </c>
      <c r="BT7">
        <v>1</v>
      </c>
      <c r="BU7">
        <v>1</v>
      </c>
      <c r="BV7">
        <v>1</v>
      </c>
      <c r="BW7">
        <v>1</v>
      </c>
      <c r="BX7">
        <v>1</v>
      </c>
      <c r="BY7">
        <v>1</v>
      </c>
      <c r="BZ7">
        <v>1</v>
      </c>
      <c r="CA7">
        <v>1</v>
      </c>
      <c r="CB7">
        <v>1</v>
      </c>
      <c r="CC7">
        <v>1</v>
      </c>
      <c r="CD7">
        <v>1</v>
      </c>
      <c r="CE7">
        <v>1</v>
      </c>
      <c r="CF7">
        <v>1</v>
      </c>
      <c r="CG7">
        <v>1</v>
      </c>
      <c r="CH7">
        <v>1</v>
      </c>
      <c r="CI7">
        <v>1</v>
      </c>
      <c r="CJ7">
        <v>1</v>
      </c>
      <c r="CK7">
        <v>1</v>
      </c>
      <c r="CL7">
        <v>1</v>
      </c>
      <c r="CM7">
        <v>1</v>
      </c>
      <c r="CN7">
        <v>1</v>
      </c>
      <c r="CO7">
        <v>1</v>
      </c>
      <c r="CP7">
        <v>1</v>
      </c>
      <c r="CQ7">
        <v>1</v>
      </c>
      <c r="CR7">
        <v>1</v>
      </c>
      <c r="CS7">
        <v>1</v>
      </c>
      <c r="CT7">
        <v>1</v>
      </c>
      <c r="CU7">
        <v>1</v>
      </c>
      <c r="CV7">
        <v>1</v>
      </c>
      <c r="CW7">
        <v>1</v>
      </c>
      <c r="CX7">
        <v>1</v>
      </c>
      <c r="CY7">
        <v>1</v>
      </c>
      <c r="CZ7">
        <v>1</v>
      </c>
      <c r="DA7">
        <v>1</v>
      </c>
      <c r="DB7">
        <v>1</v>
      </c>
      <c r="DC7">
        <v>1</v>
      </c>
      <c r="DD7">
        <v>1</v>
      </c>
      <c r="DE7">
        <v>1</v>
      </c>
      <c r="DF7">
        <v>1</v>
      </c>
      <c r="DG7">
        <v>1</v>
      </c>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row>
    <row r="8" ht="25.5" customHeight="1">
      <c r="A8">
        <v>16</v>
      </c>
      <c r="B8" t="inlineStr">
        <is>
          <t>刘小洋</t>
        </is>
      </c>
      <c r="C8">
        <v>1</v>
      </c>
      <c r="D8">
        <v>1</v>
      </c>
      <c r="E8">
        <v>1</v>
      </c>
      <c r="F8">
        <v>1</v>
      </c>
      <c r="G8">
        <v>1</v>
      </c>
      <c r="H8" t="inlineStr">
        <is>
          <t>NzU0NzY1MDEyMTk0MjI4NjMzNzpLZGFlNzE5OWUxY2Y0ZGJmZGRjNjRjYmExZTliNDI4MzE6OTcwYzkyZDYwY2RlNjI2MzAxMTljZDg2NWI1MzMyMGI6MQ==</t>
        </is>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c r="BW8">
        <v>1</v>
      </c>
      <c r="BX8">
        <v>1</v>
      </c>
      <c r="BY8">
        <v>1</v>
      </c>
      <c r="BZ8">
        <v>1</v>
      </c>
      <c r="CA8">
        <v>1</v>
      </c>
      <c r="CB8">
        <v>1</v>
      </c>
      <c r="CC8">
        <v>1</v>
      </c>
      <c r="CD8">
        <v>1</v>
      </c>
      <c r="CE8">
        <v>1</v>
      </c>
      <c r="CF8">
        <v>1</v>
      </c>
      <c r="CG8">
        <v>1</v>
      </c>
      <c r="CH8">
        <v>1</v>
      </c>
      <c r="CI8">
        <v>1</v>
      </c>
      <c r="CJ8">
        <v>1</v>
      </c>
      <c r="CK8">
        <v>1</v>
      </c>
      <c r="CL8">
        <v>1</v>
      </c>
      <c r="CM8">
        <v>1</v>
      </c>
      <c r="CN8">
        <v>1</v>
      </c>
      <c r="CO8">
        <v>1</v>
      </c>
      <c r="CP8">
        <v>1</v>
      </c>
      <c r="CQ8">
        <v>1</v>
      </c>
      <c r="CR8">
        <v>1</v>
      </c>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row>
    <row r="9" ht="25.5" customHeight="1">
      <c r="A9">
        <v>17</v>
      </c>
      <c r="B9" t="inlineStr">
        <is>
          <t>卢明辉</t>
        </is>
      </c>
      <c r="C9">
        <v>1</v>
      </c>
      <c r="D9">
        <v>1</v>
      </c>
      <c r="E9">
        <v>1</v>
      </c>
      <c r="F9">
        <v>1</v>
      </c>
      <c r="G9">
        <v>1</v>
      </c>
      <c r="H9" t="inlineStr">
        <is>
          <t>NzU0NzY1MDEyMTk0MjI4NjMzNzpLMzBjZWYzNDIxNjJjNDE4YzAwZWMzYTU5NmMwM2U5YzU6MGRlNmY3MTQzODk3ZTViNDA0MDJjNWMyNjg5MWY2Y2Q6MQ==</t>
        </is>
      </c>
      <c r="I9">
        <v>1</v>
      </c>
      <c r="J9">
        <v>1</v>
      </c>
      <c r="K9">
        <v>1</v>
      </c>
      <c r="L9">
        <v>1</v>
      </c>
      <c r="M9"/>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c r="AO9"/>
      <c r="AP9">
        <v>1</v>
      </c>
      <c r="AQ9"/>
      <c r="AR9">
        <v>1</v>
      </c>
      <c r="AS9">
        <v>1</v>
      </c>
      <c r="AT9">
        <v>1</v>
      </c>
      <c r="AU9">
        <v>1</v>
      </c>
      <c r="AV9">
        <v>1</v>
      </c>
      <c r="AW9">
        <v>1</v>
      </c>
      <c r="AX9">
        <v>1</v>
      </c>
      <c r="AY9">
        <v>1</v>
      </c>
      <c r="AZ9">
        <v>1</v>
      </c>
      <c r="BA9">
        <v>1</v>
      </c>
      <c r="BB9">
        <v>1</v>
      </c>
      <c r="BC9">
        <v>1</v>
      </c>
      <c r="BD9"/>
      <c r="BE9"/>
      <c r="BF9">
        <v>1</v>
      </c>
      <c r="BG9"/>
      <c r="BH9">
        <v>1</v>
      </c>
      <c r="BI9">
        <v>1</v>
      </c>
      <c r="BJ9">
        <v>1</v>
      </c>
      <c r="BK9">
        <v>1</v>
      </c>
      <c r="BL9">
        <v>1</v>
      </c>
      <c r="BM9">
        <v>1</v>
      </c>
      <c r="BN9">
        <v>1</v>
      </c>
      <c r="BO9">
        <v>1</v>
      </c>
      <c r="BP9">
        <v>1</v>
      </c>
      <c r="BQ9">
        <v>1</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c r="CO9">
        <v>1</v>
      </c>
      <c r="CP9">
        <v>1</v>
      </c>
      <c r="CQ9">
        <v>1</v>
      </c>
      <c r="CR9">
        <v>1</v>
      </c>
      <c r="CS9">
        <v>1</v>
      </c>
      <c r="CT9">
        <v>1</v>
      </c>
      <c r="CU9">
        <v>1</v>
      </c>
      <c r="CV9">
        <v>1</v>
      </c>
      <c r="CW9">
        <v>1</v>
      </c>
      <c r="CX9">
        <v>1</v>
      </c>
      <c r="CY9"/>
      <c r="CZ9">
        <v>1</v>
      </c>
      <c r="DA9">
        <v>1</v>
      </c>
      <c r="DB9">
        <v>1</v>
      </c>
      <c r="DC9"/>
      <c r="DD9"/>
      <c r="DE9"/>
      <c r="DF9"/>
      <c r="DG9">
        <v>1</v>
      </c>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row>
    <row r="10" ht="25.5" customHeight="1">
      <c r="A10">
        <v>18</v>
      </c>
      <c r="B10" t="inlineStr">
        <is>
          <t>罗刚</t>
        </is>
      </c>
      <c r="C10">
        <v>1</v>
      </c>
      <c r="D10">
        <v>1</v>
      </c>
      <c r="E10">
        <v>1</v>
      </c>
      <c r="F10">
        <v>1</v>
      </c>
      <c r="G10">
        <v>1</v>
      </c>
      <c r="H10" t="inlineStr">
        <is>
          <t>NzU0NzY1MDEyMTk0MjI4NjMzNzpLMDJlMzY0YzBkOWFmMGZhODFlOGU3ODMxZTA1MWIxMDk6NTU1NjUzMWE1OTY0OTdhMGVhYjA4NWM3OTg0ZWRiZTY6MQ==</t>
        </is>
      </c>
      <c r="I10"/>
      <c r="J10"/>
      <c r="K10"/>
      <c r="L10"/>
      <c r="M10">
        <v>1</v>
      </c>
      <c r="N10"/>
      <c r="O10"/>
      <c r="P10">
        <v>1</v>
      </c>
      <c r="Q10">
        <v>1</v>
      </c>
      <c r="R10">
        <v>1</v>
      </c>
      <c r="S10">
        <v>1</v>
      </c>
      <c r="T10">
        <v>1</v>
      </c>
      <c r="U10"/>
      <c r="V10">
        <v>1</v>
      </c>
      <c r="W10">
        <v>1</v>
      </c>
      <c r="X10">
        <v>1</v>
      </c>
      <c r="Y10"/>
      <c r="Z10">
        <v>1</v>
      </c>
      <c r="AA10">
        <v>1</v>
      </c>
      <c r="AB10">
        <v>1</v>
      </c>
      <c r="AC10"/>
      <c r="AD10"/>
      <c r="AE10">
        <v>1</v>
      </c>
      <c r="AF10">
        <v>1</v>
      </c>
      <c r="AG10">
        <v>1</v>
      </c>
      <c r="AH10"/>
      <c r="AI10">
        <v>1</v>
      </c>
      <c r="AJ10"/>
      <c r="AK10"/>
      <c r="AL10"/>
      <c r="AM10"/>
      <c r="AN10">
        <v>1</v>
      </c>
      <c r="AO10">
        <v>1</v>
      </c>
      <c r="AP10">
        <v>1</v>
      </c>
      <c r="AQ10"/>
      <c r="AR10"/>
      <c r="AS10">
        <v>1</v>
      </c>
      <c r="AT10">
        <v>1</v>
      </c>
      <c r="AU10">
        <v>1</v>
      </c>
      <c r="AV10">
        <v>1</v>
      </c>
      <c r="AW10">
        <v>1</v>
      </c>
      <c r="AX10">
        <v>1</v>
      </c>
      <c r="AY10">
        <v>1</v>
      </c>
      <c r="AZ10">
        <v>1</v>
      </c>
      <c r="BA10">
        <v>1</v>
      </c>
      <c r="BB10">
        <v>1</v>
      </c>
      <c r="BC10">
        <v>1</v>
      </c>
      <c r="BD10">
        <v>1</v>
      </c>
      <c r="BE10">
        <v>1</v>
      </c>
      <c r="BF10">
        <v>1</v>
      </c>
      <c r="BG10">
        <v>1</v>
      </c>
      <c r="BH10">
        <v>1</v>
      </c>
      <c r="BI10">
        <v>1</v>
      </c>
      <c r="BJ10"/>
      <c r="BK10">
        <v>1</v>
      </c>
      <c r="BL10">
        <v>1</v>
      </c>
      <c r="BM10">
        <v>1</v>
      </c>
      <c r="BN10">
        <v>1</v>
      </c>
      <c r="BO10">
        <v>1</v>
      </c>
      <c r="BP10">
        <v>1</v>
      </c>
      <c r="BQ10">
        <v>1</v>
      </c>
      <c r="BR10">
        <v>1</v>
      </c>
      <c r="BS10">
        <v>1</v>
      </c>
      <c r="BT10">
        <v>1</v>
      </c>
      <c r="BU10">
        <v>1</v>
      </c>
      <c r="BV10">
        <v>1</v>
      </c>
      <c r="BW10">
        <v>1</v>
      </c>
      <c r="BX10">
        <v>1</v>
      </c>
      <c r="BY10">
        <v>1</v>
      </c>
      <c r="BZ10">
        <v>1</v>
      </c>
      <c r="CA10">
        <v>1</v>
      </c>
      <c r="CB10">
        <v>1</v>
      </c>
      <c r="CC10">
        <v>1</v>
      </c>
      <c r="CD10">
        <v>1</v>
      </c>
      <c r="CE10">
        <v>1</v>
      </c>
      <c r="CF10">
        <v>1</v>
      </c>
      <c r="CG10">
        <v>1</v>
      </c>
      <c r="CH10">
        <v>1</v>
      </c>
      <c r="CI10">
        <v>1</v>
      </c>
      <c r="CJ10">
        <v>1</v>
      </c>
      <c r="CK10"/>
      <c r="CL10">
        <v>1</v>
      </c>
      <c r="CM10">
        <v>1</v>
      </c>
      <c r="CN10">
        <v>1</v>
      </c>
      <c r="CO10">
        <v>1</v>
      </c>
      <c r="CP10">
        <v>1</v>
      </c>
      <c r="CQ10">
        <v>1</v>
      </c>
      <c r="CR10">
        <v>1</v>
      </c>
      <c r="CS10">
        <v>1</v>
      </c>
      <c r="CT10"/>
      <c r="CU10">
        <v>1</v>
      </c>
      <c r="CV10">
        <v>1</v>
      </c>
      <c r="CW10">
        <v>1</v>
      </c>
      <c r="CX10">
        <v>1</v>
      </c>
      <c r="CY10">
        <v>1</v>
      </c>
      <c r="CZ10"/>
      <c r="DA10">
        <v>1</v>
      </c>
      <c r="DB10"/>
      <c r="DC10"/>
      <c r="DD10"/>
      <c r="DE10">
        <v>1</v>
      </c>
      <c r="DF10"/>
      <c r="DG10">
        <v>1</v>
      </c>
      <c r="DH10">
        <v>1</v>
      </c>
      <c r="DI10">
        <v>1</v>
      </c>
      <c r="DJ10">
        <v>1</v>
      </c>
      <c r="DK10">
        <v>1</v>
      </c>
      <c r="DL10">
        <v>1</v>
      </c>
      <c r="DM10">
        <v>1</v>
      </c>
      <c r="DN10">
        <v>1</v>
      </c>
      <c r="DO10">
        <v>1</v>
      </c>
      <c r="DP10">
        <v>1</v>
      </c>
      <c r="DQ10"/>
      <c r="DR10">
        <v>1</v>
      </c>
      <c r="DS10"/>
      <c r="DT10">
        <v>1</v>
      </c>
      <c r="DU10">
        <v>2</v>
      </c>
      <c r="DV10">
        <v>1</v>
      </c>
      <c r="DW10"/>
      <c r="DX10"/>
      <c r="DY10">
        <v>1</v>
      </c>
      <c r="DZ10">
        <v>1</v>
      </c>
      <c r="EA10">
        <v>1</v>
      </c>
      <c r="EB10">
        <v>1</v>
      </c>
      <c r="EC10"/>
      <c r="ED10"/>
      <c r="EE10">
        <v>1</v>
      </c>
      <c r="EF10"/>
      <c r="EG10"/>
      <c r="EH10"/>
      <c r="EI10">
        <v>1</v>
      </c>
      <c r="EJ10">
        <v>1</v>
      </c>
      <c r="EK10">
        <v>1</v>
      </c>
      <c r="EL10">
        <v>1</v>
      </c>
      <c r="EM10">
        <v>1</v>
      </c>
      <c r="EN10">
        <v>1</v>
      </c>
      <c r="EO10">
        <v>1</v>
      </c>
      <c r="EP10">
        <v>1</v>
      </c>
      <c r="EQ10"/>
      <c r="ER10">
        <v>1</v>
      </c>
      <c r="ES10">
        <v>1</v>
      </c>
      <c r="ET10">
        <v>1</v>
      </c>
      <c r="EU10"/>
      <c r="EV10">
        <v>2</v>
      </c>
      <c r="EW10">
        <v>1</v>
      </c>
      <c r="EX10">
        <v>1</v>
      </c>
      <c r="EY10"/>
      <c r="EZ10">
        <v>1</v>
      </c>
      <c r="FA10">
        <v>1</v>
      </c>
      <c r="FB10"/>
      <c r="FC10">
        <v>1</v>
      </c>
      <c r="FD10"/>
      <c r="FE10"/>
      <c r="FF10"/>
      <c r="FG10"/>
      <c r="FH10"/>
      <c r="FI10"/>
      <c r="FJ10"/>
      <c r="FK10"/>
      <c r="FL10"/>
      <c r="FM10"/>
      <c r="FN10"/>
      <c r="FO10"/>
      <c r="FP10"/>
      <c r="FQ10"/>
      <c r="FR10"/>
      <c r="FS10"/>
      <c r="FT10"/>
      <c r="FU10"/>
      <c r="FV10"/>
      <c r="FW10"/>
      <c r="FX10"/>
      <c r="FY10"/>
      <c r="FZ10"/>
    </row>
    <row r="11" ht="25.5" customHeight="1">
      <c r="A11">
        <v>19</v>
      </c>
      <c r="B11" t="inlineStr">
        <is>
          <t>马志明</t>
        </is>
      </c>
      <c r="C11">
        <v>1</v>
      </c>
      <c r="D11">
        <v>1</v>
      </c>
      <c r="E11">
        <v>1</v>
      </c>
      <c r="F11">
        <v>1</v>
      </c>
      <c r="G11">
        <v>1</v>
      </c>
      <c r="H11" t="inlineStr">
        <is>
          <t>NzU0NzY1MDEyMTk0MjI4NjMzNzpLMzk3NjIwOTZkZWZiZmI1OTQ4ZTM3Mzc0NWVlMjQ1Mjg6NzVhYTliZTIxZjRjYmM5MzVkZDUzYWY2MmVkNDhjY2E6MQ==</t>
        </is>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1</v>
      </c>
      <c r="CP11">
        <v>1</v>
      </c>
      <c r="CQ11">
        <v>1</v>
      </c>
      <c r="CR11">
        <v>1</v>
      </c>
      <c r="CS11">
        <v>1</v>
      </c>
      <c r="CT11">
        <v>1</v>
      </c>
      <c r="CU11">
        <v>1</v>
      </c>
      <c r="CV11">
        <v>1</v>
      </c>
      <c r="CW11">
        <v>1</v>
      </c>
      <c r="CX11">
        <v>1</v>
      </c>
      <c r="CY11">
        <v>1</v>
      </c>
      <c r="CZ11">
        <v>1</v>
      </c>
      <c r="DA11">
        <v>1</v>
      </c>
      <c r="DB11">
        <v>1</v>
      </c>
      <c r="DC11">
        <v>1</v>
      </c>
      <c r="DD11">
        <v>1</v>
      </c>
      <c r="DE11">
        <v>1</v>
      </c>
      <c r="DF11">
        <v>1</v>
      </c>
      <c r="DG11">
        <v>1</v>
      </c>
      <c r="DH11">
        <v>1</v>
      </c>
      <c r="DI11">
        <v>1</v>
      </c>
      <c r="DJ11">
        <v>1</v>
      </c>
      <c r="DK11">
        <v>1</v>
      </c>
      <c r="DL11">
        <v>1</v>
      </c>
      <c r="DM11">
        <v>1</v>
      </c>
      <c r="DN11">
        <v>1</v>
      </c>
      <c r="DO11">
        <v>1</v>
      </c>
      <c r="DP11">
        <v>1</v>
      </c>
      <c r="DQ11">
        <v>1</v>
      </c>
      <c r="DR11">
        <v>1</v>
      </c>
      <c r="DS11">
        <v>1</v>
      </c>
      <c r="DT11">
        <v>1</v>
      </c>
      <c r="DU11">
        <v>1</v>
      </c>
      <c r="DV11">
        <v>1</v>
      </c>
      <c r="DW11">
        <v>1</v>
      </c>
      <c r="DX11">
        <v>1</v>
      </c>
      <c r="DY11">
        <v>1</v>
      </c>
      <c r="DZ11">
        <v>1</v>
      </c>
      <c r="EA11">
        <v>1</v>
      </c>
      <c r="EB11">
        <v>1</v>
      </c>
      <c r="EC11">
        <v>1</v>
      </c>
      <c r="ED11">
        <v>1</v>
      </c>
      <c r="EE11">
        <v>1</v>
      </c>
      <c r="EF11">
        <v>1</v>
      </c>
      <c r="EG11">
        <v>1</v>
      </c>
      <c r="EH11">
        <v>1</v>
      </c>
      <c r="EI11">
        <v>1</v>
      </c>
      <c r="EJ11">
        <v>1</v>
      </c>
      <c r="EK11">
        <v>1</v>
      </c>
      <c r="EL11">
        <v>1</v>
      </c>
      <c r="EM11">
        <v>1</v>
      </c>
      <c r="EN11">
        <v>1</v>
      </c>
      <c r="EO11">
        <v>1</v>
      </c>
      <c r="EP11">
        <v>1</v>
      </c>
      <c r="EQ11">
        <v>1</v>
      </c>
      <c r="ER11">
        <v>1</v>
      </c>
      <c r="ES11">
        <v>1</v>
      </c>
      <c r="ET11">
        <v>1</v>
      </c>
      <c r="EU11">
        <v>1</v>
      </c>
      <c r="EV11">
        <v>1</v>
      </c>
      <c r="EW11">
        <v>1</v>
      </c>
      <c r="EX11">
        <v>1</v>
      </c>
      <c r="EY11">
        <v>1</v>
      </c>
      <c r="EZ11">
        <v>1</v>
      </c>
      <c r="FA11">
        <v>1</v>
      </c>
      <c r="FB11">
        <v>1</v>
      </c>
      <c r="FC11">
        <v>1</v>
      </c>
      <c r="FD11">
        <v>1</v>
      </c>
      <c r="FE11">
        <v>1</v>
      </c>
      <c r="FF11">
        <v>1</v>
      </c>
      <c r="FG11">
        <v>1</v>
      </c>
      <c r="FH11">
        <v>1</v>
      </c>
      <c r="FI11">
        <v>1</v>
      </c>
      <c r="FJ11">
        <v>1</v>
      </c>
      <c r="FK11">
        <v>1</v>
      </c>
      <c r="FL11">
        <v>1</v>
      </c>
      <c r="FM11">
        <v>1</v>
      </c>
      <c r="FN11">
        <v>1</v>
      </c>
      <c r="FO11">
        <v>1</v>
      </c>
      <c r="FP11">
        <v>1</v>
      </c>
      <c r="FQ11">
        <v>1</v>
      </c>
      <c r="FR11">
        <v>1</v>
      </c>
      <c r="FS11">
        <v>1</v>
      </c>
      <c r="FT11">
        <v>1</v>
      </c>
      <c r="FU11">
        <v>1</v>
      </c>
      <c r="FV11">
        <v>1</v>
      </c>
      <c r="FW11">
        <v>1</v>
      </c>
      <c r="FX11">
        <v>1</v>
      </c>
      <c r="FY11"/>
      <c r="FZ11"/>
    </row>
    <row r="12" ht="25.5" customHeight="1">
      <c r="A12">
        <v>21</v>
      </c>
      <c r="B12" t="inlineStr">
        <is>
          <t>唐清林</t>
        </is>
      </c>
      <c r="C12">
        <v>1</v>
      </c>
      <c r="D12">
        <v>1</v>
      </c>
      <c r="E12">
        <v>1</v>
      </c>
      <c r="F12">
        <v>1</v>
      </c>
      <c r="G12"/>
      <c r="H12" t="inlineStr">
        <is>
          <t>NzU0NzY1MDEyMTk0MjI4NjMzNzpLMjM0MjMzOGI4NjNkYjljMWM0ZGYzMmMwNTViZjc3MzI6OTIzZDIyOTU1ZDIzNGE4MDNkOTIxYTYxMWQwNGU3YWE6MQ==</t>
        </is>
      </c>
      <c r="I12">
        <v>1</v>
      </c>
      <c r="J12">
        <v>1</v>
      </c>
      <c r="K12">
        <v>1</v>
      </c>
      <c r="L12"/>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c r="AI12">
        <v>1</v>
      </c>
      <c r="AJ12">
        <v>1</v>
      </c>
      <c r="AK12">
        <v>1</v>
      </c>
      <c r="AL12">
        <v>1</v>
      </c>
      <c r="AM12">
        <v>1</v>
      </c>
      <c r="AN12">
        <v>1</v>
      </c>
      <c r="AO12">
        <v>1</v>
      </c>
      <c r="AP12">
        <v>1</v>
      </c>
      <c r="AQ12">
        <v>1</v>
      </c>
      <c r="AR12">
        <v>1</v>
      </c>
      <c r="AS12">
        <v>1</v>
      </c>
      <c r="AT12">
        <v>1</v>
      </c>
      <c r="AU12">
        <v>1</v>
      </c>
      <c r="AV12">
        <v>1</v>
      </c>
      <c r="AW12">
        <v>1</v>
      </c>
      <c r="AX12"/>
      <c r="AY12"/>
      <c r="AZ12"/>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1</v>
      </c>
      <c r="BY12">
        <v>1</v>
      </c>
      <c r="BZ12">
        <v>1</v>
      </c>
      <c r="CA12">
        <v>1</v>
      </c>
      <c r="CB12">
        <v>1</v>
      </c>
      <c r="CC12">
        <v>1</v>
      </c>
      <c r="CD12">
        <v>1</v>
      </c>
      <c r="CE12">
        <v>2</v>
      </c>
      <c r="CF12">
        <v>1</v>
      </c>
      <c r="CG12">
        <v>1</v>
      </c>
      <c r="CH12">
        <v>1</v>
      </c>
      <c r="CI12">
        <v>1</v>
      </c>
      <c r="CJ12"/>
      <c r="CK12">
        <v>2</v>
      </c>
      <c r="CL12">
        <v>1</v>
      </c>
      <c r="CM12">
        <v>1</v>
      </c>
      <c r="CN12">
        <v>1</v>
      </c>
      <c r="CO12">
        <v>1</v>
      </c>
      <c r="CP12">
        <v>1</v>
      </c>
      <c r="CQ12">
        <v>1</v>
      </c>
      <c r="CR12">
        <v>1</v>
      </c>
      <c r="CS12">
        <v>1</v>
      </c>
      <c r="CT12">
        <v>1</v>
      </c>
      <c r="CU12">
        <v>1</v>
      </c>
      <c r="CV12">
        <v>1</v>
      </c>
      <c r="CW12">
        <v>1</v>
      </c>
      <c r="CX12">
        <v>1</v>
      </c>
      <c r="CY12">
        <v>1</v>
      </c>
      <c r="CZ12">
        <v>1</v>
      </c>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row>
    <row r="13" ht="25.5" customHeight="1">
      <c r="A13">
        <v>22</v>
      </c>
      <c r="B13" t="inlineStr">
        <is>
          <t>王野</t>
        </is>
      </c>
      <c r="C13">
        <v>1</v>
      </c>
      <c r="D13">
        <v>1</v>
      </c>
      <c r="E13">
        <v>1</v>
      </c>
      <c r="F13">
        <v>1</v>
      </c>
      <c r="G13">
        <v>1</v>
      </c>
      <c r="H13" t="inlineStr">
        <is>
          <t>NzU0NzY1MDEyMTk0MjI4NjMzNzpLM2E4MmY2NmVhYWRjN2VjYjVhZDY1NDdhNzUyYjRjOWQ6OThiZTEwYzZlNzU5YzcwMzQ3YTBlZDMxODdhMDI2OGM6MQ==</t>
        </is>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c r="AZ13"/>
      <c r="BA13"/>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c r="BW13"/>
      <c r="BX13"/>
      <c r="BY13"/>
      <c r="BZ13"/>
      <c r="CA13">
        <v>1</v>
      </c>
      <c r="CB13">
        <v>1</v>
      </c>
      <c r="CC13">
        <v>1</v>
      </c>
      <c r="CD13">
        <v>1</v>
      </c>
      <c r="CE13">
        <v>1</v>
      </c>
      <c r="CF13">
        <v>1</v>
      </c>
      <c r="CG13">
        <v>1</v>
      </c>
      <c r="CH13">
        <v>1</v>
      </c>
      <c r="CI13"/>
      <c r="CJ13"/>
      <c r="CK13"/>
      <c r="CL13"/>
      <c r="CM13"/>
      <c r="CN13"/>
      <c r="CO13">
        <v>1</v>
      </c>
      <c r="CP13">
        <v>1</v>
      </c>
      <c r="CQ13">
        <v>1</v>
      </c>
      <c r="CR13">
        <v>1</v>
      </c>
      <c r="CS13">
        <v>1</v>
      </c>
      <c r="CT13">
        <v>1</v>
      </c>
      <c r="CU13">
        <v>1</v>
      </c>
      <c r="CV13">
        <v>1</v>
      </c>
      <c r="CW13"/>
      <c r="CX13">
        <v>1</v>
      </c>
      <c r="CY13">
        <v>1</v>
      </c>
      <c r="CZ13">
        <v>1</v>
      </c>
      <c r="DA13">
        <v>1</v>
      </c>
      <c r="DB13">
        <v>1</v>
      </c>
      <c r="DC13">
        <v>1</v>
      </c>
      <c r="DD13">
        <v>1</v>
      </c>
      <c r="DE13"/>
      <c r="DF13">
        <v>1</v>
      </c>
      <c r="DG13">
        <v>1</v>
      </c>
      <c r="DH13"/>
      <c r="DI13">
        <v>2</v>
      </c>
      <c r="DJ13">
        <v>1</v>
      </c>
      <c r="DK13">
        <v>1</v>
      </c>
      <c r="DL13">
        <v>1</v>
      </c>
      <c r="DM13">
        <v>1</v>
      </c>
      <c r="DN13">
        <v>1</v>
      </c>
      <c r="DO13">
        <v>1</v>
      </c>
      <c r="DP13">
        <v>1</v>
      </c>
      <c r="DQ13">
        <v>1</v>
      </c>
      <c r="DR13">
        <v>1</v>
      </c>
      <c r="DS13">
        <v>1</v>
      </c>
      <c r="DT13"/>
      <c r="DU13"/>
      <c r="DV13"/>
      <c r="DW13"/>
      <c r="DX13"/>
      <c r="DY13"/>
      <c r="DZ13"/>
      <c r="EA13">
        <v>1</v>
      </c>
      <c r="EB13">
        <v>1</v>
      </c>
      <c r="EC13">
        <v>1</v>
      </c>
      <c r="ED13">
        <v>1</v>
      </c>
      <c r="EE13">
        <v>1</v>
      </c>
      <c r="EF13">
        <v>1</v>
      </c>
      <c r="EG13">
        <v>1</v>
      </c>
      <c r="EH13">
        <v>1</v>
      </c>
      <c r="EI13"/>
      <c r="EJ13">
        <v>1</v>
      </c>
      <c r="EK13">
        <v>1</v>
      </c>
      <c r="EL13"/>
      <c r="EM13">
        <v>1</v>
      </c>
      <c r="EN13">
        <v>1</v>
      </c>
      <c r="EO13">
        <v>1</v>
      </c>
      <c r="EP13">
        <v>1</v>
      </c>
      <c r="EQ13"/>
      <c r="ER13">
        <v>1</v>
      </c>
      <c r="ES13">
        <v>1</v>
      </c>
      <c r="ET13">
        <v>1</v>
      </c>
      <c r="EU13">
        <v>1</v>
      </c>
      <c r="EV13"/>
      <c r="EW13">
        <v>1</v>
      </c>
      <c r="EX13">
        <v>1</v>
      </c>
      <c r="EY13"/>
      <c r="EZ13">
        <v>1</v>
      </c>
      <c r="FA13">
        <v>1</v>
      </c>
      <c r="FB13">
        <v>1</v>
      </c>
      <c r="FC13">
        <v>1</v>
      </c>
      <c r="FD13"/>
      <c r="FE13"/>
      <c r="FF13"/>
      <c r="FG13"/>
      <c r="FH13"/>
      <c r="FI13">
        <v>1</v>
      </c>
      <c r="FJ13">
        <v>1</v>
      </c>
      <c r="FK13">
        <v>1</v>
      </c>
      <c r="FL13"/>
      <c r="FM13"/>
      <c r="FN13"/>
      <c r="FO13"/>
      <c r="FP13"/>
      <c r="FQ13"/>
      <c r="FR13"/>
      <c r="FS13"/>
      <c r="FT13"/>
      <c r="FU13"/>
      <c r="FV13"/>
      <c r="FW13"/>
      <c r="FX13">
        <v>1</v>
      </c>
      <c r="FY13"/>
      <c r="FZ13"/>
    </row>
    <row r="14" ht="25.5" customHeight="1">
      <c r="A14">
        <v>23</v>
      </c>
      <c r="B14" t="inlineStr">
        <is>
          <t>魏溥锷</t>
        </is>
      </c>
      <c r="C14">
        <v>1</v>
      </c>
      <c r="D14">
        <v>1</v>
      </c>
      <c r="E14"/>
      <c r="F14">
        <v>1</v>
      </c>
      <c r="G14">
        <v>1</v>
      </c>
      <c r="H14" t="inlineStr">
        <is>
          <t>NzU0NzY1MDEyMTk0MjI4NjMzNzpLYjVjZDMyMzA5NjJkNzFkMzVlMjQ4ZTUxNzFhZjYzMDA6NzlmNzJkODEzN2MzNzI0NzI5OTA1MmUwYzU4ZWYzNGI6MQ==</t>
        </is>
      </c>
      <c r="I14">
        <v>1</v>
      </c>
      <c r="J14">
        <v>1</v>
      </c>
      <c r="K14"/>
      <c r="L14">
        <v>1</v>
      </c>
      <c r="M14"/>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c r="AM14"/>
      <c r="AN14">
        <v>1</v>
      </c>
      <c r="AO14">
        <v>1</v>
      </c>
      <c r="AP14">
        <v>1</v>
      </c>
      <c r="AQ14">
        <v>1</v>
      </c>
      <c r="AR14">
        <v>1</v>
      </c>
      <c r="AS14">
        <v>1</v>
      </c>
      <c r="AT14">
        <v>1</v>
      </c>
      <c r="AU14"/>
      <c r="AV14"/>
      <c r="AW14"/>
      <c r="AX14"/>
      <c r="AY14"/>
      <c r="AZ14">
        <v>1</v>
      </c>
      <c r="BA14">
        <v>1</v>
      </c>
      <c r="BB14"/>
      <c r="BC14"/>
      <c r="BD14"/>
      <c r="BE14"/>
      <c r="BF14"/>
      <c r="BG14"/>
      <c r="BH14"/>
      <c r="BI14"/>
      <c r="BJ14"/>
      <c r="BK14"/>
      <c r="BL14"/>
      <c r="BM14"/>
      <c r="BN14"/>
      <c r="BO14"/>
      <c r="BP14">
        <v>1</v>
      </c>
      <c r="BQ14">
        <v>1</v>
      </c>
      <c r="BR14">
        <v>1</v>
      </c>
      <c r="BS14">
        <v>1</v>
      </c>
      <c r="BT14">
        <v>1</v>
      </c>
      <c r="BU14">
        <v>1</v>
      </c>
      <c r="BV14">
        <v>1</v>
      </c>
      <c r="BW14">
        <v>1</v>
      </c>
      <c r="BX14">
        <v>1</v>
      </c>
      <c r="BY14">
        <v>1</v>
      </c>
      <c r="BZ14">
        <v>1</v>
      </c>
      <c r="CA14">
        <v>1</v>
      </c>
      <c r="CB14">
        <v>1</v>
      </c>
      <c r="CC14">
        <v>1</v>
      </c>
      <c r="CD14">
        <v>1</v>
      </c>
      <c r="CE14">
        <v>1</v>
      </c>
      <c r="CF14">
        <v>1</v>
      </c>
      <c r="CG14">
        <v>1</v>
      </c>
      <c r="CH14">
        <v>1</v>
      </c>
      <c r="CI14">
        <v>1</v>
      </c>
      <c r="CJ14">
        <v>1</v>
      </c>
      <c r="CK14">
        <v>1</v>
      </c>
      <c r="CL14">
        <v>1</v>
      </c>
      <c r="CM14">
        <v>1</v>
      </c>
      <c r="CN14">
        <v>1</v>
      </c>
      <c r="CO14">
        <v>1</v>
      </c>
      <c r="CP14">
        <v>1</v>
      </c>
      <c r="CQ14">
        <v>1</v>
      </c>
      <c r="CR14">
        <v>1</v>
      </c>
      <c r="CS14">
        <v>1</v>
      </c>
      <c r="CT14">
        <v>1</v>
      </c>
      <c r="CU14">
        <v>1</v>
      </c>
      <c r="CV14">
        <v>1</v>
      </c>
      <c r="CW14">
        <v>1</v>
      </c>
      <c r="CX14">
        <v>1</v>
      </c>
      <c r="CY14">
        <v>1</v>
      </c>
      <c r="CZ14">
        <v>1</v>
      </c>
      <c r="DA14">
        <v>1</v>
      </c>
      <c r="DB14">
        <v>1</v>
      </c>
      <c r="DC14">
        <v>1</v>
      </c>
      <c r="DD14">
        <v>1</v>
      </c>
      <c r="DE14">
        <v>1</v>
      </c>
      <c r="DF14">
        <v>1</v>
      </c>
      <c r="DG14">
        <v>1</v>
      </c>
      <c r="DH14">
        <v>1</v>
      </c>
      <c r="DI14">
        <v>1</v>
      </c>
      <c r="DJ14">
        <v>1</v>
      </c>
      <c r="DK14">
        <v>1</v>
      </c>
      <c r="DL14">
        <v>1</v>
      </c>
      <c r="DM14">
        <v>1</v>
      </c>
      <c r="DN14">
        <v>1</v>
      </c>
      <c r="DO14">
        <v>1</v>
      </c>
      <c r="DP14">
        <v>1</v>
      </c>
      <c r="DQ14">
        <v>1</v>
      </c>
      <c r="DR14">
        <v>1</v>
      </c>
      <c r="DS14">
        <v>1</v>
      </c>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row>
    <row r="15" ht="25.5" customHeight="1">
      <c r="A15">
        <v>24</v>
      </c>
      <c r="B15" t="inlineStr">
        <is>
          <t>吴春斌</t>
        </is>
      </c>
      <c r="C15">
        <v>1</v>
      </c>
      <c r="D15">
        <v>1</v>
      </c>
      <c r="E15">
        <v>1</v>
      </c>
      <c r="F15">
        <v>1</v>
      </c>
      <c r="G15">
        <v>1</v>
      </c>
      <c r="H15" t="inlineStr">
        <is>
          <t>NzU0NzY1MDEyMTk0MjI4NjMzNzpLMGIxM2UxYzlmNjI5NDZkYWNhMjAwNTkyMDliNjBkZmE6OTBlYzYyMjMxODIzMjRhNTkwNjBjNDM2ODRlZDRhM2Y6MQ==</t>
        </is>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c r="AI15"/>
      <c r="AJ15"/>
      <c r="AK15">
        <v>1</v>
      </c>
      <c r="AL15">
        <v>1</v>
      </c>
      <c r="AM15">
        <v>1</v>
      </c>
      <c r="AN15">
        <v>1</v>
      </c>
      <c r="AO15">
        <v>1</v>
      </c>
      <c r="AP15">
        <v>1</v>
      </c>
      <c r="AQ15">
        <v>1</v>
      </c>
      <c r="AR15">
        <v>1</v>
      </c>
      <c r="AS15">
        <v>1</v>
      </c>
      <c r="AT15">
        <v>1</v>
      </c>
      <c r="AU15"/>
      <c r="AV15">
        <v>1</v>
      </c>
      <c r="AW15">
        <v>1</v>
      </c>
      <c r="AX15"/>
      <c r="AY15"/>
      <c r="AZ15">
        <v>1</v>
      </c>
      <c r="BA15">
        <v>1</v>
      </c>
      <c r="BB15">
        <v>1</v>
      </c>
      <c r="BC15">
        <v>1</v>
      </c>
      <c r="BD15">
        <v>1</v>
      </c>
      <c r="BE15">
        <v>1</v>
      </c>
      <c r="BF15">
        <v>1</v>
      </c>
      <c r="BG15">
        <v>1</v>
      </c>
      <c r="BH15">
        <v>2</v>
      </c>
      <c r="BI15">
        <v>1</v>
      </c>
      <c r="BJ15">
        <v>1</v>
      </c>
      <c r="BK15">
        <v>1</v>
      </c>
      <c r="BL15">
        <v>1</v>
      </c>
      <c r="BM15">
        <v>1</v>
      </c>
      <c r="BN15">
        <v>1</v>
      </c>
      <c r="BO15">
        <v>1</v>
      </c>
      <c r="BP15">
        <v>1</v>
      </c>
      <c r="BQ15">
        <v>1</v>
      </c>
      <c r="BR15">
        <v>1</v>
      </c>
      <c r="BS15">
        <v>1</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1</v>
      </c>
      <c r="CP15">
        <v>1</v>
      </c>
      <c r="CQ15">
        <v>1</v>
      </c>
      <c r="CR15">
        <v>1</v>
      </c>
      <c r="CS15">
        <v>1</v>
      </c>
      <c r="CT15">
        <v>1</v>
      </c>
      <c r="CU15">
        <v>1</v>
      </c>
      <c r="CV15">
        <v>1</v>
      </c>
      <c r="CW15">
        <v>1</v>
      </c>
      <c r="CX15">
        <v>1</v>
      </c>
      <c r="CY15">
        <v>1</v>
      </c>
      <c r="CZ15">
        <v>1</v>
      </c>
      <c r="DA15">
        <v>1</v>
      </c>
      <c r="DB15">
        <v>1</v>
      </c>
      <c r="DC15">
        <v>1</v>
      </c>
      <c r="DD15">
        <v>1</v>
      </c>
      <c r="DE15">
        <v>1</v>
      </c>
      <c r="DF15">
        <v>1</v>
      </c>
      <c r="DG15">
        <v>1</v>
      </c>
      <c r="DH15">
        <v>1</v>
      </c>
      <c r="DI15">
        <v>1</v>
      </c>
      <c r="DJ15">
        <v>1</v>
      </c>
      <c r="DK15">
        <v>1</v>
      </c>
      <c r="DL15">
        <v>1</v>
      </c>
      <c r="DM15">
        <v>1</v>
      </c>
      <c r="DN15">
        <v>1</v>
      </c>
      <c r="DO15">
        <v>1</v>
      </c>
      <c r="DP15">
        <v>1</v>
      </c>
      <c r="DQ15">
        <v>1</v>
      </c>
      <c r="DR15">
        <v>1</v>
      </c>
      <c r="DS15">
        <v>1</v>
      </c>
      <c r="DT15">
        <v>1</v>
      </c>
      <c r="DU15">
        <v>1</v>
      </c>
      <c r="DV15">
        <v>1</v>
      </c>
      <c r="DW15">
        <v>1</v>
      </c>
      <c r="DX15">
        <v>1</v>
      </c>
      <c r="DY15">
        <v>1</v>
      </c>
      <c r="DZ15">
        <v>1</v>
      </c>
      <c r="EA15">
        <v>1</v>
      </c>
      <c r="EB15">
        <v>1</v>
      </c>
      <c r="EC15">
        <v>1</v>
      </c>
      <c r="ED15">
        <v>1</v>
      </c>
      <c r="EE15">
        <v>1</v>
      </c>
      <c r="EF15">
        <v>1</v>
      </c>
      <c r="EG15">
        <v>1</v>
      </c>
      <c r="EH15">
        <v>1</v>
      </c>
      <c r="EI15">
        <v>1</v>
      </c>
      <c r="EJ15">
        <v>1</v>
      </c>
      <c r="EK15">
        <v>1</v>
      </c>
      <c r="EL15">
        <v>1</v>
      </c>
      <c r="EM15">
        <v>1</v>
      </c>
      <c r="EN15"/>
      <c r="EO15"/>
      <c r="EP15">
        <v>1</v>
      </c>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row>
    <row r="16" ht="25.5" customHeight="1">
      <c r="A16">
        <v>25</v>
      </c>
      <c r="B16" t="inlineStr">
        <is>
          <t>吴文涛</t>
        </is>
      </c>
      <c r="C16">
        <v>1</v>
      </c>
      <c r="D16">
        <v>1</v>
      </c>
      <c r="E16">
        <v>1</v>
      </c>
      <c r="F16">
        <v>1</v>
      </c>
      <c r="G16">
        <v>1</v>
      </c>
      <c r="H16" t="inlineStr">
        <is>
          <t>NzU0NzY1MDEyMTk0MjI4NjMzNzpLZThjMjY4ODg2NTQzNjIxOTRhNjlkMDhlNjNlODJlYjA6YWM5NjM3NjIzMDIzMDIzNzBiYjM4OWViNzg5MDk0NTM6MQ==</t>
        </is>
      </c>
      <c r="I16">
        <v>1</v>
      </c>
      <c r="J16">
        <v>1</v>
      </c>
      <c r="K16">
        <v>1</v>
      </c>
      <c r="L16">
        <v>1</v>
      </c>
      <c r="M16">
        <v>1</v>
      </c>
      <c r="N16"/>
      <c r="O16"/>
      <c r="P16">
        <v>1</v>
      </c>
      <c r="Q16">
        <v>1</v>
      </c>
      <c r="R16">
        <v>1</v>
      </c>
      <c r="S16">
        <v>1</v>
      </c>
      <c r="T16">
        <v>1</v>
      </c>
      <c r="U16"/>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c r="AY16">
        <v>1</v>
      </c>
      <c r="AZ16">
        <v>1</v>
      </c>
      <c r="BA16">
        <v>1</v>
      </c>
      <c r="BB16"/>
      <c r="BC16"/>
      <c r="BD16">
        <v>1</v>
      </c>
      <c r="BE16">
        <v>1</v>
      </c>
      <c r="BF16">
        <v>1</v>
      </c>
      <c r="BG16">
        <v>1</v>
      </c>
      <c r="BH16">
        <v>1</v>
      </c>
      <c r="BI16"/>
      <c r="BJ16">
        <v>1</v>
      </c>
      <c r="BK16">
        <v>1</v>
      </c>
      <c r="BL16">
        <v>1</v>
      </c>
      <c r="BM16">
        <v>1</v>
      </c>
      <c r="BN16">
        <v>1</v>
      </c>
      <c r="BO16">
        <v>1</v>
      </c>
      <c r="BP16">
        <v>1</v>
      </c>
      <c r="BQ16">
        <v>1</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c r="CP16">
        <v>1</v>
      </c>
      <c r="CQ16">
        <v>1</v>
      </c>
      <c r="CR16">
        <v>1</v>
      </c>
      <c r="CS16">
        <v>1</v>
      </c>
      <c r="CT16"/>
      <c r="CU16">
        <v>1</v>
      </c>
      <c r="CV16">
        <v>1</v>
      </c>
      <c r="CW16">
        <v>1</v>
      </c>
      <c r="CX16">
        <v>1</v>
      </c>
      <c r="CY16">
        <v>1</v>
      </c>
      <c r="CZ16">
        <v>1</v>
      </c>
      <c r="DA16">
        <v>1</v>
      </c>
      <c r="DB16">
        <v>1</v>
      </c>
      <c r="DC16">
        <v>1</v>
      </c>
      <c r="DD16">
        <v>1</v>
      </c>
      <c r="DE16">
        <v>1</v>
      </c>
      <c r="DF16">
        <v>1</v>
      </c>
      <c r="DG16">
        <v>1</v>
      </c>
      <c r="DH16">
        <v>1</v>
      </c>
      <c r="DI16">
        <v>1</v>
      </c>
      <c r="DJ16">
        <v>1</v>
      </c>
      <c r="DK16">
        <v>1</v>
      </c>
      <c r="DL16">
        <v>1</v>
      </c>
      <c r="DM16">
        <v>1</v>
      </c>
      <c r="DN16">
        <v>1</v>
      </c>
      <c r="DO16">
        <v>1</v>
      </c>
      <c r="DP16">
        <v>1</v>
      </c>
      <c r="DQ16">
        <v>1</v>
      </c>
      <c r="DR16">
        <v>1</v>
      </c>
      <c r="DS16">
        <v>1</v>
      </c>
      <c r="DT16">
        <v>1</v>
      </c>
      <c r="DU16">
        <v>1</v>
      </c>
      <c r="DV16">
        <v>1</v>
      </c>
      <c r="DW16">
        <v>1</v>
      </c>
      <c r="DX16">
        <v>1</v>
      </c>
      <c r="DY16">
        <v>1</v>
      </c>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row>
    <row r="17" ht="25.5" customHeight="1">
      <c r="A17">
        <v>26</v>
      </c>
      <c r="B17" t="inlineStr">
        <is>
          <t>习丁予</t>
        </is>
      </c>
      <c r="C17">
        <v>1</v>
      </c>
      <c r="D17">
        <v>1</v>
      </c>
      <c r="E17">
        <v>1</v>
      </c>
      <c r="F17"/>
      <c r="G17">
        <v>1</v>
      </c>
      <c r="H17" t="inlineStr">
        <is>
          <t>NzU0NzY1MDEyMTk0MjI4NjMzNzpLODhjNWE4N2JhMDIyODk4ZDE2OTdlN2RmMmQ5YjY2NzY6NzAyOTU1Yjg1ZGUzNDU1MThiMjJkZDgzY2NkZjA1Yjg6MQ==</t>
        </is>
      </c>
      <c r="I17">
        <v>1</v>
      </c>
      <c r="J17">
        <v>1</v>
      </c>
      <c r="K17">
        <v>1</v>
      </c>
      <c r="L17"/>
      <c r="M17"/>
      <c r="N17">
        <v>1</v>
      </c>
      <c r="O17">
        <v>1</v>
      </c>
      <c r="P17">
        <v>1</v>
      </c>
      <c r="Q17">
        <v>1</v>
      </c>
      <c r="R17">
        <v>1</v>
      </c>
      <c r="S17">
        <v>1</v>
      </c>
      <c r="T17">
        <v>1</v>
      </c>
      <c r="U17">
        <v>1</v>
      </c>
      <c r="V17">
        <v>1</v>
      </c>
      <c r="W17"/>
      <c r="X17">
        <v>1</v>
      </c>
      <c r="Y17">
        <v>1</v>
      </c>
      <c r="Z17">
        <v>1</v>
      </c>
      <c r="AA17">
        <v>1</v>
      </c>
      <c r="AB17"/>
      <c r="AC17"/>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c r="BU17">
        <v>1</v>
      </c>
      <c r="BV17">
        <v>1</v>
      </c>
      <c r="BW17">
        <v>1</v>
      </c>
      <c r="BX17">
        <v>1</v>
      </c>
      <c r="BY17">
        <v>1</v>
      </c>
      <c r="BZ17">
        <v>1</v>
      </c>
      <c r="CA17">
        <v>1</v>
      </c>
      <c r="CB17">
        <v>1</v>
      </c>
      <c r="CC17">
        <v>1</v>
      </c>
      <c r="CD17">
        <v>1</v>
      </c>
      <c r="CE17">
        <v>1</v>
      </c>
      <c r="CF17">
        <v>1</v>
      </c>
      <c r="CG17">
        <v>1</v>
      </c>
      <c r="CH17">
        <v>1</v>
      </c>
      <c r="CI17">
        <v>1</v>
      </c>
      <c r="CJ17">
        <v>1</v>
      </c>
      <c r="CK17">
        <v>1</v>
      </c>
      <c r="CL17">
        <v>1</v>
      </c>
      <c r="CM17">
        <v>1</v>
      </c>
      <c r="CN17">
        <v>1</v>
      </c>
      <c r="CO17">
        <v>1</v>
      </c>
      <c r="CP17">
        <v>1</v>
      </c>
      <c r="CQ17">
        <v>1</v>
      </c>
      <c r="CR17">
        <v>1</v>
      </c>
      <c r="CS17">
        <v>1</v>
      </c>
      <c r="CT17">
        <v>1</v>
      </c>
      <c r="CU17">
        <v>1</v>
      </c>
      <c r="CV17">
        <v>1</v>
      </c>
      <c r="CW17">
        <v>1</v>
      </c>
      <c r="CX17">
        <v>1</v>
      </c>
      <c r="CY17">
        <v>1</v>
      </c>
      <c r="CZ17">
        <v>1</v>
      </c>
      <c r="DA17">
        <v>1</v>
      </c>
      <c r="DB17">
        <v>1</v>
      </c>
      <c r="DC17">
        <v>1</v>
      </c>
      <c r="DD17">
        <v>1</v>
      </c>
      <c r="DE17">
        <v>1</v>
      </c>
      <c r="DF17">
        <v>1</v>
      </c>
      <c r="DG17">
        <v>1</v>
      </c>
      <c r="DH17">
        <v>1</v>
      </c>
      <c r="DI17">
        <v>1</v>
      </c>
      <c r="DJ17">
        <v>1</v>
      </c>
      <c r="DK17">
        <v>1</v>
      </c>
      <c r="DL17">
        <v>1</v>
      </c>
      <c r="DM17">
        <v>1</v>
      </c>
      <c r="DN17">
        <v>1</v>
      </c>
      <c r="DO17">
        <v>1</v>
      </c>
      <c r="DP17">
        <v>1</v>
      </c>
      <c r="DQ17">
        <v>1</v>
      </c>
      <c r="DR17">
        <v>1</v>
      </c>
      <c r="DS17">
        <v>1</v>
      </c>
      <c r="DT17"/>
      <c r="DU17"/>
      <c r="DV17"/>
      <c r="DW17">
        <v>1</v>
      </c>
      <c r="DX17">
        <v>1</v>
      </c>
      <c r="DY17">
        <v>1</v>
      </c>
      <c r="DZ17">
        <v>1</v>
      </c>
      <c r="EA17">
        <v>1</v>
      </c>
      <c r="EB17">
        <v>1</v>
      </c>
      <c r="EC17">
        <v>1</v>
      </c>
      <c r="ED17">
        <v>1</v>
      </c>
      <c r="EE17">
        <v>1</v>
      </c>
      <c r="EF17">
        <v>1</v>
      </c>
      <c r="EG17">
        <v>1</v>
      </c>
      <c r="EH17">
        <v>1</v>
      </c>
      <c r="EI17">
        <v>1</v>
      </c>
      <c r="EJ17"/>
      <c r="EK17">
        <v>1</v>
      </c>
      <c r="EL17">
        <v>1</v>
      </c>
      <c r="EM17">
        <v>1</v>
      </c>
      <c r="EN17">
        <v>1</v>
      </c>
      <c r="EO17">
        <v>1</v>
      </c>
      <c r="EP17">
        <v>1</v>
      </c>
      <c r="EQ17">
        <v>1</v>
      </c>
      <c r="ER17">
        <v>1</v>
      </c>
      <c r="ES17">
        <v>1</v>
      </c>
      <c r="ET17">
        <v>1</v>
      </c>
      <c r="EU17">
        <v>1</v>
      </c>
      <c r="EV17">
        <v>1</v>
      </c>
      <c r="EW17">
        <v>1</v>
      </c>
      <c r="EX17">
        <v>1</v>
      </c>
      <c r="EY17">
        <v>1</v>
      </c>
      <c r="EZ17">
        <v>1</v>
      </c>
      <c r="FA17">
        <v>1</v>
      </c>
      <c r="FB17">
        <v>1</v>
      </c>
      <c r="FC17">
        <v>1</v>
      </c>
      <c r="FD17">
        <v>1</v>
      </c>
      <c r="FE17">
        <v>1</v>
      </c>
      <c r="FF17">
        <v>1</v>
      </c>
      <c r="FG17">
        <v>1</v>
      </c>
      <c r="FH17">
        <v>1</v>
      </c>
      <c r="FI17">
        <v>1</v>
      </c>
      <c r="FJ17">
        <v>1</v>
      </c>
      <c r="FK17"/>
      <c r="FL17"/>
      <c r="FM17"/>
      <c r="FN17"/>
      <c r="FO17"/>
      <c r="FP17"/>
      <c r="FQ17"/>
      <c r="FR17"/>
      <c r="FS17"/>
      <c r="FT17"/>
      <c r="FU17"/>
      <c r="FV17"/>
      <c r="FW17"/>
      <c r="FX17"/>
      <c r="FY17"/>
      <c r="FZ17"/>
    </row>
    <row r="18" ht="25.5" customHeight="1">
      <c r="A18">
        <v>27</v>
      </c>
      <c r="B18" t="inlineStr">
        <is>
          <t>许宝华</t>
        </is>
      </c>
      <c r="C18">
        <v>1</v>
      </c>
      <c r="D18">
        <v>1</v>
      </c>
      <c r="E18">
        <v>1</v>
      </c>
      <c r="F18">
        <v>1</v>
      </c>
      <c r="G18">
        <v>1</v>
      </c>
      <c r="H18" t="inlineStr">
        <is>
          <t>NzU0NzY1MDEyMTk0MjI4NjMzNzpLOWU3ZmQ0MWU4NTRjZjhiMTBlZjRmNjNmMDZjMmRiNmE6OTFjYjM5M2Y5ZGM2M2Y1YTk3NDdiODgxMWQ1MjFmMjk6MQ==</t>
        </is>
      </c>
      <c r="I18">
        <v>1</v>
      </c>
      <c r="J18">
        <v>1</v>
      </c>
      <c r="K18">
        <v>1</v>
      </c>
      <c r="L18">
        <v>1</v>
      </c>
      <c r="M18">
        <v>1</v>
      </c>
      <c r="N18">
        <v>1</v>
      </c>
      <c r="O18"/>
      <c r="P18"/>
      <c r="Q18">
        <v>1</v>
      </c>
      <c r="R18">
        <v>1</v>
      </c>
      <c r="S18"/>
      <c r="T18">
        <v>1</v>
      </c>
      <c r="U18">
        <v>1</v>
      </c>
      <c r="V18">
        <v>1</v>
      </c>
      <c r="W18">
        <v>1</v>
      </c>
      <c r="X18">
        <v>1</v>
      </c>
      <c r="Y18">
        <v>1</v>
      </c>
      <c r="Z18">
        <v>1</v>
      </c>
      <c r="AA18">
        <v>1</v>
      </c>
      <c r="AB18">
        <v>1</v>
      </c>
      <c r="AC18">
        <v>1</v>
      </c>
      <c r="AD18">
        <v>1</v>
      </c>
      <c r="AE18">
        <v>1</v>
      </c>
      <c r="AF18">
        <v>1</v>
      </c>
      <c r="AG18"/>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2</v>
      </c>
      <c r="BZ18">
        <v>1</v>
      </c>
      <c r="CA18">
        <v>1</v>
      </c>
      <c r="CB18">
        <v>1</v>
      </c>
      <c r="CC18">
        <v>1</v>
      </c>
      <c r="CD18">
        <v>1</v>
      </c>
      <c r="CE18">
        <v>1</v>
      </c>
      <c r="CF18">
        <v>1</v>
      </c>
      <c r="CG18">
        <v>1</v>
      </c>
      <c r="CH18">
        <v>1</v>
      </c>
      <c r="CI18">
        <v>1</v>
      </c>
      <c r="CJ18">
        <v>1</v>
      </c>
      <c r="CK18">
        <v>1</v>
      </c>
      <c r="CL18">
        <v>1</v>
      </c>
      <c r="CM18">
        <v>1</v>
      </c>
      <c r="CN18">
        <v>1</v>
      </c>
      <c r="CO18">
        <v>1</v>
      </c>
      <c r="CP18">
        <v>1</v>
      </c>
      <c r="CQ18">
        <v>1</v>
      </c>
      <c r="CR18">
        <v>1</v>
      </c>
      <c r="CS18">
        <v>1</v>
      </c>
      <c r="CT18">
        <v>1</v>
      </c>
      <c r="CU18">
        <v>1</v>
      </c>
      <c r="CV18">
        <v>1</v>
      </c>
      <c r="CW18">
        <v>1</v>
      </c>
      <c r="CX18">
        <v>1</v>
      </c>
      <c r="CY18">
        <v>1</v>
      </c>
      <c r="CZ18">
        <v>1</v>
      </c>
      <c r="DA18">
        <v>1</v>
      </c>
      <c r="DB18">
        <v>1</v>
      </c>
      <c r="DC18">
        <v>1</v>
      </c>
      <c r="DD18">
        <v>1</v>
      </c>
      <c r="DE18">
        <v>1</v>
      </c>
      <c r="DF18">
        <v>1</v>
      </c>
      <c r="DG18">
        <v>1</v>
      </c>
      <c r="DH18">
        <v>1</v>
      </c>
      <c r="DI18">
        <v>1</v>
      </c>
      <c r="DJ18">
        <v>1</v>
      </c>
      <c r="DK18">
        <v>1</v>
      </c>
      <c r="DL18">
        <v>1</v>
      </c>
      <c r="DM18">
        <v>1</v>
      </c>
      <c r="DN18">
        <v>1</v>
      </c>
      <c r="DO18">
        <v>1</v>
      </c>
      <c r="DP18">
        <v>1</v>
      </c>
      <c r="DQ18">
        <v>1</v>
      </c>
      <c r="DR18">
        <v>1</v>
      </c>
      <c r="DS18">
        <v>1</v>
      </c>
      <c r="DT18">
        <v>1</v>
      </c>
      <c r="DU18">
        <v>1</v>
      </c>
      <c r="DV18">
        <v>1</v>
      </c>
      <c r="DW18">
        <v>1</v>
      </c>
      <c r="DX18">
        <v>1</v>
      </c>
      <c r="DY18">
        <v>1</v>
      </c>
      <c r="DZ18">
        <v>1</v>
      </c>
      <c r="EA18">
        <v>1</v>
      </c>
      <c r="EB18"/>
      <c r="EC18">
        <v>1</v>
      </c>
      <c r="ED18">
        <v>1</v>
      </c>
      <c r="EE18">
        <v>1</v>
      </c>
      <c r="EF18">
        <v>1</v>
      </c>
      <c r="EG18">
        <v>1</v>
      </c>
      <c r="EH18">
        <v>1</v>
      </c>
      <c r="EI18">
        <v>1</v>
      </c>
      <c r="EJ18">
        <v>1</v>
      </c>
      <c r="EK18">
        <v>1</v>
      </c>
      <c r="EL18">
        <v>1</v>
      </c>
      <c r="EM18">
        <v>1</v>
      </c>
      <c r="EN18">
        <v>1</v>
      </c>
      <c r="EO18">
        <v>1</v>
      </c>
      <c r="EP18">
        <v>1</v>
      </c>
      <c r="EQ18">
        <v>1</v>
      </c>
      <c r="ER18">
        <v>1</v>
      </c>
      <c r="ES18">
        <v>1</v>
      </c>
      <c r="ET18">
        <v>1</v>
      </c>
      <c r="EU18">
        <v>1</v>
      </c>
      <c r="EV18">
        <v>1</v>
      </c>
      <c r="EW18">
        <v>1</v>
      </c>
      <c r="EX18">
        <v>1</v>
      </c>
      <c r="EY18">
        <v>1</v>
      </c>
      <c r="EZ18">
        <v>1</v>
      </c>
      <c r="FA18">
        <v>1</v>
      </c>
      <c r="FB18">
        <v>1</v>
      </c>
      <c r="FC18">
        <v>1</v>
      </c>
      <c r="FD18">
        <v>1</v>
      </c>
      <c r="FE18">
        <v>1</v>
      </c>
      <c r="FF18">
        <v>1</v>
      </c>
      <c r="FG18">
        <v>1</v>
      </c>
      <c r="FH18">
        <v>1</v>
      </c>
      <c r="FI18">
        <v>1</v>
      </c>
      <c r="FJ18">
        <v>1</v>
      </c>
      <c r="FK18">
        <v>1</v>
      </c>
      <c r="FL18">
        <v>1</v>
      </c>
      <c r="FM18">
        <v>1</v>
      </c>
      <c r="FN18">
        <v>1</v>
      </c>
      <c r="FO18">
        <v>1</v>
      </c>
      <c r="FP18">
        <v>1</v>
      </c>
      <c r="FQ18">
        <v>1</v>
      </c>
      <c r="FR18">
        <v>1</v>
      </c>
      <c r="FS18">
        <v>1</v>
      </c>
      <c r="FT18">
        <v>1</v>
      </c>
      <c r="FU18">
        <v>1</v>
      </c>
      <c r="FV18">
        <v>1</v>
      </c>
      <c r="FW18"/>
      <c r="FX18">
        <v>1</v>
      </c>
      <c r="FY18">
        <v>1</v>
      </c>
      <c r="FZ18"/>
    </row>
    <row r="19" ht="25.5" customHeight="1">
      <c r="A19">
        <v>29</v>
      </c>
      <c r="B19" t="inlineStr">
        <is>
          <t>杨梓雄</t>
        </is>
      </c>
      <c r="C19">
        <v>1</v>
      </c>
      <c r="D19">
        <v>1</v>
      </c>
      <c r="E19">
        <v>1</v>
      </c>
      <c r="F19"/>
      <c r="G19">
        <v>1</v>
      </c>
      <c r="H19" t="inlineStr">
        <is>
          <t>NzU0NzY1MDEyMTk0MjI4NjMzNzpLMzQwZTlhMTMwNzQzMWE0NmMwZDcxOTcwOWU5ZDM1MDc6OWY5YmEyNWFlZWZlZTY1Y2U2YzMxNTlkOGY2ZTczMWQ6MQ==</t>
        </is>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c r="AK19"/>
      <c r="AL19"/>
      <c r="AM19">
        <v>1</v>
      </c>
      <c r="AN19"/>
      <c r="AO19">
        <v>2</v>
      </c>
      <c r="AP19">
        <v>1</v>
      </c>
      <c r="AQ19">
        <v>1</v>
      </c>
      <c r="AR19">
        <v>1</v>
      </c>
      <c r="AS19">
        <v>1</v>
      </c>
      <c r="AT19">
        <v>1</v>
      </c>
      <c r="AU19">
        <v>1</v>
      </c>
      <c r="AV19">
        <v>1</v>
      </c>
      <c r="AW19">
        <v>1</v>
      </c>
      <c r="AX19">
        <v>1</v>
      </c>
      <c r="AY19">
        <v>1</v>
      </c>
      <c r="AZ19">
        <v>1</v>
      </c>
      <c r="BA19">
        <v>1</v>
      </c>
      <c r="BB19">
        <v>1</v>
      </c>
      <c r="BC19">
        <v>1</v>
      </c>
      <c r="BD19">
        <v>1</v>
      </c>
      <c r="BE19"/>
      <c r="BF19">
        <v>1</v>
      </c>
      <c r="BG19">
        <v>1</v>
      </c>
      <c r="BH19">
        <v>1</v>
      </c>
      <c r="BI19"/>
      <c r="BJ19">
        <v>1</v>
      </c>
      <c r="BK19">
        <v>1</v>
      </c>
      <c r="BL19">
        <v>1</v>
      </c>
      <c r="BM19">
        <v>1</v>
      </c>
      <c r="BN19">
        <v>1</v>
      </c>
      <c r="BO19">
        <v>1</v>
      </c>
      <c r="BP19">
        <v>1</v>
      </c>
      <c r="BQ19">
        <v>1</v>
      </c>
      <c r="BR19">
        <v>1</v>
      </c>
      <c r="BS19">
        <v>1</v>
      </c>
      <c r="BT19">
        <v>1</v>
      </c>
      <c r="BU19"/>
      <c r="BV19">
        <v>1</v>
      </c>
      <c r="BW19"/>
      <c r="BX19">
        <v>1</v>
      </c>
      <c r="BY19"/>
      <c r="BZ19"/>
      <c r="CA19">
        <v>1</v>
      </c>
      <c r="CB19"/>
      <c r="CC19"/>
      <c r="CD19"/>
      <c r="CE19"/>
      <c r="CF19"/>
      <c r="CG19"/>
      <c r="CH19"/>
      <c r="CI19"/>
      <c r="CJ19"/>
      <c r="CK19"/>
      <c r="CL19"/>
      <c r="CM19"/>
      <c r="CN19"/>
      <c r="CO19"/>
      <c r="CP19"/>
      <c r="CQ19"/>
      <c r="CR19"/>
      <c r="CS19"/>
      <c r="CT19"/>
      <c r="CU19"/>
      <c r="CV19"/>
      <c r="CW19"/>
      <c r="CX19"/>
      <c r="CY19"/>
      <c r="CZ19"/>
      <c r="DA19"/>
      <c r="DB19"/>
      <c r="DC19">
        <v>1</v>
      </c>
      <c r="DD19">
        <v>1</v>
      </c>
      <c r="DE19">
        <v>1</v>
      </c>
      <c r="DF19">
        <v>1</v>
      </c>
      <c r="DG19">
        <v>1</v>
      </c>
      <c r="DH19">
        <v>1</v>
      </c>
      <c r="DI19">
        <v>1</v>
      </c>
      <c r="DJ19">
        <v>1</v>
      </c>
      <c r="DK19">
        <v>1</v>
      </c>
      <c r="DL19">
        <v>1</v>
      </c>
      <c r="DM19">
        <v>1</v>
      </c>
      <c r="DN19">
        <v>1</v>
      </c>
      <c r="DO19"/>
      <c r="DP19">
        <v>1</v>
      </c>
      <c r="DQ19">
        <v>1</v>
      </c>
      <c r="DR19">
        <v>1</v>
      </c>
      <c r="DS19">
        <v>1</v>
      </c>
      <c r="DT19">
        <v>1</v>
      </c>
      <c r="DU19">
        <v>1</v>
      </c>
      <c r="DV19"/>
      <c r="DW19"/>
      <c r="DX19">
        <v>1</v>
      </c>
      <c r="DY19">
        <v>1</v>
      </c>
      <c r="DZ19">
        <v>1</v>
      </c>
      <c r="EA19">
        <v>1</v>
      </c>
      <c r="EB19">
        <v>1</v>
      </c>
      <c r="EC19">
        <v>1</v>
      </c>
      <c r="ED19">
        <v>1</v>
      </c>
      <c r="EE19">
        <v>1</v>
      </c>
      <c r="EF19">
        <v>1</v>
      </c>
      <c r="EG19">
        <v>1</v>
      </c>
      <c r="EH19">
        <v>1</v>
      </c>
      <c r="EI19">
        <v>1</v>
      </c>
      <c r="EJ19">
        <v>1</v>
      </c>
      <c r="EK19">
        <v>1</v>
      </c>
      <c r="EL19">
        <v>1</v>
      </c>
      <c r="EM19">
        <v>1</v>
      </c>
      <c r="EN19">
        <v>1</v>
      </c>
      <c r="EO19">
        <v>1</v>
      </c>
      <c r="EP19">
        <v>1</v>
      </c>
      <c r="EQ19">
        <v>1</v>
      </c>
      <c r="ER19">
        <v>1</v>
      </c>
      <c r="ES19">
        <v>1</v>
      </c>
      <c r="ET19">
        <v>1</v>
      </c>
      <c r="EU19">
        <v>1</v>
      </c>
      <c r="EV19">
        <v>1</v>
      </c>
      <c r="EW19">
        <v>1</v>
      </c>
      <c r="EX19">
        <v>1</v>
      </c>
      <c r="EY19">
        <v>1</v>
      </c>
      <c r="EZ19">
        <v>1</v>
      </c>
      <c r="FA19">
        <v>1</v>
      </c>
      <c r="FB19">
        <v>1</v>
      </c>
      <c r="FC19">
        <v>1</v>
      </c>
      <c r="FD19">
        <v>1</v>
      </c>
      <c r="FE19">
        <v>1</v>
      </c>
      <c r="FF19">
        <v>1</v>
      </c>
      <c r="FG19">
        <v>1</v>
      </c>
      <c r="FH19">
        <v>1</v>
      </c>
      <c r="FI19">
        <v>1</v>
      </c>
      <c r="FJ19">
        <v>1</v>
      </c>
      <c r="FK19">
        <v>1</v>
      </c>
      <c r="FL19">
        <v>1</v>
      </c>
      <c r="FM19">
        <v>1</v>
      </c>
      <c r="FN19">
        <v>1</v>
      </c>
      <c r="FO19">
        <v>1</v>
      </c>
      <c r="FP19">
        <v>1</v>
      </c>
      <c r="FQ19">
        <v>1</v>
      </c>
      <c r="FR19">
        <v>1</v>
      </c>
      <c r="FS19">
        <v>1</v>
      </c>
      <c r="FT19">
        <v>1</v>
      </c>
      <c r="FU19">
        <v>1</v>
      </c>
      <c r="FV19">
        <v>1</v>
      </c>
      <c r="FW19">
        <v>1</v>
      </c>
      <c r="FX19">
        <v>1</v>
      </c>
      <c r="FY19">
        <v>1</v>
      </c>
      <c r="FZ19">
        <v>1</v>
      </c>
    </row>
    <row r="20" ht="25.5" customHeight="1">
      <c r="A20">
        <v>30</v>
      </c>
      <c r="B20" t="inlineStr">
        <is>
          <t>尹龙强</t>
        </is>
      </c>
      <c r="C20">
        <v>1</v>
      </c>
      <c r="D20">
        <v>1</v>
      </c>
      <c r="E20">
        <v>1</v>
      </c>
      <c r="F20">
        <v>1</v>
      </c>
      <c r="G20">
        <v>1</v>
      </c>
      <c r="H20" t="inlineStr">
        <is>
          <t>NzU0NzY1MDEyMTk0MjI4NjMzNzpLMjg3ZTQ2ZjM4ZDQ2ZWIzNDkzY2U3ZjFkZDYyZmUzYzQ6NDlkNjYzMjczNzgyMjI5ZmYxYWNhMDhlOGNkNmRlY2I6MQ==</t>
        </is>
      </c>
      <c r="I20">
        <v>1</v>
      </c>
      <c r="J20"/>
      <c r="K20">
        <v>1</v>
      </c>
      <c r="L20"/>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1</v>
      </c>
      <c r="CQ20"/>
      <c r="CR20">
        <v>1</v>
      </c>
      <c r="CS20">
        <v>1</v>
      </c>
      <c r="CT20">
        <v>1</v>
      </c>
      <c r="CU20">
        <v>1</v>
      </c>
      <c r="CV20">
        <v>1</v>
      </c>
      <c r="CW20">
        <v>1</v>
      </c>
      <c r="CX20">
        <v>1</v>
      </c>
      <c r="CY20">
        <v>1</v>
      </c>
      <c r="CZ20">
        <v>1</v>
      </c>
      <c r="DA20">
        <v>1</v>
      </c>
      <c r="DB20">
        <v>1</v>
      </c>
      <c r="DC20">
        <v>1</v>
      </c>
      <c r="DD20">
        <v>1</v>
      </c>
      <c r="DE20">
        <v>1</v>
      </c>
      <c r="DF20">
        <v>1</v>
      </c>
      <c r="DG20">
        <v>1</v>
      </c>
      <c r="DH20">
        <v>1</v>
      </c>
      <c r="DI20">
        <v>1</v>
      </c>
      <c r="DJ20">
        <v>1</v>
      </c>
      <c r="DK20">
        <v>1</v>
      </c>
      <c r="DL20">
        <v>1</v>
      </c>
      <c r="DM20">
        <v>1</v>
      </c>
      <c r="DN20">
        <v>1</v>
      </c>
      <c r="DO20">
        <v>1</v>
      </c>
      <c r="DP20">
        <v>1</v>
      </c>
      <c r="DQ20">
        <v>1</v>
      </c>
      <c r="DR20">
        <v>1</v>
      </c>
      <c r="DS20">
        <v>1</v>
      </c>
      <c r="DT20">
        <v>1</v>
      </c>
      <c r="DU20">
        <v>1</v>
      </c>
      <c r="DV20">
        <v>1</v>
      </c>
      <c r="DW20">
        <v>1</v>
      </c>
      <c r="DX20">
        <v>1</v>
      </c>
      <c r="DY20">
        <v>1</v>
      </c>
      <c r="DZ20">
        <v>1</v>
      </c>
      <c r="EA20">
        <v>1</v>
      </c>
      <c r="EB20">
        <v>1</v>
      </c>
      <c r="EC20">
        <v>1</v>
      </c>
      <c r="ED20">
        <v>1</v>
      </c>
      <c r="EE20">
        <v>1</v>
      </c>
      <c r="EF20">
        <v>1</v>
      </c>
      <c r="EG20">
        <v>1</v>
      </c>
      <c r="EH20">
        <v>1</v>
      </c>
      <c r="EI20">
        <v>1</v>
      </c>
      <c r="EJ20">
        <v>1</v>
      </c>
      <c r="EK20">
        <v>1</v>
      </c>
      <c r="EL20">
        <v>1</v>
      </c>
      <c r="EM20">
        <v>1</v>
      </c>
      <c r="EN20">
        <v>1</v>
      </c>
      <c r="EO20">
        <v>1</v>
      </c>
      <c r="EP20">
        <v>1</v>
      </c>
      <c r="EQ20">
        <v>1</v>
      </c>
      <c r="ER20">
        <v>1</v>
      </c>
      <c r="ES20">
        <v>1</v>
      </c>
      <c r="ET20">
        <v>1</v>
      </c>
      <c r="EU20">
        <v>1</v>
      </c>
      <c r="EV20">
        <v>1</v>
      </c>
      <c r="EW20">
        <v>1</v>
      </c>
      <c r="EX20">
        <v>1</v>
      </c>
      <c r="EY20">
        <v>1</v>
      </c>
      <c r="EZ20">
        <v>1</v>
      </c>
      <c r="FA20">
        <v>1</v>
      </c>
      <c r="FB20">
        <v>1</v>
      </c>
      <c r="FC20">
        <v>1</v>
      </c>
      <c r="FD20">
        <v>1</v>
      </c>
      <c r="FE20">
        <v>1</v>
      </c>
      <c r="FF20">
        <v>1</v>
      </c>
      <c r="FG20">
        <v>1</v>
      </c>
      <c r="FH20">
        <v>1</v>
      </c>
      <c r="FI20">
        <v>1</v>
      </c>
      <c r="FJ20">
        <v>1</v>
      </c>
      <c r="FK20">
        <v>1</v>
      </c>
      <c r="FL20">
        <v>1</v>
      </c>
      <c r="FM20">
        <v>1</v>
      </c>
      <c r="FN20"/>
      <c r="FO20"/>
      <c r="FP20"/>
      <c r="FQ20"/>
      <c r="FR20"/>
      <c r="FS20"/>
      <c r="FT20"/>
      <c r="FU20"/>
      <c r="FV20"/>
      <c r="FW20"/>
      <c r="FX20"/>
      <c r="FY20"/>
      <c r="FZ20"/>
    </row>
    <row r="21" ht="25.5" customHeight="1">
      <c r="A21">
        <v>31</v>
      </c>
      <c r="B21" t="inlineStr">
        <is>
          <t>余振兴</t>
        </is>
      </c>
      <c r="C21">
        <v>1</v>
      </c>
      <c r="D21">
        <v>1</v>
      </c>
      <c r="E21">
        <v>1</v>
      </c>
      <c r="F21">
        <v>1</v>
      </c>
      <c r="G21">
        <v>1</v>
      </c>
      <c r="H21" t="inlineStr">
        <is>
          <t>NzU0NzY1MDEyMTk0MjI4NjMzNzpLZDYwMjQ1Yjc2ZTFiNDliYzhjNWY1MzYwYTZlZjlmZWM6NDM0NjljOTBiZjNhZWFiZDA4YjM4ZmExOGIwMjQzMjk6MQ==</t>
        </is>
      </c>
      <c r="I21"/>
      <c r="J21">
        <v>1</v>
      </c>
      <c r="K21">
        <v>1</v>
      </c>
      <c r="L21">
        <v>1</v>
      </c>
      <c r="M21">
        <v>1</v>
      </c>
      <c r="N21">
        <v>1</v>
      </c>
      <c r="O21">
        <v>1</v>
      </c>
      <c r="P21">
        <v>1</v>
      </c>
      <c r="Q21">
        <v>1</v>
      </c>
      <c r="R21">
        <v>1</v>
      </c>
      <c r="S21">
        <v>1</v>
      </c>
      <c r="T21">
        <v>1</v>
      </c>
      <c r="U21">
        <v>1</v>
      </c>
      <c r="V21"/>
      <c r="W21">
        <v>1</v>
      </c>
      <c r="X21">
        <v>1</v>
      </c>
      <c r="Y21"/>
      <c r="Z21">
        <v>1</v>
      </c>
      <c r="AA21">
        <v>1</v>
      </c>
      <c r="AB21">
        <v>1</v>
      </c>
      <c r="AC21">
        <v>1</v>
      </c>
      <c r="AD21">
        <v>1</v>
      </c>
      <c r="AE21">
        <v>1</v>
      </c>
      <c r="AF21">
        <v>1</v>
      </c>
      <c r="AG21">
        <v>1</v>
      </c>
      <c r="AH21">
        <v>1</v>
      </c>
      <c r="AI21"/>
      <c r="AJ21">
        <v>1</v>
      </c>
      <c r="AK21"/>
      <c r="AL21"/>
      <c r="AM21"/>
      <c r="AN21">
        <v>1</v>
      </c>
      <c r="AO21">
        <v>1</v>
      </c>
      <c r="AP21">
        <v>1</v>
      </c>
      <c r="AQ21">
        <v>1</v>
      </c>
      <c r="AR21">
        <v>1</v>
      </c>
      <c r="AS21">
        <v>1</v>
      </c>
      <c r="AT21">
        <v>1</v>
      </c>
      <c r="AU21">
        <v>1</v>
      </c>
      <c r="AV21"/>
      <c r="AW21">
        <v>2</v>
      </c>
      <c r="AX21">
        <v>1</v>
      </c>
      <c r="AY21"/>
      <c r="AZ21">
        <v>1</v>
      </c>
      <c r="BA21">
        <v>1</v>
      </c>
      <c r="BB21">
        <v>1</v>
      </c>
      <c r="BC21">
        <v>2</v>
      </c>
      <c r="BD21">
        <v>1</v>
      </c>
      <c r="BE21"/>
      <c r="BF21">
        <v>1</v>
      </c>
      <c r="BG21"/>
      <c r="BH21">
        <v>1</v>
      </c>
      <c r="BI21">
        <v>1</v>
      </c>
      <c r="BJ21">
        <v>1</v>
      </c>
      <c r="BK21"/>
      <c r="BL21">
        <v>1</v>
      </c>
      <c r="BM21">
        <v>1</v>
      </c>
      <c r="BN21"/>
      <c r="BO21"/>
      <c r="BP21"/>
      <c r="BQ21">
        <v>1</v>
      </c>
      <c r="BR21">
        <v>1</v>
      </c>
      <c r="BS21">
        <v>1</v>
      </c>
      <c r="BT21"/>
      <c r="BU21">
        <v>2</v>
      </c>
      <c r="BV21">
        <v>1</v>
      </c>
      <c r="BW21">
        <v>1</v>
      </c>
      <c r="BX21">
        <v>1</v>
      </c>
      <c r="BY21">
        <v>2</v>
      </c>
      <c r="BZ21">
        <v>1</v>
      </c>
      <c r="CA21">
        <v>1</v>
      </c>
      <c r="CB21">
        <v>1</v>
      </c>
      <c r="CC21">
        <v>1</v>
      </c>
      <c r="CD21">
        <v>1</v>
      </c>
      <c r="CE21">
        <v>1</v>
      </c>
      <c r="CF21">
        <v>1</v>
      </c>
      <c r="CG21">
        <v>1</v>
      </c>
      <c r="CH21">
        <v>1</v>
      </c>
      <c r="CI21">
        <v>1</v>
      </c>
      <c r="CJ21">
        <v>1</v>
      </c>
      <c r="CK21">
        <v>1</v>
      </c>
      <c r="CL21">
        <v>1</v>
      </c>
      <c r="CM21"/>
      <c r="CN21"/>
      <c r="CO21">
        <v>1</v>
      </c>
      <c r="CP21">
        <v>1</v>
      </c>
      <c r="CQ21">
        <v>1</v>
      </c>
      <c r="CR21">
        <v>1</v>
      </c>
      <c r="CS21">
        <v>1</v>
      </c>
      <c r="CT21">
        <v>1</v>
      </c>
      <c r="CU21">
        <v>1</v>
      </c>
      <c r="CV21">
        <v>1</v>
      </c>
      <c r="CW21">
        <v>1</v>
      </c>
      <c r="CX21">
        <v>1</v>
      </c>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row>
    <row r="22" ht="25.5" customHeight="1">
      <c r="A22">
        <v>37</v>
      </c>
      <c r="B22" t="inlineStr">
        <is>
          <t>周杰晟</t>
        </is>
      </c>
      <c r="C22">
        <v>1</v>
      </c>
      <c r="D22">
        <v>1</v>
      </c>
      <c r="E22">
        <v>1</v>
      </c>
      <c r="F22"/>
      <c r="G22"/>
      <c r="H22" t="inlineStr">
        <is>
          <t>NzU0NzY1MDEyMTk0MjI4NjMzNzpLYjIzMWM3ZmRmNTJmY2VmMzZhNjJkOWQ3ZWI0N2U4YzA6MTc3NzAxNmQ3N2FlNzhmZTEyYzUxYWYyOTNjM2M5Yjk6MQ==</t>
        </is>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c r="AG22"/>
      <c r="AH22"/>
      <c r="AI22"/>
      <c r="AJ22"/>
      <c r="AK22"/>
      <c r="AL22"/>
      <c r="AM22"/>
      <c r="AN22"/>
      <c r="AO22"/>
      <c r="AP22">
        <v>1</v>
      </c>
      <c r="AQ22">
        <v>1</v>
      </c>
      <c r="AR22">
        <v>1</v>
      </c>
      <c r="AS22">
        <v>1</v>
      </c>
      <c r="AT22">
        <v>1</v>
      </c>
      <c r="AU22">
        <v>1</v>
      </c>
      <c r="AV22">
        <v>1</v>
      </c>
      <c r="AW22">
        <v>1</v>
      </c>
      <c r="AX22"/>
      <c r="AY22">
        <v>1</v>
      </c>
      <c r="AZ22">
        <v>1</v>
      </c>
      <c r="BA22">
        <v>1</v>
      </c>
      <c r="BB22">
        <v>1</v>
      </c>
      <c r="BC22">
        <v>1</v>
      </c>
      <c r="BD22">
        <v>1</v>
      </c>
      <c r="BE22">
        <v>1</v>
      </c>
      <c r="BF22">
        <v>1</v>
      </c>
      <c r="BG22">
        <v>1</v>
      </c>
      <c r="BH22">
        <v>1</v>
      </c>
      <c r="BI22">
        <v>1</v>
      </c>
      <c r="BJ22">
        <v>1</v>
      </c>
      <c r="BK22">
        <v>1</v>
      </c>
      <c r="BL22">
        <v>1</v>
      </c>
      <c r="BM22">
        <v>1</v>
      </c>
      <c r="BN22">
        <v>1</v>
      </c>
      <c r="BO22">
        <v>1</v>
      </c>
      <c r="BP22">
        <v>1</v>
      </c>
      <c r="BQ22">
        <v>1</v>
      </c>
      <c r="BR22"/>
      <c r="BS22"/>
      <c r="BT22">
        <v>1</v>
      </c>
      <c r="BU22">
        <v>1</v>
      </c>
      <c r="BV22"/>
      <c r="BW22"/>
      <c r="BX22"/>
      <c r="BY22">
        <v>1</v>
      </c>
      <c r="BZ22"/>
      <c r="CA22"/>
      <c r="CB22">
        <v>1</v>
      </c>
      <c r="CC22">
        <v>1</v>
      </c>
      <c r="CD22">
        <v>1</v>
      </c>
      <c r="CE22">
        <v>1</v>
      </c>
      <c r="CF22">
        <v>1</v>
      </c>
      <c r="CG22">
        <v>1</v>
      </c>
      <c r="CH22">
        <v>1</v>
      </c>
      <c r="CI22">
        <v>1</v>
      </c>
      <c r="CJ22">
        <v>1</v>
      </c>
      <c r="CK22">
        <v>1</v>
      </c>
      <c r="CL22">
        <v>1</v>
      </c>
      <c r="CM22"/>
      <c r="CN22"/>
      <c r="CO22">
        <v>1</v>
      </c>
      <c r="CP22">
        <v>1</v>
      </c>
      <c r="CQ22">
        <v>1</v>
      </c>
      <c r="CR22">
        <v>1</v>
      </c>
      <c r="CS22">
        <v>1</v>
      </c>
      <c r="CT22">
        <v>1</v>
      </c>
      <c r="CU22"/>
      <c r="CV22">
        <v>1</v>
      </c>
      <c r="CW22">
        <v>1</v>
      </c>
      <c r="CX22">
        <v>1</v>
      </c>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row>
    <row r="23" ht="25.5" customHeight="1">
      <c r="A23">
        <v>38</v>
      </c>
      <c r="B23" t="inlineStr">
        <is>
          <t>周朝凌</t>
        </is>
      </c>
      <c r="C23">
        <v>1</v>
      </c>
      <c r="D23">
        <v>1</v>
      </c>
      <c r="E23">
        <v>1</v>
      </c>
      <c r="F23">
        <v>1</v>
      </c>
      <c r="G23">
        <v>1</v>
      </c>
      <c r="H23" t="inlineStr">
        <is>
          <t>NzU0NzY1MDEyMTk0MjI4NjMzNzpLOGE0NzU4ZTUxZjY1ZGVhMzZlNmFjMGQ2OWRjYWMwYjE6MGYyZDkwM2M0MzQ2MDg3NmEyZDRiNTVlMGZjNTE1YTA6MQ==</t>
        </is>
      </c>
      <c r="I23">
        <v>1</v>
      </c>
      <c r="J23">
        <v>1</v>
      </c>
      <c r="K23">
        <v>1</v>
      </c>
      <c r="L23">
        <v>1</v>
      </c>
      <c r="M23"/>
      <c r="N23"/>
      <c r="O23">
        <v>1</v>
      </c>
      <c r="P23">
        <v>1</v>
      </c>
      <c r="Q23">
        <v>1</v>
      </c>
      <c r="R23">
        <v>1</v>
      </c>
      <c r="S23">
        <v>1</v>
      </c>
      <c r="T23">
        <v>1</v>
      </c>
      <c r="U23">
        <v>1</v>
      </c>
      <c r="V23">
        <v>1</v>
      </c>
      <c r="W23">
        <v>1</v>
      </c>
      <c r="X23"/>
      <c r="Y23">
        <v>1</v>
      </c>
      <c r="Z23">
        <v>1</v>
      </c>
      <c r="AA23">
        <v>1</v>
      </c>
      <c r="AB23">
        <v>1</v>
      </c>
      <c r="AC23">
        <v>1</v>
      </c>
      <c r="AD23">
        <v>1</v>
      </c>
      <c r="AE23">
        <v>1</v>
      </c>
      <c r="AF23">
        <v>1</v>
      </c>
      <c r="AG23">
        <v>1</v>
      </c>
      <c r="AH23"/>
      <c r="AI23"/>
      <c r="AJ23"/>
      <c r="AK23"/>
      <c r="AL23"/>
      <c r="AM23"/>
      <c r="AN23"/>
      <c r="AO23"/>
      <c r="AP23"/>
      <c r="AQ23"/>
      <c r="AR23"/>
      <c r="AS23"/>
      <c r="AT23"/>
      <c r="AU23"/>
      <c r="AV23"/>
      <c r="AW23"/>
      <c r="AX23"/>
      <c r="AY23"/>
      <c r="AZ23"/>
      <c r="BA23"/>
      <c r="BB23"/>
      <c r="BC23"/>
      <c r="BD23"/>
      <c r="BE23"/>
      <c r="BF23">
        <v>1</v>
      </c>
      <c r="BG23"/>
      <c r="BH23"/>
      <c r="BI23"/>
      <c r="BJ23"/>
      <c r="BK23"/>
      <c r="BL23"/>
      <c r="BM23">
        <v>1</v>
      </c>
      <c r="BN23">
        <v>1</v>
      </c>
      <c r="BO23">
        <v>1</v>
      </c>
      <c r="BP23">
        <v>1</v>
      </c>
      <c r="BQ23"/>
      <c r="BR23"/>
      <c r="BS23"/>
      <c r="BT23">
        <v>1</v>
      </c>
      <c r="BU23">
        <v>1</v>
      </c>
      <c r="BV23">
        <v>1</v>
      </c>
      <c r="BW23">
        <v>1</v>
      </c>
      <c r="BX23"/>
      <c r="BY23">
        <v>1</v>
      </c>
      <c r="BZ23"/>
      <c r="CA23"/>
      <c r="CB23"/>
      <c r="CC23"/>
      <c r="CD23"/>
      <c r="CE23"/>
      <c r="CF23"/>
      <c r="CG23"/>
      <c r="CH23"/>
      <c r="CI23">
        <v>1</v>
      </c>
      <c r="CJ23">
        <v>1</v>
      </c>
      <c r="CK23">
        <v>1</v>
      </c>
      <c r="CL23">
        <v>1</v>
      </c>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row>
    <row r="24" ht="25.5" customHeight="1">
      <c r="A24">
        <v>3</v>
      </c>
      <c r="B24" t="inlineStr">
        <is>
          <t>程云鹏</t>
        </is>
      </c>
      <c r="C24"/>
      <c r="D24"/>
      <c r="E24"/>
      <c r="F24"/>
      <c r="G24"/>
      <c r="H24" t="inlineStr">
        <is>
          <t>NzU0NzY1MDEyMTk0MjI4NjMzNzpLZjllNWU3OGRmMDFhYzY1YWQzNzI2MDc1NjZlODQ4M2E6MmY1OTQ3Y2MzMTJiZjc3NGU2NmJhMDZjMjk3ODI5Mjc6MQ==</t>
        </is>
      </c>
      <c r="I24"/>
      <c r="J24">
        <v>1</v>
      </c>
      <c r="K24">
        <v>1</v>
      </c>
      <c r="L24">
        <v>1</v>
      </c>
      <c r="M24">
        <v>1</v>
      </c>
      <c r="N24">
        <v>1</v>
      </c>
      <c r="O24">
        <v>1</v>
      </c>
      <c r="P24">
        <v>1</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c r="CP24">
        <v>1</v>
      </c>
      <c r="CQ24">
        <v>1</v>
      </c>
      <c r="CR24">
        <v>1</v>
      </c>
      <c r="CS24">
        <v>1</v>
      </c>
      <c r="CT24">
        <v>1</v>
      </c>
      <c r="CU24">
        <v>1</v>
      </c>
      <c r="CV24">
        <v>1</v>
      </c>
      <c r="CW24">
        <v>1</v>
      </c>
      <c r="CX24">
        <v>1</v>
      </c>
      <c r="CY24">
        <v>1</v>
      </c>
      <c r="CZ24">
        <v>1</v>
      </c>
      <c r="DA24">
        <v>1</v>
      </c>
      <c r="DB24">
        <v>1</v>
      </c>
      <c r="DC24">
        <v>1</v>
      </c>
      <c r="DD24">
        <v>1</v>
      </c>
      <c r="DE24">
        <v>1</v>
      </c>
      <c r="DF24">
        <v>1</v>
      </c>
      <c r="DG24">
        <v>1</v>
      </c>
      <c r="DH24">
        <v>1</v>
      </c>
      <c r="DI24">
        <v>1</v>
      </c>
      <c r="DJ24"/>
      <c r="DK24">
        <v>1</v>
      </c>
      <c r="DL24">
        <v>1</v>
      </c>
      <c r="DM24">
        <v>1</v>
      </c>
      <c r="DN24">
        <v>1</v>
      </c>
      <c r="DO24">
        <v>1</v>
      </c>
      <c r="DP24">
        <v>1</v>
      </c>
      <c r="DQ24">
        <v>1</v>
      </c>
      <c r="DR24">
        <v>1</v>
      </c>
      <c r="DS24">
        <v>1</v>
      </c>
      <c r="DT24">
        <v>1</v>
      </c>
      <c r="DU24">
        <v>1</v>
      </c>
      <c r="DV24">
        <v>1</v>
      </c>
      <c r="DW24">
        <v>1</v>
      </c>
      <c r="DX24">
        <v>1</v>
      </c>
      <c r="DY24">
        <v>1</v>
      </c>
      <c r="DZ24">
        <v>1</v>
      </c>
      <c r="EA24">
        <v>1</v>
      </c>
      <c r="EB24">
        <v>1</v>
      </c>
      <c r="EC24">
        <v>1</v>
      </c>
      <c r="ED24">
        <v>1</v>
      </c>
      <c r="EE24"/>
      <c r="EF24">
        <v>1</v>
      </c>
      <c r="EG24">
        <v>1</v>
      </c>
      <c r="EH24">
        <v>1</v>
      </c>
      <c r="EI24">
        <v>1</v>
      </c>
      <c r="EJ24">
        <v>1</v>
      </c>
      <c r="EK24">
        <v>1</v>
      </c>
      <c r="EL24">
        <v>1</v>
      </c>
      <c r="EM24">
        <v>1</v>
      </c>
      <c r="EN24">
        <v>1</v>
      </c>
      <c r="EO24">
        <v>1</v>
      </c>
      <c r="EP24">
        <v>1</v>
      </c>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row>
    <row r="25" ht="25.5" customHeight="1">
      <c r="A25">
        <v>20</v>
      </c>
      <c r="B25" t="inlineStr">
        <is>
          <t>宋奇忠</t>
        </is>
      </c>
      <c r="C25"/>
      <c r="D25"/>
      <c r="E25"/>
      <c r="F25"/>
      <c r="G25"/>
      <c r="H25" t="inlineStr">
        <is>
          <t>NzU0NzY1MDEyMTk0MjI4NjMzNzpLNWUyN2I2YjJiYjkwMTgwNDU0MWY5MTU0ZTUwY2RjMDY6YzM0ZDI0YmVhYjA1MGY5MmY3Yzk5YmVmYjdhYTQyNjk6MQ==</t>
        </is>
      </c>
      <c r="I25"/>
      <c r="J25"/>
      <c r="K25"/>
      <c r="L25">
        <v>1</v>
      </c>
      <c r="M25">
        <v>1</v>
      </c>
      <c r="N25"/>
      <c r="O25"/>
      <c r="P25">
        <v>1</v>
      </c>
      <c r="Q25">
        <v>1</v>
      </c>
      <c r="R25">
        <v>1</v>
      </c>
      <c r="S25">
        <v>1</v>
      </c>
      <c r="T25">
        <v>1</v>
      </c>
      <c r="U25"/>
      <c r="V25"/>
      <c r="W25">
        <v>1</v>
      </c>
      <c r="X25"/>
      <c r="Y25">
        <v>1</v>
      </c>
      <c r="Z25">
        <v>1</v>
      </c>
      <c r="AA25">
        <v>1</v>
      </c>
      <c r="AB25">
        <v>1</v>
      </c>
      <c r="AC25"/>
      <c r="AD25">
        <v>1</v>
      </c>
      <c r="AE25">
        <v>1</v>
      </c>
      <c r="AF25"/>
      <c r="AG25"/>
      <c r="AH25"/>
      <c r="AI25"/>
      <c r="AJ25"/>
      <c r="AK25"/>
      <c r="AL25"/>
      <c r="AM25"/>
      <c r="AN25"/>
      <c r="AO25">
        <v>1</v>
      </c>
      <c r="AP25">
        <v>1</v>
      </c>
      <c r="AQ25">
        <v>1</v>
      </c>
      <c r="AR25">
        <v>1</v>
      </c>
      <c r="AS25">
        <v>1</v>
      </c>
      <c r="AT25">
        <v>1</v>
      </c>
      <c r="AU25">
        <v>1</v>
      </c>
      <c r="AV25">
        <v>1</v>
      </c>
      <c r="AW25"/>
      <c r="AX25">
        <v>1</v>
      </c>
      <c r="AY25">
        <v>1</v>
      </c>
      <c r="AZ25">
        <v>1</v>
      </c>
      <c r="BA25"/>
      <c r="BB25">
        <v>1</v>
      </c>
      <c r="BC25">
        <v>1</v>
      </c>
      <c r="BD25">
        <v>1</v>
      </c>
      <c r="BE25">
        <v>1</v>
      </c>
      <c r="BF25">
        <v>1</v>
      </c>
      <c r="BG25">
        <v>1</v>
      </c>
      <c r="BH25">
        <v>1</v>
      </c>
      <c r="BI25">
        <v>1</v>
      </c>
      <c r="BJ25">
        <v>1</v>
      </c>
      <c r="BK25">
        <v>1</v>
      </c>
      <c r="BL25">
        <v>1</v>
      </c>
      <c r="BM25">
        <v>1</v>
      </c>
      <c r="BN25">
        <v>1</v>
      </c>
      <c r="BO25">
        <v>1</v>
      </c>
      <c r="BP25">
        <v>1</v>
      </c>
      <c r="BQ25">
        <v>1</v>
      </c>
      <c r="BR25">
        <v>1</v>
      </c>
      <c r="BS25"/>
      <c r="BT25">
        <v>1</v>
      </c>
      <c r="BU25">
        <v>1</v>
      </c>
      <c r="BV25">
        <v>1</v>
      </c>
      <c r="BW25">
        <v>1</v>
      </c>
      <c r="BX25">
        <v>1</v>
      </c>
      <c r="BY25">
        <v>1</v>
      </c>
      <c r="BZ25">
        <v>1</v>
      </c>
      <c r="CA25">
        <v>1</v>
      </c>
      <c r="CB25">
        <v>1</v>
      </c>
      <c r="CC25">
        <v>1</v>
      </c>
      <c r="CD25">
        <v>1</v>
      </c>
      <c r="CE25"/>
      <c r="CF25"/>
      <c r="CG25"/>
      <c r="CH25"/>
      <c r="CI25">
        <v>1</v>
      </c>
      <c r="CJ25">
        <v>1</v>
      </c>
      <c r="CK25">
        <v>1</v>
      </c>
      <c r="CL25">
        <v>1</v>
      </c>
      <c r="CM25">
        <v>1</v>
      </c>
      <c r="CN25">
        <v>1</v>
      </c>
      <c r="CO25"/>
      <c r="CP25"/>
      <c r="CQ25"/>
      <c r="CR25"/>
      <c r="CS25"/>
      <c r="CT25"/>
      <c r="CU25"/>
      <c r="CV25">
        <v>1</v>
      </c>
      <c r="CW25">
        <v>1</v>
      </c>
      <c r="CX25">
        <v>1</v>
      </c>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row>
    <row r="26" ht="25.5" customHeight="1">
      <c r="A26">
        <v>34</v>
      </c>
      <c r="B26" t="inlineStr">
        <is>
          <t>张连顺</t>
        </is>
      </c>
      <c r="C26"/>
      <c r="D26"/>
      <c r="E26"/>
      <c r="F26"/>
      <c r="G26"/>
      <c r="H26" t="inlineStr">
        <is>
          <t>NzU0NzY1MDEyMTk0MjI4NjMzNzpLMzI5M2Y5ODA4ODk1YzU5ODMxMzZlOWQ5YjIzMDgwMjk6ODk4ODE2OTdkYThhOWIxNDRlMWRiNDI1YjRiNjliOGE6MQ==</t>
        </is>
      </c>
      <c r="I26"/>
      <c r="J26"/>
      <c r="K26"/>
      <c r="L26">
        <v>1</v>
      </c>
      <c r="M26">
        <v>1</v>
      </c>
      <c r="N26">
        <v>1</v>
      </c>
      <c r="O26">
        <v>1</v>
      </c>
      <c r="P26">
        <v>1</v>
      </c>
      <c r="Q26">
        <v>1</v>
      </c>
      <c r="R26">
        <v>1</v>
      </c>
      <c r="S26">
        <v>1</v>
      </c>
      <c r="T26">
        <v>1</v>
      </c>
      <c r="U26">
        <v>1</v>
      </c>
      <c r="V26">
        <v>1</v>
      </c>
      <c r="W26">
        <v>1</v>
      </c>
      <c r="X26">
        <v>1</v>
      </c>
      <c r="Y26">
        <v>1</v>
      </c>
      <c r="Z26">
        <v>1</v>
      </c>
      <c r="AA26">
        <v>1</v>
      </c>
      <c r="AB26">
        <v>1</v>
      </c>
      <c r="AC26">
        <v>1</v>
      </c>
      <c r="AD26"/>
      <c r="AE26">
        <v>1</v>
      </c>
      <c r="AF26"/>
      <c r="AG26"/>
      <c r="AH26"/>
      <c r="AI26"/>
      <c r="AJ26"/>
      <c r="AK26"/>
      <c r="AL26"/>
      <c r="AM26"/>
      <c r="AN26"/>
      <c r="AO26">
        <v>1</v>
      </c>
      <c r="AP26">
        <v>1</v>
      </c>
      <c r="AQ26"/>
      <c r="AR26">
        <v>1</v>
      </c>
      <c r="AS26"/>
      <c r="AT26"/>
      <c r="AU26"/>
      <c r="AV26"/>
      <c r="AW26"/>
      <c r="AX26"/>
      <c r="AY26"/>
      <c r="AZ26"/>
      <c r="BA26"/>
      <c r="BB26">
        <v>1</v>
      </c>
      <c r="BC26">
        <v>1</v>
      </c>
      <c r="BD26">
        <v>1</v>
      </c>
      <c r="BE26"/>
      <c r="BF26">
        <v>1</v>
      </c>
      <c r="BG26">
        <v>1</v>
      </c>
      <c r="BH26">
        <v>1</v>
      </c>
      <c r="BI26">
        <v>1</v>
      </c>
      <c r="BJ26">
        <v>1</v>
      </c>
      <c r="BK26">
        <v>1</v>
      </c>
      <c r="BL26">
        <v>1</v>
      </c>
      <c r="BM26">
        <v>1</v>
      </c>
      <c r="BN26">
        <v>1</v>
      </c>
      <c r="BO26">
        <v>1</v>
      </c>
      <c r="BP26">
        <v>1</v>
      </c>
      <c r="BQ26">
        <v>1</v>
      </c>
      <c r="BR26">
        <v>1</v>
      </c>
      <c r="BS26">
        <v>1</v>
      </c>
      <c r="BT26">
        <v>1</v>
      </c>
      <c r="BU26">
        <v>1</v>
      </c>
      <c r="BV26">
        <v>1</v>
      </c>
      <c r="BW26">
        <v>1</v>
      </c>
      <c r="BX26">
        <v>1</v>
      </c>
      <c r="BY26">
        <v>1</v>
      </c>
      <c r="BZ26">
        <v>1</v>
      </c>
      <c r="CA26">
        <v>1</v>
      </c>
      <c r="CB26">
        <v>1</v>
      </c>
      <c r="CC26">
        <v>1</v>
      </c>
      <c r="CD26">
        <v>1</v>
      </c>
      <c r="CE26">
        <v>1</v>
      </c>
      <c r="CF26">
        <v>1</v>
      </c>
      <c r="CG26">
        <v>1</v>
      </c>
      <c r="CH26">
        <v>1</v>
      </c>
      <c r="CI26">
        <v>1</v>
      </c>
      <c r="CJ26">
        <v>1</v>
      </c>
      <c r="CK26">
        <v>1</v>
      </c>
      <c r="CL26">
        <v>1</v>
      </c>
      <c r="CM26">
        <v>1</v>
      </c>
      <c r="CN26">
        <v>1</v>
      </c>
      <c r="CO26">
        <v>1</v>
      </c>
      <c r="CP26">
        <v>1</v>
      </c>
      <c r="CQ26">
        <v>1</v>
      </c>
      <c r="CR26">
        <v>1</v>
      </c>
      <c r="CS26">
        <v>1</v>
      </c>
      <c r="CT26">
        <v>1</v>
      </c>
      <c r="CU26">
        <v>1</v>
      </c>
      <c r="CV26">
        <v>1</v>
      </c>
      <c r="CW26">
        <v>1</v>
      </c>
      <c r="CX26">
        <v>1</v>
      </c>
      <c r="CY26">
        <v>1</v>
      </c>
      <c r="CZ26">
        <v>1</v>
      </c>
      <c r="DA26">
        <v>1</v>
      </c>
      <c r="DB26">
        <v>1</v>
      </c>
      <c r="DC26">
        <v>1</v>
      </c>
      <c r="DD26">
        <v>1</v>
      </c>
      <c r="DE26">
        <v>1</v>
      </c>
      <c r="DF26">
        <v>1</v>
      </c>
      <c r="DG26">
        <v>1</v>
      </c>
      <c r="DH26">
        <v>1</v>
      </c>
      <c r="DI26">
        <v>1</v>
      </c>
      <c r="DJ26">
        <v>1</v>
      </c>
      <c r="DK26">
        <v>1</v>
      </c>
      <c r="DL26">
        <v>1</v>
      </c>
      <c r="DM26">
        <v>1</v>
      </c>
      <c r="DN26">
        <v>1</v>
      </c>
      <c r="DO26">
        <v>1</v>
      </c>
      <c r="DP26">
        <v>1</v>
      </c>
      <c r="DQ26">
        <v>1</v>
      </c>
      <c r="DR26">
        <v>1</v>
      </c>
      <c r="DS26">
        <v>1</v>
      </c>
      <c r="DT26"/>
      <c r="DU26"/>
      <c r="DV26"/>
      <c r="DW26">
        <v>1</v>
      </c>
      <c r="DX26">
        <v>1</v>
      </c>
      <c r="DY26">
        <v>1</v>
      </c>
      <c r="DZ26">
        <v>1</v>
      </c>
      <c r="EA26"/>
      <c r="EB26">
        <v>1</v>
      </c>
      <c r="EC26"/>
      <c r="ED26"/>
      <c r="EE26">
        <v>1</v>
      </c>
      <c r="EF26">
        <v>1</v>
      </c>
      <c r="EG26">
        <v>1</v>
      </c>
      <c r="EH26">
        <v>1</v>
      </c>
      <c r="EI26">
        <v>1</v>
      </c>
      <c r="EJ26"/>
      <c r="EK26"/>
      <c r="EL26">
        <v>1</v>
      </c>
      <c r="EM26"/>
      <c r="EN26">
        <v>1</v>
      </c>
      <c r="EO26">
        <v>1</v>
      </c>
      <c r="EP26">
        <v>1</v>
      </c>
      <c r="EQ26">
        <v>1</v>
      </c>
      <c r="ER26">
        <v>1</v>
      </c>
      <c r="ES26">
        <v>1</v>
      </c>
      <c r="ET26">
        <v>1</v>
      </c>
      <c r="EU26">
        <v>1</v>
      </c>
      <c r="EV26"/>
      <c r="EW26">
        <v>1</v>
      </c>
      <c r="EX26">
        <v>1</v>
      </c>
      <c r="EY26"/>
      <c r="EZ26">
        <v>1</v>
      </c>
      <c r="FA26">
        <v>1</v>
      </c>
      <c r="FB26">
        <v>1</v>
      </c>
      <c r="FC26">
        <v>1</v>
      </c>
      <c r="FD26">
        <v>1</v>
      </c>
      <c r="FE26">
        <v>1</v>
      </c>
      <c r="FF26">
        <v>1</v>
      </c>
      <c r="FG26">
        <v>1</v>
      </c>
      <c r="FH26">
        <v>1</v>
      </c>
      <c r="FI26">
        <v>1</v>
      </c>
      <c r="FJ26">
        <v>1</v>
      </c>
      <c r="FK26">
        <v>1</v>
      </c>
      <c r="FL26">
        <v>1</v>
      </c>
      <c r="FM26">
        <v>1</v>
      </c>
      <c r="FN26">
        <v>1</v>
      </c>
      <c r="FO26">
        <v>1</v>
      </c>
      <c r="FP26">
        <v>1</v>
      </c>
      <c r="FQ26">
        <v>1</v>
      </c>
      <c r="FR26">
        <v>1</v>
      </c>
      <c r="FS26">
        <v>1</v>
      </c>
      <c r="FT26">
        <v>1</v>
      </c>
      <c r="FU26"/>
      <c r="FV26"/>
      <c r="FW26"/>
      <c r="FX26"/>
      <c r="FY26"/>
      <c r="FZ26"/>
    </row>
    <row r="27" ht="25.5" customHeight="1">
      <c r="A27">
        <v>32</v>
      </c>
      <c r="B27" t="inlineStr">
        <is>
          <t>曾维超</t>
        </is>
      </c>
      <c r="C27"/>
      <c r="D27"/>
      <c r="E27"/>
      <c r="F27"/>
      <c r="G27"/>
      <c r="H27" t="inlineStr">
        <is>
          <t>NzU0NzY1MDEyMTk0MjI4NjMzNzpLNWJkOTdjOTJkNzIxZjk5NzU5YTk3NWFlYmMxMTNlM2Y6N2QxYTdjMDc0OGViYmVlMjRiNzg5YWI3NjlkNTFhMWI6MQ==</t>
        </is>
      </c>
      <c r="I27"/>
      <c r="J27"/>
      <c r="K27"/>
      <c r="L27"/>
      <c r="M27"/>
      <c r="N27"/>
      <c r="O27"/>
      <c r="P27"/>
      <c r="Q27"/>
      <c r="R27"/>
      <c r="S27"/>
      <c r="T27">
        <v>1</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v>2</v>
      </c>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v>1</v>
      </c>
      <c r="EX27"/>
      <c r="EY27"/>
      <c r="EZ27"/>
      <c r="FA27"/>
      <c r="FB27"/>
      <c r="FC27"/>
      <c r="FD27"/>
      <c r="FE27"/>
      <c r="FF27"/>
      <c r="FG27"/>
      <c r="FH27"/>
      <c r="FI27"/>
      <c r="FJ27"/>
      <c r="FK27"/>
      <c r="FL27"/>
      <c r="FM27"/>
      <c r="FN27"/>
      <c r="FO27"/>
      <c r="FP27"/>
      <c r="FQ27"/>
      <c r="FR27"/>
      <c r="FS27"/>
      <c r="FT27"/>
      <c r="FU27"/>
      <c r="FV27"/>
      <c r="FW27"/>
      <c r="FX27"/>
      <c r="FY27"/>
      <c r="FZ27"/>
    </row>
    <row r="28" ht="25.5" customHeight="1">
      <c r="A28">
        <v>15</v>
      </c>
      <c r="B28" t="inlineStr">
        <is>
          <t>刘兰强</t>
        </is>
      </c>
      <c r="C28"/>
      <c r="D28"/>
      <c r="E28"/>
      <c r="F28"/>
      <c r="G28"/>
      <c r="H28" t="inlineStr">
        <is>
          <t>NzU0NzY1MDEyMTk0MjI4NjMzNzpLYzAxZjgwNTY4ZjE3ZDliNWJmNGFhZTQzYTExODkwMDU6ZWNhOGYzZTllOWZmMjA4MWM4ZDYyMjk0YjlmMzU4ZDI6MQ==</t>
        </is>
      </c>
      <c r="I28"/>
      <c r="J28"/>
      <c r="K28"/>
      <c r="L28"/>
      <c r="M28"/>
      <c r="N28"/>
      <c r="O28"/>
      <c r="P28"/>
      <c r="Q28"/>
      <c r="R28"/>
      <c r="S28"/>
      <c r="T28"/>
      <c r="U28"/>
      <c r="V28">
        <v>1</v>
      </c>
      <c r="W28">
        <v>1</v>
      </c>
      <c r="X28">
        <v>1</v>
      </c>
      <c r="Y28">
        <v>1</v>
      </c>
      <c r="Z28">
        <v>1</v>
      </c>
      <c r="AA28">
        <v>1</v>
      </c>
      <c r="AB28">
        <v>1</v>
      </c>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v>1</v>
      </c>
      <c r="BR28">
        <v>1</v>
      </c>
      <c r="BS28">
        <v>1</v>
      </c>
      <c r="BT28">
        <v>1</v>
      </c>
      <c r="BU28">
        <v>1</v>
      </c>
      <c r="BV28">
        <v>1</v>
      </c>
      <c r="BW28"/>
      <c r="BX28">
        <v>1</v>
      </c>
      <c r="BY28">
        <v>1</v>
      </c>
      <c r="BZ28">
        <v>1</v>
      </c>
      <c r="CA28">
        <v>1</v>
      </c>
      <c r="CB28">
        <v>1</v>
      </c>
      <c r="CC28"/>
      <c r="CD28">
        <v>1</v>
      </c>
      <c r="CE28">
        <v>1</v>
      </c>
      <c r="CF28">
        <v>1</v>
      </c>
      <c r="CG28">
        <v>1</v>
      </c>
      <c r="CH28">
        <v>1</v>
      </c>
      <c r="CI28">
        <v>1</v>
      </c>
      <c r="CJ28">
        <v>1</v>
      </c>
      <c r="CK28">
        <v>1</v>
      </c>
      <c r="CL28">
        <v>1</v>
      </c>
      <c r="CM28">
        <v>1</v>
      </c>
      <c r="CN28">
        <v>1</v>
      </c>
      <c r="CO28">
        <v>1</v>
      </c>
      <c r="CP28">
        <v>1</v>
      </c>
      <c r="CQ28">
        <v>1</v>
      </c>
      <c r="CR28">
        <v>1</v>
      </c>
      <c r="CS28">
        <v>1</v>
      </c>
      <c r="CT28">
        <v>1</v>
      </c>
      <c r="CU28">
        <v>1</v>
      </c>
      <c r="CV28">
        <v>1</v>
      </c>
      <c r="CW28">
        <v>1</v>
      </c>
      <c r="CX28">
        <v>1</v>
      </c>
      <c r="CY28">
        <v>1</v>
      </c>
      <c r="CZ28">
        <v>1</v>
      </c>
      <c r="DA28">
        <v>1</v>
      </c>
      <c r="DB28">
        <v>1</v>
      </c>
      <c r="DC28">
        <v>1</v>
      </c>
      <c r="DD28">
        <v>1</v>
      </c>
      <c r="DE28">
        <v>1</v>
      </c>
      <c r="DF28">
        <v>1</v>
      </c>
      <c r="DG28">
        <v>1</v>
      </c>
      <c r="DH28">
        <v>1</v>
      </c>
      <c r="DI28">
        <v>1</v>
      </c>
      <c r="DJ28">
        <v>1</v>
      </c>
      <c r="DK28">
        <v>1</v>
      </c>
      <c r="DL28">
        <v>1</v>
      </c>
      <c r="DM28">
        <v>1</v>
      </c>
      <c r="DN28">
        <v>1</v>
      </c>
      <c r="DO28"/>
      <c r="DP28">
        <v>1</v>
      </c>
      <c r="DQ28">
        <v>1</v>
      </c>
      <c r="DR28">
        <v>1</v>
      </c>
      <c r="DS28">
        <v>1</v>
      </c>
      <c r="DT28">
        <v>1</v>
      </c>
      <c r="DU28">
        <v>1</v>
      </c>
      <c r="DV28">
        <v>1</v>
      </c>
      <c r="DW28">
        <v>1</v>
      </c>
      <c r="DX28">
        <v>1</v>
      </c>
      <c r="DY28">
        <v>1</v>
      </c>
      <c r="DZ28">
        <v>1</v>
      </c>
      <c r="EA28">
        <v>1</v>
      </c>
      <c r="EB28"/>
      <c r="EC28">
        <v>1</v>
      </c>
      <c r="ED28">
        <v>1</v>
      </c>
      <c r="EE28">
        <v>1</v>
      </c>
      <c r="EF28">
        <v>1</v>
      </c>
      <c r="EG28">
        <v>1</v>
      </c>
      <c r="EH28">
        <v>1</v>
      </c>
      <c r="EI28">
        <v>1</v>
      </c>
      <c r="EJ28"/>
      <c r="EK28">
        <v>2</v>
      </c>
      <c r="EL28">
        <v>1</v>
      </c>
      <c r="EM28">
        <v>1</v>
      </c>
      <c r="EN28">
        <v>1</v>
      </c>
      <c r="EO28">
        <v>1</v>
      </c>
      <c r="EP28">
        <v>1</v>
      </c>
      <c r="EQ28">
        <v>1</v>
      </c>
      <c r="ER28">
        <v>1</v>
      </c>
      <c r="ES28">
        <v>1</v>
      </c>
      <c r="ET28"/>
      <c r="EU28">
        <v>1</v>
      </c>
      <c r="EV28">
        <v>1</v>
      </c>
      <c r="EW28">
        <v>1</v>
      </c>
      <c r="EX28">
        <v>1</v>
      </c>
      <c r="EY28">
        <v>1</v>
      </c>
      <c r="EZ28">
        <v>1</v>
      </c>
      <c r="FA28">
        <v>1</v>
      </c>
      <c r="FB28">
        <v>1</v>
      </c>
      <c r="FC28">
        <v>1</v>
      </c>
      <c r="FD28">
        <v>1</v>
      </c>
      <c r="FE28">
        <v>1</v>
      </c>
      <c r="FF28">
        <v>1</v>
      </c>
      <c r="FG28">
        <v>1</v>
      </c>
      <c r="FH28">
        <v>1</v>
      </c>
      <c r="FI28">
        <v>1</v>
      </c>
      <c r="FJ28">
        <v>1</v>
      </c>
      <c r="FK28">
        <v>1</v>
      </c>
      <c r="FL28">
        <v>1</v>
      </c>
      <c r="FM28">
        <v>1</v>
      </c>
      <c r="FN28">
        <v>1</v>
      </c>
      <c r="FO28">
        <v>1</v>
      </c>
      <c r="FP28">
        <v>1</v>
      </c>
      <c r="FQ28">
        <v>1</v>
      </c>
      <c r="FR28">
        <v>1</v>
      </c>
      <c r="FS28">
        <v>1</v>
      </c>
      <c r="FT28">
        <v>1</v>
      </c>
      <c r="FU28">
        <v>1</v>
      </c>
      <c r="FV28">
        <v>1</v>
      </c>
      <c r="FW28">
        <v>1</v>
      </c>
      <c r="FX28">
        <v>1</v>
      </c>
      <c r="FY28">
        <v>1</v>
      </c>
      <c r="FZ28"/>
    </row>
    <row r="29" ht="25.5" customHeight="1">
      <c r="A29">
        <v>39</v>
      </c>
      <c r="B29" t="inlineStr">
        <is>
          <t>朱洪军</t>
        </is>
      </c>
      <c r="C29"/>
      <c r="D29"/>
      <c r="E29"/>
      <c r="F29"/>
      <c r="G29"/>
      <c r="H29" t="inlineStr">
        <is>
          <t>NzU0NzY1MDEyMTk0MjI4NjMzNzpLMmUyMGZkZWNlMDM2Yjc4Zjk1YTlhMDczMjhjMGQwMjY6Mjk5NjllYmIzYTA4YzNhMzVjNGEzNjU3NmRlZjQ4Njk6MQ==</t>
        </is>
      </c>
      <c r="I29"/>
      <c r="J29"/>
      <c r="K29"/>
      <c r="L29"/>
      <c r="M29"/>
      <c r="N29"/>
      <c r="O29"/>
      <c r="P29"/>
      <c r="Q29"/>
      <c r="R29"/>
      <c r="S29"/>
      <c r="T29"/>
      <c r="U29"/>
      <c r="V29"/>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c r="BW29">
        <v>1</v>
      </c>
      <c r="BX29">
        <v>1</v>
      </c>
      <c r="BY29">
        <v>1</v>
      </c>
      <c r="BZ29">
        <v>1</v>
      </c>
      <c r="CA29">
        <v>1</v>
      </c>
      <c r="CB29">
        <v>1</v>
      </c>
      <c r="CC29">
        <v>1</v>
      </c>
      <c r="CD29">
        <v>1</v>
      </c>
      <c r="CE29">
        <v>1</v>
      </c>
      <c r="CF29">
        <v>1</v>
      </c>
      <c r="CG29">
        <v>1</v>
      </c>
      <c r="CH29">
        <v>1</v>
      </c>
      <c r="CI29">
        <v>1</v>
      </c>
      <c r="CJ29">
        <v>1</v>
      </c>
      <c r="CK29">
        <v>1</v>
      </c>
      <c r="CL29">
        <v>1</v>
      </c>
      <c r="CM29">
        <v>1</v>
      </c>
      <c r="CN29">
        <v>1</v>
      </c>
      <c r="CO29">
        <v>1</v>
      </c>
      <c r="CP29">
        <v>1</v>
      </c>
      <c r="CQ29">
        <v>1</v>
      </c>
      <c r="CR29">
        <v>1</v>
      </c>
      <c r="CS29">
        <v>1</v>
      </c>
      <c r="CT29">
        <v>1</v>
      </c>
      <c r="CU29">
        <v>1</v>
      </c>
      <c r="CV29">
        <v>1</v>
      </c>
      <c r="CW29">
        <v>1</v>
      </c>
      <c r="CX29">
        <v>1</v>
      </c>
      <c r="CY29">
        <v>1</v>
      </c>
      <c r="CZ29">
        <v>1</v>
      </c>
      <c r="DA29">
        <v>1</v>
      </c>
      <c r="DB29">
        <v>1</v>
      </c>
      <c r="DC29">
        <v>1</v>
      </c>
      <c r="DD29">
        <v>1</v>
      </c>
      <c r="DE29">
        <v>1</v>
      </c>
      <c r="DF29">
        <v>1</v>
      </c>
      <c r="DG29">
        <v>1</v>
      </c>
      <c r="DH29">
        <v>1</v>
      </c>
      <c r="DI29">
        <v>1</v>
      </c>
      <c r="DJ29">
        <v>1</v>
      </c>
      <c r="DK29">
        <v>1</v>
      </c>
      <c r="DL29">
        <v>1</v>
      </c>
      <c r="DM29">
        <v>1</v>
      </c>
      <c r="DN29">
        <v>1</v>
      </c>
      <c r="DO29">
        <v>1</v>
      </c>
      <c r="DP29">
        <v>1</v>
      </c>
      <c r="DQ29">
        <v>1</v>
      </c>
      <c r="DR29">
        <v>1</v>
      </c>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row>
    <row r="30" ht="25.5" customHeight="1">
      <c r="A30">
        <v>5</v>
      </c>
      <c r="B30" t="inlineStr">
        <is>
          <t>丁敬文</t>
        </is>
      </c>
      <c r="C30"/>
      <c r="D30"/>
      <c r="E30"/>
      <c r="F30"/>
      <c r="G30"/>
      <c r="H30" t="inlineStr">
        <is>
          <t>NzU0NzY1MDEyMTk0MjI4NjMzNzpLMDMwZDIxYzYzNTlmOTFlNGE4NjhjZjU5NjhiYjk4Y2I6ODE0NzE5ZDdmZDkwMDM5N2Q2ZmEzZDJlMWY5M2U4MTc6MQ==</t>
        </is>
      </c>
      <c r="I30"/>
      <c r="J30"/>
      <c r="K30"/>
      <c r="L30"/>
      <c r="M30"/>
      <c r="N30"/>
      <c r="O30"/>
      <c r="P30"/>
      <c r="Q30"/>
      <c r="R30"/>
      <c r="S30"/>
      <c r="T30"/>
      <c r="U30"/>
      <c r="V30"/>
      <c r="W30"/>
      <c r="X30"/>
      <c r="Y30"/>
      <c r="Z30"/>
      <c r="AA30"/>
      <c r="AB30"/>
      <c r="AC30">
        <v>1</v>
      </c>
      <c r="AD30">
        <v>1</v>
      </c>
      <c r="AE30"/>
      <c r="AF30">
        <v>1</v>
      </c>
      <c r="AG30">
        <v>1</v>
      </c>
      <c r="AH30">
        <v>1</v>
      </c>
      <c r="AI30">
        <v>1</v>
      </c>
      <c r="AJ30"/>
      <c r="AK30"/>
      <c r="AL30"/>
      <c r="AM30">
        <v>1</v>
      </c>
      <c r="AN30">
        <v>1</v>
      </c>
      <c r="AO30">
        <v>1</v>
      </c>
      <c r="AP30"/>
      <c r="AQ30">
        <v>1</v>
      </c>
      <c r="AR30"/>
      <c r="AS30"/>
      <c r="AT30"/>
      <c r="AU30"/>
      <c r="AV30"/>
      <c r="AW30"/>
      <c r="AX30"/>
      <c r="AY30"/>
      <c r="AZ30">
        <v>1</v>
      </c>
      <c r="BA30"/>
      <c r="BB30"/>
      <c r="BC30"/>
      <c r="BD30">
        <v>1</v>
      </c>
      <c r="BE30"/>
      <c r="BF30"/>
      <c r="BG30"/>
      <c r="BH30"/>
      <c r="BI30">
        <v>1</v>
      </c>
      <c r="BJ30"/>
      <c r="BK30">
        <v>1</v>
      </c>
      <c r="BL30">
        <v>1</v>
      </c>
      <c r="BM30"/>
      <c r="BN30"/>
      <c r="BO30"/>
      <c r="BP30"/>
      <c r="BQ30">
        <v>1</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c r="CP30">
        <v>1</v>
      </c>
      <c r="CQ30"/>
      <c r="CR30"/>
      <c r="CS30"/>
      <c r="CT30"/>
      <c r="CU30"/>
      <c r="CV30">
        <v>1</v>
      </c>
      <c r="CW30">
        <v>1</v>
      </c>
      <c r="CX30"/>
      <c r="CY30">
        <v>1</v>
      </c>
      <c r="CZ30">
        <v>1</v>
      </c>
      <c r="DA30">
        <v>1</v>
      </c>
      <c r="DB30">
        <v>1</v>
      </c>
      <c r="DC30">
        <v>1</v>
      </c>
      <c r="DD30">
        <v>1</v>
      </c>
      <c r="DE30">
        <v>1</v>
      </c>
      <c r="DF30">
        <v>1</v>
      </c>
      <c r="DG30">
        <v>1</v>
      </c>
      <c r="DH30"/>
      <c r="DI30"/>
      <c r="DJ30">
        <v>1</v>
      </c>
      <c r="DK30">
        <v>1</v>
      </c>
      <c r="DL30">
        <v>1</v>
      </c>
      <c r="DM30">
        <v>1</v>
      </c>
      <c r="DN30">
        <v>1</v>
      </c>
      <c r="DO30"/>
      <c r="DP30">
        <v>1</v>
      </c>
      <c r="DQ30">
        <v>1</v>
      </c>
      <c r="DR30">
        <v>1</v>
      </c>
      <c r="DS30">
        <v>1</v>
      </c>
      <c r="DT30">
        <v>1</v>
      </c>
      <c r="DU30">
        <v>1</v>
      </c>
      <c r="DV30">
        <v>1</v>
      </c>
      <c r="DW30">
        <v>1</v>
      </c>
      <c r="DX30"/>
      <c r="DY30">
        <v>1</v>
      </c>
      <c r="DZ30"/>
      <c r="EA30">
        <v>1</v>
      </c>
      <c r="EB30"/>
      <c r="EC30">
        <v>1</v>
      </c>
      <c r="ED30">
        <v>1</v>
      </c>
      <c r="EE30">
        <v>1</v>
      </c>
      <c r="EF30">
        <v>1</v>
      </c>
      <c r="EG30"/>
      <c r="EH30">
        <v>1</v>
      </c>
      <c r="EI30"/>
      <c r="EJ30"/>
      <c r="EK30"/>
      <c r="EL30"/>
      <c r="EM30">
        <v>1</v>
      </c>
      <c r="EN30">
        <v>1</v>
      </c>
      <c r="EO30"/>
      <c r="EP30">
        <v>1</v>
      </c>
      <c r="EQ30">
        <v>1</v>
      </c>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row>
    <row r="31" ht="25.5" customHeight="1">
      <c r="A31">
        <v>35</v>
      </c>
      <c r="B31" t="inlineStr">
        <is>
          <t>张如意</t>
        </is>
      </c>
      <c r="C31"/>
      <c r="D31"/>
      <c r="E31"/>
      <c r="F31"/>
      <c r="G31"/>
      <c r="H31" t="inlineStr">
        <is>
          <t>NzU0NzY1MDEyMTk0MjI4NjMzNzpLMTRlMDEzMWJlZmY4MGJjOTM2MTBmOTUyNDllNDZkY2Q6YTQ2NzBhYjg1NTIyMDFhZDA2Zjk0Mzg5MGU3ODkwMmM6MQ==</t>
        </is>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v>1</v>
      </c>
      <c r="AW31">
        <v>1</v>
      </c>
      <c r="AX31">
        <v>1</v>
      </c>
      <c r="AY31"/>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2</v>
      </c>
      <c r="BU31">
        <v>1</v>
      </c>
      <c r="BV31">
        <v>1</v>
      </c>
      <c r="BW31">
        <v>1</v>
      </c>
      <c r="BX31">
        <v>1</v>
      </c>
      <c r="BY31">
        <v>1</v>
      </c>
      <c r="BZ31">
        <v>1</v>
      </c>
      <c r="CA31">
        <v>1</v>
      </c>
      <c r="CB31">
        <v>1</v>
      </c>
      <c r="CC31">
        <v>1</v>
      </c>
      <c r="CD31">
        <v>1</v>
      </c>
      <c r="CE31">
        <v>1</v>
      </c>
      <c r="CF31">
        <v>1</v>
      </c>
      <c r="CG31">
        <v>1</v>
      </c>
      <c r="CH31">
        <v>1</v>
      </c>
      <c r="CI31">
        <v>1</v>
      </c>
      <c r="CJ31">
        <v>1</v>
      </c>
      <c r="CK31"/>
      <c r="CL31">
        <v>1</v>
      </c>
      <c r="CM31">
        <v>1</v>
      </c>
      <c r="CN31">
        <v>1</v>
      </c>
      <c r="CO31">
        <v>1</v>
      </c>
      <c r="CP31">
        <v>1</v>
      </c>
      <c r="CQ31">
        <v>1</v>
      </c>
      <c r="CR31">
        <v>1</v>
      </c>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row>
    <row r="32" ht="25.5" customHeight="1">
      <c r="A32">
        <v>8</v>
      </c>
      <c r="B32" t="inlineStr">
        <is>
          <t>冯明</t>
        </is>
      </c>
      <c r="C32"/>
      <c r="D32"/>
      <c r="E32"/>
      <c r="F32"/>
      <c r="G32"/>
      <c r="H32" t="inlineStr">
        <is>
          <t>NzU0NzY1MDEyMTk0MjI4NjMzNzpLOTM3Nzk3Nzc3OTU1YTYxODIxZmI4NjYwZTYzM2IyZGE6NDUwNzYwYTc1MDYzOGYxYTQwZGMyZTEzMTNkZjc3ODQ6MQ==</t>
        </is>
      </c>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c r="BX32">
        <v>1</v>
      </c>
      <c r="BY32">
        <v>1</v>
      </c>
      <c r="BZ32">
        <v>1</v>
      </c>
      <c r="CA32">
        <v>1</v>
      </c>
      <c r="CB32">
        <v>1</v>
      </c>
      <c r="CC32">
        <v>1</v>
      </c>
      <c r="CD32">
        <v>1</v>
      </c>
      <c r="CE32">
        <v>1</v>
      </c>
      <c r="CF32">
        <v>1</v>
      </c>
      <c r="CG32">
        <v>1</v>
      </c>
      <c r="CH32">
        <v>1</v>
      </c>
      <c r="CI32">
        <v>1</v>
      </c>
      <c r="CJ32">
        <v>1</v>
      </c>
      <c r="CK32">
        <v>1</v>
      </c>
      <c r="CL32">
        <v>1</v>
      </c>
      <c r="CM32">
        <v>1</v>
      </c>
      <c r="CN32">
        <v>1</v>
      </c>
      <c r="CO32">
        <v>1</v>
      </c>
      <c r="CP32">
        <v>1</v>
      </c>
      <c r="CQ32">
        <v>1</v>
      </c>
      <c r="CR32">
        <v>1</v>
      </c>
      <c r="CS32">
        <v>1</v>
      </c>
      <c r="CT32">
        <v>1</v>
      </c>
      <c r="CU32">
        <v>1</v>
      </c>
      <c r="CV32">
        <v>1</v>
      </c>
      <c r="CW32">
        <v>1</v>
      </c>
      <c r="CX32">
        <v>1</v>
      </c>
      <c r="CY32">
        <v>1</v>
      </c>
      <c r="CZ32">
        <v>1</v>
      </c>
      <c r="DA32">
        <v>1</v>
      </c>
      <c r="DB32">
        <v>1</v>
      </c>
      <c r="DC32">
        <v>1</v>
      </c>
      <c r="DD32">
        <v>1</v>
      </c>
      <c r="DE32">
        <v>1</v>
      </c>
      <c r="DF32">
        <v>1</v>
      </c>
      <c r="DG32">
        <v>1</v>
      </c>
      <c r="DH32">
        <v>1</v>
      </c>
      <c r="DI32">
        <v>1</v>
      </c>
      <c r="DJ32"/>
      <c r="DK32">
        <v>1</v>
      </c>
      <c r="DL32">
        <v>1</v>
      </c>
      <c r="DM32">
        <v>1</v>
      </c>
      <c r="DN32">
        <v>1</v>
      </c>
      <c r="DO32">
        <v>1</v>
      </c>
      <c r="DP32">
        <v>1</v>
      </c>
      <c r="DQ32">
        <v>1</v>
      </c>
      <c r="DR32">
        <v>1</v>
      </c>
      <c r="DS32">
        <v>1</v>
      </c>
      <c r="DT32">
        <v>1</v>
      </c>
      <c r="DU32">
        <v>1</v>
      </c>
      <c r="DV32">
        <v>1</v>
      </c>
      <c r="DW32">
        <v>1</v>
      </c>
      <c r="DX32">
        <v>1</v>
      </c>
      <c r="DY32">
        <v>1</v>
      </c>
      <c r="DZ32">
        <v>1</v>
      </c>
      <c r="EA32">
        <v>1</v>
      </c>
      <c r="EB32">
        <v>1</v>
      </c>
      <c r="EC32">
        <v>1</v>
      </c>
      <c r="ED32">
        <v>1</v>
      </c>
      <c r="EE32">
        <v>1</v>
      </c>
      <c r="EF32">
        <v>1</v>
      </c>
      <c r="EG32">
        <v>1</v>
      </c>
      <c r="EH32">
        <v>1</v>
      </c>
      <c r="EI32">
        <v>1</v>
      </c>
      <c r="EJ32">
        <v>1</v>
      </c>
      <c r="EK32">
        <v>1</v>
      </c>
      <c r="EL32">
        <v>1</v>
      </c>
      <c r="EM32">
        <v>1</v>
      </c>
      <c r="EN32">
        <v>1</v>
      </c>
      <c r="EO32">
        <v>1</v>
      </c>
      <c r="EP32">
        <v>1</v>
      </c>
      <c r="EQ32">
        <v>1</v>
      </c>
      <c r="ER32">
        <v>1</v>
      </c>
      <c r="ES32">
        <v>1</v>
      </c>
      <c r="ET32">
        <v>1</v>
      </c>
      <c r="EU32">
        <v>1</v>
      </c>
      <c r="EV32">
        <v>1</v>
      </c>
      <c r="EW32">
        <v>1</v>
      </c>
      <c r="EX32">
        <v>1</v>
      </c>
      <c r="EY32">
        <v>1</v>
      </c>
      <c r="EZ32">
        <v>1</v>
      </c>
      <c r="FA32">
        <v>1</v>
      </c>
      <c r="FB32">
        <v>1</v>
      </c>
      <c r="FC32">
        <v>1</v>
      </c>
      <c r="FD32">
        <v>1</v>
      </c>
      <c r="FE32">
        <v>1</v>
      </c>
      <c r="FF32">
        <v>1</v>
      </c>
      <c r="FG32">
        <v>1</v>
      </c>
      <c r="FH32">
        <v>2</v>
      </c>
      <c r="FI32">
        <v>1</v>
      </c>
      <c r="FJ32">
        <v>1</v>
      </c>
      <c r="FK32">
        <v>1</v>
      </c>
      <c r="FL32">
        <v>1</v>
      </c>
      <c r="FM32">
        <v>1</v>
      </c>
      <c r="FN32">
        <v>1</v>
      </c>
      <c r="FO32">
        <v>1</v>
      </c>
      <c r="FP32">
        <v>1</v>
      </c>
      <c r="FQ32">
        <v>1</v>
      </c>
      <c r="FR32">
        <v>1</v>
      </c>
      <c r="FS32">
        <v>1</v>
      </c>
      <c r="FT32">
        <v>1</v>
      </c>
      <c r="FU32">
        <v>1</v>
      </c>
      <c r="FV32">
        <v>1</v>
      </c>
      <c r="FW32">
        <v>1</v>
      </c>
      <c r="FX32">
        <v>1</v>
      </c>
      <c r="FY32">
        <v>1</v>
      </c>
      <c r="FZ32">
        <v>1</v>
      </c>
    </row>
    <row r="33" ht="25.5" customHeight="1">
      <c r="A33">
        <v>13</v>
      </c>
      <c r="B33" t="inlineStr">
        <is>
          <t>李伟灵</t>
        </is>
      </c>
      <c r="C33"/>
      <c r="D33"/>
      <c r="E33"/>
      <c r="F33"/>
      <c r="G33"/>
      <c r="H33" t="inlineStr">
        <is>
          <t>NzU0NzY1MDEyMTk0MjI4NjMzNzpLZTE0Njk1ZmRhNzVkMmI0MTU0MTYyMjUwNTdmODRiMGE6ZDY2MGM0NDNjZTRkODk3NmNlY2FmNzZmNmZiMDhjNzk6MQ==</t>
        </is>
      </c>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v>1</v>
      </c>
      <c r="BB33">
        <v>1</v>
      </c>
      <c r="BC33">
        <v>1</v>
      </c>
      <c r="BD33">
        <v>1</v>
      </c>
      <c r="BE33"/>
      <c r="BF33"/>
      <c r="BG33"/>
      <c r="BH33"/>
      <c r="BI33"/>
      <c r="BJ33">
        <v>1</v>
      </c>
      <c r="BK33"/>
      <c r="BL33"/>
      <c r="BM33"/>
      <c r="BN33"/>
      <c r="BO33">
        <v>1</v>
      </c>
      <c r="BP33"/>
      <c r="BQ33"/>
      <c r="BR33"/>
      <c r="BS33"/>
      <c r="BT33"/>
      <c r="BU33"/>
      <c r="BV33"/>
      <c r="BW33"/>
      <c r="BX33"/>
      <c r="BY33"/>
      <c r="BZ33"/>
      <c r="CA33"/>
      <c r="CB33"/>
      <c r="CC33"/>
      <c r="CD33"/>
      <c r="CE33"/>
      <c r="CF33"/>
      <c r="CG33"/>
      <c r="CH33"/>
      <c r="CI33"/>
      <c r="CJ33"/>
      <c r="CK33">
        <v>1</v>
      </c>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row>
    <row r="34" ht="25.5" customHeight="1">
      <c r="A34">
        <v>28</v>
      </c>
      <c r="B34" t="inlineStr">
        <is>
          <t>许德兵</t>
        </is>
      </c>
      <c r="C34"/>
      <c r="D34"/>
      <c r="E34"/>
      <c r="F34"/>
      <c r="G34"/>
      <c r="H34" t="inlineStr">
        <is>
          <t>NzU0NzY1MDEyMTk0MjI4NjMzNzpLMDMxYjE1YWM3MjQ4YWFkYTZjMjA2ZWYzY2ZjMDVmYWQ6YmM1MjFhYzY2YjZiNDFhYmFiODQzYzY4MDA3ODE4ODg6MQ==</t>
        </is>
      </c>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v>1</v>
      </c>
      <c r="BL34">
        <v>1</v>
      </c>
      <c r="BM34">
        <v>1</v>
      </c>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row>
    <row r="35" ht="25.5" customHeight="1">
      <c r="A35">
        <v>4</v>
      </c>
      <c r="B35" t="inlineStr">
        <is>
          <t>崔培杰</t>
        </is>
      </c>
      <c r="C35"/>
      <c r="D35"/>
      <c r="E35"/>
      <c r="F35"/>
      <c r="G35"/>
      <c r="H35" t="inlineStr">
        <is>
          <t>NzU0NzY1MDEyMTk0MjI4NjMzNzpLOTE4N2IwZWI0YWVjNjM3NWFkMzFjM2ViZjQ0MDhiNjI6MGE3MmY5NWI2ZDcwNTI1OWZiNDczNTgwNWQxMjU3OTI6MQ==</t>
        </is>
      </c>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v>1</v>
      </c>
      <c r="BR35">
        <v>1</v>
      </c>
      <c r="BS35">
        <v>1</v>
      </c>
      <c r="BT35">
        <v>1</v>
      </c>
      <c r="BU35">
        <v>1</v>
      </c>
      <c r="BV35">
        <v>1</v>
      </c>
      <c r="BW35">
        <v>1</v>
      </c>
      <c r="BX35">
        <v>1</v>
      </c>
      <c r="BY35">
        <v>1</v>
      </c>
      <c r="BZ35">
        <v>1</v>
      </c>
      <c r="CA35">
        <v>1</v>
      </c>
      <c r="CB35">
        <v>1</v>
      </c>
      <c r="CC35">
        <v>1</v>
      </c>
      <c r="CD35">
        <v>1</v>
      </c>
      <c r="CE35">
        <v>1</v>
      </c>
      <c r="CF35">
        <v>1</v>
      </c>
      <c r="CG35"/>
      <c r="CH35">
        <v>1</v>
      </c>
      <c r="CI35">
        <v>1</v>
      </c>
      <c r="CJ35">
        <v>1</v>
      </c>
      <c r="CK35">
        <v>1</v>
      </c>
      <c r="CL35">
        <v>1</v>
      </c>
      <c r="CM35">
        <v>1</v>
      </c>
      <c r="CN35"/>
      <c r="CO35">
        <v>1</v>
      </c>
      <c r="CP35">
        <v>1</v>
      </c>
      <c r="CQ35">
        <v>1</v>
      </c>
      <c r="CR35">
        <v>1</v>
      </c>
      <c r="CS35">
        <v>1</v>
      </c>
      <c r="CT35"/>
      <c r="CU35">
        <v>1</v>
      </c>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row>
    <row r="36" ht="25.5" customHeight="1">
      <c r="A36">
        <v>36</v>
      </c>
      <c r="B36" t="inlineStr">
        <is>
          <t>周洪亮</t>
        </is>
      </c>
      <c r="C36"/>
      <c r="D36"/>
      <c r="E36"/>
      <c r="F36"/>
      <c r="G36"/>
      <c r="H36" t="inlineStr">
        <is>
          <t>NzU0NzY1MDEyMTk0MjI4NjMzNzpLNDBhMzYyYTQyOTk1NzllMWU5OWYwZDliODdmYjJmZDE6OGJmMWUwMzFlMjcyMGUzY2M1MWJiYzk4YjE4YTkyNzc6MQ==</t>
        </is>
      </c>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v>1</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c r="CP36">
        <v>1</v>
      </c>
      <c r="CQ36">
        <v>1</v>
      </c>
      <c r="CR36">
        <v>1</v>
      </c>
      <c r="CS36">
        <v>1</v>
      </c>
      <c r="CT36">
        <v>1</v>
      </c>
      <c r="CU36">
        <v>1</v>
      </c>
      <c r="CV36">
        <v>1</v>
      </c>
      <c r="CW36">
        <v>1</v>
      </c>
      <c r="CX36">
        <v>1</v>
      </c>
      <c r="CY36">
        <v>1</v>
      </c>
      <c r="CZ36">
        <v>1</v>
      </c>
      <c r="DA36">
        <v>1</v>
      </c>
      <c r="DB36">
        <v>1</v>
      </c>
      <c r="DC36">
        <v>1</v>
      </c>
      <c r="DD36">
        <v>1</v>
      </c>
      <c r="DE36">
        <v>1</v>
      </c>
      <c r="DF36">
        <v>1</v>
      </c>
      <c r="DG36">
        <v>1</v>
      </c>
      <c r="DH36">
        <v>1</v>
      </c>
      <c r="DI36">
        <v>1</v>
      </c>
      <c r="DJ36">
        <v>1</v>
      </c>
      <c r="DK36">
        <v>1</v>
      </c>
      <c r="DL36">
        <v>1</v>
      </c>
      <c r="DM36">
        <v>1</v>
      </c>
      <c r="DN36">
        <v>1</v>
      </c>
      <c r="DO36">
        <v>1</v>
      </c>
      <c r="DP36">
        <v>1</v>
      </c>
      <c r="DQ36">
        <v>1</v>
      </c>
      <c r="DR36">
        <v>1</v>
      </c>
      <c r="DS36">
        <v>1</v>
      </c>
      <c r="DT36">
        <v>1</v>
      </c>
      <c r="DU36">
        <v>1</v>
      </c>
      <c r="DV36">
        <v>1</v>
      </c>
      <c r="DW36">
        <v>1</v>
      </c>
      <c r="DX36">
        <v>1</v>
      </c>
      <c r="DY36">
        <v>1</v>
      </c>
      <c r="DZ36">
        <v>1</v>
      </c>
      <c r="EA36">
        <v>1</v>
      </c>
      <c r="EB36">
        <v>1</v>
      </c>
      <c r="EC36">
        <v>1</v>
      </c>
      <c r="ED36">
        <v>1</v>
      </c>
      <c r="EE36">
        <v>1</v>
      </c>
      <c r="EF36">
        <v>1</v>
      </c>
      <c r="EG36">
        <v>1</v>
      </c>
      <c r="EH36">
        <v>1</v>
      </c>
      <c r="EI36">
        <v>1</v>
      </c>
      <c r="EJ36">
        <v>1</v>
      </c>
      <c r="EK36">
        <v>1</v>
      </c>
      <c r="EL36">
        <v>1</v>
      </c>
      <c r="EM36">
        <v>1</v>
      </c>
      <c r="EN36">
        <v>1</v>
      </c>
      <c r="EO36">
        <v>1</v>
      </c>
      <c r="EP36">
        <v>1</v>
      </c>
      <c r="EQ36">
        <v>1</v>
      </c>
      <c r="ER36">
        <v>1</v>
      </c>
      <c r="ES36">
        <v>1</v>
      </c>
      <c r="ET36">
        <v>1</v>
      </c>
      <c r="EU36">
        <v>1</v>
      </c>
      <c r="EV36">
        <v>1</v>
      </c>
      <c r="EW36">
        <v>1</v>
      </c>
      <c r="EX36">
        <v>1</v>
      </c>
      <c r="EY36">
        <v>1</v>
      </c>
      <c r="EZ36">
        <v>1</v>
      </c>
      <c r="FA36">
        <v>1</v>
      </c>
      <c r="FB36">
        <v>1</v>
      </c>
      <c r="FC36">
        <v>1</v>
      </c>
      <c r="FD36">
        <v>1</v>
      </c>
      <c r="FE36">
        <v>1</v>
      </c>
      <c r="FF36">
        <v>1</v>
      </c>
      <c r="FG36">
        <v>1</v>
      </c>
      <c r="FH36">
        <v>1</v>
      </c>
      <c r="FI36">
        <v>1</v>
      </c>
      <c r="FJ36">
        <v>1</v>
      </c>
      <c r="FK36">
        <v>1</v>
      </c>
      <c r="FL36">
        <v>1</v>
      </c>
      <c r="FM36">
        <v>1</v>
      </c>
      <c r="FN36">
        <v>1</v>
      </c>
      <c r="FO36">
        <v>1</v>
      </c>
      <c r="FP36">
        <v>1</v>
      </c>
      <c r="FQ36">
        <v>1</v>
      </c>
      <c r="FR36">
        <v>1</v>
      </c>
      <c r="FS36">
        <v>1</v>
      </c>
      <c r="FT36">
        <v>1</v>
      </c>
      <c r="FU36">
        <v>1</v>
      </c>
      <c r="FV36">
        <v>1</v>
      </c>
      <c r="FW36">
        <v>1</v>
      </c>
      <c r="FX36">
        <v>1</v>
      </c>
      <c r="FY36"/>
      <c r="FZ36"/>
    </row>
    <row r="37" ht="25.5" customHeight="1">
      <c r="A37">
        <v>33</v>
      </c>
      <c r="B37" t="inlineStr">
        <is>
          <t>张海</t>
        </is>
      </c>
      <c r="C37"/>
      <c r="D37"/>
      <c r="E37"/>
      <c r="F37"/>
      <c r="G37"/>
      <c r="H37" t="inlineStr">
        <is>
          <t>NzU0NzY1MDEyMTk0MjI4NjMzNzpLNzI4ZWFhMTYyYzgyMGQ4YTY1MmQxZjVmNTE5MjA4ZDA6MGM1ZjFhNjMyMGI1ODI0N2M3OTNlOGFiZmRkNjE2MDA6MQ==</t>
        </is>
      </c>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v>1</v>
      </c>
      <c r="BS37">
        <v>1</v>
      </c>
      <c r="BT37">
        <v>1</v>
      </c>
      <c r="BU37">
        <v>1</v>
      </c>
      <c r="BV37">
        <v>1</v>
      </c>
      <c r="BW37"/>
      <c r="BX37">
        <v>1</v>
      </c>
      <c r="BY37">
        <v>1</v>
      </c>
      <c r="BZ37">
        <v>1</v>
      </c>
      <c r="CA37">
        <v>1</v>
      </c>
      <c r="CB37">
        <v>1</v>
      </c>
      <c r="CC37">
        <v>1</v>
      </c>
      <c r="CD37">
        <v>1</v>
      </c>
      <c r="CE37">
        <v>1</v>
      </c>
      <c r="CF37">
        <v>1</v>
      </c>
      <c r="CG37">
        <v>1</v>
      </c>
      <c r="CH37">
        <v>1</v>
      </c>
      <c r="CI37">
        <v>1</v>
      </c>
      <c r="CJ37">
        <v>1</v>
      </c>
      <c r="CK37">
        <v>1</v>
      </c>
      <c r="CL37">
        <v>1</v>
      </c>
      <c r="CM37">
        <v>1</v>
      </c>
      <c r="CN37">
        <v>1</v>
      </c>
      <c r="CO37">
        <v>1</v>
      </c>
      <c r="CP37"/>
      <c r="CQ37">
        <v>1</v>
      </c>
      <c r="CR37">
        <v>1</v>
      </c>
      <c r="CS37">
        <v>1</v>
      </c>
      <c r="CT37"/>
      <c r="CU37">
        <v>1</v>
      </c>
      <c r="CV37">
        <v>1</v>
      </c>
      <c r="CW37">
        <v>1</v>
      </c>
      <c r="CX37">
        <v>1</v>
      </c>
      <c r="CY37">
        <v>1</v>
      </c>
      <c r="CZ37">
        <v>1</v>
      </c>
      <c r="DA37">
        <v>1</v>
      </c>
      <c r="DB37">
        <v>1</v>
      </c>
      <c r="DC37">
        <v>1</v>
      </c>
      <c r="DD37">
        <v>1</v>
      </c>
      <c r="DE37">
        <v>1</v>
      </c>
      <c r="DF37">
        <v>1</v>
      </c>
      <c r="DG37">
        <v>1</v>
      </c>
      <c r="DH37">
        <v>1</v>
      </c>
      <c r="DI37">
        <v>1</v>
      </c>
      <c r="DJ37">
        <v>1</v>
      </c>
      <c r="DK37">
        <v>1</v>
      </c>
      <c r="DL37"/>
      <c r="DM37">
        <v>1</v>
      </c>
      <c r="DN37">
        <v>1</v>
      </c>
      <c r="DO37">
        <v>1</v>
      </c>
      <c r="DP37">
        <v>1</v>
      </c>
      <c r="DQ37">
        <v>1</v>
      </c>
      <c r="DR37">
        <v>1</v>
      </c>
      <c r="DS37">
        <v>1</v>
      </c>
      <c r="DT37">
        <v>1</v>
      </c>
      <c r="DU37">
        <v>1</v>
      </c>
      <c r="DV37">
        <v>1</v>
      </c>
      <c r="DW37"/>
      <c r="DX37">
        <v>1</v>
      </c>
      <c r="DY37">
        <v>1</v>
      </c>
      <c r="DZ37">
        <v>1</v>
      </c>
      <c r="EA37">
        <v>1</v>
      </c>
      <c r="EB37">
        <v>1</v>
      </c>
      <c r="EC37">
        <v>1</v>
      </c>
      <c r="ED37">
        <v>1</v>
      </c>
      <c r="EE37">
        <v>1</v>
      </c>
      <c r="EF37">
        <v>1</v>
      </c>
      <c r="EG37">
        <v>1</v>
      </c>
      <c r="EH37">
        <v>1</v>
      </c>
      <c r="EI37">
        <v>1</v>
      </c>
      <c r="EJ37">
        <v>1</v>
      </c>
      <c r="EK37">
        <v>1</v>
      </c>
      <c r="EL37">
        <v>1</v>
      </c>
      <c r="EM37">
        <v>1</v>
      </c>
      <c r="EN37">
        <v>1</v>
      </c>
      <c r="EO37">
        <v>1</v>
      </c>
      <c r="EP37">
        <v>1</v>
      </c>
      <c r="EQ37">
        <v>1</v>
      </c>
      <c r="ER37"/>
      <c r="ES37">
        <v>1</v>
      </c>
      <c r="ET37">
        <v>1</v>
      </c>
      <c r="EU37">
        <v>1</v>
      </c>
      <c r="EV37">
        <v>1</v>
      </c>
      <c r="EW37"/>
      <c r="EX37">
        <v>1</v>
      </c>
      <c r="EY37">
        <v>1</v>
      </c>
      <c r="EZ37">
        <v>1</v>
      </c>
      <c r="FA37">
        <v>1</v>
      </c>
      <c r="FB37">
        <v>1</v>
      </c>
      <c r="FC37">
        <v>1</v>
      </c>
      <c r="FD37">
        <v>1</v>
      </c>
      <c r="FE37">
        <v>1</v>
      </c>
      <c r="FF37">
        <v>1</v>
      </c>
      <c r="FG37">
        <v>1</v>
      </c>
      <c r="FH37"/>
      <c r="FI37">
        <v>1</v>
      </c>
      <c r="FJ37">
        <v>1</v>
      </c>
      <c r="FK37">
        <v>1</v>
      </c>
      <c r="FL37">
        <v>1</v>
      </c>
      <c r="FM37"/>
      <c r="FN37"/>
      <c r="FO37"/>
      <c r="FP37"/>
      <c r="FQ37"/>
      <c r="FR37"/>
      <c r="FS37"/>
      <c r="FT37"/>
      <c r="FU37"/>
      <c r="FV37"/>
      <c r="FW37">
        <v>1</v>
      </c>
      <c r="FX37"/>
      <c r="FY37"/>
      <c r="FZ37"/>
    </row>
    <row r="38" ht="25.5" customHeight="1">
      <c r="A38">
        <v>2</v>
      </c>
      <c r="B38" t="inlineStr">
        <is>
          <t>陈龙</t>
        </is>
      </c>
      <c r="C38"/>
      <c r="D38"/>
      <c r="E38"/>
      <c r="F38"/>
      <c r="G38"/>
      <c r="H38" t="inlineStr">
        <is>
          <t>NzU0NzY1MDEyMTk0MjI4NjMzNzpLYzk4N2E5MmQ2YWU5ZDcxYmZmMzVhYTI2YzQyOGVlM2Q6Mzk1ZWU3NWVlNzI2ODcyMmQ2MWE2YWJjMGY4MGI2NzQ6MQ==</t>
        </is>
      </c>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v>1</v>
      </c>
      <c r="CL38">
        <v>1</v>
      </c>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row>
    <row r="39" ht="25.5" customHeight="1">
      <c r="A39">
        <v>7</v>
      </c>
      <c r="B39" t="inlineStr">
        <is>
          <t>访客 23442</t>
        </is>
      </c>
      <c r="C39"/>
      <c r="D39"/>
      <c r="E39"/>
      <c r="F39"/>
      <c r="G39"/>
      <c r="H39" t="inlineStr">
        <is>
          <t>NzU0NzY1MDEyMTk0MjI4NjMzNzpLN2FhNjdkYWFiODJkNzFhYTg4ZTlhY2Q1NjU0YWMyNDM6NWMzNzA2NmJjODRlODhlY2VkMDQwYTZjN2IwZjI4MzM6MQ==</t>
        </is>
      </c>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v>1</v>
      </c>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row>
    <row r="40" ht="25.5" customHeight="1">
      <c r="A40">
        <v>9</v>
      </c>
      <c r="B40" t="inlineStr">
        <is>
          <t>高秦</t>
        </is>
      </c>
      <c r="C40"/>
      <c r="D40"/>
      <c r="E40"/>
      <c r="F40"/>
      <c r="G40"/>
      <c r="H40" t="inlineStr">
        <is>
          <t>NzU0NzY1MDEyMTk0MjI4NjMzNzpLMmNiM2FlYzczOTMwMzBhOGM4Yjg4Y2IyNjZiOTk3M2Y6ODUxNGRmNTQ0ZjJhMzIzNGExZjVmMDBmNTk0MjczNTU6MQ==</t>
        </is>
      </c>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v>1</v>
      </c>
      <c r="EZ40">
        <v>1</v>
      </c>
      <c r="FA40">
        <v>1</v>
      </c>
      <c r="FB40">
        <v>1</v>
      </c>
      <c r="FC40">
        <v>1</v>
      </c>
      <c r="FD40">
        <v>1</v>
      </c>
      <c r="FE40">
        <v>1</v>
      </c>
      <c r="FF40">
        <v>1</v>
      </c>
      <c r="FG40">
        <v>1</v>
      </c>
      <c r="FH40">
        <v>1</v>
      </c>
      <c r="FI40">
        <v>1</v>
      </c>
      <c r="FJ40">
        <v>1</v>
      </c>
      <c r="FK40">
        <v>1</v>
      </c>
      <c r="FL40">
        <v>1</v>
      </c>
      <c r="FM40"/>
      <c r="FN40"/>
      <c r="FO40"/>
      <c r="FP40"/>
      <c r="FQ40"/>
      <c r="FR40"/>
      <c r="FS40"/>
      <c r="FT40"/>
      <c r="FU40"/>
      <c r="FV40">
        <v>1</v>
      </c>
      <c r="FW40">
        <v>1</v>
      </c>
      <c r="FX40">
        <v>1</v>
      </c>
      <c r="FY40">
        <v>1</v>
      </c>
      <c r="FZ40"/>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0"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0" customWidth="1"/>
  </cols>
  <sheetData>
    <row r="1" ht="13" customHeight="1">
      <c r="A1" s="1" t="inlineStr">
        <is>
          <t>申请编号</t>
        </is>
      </c>
      <c r="B1" s="1" t="inlineStr">
        <is>
          <t>申请状态</t>
        </is>
      </c>
      <c r="C1" s="1" t="inlineStr">
        <is>
          <t>发起时间</t>
        </is>
      </c>
      <c r="D1" s="1" t="inlineStr">
        <is>
          <t>完成时间</t>
        </is>
      </c>
      <c r="E1" s="1" t="inlineStr">
        <is>
          <t>发起人</t>
        </is>
      </c>
      <c r="F1" s="1" t="inlineStr">
        <is>
          <t>发起人部门</t>
        </is>
      </c>
      <c r="G1" s="1" t="inlineStr">
        <is>
          <t>当前处理人</t>
        </is>
      </c>
      <c r="H1" s="1" t="inlineStr">
        <is>
          <t>审批节点</t>
        </is>
      </c>
      <c r="I1" s="1" t="inlineStr">
        <is>
          <t>审批人数</t>
        </is>
      </c>
      <c r="J1" s="1" t="inlineStr">
        <is>
          <t>审批耗时</t>
        </is>
      </c>
      <c r="K1" s="1" t="inlineStr">
        <is>
          <t>请假-假期类型</t>
        </is>
      </c>
      <c r="L1" s="1" t="inlineStr">
        <is>
          <t>请假-开始时间</t>
        </is>
      </c>
      <c r="M1" s="1" t="inlineStr">
        <is>
          <t>请假-结束时间</t>
        </is>
      </c>
      <c r="N1" s="1" t="inlineStr">
        <is>
          <t>请假-时长</t>
        </is>
      </c>
      <c r="O1" s="1" t="inlineStr">
        <is>
          <t>请假-请假事由</t>
        </is>
      </c>
      <c r="P1" s="1" t="inlineStr">
        <is>
          <t>请假-请假单位</t>
        </is>
      </c>
      <c r="Q1" s="1" t="inlineStr">
        <is>
          <t>请假-上班晚到（分钟）</t>
        </is>
      </c>
      <c r="R1" s="1" t="inlineStr">
        <is>
          <t>请假-下班早走（分钟）</t>
        </is>
      </c>
      <c r="S1" s="1" t="inlineStr">
        <is>
          <t>请假-每日休息（小时）</t>
        </is>
      </c>
      <c r="T1" s="1" t="inlineStr">
        <is>
          <t>请假-请假证明</t>
        </is>
      </c>
      <c r="U1" s="1" t="inlineStr">
        <is>
          <t>附件</t>
        </is>
      </c>
      <c r="V1" s="1" t="inlineStr">
        <is>
          <t>说明 1</t>
        </is>
      </c>
      <c r="W1" s="1" t="inlineStr">
        <is>
          <t>SourceID</t>
        </is>
      </c>
    </row>
    <row r="2" ht="25.5" customHeight="1">
      <c r="A2" t="inlineStr">
        <is>
          <t>202604100022</t>
        </is>
      </c>
      <c r="B2" t="inlineStr">
        <is>
          <t>已通过</t>
        </is>
      </c>
      <c r="C2" s="4">
        <v>46122.59627314815</v>
      </c>
      <c r="D2" s="4">
        <v>46122.60854166667</v>
      </c>
      <c r="E2" t="inlineStr">
        <is>
          <t>范克鑫</t>
        </is>
      </c>
      <c r="F2" t="inlineStr">
        <is>
          <t>全球服务部;区域服务部;中国区服务组;华北售后组</t>
        </is>
      </c>
      <c r="G2"/>
      <c r="H2">
        <v>2</v>
      </c>
      <c r="I2">
        <v>2</v>
      </c>
      <c r="J2" t="inlineStr">
        <is>
          <t>17m39.612s</t>
        </is>
      </c>
      <c r="K2" t="inlineStr">
        <is>
          <t>年假 2025</t>
        </is>
      </c>
      <c r="L2" s="2">
        <v>46120</v>
      </c>
      <c r="M2" s="2">
        <v>46122.5</v>
      </c>
      <c r="N2" t="inlineStr">
        <is>
          <t>3</t>
        </is>
      </c>
      <c r="O2" t="inlineStr">
        <is>
          <t>休年假</t>
        </is>
      </c>
      <c r="P2" t="inlineStr">
        <is>
          <t>天</t>
        </is>
      </c>
      <c r="Q2"/>
      <c r="R2"/>
      <c r="S2"/>
      <c r="T2" s="3"/>
      <c r="U2" s="3"/>
      <c r="V2"/>
      <c r="W2" t="inlineStr">
        <is>
          <t>NzU1MDE0NzI0MzAzMzAzNDc1MzpyZWN2Z21MVEg2THU4ejphYjdiZmQwMmExMzgxNDk1YjRlMGRjODI5ZmQ3YmYxOTox</t>
        </is>
      </c>
    </row>
    <row r="3" ht="25.5" customHeight="1">
      <c r="A3" t="inlineStr">
        <is>
          <t>202604100018</t>
        </is>
      </c>
      <c r="B3" t="inlineStr">
        <is>
          <t>已通过</t>
        </is>
      </c>
      <c r="C3" s="4">
        <v>46122.556122685186</v>
      </c>
      <c r="D3" s="4">
        <v>46122.55637731482</v>
      </c>
      <c r="E3" t="inlineStr">
        <is>
          <t>何舒琦</t>
        </is>
      </c>
      <c r="F3" t="inlineStr">
        <is>
          <t>创新中心</t>
        </is>
      </c>
      <c r="G3"/>
      <c r="H3">
        <v>1</v>
      </c>
      <c r="I3">
        <v>1</v>
      </c>
      <c r="J3" t="inlineStr">
        <is>
          <t>21.925s</t>
        </is>
      </c>
      <c r="K3" t="inlineStr">
        <is>
          <t>年假 2025</t>
        </is>
      </c>
      <c r="L3" s="2">
        <v>46142</v>
      </c>
      <c r="M3" s="2">
        <v>46142.5</v>
      </c>
      <c r="N3" t="inlineStr">
        <is>
          <t>1</t>
        </is>
      </c>
      <c r="O3" t="inlineStr">
        <is>
          <t>请假</t>
        </is>
      </c>
      <c r="P3" t="inlineStr">
        <is>
          <t>天</t>
        </is>
      </c>
      <c r="Q3"/>
      <c r="R3"/>
      <c r="S3"/>
      <c r="T3" s="3"/>
      <c r="U3" s="3"/>
      <c r="V3"/>
      <c r="W3" t="inlineStr">
        <is>
          <t>NzU1MDE0NzI0MzAzMzAzNDc1MzpyZWN2Z214a1VBa0t3STphNDQ0N2Q1NWY0NDdmOWUzMTM2ZWVhOTc1MGIzZjE3Njox</t>
        </is>
      </c>
    </row>
    <row r="4" ht="25.5" customHeight="1">
      <c r="A4" t="inlineStr">
        <is>
          <t>202604100017</t>
        </is>
      </c>
      <c r="B4" t="inlineStr">
        <is>
          <t>已通过</t>
        </is>
      </c>
      <c r="C4" s="4">
        <v>46122.55579861111</v>
      </c>
      <c r="D4" s="4">
        <v>46122.55633101852</v>
      </c>
      <c r="E4" t="inlineStr">
        <is>
          <t>何舒琦</t>
        </is>
      </c>
      <c r="F4" t="inlineStr">
        <is>
          <t>创新中心</t>
        </is>
      </c>
      <c r="G4"/>
      <c r="H4">
        <v>1</v>
      </c>
      <c r="I4">
        <v>1</v>
      </c>
      <c r="J4" t="inlineStr">
        <is>
          <t>45.62s</t>
        </is>
      </c>
      <c r="K4" t="inlineStr">
        <is>
          <t>年假 2025</t>
        </is>
      </c>
      <c r="L4" s="2">
        <v>46140</v>
      </c>
      <c r="M4" s="2">
        <v>46141.5</v>
      </c>
      <c r="N4" t="inlineStr">
        <is>
          <t>2</t>
        </is>
      </c>
      <c r="O4" t="inlineStr">
        <is>
          <t>请假</t>
        </is>
      </c>
      <c r="P4" t="inlineStr">
        <is>
          <t>天</t>
        </is>
      </c>
      <c r="Q4"/>
      <c r="R4"/>
      <c r="S4"/>
      <c r="T4" s="3"/>
      <c r="U4" s="3"/>
      <c r="V4"/>
      <c r="W4" t="inlineStr">
        <is>
          <t>NzU1MDE0NzI0MzAzMzAzNDc1MzpyZWN2Z214ZEFXS2VodDplN2I5ZWVmNjZjNjZmMDQ3NTU5MGI1ZjliMTM1MmQ4Mzox</t>
        </is>
      </c>
    </row>
    <row r="5" ht="25.5" customHeight="1">
      <c r="A5" t="inlineStr">
        <is>
          <t>202604100016</t>
        </is>
      </c>
      <c r="B5" t="inlineStr">
        <is>
          <t>已通过</t>
        </is>
      </c>
      <c r="C5" s="4">
        <v>46122.553090277775</v>
      </c>
      <c r="D5" s="4">
        <v>46122.55415509259</v>
      </c>
      <c r="E5" t="inlineStr">
        <is>
          <t>何舒琦</t>
        </is>
      </c>
      <c r="F5" t="inlineStr">
        <is>
          <t>创新中心</t>
        </is>
      </c>
      <c r="G5"/>
      <c r="H5">
        <v>1</v>
      </c>
      <c r="I5">
        <v>1</v>
      </c>
      <c r="J5" t="inlineStr">
        <is>
          <t>1m31.818s</t>
        </is>
      </c>
      <c r="K5" t="inlineStr">
        <is>
          <t>加班调休假</t>
        </is>
      </c>
      <c r="L5" s="2">
        <v>46136.5</v>
      </c>
      <c r="M5" s="2">
        <v>46139.5</v>
      </c>
      <c r="N5" t="inlineStr">
        <is>
          <t>1.5</t>
        </is>
      </c>
      <c r="O5" t="inlineStr">
        <is>
          <t>请假</t>
        </is>
      </c>
      <c r="P5" t="inlineStr">
        <is>
          <t>天</t>
        </is>
      </c>
      <c r="Q5"/>
      <c r="R5"/>
      <c r="S5"/>
      <c r="T5" s="3"/>
      <c r="U5" s="3"/>
      <c r="V5"/>
      <c r="W5" t="inlineStr">
        <is>
          <t>NzU1MDE0NzI0MzAzMzAzNDc1MzpyZWN2Z213ZURuN2FrWDpiYzhlY2UzMTZkYmE1MWU1OWZlYzBjOTc2ZjBmZjRmYzox</t>
        </is>
      </c>
    </row>
    <row r="6" ht="25.5" customHeight="1">
      <c r="A6" t="inlineStr">
        <is>
          <t>202604100015</t>
        </is>
      </c>
      <c r="B6" t="inlineStr">
        <is>
          <t>已撤回</t>
        </is>
      </c>
      <c r="C6" s="4">
        <v>46122.55194444444</v>
      </c>
      <c r="D6" s="4">
        <v>46122.55533564815</v>
      </c>
      <c r="E6" t="inlineStr">
        <is>
          <t>何舒琦</t>
        </is>
      </c>
      <c r="F6" t="inlineStr">
        <is>
          <t>Innovation Centre</t>
        </is>
      </c>
      <c r="G6"/>
      <c r="H6">
        <v>1</v>
      </c>
      <c r="I6">
        <v>1</v>
      </c>
      <c r="J6" t="inlineStr">
        <is>
          <t>4m52.333s</t>
        </is>
      </c>
      <c r="K6" t="inlineStr">
        <is>
          <t>年假 2025</t>
        </is>
      </c>
      <c r="L6" s="2">
        <v>46140</v>
      </c>
      <c r="M6" s="2">
        <v>46142.5</v>
      </c>
      <c r="N6" t="inlineStr">
        <is>
          <t>3</t>
        </is>
      </c>
      <c r="O6" t="inlineStr">
        <is>
          <t>请假</t>
        </is>
      </c>
      <c r="P6" t="inlineStr">
        <is>
          <t>天</t>
        </is>
      </c>
      <c r="Q6"/>
      <c r="R6"/>
      <c r="S6"/>
      <c r="T6" s="3"/>
      <c r="U6" s="3"/>
      <c r="V6"/>
      <c r="W6" t="inlineStr">
        <is>
          <t>NzU1MDE0NzI0MzAzMzAzNDc1MzpyZWN2Z212UDJESGtvRjowNGM4MmUxNTQ1Y2I5M2UyNzczODMxZjA5ZWRhNTM4MTox</t>
        </is>
      </c>
    </row>
    <row r="7" ht="25.5" customHeight="1">
      <c r="A7" t="inlineStr">
        <is>
          <t>202604100011</t>
        </is>
      </c>
      <c r="B7" t="inlineStr">
        <is>
          <t>审批中</t>
        </is>
      </c>
      <c r="C7" s="4">
        <v>46122.45099537037</v>
      </c>
      <c r="D7" s="4"/>
      <c r="E7" t="inlineStr">
        <is>
          <t>金鹏飞</t>
        </is>
      </c>
      <c r="F7" t="inlineStr">
        <is>
          <t>工业化中心;供应链部;寻源组</t>
        </is>
      </c>
      <c r="G7" t="inlineStr">
        <is>
          <t>廖通凯</t>
        </is>
      </c>
      <c r="H7">
        <v>0</v>
      </c>
      <c r="I7">
        <v>0</v>
      </c>
      <c r="J7"/>
      <c r="K7" t="inlineStr">
        <is>
          <t>加班调休假</t>
        </is>
      </c>
      <c r="L7" s="2">
        <v>46122.5</v>
      </c>
      <c r="M7" s="2">
        <v>46122.5</v>
      </c>
      <c r="N7" t="inlineStr">
        <is>
          <t>0.5</t>
        </is>
      </c>
      <c r="O7" t="inlineStr">
        <is>
          <t>请假处理家中事务。</t>
        </is>
      </c>
      <c r="P7" t="inlineStr">
        <is>
          <t>天</t>
        </is>
      </c>
      <c r="Q7"/>
      <c r="R7"/>
      <c r="S7"/>
      <c r="T7" s="3"/>
      <c r="U7" s="3"/>
      <c r="V7"/>
      <c r="W7" t="inlineStr">
        <is>
          <t>NzU1MDE0NzI0MzAzMzAzNDc1MzpyZWN2Z2xWZWhmRlU0YzphNWI5MzM1NDYyNGQwNGEyMzZlM2ZmMmU3NmEwNTM5Mzox</t>
        </is>
      </c>
    </row>
    <row r="8" ht="25.5" customHeight="1">
      <c r="A8" t="inlineStr">
        <is>
          <t>202604090050</t>
        </is>
      </c>
      <c r="B8" t="inlineStr">
        <is>
          <t>已通过</t>
        </is>
      </c>
      <c r="C8" s="4">
        <v>46121.97231481481</v>
      </c>
      <c r="D8" s="4">
        <v>46121.97261574074</v>
      </c>
      <c r="E8" t="inlineStr">
        <is>
          <t>Patrick Makarius</t>
        </is>
      </c>
      <c r="F8" t="inlineStr">
        <is>
          <t>商业化中心;北美区;服务运营组</t>
        </is>
      </c>
      <c r="G8"/>
      <c r="H8">
        <v>1</v>
      </c>
      <c r="I8">
        <v>1</v>
      </c>
      <c r="J8" t="inlineStr">
        <is>
          <t>26.464s</t>
        </is>
      </c>
      <c r="K8" t="inlineStr">
        <is>
          <t>Annual leave</t>
        </is>
      </c>
      <c r="L8" s="2">
        <v>46121.5</v>
      </c>
      <c r="M8" s="2">
        <v>46122</v>
      </c>
      <c r="N8" t="inlineStr">
        <is>
          <t>1</t>
        </is>
      </c>
      <c r="O8" t="inlineStr">
        <is>
          <t>PTO, out of office.</t>
        </is>
      </c>
      <c r="P8" t="inlineStr">
        <is>
          <t>天</t>
        </is>
      </c>
      <c r="Q8"/>
      <c r="R8"/>
      <c r="S8"/>
      <c r="T8" s="3"/>
      <c r="U8" s="3"/>
      <c r="V8"/>
      <c r="W8" t="inlineStr">
        <is>
          <t>NzU1MDE0NzI0MzAzMzAzNDc1MzpyZWN2Z2o3R1BKMk1QNjo0M2VmZTRlNjkwOTI0YThmZTM2NGFhMzM3NGZlZDcwNDox</t>
        </is>
      </c>
    </row>
    <row r="9" ht="25.5" customHeight="1">
      <c r="A9" t="inlineStr">
        <is>
          <t>202604090038</t>
        </is>
      </c>
      <c r="B9" t="inlineStr">
        <is>
          <t>已通过</t>
        </is>
      </c>
      <c r="C9" s="4">
        <v>46121.69814814815</v>
      </c>
      <c r="D9" s="4">
        <v>46121.70048611111</v>
      </c>
      <c r="E9" t="inlineStr">
        <is>
          <t>王昕宇</t>
        </is>
      </c>
      <c r="F9" t="inlineStr">
        <is>
          <t>产品与研发中心;软件系统产品研发部;安卓软件开发部</t>
        </is>
      </c>
      <c r="G9"/>
      <c r="H9">
        <v>1</v>
      </c>
      <c r="I9">
        <v>1</v>
      </c>
      <c r="J9" t="inlineStr">
        <is>
          <t>3m22.328s</t>
        </is>
      </c>
      <c r="K9" t="inlineStr">
        <is>
          <t>年假 2026</t>
        </is>
      </c>
      <c r="L9" s="2">
        <v>46122.5</v>
      </c>
      <c r="M9" s="2">
        <v>46122.5</v>
      </c>
      <c r="N9" t="inlineStr">
        <is>
          <t>0.5</t>
        </is>
      </c>
      <c r="O9" t="inlineStr">
        <is>
          <t>修完年假</t>
        </is>
      </c>
      <c r="P9" t="inlineStr">
        <is>
          <t>天</t>
        </is>
      </c>
      <c r="Q9"/>
      <c r="R9"/>
      <c r="S9"/>
      <c r="T9" s="3"/>
      <c r="U9" s="3"/>
      <c r="V9"/>
      <c r="W9" t="inlineStr">
        <is>
          <t>NzU1MDE0NzI0MzAzMzAzNDc1MzpyZWN2Z2h3aUhKYWRXYToyZDRkM2MxZWUzYjM5YmEyYzFjNjc1YzNmNjAyNzliNTox</t>
        </is>
      </c>
    </row>
    <row r="10" ht="25.5" customHeight="1">
      <c r="A10" t="inlineStr">
        <is>
          <t>202604090031</t>
        </is>
      </c>
      <c r="B10" t="inlineStr">
        <is>
          <t>已通过</t>
        </is>
      </c>
      <c r="C10" s="4">
        <v>46121.65541666667</v>
      </c>
      <c r="D10" s="4">
        <v>46121.8446875</v>
      </c>
      <c r="E10" t="inlineStr">
        <is>
          <t>邱雨晴</t>
        </is>
      </c>
      <c r="F10" t="inlineStr">
        <is>
          <t>产品与研发中心;软件系统产品研发部;前端软件开发部</t>
        </is>
      </c>
      <c r="G10"/>
      <c r="H10">
        <v>1</v>
      </c>
      <c r="I10">
        <v>1</v>
      </c>
      <c r="J10" t="inlineStr">
        <is>
          <t>4h32m32.349s</t>
        </is>
      </c>
      <c r="K10" t="inlineStr">
        <is>
          <t>年假 2026</t>
        </is>
      </c>
      <c r="L10" s="2">
        <v>46122.5</v>
      </c>
      <c r="M10" s="2">
        <v>46122.5</v>
      </c>
      <c r="N10" t="inlineStr">
        <is>
          <t>0.5</t>
        </is>
      </c>
      <c r="O10" t="inlineStr">
        <is>
          <t>年假</t>
        </is>
      </c>
      <c r="P10" t="inlineStr">
        <is>
          <t>天</t>
        </is>
      </c>
      <c r="Q10"/>
      <c r="R10"/>
      <c r="S10"/>
      <c r="T10" s="3"/>
      <c r="U10" s="3"/>
      <c r="V10"/>
      <c r="W10" t="inlineStr">
        <is>
          <t>NzU1MDE0NzI0MzAzMzAzNDc1MzpyZWN2Z2hnT2g1dmxQRjo5MWU5NjMxMzA3NDkzYTczYjE0NmMzYzc0MTQ1MjVkNzox</t>
        </is>
      </c>
    </row>
    <row r="11" ht="25.5" customHeight="1">
      <c r="A11" t="inlineStr">
        <is>
          <t>202604090020</t>
        </is>
      </c>
      <c r="B11" t="inlineStr">
        <is>
          <t>已通过</t>
        </is>
      </c>
      <c r="C11" s="4">
        <v>46121.499293981484</v>
      </c>
      <c r="D11" s="4">
        <v>46121.49946759259</v>
      </c>
      <c r="E11" t="inlineStr">
        <is>
          <t>徐嘉俊</t>
        </is>
      </c>
      <c r="F11" t="inlineStr">
        <is>
          <t>产品与研发中心;软件系统产品研发部;软件质量保障组</t>
        </is>
      </c>
      <c r="G11"/>
      <c r="H11">
        <v>1</v>
      </c>
      <c r="I11">
        <v>1</v>
      </c>
      <c r="J11" t="inlineStr">
        <is>
          <t>14.403s</t>
        </is>
      </c>
      <c r="K11" t="inlineStr">
        <is>
          <t>加班调休假</t>
        </is>
      </c>
      <c r="L11" s="2">
        <v>46121.5</v>
      </c>
      <c r="M11" s="2">
        <v>46121.5</v>
      </c>
      <c r="N11" t="inlineStr">
        <is>
          <t>0.5</t>
        </is>
      </c>
      <c r="O11" t="inlineStr">
        <is>
          <t>有事</t>
        </is>
      </c>
      <c r="P11" t="inlineStr">
        <is>
          <t>天</t>
        </is>
      </c>
      <c r="Q11"/>
      <c r="R11"/>
      <c r="S11"/>
      <c r="T11" s="3"/>
      <c r="U11" s="3"/>
      <c r="V11"/>
      <c r="W11" t="inlineStr">
        <is>
          <t>NzU1MDE0NzI0MzAzMzAzNDc1MzpyZWN2Z2dtZGw4N21qODpkNDFhZmIwNzNiZTIxZTZjNzA2NTI1OWI0MmZlYTNkNzox</t>
        </is>
      </c>
    </row>
    <row r="12" ht="25.5" customHeight="1">
      <c r="A12" t="inlineStr">
        <is>
          <t>202604090019</t>
        </is>
      </c>
      <c r="B12" t="inlineStr">
        <is>
          <t>已通过</t>
        </is>
      </c>
      <c r="C12" s="4">
        <v>46121.49865740741</v>
      </c>
      <c r="D12" s="4">
        <v>46121.57402777778</v>
      </c>
      <c r="E12" t="inlineStr">
        <is>
          <t>陈燕</t>
        </is>
      </c>
      <c r="F12" t="inlineStr">
        <is>
          <t>工业化中心;制造部;生产组</t>
        </is>
      </c>
      <c r="G12"/>
      <c r="H12">
        <v>1</v>
      </c>
      <c r="I12">
        <v>1</v>
      </c>
      <c r="J12" t="inlineStr">
        <is>
          <t>1h48m32.3s</t>
        </is>
      </c>
      <c r="K12" t="inlineStr">
        <is>
          <t>年假 2025</t>
        </is>
      </c>
      <c r="L12" s="2">
        <v>46119</v>
      </c>
      <c r="M12" s="2">
        <v>46120.5</v>
      </c>
      <c r="N12" t="inlineStr">
        <is>
          <t>2</t>
        </is>
      </c>
      <c r="O12" t="inlineStr">
        <is>
          <t>有私事处理休假</t>
        </is>
      </c>
      <c r="P12" t="inlineStr">
        <is>
          <t>天</t>
        </is>
      </c>
      <c r="Q12"/>
      <c r="R12"/>
      <c r="S12"/>
      <c r="T12" s="3"/>
      <c r="U12" s="3"/>
      <c r="V12"/>
      <c r="W12" t="inlineStr">
        <is>
          <t>NzU1MDE0NzI0MzAzMzAzNDc1MzpyZWN2Z2dsWUVlNUNkdzo3MzJjNjU1OGRlMjM1MTAwZWQ5OTQyOGU4M2FmNjI5MDox</t>
        </is>
      </c>
    </row>
    <row r="13" ht="25.5" customHeight="1">
      <c r="A13" t="inlineStr">
        <is>
          <t>202604090007</t>
        </is>
      </c>
      <c r="B13" t="inlineStr">
        <is>
          <t>已通过</t>
        </is>
      </c>
      <c r="C13" s="4">
        <v>46121.42612268519</v>
      </c>
      <c r="D13" s="4">
        <v>46121.42707175926</v>
      </c>
      <c r="E13" t="inlineStr">
        <is>
          <t>陈燕</t>
        </is>
      </c>
      <c r="F13" t="inlineStr">
        <is>
          <t>工业化中心;制造部;生产组</t>
        </is>
      </c>
      <c r="G13"/>
      <c r="H13">
        <v>1</v>
      </c>
      <c r="I13">
        <v>1</v>
      </c>
      <c r="J13" t="inlineStr">
        <is>
          <t>1m21.248s</t>
        </is>
      </c>
      <c r="K13" t="inlineStr">
        <is>
          <t>年假 2025</t>
        </is>
      </c>
      <c r="L13" s="2">
        <v>46114</v>
      </c>
      <c r="M13" s="2">
        <v>46115.5</v>
      </c>
      <c r="N13" t="inlineStr">
        <is>
          <t>2</t>
        </is>
      </c>
      <c r="O13" t="inlineStr">
        <is>
          <t>回老家扫墓</t>
        </is>
      </c>
      <c r="P13" t="inlineStr">
        <is>
          <t>天</t>
        </is>
      </c>
      <c r="Q13"/>
      <c r="R13"/>
      <c r="S13"/>
      <c r="T13" s="3"/>
      <c r="U13" s="3"/>
      <c r="V13"/>
      <c r="W13" t="inlineStr">
        <is>
          <t>NzU1MDE0NzI0MzAzMzAzNDc1MzpyZWN2Z2ZWR3hLUGM0ODpjNzI4MzllZDI3M2NhNTgyNDgxOGI2MWUwZjAyZTMxMzox</t>
        </is>
      </c>
    </row>
    <row r="14" ht="25.5" customHeight="1">
      <c r="A14" t="inlineStr">
        <is>
          <t>202604080050</t>
        </is>
      </c>
      <c r="B14" t="inlineStr">
        <is>
          <t>已通过</t>
        </is>
      </c>
      <c r="C14" s="4">
        <v>46120.95505787037</v>
      </c>
      <c r="D14" s="4">
        <v>46121.619363425925</v>
      </c>
      <c r="E14" t="inlineStr">
        <is>
          <t>时云志</t>
        </is>
      </c>
      <c r="F14" t="inlineStr">
        <is>
          <t>工业化中心</t>
        </is>
      </c>
      <c r="G14"/>
      <c r="H14">
        <v>1</v>
      </c>
      <c r="I14">
        <v>1</v>
      </c>
      <c r="J14" t="inlineStr">
        <is>
          <t>15h56m35.764s</t>
        </is>
      </c>
      <c r="K14" t="inlineStr">
        <is>
          <t>年假 2025</t>
        </is>
      </c>
      <c r="L14" s="2">
        <v>46122</v>
      </c>
      <c r="M14" s="2">
        <v>46122.5</v>
      </c>
      <c r="N14" t="inlineStr">
        <is>
          <t>1</t>
        </is>
      </c>
      <c r="O14" t="inlineStr">
        <is>
          <t>私事处理</t>
        </is>
      </c>
      <c r="P14" t="inlineStr">
        <is>
          <t>天</t>
        </is>
      </c>
      <c r="Q14"/>
      <c r="R14"/>
      <c r="S14"/>
      <c r="T14" s="3"/>
      <c r="U14" s="3"/>
      <c r="V14"/>
      <c r="W14" t="inlineStr">
        <is>
          <t>NzU1MDE0NzI0MzAzMzAzNDc1MzpyZWN2Z2RhVXBkeE9zcTozY2E2M2U2NmFhODJkNzI1MDE4NmJhMGYxMjE3MmRhZTox</t>
        </is>
      </c>
    </row>
    <row r="15" ht="25.5" customHeight="1">
      <c r="A15" t="inlineStr">
        <is>
          <t>202604080013</t>
        </is>
      </c>
      <c r="B15" t="inlineStr">
        <is>
          <t>已通过</t>
        </is>
      </c>
      <c r="C15" s="4">
        <v>46120.479155092595</v>
      </c>
      <c r="D15" s="4">
        <v>46120.483611111114</v>
      </c>
      <c r="E15" t="inlineStr">
        <is>
          <t>黄晓</t>
        </is>
      </c>
      <c r="F15" t="inlineStr">
        <is>
          <t>Product and R&amp;D Center;Software R&amp;D Department;Software Software Quality Assurance Team</t>
        </is>
      </c>
      <c r="G15"/>
      <c r="H15">
        <v>1</v>
      </c>
      <c r="I15">
        <v>1</v>
      </c>
      <c r="J15" t="inlineStr">
        <is>
          <t>6m24.616s</t>
        </is>
      </c>
      <c r="K15" t="inlineStr">
        <is>
          <t>事假</t>
        </is>
      </c>
      <c r="L15" s="2">
        <v>46120.5</v>
      </c>
      <c r="M15" s="2">
        <v>46120.5</v>
      </c>
      <c r="N15" t="inlineStr">
        <is>
          <t>0.5</t>
        </is>
      </c>
      <c r="O15" t="inlineStr">
        <is>
          <t>事假，请批准</t>
        </is>
      </c>
      <c r="P15" t="inlineStr">
        <is>
          <t>天</t>
        </is>
      </c>
      <c r="Q15"/>
      <c r="R15"/>
      <c r="S15"/>
      <c r="T15" s="3"/>
      <c r="U15" s="3"/>
      <c r="V15"/>
      <c r="W15" t="inlineStr">
        <is>
          <t>NzU1MDE0NzI0MzAzMzAzNDc1MzpyZWN2Z2FvbldvMUhQeDpjNzUxYmQyZjY1YjY2ZjA0ODJiOGNjN2ZmY2Q5MzIzYTox</t>
        </is>
      </c>
    </row>
    <row r="16" ht="25.5" customHeight="1">
      <c r="A16" t="inlineStr">
        <is>
          <t>202604080001</t>
        </is>
      </c>
      <c r="B16" t="inlineStr">
        <is>
          <t>已通过</t>
        </is>
      </c>
      <c r="C16" s="4">
        <v>46120.16630787037</v>
      </c>
      <c r="D16" s="4">
        <v>46120.41987268518</v>
      </c>
      <c r="E16" t="inlineStr">
        <is>
          <t>钟倩</t>
        </is>
      </c>
      <c r="F16" t="inlineStr">
        <is>
          <t>工业化中心;供应链部;计划&amp;履行组</t>
        </is>
      </c>
      <c r="G16"/>
      <c r="H16">
        <v>2</v>
      </c>
      <c r="I16">
        <v>2</v>
      </c>
      <c r="J16" t="inlineStr">
        <is>
          <t>6h5m7.688s</t>
        </is>
      </c>
      <c r="K16" t="inlineStr">
        <is>
          <t>育儿假</t>
        </is>
      </c>
      <c r="L16" s="2">
        <v>46120</v>
      </c>
      <c r="M16" s="2">
        <v>46120.5</v>
      </c>
      <c r="N16" t="inlineStr">
        <is>
          <t>1</t>
        </is>
      </c>
      <c r="O16" t="inlineStr">
        <is>
          <t>娃急性支气管炎，需要带去就医，请假一天，请领导审批，谢谢</t>
        </is>
      </c>
      <c r="P16" t="inlineStr">
        <is>
          <t>天</t>
        </is>
      </c>
      <c r="Q16"/>
      <c r="R16"/>
      <c r="S16"/>
      <c r="T16" s="3" t="str">
        <f>=HYPERLINK("https://www.feishu.cn/approval/admin/previewAttachment?key=24c62360-25c8-4025-87d5-23ca503af2ec", "1 张图片")</f>
        <v>1 张图片</v>
      </c>
      <c r="U16" s="3"/>
      <c r="V16"/>
      <c r="W16" t="inlineStr">
        <is>
          <t>NzU1MDE0NzI0MzAzMzAzNDc1MzpyZWN2Zzh5WTI0RDlabDpkYzY5YWMwYTNkNWE5Yjg0YTI5NmI5OGMzOTYwNzM4NDox</t>
        </is>
      </c>
    </row>
    <row r="17" ht="25.5" customHeight="1">
      <c r="A17" t="inlineStr">
        <is>
          <t>202604070033</t>
        </is>
      </c>
      <c r="B17" t="inlineStr">
        <is>
          <t>已通过</t>
        </is>
      </c>
      <c r="C17" s="4">
        <v>46119.71960648148</v>
      </c>
      <c r="D17" s="4">
        <v>46119.72032407407</v>
      </c>
      <c r="E17" t="inlineStr">
        <is>
          <t>詹佳龙</t>
        </is>
      </c>
      <c r="F17" t="inlineStr">
        <is>
          <t>产品与研发中心;机器人产品研发部;液路研发部</t>
        </is>
      </c>
      <c r="G17"/>
      <c r="H17">
        <v>1</v>
      </c>
      <c r="I17">
        <v>1</v>
      </c>
      <c r="J17" t="inlineStr">
        <is>
          <t>1m1.724s</t>
        </is>
      </c>
      <c r="K17" t="inlineStr">
        <is>
          <t>加班调休假</t>
        </is>
      </c>
      <c r="L17" s="2">
        <v>46136</v>
      </c>
      <c r="M17" s="2">
        <v>46136.5</v>
      </c>
      <c r="N17" t="inlineStr">
        <is>
          <t>1</t>
        </is>
      </c>
      <c r="O17" t="inlineStr">
        <is>
          <t>个人原因</t>
        </is>
      </c>
      <c r="P17" t="inlineStr">
        <is>
          <t>天</t>
        </is>
      </c>
      <c r="Q17"/>
      <c r="R17"/>
      <c r="S17"/>
      <c r="T17" s="3"/>
      <c r="U17" s="3"/>
      <c r="V17"/>
      <c r="W17" t="inlineStr">
        <is>
          <t>NzU1MDE0NzI0MzAzMzAzNDc1MzpyZWN2ZzVYMVA3TklIaDpmN2JlNjczNGYyZDg1ZjEyMTZkYWY4ODY3Y2ViNDUzYjox</t>
        </is>
      </c>
    </row>
    <row r="18" ht="25.5" customHeight="1">
      <c r="A18" t="inlineStr">
        <is>
          <t>202604070012</t>
        </is>
      </c>
      <c r="B18" t="inlineStr">
        <is>
          <t>已撤回</t>
        </is>
      </c>
      <c r="C18" s="4">
        <v>46119.52532407407</v>
      </c>
      <c r="D18" s="4">
        <v>46119.812731481485</v>
      </c>
      <c r="E18" t="inlineStr">
        <is>
          <t>刘青青</t>
        </is>
      </c>
      <c r="F18" t="inlineStr">
        <is>
          <t>运营中心;法务部</t>
        </is>
      </c>
      <c r="G18"/>
      <c r="H18">
        <v>0</v>
      </c>
      <c r="I18">
        <v>0</v>
      </c>
      <c r="J18" t="inlineStr">
        <is>
          <t>6h53m51.233s</t>
        </is>
      </c>
      <c r="K18" t="inlineStr">
        <is>
          <t>年假 2025</t>
        </is>
      </c>
      <c r="L18" s="2">
        <v>46119.5</v>
      </c>
      <c r="M18" s="2">
        <v>46119.5</v>
      </c>
      <c r="N18" t="inlineStr">
        <is>
          <t>0.5</t>
        </is>
      </c>
      <c r="O18" t="inlineStr">
        <is>
          <t>下台阶闪了下感到不适  去医院处理下 避免腰伤复发严重</t>
        </is>
      </c>
      <c r="P18" t="inlineStr">
        <is>
          <t>天</t>
        </is>
      </c>
      <c r="Q18"/>
      <c r="R18"/>
      <c r="S18"/>
      <c r="T18" s="3"/>
      <c r="U18" s="3"/>
      <c r="V18"/>
      <c r="W18" t="inlineStr">
        <is>
          <t>NzU1MDE0NzI0MzAzMzAzNDc1MzpyZWN2ZzRPQjR1d2JVSjo3OTE5NWNiZGIxNGViZGU0MjU1OTBjMDZjMzJmYWM2NTox</t>
        </is>
      </c>
    </row>
    <row r="19" ht="25.5" customHeight="1">
      <c r="A19" t="inlineStr">
        <is>
          <t>202604060006</t>
        </is>
      </c>
      <c r="B19" t="inlineStr">
        <is>
          <t>已通过</t>
        </is>
      </c>
      <c r="C19" s="4">
        <v>46118.972407407404</v>
      </c>
      <c r="D19" s="4">
        <v>46119.39175925926</v>
      </c>
      <c r="E19" t="inlineStr">
        <is>
          <t>黄旺衍</t>
        </is>
      </c>
      <c r="F19" t="inlineStr">
        <is>
          <t>产品与研发中心;机器人产品研发部;结构研发部</t>
        </is>
      </c>
      <c r="G19"/>
      <c r="H19">
        <v>1</v>
      </c>
      <c r="I19">
        <v>1</v>
      </c>
      <c r="J19" t="inlineStr">
        <is>
          <t>10h3m52.021s</t>
        </is>
      </c>
      <c r="K19" t="inlineStr">
        <is>
          <t>加班调休假</t>
        </is>
      </c>
      <c r="L19" s="2">
        <v>46119</v>
      </c>
      <c r="M19" s="2">
        <v>46119</v>
      </c>
      <c r="N19" t="inlineStr">
        <is>
          <t>0.5</t>
        </is>
      </c>
      <c r="O19" t="inlineStr">
        <is>
          <t>堵在高速上了，上午请假</t>
        </is>
      </c>
      <c r="P19" t="inlineStr">
        <is>
          <t>天</t>
        </is>
      </c>
      <c r="Q19"/>
      <c r="R19"/>
      <c r="S19"/>
      <c r="T19" s="3"/>
      <c r="U19" s="3"/>
      <c r="V19"/>
      <c r="W19" t="inlineStr">
        <is>
          <t>NzU1MDE0NzI0MzAzMzAzNDc1MzpyZWN2ZzFBOWhHcjdhbjoxMzlhMjUyMWU2MTA0YmI3YWIyM2Y3ZTlmNWIxZjQxMDox</t>
        </is>
      </c>
    </row>
    <row r="20" ht="25.5" customHeight="1">
      <c r="A20" t="inlineStr">
        <is>
          <t>202604060005</t>
        </is>
      </c>
      <c r="B20" t="inlineStr">
        <is>
          <t>已通过</t>
        </is>
      </c>
      <c r="C20" s="4">
        <v>46118.75414351852</v>
      </c>
      <c r="D20" s="4">
        <v>46120.08412037037</v>
      </c>
      <c r="E20" t="inlineStr">
        <is>
          <t>庆舒瑶</t>
        </is>
      </c>
      <c r="F20" t="inlineStr">
        <is>
          <t>运营中心;财务部</t>
        </is>
      </c>
      <c r="G20"/>
      <c r="H20">
        <v>1</v>
      </c>
      <c r="I20">
        <v>1</v>
      </c>
      <c r="J20" t="inlineStr">
        <is>
          <t>31h55m10.099s</t>
        </is>
      </c>
      <c r="K20" t="inlineStr">
        <is>
          <t>加班调休假</t>
        </is>
      </c>
      <c r="L20" s="2">
        <v>46136</v>
      </c>
      <c r="M20" s="2">
        <v>46136.5</v>
      </c>
      <c r="N20" t="inlineStr">
        <is>
          <t>1</t>
        </is>
      </c>
      <c r="O20" t="inlineStr">
        <is>
          <t>家中有事</t>
        </is>
      </c>
      <c r="P20" t="inlineStr">
        <is>
          <t>天</t>
        </is>
      </c>
      <c r="Q20"/>
      <c r="R20"/>
      <c r="S20"/>
      <c r="T20" s="3"/>
      <c r="U20" s="3"/>
      <c r="V20"/>
      <c r="W20" t="inlineStr">
        <is>
          <t>NzU1MDE0NzI0MzAzMzAzNDc1MzpyZWN2ZzBqMWtseExraDoyZWI1ODE2Y2Q5ZTVkNTAxNWM4Njc3ZDM5NmNmMTI5ZDox</t>
        </is>
      </c>
    </row>
    <row r="21" ht="25.5" customHeight="1">
      <c r="A21" t="inlineStr">
        <is>
          <t>202604060004</t>
        </is>
      </c>
      <c r="B21" t="inlineStr">
        <is>
          <t>已通过</t>
        </is>
      </c>
      <c r="C21" s="4">
        <v>46118.70899305555</v>
      </c>
      <c r="D21" s="4">
        <v>46118.734988425924</v>
      </c>
      <c r="E21" t="inlineStr">
        <is>
          <t>吴艿坤</t>
        </is>
      </c>
      <c r="F21" t="inlineStr">
        <is>
          <t>产品与研发中心;机器人产品研发部;结构研发部</t>
        </is>
      </c>
      <c r="G21"/>
      <c r="H21">
        <v>1</v>
      </c>
      <c r="I21">
        <v>1</v>
      </c>
      <c r="J21" t="inlineStr">
        <is>
          <t>37m26.2s</t>
        </is>
      </c>
      <c r="K21" t="inlineStr">
        <is>
          <t>年假 2025</t>
        </is>
      </c>
      <c r="L21" s="2">
        <v>46119</v>
      </c>
      <c r="M21" s="2">
        <v>46119.5</v>
      </c>
      <c r="N21" t="inlineStr">
        <is>
          <t>1</t>
        </is>
      </c>
      <c r="O21" t="inlineStr">
        <is>
          <t>已与直属上级沟通</t>
        </is>
      </c>
      <c r="P21" t="inlineStr">
        <is>
          <t>天</t>
        </is>
      </c>
      <c r="Q21"/>
      <c r="R21"/>
      <c r="S21"/>
      <c r="T21" s="3"/>
      <c r="U21" s="3"/>
      <c r="V21"/>
      <c r="W21" t="inlineStr">
        <is>
          <t>NzU1MDE0NzI0MzAzMzAzNDc1MzpyZWN2ZzAyRXVuY3o3WDpkZWRiMTZmZjcyZjIwYWM2YTIyNGFlODgwMWYwODIyYTox</t>
        </is>
      </c>
    </row>
    <row r="22" ht="25.5" customHeight="1">
      <c r="A22" t="inlineStr">
        <is>
          <t>202604060001</t>
        </is>
      </c>
      <c r="B22" t="inlineStr">
        <is>
          <t>已拒绝</t>
        </is>
      </c>
      <c r="C22" s="4">
        <v>46118.4637037037</v>
      </c>
      <c r="D22" s="4">
        <v>46118.471597222226</v>
      </c>
      <c r="E22" t="inlineStr">
        <is>
          <t>唐清林</t>
        </is>
      </c>
      <c r="F22" t="inlineStr">
        <is>
          <t>商业化中心;中国南区;南区口味组</t>
        </is>
      </c>
      <c r="G22"/>
      <c r="H22">
        <v>1</v>
      </c>
      <c r="I22">
        <v>1</v>
      </c>
      <c r="J22" t="inlineStr">
        <is>
          <t>11m21.887s</t>
        </is>
      </c>
      <c r="K22" t="inlineStr">
        <is>
          <t>调休假</t>
        </is>
      </c>
      <c r="L22" s="2">
        <v>46119</v>
      </c>
      <c r="M22" s="2">
        <v>46119.5</v>
      </c>
      <c r="N22" t="inlineStr">
        <is>
          <t>1</t>
        </is>
      </c>
      <c r="O22" t="inlineStr">
        <is>
          <t>休假</t>
        </is>
      </c>
      <c r="P22" t="inlineStr">
        <is>
          <t>天</t>
        </is>
      </c>
      <c r="Q22"/>
      <c r="R22"/>
      <c r="S22"/>
      <c r="T22" s="3"/>
      <c r="U22" s="3"/>
      <c r="V22"/>
      <c r="W22" t="inlineStr">
        <is>
          <t>NzU1MDE0NzI0MzAzMzAzNDc1MzpyZWN2ZllCSm8wNXdQczpmMWNiNjBiNDRiOTRjYTM3MjVlNzQwNDU2YzJiYWI3Njox</t>
        </is>
      </c>
    </row>
    <row r="23" ht="25.5" customHeight="1">
      <c r="A23" t="inlineStr">
        <is>
          <t>202604050005</t>
        </is>
      </c>
      <c r="B23" t="inlineStr">
        <is>
          <t>已通过</t>
        </is>
      </c>
      <c r="C23" s="4">
        <v>46117.92486111111</v>
      </c>
      <c r="D23" s="4">
        <v>46117.94152777778</v>
      </c>
      <c r="E23" t="inlineStr">
        <is>
          <t>庞大伟</t>
        </is>
      </c>
      <c r="F23" t="inlineStr">
        <is>
          <t>产品与研发中心;机器人产品研发部;电子研发部</t>
        </is>
      </c>
      <c r="G23"/>
      <c r="H23">
        <v>1</v>
      </c>
      <c r="I23">
        <v>1</v>
      </c>
      <c r="J23" t="inlineStr">
        <is>
          <t>24m0.489s</t>
        </is>
      </c>
      <c r="K23" t="inlineStr">
        <is>
          <t>加班调休假</t>
        </is>
      </c>
      <c r="L23" s="2">
        <v>46119</v>
      </c>
      <c r="M23" s="2">
        <v>46119.5</v>
      </c>
      <c r="N23" t="inlineStr">
        <is>
          <t>1</t>
        </is>
      </c>
      <c r="O23" t="inlineStr">
        <is>
          <t>没抢到返程的车票，请假一天</t>
        </is>
      </c>
      <c r="P23" t="inlineStr">
        <is>
          <t>天</t>
        </is>
      </c>
      <c r="Q23"/>
      <c r="R23"/>
      <c r="S23"/>
      <c r="T23" s="3"/>
      <c r="U23" s="3"/>
      <c r="V23"/>
      <c r="W23" t="inlineStr">
        <is>
          <t>NzU1MDE0NzI0MzAzMzAzNDc1MzpyZWN2ZlZzblFpV3VnTzplMDE5MzU2MWIyMWU5MjcyOWE0YmVhZDdiMmMwZTY1MTox</t>
        </is>
      </c>
    </row>
    <row r="24" ht="25.5" customHeight="1">
      <c r="A24" t="inlineStr">
        <is>
          <t>202604050002</t>
        </is>
      </c>
      <c r="B24" t="inlineStr">
        <is>
          <t>已通过</t>
        </is>
      </c>
      <c r="C24" s="4">
        <v>46117.56810185185</v>
      </c>
      <c r="D24" s="4">
        <v>46117.56842592593</v>
      </c>
      <c r="E24" t="inlineStr">
        <is>
          <t>周居永</t>
        </is>
      </c>
      <c r="F24" t="inlineStr">
        <is>
          <t>创新中心;全球口味组;亚太口味组</t>
        </is>
      </c>
      <c r="G24"/>
      <c r="H24">
        <v>1</v>
      </c>
      <c r="I24">
        <v>1</v>
      </c>
      <c r="J24" t="inlineStr">
        <is>
          <t>27.447s</t>
        </is>
      </c>
      <c r="K24" t="inlineStr">
        <is>
          <t>年假 2025</t>
        </is>
      </c>
      <c r="L24" s="2">
        <v>46119</v>
      </c>
      <c r="M24" s="2">
        <v>46119.5</v>
      </c>
      <c r="N24" t="inlineStr">
        <is>
          <t>1</t>
        </is>
      </c>
      <c r="O24" t="inlineStr">
        <is>
          <t>休年假</t>
        </is>
      </c>
      <c r="P24" t="inlineStr">
        <is>
          <t>天</t>
        </is>
      </c>
      <c r="Q24"/>
      <c r="R24"/>
      <c r="S24"/>
      <c r="T24" s="3"/>
      <c r="U24" s="3"/>
      <c r="V24"/>
      <c r="W24" t="inlineStr">
        <is>
          <t>NzU1MDE0NzI0MzAzMzAzNDc1MzpyZWN2ZlRuM2djazhxeDoyZTQ4MWQ2M2YwYmYxZmYxNmRlNTFkM2Y4ZmZkODRhZTox</t>
        </is>
      </c>
    </row>
    <row r="25" ht="25.5" customHeight="1">
      <c r="A25" t="inlineStr">
        <is>
          <t>202604040001</t>
        </is>
      </c>
      <c r="B25" t="inlineStr">
        <is>
          <t>已通过</t>
        </is>
      </c>
      <c r="C25" s="4">
        <v>46116.02174768518</v>
      </c>
      <c r="D25" s="4">
        <v>46119.47215277778</v>
      </c>
      <c r="E25" t="inlineStr">
        <is>
          <t>Michael Kudelka</t>
        </is>
      </c>
      <c r="F25" t="inlineStr">
        <is>
          <t>商业化中心;北美区;美国销售团队</t>
        </is>
      </c>
      <c r="G25"/>
      <c r="H25">
        <v>3</v>
      </c>
      <c r="I25">
        <v>3</v>
      </c>
      <c r="J25" t="inlineStr">
        <is>
          <t>82h48m35.004s</t>
        </is>
      </c>
      <c r="K25" t="inlineStr">
        <is>
          <t>Annual leave</t>
        </is>
      </c>
      <c r="L25" s="2">
        <v>46188.5</v>
      </c>
      <c r="M25" s="2">
        <v>46193</v>
      </c>
      <c r="N25" t="inlineStr">
        <is>
          <t>5</t>
        </is>
      </c>
      <c r="O25" t="inlineStr">
        <is>
          <t>Family Vacation</t>
        </is>
      </c>
      <c r="P25" t="inlineStr">
        <is>
          <t>天</t>
        </is>
      </c>
      <c r="Q25"/>
      <c r="R25"/>
      <c r="S25"/>
      <c r="T25" s="3"/>
      <c r="U25" s="3"/>
      <c r="V25"/>
      <c r="W25" t="inlineStr">
        <is>
          <t>NzU1MDE0NzI0MzAzMzAzNDc1MzpyZWN2Zktrc2pSaGI2RTozZGM1YzYxZWNmYjRhNTU3MWRkNDk5YTdlNDhmOWNmMzox</t>
        </is>
      </c>
    </row>
    <row r="26" ht="25.5" customHeight="1">
      <c r="A26" t="inlineStr">
        <is>
          <t>202604030051</t>
        </is>
      </c>
      <c r="B26" t="inlineStr">
        <is>
          <t>已通过</t>
        </is>
      </c>
      <c r="C26" s="4">
        <v>46115.730671296296</v>
      </c>
      <c r="D26" s="4">
        <v>46115.767060185186</v>
      </c>
      <c r="E26" t="inlineStr">
        <is>
          <t>姚汉锋</t>
        </is>
      </c>
      <c r="F26" t="inlineStr">
        <is>
          <t>工业化中心;制造部;整机工艺组</t>
        </is>
      </c>
      <c r="G26"/>
      <c r="H26">
        <v>1</v>
      </c>
      <c r="I26">
        <v>1</v>
      </c>
      <c r="J26" t="inlineStr">
        <is>
          <t>52m23.245s</t>
        </is>
      </c>
      <c r="K26" t="inlineStr">
        <is>
          <t>年假 2025</t>
        </is>
      </c>
      <c r="L26" s="2">
        <v>46119</v>
      </c>
      <c r="M26" s="2">
        <v>46119.5</v>
      </c>
      <c r="N26" t="inlineStr">
        <is>
          <t>1</t>
        </is>
      </c>
      <c r="O26" t="inlineStr">
        <is>
          <t>办理房产证</t>
        </is>
      </c>
      <c r="P26" t="inlineStr">
        <is>
          <t>天</t>
        </is>
      </c>
      <c r="Q26"/>
      <c r="R26"/>
      <c r="S26"/>
      <c r="T26" s="3"/>
      <c r="U26" s="3"/>
      <c r="V26"/>
      <c r="W26" t="inlineStr">
        <is>
          <t>NzU1MDE0NzI0MzAzMzAzNDc1MzpyZWN2ZklDVzhNUFhUVjoyYTQ2MjQ0NjBiOWQyZDFjZTAxYWE0NTNlYzFiZGQ0Njox</t>
        </is>
      </c>
    </row>
    <row r="27" ht="25.5" customHeight="1">
      <c r="A27" t="inlineStr">
        <is>
          <t>202604030045</t>
        </is>
      </c>
      <c r="B27" t="inlineStr">
        <is>
          <t>已撤回</t>
        </is>
      </c>
      <c r="C27" s="4">
        <v>46115.69788194444</v>
      </c>
      <c r="D27" s="4">
        <v>46115.70106481481</v>
      </c>
      <c r="E27" t="inlineStr">
        <is>
          <t>张海东</t>
        </is>
      </c>
      <c r="F27" t="inlineStr">
        <is>
          <t>产品与研发中心;机器人产品研发部;机器人产品部</t>
        </is>
      </c>
      <c r="G27"/>
      <c r="H27">
        <v>1</v>
      </c>
      <c r="I27">
        <v>1</v>
      </c>
      <c r="J27" t="inlineStr">
        <is>
          <t>4m35.812s</t>
        </is>
      </c>
      <c r="K27" t="inlineStr">
        <is>
          <t>加班调休假</t>
        </is>
      </c>
      <c r="L27" s="2">
        <v>46098</v>
      </c>
      <c r="M27" s="2">
        <v>46098</v>
      </c>
      <c r="N27" t="inlineStr">
        <is>
          <t>0.5</t>
        </is>
      </c>
      <c r="O27" t="inlineStr">
        <is>
          <t>早上晚打卡，请调休假补上</t>
        </is>
      </c>
      <c r="P27" t="inlineStr">
        <is>
          <t>天</t>
        </is>
      </c>
      <c r="Q27"/>
      <c r="R27"/>
      <c r="S27"/>
      <c r="T27" s="3"/>
      <c r="U27" s="3"/>
      <c r="V27"/>
      <c r="W27" t="inlineStr">
        <is>
          <t>NzU1MDE0NzI0MzAzMzAzNDc1MzpyZWN2ZklyMll6VGRpUTo0Y2U5ZGQ2OTYyY2IxNzI5NzY0NTg1MzhiMTI4Y2VmMjox</t>
        </is>
      </c>
    </row>
    <row r="28" ht="25.5" customHeight="1">
      <c r="A28" t="inlineStr">
        <is>
          <t>202604030045</t>
        </is>
      </c>
      <c r="B28" t="inlineStr">
        <is>
          <t>已通过</t>
        </is>
      </c>
      <c r="C28" s="4">
        <v>46115.680625</v>
      </c>
      <c r="D28" s="4">
        <v>46115.6812037037</v>
      </c>
      <c r="E28" t="inlineStr">
        <is>
          <t>张海东</t>
        </is>
      </c>
      <c r="F28" t="inlineStr">
        <is>
          <t>产品与研发中心;机器人产品研发部;机器人产品部</t>
        </is>
      </c>
      <c r="G28"/>
      <c r="H28">
        <v>1</v>
      </c>
      <c r="I28">
        <v>1</v>
      </c>
      <c r="J28" t="inlineStr">
        <is>
          <t>49.37s</t>
        </is>
      </c>
      <c r="K28" t="inlineStr">
        <is>
          <t>加班调休假</t>
        </is>
      </c>
      <c r="L28" s="2">
        <v>46098</v>
      </c>
      <c r="M28" s="2">
        <v>46098</v>
      </c>
      <c r="N28" t="inlineStr">
        <is>
          <t>0.5</t>
        </is>
      </c>
      <c r="O28" t="inlineStr">
        <is>
          <t>早上晚打卡，请调休假补上</t>
        </is>
      </c>
      <c r="P28" t="inlineStr">
        <is>
          <t>天</t>
        </is>
      </c>
      <c r="Q28"/>
      <c r="R28"/>
      <c r="S28"/>
      <c r="T28" s="3"/>
      <c r="U28" s="3"/>
      <c r="V28"/>
      <c r="W28" t="inlineStr">
        <is>
          <t>NzU1MDE0NzI0MzAzMzAzNDc1MzpyZWN2ZklrTmhJWGgwOTo5ZDU1ZGYwMzNiZThhZDdlOGIwMmJhODdhYTg0OWVkZDox</t>
        </is>
      </c>
    </row>
    <row r="29" ht="25.5" customHeight="1">
      <c r="A29" t="inlineStr">
        <is>
          <t>202604030044</t>
        </is>
      </c>
      <c r="B29" t="inlineStr">
        <is>
          <t>已通过</t>
        </is>
      </c>
      <c r="C29" s="4">
        <v>46115.66946759259</v>
      </c>
      <c r="D29" s="4">
        <v>46115.66984953704</v>
      </c>
      <c r="E29" t="inlineStr">
        <is>
          <t>陈果</t>
        </is>
      </c>
      <c r="F29" t="inlineStr">
        <is>
          <t>产品与研发中心;机器人产品研发部;嵌入式软件研发部</t>
        </is>
      </c>
      <c r="G29"/>
      <c r="H29">
        <v>1</v>
      </c>
      <c r="I29">
        <v>1</v>
      </c>
      <c r="J29" t="inlineStr">
        <is>
          <t>33.151s</t>
        </is>
      </c>
      <c r="K29" t="inlineStr">
        <is>
          <t>年假 2025</t>
        </is>
      </c>
      <c r="L29" s="2">
        <v>46119</v>
      </c>
      <c r="M29" s="2">
        <v>46119.5</v>
      </c>
      <c r="N29" t="inlineStr">
        <is>
          <t>1</t>
        </is>
      </c>
      <c r="O29" t="inlineStr">
        <is>
          <t>有事休假</t>
        </is>
      </c>
      <c r="P29" t="inlineStr">
        <is>
          <t>天</t>
        </is>
      </c>
      <c r="Q29"/>
      <c r="R29"/>
      <c r="S29"/>
      <c r="T29" s="3"/>
      <c r="U29" s="3"/>
      <c r="V29"/>
      <c r="W29" t="inlineStr">
        <is>
          <t>NzU1MDE0NzI0MzAzMzAzNDc1MzpyZWN2ZklnS3dtRURFTjoyNDNlMTMyMjA0NDVmYzhjMzZlNGMxNGNlZGIxYzQxZTox</t>
        </is>
      </c>
    </row>
    <row r="30" ht="25.5" customHeight="1">
      <c r="A30" t="inlineStr">
        <is>
          <t>202604030033</t>
        </is>
      </c>
      <c r="B30" t="inlineStr">
        <is>
          <t>已通过</t>
        </is>
      </c>
      <c r="C30" s="4">
        <v>46115.580196759256</v>
      </c>
      <c r="D30" s="4">
        <v>46115.58048611111</v>
      </c>
      <c r="E30" t="inlineStr">
        <is>
          <t>曹卫（Groot)</t>
        </is>
      </c>
      <c r="F30" t="inlineStr">
        <is>
          <t>工业化中心;供应链部;交付组</t>
        </is>
      </c>
      <c r="G30"/>
      <c r="H30">
        <v>1</v>
      </c>
      <c r="I30">
        <v>1</v>
      </c>
      <c r="J30" t="inlineStr">
        <is>
          <t>24.474s</t>
        </is>
      </c>
      <c r="K30" t="inlineStr">
        <is>
          <t>年假 2026</t>
        </is>
      </c>
      <c r="L30" s="2">
        <v>46115</v>
      </c>
      <c r="M30" s="2">
        <v>46115.5</v>
      </c>
      <c r="N30" t="inlineStr">
        <is>
          <t>1</t>
        </is>
      </c>
      <c r="O30" t="inlineStr">
        <is>
          <t>回家</t>
        </is>
      </c>
      <c r="P30" t="inlineStr">
        <is>
          <t>天</t>
        </is>
      </c>
      <c r="Q30"/>
      <c r="R30"/>
      <c r="S30"/>
      <c r="T30" s="3"/>
      <c r="U30" s="3"/>
      <c r="V30"/>
      <c r="W30" t="inlineStr">
        <is>
          <t>NzU1MDE0NzI0MzAzMzAzNDc1MzpyZWN2ZkhLbzVha0cxZTowNWEwZTJhNDg3NDI1ZTk4ZGNjZWEzYWUyNjI5MWNlYTox</t>
        </is>
      </c>
    </row>
    <row r="31" ht="25.5" customHeight="1">
      <c r="A31" t="inlineStr">
        <is>
          <t>202604030028</t>
        </is>
      </c>
      <c r="B31" t="inlineStr">
        <is>
          <t>已通过</t>
        </is>
      </c>
      <c r="C31" s="4">
        <v>46115.53430555556</v>
      </c>
      <c r="D31" s="4">
        <v>46120.084386574075</v>
      </c>
      <c r="E31" t="inlineStr">
        <is>
          <t>杜文曦</t>
        </is>
      </c>
      <c r="F31" t="inlineStr">
        <is>
          <t>运营中心;财务部</t>
        </is>
      </c>
      <c r="G31"/>
      <c r="H31">
        <v>1</v>
      </c>
      <c r="I31">
        <v>1</v>
      </c>
      <c r="J31" t="inlineStr">
        <is>
          <t>109h12m6.458s</t>
        </is>
      </c>
      <c r="K31" t="inlineStr">
        <is>
          <t>事假</t>
        </is>
      </c>
      <c r="L31" s="2">
        <v>46115.5</v>
      </c>
      <c r="M31" s="2">
        <v>46115.5</v>
      </c>
      <c r="N31" t="inlineStr">
        <is>
          <t>0.5</t>
        </is>
      </c>
      <c r="O31" t="inlineStr">
        <is>
          <t>清明提前回家</t>
        </is>
      </c>
      <c r="P31" t="inlineStr">
        <is>
          <t>天</t>
        </is>
      </c>
      <c r="Q31"/>
      <c r="R31"/>
      <c r="S31"/>
      <c r="T31" s="3"/>
      <c r="U31" s="3"/>
      <c r="V31"/>
      <c r="W31" t="inlineStr">
        <is>
          <t>NzU1MDE0NzI0MzAzMzAzNDc1MzpyZWN2Zkh0S3EzcHh3SzpiM2MxMDk3MTA2YzZhNDFhMTlmMjY1YjY3ZWIwNmVmZjox</t>
        </is>
      </c>
    </row>
    <row r="32" ht="25.5" customHeight="1">
      <c r="A32" t="inlineStr">
        <is>
          <t>202604030024</t>
        </is>
      </c>
      <c r="B32" t="inlineStr">
        <is>
          <t>已通过</t>
        </is>
      </c>
      <c r="C32" s="4">
        <v>46115.528391203705</v>
      </c>
      <c r="D32" s="4">
        <v>46116.44173611111</v>
      </c>
      <c r="E32" t="inlineStr">
        <is>
          <t>吴永杰</t>
        </is>
      </c>
      <c r="F32" t="inlineStr">
        <is>
          <t>产品与研发中心;软件系统产品研发部;安卓软件开发部</t>
        </is>
      </c>
      <c r="G32"/>
      <c r="H32">
        <v>1</v>
      </c>
      <c r="I32">
        <v>1</v>
      </c>
      <c r="J32" t="inlineStr">
        <is>
          <t>21h55m12.749s</t>
        </is>
      </c>
      <c r="K32" t="inlineStr">
        <is>
          <t>年假 2025</t>
        </is>
      </c>
      <c r="L32" s="2">
        <v>46119</v>
      </c>
      <c r="M32" s="2">
        <v>46120.5</v>
      </c>
      <c r="N32" t="inlineStr">
        <is>
          <t>2</t>
        </is>
      </c>
      <c r="O32" t="inlineStr">
        <is>
          <t>亲戚结婚，参加婚礼。</t>
        </is>
      </c>
      <c r="P32" t="inlineStr">
        <is>
          <t>天</t>
        </is>
      </c>
      <c r="Q32"/>
      <c r="R32"/>
      <c r="S32"/>
      <c r="T32" s="3"/>
      <c r="U32" s="3"/>
      <c r="V32"/>
      <c r="W32" t="inlineStr">
        <is>
          <t>NzU1MDE0NzI0MzAzMzAzNDc1MzpyZWN2ZkhyQm1Gemh1bTowNzZhNDIxYTM1ZGMwYjk1NDc0Njk1MWVhMDAzYzhiMjox</t>
        </is>
      </c>
    </row>
    <row r="33" ht="25.5" customHeight="1">
      <c r="A33" t="inlineStr">
        <is>
          <t>202604030022</t>
        </is>
      </c>
      <c r="B33" t="inlineStr">
        <is>
          <t>已通过</t>
        </is>
      </c>
      <c r="C33" s="4">
        <v>46115.510787037034</v>
      </c>
      <c r="D33" s="4">
        <v>46115.56428240741</v>
      </c>
      <c r="E33" t="inlineStr">
        <is>
          <t>黄旺衍</t>
        </is>
      </c>
      <c r="F33" t="inlineStr">
        <is>
          <t>产品与研发中心;机器人产品研发部;结构研发部</t>
        </is>
      </c>
      <c r="G33"/>
      <c r="H33">
        <v>1</v>
      </c>
      <c r="I33">
        <v>1</v>
      </c>
      <c r="J33" t="inlineStr">
        <is>
          <t>1h17m2.944s</t>
        </is>
      </c>
      <c r="K33" t="inlineStr">
        <is>
          <t>加班调休假</t>
        </is>
      </c>
      <c r="L33" s="2">
        <v>46115.5</v>
      </c>
      <c r="M33" s="2">
        <v>46115.5</v>
      </c>
      <c r="N33" t="inlineStr">
        <is>
          <t>0.5</t>
        </is>
      </c>
      <c r="O33" t="inlineStr">
        <is>
          <t>休假半天，提前回家祭祖，避开高速拥堵</t>
        </is>
      </c>
      <c r="P33" t="inlineStr">
        <is>
          <t>天</t>
        </is>
      </c>
      <c r="Q33"/>
      <c r="R33"/>
      <c r="S33"/>
      <c r="T33" s="3"/>
      <c r="U33" s="3"/>
      <c r="V33"/>
      <c r="W33" t="inlineStr">
        <is>
          <t>NzU1MDE0NzI0MzAzMzAzNDc1MzpyZWN2ZkhsZHo4T3hCUDpkNjgxNzllZWI4Mjk5NDA3ZmUwN2M3ZjkyM2ZiN2JiZDox</t>
        </is>
      </c>
    </row>
    <row r="34" ht="25.5" customHeight="1">
      <c r="A34" t="inlineStr">
        <is>
          <t>202604030017</t>
        </is>
      </c>
      <c r="B34" t="inlineStr">
        <is>
          <t>已通过</t>
        </is>
      </c>
      <c r="C34" s="4">
        <v>46115.46380787037</v>
      </c>
      <c r="D34" s="4">
        <v>46120.08537037037</v>
      </c>
      <c r="E34" t="inlineStr">
        <is>
          <t>叶剑剑</t>
        </is>
      </c>
      <c r="F34" t="inlineStr">
        <is>
          <t>全球服务部;总部服务部</t>
        </is>
      </c>
      <c r="G34"/>
      <c r="H34">
        <v>1</v>
      </c>
      <c r="I34">
        <v>1</v>
      </c>
      <c r="J34" t="inlineStr">
        <is>
          <t>110h55m2.729s</t>
        </is>
      </c>
      <c r="K34" t="inlineStr">
        <is>
          <t>年假 2025</t>
        </is>
      </c>
      <c r="L34" s="2">
        <v>46119</v>
      </c>
      <c r="M34" s="2">
        <v>46119.5</v>
      </c>
      <c r="N34" t="inlineStr">
        <is>
          <t>1</t>
        </is>
      </c>
      <c r="O34" t="inlineStr">
        <is>
          <t>休年假</t>
        </is>
      </c>
      <c r="P34" t="inlineStr">
        <is>
          <t>天</t>
        </is>
      </c>
      <c r="Q34"/>
      <c r="R34"/>
      <c r="S34"/>
      <c r="T34" s="3"/>
      <c r="U34" s="3"/>
      <c r="V34"/>
      <c r="W34" t="inlineStr">
        <is>
          <t>NzU1MDE0NzI0MzAzMzAzNDc1MzpyZWN2Zkg0Ylp0U2pBbTplMzJlZTE0ZWE3NzNiOTc3ZWIzMzAxNGVhOWVmNDYyMTox</t>
        </is>
      </c>
    </row>
    <row r="35" ht="25.5" customHeight="1">
      <c r="A35" t="inlineStr">
        <is>
          <t>202604030016</t>
        </is>
      </c>
      <c r="B35" t="inlineStr">
        <is>
          <t>已通过</t>
        </is>
      </c>
      <c r="C35" s="4">
        <v>46115.46334490741</v>
      </c>
      <c r="D35" s="4">
        <v>46120.085497685184</v>
      </c>
      <c r="E35" t="inlineStr">
        <is>
          <t>叶剑剑</t>
        </is>
      </c>
      <c r="F35" t="inlineStr">
        <is>
          <t>全球服务部;总部服务部</t>
        </is>
      </c>
      <c r="G35"/>
      <c r="H35">
        <v>1</v>
      </c>
      <c r="I35">
        <v>1</v>
      </c>
      <c r="J35" t="inlineStr">
        <is>
          <t>110h55m54.731s</t>
        </is>
      </c>
      <c r="K35" t="inlineStr">
        <is>
          <t>年假 2025</t>
        </is>
      </c>
      <c r="L35" s="2">
        <v>46115</v>
      </c>
      <c r="M35" s="2">
        <v>46115.5</v>
      </c>
      <c r="N35" t="inlineStr">
        <is>
          <t>1</t>
        </is>
      </c>
      <c r="O35" t="inlineStr">
        <is>
          <t>休年假</t>
        </is>
      </c>
      <c r="P35" t="inlineStr">
        <is>
          <t>天</t>
        </is>
      </c>
      <c r="Q35"/>
      <c r="R35"/>
      <c r="S35"/>
      <c r="T35" s="3"/>
      <c r="U35" s="3"/>
      <c r="V35"/>
      <c r="W35" t="inlineStr">
        <is>
          <t>NzU1MDE0NzI0MzAzMzAzNDc1MzpyZWN2Zkg0MXF0NXc3TDpiOGYxZWViMmEzNTFjYmU0MmFiOWViODNmMmRlODM5Mzox</t>
        </is>
      </c>
    </row>
    <row r="36" ht="25.5" customHeight="1">
      <c r="A36" t="inlineStr">
        <is>
          <t>202604030013</t>
        </is>
      </c>
      <c r="B36" t="inlineStr">
        <is>
          <t>已通过</t>
        </is>
      </c>
      <c r="C36" s="4">
        <v>46115.45086805556</v>
      </c>
      <c r="D36" s="4">
        <v>46115.718668981484</v>
      </c>
      <c r="E36" t="inlineStr">
        <is>
          <t>曾好</t>
        </is>
      </c>
      <c r="F36" t="inlineStr">
        <is>
          <t>创新中心</t>
        </is>
      </c>
      <c r="G36"/>
      <c r="H36">
        <v>1</v>
      </c>
      <c r="I36">
        <v>1</v>
      </c>
      <c r="J36" t="inlineStr">
        <is>
          <t>6h25m38.126s</t>
        </is>
      </c>
      <c r="K36" t="inlineStr">
        <is>
          <t>年假 2025</t>
        </is>
      </c>
      <c r="L36" s="2">
        <v>46141</v>
      </c>
      <c r="M36" s="2">
        <v>46141</v>
      </c>
      <c r="N36" t="inlineStr">
        <is>
          <t>0.5</t>
        </is>
      </c>
      <c r="O36" t="inlineStr">
        <is>
          <t>五一假期请假</t>
        </is>
      </c>
      <c r="P36" t="inlineStr">
        <is>
          <t>天</t>
        </is>
      </c>
      <c r="Q36"/>
      <c r="R36"/>
      <c r="S36"/>
      <c r="T36" s="3"/>
      <c r="U36" s="3"/>
      <c r="V36"/>
      <c r="W36" t="inlineStr">
        <is>
          <t>NzU1MDE0NzI0MzAzMzAzNDc1MzpyZWN2ZkdadVlDYlJxMTpiYzM0ZTFkYzU4OTEyZTAzMjc5YjllZmNiN2U1Yzk2ZTox</t>
        </is>
      </c>
    </row>
    <row r="37" ht="25.5" customHeight="1">
      <c r="A37" t="inlineStr">
        <is>
          <t>202604030012</t>
        </is>
      </c>
      <c r="B37" t="inlineStr">
        <is>
          <t>已通过</t>
        </is>
      </c>
      <c r="C37" s="4">
        <v>46115.4503587963</v>
      </c>
      <c r="D37" s="4">
        <v>46115.718726851854</v>
      </c>
      <c r="E37" t="inlineStr">
        <is>
          <t>曾好</t>
        </is>
      </c>
      <c r="F37" t="inlineStr">
        <is>
          <t>创新中心</t>
        </is>
      </c>
      <c r="G37"/>
      <c r="H37">
        <v>1</v>
      </c>
      <c r="I37">
        <v>1</v>
      </c>
      <c r="J37" t="inlineStr">
        <is>
          <t>6h26m26.966s</t>
        </is>
      </c>
      <c r="K37" t="inlineStr">
        <is>
          <t>加班调休假</t>
        </is>
      </c>
      <c r="L37" s="2">
        <v>46141.5</v>
      </c>
      <c r="M37" s="2">
        <v>46142.5</v>
      </c>
      <c r="N37" t="inlineStr">
        <is>
          <t>1.5</t>
        </is>
      </c>
      <c r="O37" t="inlineStr">
        <is>
          <t>五一假期请假</t>
        </is>
      </c>
      <c r="P37" t="inlineStr">
        <is>
          <t>天</t>
        </is>
      </c>
      <c r="Q37"/>
      <c r="R37"/>
      <c r="S37"/>
      <c r="T37" s="3"/>
      <c r="U37" s="3"/>
      <c r="V37"/>
      <c r="W37" t="inlineStr">
        <is>
          <t>NzU1MDE0NzI0MzAzMzAzNDc1MzpyZWN2ZkdaakxHd2szbjo1YjJhZjFiYjcyZGFlYjYzZDg1NzEyY2ZjNzI5NWM1Yzox</t>
        </is>
      </c>
    </row>
    <row r="38" ht="25.5" customHeight="1">
      <c r="A38" t="inlineStr">
        <is>
          <t>202604030011</t>
        </is>
      </c>
      <c r="B38" t="inlineStr">
        <is>
          <t>已撤回</t>
        </is>
      </c>
      <c r="C38" s="4">
        <v>46115.44960648148</v>
      </c>
      <c r="D38" s="4">
        <v>46115.450578703705</v>
      </c>
      <c r="E38" t="inlineStr">
        <is>
          <t>曾好</t>
        </is>
      </c>
      <c r="F38" t="inlineStr">
        <is>
          <t>创新中心</t>
        </is>
      </c>
      <c r="G38"/>
      <c r="H38">
        <v>0</v>
      </c>
      <c r="I38">
        <v>0</v>
      </c>
      <c r="J38" t="inlineStr">
        <is>
          <t>1m23.517s</t>
        </is>
      </c>
      <c r="K38" t="inlineStr">
        <is>
          <t>年假 2025</t>
        </is>
      </c>
      <c r="L38" s="2">
        <v>46141.5</v>
      </c>
      <c r="M38" s="2">
        <v>46141.5</v>
      </c>
      <c r="N38" t="inlineStr">
        <is>
          <t>0.5</t>
        </is>
      </c>
      <c r="O38" t="inlineStr">
        <is>
          <t>五一假期请假</t>
        </is>
      </c>
      <c r="P38" t="inlineStr">
        <is>
          <t>天</t>
        </is>
      </c>
      <c r="Q38"/>
      <c r="R38"/>
      <c r="S38"/>
      <c r="T38" s="3"/>
      <c r="U38" s="3"/>
      <c r="V38"/>
      <c r="W38" t="inlineStr">
        <is>
          <t>NzU1MDE0NzI0MzAzMzAzNDc1MzpyZWN2ZkdaMlNaakQ5NDozNGQxZTg0ZTBlOGI4ZWE5ZWQ5YTRhMDZjYzgwZWQ0Mzox</t>
        </is>
      </c>
    </row>
    <row r="39" ht="25.5" customHeight="1">
      <c r="A39" t="inlineStr">
        <is>
          <t>202604030001</t>
        </is>
      </c>
      <c r="B39" t="inlineStr">
        <is>
          <t>已通过</t>
        </is>
      </c>
      <c r="C39" s="4">
        <v>46115.01666666667</v>
      </c>
      <c r="D39" s="4">
        <v>46120.085625</v>
      </c>
      <c r="E39" t="inlineStr">
        <is>
          <t>罗文婕</t>
        </is>
      </c>
      <c r="F39" t="inlineStr">
        <is>
          <t>运营中心;财务部</t>
        </is>
      </c>
      <c r="G39"/>
      <c r="H39">
        <v>1</v>
      </c>
      <c r="I39">
        <v>1</v>
      </c>
      <c r="J39" t="inlineStr">
        <is>
          <t>121h39m18.113s</t>
        </is>
      </c>
      <c r="K39" t="inlineStr">
        <is>
          <t>年假 2025</t>
        </is>
      </c>
      <c r="L39" s="2">
        <v>46115.5</v>
      </c>
      <c r="M39" s="2">
        <v>46115.5</v>
      </c>
      <c r="N39" t="inlineStr">
        <is>
          <t>0.5</t>
        </is>
      </c>
      <c r="O39" t="inlineStr">
        <is>
          <t>清明扫墓</t>
        </is>
      </c>
      <c r="P39" t="inlineStr">
        <is>
          <t>天</t>
        </is>
      </c>
      <c r="Q39"/>
      <c r="R39"/>
      <c r="S39"/>
      <c r="T39" s="3"/>
      <c r="U39" s="3"/>
      <c r="V39"/>
      <c r="W39" t="inlineStr">
        <is>
          <t>NzU1MDE0NzI0MzAzMzAzNDc1MzpyZWN2ZkVzNURmVFpKdjplZTIxZmVkMjIxNTJjMjZhOWYzMmFiYjY2OTIyMWQ4ZTox</t>
        </is>
      </c>
    </row>
    <row r="40" ht="25.5" customHeight="1">
      <c r="A40" t="inlineStr">
        <is>
          <t>202604020060</t>
        </is>
      </c>
      <c r="B40" t="inlineStr">
        <is>
          <t>已撤回</t>
        </is>
      </c>
      <c r="C40" s="4">
        <v>46114.91291666667</v>
      </c>
      <c r="D40" s="4">
        <v>46115.462789351855</v>
      </c>
      <c r="E40" t="inlineStr">
        <is>
          <t>叶剑剑</t>
        </is>
      </c>
      <c r="F40" t="inlineStr">
        <is>
          <t>全球服务部;总部服务部</t>
        </is>
      </c>
      <c r="G40"/>
      <c r="H40">
        <v>0</v>
      </c>
      <c r="I40">
        <v>0</v>
      </c>
      <c r="J40" t="inlineStr">
        <is>
          <t>13h11m48.56s</t>
        </is>
      </c>
      <c r="K40" t="inlineStr">
        <is>
          <t>年假 2025</t>
        </is>
      </c>
      <c r="L40" s="2">
        <v>46115</v>
      </c>
      <c r="M40" s="2">
        <v>46119.5</v>
      </c>
      <c r="N40" t="inlineStr">
        <is>
          <t>5</t>
        </is>
      </c>
      <c r="O40" t="inlineStr">
        <is>
          <t>休年假</t>
        </is>
      </c>
      <c r="P40" t="inlineStr">
        <is>
          <t>天</t>
        </is>
      </c>
      <c r="Q40"/>
      <c r="R40"/>
      <c r="S40"/>
      <c r="T40" s="3"/>
      <c r="U40" s="3"/>
      <c r="V40"/>
      <c r="W40" t="inlineStr">
        <is>
          <t>NzU1MDE0NzI0MzAzMzAzNDc1MzpyZWN2ZkRRdEVGNVVGWDpkMmU4YzU4YzhjNWQ1Yzk0Nzk0OTA3ZDY2NTM3ZmZlNjox</t>
        </is>
      </c>
    </row>
    <row r="41" ht="25.5" customHeight="1">
      <c r="A41" t="inlineStr">
        <is>
          <t>202604020058</t>
        </is>
      </c>
      <c r="B41" t="inlineStr">
        <is>
          <t>已通过</t>
        </is>
      </c>
      <c r="C41" s="4">
        <v>46114.83912037037</v>
      </c>
      <c r="D41" s="4">
        <v>46114.85340277778</v>
      </c>
      <c r="E41" t="inlineStr">
        <is>
          <t>万华松</t>
        </is>
      </c>
      <c r="F41" t="inlineStr">
        <is>
          <t>产品与研发中心;软件系统产品研发部;服务器软件部</t>
        </is>
      </c>
      <c r="G41"/>
      <c r="H41">
        <v>1</v>
      </c>
      <c r="I41">
        <v>1</v>
      </c>
      <c r="J41" t="inlineStr">
        <is>
          <t>20m34.37s</t>
        </is>
      </c>
      <c r="K41" t="inlineStr">
        <is>
          <t>加班调休假</t>
        </is>
      </c>
      <c r="L41" s="2">
        <v>46115</v>
      </c>
      <c r="M41" s="2">
        <v>46115.5</v>
      </c>
      <c r="N41" t="inlineStr">
        <is>
          <t>1</t>
        </is>
      </c>
      <c r="O41" t="inlineStr">
        <is>
          <t>调休</t>
        </is>
      </c>
      <c r="P41" t="inlineStr">
        <is>
          <t>天</t>
        </is>
      </c>
      <c r="Q41"/>
      <c r="R41"/>
      <c r="S41"/>
      <c r="T41" s="3"/>
      <c r="U41" s="3"/>
      <c r="V41"/>
      <c r="W41" t="inlineStr">
        <is>
          <t>NzU1MDE0NzI0MzAzMzAzNDc1MzpyZWN2ZkRwSVhoS3oxZzplMWMyMjRjMTM3YzQyNzRmNjE0MTQwODkwZjdjOGM4ZTox</t>
        </is>
      </c>
    </row>
    <row r="42" ht="25.5" customHeight="1">
      <c r="A42" t="inlineStr">
        <is>
          <t>202604020055</t>
        </is>
      </c>
      <c r="B42" t="inlineStr">
        <is>
          <t>已通过</t>
        </is>
      </c>
      <c r="C42" s="4">
        <v>46114.80725694444</v>
      </c>
      <c r="D42" s="4">
        <v>46114.82572916667</v>
      </c>
      <c r="E42" t="inlineStr">
        <is>
          <t>林剑</t>
        </is>
      </c>
      <c r="F42" t="inlineStr">
        <is>
          <t>工业化中心;制造部;整机工艺组</t>
        </is>
      </c>
      <c r="G42"/>
      <c r="H42">
        <v>1</v>
      </c>
      <c r="I42">
        <v>1</v>
      </c>
      <c r="J42" t="inlineStr">
        <is>
          <t>26m35.126s</t>
        </is>
      </c>
      <c r="K42" t="inlineStr">
        <is>
          <t>加班调休假</t>
        </is>
      </c>
      <c r="L42" s="2">
        <v>46115</v>
      </c>
      <c r="M42" s="2">
        <v>46115.5</v>
      </c>
      <c r="N42" t="inlineStr">
        <is>
          <t>1</t>
        </is>
      </c>
      <c r="O42" t="inlineStr">
        <is>
          <t>假期返乡</t>
        </is>
      </c>
      <c r="P42" t="inlineStr">
        <is>
          <t>天</t>
        </is>
      </c>
      <c r="Q42"/>
      <c r="R42"/>
      <c r="S42"/>
      <c r="T42" s="3"/>
      <c r="U42" s="3"/>
      <c r="V42"/>
      <c r="W42" t="inlineStr">
        <is>
          <t>NzU1MDE0NzI0MzAzMzAzNDc1MzpyZWN2ZkRlYjBUVDNSTjo1ZDdkMTYwMzZkYmVmMjA4OTFlMjZmYmFiNDFmYzlmMzox</t>
        </is>
      </c>
    </row>
    <row r="43" ht="25.5" customHeight="1">
      <c r="A43" t="inlineStr">
        <is>
          <t>202604020046</t>
        </is>
      </c>
      <c r="B43" t="inlineStr">
        <is>
          <t>已通过</t>
        </is>
      </c>
      <c r="C43" s="4">
        <v>46114.68565972222</v>
      </c>
      <c r="D43" s="4">
        <v>46114.69149305556</v>
      </c>
      <c r="E43" t="inlineStr">
        <is>
          <t>黄荣荣</t>
        </is>
      </c>
      <c r="F43" t="inlineStr">
        <is>
          <t>工业化中心;制造部;测试工艺组</t>
        </is>
      </c>
      <c r="G43"/>
      <c r="H43">
        <v>1</v>
      </c>
      <c r="I43">
        <v>1</v>
      </c>
      <c r="J43" t="inlineStr">
        <is>
          <t>8m23.41s</t>
        </is>
      </c>
      <c r="K43" t="inlineStr">
        <is>
          <t>年假 2025</t>
        </is>
      </c>
      <c r="L43" s="2">
        <v>46119</v>
      </c>
      <c r="M43" s="2">
        <v>46119.5</v>
      </c>
      <c r="N43" t="inlineStr">
        <is>
          <t>1</t>
        </is>
      </c>
      <c r="O43" t="inlineStr">
        <is>
          <t>私事处理</t>
        </is>
      </c>
      <c r="P43" t="inlineStr">
        <is>
          <t>天</t>
        </is>
      </c>
      <c r="Q43"/>
      <c r="R43"/>
      <c r="S43"/>
      <c r="T43" s="3"/>
      <c r="U43" s="3"/>
      <c r="V43"/>
      <c r="W43" t="inlineStr">
        <is>
          <t>NzU1MDE0NzI0MzAzMzAzNDc1MzpyZWN2ZkN3NU9laXRsNzozODQ5MTBmYTk4YzlmZWM3OTU1MjA2MzcwNzczNDE5ZDox</t>
        </is>
      </c>
    </row>
    <row r="44" ht="25.5" customHeight="1">
      <c r="A44" t="inlineStr">
        <is>
          <t>202604020045</t>
        </is>
      </c>
      <c r="B44" t="inlineStr">
        <is>
          <t>已通过</t>
        </is>
      </c>
      <c r="C44" s="4">
        <v>46114.67555555556</v>
      </c>
      <c r="D44" s="4">
        <v>46120.08579861111</v>
      </c>
      <c r="E44" t="inlineStr">
        <is>
          <t>张晓如</t>
        </is>
      </c>
      <c r="F44" t="inlineStr">
        <is>
          <t>运营中心;财务部</t>
        </is>
      </c>
      <c r="G44"/>
      <c r="H44">
        <v>1</v>
      </c>
      <c r="I44">
        <v>1</v>
      </c>
      <c r="J44" t="inlineStr">
        <is>
          <t>129h50m44.926s</t>
        </is>
      </c>
      <c r="K44" t="inlineStr">
        <is>
          <t>加班调休假</t>
        </is>
      </c>
      <c r="L44" s="2">
        <v>46115.5</v>
      </c>
      <c r="M44" s="2">
        <v>46115.5</v>
      </c>
      <c r="N44" t="inlineStr">
        <is>
          <t>0.5</t>
        </is>
      </c>
      <c r="O44" t="inlineStr">
        <is>
          <t>申请休假半天</t>
        </is>
      </c>
      <c r="P44" t="inlineStr">
        <is>
          <t>天</t>
        </is>
      </c>
      <c r="Q44"/>
      <c r="R44"/>
      <c r="S44"/>
      <c r="T44" s="3"/>
      <c r="U44" s="3"/>
      <c r="V44"/>
      <c r="W44" t="inlineStr">
        <is>
          <t>NzU1MDE0NzI0MzAzMzAzNDc1MzpyZWN2ZkNzcU5uMzU5ODo1MWFhZmVkZmE5YjM5ZTg4OWQyMjUxNThlYjY4NzM2Nzox</t>
        </is>
      </c>
    </row>
    <row r="45" ht="25.5" customHeight="1">
      <c r="A45" t="inlineStr">
        <is>
          <t>202604020043</t>
        </is>
      </c>
      <c r="B45" t="inlineStr">
        <is>
          <t>已通过</t>
        </is>
      </c>
      <c r="C45" s="4">
        <v>46114.62703703704</v>
      </c>
      <c r="D45" s="4">
        <v>46114.6915625</v>
      </c>
      <c r="E45" t="inlineStr">
        <is>
          <t>黄荣荣</t>
        </is>
      </c>
      <c r="F45" t="inlineStr">
        <is>
          <t>工业化中心;制造部;测试工艺组</t>
        </is>
      </c>
      <c r="G45"/>
      <c r="H45">
        <v>1</v>
      </c>
      <c r="I45">
        <v>1</v>
      </c>
      <c r="J45" t="inlineStr">
        <is>
          <t>1h32m54.81s</t>
        </is>
      </c>
      <c r="K45" t="inlineStr">
        <is>
          <t>年假 2025</t>
        </is>
      </c>
      <c r="L45" s="2">
        <v>46115.5</v>
      </c>
      <c r="M45" s="2">
        <v>46115.5</v>
      </c>
      <c r="N45" t="inlineStr">
        <is>
          <t>0.5</t>
        </is>
      </c>
      <c r="O45" t="inlineStr">
        <is>
          <t>私事请假</t>
        </is>
      </c>
      <c r="P45" t="inlineStr">
        <is>
          <t>天</t>
        </is>
      </c>
      <c r="Q45"/>
      <c r="R45"/>
      <c r="S45"/>
      <c r="T45" s="3"/>
      <c r="U45" s="3"/>
      <c r="V45"/>
      <c r="W45" t="inlineStr">
        <is>
          <t>NzU1MDE0NzI0MzAzMzAzNDc1MzpyZWN2ZkNhUTlWU2U3RTo0YzhlOTU2MTdiMDcyMTgwNDRmNzI5YmViMDFlMDczZjox</t>
        </is>
      </c>
    </row>
    <row r="46" ht="25.5" customHeight="1">
      <c r="A46" t="inlineStr">
        <is>
          <t>202604020029</t>
        </is>
      </c>
      <c r="B46" t="inlineStr">
        <is>
          <t>已通过</t>
        </is>
      </c>
      <c r="C46" s="4">
        <v>46114.51579861111</v>
      </c>
      <c r="D46" s="4">
        <v>46114.522141203706</v>
      </c>
      <c r="E46" t="inlineStr">
        <is>
          <t>潘杰</t>
        </is>
      </c>
      <c r="F46" t="inlineStr">
        <is>
          <t>产品与研发中心;软件系统产品研发部;软件产品部</t>
        </is>
      </c>
      <c r="G46"/>
      <c r="H46">
        <v>1</v>
      </c>
      <c r="I46">
        <v>1</v>
      </c>
      <c r="J46" t="inlineStr">
        <is>
          <t>9m8.002s</t>
        </is>
      </c>
      <c r="K46" t="inlineStr">
        <is>
          <t>事假</t>
        </is>
      </c>
      <c r="L46" s="2">
        <v>46119</v>
      </c>
      <c r="M46" s="2">
        <v>46119.5</v>
      </c>
      <c r="N46" t="inlineStr">
        <is>
          <t>1</t>
        </is>
      </c>
      <c r="O46" t="inlineStr">
        <is>
          <t>请假</t>
        </is>
      </c>
      <c r="P46" t="inlineStr">
        <is>
          <t>天</t>
        </is>
      </c>
      <c r="Q46"/>
      <c r="R46"/>
      <c r="S46"/>
      <c r="T46" s="3"/>
      <c r="U46" s="3"/>
      <c r="V46"/>
      <c r="W46" t="inlineStr">
        <is>
          <t>NzU1MDE0NzI0MzAzMzAzNDc1MzpyZWN2ZkJ3dlBPNXo1dDozZGEwOGYzYzkyZDcxMTgxNjMzOWU0OTc3N2RlZjUzMzox</t>
        </is>
      </c>
    </row>
    <row r="47" ht="25.5" customHeight="1">
      <c r="A47" t="inlineStr">
        <is>
          <t>202604020019</t>
        </is>
      </c>
      <c r="B47" t="inlineStr">
        <is>
          <t>已通过</t>
        </is>
      </c>
      <c r="C47" s="4">
        <v>46114.45979166667</v>
      </c>
      <c r="D47" s="4">
        <v>46114.582280092596</v>
      </c>
      <c r="E47" t="inlineStr">
        <is>
          <t>苏钰婷</t>
        </is>
      </c>
      <c r="F47" t="inlineStr">
        <is>
          <t>产品与研发中心;机器人产品研发部;机器人产品部</t>
        </is>
      </c>
      <c r="G47"/>
      <c r="H47">
        <v>1</v>
      </c>
      <c r="I47">
        <v>1</v>
      </c>
      <c r="J47" t="inlineStr">
        <is>
          <t>2h56m22.57s</t>
        </is>
      </c>
      <c r="K47" t="inlineStr">
        <is>
          <t>加班调休假</t>
        </is>
      </c>
      <c r="L47" s="2">
        <v>46115.5</v>
      </c>
      <c r="M47" s="2">
        <v>46115.5</v>
      </c>
      <c r="N47" t="inlineStr">
        <is>
          <t>0.5</t>
        </is>
      </c>
      <c r="O47" t="inlineStr">
        <is>
          <t>清明节需提前请假通勤回老家</t>
        </is>
      </c>
      <c r="P47" t="inlineStr">
        <is>
          <t>天</t>
        </is>
      </c>
      <c r="Q47"/>
      <c r="R47"/>
      <c r="S47"/>
      <c r="T47" s="3"/>
      <c r="U47" s="3"/>
      <c r="V47"/>
      <c r="W47" t="inlineStr">
        <is>
          <t>NzU1MDE0NzI0MzAzMzAzNDc1MzpyZWN2ZkJjZDdzSURUcTpkMWY3ZTNkMzkwMDIwOWE4MTgzNjViNTcwNDliNzZlYjox</t>
        </is>
      </c>
    </row>
    <row r="48" ht="25.5" customHeight="1">
      <c r="A48" t="inlineStr">
        <is>
          <t>202604020016</t>
        </is>
      </c>
      <c r="B48" t="inlineStr">
        <is>
          <t>已通过</t>
        </is>
      </c>
      <c r="C48" s="4">
        <v>46114.446226851855</v>
      </c>
      <c r="D48" s="4">
        <v>46114.45245370371</v>
      </c>
      <c r="E48" t="inlineStr">
        <is>
          <t>陈镇佳</t>
        </is>
      </c>
      <c r="F48" t="inlineStr">
        <is>
          <t>产品与研发中心;机器人产品研发部;结构研发部</t>
        </is>
      </c>
      <c r="G48"/>
      <c r="H48">
        <v>1</v>
      </c>
      <c r="I48">
        <v>1</v>
      </c>
      <c r="J48" t="inlineStr">
        <is>
          <t>8m58.297s</t>
        </is>
      </c>
      <c r="K48" t="inlineStr">
        <is>
          <t>年假 2026</t>
        </is>
      </c>
      <c r="L48" s="2">
        <v>46122</v>
      </c>
      <c r="M48" s="2">
        <v>46122.5</v>
      </c>
      <c r="N48" t="inlineStr">
        <is>
          <t>1</t>
        </is>
      </c>
      <c r="O48" t="inlineStr">
        <is>
          <t>请下年假和婚假陪老婆回趟老家</t>
        </is>
      </c>
      <c r="P48" t="inlineStr">
        <is>
          <t>天</t>
        </is>
      </c>
      <c r="Q48"/>
      <c r="R48"/>
      <c r="S48"/>
      <c r="T48" s="3"/>
      <c r="U48" s="3"/>
      <c r="V48"/>
      <c r="W48" t="inlineStr">
        <is>
          <t>NzU1MDE0NzI0MzAzMzAzNDc1MzpyZWN2ZkI3aWVVd1NpZDplMmMxOWUzOGQ0ZTJkYzE0NTU3NDUxM2Y5YWU2MTUzNTox</t>
        </is>
      </c>
    </row>
    <row r="49" ht="25.5" customHeight="1">
      <c r="A49" t="inlineStr">
        <is>
          <t>202604020015</t>
        </is>
      </c>
      <c r="B49" t="inlineStr">
        <is>
          <t>已通过</t>
        </is>
      </c>
      <c r="C49" s="4">
        <v>46114.445555555554</v>
      </c>
      <c r="D49" s="4">
        <v>46114.61142361111</v>
      </c>
      <c r="E49" t="inlineStr">
        <is>
          <t>陈镇佳</t>
        </is>
      </c>
      <c r="F49" t="inlineStr">
        <is>
          <t>产品与研发中心;机器人产品研发部;结构研发部</t>
        </is>
      </c>
      <c r="G49"/>
      <c r="H49">
        <v>3</v>
      </c>
      <c r="I49">
        <v>3</v>
      </c>
      <c r="J49" t="inlineStr">
        <is>
          <t>3h58m51.347s</t>
        </is>
      </c>
      <c r="K49" t="inlineStr">
        <is>
          <t>婚假</t>
        </is>
      </c>
      <c r="L49" s="2">
        <v>46119</v>
      </c>
      <c r="M49" s="2">
        <v>46121</v>
      </c>
      <c r="N49" t="inlineStr">
        <is>
          <t>3</t>
        </is>
      </c>
      <c r="O49" t="inlineStr">
        <is>
          <t>请下婚假</t>
        </is>
      </c>
      <c r="P49" t="inlineStr">
        <is>
          <t>天</t>
        </is>
      </c>
      <c r="Q49"/>
      <c r="R49"/>
      <c r="S49"/>
      <c r="T49" s="3" t="str">
        <f>=HYPERLINK("https://www.feishu.cn/approval/admin/previewAttachment?key=4a4b0d31-68c8-401d-90e9-4a8ff34907dd", "2 张图片")</f>
        <v>2 张图片</v>
      </c>
      <c r="U49" s="3"/>
      <c r="V49"/>
      <c r="W49" t="inlineStr">
        <is>
          <t>NzU1MDE0NzI0MzAzMzAzNDc1MzpyZWN2ZkI3MzlEQTI1NTpkNWEyMjg5YTZlNWUwMDY1MWUzODk5YjM5ZTAwYzY1Yzox</t>
        </is>
      </c>
    </row>
    <row r="50" ht="25.5" customHeight="1">
      <c r="A50" t="inlineStr">
        <is>
          <t>202604020008</t>
        </is>
      </c>
      <c r="B50" t="inlineStr">
        <is>
          <t>已通过</t>
        </is>
      </c>
      <c r="C50" s="4">
        <v>46114.42304398148</v>
      </c>
      <c r="D50" s="4">
        <v>46114.42762731481</v>
      </c>
      <c r="E50" t="inlineStr">
        <is>
          <t>余秀精</t>
        </is>
      </c>
      <c r="F50" t="inlineStr">
        <is>
          <t>运营中心</t>
        </is>
      </c>
      <c r="G50"/>
      <c r="H50">
        <v>2</v>
      </c>
      <c r="I50">
        <v>2</v>
      </c>
      <c r="J50" t="inlineStr">
        <is>
          <t>6m35.979s</t>
        </is>
      </c>
      <c r="K50" t="inlineStr">
        <is>
          <t>病假</t>
        </is>
      </c>
      <c r="L50" s="2">
        <v>46090</v>
      </c>
      <c r="M50" s="2">
        <v>46090.5</v>
      </c>
      <c r="N50" t="inlineStr">
        <is>
          <t>1</t>
        </is>
      </c>
      <c r="O50" t="inlineStr">
        <is>
          <t>肚子疼，已提前跟领导请假</t>
        </is>
      </c>
      <c r="P50" t="inlineStr">
        <is>
          <t>天</t>
        </is>
      </c>
      <c r="Q50"/>
      <c r="R50"/>
      <c r="S50"/>
      <c r="T50" s="3" t="str">
        <f>=HYPERLINK("https://www.feishu.cn/approval/admin/previewAttachment?key=1f050dbe-86db-471d-9732-adc1e8307ea2", "1 张图片")</f>
        <v>1 张图片</v>
      </c>
      <c r="U50" s="3"/>
      <c r="V50"/>
      <c r="W50" t="inlineStr">
        <is>
          <t>NzU1MDE0NzI0MzAzMzAzNDc1MzpyZWN2ZkFZVGdUcWl4MTpkOTgyMGU2YzJiODRmMmJiMmMyZTRlYmI0NTBmNTY3MTox</t>
        </is>
      </c>
    </row>
    <row r="51" ht="25.5" customHeight="1">
      <c r="A51" t="inlineStr">
        <is>
          <t>202604020007</t>
        </is>
      </c>
      <c r="B51" t="inlineStr">
        <is>
          <t>已通过</t>
        </is>
      </c>
      <c r="C51" s="4">
        <v>46114.42018518518</v>
      </c>
      <c r="D51" s="4">
        <v>46120.085914351854</v>
      </c>
      <c r="E51" t="inlineStr">
        <is>
          <t>洪鑫</t>
        </is>
      </c>
      <c r="F51" t="inlineStr">
        <is>
          <t>运营中心;财务部</t>
        </is>
      </c>
      <c r="G51"/>
      <c r="H51">
        <v>1</v>
      </c>
      <c r="I51">
        <v>1</v>
      </c>
      <c r="J51" t="inlineStr">
        <is>
          <t>135h58m38.953s</t>
        </is>
      </c>
      <c r="K51" t="inlineStr">
        <is>
          <t>年假 2025</t>
        </is>
      </c>
      <c r="L51" s="2">
        <v>46119</v>
      </c>
      <c r="M51" s="2">
        <v>46120.5</v>
      </c>
      <c r="N51" t="inlineStr">
        <is>
          <t>2</t>
        </is>
      </c>
      <c r="O51" t="inlineStr">
        <is>
          <t>清明回家，申请请假两天</t>
        </is>
      </c>
      <c r="P51" t="inlineStr">
        <is>
          <t>天</t>
        </is>
      </c>
      <c r="Q51"/>
      <c r="R51"/>
      <c r="S51"/>
      <c r="T51" s="3"/>
      <c r="U51" s="3"/>
      <c r="V51"/>
      <c r="W51" t="inlineStr">
        <is>
          <t>NzU1MDE0NzI0MzAzMzAzNDc1MzpyZWN2ZkFYUjBXMjlHMTpmNzVmMDhhYWNkMjAyYzI3NTNhNTJjOTcwMmIwYzkzNjox</t>
        </is>
      </c>
    </row>
    <row r="52" ht="25.5" customHeight="1">
      <c r="A52" t="inlineStr">
        <is>
          <t>202604020006</t>
        </is>
      </c>
      <c r="B52" t="inlineStr">
        <is>
          <t>已通过</t>
        </is>
      </c>
      <c r="C52" s="4">
        <v>46114.413125</v>
      </c>
      <c r="D52" s="4">
        <v>46114.41336805555</v>
      </c>
      <c r="E52" t="inlineStr">
        <is>
          <t>严明贵</t>
        </is>
      </c>
      <c r="F52" t="inlineStr">
        <is>
          <t>产品与研发中心;机器人产品研发部;电子研发部</t>
        </is>
      </c>
      <c r="G52"/>
      <c r="H52">
        <v>1</v>
      </c>
      <c r="I52">
        <v>1</v>
      </c>
      <c r="J52" t="inlineStr">
        <is>
          <t>20.226s</t>
        </is>
      </c>
      <c r="K52" t="inlineStr">
        <is>
          <t>年假 2025</t>
        </is>
      </c>
      <c r="L52" s="2">
        <v>46115</v>
      </c>
      <c r="M52" s="2">
        <v>46115.5</v>
      </c>
      <c r="N52" t="inlineStr">
        <is>
          <t>1</t>
        </is>
      </c>
      <c r="O52" t="inlineStr">
        <is>
          <t>休年假一天。</t>
        </is>
      </c>
      <c r="P52" t="inlineStr">
        <is>
          <t>天</t>
        </is>
      </c>
      <c r="Q52"/>
      <c r="R52"/>
      <c r="S52"/>
      <c r="T52" s="3"/>
      <c r="U52" s="3"/>
      <c r="V52"/>
      <c r="W52" t="inlineStr">
        <is>
          <t>NzU1MDE0NzI0MzAzMzAzNDc1MzpyZWN2ZkFWaWhRT2JWQTphZTU4ZjQxNzIxZjQ3Y2NkNTMzMWJiMjk1M2YzMWI5NDox</t>
        </is>
      </c>
    </row>
    <row r="53" ht="25.5" customHeight="1">
      <c r="A53" t="inlineStr">
        <is>
          <t>202604010058</t>
        </is>
      </c>
      <c r="B53" t="inlineStr">
        <is>
          <t>已通过</t>
        </is>
      </c>
      <c r="C53" s="4">
        <v>46113.869155092594</v>
      </c>
      <c r="D53" s="4">
        <v>46114.14197916666</v>
      </c>
      <c r="E53" t="inlineStr">
        <is>
          <t>傅珮玥</t>
        </is>
      </c>
      <c r="F53" t="inlineStr">
        <is>
          <t>运营中心;财务部</t>
        </is>
      </c>
      <c r="G53"/>
      <c r="H53">
        <v>1</v>
      </c>
      <c r="I53">
        <v>1</v>
      </c>
      <c r="J53" t="inlineStr">
        <is>
          <t>6h32m51.879s</t>
        </is>
      </c>
      <c r="K53" t="inlineStr">
        <is>
          <t>年假 2025</t>
        </is>
      </c>
      <c r="L53" s="2">
        <v>46115</v>
      </c>
      <c r="M53" s="2">
        <v>46115.5</v>
      </c>
      <c r="N53" t="inlineStr">
        <is>
          <t>1</t>
        </is>
      </c>
      <c r="O53" t="inlineStr">
        <is>
          <t>家里有事</t>
        </is>
      </c>
      <c r="P53" t="inlineStr">
        <is>
          <t>天</t>
        </is>
      </c>
      <c r="Q53"/>
      <c r="R53"/>
      <c r="S53"/>
      <c r="T53" s="3"/>
      <c r="U53" s="3"/>
      <c r="V53"/>
      <c r="W53" t="inlineStr">
        <is>
          <t>NzU1MDE0NzI0MzAzMzAzNDc1MzpyZWN2ZnhLNXNjV2ZmNTo1YWI2ZWZkY2RmZDJiZjAxYzMwMjU5NDM5ZDU0MDc1MTox</t>
        </is>
      </c>
    </row>
    <row r="54" ht="25.5" customHeight="1">
      <c r="A54" t="inlineStr">
        <is>
          <t>202604010054</t>
        </is>
      </c>
      <c r="B54" t="inlineStr">
        <is>
          <t>已通过</t>
        </is>
      </c>
      <c r="C54" s="4">
        <v>46113.79517361111</v>
      </c>
      <c r="D54" s="4">
        <v>46113.818773148145</v>
      </c>
      <c r="E54" t="inlineStr">
        <is>
          <t>黄金康</t>
        </is>
      </c>
      <c r="F54" t="inlineStr">
        <is>
          <t>产品与研发中心;机器人产品研发部;结构研发部</t>
        </is>
      </c>
      <c r="G54"/>
      <c r="H54">
        <v>1</v>
      </c>
      <c r="I54">
        <v>1</v>
      </c>
      <c r="J54" t="inlineStr">
        <is>
          <t>33m59.052s</t>
        </is>
      </c>
      <c r="K54" t="inlineStr">
        <is>
          <t>年假 2025</t>
        </is>
      </c>
      <c r="L54" s="2">
        <v>46115</v>
      </c>
      <c r="M54" s="2">
        <v>46115.5</v>
      </c>
      <c r="N54" t="inlineStr">
        <is>
          <t>1</t>
        </is>
      </c>
      <c r="O54" t="inlineStr">
        <is>
          <t>家里有事</t>
        </is>
      </c>
      <c r="P54" t="inlineStr">
        <is>
          <t>天</t>
        </is>
      </c>
      <c r="Q54"/>
      <c r="R54"/>
      <c r="S54"/>
      <c r="T54" s="3"/>
      <c r="U54" s="3"/>
      <c r="V54"/>
      <c r="W54" t="inlineStr">
        <is>
          <t>NzU1MDE0NzI0MzAzMzAzNDc1MzpyZWN2ZnhqZ1FUMWZCMzo5NjAwMDJmMmQzNWIwMTU5ZDQ5MzNjMzI1Yzk1NDUxODox</t>
        </is>
      </c>
    </row>
    <row r="55" ht="25.5" customHeight="1">
      <c r="A55" t="inlineStr">
        <is>
          <t>202604010040</t>
        </is>
      </c>
      <c r="B55" t="inlineStr">
        <is>
          <t>已通过</t>
        </is>
      </c>
      <c r="C55" s="4">
        <v>46113.70422453704</v>
      </c>
      <c r="D55" s="4">
        <v>46113.70686342593</v>
      </c>
      <c r="E55" t="inlineStr">
        <is>
          <t>梁兴光</t>
        </is>
      </c>
      <c r="F55" t="inlineStr">
        <is>
          <t>产品与研发中心;机器人产品研发部;液路研发部</t>
        </is>
      </c>
      <c r="G55"/>
      <c r="H55">
        <v>2</v>
      </c>
      <c r="I55">
        <v>2</v>
      </c>
      <c r="J55" t="inlineStr">
        <is>
          <t>3m47.894s</t>
        </is>
      </c>
      <c r="K55" t="inlineStr">
        <is>
          <t>育儿假</t>
        </is>
      </c>
      <c r="L55" s="2">
        <v>46115.5</v>
      </c>
      <c r="M55" s="2">
        <v>46115.5</v>
      </c>
      <c r="N55" t="inlineStr">
        <is>
          <t>0.5</t>
        </is>
      </c>
      <c r="O55" t="inlineStr">
        <is>
          <t>育儿假请假</t>
        </is>
      </c>
      <c r="P55" t="inlineStr">
        <is>
          <t>天</t>
        </is>
      </c>
      <c r="Q55"/>
      <c r="R55"/>
      <c r="S55"/>
      <c r="T55" s="3"/>
      <c r="U55" s="3"/>
      <c r="V55"/>
      <c r="W55" t="inlineStr">
        <is>
          <t>NzU1MDE0NzI0MzAzMzAzNDc1MzpyZWN2ZndNaUNBQTFOeTplZWRjMDk4YzVkZmUyZDVjY2VlMGNiZThmM2YzMDJhNDox</t>
        </is>
      </c>
    </row>
    <row r="56" ht="25.5" customHeight="1">
      <c r="A56" t="inlineStr">
        <is>
          <t>202604010012</t>
        </is>
      </c>
      <c r="B56" t="inlineStr">
        <is>
          <t>已通过</t>
        </is>
      </c>
      <c r="C56" s="4">
        <v>46113.43090277778</v>
      </c>
      <c r="D56" s="4">
        <v>46113.4440625</v>
      </c>
      <c r="E56" t="inlineStr">
        <is>
          <t>吴艿坤</t>
        </is>
      </c>
      <c r="F56" t="inlineStr">
        <is>
          <t>产品与研发中心;机器人产品研发部;结构研发部</t>
        </is>
      </c>
      <c r="G56"/>
      <c r="H56">
        <v>1</v>
      </c>
      <c r="I56">
        <v>1</v>
      </c>
      <c r="J56" t="inlineStr">
        <is>
          <t>18m56.466s</t>
        </is>
      </c>
      <c r="K56" t="inlineStr">
        <is>
          <t>加班调休假</t>
        </is>
      </c>
      <c r="L56" s="2">
        <v>46113</v>
      </c>
      <c r="M56" s="2">
        <v>46113</v>
      </c>
      <c r="N56" t="inlineStr">
        <is>
          <t>0.5</t>
        </is>
      </c>
      <c r="O56" t="inlineStr">
        <is>
          <t>发烧，上午请半天假</t>
        </is>
      </c>
      <c r="P56" t="inlineStr">
        <is>
          <t>天</t>
        </is>
      </c>
      <c r="Q56"/>
      <c r="R56"/>
      <c r="S56"/>
      <c r="T56" s="3"/>
      <c r="U56" s="3"/>
      <c r="V56"/>
      <c r="W56" t="inlineStr">
        <is>
          <t>NzU1MDE0NzI0MzAzMzAzNDc1MzpyZWN2ZnZiZGI2MFZzczo2YzEyZjcxY2I3MGMxOGJmMGI0MTVkZjE4MWFmNDA1Mjox</t>
        </is>
      </c>
    </row>
    <row r="57" ht="25.5" customHeight="1">
      <c r="A57" t="inlineStr">
        <is>
          <t>202604010005</t>
        </is>
      </c>
      <c r="B57" t="inlineStr">
        <is>
          <t>已通过</t>
        </is>
      </c>
      <c r="C57" s="4">
        <v>46113.39262731482</v>
      </c>
      <c r="D57" s="4">
        <v>46113.878113425926</v>
      </c>
      <c r="E57" t="inlineStr">
        <is>
          <t>唐清林</t>
        </is>
      </c>
      <c r="F57" t="inlineStr">
        <is>
          <t>商业化中心;中国南区;南区口味组</t>
        </is>
      </c>
      <c r="G57"/>
      <c r="H57">
        <v>2</v>
      </c>
      <c r="I57">
        <v>2</v>
      </c>
      <c r="J57" t="inlineStr">
        <is>
          <t>11h39m6.193s</t>
        </is>
      </c>
      <c r="K57" t="inlineStr">
        <is>
          <t>调休假</t>
        </is>
      </c>
      <c r="L57" s="2">
        <v>46113</v>
      </c>
      <c r="M57" s="2">
        <v>46115.5</v>
      </c>
      <c r="N57" t="inlineStr">
        <is>
          <t>3</t>
        </is>
      </c>
      <c r="O57" t="inlineStr">
        <is>
          <t>休假</t>
        </is>
      </c>
      <c r="P57" t="inlineStr">
        <is>
          <t>天</t>
        </is>
      </c>
      <c r="Q57"/>
      <c r="R57"/>
      <c r="S57"/>
      <c r="T57" s="3"/>
      <c r="U57" s="3"/>
      <c r="V57"/>
      <c r="W57" t="inlineStr">
        <is>
          <t>NzU1MDE0NzI0MzAzMzAzNDc1MzpyZWN2ZnVYa1YxNWVsVDpkYjc5MGZkMWUzNGM4ODE1N2QxOGFjYTZiYzQ0YTI1ZTox</t>
        </is>
      </c>
    </row>
    <row r="58" ht="25.5" customHeight="1">
      <c r="A58" t="inlineStr">
        <is>
          <t>202603310071</t>
        </is>
      </c>
      <c r="B58" t="inlineStr">
        <is>
          <t>已拒绝</t>
        </is>
      </c>
      <c r="C58" s="4">
        <v>46112.96549768518</v>
      </c>
      <c r="D58" s="4">
        <v>46113.41615740741</v>
      </c>
      <c r="E58" t="inlineStr">
        <is>
          <t>刘兰强</t>
        </is>
      </c>
      <c r="F58" t="inlineStr">
        <is>
          <t>Project Management Department;China Culinary Group</t>
        </is>
      </c>
      <c r="G58"/>
      <c r="H58">
        <v>1</v>
      </c>
      <c r="I58">
        <v>1</v>
      </c>
      <c r="J58" t="inlineStr">
        <is>
          <t>10h48m56.088s</t>
        </is>
      </c>
      <c r="K58" t="inlineStr">
        <is>
          <t>排休假</t>
        </is>
      </c>
      <c r="L58" s="2">
        <v>46113</v>
      </c>
      <c r="M58" s="2">
        <v>46113.5</v>
      </c>
      <c r="N58" t="inlineStr">
        <is>
          <t>1</t>
        </is>
      </c>
      <c r="O58" t="inlineStr">
        <is>
          <t>正常排休</t>
        </is>
      </c>
      <c r="P58" t="inlineStr">
        <is>
          <t>天</t>
        </is>
      </c>
      <c r="Q58"/>
      <c r="R58"/>
      <c r="S58"/>
      <c r="T58" s="3"/>
      <c r="U58" s="3"/>
      <c r="V58"/>
      <c r="W58" t="inlineStr">
        <is>
          <t>NzU1MDE0NzI0MzAzMzAzNDc1MzpyZWN2ZnNzdXBQbnlTaDpmYjE5NzUzODJiZTczZGI0OGI4ZGYxMmI2ZGI4ODJlZjox</t>
        </is>
      </c>
    </row>
    <row r="59" ht="25.5" customHeight="1">
      <c r="A59" t="inlineStr">
        <is>
          <t>202603310067</t>
        </is>
      </c>
      <c r="B59" t="inlineStr">
        <is>
          <t>已通过</t>
        </is>
      </c>
      <c r="C59" s="4">
        <v>46112.79997685185</v>
      </c>
      <c r="D59" s="4">
        <v>46114.14383101852</v>
      </c>
      <c r="E59" t="inlineStr">
        <is>
          <t>庄严</t>
        </is>
      </c>
      <c r="F59" t="inlineStr">
        <is>
          <t>全球服务部;区域服务部;南亚太服务组</t>
        </is>
      </c>
      <c r="G59"/>
      <c r="H59">
        <v>3</v>
      </c>
      <c r="I59">
        <v>2</v>
      </c>
      <c r="J59" t="inlineStr">
        <is>
          <t>32h15m9.231s</t>
        </is>
      </c>
      <c r="K59" t="inlineStr">
        <is>
          <t>年假 2025</t>
        </is>
      </c>
      <c r="L59" s="2">
        <v>46148.25</v>
      </c>
      <c r="M59" s="2">
        <v>46148.75</v>
      </c>
      <c r="N59" t="inlineStr">
        <is>
          <t>1</t>
        </is>
      </c>
      <c r="O59" t="inlineStr">
        <is>
          <t>年假消耗</t>
        </is>
      </c>
      <c r="P59" t="inlineStr">
        <is>
          <t>天</t>
        </is>
      </c>
      <c r="Q59"/>
      <c r="R59"/>
      <c r="S59"/>
      <c r="T59" s="3"/>
      <c r="U59" s="3"/>
      <c r="V59"/>
      <c r="W59" t="inlineStr">
        <is>
          <t>NzU1MDE0NzI0MzAzMzAzNDc1MzpyZWN2ZnJ1dFhSUlV3TToxZGNlMGU4NzFkMDhjNDFhNjQ3YjMzMmUyNTdmYTgwZTox</t>
        </is>
      </c>
    </row>
    <row r="60" ht="25.5" customHeight="1">
      <c r="A60" t="inlineStr">
        <is>
          <t>202603310066</t>
        </is>
      </c>
      <c r="B60" t="inlineStr">
        <is>
          <t>已通过</t>
        </is>
      </c>
      <c r="C60" s="4">
        <v>46112.799525462964</v>
      </c>
      <c r="D60" s="4">
        <v>46114.42888888889</v>
      </c>
      <c r="E60" t="inlineStr">
        <is>
          <t>庄严</t>
        </is>
      </c>
      <c r="F60" t="inlineStr">
        <is>
          <t>全球服务部;区域服务部;南亚太服务组</t>
        </is>
      </c>
      <c r="G60"/>
      <c r="H60">
        <v>4</v>
      </c>
      <c r="I60">
        <v>3</v>
      </c>
      <c r="J60" t="inlineStr">
        <is>
          <t>39h6m17.227s</t>
        </is>
      </c>
      <c r="K60" t="inlineStr">
        <is>
          <t>年假 2025</t>
        </is>
      </c>
      <c r="L60" s="2">
        <v>46139.25</v>
      </c>
      <c r="M60" s="2">
        <v>46142.75</v>
      </c>
      <c r="N60" t="inlineStr">
        <is>
          <t>4</t>
        </is>
      </c>
      <c r="O60" t="inlineStr">
        <is>
          <t>年假</t>
        </is>
      </c>
      <c r="P60" t="inlineStr">
        <is>
          <t>天</t>
        </is>
      </c>
      <c r="Q60"/>
      <c r="R60"/>
      <c r="S60"/>
      <c r="T60" s="3"/>
      <c r="U60" s="3"/>
      <c r="V60"/>
      <c r="W60" t="inlineStr">
        <is>
          <t>NzU1MDE0NzI0MzAzMzAzNDc1MzpyZWN2ZnJ1alowWWI1Qjo5MWU3MjRjOTBlYzhhZGM1MGVkNzA2MzM3MzE4YzJkYzox</t>
        </is>
      </c>
    </row>
    <row r="61" ht="25.5" customHeight="1">
      <c r="A61" t="inlineStr">
        <is>
          <t>202603310040</t>
        </is>
      </c>
      <c r="B61" t="inlineStr">
        <is>
          <t>已通过</t>
        </is>
      </c>
      <c r="C61" s="4">
        <v>46112.57712962963</v>
      </c>
      <c r="D61" s="4">
        <v>46112.61032407408</v>
      </c>
      <c r="E61" t="inlineStr">
        <is>
          <t>官耿双</t>
        </is>
      </c>
      <c r="F61" t="inlineStr">
        <is>
          <t>产品与研发中心;机器人产品研发部;结构研发部</t>
        </is>
      </c>
      <c r="G61"/>
      <c r="H61">
        <v>1</v>
      </c>
      <c r="I61">
        <v>1</v>
      </c>
      <c r="J61" t="inlineStr">
        <is>
          <t>47m48.356s</t>
        </is>
      </c>
      <c r="K61" t="inlineStr">
        <is>
          <t>事假</t>
        </is>
      </c>
      <c r="L61" s="2">
        <v>46097</v>
      </c>
      <c r="M61" s="2">
        <v>46097.5</v>
      </c>
      <c r="N61" t="inlineStr">
        <is>
          <t>1</t>
        </is>
      </c>
      <c r="O61" t="inlineStr">
        <is>
          <t>发烧去医院</t>
        </is>
      </c>
      <c r="P61" t="inlineStr">
        <is>
          <t>天</t>
        </is>
      </c>
      <c r="Q61"/>
      <c r="R61"/>
      <c r="S61"/>
      <c r="T61" s="3"/>
      <c r="U61" s="3"/>
      <c r="V61"/>
      <c r="W61" t="inlineStr">
        <is>
          <t>NzU1MDE0NzI0MzAzMzAzNDc1MzpyZWN2ZnFiSGpWQUpvSDo5OWQxMmQ0MzM5YjFjNmU2ZDE4OTdhMjU2MTU2MWZiMzox</t>
        </is>
      </c>
    </row>
    <row r="62" ht="25.5" customHeight="1">
      <c r="A62" t="inlineStr">
        <is>
          <t>202603310027</t>
        </is>
      </c>
      <c r="B62" t="inlineStr">
        <is>
          <t>已通过</t>
        </is>
      </c>
      <c r="C62" s="4">
        <v>46112.44541666667</v>
      </c>
      <c r="D62" s="4">
        <v>46115.56255787037</v>
      </c>
      <c r="E62" t="inlineStr">
        <is>
          <t>王健平</t>
        </is>
      </c>
      <c r="F62" t="inlineStr">
        <is>
          <t>工业化中心;制造部;整机工艺组</t>
        </is>
      </c>
      <c r="G62"/>
      <c r="H62">
        <v>5</v>
      </c>
      <c r="I62">
        <v>5</v>
      </c>
      <c r="J62" t="inlineStr">
        <is>
          <t>74h48m40.305s</t>
        </is>
      </c>
      <c r="K62" t="inlineStr">
        <is>
          <t>陪产假</t>
        </is>
      </c>
      <c r="L62" s="2">
        <v>46112</v>
      </c>
      <c r="M62" s="2">
        <v>46126.5</v>
      </c>
      <c r="N62" t="inlineStr">
        <is>
          <t>15</t>
        </is>
      </c>
      <c r="O62" t="inlineStr">
        <is>
          <t>小孩出生，后补出生证明</t>
        </is>
      </c>
      <c r="P62" t="inlineStr">
        <is>
          <t>天</t>
        </is>
      </c>
      <c r="Q62"/>
      <c r="R62"/>
      <c r="S62"/>
      <c r="T62" s="3" t="str">
        <f>=HYPERLINK("https://www.feishu.cn/approval/admin/previewAttachment?key=b0593b4d-3c38-4fe8-9f36-56ef0311c630", "1 张图片")</f>
        <v>1 张图片</v>
      </c>
      <c r="U62" s="3"/>
      <c r="V62"/>
      <c r="W62" t="inlineStr">
        <is>
          <t>NzU1MDE0NzI0MzAzMzAzNDc1MzpyZWN2ZnBwV1VCNVozQTo1ZmRkODJlMGIxODIzNDFlZjZkNTQyYTAxZTEwZjQwOTox</t>
        </is>
      </c>
    </row>
    <row r="63" ht="25.5" customHeight="1">
      <c r="A63" t="inlineStr">
        <is>
          <t>202603310008</t>
        </is>
      </c>
      <c r="B63" t="inlineStr">
        <is>
          <t>已通过</t>
        </is>
      </c>
      <c r="C63" s="4">
        <v>46112.404953703706</v>
      </c>
      <c r="D63" s="4">
        <v>46112.423159722224</v>
      </c>
      <c r="E63" t="inlineStr">
        <is>
          <t>周居永</t>
        </is>
      </c>
      <c r="F63" t="inlineStr">
        <is>
          <t>创新中心;全球口味组;亚太口味组</t>
        </is>
      </c>
      <c r="G63"/>
      <c r="H63">
        <v>1</v>
      </c>
      <c r="I63">
        <v>1</v>
      </c>
      <c r="J63" t="inlineStr">
        <is>
          <t>26m12.573s</t>
        </is>
      </c>
      <c r="K63" t="inlineStr">
        <is>
          <t>年假 2025</t>
        </is>
      </c>
      <c r="L63" s="2">
        <v>46113</v>
      </c>
      <c r="M63" s="2">
        <v>46115.5</v>
      </c>
      <c r="N63" t="inlineStr">
        <is>
          <t>3</t>
        </is>
      </c>
      <c r="O63" t="inlineStr">
        <is>
          <t>有事休假</t>
        </is>
      </c>
      <c r="P63" t="inlineStr">
        <is>
          <t>天</t>
        </is>
      </c>
      <c r="Q63"/>
      <c r="R63"/>
      <c r="S63"/>
      <c r="T63" s="3"/>
      <c r="U63" s="3"/>
      <c r="V63"/>
      <c r="W63" t="inlineStr">
        <is>
          <t>NzU1MDE0NzI0MzAzMzAzNDc1MzpyZWN2ZnBiaGpxQ3VnczpkZDc5YjBkZjVlODgyNmM1NmM5YmI1ODdlMTgzNTliNjox</t>
        </is>
      </c>
    </row>
    <row r="64" ht="25.5" customHeight="1">
      <c r="A64" t="inlineStr">
        <is>
          <t>202603310007</t>
        </is>
      </c>
      <c r="B64" t="inlineStr">
        <is>
          <t>已通过</t>
        </is>
      </c>
      <c r="C64" s="4">
        <v>46112.403599537036</v>
      </c>
      <c r="D64" s="4">
        <v>46112.40387731481</v>
      </c>
      <c r="E64" t="inlineStr">
        <is>
          <t>陈梓涵</t>
        </is>
      </c>
      <c r="F64" t="inlineStr">
        <is>
          <t>产品与研发中心;软件系统产品研发部;软件产品部</t>
        </is>
      </c>
      <c r="G64"/>
      <c r="H64">
        <v>1</v>
      </c>
      <c r="I64">
        <v>1</v>
      </c>
      <c r="J64" t="inlineStr">
        <is>
          <t>23.81s</t>
        </is>
      </c>
      <c r="K64" t="inlineStr">
        <is>
          <t>事假</t>
        </is>
      </c>
      <c r="L64" s="2">
        <v>46090.5</v>
      </c>
      <c r="M64" s="2">
        <v>46090.5</v>
      </c>
      <c r="N64" t="inlineStr">
        <is>
          <t>0.5</t>
        </is>
      </c>
      <c r="O64" t="inlineStr">
        <is>
          <t>临时病假没有医院证明，改请事假</t>
        </is>
      </c>
      <c r="P64" t="inlineStr">
        <is>
          <t>天</t>
        </is>
      </c>
      <c r="Q64"/>
      <c r="R64"/>
      <c r="S64"/>
      <c r="T64" s="3"/>
      <c r="U64" s="3"/>
      <c r="V64"/>
      <c r="W64" t="inlineStr">
        <is>
          <t>NzU1MDE0NzI0MzAzMzAzNDc1MzpyZWN2ZnBhTVZlYlhuRDowNTY0M2U0MjUwMDg2NjE3MGE2NjVkZmExZGIzYWM4MDox</t>
        </is>
      </c>
    </row>
    <row r="65" ht="25.5" customHeight="1">
      <c r="A65" t="inlineStr">
        <is>
          <t>202603310006</t>
        </is>
      </c>
      <c r="B65" t="inlineStr">
        <is>
          <t>已通过</t>
        </is>
      </c>
      <c r="C65" s="4">
        <v>46112.40277777778</v>
      </c>
      <c r="D65" s="4">
        <v>46112.40300925926</v>
      </c>
      <c r="E65" t="inlineStr">
        <is>
          <t>陈梓涵</t>
        </is>
      </c>
      <c r="F65" t="inlineStr">
        <is>
          <t>产品与研发中心;软件系统产品研发部;软件产品部</t>
        </is>
      </c>
      <c r="G65"/>
      <c r="H65">
        <v>1</v>
      </c>
      <c r="I65">
        <v>1</v>
      </c>
      <c r="J65" t="inlineStr">
        <is>
          <t>20.418s</t>
        </is>
      </c>
      <c r="K65" t="inlineStr">
        <is>
          <t>年假 2026</t>
        </is>
      </c>
      <c r="L65" s="2">
        <v>46092</v>
      </c>
      <c r="M65" s="2">
        <v>46092</v>
      </c>
      <c r="N65" t="inlineStr">
        <is>
          <t>0.5</t>
        </is>
      </c>
      <c r="O65" t="inlineStr">
        <is>
          <t>临时病假没有医院证明，用年假抵扣</t>
        </is>
      </c>
      <c r="P65" t="inlineStr">
        <is>
          <t>天</t>
        </is>
      </c>
      <c r="Q65"/>
      <c r="R65"/>
      <c r="S65"/>
      <c r="T65" s="3"/>
      <c r="U65" s="3"/>
      <c r="V65"/>
      <c r="W65" t="inlineStr">
        <is>
          <t>NzU1MDE0NzI0MzAzMzAzNDc1MzpyZWN2ZnBhdXN0cWxoNTplOWQ3NDBmYzhmZWY1YzhmMGM5ODFiMzlhNjMxYmU3ZDox</t>
        </is>
      </c>
    </row>
    <row r="66" ht="25.5" customHeight="1">
      <c r="A66" t="inlineStr">
        <is>
          <t>202603310002</t>
        </is>
      </c>
      <c r="B66" t="inlineStr">
        <is>
          <t>已通过</t>
        </is>
      </c>
      <c r="C66" s="4">
        <v>46112.17140046296</v>
      </c>
      <c r="D66" s="4">
        <v>46112.940300925926</v>
      </c>
      <c r="E66" t="inlineStr">
        <is>
          <t>Kevin Hartley</t>
        </is>
      </c>
      <c r="F66" t="inlineStr">
        <is>
          <t>创新中心;全球口味组;欧洲口味组</t>
        </is>
      </c>
      <c r="G66"/>
      <c r="H66">
        <v>2</v>
      </c>
      <c r="I66">
        <v>2</v>
      </c>
      <c r="J66" t="inlineStr">
        <is>
          <t>18h27m13.316s</t>
        </is>
      </c>
      <c r="K66" t="inlineStr">
        <is>
          <t>Annual leave</t>
        </is>
      </c>
      <c r="L66" s="2">
        <v>46325.25</v>
      </c>
      <c r="M66" s="2">
        <v>46329.75</v>
      </c>
      <c r="N66" t="inlineStr">
        <is>
          <t>5</t>
        </is>
      </c>
      <c r="O66" t="inlineStr">
        <is>
          <t xml:space="preserve">Honeymoon </t>
        </is>
      </c>
      <c r="P66" t="inlineStr">
        <is>
          <t>天</t>
        </is>
      </c>
      <c r="Q66"/>
      <c r="R66"/>
      <c r="S66"/>
      <c r="T66" s="3"/>
      <c r="U66" s="3"/>
      <c r="V66"/>
      <c r="W66" t="inlineStr">
        <is>
          <t>NzU1MDE0NzI0MzAzMzAzNDc1MzpyZWN2Zm5PQklyeDhGMzo3NDNiMGM0YjY5ZGZjZGJhNDQ3OGM2OTNmZjdiZTU3MTox</t>
        </is>
      </c>
    </row>
    <row r="67" ht="25.5" customHeight="1">
      <c r="A67" t="inlineStr">
        <is>
          <t>202603300054</t>
        </is>
      </c>
      <c r="B67" t="inlineStr">
        <is>
          <t>已通过</t>
        </is>
      </c>
      <c r="C67" s="4">
        <v>46111.758877314816</v>
      </c>
      <c r="D67" s="4">
        <v>46111.866481481484</v>
      </c>
      <c r="E67" t="inlineStr">
        <is>
          <t>Christoph Vogt</t>
        </is>
      </c>
      <c r="F67" t="inlineStr">
        <is>
          <t>商业化中心;欧洲区</t>
        </is>
      </c>
      <c r="G67"/>
      <c r="H67">
        <v>1</v>
      </c>
      <c r="I67">
        <v>1</v>
      </c>
      <c r="J67" t="inlineStr">
        <is>
          <t>2h34m57.551s</t>
        </is>
      </c>
      <c r="K67" t="inlineStr">
        <is>
          <t>Annual leave</t>
        </is>
      </c>
      <c r="L67" s="2">
        <v>46111.75</v>
      </c>
      <c r="M67" s="2">
        <v>46112.25</v>
      </c>
      <c r="N67" t="inlineStr">
        <is>
          <t>1</t>
        </is>
      </c>
      <c r="O67" t="inlineStr">
        <is>
          <t>holiday</t>
        </is>
      </c>
      <c r="P67" t="inlineStr">
        <is>
          <t>天</t>
        </is>
      </c>
      <c r="Q67"/>
      <c r="R67"/>
      <c r="S67"/>
      <c r="T67" s="3"/>
      <c r="U67" s="3"/>
      <c r="V67"/>
      <c r="W67" t="inlineStr">
        <is>
          <t>NzU1MDE0NzI0MzAzMzAzNDc1MzpyZWN2ZmxwM0MwaDRGVTo4Yzg1ZTE4NGQxZWRlNGQ0ZGQ3YTNmNWYyN2NmNWI2Nzox</t>
        </is>
      </c>
    </row>
    <row r="68" ht="25.5" customHeight="1">
      <c r="A68" t="inlineStr">
        <is>
          <t>202603300039</t>
        </is>
      </c>
      <c r="B68" t="inlineStr">
        <is>
          <t>已通过</t>
        </is>
      </c>
      <c r="C68" s="4">
        <v>46111.6619212963</v>
      </c>
      <c r="D68" s="4">
        <v>46111.736354166664</v>
      </c>
      <c r="E68" t="inlineStr">
        <is>
          <t>Christoph Vogt</t>
        </is>
      </c>
      <c r="F68" t="inlineStr">
        <is>
          <t>商业化中心;欧洲区</t>
        </is>
      </c>
      <c r="G68"/>
      <c r="H68">
        <v>1</v>
      </c>
      <c r="I68">
        <v>1</v>
      </c>
      <c r="J68" t="inlineStr">
        <is>
          <t>1h47m11.115s</t>
        </is>
      </c>
      <c r="K68" t="inlineStr">
        <is>
          <t>Annual leave</t>
        </is>
      </c>
      <c r="L68" s="2">
        <v>46171.25</v>
      </c>
      <c r="M68" s="2">
        <v>46171.75</v>
      </c>
      <c r="N68" t="inlineStr">
        <is>
          <t>1</t>
        </is>
      </c>
      <c r="O68" t="inlineStr">
        <is>
          <t>hoilday</t>
        </is>
      </c>
      <c r="P68" t="inlineStr">
        <is>
          <t>天</t>
        </is>
      </c>
      <c r="Q68"/>
      <c r="R68"/>
      <c r="S68"/>
      <c r="T68" s="3"/>
      <c r="U68" s="3"/>
      <c r="V68"/>
      <c r="W68" t="inlineStr">
        <is>
          <t>NzU1MDE0NzI0MzAzMzAzNDc1MzpyZWN2ZmtQVW5ReFJadDowZGU4ZTkyZDllNDk1YjNmM2JmYTViOTBiNzEyNGJiYjox</t>
        </is>
      </c>
    </row>
    <row r="69" ht="25.5" customHeight="1">
      <c r="A69" t="inlineStr">
        <is>
          <t>202603300038</t>
        </is>
      </c>
      <c r="B69" t="inlineStr">
        <is>
          <t>已通过</t>
        </is>
      </c>
      <c r="C69" s="4">
        <v>46111.659097222226</v>
      </c>
      <c r="D69" s="4">
        <v>46111.73640046296</v>
      </c>
      <c r="E69" t="inlineStr">
        <is>
          <t>Christoph Vogt</t>
        </is>
      </c>
      <c r="F69" t="inlineStr">
        <is>
          <t>商业化中心;欧洲区</t>
        </is>
      </c>
      <c r="G69"/>
      <c r="H69">
        <v>1</v>
      </c>
      <c r="I69">
        <v>1</v>
      </c>
      <c r="J69" t="inlineStr">
        <is>
          <t>1h51m18.962s</t>
        </is>
      </c>
      <c r="K69" t="inlineStr">
        <is>
          <t>Annual leave</t>
        </is>
      </c>
      <c r="L69" s="2">
        <v>46163.25</v>
      </c>
      <c r="M69" s="2">
        <v>46164.75</v>
      </c>
      <c r="N69" t="inlineStr">
        <is>
          <t>2</t>
        </is>
      </c>
      <c r="O69" t="inlineStr">
        <is>
          <t>holiday</t>
        </is>
      </c>
      <c r="P69" t="inlineStr">
        <is>
          <t>天</t>
        </is>
      </c>
      <c r="Q69"/>
      <c r="R69"/>
      <c r="S69"/>
      <c r="T69" s="3"/>
      <c r="U69" s="3"/>
      <c r="V69"/>
      <c r="W69" t="inlineStr">
        <is>
          <t>NzU1MDE0NzI0MzAzMzAzNDc1MzpyZWN2ZmtPVDAyb2RKbzpiYWFhODc2ZWYxYTY5ZjI1MGY3NDQ5ZTVjYmVjMmM4Zjox</t>
        </is>
      </c>
    </row>
    <row r="70" ht="25.5" customHeight="1">
      <c r="A70" t="inlineStr">
        <is>
          <t>202603300027</t>
        </is>
      </c>
      <c r="B70" t="inlineStr">
        <is>
          <t>已通过</t>
        </is>
      </c>
      <c r="C70" s="4">
        <v>46111.53057870371</v>
      </c>
      <c r="D70" s="4">
        <v>46111.53399305556</v>
      </c>
      <c r="E70" t="inlineStr">
        <is>
          <t>李树勤</t>
        </is>
      </c>
      <c r="F70" t="inlineStr">
        <is>
          <t>运营中心;人力资源部</t>
        </is>
      </c>
      <c r="G70"/>
      <c r="H70">
        <v>1</v>
      </c>
      <c r="I70">
        <v>1</v>
      </c>
      <c r="J70" t="inlineStr">
        <is>
          <t>4m54.705s</t>
        </is>
      </c>
      <c r="K70" t="inlineStr">
        <is>
          <t>加班调休假</t>
        </is>
      </c>
      <c r="L70" s="2">
        <v>46115.5</v>
      </c>
      <c r="M70" s="2">
        <v>46115.5</v>
      </c>
      <c r="N70" t="inlineStr">
        <is>
          <t>0.5</t>
        </is>
      </c>
      <c r="O70" t="inlineStr">
        <is>
          <t>清明提前半天回家</t>
        </is>
      </c>
      <c r="P70" t="inlineStr">
        <is>
          <t>天</t>
        </is>
      </c>
      <c r="Q70"/>
      <c r="R70"/>
      <c r="S70"/>
      <c r="T70" s="3"/>
      <c r="U70" s="3"/>
      <c r="V70"/>
      <c r="W70" t="inlineStr">
        <is>
          <t>NzU1MDE0NzI0MzAzMzAzNDc1MzpyZWN2Zms0aWNyUmtHYTozNGFmNWI3YjFjNGMwMWM1ZWUzN2VkODczMjA2ZTQ4YTox</t>
        </is>
      </c>
    </row>
    <row r="71" ht="25.5" customHeight="1">
      <c r="A71" t="inlineStr">
        <is>
          <t>202603300013</t>
        </is>
      </c>
      <c r="B71" t="inlineStr">
        <is>
          <t>已通过</t>
        </is>
      </c>
      <c r="C71" s="4">
        <v>46111.43050925926</v>
      </c>
      <c r="D71" s="4">
        <v>46111.431909722225</v>
      </c>
      <c r="E71" t="inlineStr">
        <is>
          <t>王莹雪</t>
        </is>
      </c>
      <c r="F71" t="inlineStr">
        <is>
          <t>创新中心;市场部</t>
        </is>
      </c>
      <c r="G71"/>
      <c r="H71">
        <v>1</v>
      </c>
      <c r="I71">
        <v>1</v>
      </c>
      <c r="J71" t="inlineStr">
        <is>
          <t>2m1.352s</t>
        </is>
      </c>
      <c r="K71" t="inlineStr">
        <is>
          <t>年假 2026</t>
        </is>
      </c>
      <c r="L71" s="2">
        <v>46113.5</v>
      </c>
      <c r="M71" s="2">
        <v>46113.5</v>
      </c>
      <c r="N71" t="inlineStr">
        <is>
          <t>0.5</t>
        </is>
      </c>
      <c r="O71" t="inlineStr">
        <is>
          <t>看病</t>
        </is>
      </c>
      <c r="P71" t="inlineStr">
        <is>
          <t>天</t>
        </is>
      </c>
      <c r="Q71"/>
      <c r="R71"/>
      <c r="S71"/>
      <c r="T71" s="3"/>
      <c r="U71" s="3"/>
      <c r="V71"/>
      <c r="W71" t="inlineStr">
        <is>
          <t>NzU1MDE0NzI0MzAzMzAzNDc1MzpyZWN2Zmp1MWVVVnJmVjo2OTMyN2NlOGJhMTY3NDhjZDNhOTJiYjMxY2ZkMTE1ZDox</t>
        </is>
      </c>
    </row>
    <row r="72" ht="25.5" customHeight="1">
      <c r="A72" t="inlineStr">
        <is>
          <t>202603300011</t>
        </is>
      </c>
      <c r="B72" t="inlineStr">
        <is>
          <t>已通过</t>
        </is>
      </c>
      <c r="C72" s="4">
        <v>46111.42465277778</v>
      </c>
      <c r="D72" s="4">
        <v>46111.68052083333</v>
      </c>
      <c r="E72" t="inlineStr">
        <is>
          <t>魏世伟</t>
        </is>
      </c>
      <c r="F72" t="inlineStr">
        <is>
          <t>产品与研发中心;软件系统产品研发部;安卓软件开发部</t>
        </is>
      </c>
      <c r="G72"/>
      <c r="H72">
        <v>1</v>
      </c>
      <c r="I72">
        <v>1</v>
      </c>
      <c r="J72" t="inlineStr">
        <is>
          <t>6h8m26.735s</t>
        </is>
      </c>
      <c r="K72" t="inlineStr">
        <is>
          <t>加班调休假</t>
        </is>
      </c>
      <c r="L72" s="2">
        <v>46115</v>
      </c>
      <c r="M72" s="2">
        <v>46115</v>
      </c>
      <c r="N72" t="inlineStr">
        <is>
          <t>0.5</t>
        </is>
      </c>
      <c r="O72" t="inlineStr">
        <is>
          <t>请假回家</t>
        </is>
      </c>
      <c r="P72" t="inlineStr">
        <is>
          <t>天</t>
        </is>
      </c>
      <c r="Q72"/>
      <c r="R72"/>
      <c r="S72"/>
      <c r="T72" s="3"/>
      <c r="U72" s="3"/>
      <c r="V72"/>
      <c r="W72" t="inlineStr">
        <is>
          <t>NzU1MDE0NzI0MzAzMzAzNDc1MzpyZWN2ZmpyVEpMVDlVMzo3NjQ2NTk3ZGRjODIxNTk3NTc0ODYyN2JkYWZjMjQ3YTox</t>
        </is>
      </c>
    </row>
    <row r="73" ht="25.5" customHeight="1">
      <c r="A73" t="inlineStr">
        <is>
          <t>202603300010</t>
        </is>
      </c>
      <c r="B73" t="inlineStr">
        <is>
          <t>已通过</t>
        </is>
      </c>
      <c r="C73" s="4">
        <v>46111.42417824074</v>
      </c>
      <c r="D73" s="4">
        <v>46111.68056712963</v>
      </c>
      <c r="E73" t="inlineStr">
        <is>
          <t>魏世伟</t>
        </is>
      </c>
      <c r="F73" t="inlineStr">
        <is>
          <t>产品与研发中心;软件系统产品研发部;安卓软件开发部</t>
        </is>
      </c>
      <c r="G73"/>
      <c r="H73">
        <v>1</v>
      </c>
      <c r="I73">
        <v>1</v>
      </c>
      <c r="J73" t="inlineStr">
        <is>
          <t>6h9m11.423s</t>
        </is>
      </c>
      <c r="K73" t="inlineStr">
        <is>
          <t>年假 2026</t>
        </is>
      </c>
      <c r="L73" s="2">
        <v>46114</v>
      </c>
      <c r="M73" s="2">
        <v>46114.5</v>
      </c>
      <c r="N73" t="inlineStr">
        <is>
          <t>1</t>
        </is>
      </c>
      <c r="O73" t="inlineStr">
        <is>
          <t>请假回家</t>
        </is>
      </c>
      <c r="P73" t="inlineStr">
        <is>
          <t>天</t>
        </is>
      </c>
      <c r="Q73"/>
      <c r="R73"/>
      <c r="S73"/>
      <c r="T73" s="3"/>
      <c r="U73" s="3"/>
      <c r="V73"/>
      <c r="W73" t="inlineStr">
        <is>
          <t>NzU1MDE0NzI0MzAzMzAzNDc1MzpyZWN2ZmpySjNxbnhETjowOGE5ZDE0M2Q1YjRjOGZiMDQyNGFkYTcxNTIyOTFhYjox</t>
        </is>
      </c>
    </row>
    <row r="74" ht="25.5" customHeight="1">
      <c r="A74" t="inlineStr">
        <is>
          <t>202603300007</t>
        </is>
      </c>
      <c r="B74" t="inlineStr">
        <is>
          <t>已通过</t>
        </is>
      </c>
      <c r="C74" s="4">
        <v>46111.41428240741</v>
      </c>
      <c r="D74" s="4">
        <v>46111.42695601852</v>
      </c>
      <c r="E74" t="inlineStr">
        <is>
          <t>吴艿坤</t>
        </is>
      </c>
      <c r="F74" t="inlineStr">
        <is>
          <t>产品与研发中心;机器人产品研发部;结构研发部</t>
        </is>
      </c>
      <c r="G74"/>
      <c r="H74">
        <v>1</v>
      </c>
      <c r="I74">
        <v>1</v>
      </c>
      <c r="J74" t="inlineStr">
        <is>
          <t>18m15.545s</t>
        </is>
      </c>
      <c r="K74" t="inlineStr">
        <is>
          <t>年假 2025</t>
        </is>
      </c>
      <c r="L74" s="2">
        <v>46111</v>
      </c>
      <c r="M74" s="2">
        <v>46111</v>
      </c>
      <c r="N74" t="inlineStr">
        <is>
          <t>0.5</t>
        </is>
      </c>
      <c r="O74" t="inlineStr">
        <is>
          <t>事假</t>
        </is>
      </c>
      <c r="P74" t="inlineStr">
        <is>
          <t>天</t>
        </is>
      </c>
      <c r="Q74"/>
      <c r="R74"/>
      <c r="S74"/>
      <c r="T74" s="3"/>
      <c r="U74" s="3"/>
      <c r="V74"/>
      <c r="W74" t="inlineStr">
        <is>
          <t>NzU1MDE0NzI0MzAzMzAzNDc1MzpyZWN2ZmpvOGdyMG1LWjowZjA0NzlmZWFhOWQwZmY5OTMxZjk0NWNkM2M1YmM3ZTox</t>
        </is>
      </c>
    </row>
    <row r="75" ht="25.5" customHeight="1">
      <c r="A75" t="inlineStr">
        <is>
          <t>202603300005</t>
        </is>
      </c>
      <c r="B75" t="inlineStr">
        <is>
          <t>已通过</t>
        </is>
      </c>
      <c r="C75" s="4">
        <v>46111.40980324074</v>
      </c>
      <c r="D75" s="4">
        <v>46111.70048611111</v>
      </c>
      <c r="E75" t="inlineStr">
        <is>
          <t>张泽坤</t>
        </is>
      </c>
      <c r="F75" t="inlineStr">
        <is>
          <t>项目管理部;产研项目管理部</t>
        </is>
      </c>
      <c r="G75"/>
      <c r="H75">
        <v>1</v>
      </c>
      <c r="I75">
        <v>1</v>
      </c>
      <c r="J75" t="inlineStr">
        <is>
          <t>6h58m34.723s</t>
        </is>
      </c>
      <c r="K75" t="inlineStr">
        <is>
          <t>年假 2025</t>
        </is>
      </c>
      <c r="L75" s="2">
        <v>46112</v>
      </c>
      <c r="M75" s="2">
        <v>46112.5</v>
      </c>
      <c r="N75" t="inlineStr">
        <is>
          <t>1</t>
        </is>
      </c>
      <c r="O75" t="inlineStr">
        <is>
          <t>家里有比较重要的事情，请一天假，工作会提前安排好</t>
        </is>
      </c>
      <c r="P75" t="inlineStr">
        <is>
          <t>天</t>
        </is>
      </c>
      <c r="Q75"/>
      <c r="R75"/>
      <c r="S75"/>
      <c r="T75" s="3"/>
      <c r="U75" s="3"/>
      <c r="V75"/>
      <c r="W75" t="inlineStr">
        <is>
          <t>NzU1MDE0NzI0MzAzMzAzNDc1MzpyZWN2Zmptdk5PbDVCWTpmNTA3NjkxMWM1OWFlMTMzNDE3Y2ZmMGIzZTA1ZjNkYTox</t>
        </is>
      </c>
    </row>
    <row r="76" ht="25.5" customHeight="1">
      <c r="A76" t="inlineStr">
        <is>
          <t>202603300001</t>
        </is>
      </c>
      <c r="B76" t="inlineStr">
        <is>
          <t>已通过</t>
        </is>
      </c>
      <c r="C76" s="4">
        <v>46111.28327546296</v>
      </c>
      <c r="D76" s="4">
        <v>46111.415451388886</v>
      </c>
      <c r="E76" t="inlineStr">
        <is>
          <t>孙蔺</t>
        </is>
      </c>
      <c r="F76" t="inlineStr">
        <is>
          <t>商业化中心;欧洲区</t>
        </is>
      </c>
      <c r="G76"/>
      <c r="H76">
        <v>1</v>
      </c>
      <c r="I76">
        <v>1</v>
      </c>
      <c r="J76" t="inlineStr">
        <is>
          <t>3h10m19.911s</t>
        </is>
      </c>
      <c r="K76" t="inlineStr">
        <is>
          <t>年假</t>
        </is>
      </c>
      <c r="L76" s="2">
        <v>46119.25</v>
      </c>
      <c r="M76" s="2">
        <v>46119.75</v>
      </c>
      <c r="N76" t="inlineStr">
        <is>
          <t>1</t>
        </is>
      </c>
      <c r="O76" t="inlineStr">
        <is>
          <t>复活节休假, 陪家人</t>
        </is>
      </c>
      <c r="P76" t="inlineStr">
        <is>
          <t>天</t>
        </is>
      </c>
      <c r="Q76"/>
      <c r="R76"/>
      <c r="S76"/>
      <c r="T76" s="3"/>
      <c r="U76" s="3"/>
      <c r="V76"/>
      <c r="W76" t="inlineStr">
        <is>
          <t>NzU1MDE0NzI0MzAzMzAzNDc1MzpyZWN2ZmlDREt3ZU9sQjpmNmE1YzNkYzQxY2U5MTgyNjAxZWJiZTIyNjQxZDNlYjox</t>
        </is>
      </c>
    </row>
    <row r="77" ht="25.5" customHeight="1">
      <c r="A77" t="inlineStr">
        <is>
          <t>202603290011</t>
        </is>
      </c>
      <c r="B77" t="inlineStr">
        <is>
          <t>已通过</t>
        </is>
      </c>
      <c r="C77" s="4">
        <v>46110.9037962963</v>
      </c>
      <c r="D77" s="4">
        <v>46113.24048611111</v>
      </c>
      <c r="E77" t="inlineStr">
        <is>
          <t>廖通凯</t>
        </is>
      </c>
      <c r="F77" t="inlineStr">
        <is>
          <t>工业化中心;供应链部;寻源组</t>
        </is>
      </c>
      <c r="G77"/>
      <c r="H77">
        <v>1</v>
      </c>
      <c r="I77">
        <v>1</v>
      </c>
      <c r="J77" t="inlineStr">
        <is>
          <t>56h4m49.893s</t>
        </is>
      </c>
      <c r="K77" t="inlineStr">
        <is>
          <t>年假 2025</t>
        </is>
      </c>
      <c r="L77" s="2">
        <v>46115.5</v>
      </c>
      <c r="M77" s="2">
        <v>46115.5</v>
      </c>
      <c r="N77" t="inlineStr">
        <is>
          <t>0.5</t>
        </is>
      </c>
      <c r="O77" t="inlineStr">
        <is>
          <t>回家</t>
        </is>
      </c>
      <c r="P77" t="inlineStr">
        <is>
          <t>天</t>
        </is>
      </c>
      <c r="Q77"/>
      <c r="R77"/>
      <c r="S77"/>
      <c r="T77" s="3"/>
      <c r="U77" s="3"/>
      <c r="V77"/>
      <c r="W77" t="inlineStr">
        <is>
          <t>NzU1MDE0NzI0MzAzMzAzNDc1MzpyZWN2ZmdwNHJja09EVDo1NTE3ODJkZDJiNjEwZTJkM2ZjMWI4ZDJkMWViZjU5MDox</t>
        </is>
      </c>
    </row>
    <row r="78" ht="25.5" customHeight="1">
      <c r="A78" t="inlineStr">
        <is>
          <t>202603290010</t>
        </is>
      </c>
      <c r="B78" t="inlineStr">
        <is>
          <t>已通过</t>
        </is>
      </c>
      <c r="C78" s="4">
        <v>46110.850902777776</v>
      </c>
      <c r="D78" s="4">
        <v>46110.851064814815</v>
      </c>
      <c r="E78" t="inlineStr">
        <is>
          <t>陈涛</t>
        </is>
      </c>
      <c r="F78" t="inlineStr">
        <is>
          <t>Product and R&amp;D Center;Software R&amp;D Department;Software Product Department</t>
        </is>
      </c>
      <c r="G78"/>
      <c r="H78">
        <v>1</v>
      </c>
      <c r="I78">
        <v>1</v>
      </c>
      <c r="J78" t="inlineStr">
        <is>
          <t>14.353s</t>
        </is>
      </c>
      <c r="K78" t="inlineStr">
        <is>
          <t>加班调休假</t>
        </is>
      </c>
      <c r="L78" s="2">
        <v>46111</v>
      </c>
      <c r="M78" s="2">
        <v>46111.5</v>
      </c>
      <c r="N78" t="inlineStr">
        <is>
          <t>1</t>
        </is>
      </c>
      <c r="O78" t="inlineStr">
        <is>
          <t>绿茶新加坡KMES部署完毕，返深时间太晚，申请调休一天</t>
        </is>
      </c>
      <c r="P78" t="inlineStr">
        <is>
          <t>天</t>
        </is>
      </c>
      <c r="Q78"/>
      <c r="R78"/>
      <c r="S78"/>
      <c r="T78" s="3"/>
      <c r="U78" s="3"/>
      <c r="V78"/>
      <c r="W78" t="inlineStr">
        <is>
          <t>NzU1MDE0NzI0MzAzMzAzNDc1MzpyZWN2Zmc1VGtCOHdhZDpjYTc0NWU2ZTVlZTkxNzE3MGViYTU0NTE0NDkxOWE1Nzox</t>
        </is>
      </c>
    </row>
    <row r="79" ht="25.5" customHeight="1">
      <c r="A79" t="inlineStr">
        <is>
          <t>202603290007</t>
        </is>
      </c>
      <c r="B79" t="inlineStr">
        <is>
          <t>已通过</t>
        </is>
      </c>
      <c r="C79" s="4">
        <v>46110.67418981482</v>
      </c>
      <c r="D79" s="4">
        <v>46110.79415509259</v>
      </c>
      <c r="E79" t="inlineStr">
        <is>
          <t>冷家成</t>
        </is>
      </c>
      <c r="F79" t="inlineStr">
        <is>
          <t>全球服务部;区域服务部;中国区服务组;华北售后组</t>
        </is>
      </c>
      <c r="G79"/>
      <c r="H79">
        <v>1</v>
      </c>
      <c r="I79">
        <v>1</v>
      </c>
      <c r="J79" t="inlineStr">
        <is>
          <t>2h52m44.375s</t>
        </is>
      </c>
      <c r="K79" t="inlineStr">
        <is>
          <t>加班调休假</t>
        </is>
      </c>
      <c r="L79" s="2">
        <v>46115.5</v>
      </c>
      <c r="M79" s="2">
        <v>46115.5</v>
      </c>
      <c r="N79" t="inlineStr">
        <is>
          <t>0.5</t>
        </is>
      </c>
      <c r="O79" t="inlineStr">
        <is>
          <t>调休假半天</t>
        </is>
      </c>
      <c r="P79" t="inlineStr">
        <is>
          <t>天</t>
        </is>
      </c>
      <c r="Q79"/>
      <c r="R79"/>
      <c r="S79"/>
      <c r="T79" s="3"/>
      <c r="U79" s="3"/>
      <c r="V79"/>
      <c r="W79" t="inlineStr">
        <is>
          <t>NzU1MDE0NzI0MzAzMzAzNDc1MzpyZWN2ZmYzUEhVeUJieDpjZmMzNzgzNmJmNzJiODI3OTY1NGU2OTQ1MTMxZWY3MDox</t>
        </is>
      </c>
    </row>
    <row r="80" ht="25.5" customHeight="1">
      <c r="A80" t="inlineStr">
        <is>
          <t>202603290006</t>
        </is>
      </c>
      <c r="B80" t="inlineStr">
        <is>
          <t>已通过</t>
        </is>
      </c>
      <c r="C80" s="4">
        <v>46110.673738425925</v>
      </c>
      <c r="D80" s="4">
        <v>46111.40827546296</v>
      </c>
      <c r="E80" t="inlineStr">
        <is>
          <t>冷家成</t>
        </is>
      </c>
      <c r="F80" t="inlineStr">
        <is>
          <t>全球服务部;区域服务部;中国区服务组;华北售后组</t>
        </is>
      </c>
      <c r="G80"/>
      <c r="H80">
        <v>2</v>
      </c>
      <c r="I80">
        <v>2</v>
      </c>
      <c r="J80" t="inlineStr">
        <is>
          <t>17h37m44.06s</t>
        </is>
      </c>
      <c r="K80" t="inlineStr">
        <is>
          <t>年假 2025</t>
        </is>
      </c>
      <c r="L80" s="2">
        <v>46111</v>
      </c>
      <c r="M80" s="2">
        <v>46115</v>
      </c>
      <c r="N80" t="inlineStr">
        <is>
          <t>4.5</t>
        </is>
      </c>
      <c r="O80" t="inlineStr">
        <is>
          <t>年假休</t>
        </is>
      </c>
      <c r="P80" t="inlineStr">
        <is>
          <t>天</t>
        </is>
      </c>
      <c r="Q80"/>
      <c r="R80"/>
      <c r="S80"/>
      <c r="T80" s="3"/>
      <c r="U80" s="3"/>
      <c r="V80"/>
      <c r="W80" t="inlineStr">
        <is>
          <t>NzU1MDE0NzI0MzAzMzAzNDc1MzpyZWN2ZmYzRmxreWFwVjphOTViY2Q0N2IzZDIwMmRlOGEwNTNjMjUyZDdjNmUwZDox</t>
        </is>
      </c>
    </row>
    <row r="81" ht="25.5" customHeight="1">
      <c r="A81" t="inlineStr">
        <is>
          <t>202603290001</t>
        </is>
      </c>
      <c r="B81" t="inlineStr">
        <is>
          <t>已通过</t>
        </is>
      </c>
      <c r="C81" s="4">
        <v>46110.048125</v>
      </c>
      <c r="D81" s="4">
        <v>46110.399050925924</v>
      </c>
      <c r="E81" t="inlineStr">
        <is>
          <t>Andrew Boyer</t>
        </is>
      </c>
      <c r="F81" t="inlineStr">
        <is>
          <t>商业化中心;北美区;美国销售团队</t>
        </is>
      </c>
      <c r="G81"/>
      <c r="H81">
        <v>2</v>
      </c>
      <c r="I81">
        <v>2</v>
      </c>
      <c r="J81" t="inlineStr">
        <is>
          <t>8h25m19.617s</t>
        </is>
      </c>
      <c r="K81" t="inlineStr">
        <is>
          <t>Personal leave</t>
        </is>
      </c>
      <c r="L81" s="2">
        <v>46374.5</v>
      </c>
      <c r="M81" s="2">
        <v>46380.5</v>
      </c>
      <c r="N81" t="inlineStr">
        <is>
          <t>4.5</t>
        </is>
      </c>
      <c r="O81" t="inlineStr">
        <is>
          <t>Christmas Vacation for the family</t>
        </is>
      </c>
      <c r="P81" t="inlineStr">
        <is>
          <t>天</t>
        </is>
      </c>
      <c r="Q81"/>
      <c r="R81"/>
      <c r="S81"/>
      <c r="T81" s="3"/>
      <c r="U81" s="3"/>
      <c r="V81"/>
      <c r="W81" t="inlineStr">
        <is>
          <t>NzU1MDE0NzI0MzAzMzAzNDc1MzpyZWN2ZmJvUk1XajZNcjphZDMwZWI3YzY0ZmFlZWJjNmVkZjMyYjIzNzc3MjY2Nzox</t>
        </is>
      </c>
    </row>
    <row r="82" ht="25.5" customHeight="1">
      <c r="A82" t="inlineStr">
        <is>
          <t>202603280003</t>
        </is>
      </c>
      <c r="B82" t="inlineStr">
        <is>
          <t>已通过</t>
        </is>
      </c>
      <c r="C82" s="4">
        <v>46109.47996527778</v>
      </c>
      <c r="D82" s="4">
        <v>46109.48049768519</v>
      </c>
      <c r="E82" t="inlineStr">
        <is>
          <t>李维超</t>
        </is>
      </c>
      <c r="F82" t="inlineStr">
        <is>
          <t>产品与研发中心;机器人产品研发部;结构研发部</t>
        </is>
      </c>
      <c r="G82"/>
      <c r="H82">
        <v>1</v>
      </c>
      <c r="I82">
        <v>1</v>
      </c>
      <c r="J82" t="inlineStr">
        <is>
          <t>45.541s</t>
        </is>
      </c>
      <c r="K82" t="inlineStr">
        <is>
          <t>加班调休假</t>
        </is>
      </c>
      <c r="L82" s="2">
        <v>46129</v>
      </c>
      <c r="M82" s="2">
        <v>46132.5</v>
      </c>
      <c r="N82" t="inlineStr">
        <is>
          <t>2</t>
        </is>
      </c>
      <c r="O82" t="inlineStr">
        <is>
          <t>调休</t>
        </is>
      </c>
      <c r="P82" t="inlineStr">
        <is>
          <t>天</t>
        </is>
      </c>
      <c r="Q82"/>
      <c r="R82"/>
      <c r="S82"/>
      <c r="T82" s="3"/>
      <c r="U82" s="3"/>
      <c r="V82"/>
      <c r="W82" t="inlineStr">
        <is>
          <t>NzU1MDE0NzI0MzAzMzAzNDc1MzpyZWN2Zjg0VENvc3kzVzowMmVjMTRjOWE0MDNkMTNkODAyYzQyYjAxOWJlZGQzNjox</t>
        </is>
      </c>
    </row>
    <row r="83" ht="25.5" customHeight="1">
      <c r="A83" t="inlineStr">
        <is>
          <t>202603280002</t>
        </is>
      </c>
      <c r="B83" t="inlineStr">
        <is>
          <t>已通过</t>
        </is>
      </c>
      <c r="C83" s="4">
        <v>46109.47929398148</v>
      </c>
      <c r="D83" s="4">
        <v>46109.47975694444</v>
      </c>
      <c r="E83" t="inlineStr">
        <is>
          <t>李维超</t>
        </is>
      </c>
      <c r="F83" t="inlineStr">
        <is>
          <t>Product and R&amp;D Center;Robotics Product R&amp;D Department;Structural R&amp;D Department</t>
        </is>
      </c>
      <c r="G83"/>
      <c r="H83">
        <v>1</v>
      </c>
      <c r="I83">
        <v>1</v>
      </c>
      <c r="J83" t="inlineStr">
        <is>
          <t>39.714s</t>
        </is>
      </c>
      <c r="K83" t="inlineStr">
        <is>
          <t>加班调休假</t>
        </is>
      </c>
      <c r="L83" s="2">
        <v>46142</v>
      </c>
      <c r="M83" s="2">
        <v>46149.5</v>
      </c>
      <c r="N83" t="inlineStr">
        <is>
          <t>3</t>
        </is>
      </c>
      <c r="O83" t="inlineStr">
        <is>
          <t>调休</t>
        </is>
      </c>
      <c r="P83" t="inlineStr">
        <is>
          <t>天</t>
        </is>
      </c>
      <c r="Q83"/>
      <c r="R83"/>
      <c r="S83"/>
      <c r="T83" s="3"/>
      <c r="U83" s="3"/>
      <c r="V83"/>
      <c r="W83" t="inlineStr">
        <is>
          <t>NzU1MDE0NzI0MzAzMzAzNDc1MzpyZWN2Zjg0RXh0OUlDazowOTBiYjY3NmJlNWFmYmUxMmI3OTRmZTljMWI3MzE2Yzox</t>
        </is>
      </c>
    </row>
    <row r="84" ht="25.5" customHeight="1">
      <c r="A84" t="inlineStr">
        <is>
          <t>202603270054</t>
        </is>
      </c>
      <c r="B84" t="inlineStr">
        <is>
          <t>已通过</t>
        </is>
      </c>
      <c r="C84" s="4">
        <v>46108.76667824074</v>
      </c>
      <c r="D84" s="4">
        <v>46111.52918981481</v>
      </c>
      <c r="E84" t="inlineStr">
        <is>
          <t>李盛宇</t>
        </is>
      </c>
      <c r="F84" t="inlineStr">
        <is>
          <t>工业化中心;制造部;整机工艺组</t>
        </is>
      </c>
      <c r="G84"/>
      <c r="H84">
        <v>2</v>
      </c>
      <c r="I84">
        <v>2</v>
      </c>
      <c r="J84" t="inlineStr">
        <is>
          <t>66h18m0.919s</t>
        </is>
      </c>
      <c r="K84" t="inlineStr">
        <is>
          <t>年假 2025</t>
        </is>
      </c>
      <c r="L84" s="2">
        <v>46112.5</v>
      </c>
      <c r="M84" s="2">
        <v>46115.5</v>
      </c>
      <c r="N84" t="inlineStr">
        <is>
          <t>3.5</t>
        </is>
      </c>
      <c r="O84" t="inlineStr">
        <is>
          <t>清明请假回家</t>
        </is>
      </c>
      <c r="P84" t="inlineStr">
        <is>
          <t>天</t>
        </is>
      </c>
      <c r="Q84"/>
      <c r="R84"/>
      <c r="S84"/>
      <c r="T84" s="3"/>
      <c r="U84" s="3"/>
      <c r="V84"/>
      <c r="W84" t="inlineStr">
        <is>
          <t>NzU1MDE0NzI0MzAzMzAzNDc1MzpyZWN2ZjNVamxuZ0dxUzpkMWNjNDk3ZmM5YjljM2UyZDQyOGQ5ZWExMGZlODM1Yzox</t>
        </is>
      </c>
    </row>
    <row r="85" ht="25.5" customHeight="1">
      <c r="A85" t="inlineStr">
        <is>
          <t>202603270053</t>
        </is>
      </c>
      <c r="B85" t="inlineStr">
        <is>
          <t>已通过</t>
        </is>
      </c>
      <c r="C85" s="4">
        <v>46108.766284722224</v>
      </c>
      <c r="D85" s="4">
        <v>46111.449479166666</v>
      </c>
      <c r="E85" t="inlineStr">
        <is>
          <t>李盛宇</t>
        </is>
      </c>
      <c r="F85" t="inlineStr">
        <is>
          <t>工业化中心;制造部;整机工艺组</t>
        </is>
      </c>
      <c r="G85"/>
      <c r="H85">
        <v>1</v>
      </c>
      <c r="I85">
        <v>1</v>
      </c>
      <c r="J85" t="inlineStr">
        <is>
          <t>64h23m48.143s</t>
        </is>
      </c>
      <c r="K85" t="inlineStr">
        <is>
          <t>加班调休假</t>
        </is>
      </c>
      <c r="L85" s="2">
        <v>46111</v>
      </c>
      <c r="M85" s="2">
        <v>46112</v>
      </c>
      <c r="N85" t="inlineStr">
        <is>
          <t>1.5</t>
        </is>
      </c>
      <c r="O85" t="inlineStr">
        <is>
          <t>清明请假回家</t>
        </is>
      </c>
      <c r="P85" t="inlineStr">
        <is>
          <t>天</t>
        </is>
      </c>
      <c r="Q85"/>
      <c r="R85"/>
      <c r="S85"/>
      <c r="T85" s="3"/>
      <c r="U85" s="3"/>
      <c r="V85"/>
      <c r="W85" t="inlineStr">
        <is>
          <t>NzU1MDE0NzI0MzAzMzAzNDc1MzpyZWN2ZjNVYXRTNjBzVzowZWJkMGZlN2UyMjhlNzJmNjdmMWZjMDQ0YjE4MDY5ODox</t>
        </is>
      </c>
    </row>
    <row r="86" ht="25.5" customHeight="1">
      <c r="A86" t="inlineStr">
        <is>
          <t>202603270038</t>
        </is>
      </c>
      <c r="B86" t="inlineStr">
        <is>
          <t>已通过</t>
        </is>
      </c>
      <c r="C86" s="4">
        <v>46108.68299768519</v>
      </c>
      <c r="D86" s="4">
        <v>46111.617638888885</v>
      </c>
      <c r="E86" t="inlineStr">
        <is>
          <t>付强</t>
        </is>
      </c>
      <c r="F86" t="inlineStr">
        <is>
          <t>创新中心;全球口味组</t>
        </is>
      </c>
      <c r="G86"/>
      <c r="H86">
        <v>1</v>
      </c>
      <c r="I86">
        <v>1</v>
      </c>
      <c r="J86" t="inlineStr">
        <is>
          <t>70h25m52.545s</t>
        </is>
      </c>
      <c r="K86" t="inlineStr">
        <is>
          <t>年假 2026</t>
        </is>
      </c>
      <c r="L86" s="2">
        <v>46111</v>
      </c>
      <c r="M86" s="2">
        <v>46112.5</v>
      </c>
      <c r="N86" t="inlineStr">
        <is>
          <t>2</t>
        </is>
      </c>
      <c r="O86" t="inlineStr">
        <is>
          <t>家里装修</t>
        </is>
      </c>
      <c r="P86" t="inlineStr">
        <is>
          <t>天</t>
        </is>
      </c>
      <c r="Q86"/>
      <c r="R86"/>
      <c r="S86"/>
      <c r="T86" s="3"/>
      <c r="U86" s="3"/>
      <c r="V86"/>
      <c r="W86" t="inlineStr">
        <is>
          <t>NzU1MDE0NzI0MzAzMzAzNDc1MzpyZWN2ZjNwWUNBZFFvSjpiNGYxMGZkOGUzZDYwNmQwMGIzMjU2NmJmMGMyOTNiMjox</t>
        </is>
      </c>
    </row>
    <row r="87" ht="25.5" customHeight="1">
      <c r="A87" t="inlineStr">
        <is>
          <t>202603270023</t>
        </is>
      </c>
      <c r="B87" t="inlineStr">
        <is>
          <t>已通过</t>
        </is>
      </c>
      <c r="C87" s="4">
        <v>46108.5753587963</v>
      </c>
      <c r="D87" s="4">
        <v>46108.60805555555</v>
      </c>
      <c r="E87" t="inlineStr">
        <is>
          <t>何舒琦</t>
        </is>
      </c>
      <c r="F87" t="inlineStr">
        <is>
          <t>创新中心</t>
        </is>
      </c>
      <c r="G87"/>
      <c r="H87">
        <v>1</v>
      </c>
      <c r="I87">
        <v>1</v>
      </c>
      <c r="J87" t="inlineStr">
        <is>
          <t>47m4.457s</t>
        </is>
      </c>
      <c r="K87" t="inlineStr">
        <is>
          <t>年假 2025</t>
        </is>
      </c>
      <c r="L87" s="2">
        <v>46108.5</v>
      </c>
      <c r="M87" s="2">
        <v>46108.5</v>
      </c>
      <c r="N87" t="inlineStr">
        <is>
          <t>0.5</t>
        </is>
      </c>
      <c r="O87" t="inlineStr">
        <is>
          <t>请假</t>
        </is>
      </c>
      <c r="P87" t="inlineStr">
        <is>
          <t>天</t>
        </is>
      </c>
      <c r="Q87"/>
      <c r="R87"/>
      <c r="S87"/>
      <c r="T87" s="3"/>
      <c r="U87" s="3"/>
      <c r="V87"/>
      <c r="W87" t="inlineStr">
        <is>
          <t>NzU1MDE0NzI0MzAzMzAzNDc1MzpyZWN2ZjJNWGU0VjJnSDo5Yjc4N2YxM2ZkMDQ5M2Y3MDhkNTlkNzBlYjBiOTVmNzox</t>
        </is>
      </c>
    </row>
    <row r="88" ht="25.5" customHeight="1">
      <c r="A88" t="inlineStr">
        <is>
          <t>202603270008</t>
        </is>
      </c>
      <c r="B88" t="inlineStr">
        <is>
          <t>已通过</t>
        </is>
      </c>
      <c r="C88" s="4">
        <v>46108.43962962963</v>
      </c>
      <c r="D88" s="4">
        <v>46111.4109837963</v>
      </c>
      <c r="E88" t="inlineStr">
        <is>
          <t>罗佳谋</t>
        </is>
      </c>
      <c r="F88" t="inlineStr">
        <is>
          <t>Operations Center;Legal Department</t>
        </is>
      </c>
      <c r="G88"/>
      <c r="H88">
        <v>1</v>
      </c>
      <c r="I88">
        <v>1</v>
      </c>
      <c r="J88" t="inlineStr">
        <is>
          <t>71h18m44.615s</t>
        </is>
      </c>
      <c r="K88" t="inlineStr">
        <is>
          <t>事假</t>
        </is>
      </c>
      <c r="L88" s="2">
        <v>46105</v>
      </c>
      <c r="M88" s="2">
        <v>46107.5</v>
      </c>
      <c r="N88" t="inlineStr">
        <is>
          <t>3</t>
        </is>
      </c>
      <c r="O88" t="inlineStr">
        <is>
          <t>参加奶奶葬礼，申请休假</t>
        </is>
      </c>
      <c r="P88" t="inlineStr">
        <is>
          <t>天</t>
        </is>
      </c>
      <c r="Q88"/>
      <c r="R88"/>
      <c r="S88"/>
      <c r="T88" s="3"/>
      <c r="U88" s="3"/>
      <c r="V88"/>
      <c r="W88" t="inlineStr">
        <is>
          <t>NzU1MDE0NzI0MzAzMzAzNDc1MzpyZWN2ZjFaS3BCZkpxMzpkYTE0Nzk4MzViODgwZGQ4Yzk0ZTk5MzhmMmQ3Yjg4ZTox</t>
        </is>
      </c>
    </row>
    <row r="89" ht="25.5" customHeight="1">
      <c r="A89" t="inlineStr">
        <is>
          <t>202603270004</t>
        </is>
      </c>
      <c r="B89" t="inlineStr">
        <is>
          <t>已撤回</t>
        </is>
      </c>
      <c r="C89" s="4">
        <v>46108.40930555556</v>
      </c>
      <c r="D89" s="4">
        <v>46108.50009259259</v>
      </c>
      <c r="E89" t="inlineStr">
        <is>
          <t>曾好</t>
        </is>
      </c>
      <c r="F89" t="inlineStr">
        <is>
          <t>创新中心</t>
        </is>
      </c>
      <c r="G89"/>
      <c r="H89">
        <v>0</v>
      </c>
      <c r="I89">
        <v>0</v>
      </c>
      <c r="J89" t="inlineStr">
        <is>
          <t>2h10m44.39s</t>
        </is>
      </c>
      <c r="K89" t="inlineStr">
        <is>
          <t>年假 2025</t>
        </is>
      </c>
      <c r="L89" s="2">
        <v>46108.5</v>
      </c>
      <c r="M89" s="2">
        <v>46108.5</v>
      </c>
      <c r="N89" t="inlineStr">
        <is>
          <t>0.5</t>
        </is>
      </c>
      <c r="O89" t="inlineStr">
        <is>
          <t>去香港拿签证</t>
        </is>
      </c>
      <c r="P89" t="inlineStr">
        <is>
          <t>天</t>
        </is>
      </c>
      <c r="Q89"/>
      <c r="R89"/>
      <c r="S89"/>
      <c r="T89" s="3"/>
      <c r="U89" s="3"/>
      <c r="V89"/>
      <c r="W89" t="inlineStr">
        <is>
          <t>NzU1MDE0NzI0MzAzMzAzNDc1MzpyZWN2ZjFPS0hLWDlpazphYzE3MTkxYjU0M2QzYmFjMDdhYTljOTVlOTcyOGI5NTox</t>
        </is>
      </c>
    </row>
    <row r="90" ht="25.5" customHeight="1">
      <c r="A90" t="inlineStr">
        <is>
          <t>202603270003</t>
        </is>
      </c>
      <c r="B90" t="inlineStr">
        <is>
          <t>已通过</t>
        </is>
      </c>
      <c r="C90" s="4">
        <v>46108.406643518516</v>
      </c>
      <c r="D90" s="4">
        <v>46108.406956018516</v>
      </c>
      <c r="E90" t="inlineStr">
        <is>
          <t>彭勇陶</t>
        </is>
      </c>
      <c r="F90" t="inlineStr">
        <is>
          <t>产品与研发中心;机器人产品研发部;电子研发部</t>
        </is>
      </c>
      <c r="G90"/>
      <c r="H90">
        <v>1</v>
      </c>
      <c r="I90">
        <v>1</v>
      </c>
      <c r="J90" t="inlineStr">
        <is>
          <t>27.181s</t>
        </is>
      </c>
      <c r="K90" t="inlineStr">
        <is>
          <t>年假 2026</t>
        </is>
      </c>
      <c r="L90" s="2">
        <v>46108.5</v>
      </c>
      <c r="M90" s="2">
        <v>46108.5</v>
      </c>
      <c r="N90" t="inlineStr">
        <is>
          <t>0.5</t>
        </is>
      </c>
      <c r="O90" t="inlineStr">
        <is>
          <t>家中事务处理</t>
        </is>
      </c>
      <c r="P90" t="inlineStr">
        <is>
          <t>天</t>
        </is>
      </c>
      <c r="Q90"/>
      <c r="R90"/>
      <c r="S90"/>
      <c r="T90" s="3"/>
      <c r="U90" s="3"/>
      <c r="V90"/>
      <c r="W90" t="inlineStr">
        <is>
          <t>NzU1MDE0NzI0MzAzMzAzNDc1MzpyZWN2ZjFOTjd5UWJjVzo5MzAxMzA2NzUyYTFkZjQyNWVhYjA1ZGRjYzUyN2Y2Mzox</t>
        </is>
      </c>
    </row>
    <row r="91" ht="25.5" customHeight="1">
      <c r="A91" t="inlineStr">
        <is>
          <t>202603270001</t>
        </is>
      </c>
      <c r="B91" t="inlineStr">
        <is>
          <t>已通过</t>
        </is>
      </c>
      <c r="C91" s="4">
        <v>46108.38972222222</v>
      </c>
      <c r="D91" s="4">
        <v>46108.38989583333</v>
      </c>
      <c r="E91" t="inlineStr">
        <is>
          <t>王健平</t>
        </is>
      </c>
      <c r="F91" t="inlineStr">
        <is>
          <t>Industrial Center;Production Department;Complete Machine Process Team</t>
        </is>
      </c>
      <c r="G91"/>
      <c r="H91">
        <v>1</v>
      </c>
      <c r="I91">
        <v>1</v>
      </c>
      <c r="J91" t="inlineStr">
        <is>
          <t>14.886s</t>
        </is>
      </c>
      <c r="K91" t="inlineStr">
        <is>
          <t>加班调休假</t>
        </is>
      </c>
      <c r="L91" s="2">
        <v>46108</v>
      </c>
      <c r="M91" s="2">
        <v>46108.5</v>
      </c>
      <c r="N91" t="inlineStr">
        <is>
          <t>1</t>
        </is>
      </c>
      <c r="O91" t="inlineStr">
        <is>
          <t>家里有事</t>
        </is>
      </c>
      <c r="P91" t="inlineStr">
        <is>
          <t>天</t>
        </is>
      </c>
      <c r="Q91"/>
      <c r="R91"/>
      <c r="S91"/>
      <c r="T91" s="3"/>
      <c r="U91" s="3"/>
      <c r="V91"/>
      <c r="W91" t="inlineStr">
        <is>
          <t>NzU1MDE0NzI0MzAzMzAzNDc1MzpyZWN2ZjFIRUNJdHpneTo3MTM3YWZkMzYxMWEzMTQxOWQxNjMzMThlNzMyMmU0YTox</t>
        </is>
      </c>
    </row>
    <row r="92" ht="25.5" customHeight="1">
      <c r="A92" t="inlineStr">
        <is>
          <t>202603260050</t>
        </is>
      </c>
      <c r="B92" t="inlineStr">
        <is>
          <t>已通过</t>
        </is>
      </c>
      <c r="C92" s="4">
        <v>46107.90568287037</v>
      </c>
      <c r="D92" s="4">
        <v>46107.92469907407</v>
      </c>
      <c r="E92" t="inlineStr">
        <is>
          <t>唐清林</t>
        </is>
      </c>
      <c r="F92" t="inlineStr">
        <is>
          <t>商业化中心;中国南区;南区口味组</t>
        </is>
      </c>
      <c r="G92"/>
      <c r="H92">
        <v>1</v>
      </c>
      <c r="I92">
        <v>1</v>
      </c>
      <c r="J92" t="inlineStr">
        <is>
          <t>27m22.56s</t>
        </is>
      </c>
      <c r="K92" t="inlineStr">
        <is>
          <t>调休假</t>
        </is>
      </c>
      <c r="L92" s="2">
        <v>46081</v>
      </c>
      <c r="M92" s="2">
        <v>46081.5</v>
      </c>
      <c r="N92" t="inlineStr">
        <is>
          <t>1</t>
        </is>
      </c>
      <c r="O92" t="inlineStr">
        <is>
          <t>休假</t>
        </is>
      </c>
      <c r="P92" t="inlineStr">
        <is>
          <t>天</t>
        </is>
      </c>
      <c r="Q92"/>
      <c r="R92"/>
      <c r="S92"/>
      <c r="T92" s="3"/>
      <c r="U92" s="3"/>
      <c r="V92"/>
      <c r="W92" t="inlineStr">
        <is>
          <t>NzU1MDE0NzI0MzAzMzAzNDc1MzpyZWN2ZVlTYjJuampWZToxNzBiZjBhNzNmMWUxZGI1MGM5ZmYyMzkyYmUzNmIwNjox</t>
        </is>
      </c>
    </row>
    <row r="93" ht="25.5" customHeight="1">
      <c r="A93" t="inlineStr">
        <is>
          <t>202603260049</t>
        </is>
      </c>
      <c r="B93" t="inlineStr">
        <is>
          <t>已通过</t>
        </is>
      </c>
      <c r="C93" s="4">
        <v>46107.904652777775</v>
      </c>
      <c r="D93" s="4">
        <v>46107.92475694444</v>
      </c>
      <c r="E93" t="inlineStr">
        <is>
          <t>唐清林</t>
        </is>
      </c>
      <c r="F93" t="inlineStr">
        <is>
          <t>商业化中心;中国南区;南区口味组</t>
        </is>
      </c>
      <c r="G93"/>
      <c r="H93">
        <v>1</v>
      </c>
      <c r="I93">
        <v>1</v>
      </c>
      <c r="J93" t="inlineStr">
        <is>
          <t>28m57.163s</t>
        </is>
      </c>
      <c r="K93" t="inlineStr">
        <is>
          <t>调休假</t>
        </is>
      </c>
      <c r="L93" s="2">
        <v>46031</v>
      </c>
      <c r="M93" s="2">
        <v>46031.5</v>
      </c>
      <c r="N93" t="inlineStr">
        <is>
          <t>1</t>
        </is>
      </c>
      <c r="O93" t="inlineStr">
        <is>
          <t>休假</t>
        </is>
      </c>
      <c r="P93" t="inlineStr">
        <is>
          <t>天</t>
        </is>
      </c>
      <c r="Q93"/>
      <c r="R93"/>
      <c r="S93"/>
      <c r="T93" s="3"/>
      <c r="U93" s="3"/>
      <c r="V93"/>
      <c r="W93" t="inlineStr">
        <is>
          <t>NzU1MDE0NzI0MzAzMzAzNDc1MzpyZWN2ZVlSTk00b2Q2bTplZmM3ODI0NzA3NjQyYjE5MDc0MzQ5ZGRlNzZhMWYzODox</t>
        </is>
      </c>
    </row>
    <row r="94" ht="25.5" customHeight="1">
      <c r="A94" t="inlineStr">
        <is>
          <t>202603260048</t>
        </is>
      </c>
      <c r="B94" t="inlineStr">
        <is>
          <t>已通过</t>
        </is>
      </c>
      <c r="C94" s="4">
        <v>46107.90422453704</v>
      </c>
      <c r="D94" s="4">
        <v>46107.92482638889</v>
      </c>
      <c r="E94" t="inlineStr">
        <is>
          <t>唐清林</t>
        </is>
      </c>
      <c r="F94" t="inlineStr">
        <is>
          <t>商业化中心;中国南区;南区口味组</t>
        </is>
      </c>
      <c r="G94"/>
      <c r="H94">
        <v>1</v>
      </c>
      <c r="I94">
        <v>1</v>
      </c>
      <c r="J94" t="inlineStr">
        <is>
          <t>29m40.462s</t>
        </is>
      </c>
      <c r="K94" t="inlineStr">
        <is>
          <t>调休假</t>
        </is>
      </c>
      <c r="L94" s="2">
        <v>46028</v>
      </c>
      <c r="M94" s="2">
        <v>46029.5</v>
      </c>
      <c r="N94" t="inlineStr">
        <is>
          <t>2</t>
        </is>
      </c>
      <c r="O94" t="inlineStr">
        <is>
          <t>休假</t>
        </is>
      </c>
      <c r="P94" t="inlineStr">
        <is>
          <t>天</t>
        </is>
      </c>
      <c r="Q94"/>
      <c r="R94"/>
      <c r="S94"/>
      <c r="T94" s="3"/>
      <c r="U94" s="3"/>
      <c r="V94"/>
      <c r="W94" t="inlineStr">
        <is>
          <t>NzU1MDE0NzI0MzAzMzAzNDc1MzpyZWN2ZVlSRTVNcU12RDo2MDk1MTk4OGMyMGU5NjFhNDJlNTk4MjVmZDQzM2M0ODox</t>
        </is>
      </c>
    </row>
    <row r="95" ht="25.5" customHeight="1">
      <c r="A95" t="inlineStr">
        <is>
          <t>202603260043</t>
        </is>
      </c>
      <c r="B95" t="inlineStr">
        <is>
          <t>已通过</t>
        </is>
      </c>
      <c r="C95" s="4">
        <v>46107.80887731481</v>
      </c>
      <c r="D95" s="4">
        <v>46107.81034722222</v>
      </c>
      <c r="E95" t="inlineStr">
        <is>
          <t>潘杰</t>
        </is>
      </c>
      <c r="F95" t="inlineStr">
        <is>
          <t>产品与研发中心;软件系统产品研发部;软件产品部</t>
        </is>
      </c>
      <c r="G95"/>
      <c r="H95">
        <v>1</v>
      </c>
      <c r="I95">
        <v>1</v>
      </c>
      <c r="J95" t="inlineStr">
        <is>
          <t>2m7.348s</t>
        </is>
      </c>
      <c r="K95" t="inlineStr">
        <is>
          <t>年假 2026</t>
        </is>
      </c>
      <c r="L95" s="2">
        <v>46115</v>
      </c>
      <c r="M95" s="2">
        <v>46115.5</v>
      </c>
      <c r="N95" t="inlineStr">
        <is>
          <t>1</t>
        </is>
      </c>
      <c r="O95" t="inlineStr">
        <is>
          <t>请假~拍婚纱照</t>
        </is>
      </c>
      <c r="P95" t="inlineStr">
        <is>
          <t>天</t>
        </is>
      </c>
      <c r="Q95"/>
      <c r="R95"/>
      <c r="S95"/>
      <c r="T95" s="3"/>
      <c r="U95" s="3"/>
      <c r="V95"/>
      <c r="W95" t="inlineStr">
        <is>
          <t>NzU1MDE0NzI0MzAzMzAzNDc1MzpyZWN2ZVlqNWJ0VUFnRTo0OTJkZjZhYjgyYmYxOWIwN2I3NDZlYTcyOTllMmQ0MDox</t>
        </is>
      </c>
    </row>
    <row r="96" ht="25.5" customHeight="1">
      <c r="A96" t="inlineStr">
        <is>
          <t>202603260020</t>
        </is>
      </c>
      <c r="B96" t="inlineStr">
        <is>
          <t>已通过</t>
        </is>
      </c>
      <c r="C96" s="4">
        <v>46107.56570601852</v>
      </c>
      <c r="D96" s="4">
        <v>46107.56935185185</v>
      </c>
      <c r="E96" t="inlineStr">
        <is>
          <t>曹进涛</t>
        </is>
      </c>
      <c r="F96" t="inlineStr">
        <is>
          <t>产品与研发中心;机器人产品研发部;结构研发部</t>
        </is>
      </c>
      <c r="G96"/>
      <c r="H96">
        <v>1</v>
      </c>
      <c r="I96">
        <v>1</v>
      </c>
      <c r="J96" t="inlineStr">
        <is>
          <t>5m15.254s</t>
        </is>
      </c>
      <c r="K96" t="inlineStr">
        <is>
          <t>加班调休假</t>
        </is>
      </c>
      <c r="L96" s="2">
        <v>46107.5</v>
      </c>
      <c r="M96" s="2">
        <v>46107.5</v>
      </c>
      <c r="N96" t="inlineStr">
        <is>
          <t>0.5</t>
        </is>
      </c>
      <c r="O96" t="inlineStr">
        <is>
          <t>身体不舒服</t>
        </is>
      </c>
      <c r="P96" t="inlineStr">
        <is>
          <t>天</t>
        </is>
      </c>
      <c r="Q96"/>
      <c r="R96"/>
      <c r="S96"/>
      <c r="T96" s="3"/>
      <c r="U96" s="3"/>
      <c r="V96"/>
      <c r="W96" t="inlineStr">
        <is>
          <t>NzU1MDE0NzI0MzAzMzAzNDc1MzpyZWN2ZVdTVnpCUmFwZzo2OTIwZmMxY2FiZDAwMDU4YjA0MzkzNjNlMTkxNmM4ODox</t>
        </is>
      </c>
    </row>
    <row r="97" ht="25.5" customHeight="1">
      <c r="A97" t="inlineStr">
        <is>
          <t>202603260010</t>
        </is>
      </c>
      <c r="B97" t="inlineStr">
        <is>
          <t>已通过</t>
        </is>
      </c>
      <c r="C97" s="4">
        <v>46107.44550925926</v>
      </c>
      <c r="D97" s="4">
        <v>46107.44663194445</v>
      </c>
      <c r="E97" t="inlineStr">
        <is>
          <t>黄晓</t>
        </is>
      </c>
      <c r="F97" t="inlineStr">
        <is>
          <t>产品与研发中心;软件系统产品研发部;软件质量保障组</t>
        </is>
      </c>
      <c r="G97"/>
      <c r="H97">
        <v>1</v>
      </c>
      <c r="I97">
        <v>1</v>
      </c>
      <c r="J97" t="inlineStr">
        <is>
          <t>1m36.317s</t>
        </is>
      </c>
      <c r="K97" t="inlineStr">
        <is>
          <t>年假 2026</t>
        </is>
      </c>
      <c r="L97" s="2">
        <v>46107.5</v>
      </c>
      <c r="M97" s="2">
        <v>46107.5</v>
      </c>
      <c r="N97" t="inlineStr">
        <is>
          <t>0.5</t>
        </is>
      </c>
      <c r="O97" t="inlineStr">
        <is>
          <t>休年假 请批准</t>
        </is>
      </c>
      <c r="P97" t="inlineStr">
        <is>
          <t>天</t>
        </is>
      </c>
      <c r="Q97"/>
      <c r="R97"/>
      <c r="S97"/>
      <c r="T97" s="3"/>
      <c r="U97" s="3"/>
      <c r="V97"/>
      <c r="W97" t="inlineStr">
        <is>
          <t>NzU1MDE0NzI0MzAzMzAzNDc1MzpyZWN2ZVdibTlxell5NToxMmE0NjRlMGZiN2Q4NTAzM2Y0ZDMxNWU1NDUxNDUzNjox</t>
        </is>
      </c>
    </row>
    <row r="98" ht="25.5" customHeight="1">
      <c r="A98" t="inlineStr">
        <is>
          <t>202603260002</t>
        </is>
      </c>
      <c r="B98" t="inlineStr">
        <is>
          <t>已通过</t>
        </is>
      </c>
      <c r="C98" s="4">
        <v>46107.40833333333</v>
      </c>
      <c r="D98" s="4">
        <v>46107.41554398148</v>
      </c>
      <c r="E98" t="inlineStr">
        <is>
          <t>唐嘉伟</t>
        </is>
      </c>
      <c r="F98" t="inlineStr">
        <is>
          <t>工业化中心;制造部;装备组</t>
        </is>
      </c>
      <c r="G98"/>
      <c r="H98">
        <v>2</v>
      </c>
      <c r="I98">
        <v>2</v>
      </c>
      <c r="J98" t="inlineStr">
        <is>
          <t>10m23.102s</t>
        </is>
      </c>
      <c r="K98" t="inlineStr">
        <is>
          <t>育儿假</t>
        </is>
      </c>
      <c r="L98" s="2">
        <v>46108</v>
      </c>
      <c r="M98" s="2">
        <v>46108.5</v>
      </c>
      <c r="N98" t="inlineStr">
        <is>
          <t>1</t>
        </is>
      </c>
      <c r="O98" t="inlineStr">
        <is>
          <t>家庭成员周末有事，需请假搬家</t>
        </is>
      </c>
      <c r="P98" t="inlineStr">
        <is>
          <t>天</t>
        </is>
      </c>
      <c r="Q98"/>
      <c r="R98"/>
      <c r="S98"/>
      <c r="T98" s="3" t="str">
        <f>=HYPERLINK("https://www.feishu.cn/approval/admin/previewAttachment?key=d67c1d97-d49d-4dc3-a7b0-ff0f5bce5d23", "1 张图片")</f>
        <v>1 张图片</v>
      </c>
      <c r="U98" s="3"/>
      <c r="V98"/>
      <c r="W98" t="inlineStr">
        <is>
          <t>NzU1MDE0NzI0MzAzMzAzNDc1MzpyZWN2ZVZYU2xvVVRsMzowZWFmZDQxNWU0ZTY4N2E0NTgzMmZjZjYzZWNlMjJhZTox</t>
        </is>
      </c>
    </row>
    <row r="99" ht="25.5" customHeight="1">
      <c r="A99" t="inlineStr">
        <is>
          <t>202603250036</t>
        </is>
      </c>
      <c r="B99" t="inlineStr">
        <is>
          <t>已通过</t>
        </is>
      </c>
      <c r="C99" s="4">
        <v>46106.71790509259</v>
      </c>
      <c r="D99" s="4">
        <v>46106.71853009259</v>
      </c>
      <c r="E99" t="inlineStr">
        <is>
          <t>郭慧慧</t>
        </is>
      </c>
      <c r="F99" t="inlineStr">
        <is>
          <t>产品与研发中心;软件系统产品研发部;软件产品部</t>
        </is>
      </c>
      <c r="G99"/>
      <c r="H99">
        <v>1</v>
      </c>
      <c r="I99">
        <v>1</v>
      </c>
      <c r="J99" t="inlineStr">
        <is>
          <t>53.61s</t>
        </is>
      </c>
      <c r="K99" t="inlineStr">
        <is>
          <t>加班调休假</t>
        </is>
      </c>
      <c r="L99" s="2">
        <v>46108.5</v>
      </c>
      <c r="M99" s="2">
        <v>46108.5</v>
      </c>
      <c r="N99" t="inlineStr">
        <is>
          <t>0.5</t>
        </is>
      </c>
      <c r="O99" t="inlineStr">
        <is>
          <t>-</t>
        </is>
      </c>
      <c r="P99" t="inlineStr">
        <is>
          <t>天</t>
        </is>
      </c>
      <c r="Q99"/>
      <c r="R99"/>
      <c r="S99"/>
      <c r="T99" s="3"/>
      <c r="U99" s="3"/>
      <c r="V99"/>
      <c r="W99" t="inlineStr">
        <is>
          <t>NzU1MDE0NzI0MzAzMzAzNDc1MzpyZWN2ZVJWQTc5VzRvQzphNzQ1NjYwMzRlNWY1MDk3Mjk0YmUwZGJhNjkwZjQwNDox</t>
        </is>
      </c>
    </row>
    <row r="100" ht="25.5" customHeight="1">
      <c r="A100" t="inlineStr">
        <is>
          <t>202603250030</t>
        </is>
      </c>
      <c r="B100" t="inlineStr">
        <is>
          <t>已通过</t>
        </is>
      </c>
      <c r="C100" s="4">
        <v>46106.64550925926</v>
      </c>
      <c r="D100" s="4">
        <v>46106.756875</v>
      </c>
      <c r="E100" t="inlineStr">
        <is>
          <t>肖缨蕴</t>
        </is>
      </c>
      <c r="F100" t="inlineStr">
        <is>
          <t>创新中心;全球大客户管理部</t>
        </is>
      </c>
      <c r="G100"/>
      <c r="H100">
        <v>1</v>
      </c>
      <c r="I100">
        <v>1</v>
      </c>
      <c r="J100" t="inlineStr">
        <is>
          <t>2h40m22.561s</t>
        </is>
      </c>
      <c r="K100" t="inlineStr">
        <is>
          <t>年假 2026</t>
        </is>
      </c>
      <c r="L100" s="2">
        <v>46106.5</v>
      </c>
      <c r="M100" s="2">
        <v>46106.5</v>
      </c>
      <c r="N100" t="inlineStr">
        <is>
          <t>0.5</t>
        </is>
      </c>
      <c r="O100" t="inlineStr">
        <is>
          <t>身体不适 在家休息</t>
        </is>
      </c>
      <c r="P100" t="inlineStr">
        <is>
          <t>天</t>
        </is>
      </c>
      <c r="Q100"/>
      <c r="R100"/>
      <c r="S100"/>
      <c r="T100" s="3"/>
      <c r="U100" s="3"/>
      <c r="V100"/>
      <c r="W100" t="inlineStr">
        <is>
          <t>NzU1MDE0NzI0MzAzMzAzNDc1MzpyZWN2ZVJ2a0lqOFhJRjowYzVlYzA2OTI5NjBlMzY1MTY2YmI4MjZkYTgxNmMyYzox</t>
        </is>
      </c>
    </row>
    <row r="101" ht="25.5" customHeight="1">
      <c r="A101" t="inlineStr">
        <is>
          <t>202603250018</t>
        </is>
      </c>
      <c r="B101" t="inlineStr">
        <is>
          <t>已通过</t>
        </is>
      </c>
      <c r="C101" s="4">
        <v>46106.47850694445</v>
      </c>
      <c r="D101" s="4">
        <v>46107.129583333335</v>
      </c>
      <c r="E101" t="inlineStr">
        <is>
          <t>胡兴朝</t>
        </is>
      </c>
      <c r="F101" t="inlineStr">
        <is>
          <t>运营中心;财务部</t>
        </is>
      </c>
      <c r="G101"/>
      <c r="H101">
        <v>1</v>
      </c>
      <c r="I101">
        <v>1</v>
      </c>
      <c r="J101" t="inlineStr">
        <is>
          <t>15h37m33.044s</t>
        </is>
      </c>
      <c r="K101" t="inlineStr">
        <is>
          <t>年假 2026</t>
        </is>
      </c>
      <c r="L101" s="2">
        <v>46106.5</v>
      </c>
      <c r="M101" s="2">
        <v>46106.5</v>
      </c>
      <c r="N101" t="inlineStr">
        <is>
          <t>0.5</t>
        </is>
      </c>
      <c r="O101" t="inlineStr">
        <is>
          <t>休年假</t>
        </is>
      </c>
      <c r="P101" t="inlineStr">
        <is>
          <t>天</t>
        </is>
      </c>
      <c r="Q101"/>
      <c r="R101"/>
      <c r="S101"/>
      <c r="T101" s="3"/>
      <c r="U101" s="3"/>
      <c r="V101"/>
      <c r="W101" t="inlineStr">
        <is>
          <t>NzU1MDE0NzI0MzAzMzAzNDc1MzpyZWN2ZVF3TjB0bDdUcToxMDI2NmY5NzZhMWYxMzY5M2Y1ZjI3MWM1YTNlNDRkMzox</t>
        </is>
      </c>
    </row>
    <row r="102" ht="25.5" customHeight="1">
      <c r="A102" t="inlineStr">
        <is>
          <t>202603250002</t>
        </is>
      </c>
      <c r="B102" t="inlineStr">
        <is>
          <t>已通过</t>
        </is>
      </c>
      <c r="C102" s="4">
        <v>46106.31592592593</v>
      </c>
      <c r="D102" s="4">
        <v>46106.75699074074</v>
      </c>
      <c r="E102" t="inlineStr">
        <is>
          <t>郭蓓</t>
        </is>
      </c>
      <c r="F102" t="inlineStr">
        <is>
          <t>创新中心;市场部</t>
        </is>
      </c>
      <c r="G102"/>
      <c r="H102">
        <v>1</v>
      </c>
      <c r="I102">
        <v>1</v>
      </c>
      <c r="J102" t="inlineStr">
        <is>
          <t>10h35m7.298s</t>
        </is>
      </c>
      <c r="K102" t="inlineStr">
        <is>
          <t>事假</t>
        </is>
      </c>
      <c r="L102" s="2">
        <v>46106.5</v>
      </c>
      <c r="M102" s="2">
        <v>46106.5</v>
      </c>
      <c r="N102" t="inlineStr">
        <is>
          <t>0.5</t>
        </is>
      </c>
      <c r="O102" t="inlineStr">
        <is>
          <t>家里有事请假</t>
        </is>
      </c>
      <c r="P102" t="inlineStr">
        <is>
          <t>天</t>
        </is>
      </c>
      <c r="Q102"/>
      <c r="R102"/>
      <c r="S102"/>
      <c r="T102" s="3"/>
      <c r="U102" s="3"/>
      <c r="V102"/>
      <c r="W102" t="inlineStr">
        <is>
          <t>NzU1MDE0NzI0MzAzMzAzNDc1MzpyZWN2ZVB6UUhGa2ZsUTo5ZDRmOWVhMjFjNzI0NGQwODFmNTRmODAwODgxNGM5MTox</t>
        </is>
      </c>
    </row>
    <row r="103" ht="25.5" customHeight="1">
      <c r="A103" t="inlineStr">
        <is>
          <t>202603250001</t>
        </is>
      </c>
      <c r="B103" t="inlineStr">
        <is>
          <t>已通过</t>
        </is>
      </c>
      <c r="C103" s="4">
        <v>46106.31560185185</v>
      </c>
      <c r="D103" s="4">
        <v>46106.757048611114</v>
      </c>
      <c r="E103" t="inlineStr">
        <is>
          <t>郭蓓</t>
        </is>
      </c>
      <c r="F103" t="inlineStr">
        <is>
          <t>创新中心;市场部</t>
        </is>
      </c>
      <c r="G103"/>
      <c r="H103">
        <v>1</v>
      </c>
      <c r="I103">
        <v>1</v>
      </c>
      <c r="J103" t="inlineStr">
        <is>
          <t>10h35m40.341s</t>
        </is>
      </c>
      <c r="K103" t="inlineStr">
        <is>
          <t>年假 2026</t>
        </is>
      </c>
      <c r="L103" s="2">
        <v>46106</v>
      </c>
      <c r="M103" s="2">
        <v>46106</v>
      </c>
      <c r="N103" t="inlineStr">
        <is>
          <t>0.5</t>
        </is>
      </c>
      <c r="O103" t="inlineStr">
        <is>
          <t>家里有事请假</t>
        </is>
      </c>
      <c r="P103" t="inlineStr">
        <is>
          <t>天</t>
        </is>
      </c>
      <c r="Q103"/>
      <c r="R103"/>
      <c r="S103"/>
      <c r="T103" s="3"/>
      <c r="U103" s="3"/>
      <c r="V103"/>
      <c r="W103" t="inlineStr">
        <is>
          <t>NzU1MDE0NzI0MzAzMzAzNDc1MzpyZWN2ZVB6SnMwN01TQTo1YTBiMjY0NGM3MDgxODg3YTYwY2VlZDhjNTQyNDBjMzox</t>
        </is>
      </c>
    </row>
    <row r="104" ht="25.5" customHeight="1">
      <c r="A104" t="inlineStr">
        <is>
          <t>202603240060</t>
        </is>
      </c>
      <c r="B104" t="inlineStr">
        <is>
          <t>已通过</t>
        </is>
      </c>
      <c r="C104" s="4">
        <v>46105.869791666664</v>
      </c>
      <c r="D104" s="4">
        <v>46105.89015046296</v>
      </c>
      <c r="E104" t="inlineStr">
        <is>
          <t>余振兴</t>
        </is>
      </c>
      <c r="F104" t="inlineStr">
        <is>
          <t>商业化中心;中国南区;南区口味组</t>
        </is>
      </c>
      <c r="G104"/>
      <c r="H104">
        <v>1</v>
      </c>
      <c r="I104">
        <v>1</v>
      </c>
      <c r="J104" t="inlineStr">
        <is>
          <t>29m18.278s</t>
        </is>
      </c>
      <c r="K104" t="inlineStr">
        <is>
          <t>年假 2025</t>
        </is>
      </c>
      <c r="L104" s="2">
        <v>46093</v>
      </c>
      <c r="M104" s="2">
        <v>46093.5</v>
      </c>
      <c r="N104" t="inlineStr">
        <is>
          <t>1</t>
        </is>
      </c>
      <c r="O104" t="inlineStr">
        <is>
          <t>休息</t>
        </is>
      </c>
      <c r="P104" t="inlineStr">
        <is>
          <t>天</t>
        </is>
      </c>
      <c r="Q104"/>
      <c r="R104"/>
      <c r="S104"/>
      <c r="T104" s="3"/>
      <c r="U104" s="3"/>
      <c r="V104"/>
      <c r="W104" t="inlineStr">
        <is>
          <t>NzU1MDE0NzI0MzAzMzAzNDc1MzpyZWN2ZU1ZN2d6bU5kMjowMWRmY2RlNzkwYjBlOTJmMTIwNTI4MTVmMjEwM2ZjMjox</t>
        </is>
      </c>
    </row>
    <row r="105" ht="25.5" customHeight="1">
      <c r="A105" t="inlineStr">
        <is>
          <t>202603240059</t>
        </is>
      </c>
      <c r="B105" t="inlineStr">
        <is>
          <t>已通过</t>
        </is>
      </c>
      <c r="C105" s="4">
        <v>46105.869305555556</v>
      </c>
      <c r="D105" s="4">
        <v>46105.89126157408</v>
      </c>
      <c r="E105" t="inlineStr">
        <is>
          <t>余振兴</t>
        </is>
      </c>
      <c r="F105" t="inlineStr">
        <is>
          <t>商业化中心;中国南区;南区口味组</t>
        </is>
      </c>
      <c r="G105"/>
      <c r="H105">
        <v>2</v>
      </c>
      <c r="I105">
        <v>2</v>
      </c>
      <c r="J105" t="inlineStr">
        <is>
          <t>31m37.437s</t>
        </is>
      </c>
      <c r="K105" t="inlineStr">
        <is>
          <t>调休假</t>
        </is>
      </c>
      <c r="L105" s="2">
        <v>46097</v>
      </c>
      <c r="M105" s="2">
        <v>46099.5</v>
      </c>
      <c r="N105" t="inlineStr">
        <is>
          <t>3</t>
        </is>
      </c>
      <c r="O105" t="inlineStr">
        <is>
          <t>休息</t>
        </is>
      </c>
      <c r="P105" t="inlineStr">
        <is>
          <t>天</t>
        </is>
      </c>
      <c r="Q105"/>
      <c r="R105"/>
      <c r="S105"/>
      <c r="T105" s="3"/>
      <c r="U105" s="3"/>
      <c r="V105"/>
      <c r="W105" t="inlineStr">
        <is>
          <t>NzU1MDE0NzI0MzAzMzAzNDc1MzpyZWN2ZU1YV2o4TTJuVDowY2M2NDQ4MWRlMGI3NDM0M2RkNTA0Njk0MWQwYWIyMTox</t>
        </is>
      </c>
    </row>
    <row r="106" ht="25.5" customHeight="1">
      <c r="A106" t="inlineStr">
        <is>
          <t>202603240058</t>
        </is>
      </c>
      <c r="B106" t="inlineStr">
        <is>
          <t>已通过</t>
        </is>
      </c>
      <c r="C106" s="4">
        <v>46105.868680555555</v>
      </c>
      <c r="D106" s="4">
        <v>46105.890011574076</v>
      </c>
      <c r="E106" t="inlineStr">
        <is>
          <t>余振兴</t>
        </is>
      </c>
      <c r="F106" t="inlineStr">
        <is>
          <t>商业化中心;中国南区;南区口味组</t>
        </is>
      </c>
      <c r="G106"/>
      <c r="H106">
        <v>1</v>
      </c>
      <c r="I106">
        <v>1</v>
      </c>
      <c r="J106" t="inlineStr">
        <is>
          <t>30m42.894s</t>
        </is>
      </c>
      <c r="K106" t="inlineStr">
        <is>
          <t>调休假</t>
        </is>
      </c>
      <c r="L106" s="2">
        <v>46081</v>
      </c>
      <c r="M106" s="2">
        <v>46081.5</v>
      </c>
      <c r="N106" t="inlineStr">
        <is>
          <t>1</t>
        </is>
      </c>
      <c r="O106" t="inlineStr">
        <is>
          <t>休息</t>
        </is>
      </c>
      <c r="P106" t="inlineStr">
        <is>
          <t>天</t>
        </is>
      </c>
      <c r="Q106"/>
      <c r="R106"/>
      <c r="S106"/>
      <c r="T106" s="3"/>
      <c r="U106" s="3"/>
      <c r="V106"/>
      <c r="W106" t="inlineStr">
        <is>
          <t>NzU1MDE0NzI0MzAzMzAzNDc1MzpyZWN2ZU1YSTdtdTh4YjpmMTBiYmE1YzVkNmFjODY3NTY3ZmFlNTI1ZWI5N2UzNTox</t>
        </is>
      </c>
    </row>
    <row r="107" ht="25.5" customHeight="1">
      <c r="A107" t="inlineStr">
        <is>
          <t>202603240057</t>
        </is>
      </c>
      <c r="B107" t="inlineStr">
        <is>
          <t>已通过</t>
        </is>
      </c>
      <c r="C107" s="4">
        <v>46105.86829861111</v>
      </c>
      <c r="D107" s="4">
        <v>46105.88993055555</v>
      </c>
      <c r="E107" t="inlineStr">
        <is>
          <t>余振兴</t>
        </is>
      </c>
      <c r="F107" t="inlineStr">
        <is>
          <t>商业化中心;中国南区;南区口味组</t>
        </is>
      </c>
      <c r="G107"/>
      <c r="H107">
        <v>1</v>
      </c>
      <c r="I107">
        <v>1</v>
      </c>
      <c r="J107" t="inlineStr">
        <is>
          <t>31m8.286s</t>
        </is>
      </c>
      <c r="K107" t="inlineStr">
        <is>
          <t>调休假</t>
        </is>
      </c>
      <c r="L107" s="2">
        <v>46077</v>
      </c>
      <c r="M107" s="2">
        <v>46077.5</v>
      </c>
      <c r="N107" t="inlineStr">
        <is>
          <t>1</t>
        </is>
      </c>
      <c r="O107" t="inlineStr">
        <is>
          <t>休息</t>
        </is>
      </c>
      <c r="P107" t="inlineStr">
        <is>
          <t>天</t>
        </is>
      </c>
      <c r="Q107"/>
      <c r="R107"/>
      <c r="S107"/>
      <c r="T107" s="3"/>
      <c r="U107" s="3"/>
      <c r="V107"/>
      <c r="W107" t="inlineStr">
        <is>
          <t>NzU1MDE0NzI0MzAzMzAzNDc1MzpyZWN2ZU1YekNDVDQ3WTo1ZDUyNzliZTJkZjM0NDg1Y2ExNzJkMDcwOTA4ZjczMTox</t>
        </is>
      </c>
    </row>
    <row r="108" ht="25.5" customHeight="1">
      <c r="A108" t="inlineStr">
        <is>
          <t>202603240056</t>
        </is>
      </c>
      <c r="B108" t="inlineStr">
        <is>
          <t>已通过</t>
        </is>
      </c>
      <c r="C108" s="4">
        <v>46105.86752314815</v>
      </c>
      <c r="D108" s="4">
        <v>46105.88982638889</v>
      </c>
      <c r="E108" t="inlineStr">
        <is>
          <t>余振兴</t>
        </is>
      </c>
      <c r="F108" t="inlineStr">
        <is>
          <t>商业化中心;中国南区;南区口味组</t>
        </is>
      </c>
      <c r="G108"/>
      <c r="H108">
        <v>1</v>
      </c>
      <c r="I108">
        <v>1</v>
      </c>
      <c r="J108" t="inlineStr">
        <is>
          <t>32m7.341s</t>
        </is>
      </c>
      <c r="K108" t="inlineStr">
        <is>
          <t>调休假</t>
        </is>
      </c>
      <c r="L108" s="2">
        <v>46065</v>
      </c>
      <c r="M108" s="2">
        <v>46066.5</v>
      </c>
      <c r="N108" t="inlineStr">
        <is>
          <t>2</t>
        </is>
      </c>
      <c r="O108" t="inlineStr">
        <is>
          <t>休息</t>
        </is>
      </c>
      <c r="P108" t="inlineStr">
        <is>
          <t>天</t>
        </is>
      </c>
      <c r="Q108"/>
      <c r="R108"/>
      <c r="S108"/>
      <c r="T108" s="3"/>
      <c r="U108" s="3"/>
      <c r="V108"/>
      <c r="W108" t="inlineStr">
        <is>
          <t>NzU1MDE0NzI0MzAzMzAzNDc1MzpyZWN2ZU1YaTZNazM4STo2ZDcxMjhmYjE3ODlkYzQ1MjY5MDY4YjBmYTA4YWQyMzox</t>
        </is>
      </c>
    </row>
    <row r="109" ht="25.5" customHeight="1">
      <c r="A109" t="inlineStr">
        <is>
          <t>202603240055</t>
        </is>
      </c>
      <c r="B109" t="inlineStr">
        <is>
          <t>已通过</t>
        </is>
      </c>
      <c r="C109" s="4">
        <v>46105.867106481484</v>
      </c>
      <c r="D109" s="4">
        <v>46105.8897337963</v>
      </c>
      <c r="E109" t="inlineStr">
        <is>
          <t>余振兴</t>
        </is>
      </c>
      <c r="F109" t="inlineStr">
        <is>
          <t>商业化中心;中国南区;南区口味组</t>
        </is>
      </c>
      <c r="G109"/>
      <c r="H109">
        <v>1</v>
      </c>
      <c r="I109">
        <v>1</v>
      </c>
      <c r="J109" t="inlineStr">
        <is>
          <t>32m34.647s</t>
        </is>
      </c>
      <c r="K109" t="inlineStr">
        <is>
          <t>调休假</t>
        </is>
      </c>
      <c r="L109" s="2">
        <v>46042</v>
      </c>
      <c r="M109" s="2">
        <v>46043.5</v>
      </c>
      <c r="N109" t="inlineStr">
        <is>
          <t>2</t>
        </is>
      </c>
      <c r="O109" t="inlineStr">
        <is>
          <t>休息</t>
        </is>
      </c>
      <c r="P109" t="inlineStr">
        <is>
          <t>天</t>
        </is>
      </c>
      <c r="Q109"/>
      <c r="R109"/>
      <c r="S109"/>
      <c r="T109" s="3"/>
      <c r="U109" s="3"/>
      <c r="V109"/>
      <c r="W109" t="inlineStr">
        <is>
          <t>NzU1MDE0NzI0MzAzMzAzNDc1MzpyZWN2ZU1YOE94UmJxNjo0MmRlNjY5YzgxY2U2OWE5Yjk1MmY5M2NiMDQ5ZTU5MDox</t>
        </is>
      </c>
    </row>
    <row r="110" ht="25.5" customHeight="1">
      <c r="A110" t="inlineStr">
        <is>
          <t>202603240054</t>
        </is>
      </c>
      <c r="B110" t="inlineStr">
        <is>
          <t>已通过</t>
        </is>
      </c>
      <c r="C110" s="4">
        <v>46105.86670138889</v>
      </c>
      <c r="D110" s="4">
        <v>46105.889652777776</v>
      </c>
      <c r="E110" t="inlineStr">
        <is>
          <t>余振兴</t>
        </is>
      </c>
      <c r="F110" t="inlineStr">
        <is>
          <t>商业化中心;中国南区;南区口味组</t>
        </is>
      </c>
      <c r="G110"/>
      <c r="H110">
        <v>1</v>
      </c>
      <c r="I110">
        <v>1</v>
      </c>
      <c r="J110" t="inlineStr">
        <is>
          <t>33m2.79s</t>
        </is>
      </c>
      <c r="K110" t="inlineStr">
        <is>
          <t>调休假</t>
        </is>
      </c>
      <c r="L110" s="2">
        <v>46038</v>
      </c>
      <c r="M110" s="2">
        <v>46038.5</v>
      </c>
      <c r="N110" t="inlineStr">
        <is>
          <t>1</t>
        </is>
      </c>
      <c r="O110" t="inlineStr">
        <is>
          <t>休息</t>
        </is>
      </c>
      <c r="P110" t="inlineStr">
        <is>
          <t>天</t>
        </is>
      </c>
      <c r="Q110"/>
      <c r="R110"/>
      <c r="S110"/>
      <c r="T110" s="3"/>
      <c r="U110" s="3"/>
      <c r="V110"/>
      <c r="W110" t="inlineStr">
        <is>
          <t>NzU1MDE0NzI0MzAzMzAzNDc1MzpyZWN2ZU1XWkpmZUluZTphNzcyNjNlZDdiYTg2NTEzMzhlNGIxNDFjNzUzMTdmMjox</t>
        </is>
      </c>
    </row>
    <row r="111" ht="25.5" customHeight="1">
      <c r="A111" t="inlineStr">
        <is>
          <t>202603240053</t>
        </is>
      </c>
      <c r="B111" t="inlineStr">
        <is>
          <t>已通过</t>
        </is>
      </c>
      <c r="C111" s="4">
        <v>46105.86572916667</v>
      </c>
      <c r="D111" s="4">
        <v>46105.88958333333</v>
      </c>
      <c r="E111" t="inlineStr">
        <is>
          <t>余振兴</t>
        </is>
      </c>
      <c r="F111" t="inlineStr">
        <is>
          <t>商业化中心;中国南区;南区口味组</t>
        </is>
      </c>
      <c r="G111"/>
      <c r="H111">
        <v>1</v>
      </c>
      <c r="I111">
        <v>1</v>
      </c>
      <c r="J111" t="inlineStr">
        <is>
          <t>34m21.436s</t>
        </is>
      </c>
      <c r="K111" t="inlineStr">
        <is>
          <t>调休假</t>
        </is>
      </c>
      <c r="L111" s="2">
        <v>46031</v>
      </c>
      <c r="M111" s="2">
        <v>46031.5</v>
      </c>
      <c r="N111" t="inlineStr">
        <is>
          <t>1</t>
        </is>
      </c>
      <c r="O111" t="inlineStr">
        <is>
          <t>休息</t>
        </is>
      </c>
      <c r="P111" t="inlineStr">
        <is>
          <t>天</t>
        </is>
      </c>
      <c r="Q111"/>
      <c r="R111"/>
      <c r="S111"/>
      <c r="T111" s="3"/>
      <c r="U111" s="3"/>
      <c r="V111"/>
      <c r="W111" t="inlineStr">
        <is>
          <t>NzU1MDE0NzI0MzAzMzAzNDc1MzpyZWN2ZU1XREdnRFI4SDo0YzI4M2QyMGI4ZTg5NTBjYjlmZTA3MmM1MDJkY2ZjMzox</t>
        </is>
      </c>
    </row>
    <row r="112" ht="25.5" customHeight="1">
      <c r="A112" t="inlineStr">
        <is>
          <t>202603240052</t>
        </is>
      </c>
      <c r="B112" t="inlineStr">
        <is>
          <t>已通过</t>
        </is>
      </c>
      <c r="C112" s="4">
        <v>46105.86368055556</v>
      </c>
      <c r="D112" s="4">
        <v>46105.88943287037</v>
      </c>
      <c r="E112" t="inlineStr">
        <is>
          <t>余振兴</t>
        </is>
      </c>
      <c r="F112" t="inlineStr">
        <is>
          <t>商业化中心;中国南区;南区口味组</t>
        </is>
      </c>
      <c r="G112"/>
      <c r="H112">
        <v>1</v>
      </c>
      <c r="I112">
        <v>1</v>
      </c>
      <c r="J112" t="inlineStr">
        <is>
          <t>37m5.521s</t>
        </is>
      </c>
      <c r="K112" t="inlineStr">
        <is>
          <t>调休假</t>
        </is>
      </c>
      <c r="L112" s="2">
        <v>46027</v>
      </c>
      <c r="M112" s="2">
        <v>46027.5</v>
      </c>
      <c r="N112" t="inlineStr">
        <is>
          <t>1</t>
        </is>
      </c>
      <c r="O112" t="inlineStr">
        <is>
          <t>休息</t>
        </is>
      </c>
      <c r="P112" t="inlineStr">
        <is>
          <t>天</t>
        </is>
      </c>
      <c r="Q112"/>
      <c r="R112"/>
      <c r="S112"/>
      <c r="T112" s="3"/>
      <c r="U112" s="3"/>
      <c r="V112"/>
      <c r="W112" t="inlineStr">
        <is>
          <t>NzU1MDE0NzI0MzAzMzAzNDc1MzpyZWN2ZU1WVERyVXFIQzplMGQ2NDc4NjRkNmY1Y2IwOGVkMzZjN2MzNzRhZWMxMjox</t>
        </is>
      </c>
    </row>
    <row r="113" ht="25.5" customHeight="1">
      <c r="A113" t="inlineStr">
        <is>
          <t>202603240021</t>
        </is>
      </c>
      <c r="B113" t="inlineStr">
        <is>
          <t>已通过</t>
        </is>
      </c>
      <c r="C113" s="4">
        <v>46105.499976851854</v>
      </c>
      <c r="D113" s="4">
        <v>46105.5003125</v>
      </c>
      <c r="E113" t="inlineStr">
        <is>
          <t>宋奇忠</t>
        </is>
      </c>
      <c r="F113" t="inlineStr">
        <is>
          <t>商业化中心;中国南区;南区口味组</t>
        </is>
      </c>
      <c r="G113"/>
      <c r="H113">
        <v>1</v>
      </c>
      <c r="I113">
        <v>1</v>
      </c>
      <c r="J113" t="inlineStr">
        <is>
          <t>29.031s</t>
        </is>
      </c>
      <c r="K113" t="inlineStr">
        <is>
          <t>年假 2025</t>
        </is>
      </c>
      <c r="L113" s="2">
        <v>46029</v>
      </c>
      <c r="M113" s="2">
        <v>46029.5</v>
      </c>
      <c r="N113" t="inlineStr">
        <is>
          <t>1</t>
        </is>
      </c>
      <c r="O113" t="inlineStr">
        <is>
          <t>补提年假</t>
        </is>
      </c>
      <c r="P113" t="inlineStr">
        <is>
          <t>天</t>
        </is>
      </c>
      <c r="Q113"/>
      <c r="R113"/>
      <c r="S113"/>
      <c r="T113" s="3"/>
      <c r="U113" s="3"/>
      <c r="V113"/>
      <c r="W113" t="inlineStr">
        <is>
          <t>NzU1MDE0NzI0MzAzMzAzNDc1MzpyZWN2ZUtPMlhsb00xQTplNGUyNzFmNGI5ZDI4MWY3M2I0ODg1MjFhNGIzZGJhNDox</t>
        </is>
      </c>
    </row>
    <row r="114" ht="25.5" customHeight="1">
      <c r="A114" t="inlineStr">
        <is>
          <t>202603240020</t>
        </is>
      </c>
      <c r="B114" t="inlineStr">
        <is>
          <t>已通过</t>
        </is>
      </c>
      <c r="C114" s="4">
        <v>46105.49957175926</v>
      </c>
      <c r="D114" s="4">
        <v>46105.50042824074</v>
      </c>
      <c r="E114" t="inlineStr">
        <is>
          <t>宋奇忠</t>
        </is>
      </c>
      <c r="F114" t="inlineStr">
        <is>
          <t>商业化中心;中国南区;南区口味组</t>
        </is>
      </c>
      <c r="G114"/>
      <c r="H114">
        <v>1</v>
      </c>
      <c r="I114">
        <v>1</v>
      </c>
      <c r="J114" t="inlineStr">
        <is>
          <t>1m13.093s</t>
        </is>
      </c>
      <c r="K114" t="inlineStr">
        <is>
          <t>年假 2025</t>
        </is>
      </c>
      <c r="L114" s="2">
        <v>46030</v>
      </c>
      <c r="M114" s="2">
        <v>46031.5</v>
      </c>
      <c r="N114" t="inlineStr">
        <is>
          <t>2</t>
        </is>
      </c>
      <c r="O114" t="inlineStr">
        <is>
          <t>补提年假</t>
        </is>
      </c>
      <c r="P114" t="inlineStr">
        <is>
          <t>天</t>
        </is>
      </c>
      <c r="Q114"/>
      <c r="R114"/>
      <c r="S114"/>
      <c r="T114" s="3"/>
      <c r="U114" s="3"/>
      <c r="V114"/>
      <c r="W114" t="inlineStr">
        <is>
          <t>NzU1MDE0NzI0MzAzMzAzNDc1MzpyZWN2ZUtOVFRaM0dHSTpiOWFlYmMxNzIyMWQxYmEyYTFhMDJlODUyY2Q2NjdiMjox</t>
        </is>
      </c>
    </row>
    <row r="115" ht="25.5" customHeight="1">
      <c r="A115" t="inlineStr">
        <is>
          <t>202603240019</t>
        </is>
      </c>
      <c r="B115" t="inlineStr">
        <is>
          <t>已通过</t>
        </is>
      </c>
      <c r="C115" s="4">
        <v>46105.49851851852</v>
      </c>
      <c r="D115" s="4">
        <v>46105.49862268518</v>
      </c>
      <c r="E115" t="inlineStr">
        <is>
          <t>宋奇忠</t>
        </is>
      </c>
      <c r="F115" t="inlineStr">
        <is>
          <t>商业化中心;中国南区;南区口味组</t>
        </is>
      </c>
      <c r="G115"/>
      <c r="H115">
        <v>1</v>
      </c>
      <c r="I115">
        <v>1</v>
      </c>
      <c r="J115" t="inlineStr">
        <is>
          <t>9.485s</t>
        </is>
      </c>
      <c r="K115" t="inlineStr">
        <is>
          <t>年假 2025</t>
        </is>
      </c>
      <c r="L115" s="2">
        <v>46101</v>
      </c>
      <c r="M115" s="2">
        <v>46101.5</v>
      </c>
      <c r="N115" t="inlineStr">
        <is>
          <t>1</t>
        </is>
      </c>
      <c r="O115" t="inlineStr">
        <is>
          <t>补提年假</t>
        </is>
      </c>
      <c r="P115" t="inlineStr">
        <is>
          <t>天</t>
        </is>
      </c>
      <c r="Q115"/>
      <c r="R115"/>
      <c r="S115"/>
      <c r="T115" s="3"/>
      <c r="U115" s="3"/>
      <c r="V115"/>
      <c r="W115" t="inlineStr">
        <is>
          <t>NzU1MDE0NzI0MzAzMzAzNDc1MzpyZWN2ZUtOdzFyelJrNzpiYWU3NzA4ZDBkZDY3YWNlMTU4OThmNmE3OWNmNDU0NTox</t>
        </is>
      </c>
    </row>
    <row r="116" ht="25.5" customHeight="1">
      <c r="A116" t="inlineStr">
        <is>
          <t>202603240018</t>
        </is>
      </c>
      <c r="B116" t="inlineStr">
        <is>
          <t>已通过</t>
        </is>
      </c>
      <c r="C116" s="4">
        <v>46105.49805555555</v>
      </c>
      <c r="D116" s="4">
        <v>46105.49853009259</v>
      </c>
      <c r="E116" t="inlineStr">
        <is>
          <t>宋奇忠</t>
        </is>
      </c>
      <c r="F116" t="inlineStr">
        <is>
          <t>商业化中心;中国南区;南区口味组</t>
        </is>
      </c>
      <c r="G116"/>
      <c r="H116">
        <v>1</v>
      </c>
      <c r="I116">
        <v>1</v>
      </c>
      <c r="J116" t="inlineStr">
        <is>
          <t>41.434s</t>
        </is>
      </c>
      <c r="K116" t="inlineStr">
        <is>
          <t>年假 2025</t>
        </is>
      </c>
      <c r="L116" s="2">
        <v>46092</v>
      </c>
      <c r="M116" s="2">
        <v>46092.5</v>
      </c>
      <c r="N116" t="inlineStr">
        <is>
          <t>1</t>
        </is>
      </c>
      <c r="O116" t="inlineStr">
        <is>
          <t>补提年假</t>
        </is>
      </c>
      <c r="P116" t="inlineStr">
        <is>
          <t>天</t>
        </is>
      </c>
      <c r="Q116"/>
      <c r="R116"/>
      <c r="S116"/>
      <c r="T116" s="3"/>
      <c r="U116" s="3"/>
      <c r="V116"/>
      <c r="W116" t="inlineStr">
        <is>
          <t>NzU1MDE0NzI0MzAzMzAzNDc1MzpyZWN2ZUtObE42empiZDo0MDc5NWU4ODYxNzVlMzA0NzNjNDVlZGFjYjJhYzRjODox</t>
        </is>
      </c>
    </row>
    <row r="117" ht="25.5" customHeight="1">
      <c r="A117" t="inlineStr">
        <is>
          <t>202603240017</t>
        </is>
      </c>
      <c r="B117" t="inlineStr">
        <is>
          <t>已通过</t>
        </is>
      </c>
      <c r="C117" s="4">
        <v>46105.49767361111</v>
      </c>
      <c r="D117" s="4">
        <v>46105.498773148145</v>
      </c>
      <c r="E117" t="inlineStr">
        <is>
          <t>宋奇忠</t>
        </is>
      </c>
      <c r="F117" t="inlineStr">
        <is>
          <t>商业化中心;中国南区;南区口味组</t>
        </is>
      </c>
      <c r="G117"/>
      <c r="H117">
        <v>1</v>
      </c>
      <c r="I117">
        <v>1</v>
      </c>
      <c r="J117" t="inlineStr">
        <is>
          <t>1m34.083s</t>
        </is>
      </c>
      <c r="K117" t="inlineStr">
        <is>
          <t>年假 2025</t>
        </is>
      </c>
      <c r="L117" s="2">
        <v>46080</v>
      </c>
      <c r="M117" s="2">
        <v>46080.5</v>
      </c>
      <c r="N117" t="inlineStr">
        <is>
          <t>1</t>
        </is>
      </c>
      <c r="O117" t="inlineStr">
        <is>
          <t>补提年假</t>
        </is>
      </c>
      <c r="P117" t="inlineStr">
        <is>
          <t>天</t>
        </is>
      </c>
      <c r="Q117"/>
      <c r="R117"/>
      <c r="S117"/>
      <c r="T117" s="3"/>
      <c r="U117" s="3"/>
      <c r="V117"/>
      <c r="W117" t="inlineStr">
        <is>
          <t>NzU1MDE0NzI0MzAzMzAzNDc1MzpyZWN2ZUtOZGdFd0p6Ujo2YWU2MWEyZTdhYmJhODRhODQ4N2QxOGI3MzYwYTQwNTox</t>
        </is>
      </c>
    </row>
    <row r="118" ht="25.5" customHeight="1">
      <c r="A118" t="inlineStr">
        <is>
          <t>202603240016</t>
        </is>
      </c>
      <c r="B118" t="inlineStr">
        <is>
          <t>已通过</t>
        </is>
      </c>
      <c r="C118" s="4">
        <v>46105.496782407405</v>
      </c>
      <c r="D118" s="4">
        <v>46105.49884259259</v>
      </c>
      <c r="E118" t="inlineStr">
        <is>
          <t>宋奇忠</t>
        </is>
      </c>
      <c r="F118" t="inlineStr">
        <is>
          <t>商业化中心;中国南区;南区口味组</t>
        </is>
      </c>
      <c r="G118"/>
      <c r="H118">
        <v>1</v>
      </c>
      <c r="I118">
        <v>1</v>
      </c>
      <c r="J118" t="inlineStr">
        <is>
          <t>2m58.661s</t>
        </is>
      </c>
      <c r="K118" t="inlineStr">
        <is>
          <t>年假 2025</t>
        </is>
      </c>
      <c r="L118" s="2">
        <v>46077</v>
      </c>
      <c r="M118" s="2">
        <v>46078.5</v>
      </c>
      <c r="N118" t="inlineStr">
        <is>
          <t>2</t>
        </is>
      </c>
      <c r="O118" t="inlineStr">
        <is>
          <t>补提年假</t>
        </is>
      </c>
      <c r="P118" t="inlineStr">
        <is>
          <t>天</t>
        </is>
      </c>
      <c r="Q118"/>
      <c r="R118"/>
      <c r="S118"/>
      <c r="T118" s="3"/>
      <c r="U118" s="3"/>
      <c r="V118"/>
      <c r="W118" t="inlineStr">
        <is>
          <t>NzU1MDE0NzI0MzAzMzAzNDc1MzpyZWN2ZUtNVDZzdlF3Rzo2ZTZiYjRmNDc4YzljZmFhMTU4ZjEwOTFiMTNiYjc3YTox</t>
        </is>
      </c>
    </row>
    <row r="119" ht="25.5" customHeight="1">
      <c r="A119" t="inlineStr">
        <is>
          <t>202603240005</t>
        </is>
      </c>
      <c r="B119" t="inlineStr">
        <is>
          <t>已通过</t>
        </is>
      </c>
      <c r="C119" s="4">
        <v>46105.417592592596</v>
      </c>
      <c r="D119" s="4">
        <v>46105.41988425926</v>
      </c>
      <c r="E119" t="inlineStr">
        <is>
          <t>金鹏飞</t>
        </is>
      </c>
      <c r="F119" t="inlineStr">
        <is>
          <t>工业化中心;供应链部;寻源组</t>
        </is>
      </c>
      <c r="G119"/>
      <c r="H119">
        <v>1</v>
      </c>
      <c r="I119">
        <v>1</v>
      </c>
      <c r="J119" t="inlineStr">
        <is>
          <t>3m18.669s</t>
        </is>
      </c>
      <c r="K119" t="inlineStr">
        <is>
          <t>加班调休假</t>
        </is>
      </c>
      <c r="L119" s="2">
        <v>46105</v>
      </c>
      <c r="M119" s="2">
        <v>46105.5</v>
      </c>
      <c r="N119" t="inlineStr">
        <is>
          <t>1</t>
        </is>
      </c>
      <c r="O119" t="inlineStr">
        <is>
          <t>身体不适</t>
        </is>
      </c>
      <c r="P119" t="inlineStr">
        <is>
          <t>天</t>
        </is>
      </c>
      <c r="Q119"/>
      <c r="R119"/>
      <c r="S119"/>
      <c r="T119" s="3"/>
      <c r="U119" s="3"/>
      <c r="V119"/>
      <c r="W119" t="inlineStr">
        <is>
          <t>NzU1MDE0NzI0MzAzMzAzNDc1MzpyZWN2ZUtrYnNaSno3Mjo5ZTM4ZDllN2JiM2Q5OTg2MThmNmM3MjEyNTQ3NGY3Njox</t>
        </is>
      </c>
    </row>
    <row r="120" ht="25.5" customHeight="1">
      <c r="A120" t="inlineStr">
        <is>
          <t>202603240002</t>
        </is>
      </c>
      <c r="B120" t="inlineStr">
        <is>
          <t>已通过</t>
        </is>
      </c>
      <c r="C120" s="4">
        <v>46105.38384259259</v>
      </c>
      <c r="D120" s="4">
        <v>46105.38700231481</v>
      </c>
      <c r="E120" t="inlineStr">
        <is>
          <t>刘文斌</t>
        </is>
      </c>
      <c r="F120" t="inlineStr">
        <is>
          <t>产品与研发中心;机器人产品研发部;电子研发部</t>
        </is>
      </c>
      <c r="G120"/>
      <c r="H120">
        <v>1</v>
      </c>
      <c r="I120">
        <v>1</v>
      </c>
      <c r="J120" t="inlineStr">
        <is>
          <t>4m32.638s</t>
        </is>
      </c>
      <c r="K120" t="inlineStr">
        <is>
          <t>年假 2026</t>
        </is>
      </c>
      <c r="L120" s="2">
        <v>46105</v>
      </c>
      <c r="M120" s="2">
        <v>46105</v>
      </c>
      <c r="N120" t="inlineStr">
        <is>
          <t>0.5</t>
        </is>
      </c>
      <c r="O120" t="inlineStr">
        <is>
          <t>事假</t>
        </is>
      </c>
      <c r="P120" t="inlineStr">
        <is>
          <t>天</t>
        </is>
      </c>
      <c r="Q120"/>
      <c r="R120"/>
      <c r="S120"/>
      <c r="T120" s="3"/>
      <c r="U120" s="3"/>
      <c r="V120"/>
      <c r="W120" t="inlineStr">
        <is>
          <t>NzU1MDE0NzI0MzAzMzAzNDc1MzpyZWN2ZUs3V1BKeWdrcTo0MDFmOTkyNzUxOTE0MmI2NTIwMWUzZjBkNTA1NWI3OTox</t>
        </is>
      </c>
    </row>
    <row r="121" ht="25.5" customHeight="1">
      <c r="A121" t="inlineStr">
        <is>
          <t>202603230053</t>
        </is>
      </c>
      <c r="B121" t="inlineStr">
        <is>
          <t>已通过</t>
        </is>
      </c>
      <c r="C121" s="4">
        <v>46104.92105324074</v>
      </c>
      <c r="D121" s="4">
        <v>46105.83767361111</v>
      </c>
      <c r="E121" t="inlineStr">
        <is>
          <t>吴薇</t>
        </is>
      </c>
      <c r="F121" t="inlineStr">
        <is>
          <t>创新中心</t>
        </is>
      </c>
      <c r="G121"/>
      <c r="H121">
        <v>2</v>
      </c>
      <c r="I121">
        <v>2</v>
      </c>
      <c r="J121" t="inlineStr">
        <is>
          <t>21h59m55.959s</t>
        </is>
      </c>
      <c r="K121" t="inlineStr">
        <is>
          <t>病假</t>
        </is>
      </c>
      <c r="L121" s="2">
        <v>46104</v>
      </c>
      <c r="M121" s="2">
        <v>46106.5</v>
      </c>
      <c r="N121" t="inlineStr">
        <is>
          <t>3</t>
        </is>
      </c>
      <c r="O121" t="inlineStr">
        <is>
          <t>心脏有孔洞需要做封堵手术</t>
        </is>
      </c>
      <c r="P121" t="inlineStr">
        <is>
          <t>天</t>
        </is>
      </c>
      <c r="Q121"/>
      <c r="R121"/>
      <c r="S121"/>
      <c r="T121" s="3" t="str">
        <f>=HYPERLINK("https://www.feishu.cn/approval/admin/previewAttachment?key=167d6f36-a898-4c38-9592-504c4fd5709c", "1 张图片")</f>
        <v>1 张图片</v>
      </c>
      <c r="U121" s="3"/>
      <c r="V121"/>
      <c r="W121" t="inlineStr">
        <is>
          <t>NzU1MDE0NzI0MzAzMzAzNDc1MzpyZWN2ZUhxYjE5OU9acDowNGE4MjFmZTAzMDQ3YTM5NGU0Nzc4M2Y1YTVhMjMzNTox</t>
        </is>
      </c>
    </row>
    <row r="122" ht="25.5" customHeight="1">
      <c r="A122" t="inlineStr">
        <is>
          <t>202603230046</t>
        </is>
      </c>
      <c r="B122" t="inlineStr">
        <is>
          <t>已通过</t>
        </is>
      </c>
      <c r="C122" s="4">
        <v>46104.75394675926</v>
      </c>
      <c r="D122" s="4">
        <v>46105.12684027778</v>
      </c>
      <c r="E122" t="inlineStr">
        <is>
          <t>廖通凯</t>
        </is>
      </c>
      <c r="F122" t="inlineStr">
        <is>
          <t>工业化中心;供应链部;寻源组</t>
        </is>
      </c>
      <c r="G122"/>
      <c r="H122">
        <v>1</v>
      </c>
      <c r="I122">
        <v>1</v>
      </c>
      <c r="J122" t="inlineStr">
        <is>
          <t>8h56m58.638s</t>
        </is>
      </c>
      <c r="K122" t="inlineStr">
        <is>
          <t>年假 2025</t>
        </is>
      </c>
      <c r="L122" s="2">
        <v>46097</v>
      </c>
      <c r="M122" s="2">
        <v>46097</v>
      </c>
      <c r="N122" t="inlineStr">
        <is>
          <t>0.5</t>
        </is>
      </c>
      <c r="O122" t="inlineStr">
        <is>
          <t>补请假</t>
        </is>
      </c>
      <c r="P122" t="inlineStr">
        <is>
          <t>天</t>
        </is>
      </c>
      <c r="Q122"/>
      <c r="R122"/>
      <c r="S122"/>
      <c r="T122" s="3"/>
      <c r="U122" s="3"/>
      <c r="V122"/>
      <c r="W122" t="inlineStr">
        <is>
          <t>NzU1MDE0NzI0MzAzMzAzNDc1MzpyZWN2ZUdyQUh2ZkVQdzo3YzM1YWQxNjJhYzQ1N2UzNzQ2YjJhYzkzZTJkNGQ0ZDox</t>
        </is>
      </c>
    </row>
    <row r="123" ht="25.5" customHeight="1">
      <c r="A123" t="inlineStr">
        <is>
          <t>202603230025</t>
        </is>
      </c>
      <c r="B123" t="inlineStr">
        <is>
          <t>已通过</t>
        </is>
      </c>
      <c r="C123" s="4">
        <v>46104.49431712963</v>
      </c>
      <c r="D123" s="4">
        <v>46106.593148148146</v>
      </c>
      <c r="E123" t="inlineStr">
        <is>
          <t>SPAPPERI GESTRI LUCREZIA</t>
        </is>
      </c>
      <c r="F123" t="inlineStr">
        <is>
          <t>设计部</t>
        </is>
      </c>
      <c r="G123"/>
      <c r="H123">
        <v>1</v>
      </c>
      <c r="I123">
        <v>1</v>
      </c>
      <c r="J123" t="inlineStr">
        <is>
          <t>50h22m18.895s</t>
        </is>
      </c>
      <c r="K123" t="inlineStr">
        <is>
          <t>年假 2026</t>
        </is>
      </c>
      <c r="L123" s="2">
        <v>46107</v>
      </c>
      <c r="M123" s="2">
        <v>46107.5</v>
      </c>
      <c r="N123" t="inlineStr">
        <is>
          <t>1</t>
        </is>
      </c>
      <c r="O123" t="inlineStr">
        <is>
          <t>Personal reasons</t>
        </is>
      </c>
      <c r="P123" t="inlineStr">
        <is>
          <t>天</t>
        </is>
      </c>
      <c r="Q123"/>
      <c r="R123"/>
      <c r="S123"/>
      <c r="T123" s="3"/>
      <c r="U123" s="3"/>
      <c r="V123"/>
      <c r="W123" t="inlineStr">
        <is>
          <t>NzU1MDE0NzI0MzAzMzAzNDc1MzpyZWN2ZUVWdGFiT255VjoyYThiZDlkOTBlYjFmZDM4MDBhNGJiMDBhYTAyNGNhMzox</t>
        </is>
      </c>
    </row>
    <row r="124" ht="25.5" customHeight="1">
      <c r="A124" t="inlineStr">
        <is>
          <t>202603230019</t>
        </is>
      </c>
      <c r="B124" t="inlineStr">
        <is>
          <t>已通过</t>
        </is>
      </c>
      <c r="C124" s="4">
        <v>46104.47099537037</v>
      </c>
      <c r="D124" s="4">
        <v>46104.47225694444</v>
      </c>
      <c r="E124" t="inlineStr">
        <is>
          <t>王莹雪</t>
        </is>
      </c>
      <c r="F124" t="inlineStr">
        <is>
          <t>创新中心;市场部</t>
        </is>
      </c>
      <c r="G124"/>
      <c r="H124">
        <v>1</v>
      </c>
      <c r="I124">
        <v>1</v>
      </c>
      <c r="J124" t="inlineStr">
        <is>
          <t>1m49.175s</t>
        </is>
      </c>
      <c r="K124" t="inlineStr">
        <is>
          <t>年假 2026</t>
        </is>
      </c>
      <c r="L124" s="2">
        <v>46106.5</v>
      </c>
      <c r="M124" s="2">
        <v>46106.5</v>
      </c>
      <c r="N124" t="inlineStr">
        <is>
          <t>0.5</t>
        </is>
      </c>
      <c r="O124" t="inlineStr">
        <is>
          <t>看病</t>
        </is>
      </c>
      <c r="P124" t="inlineStr">
        <is>
          <t>天</t>
        </is>
      </c>
      <c r="Q124"/>
      <c r="R124"/>
      <c r="S124"/>
      <c r="T124" s="3"/>
      <c r="U124" s="3"/>
      <c r="V124"/>
      <c r="W124" t="inlineStr">
        <is>
          <t>NzU1MDE0NzI0MzAzMzAzNDc1MzpyZWN2ZUVOMTBXQnBGdjo2NTRhMDFjYWZlODdlMjRiY2Q2MzExMjkxNmRkZDVjNjox</t>
        </is>
      </c>
    </row>
    <row r="125" ht="25.5" customHeight="1">
      <c r="A125" t="inlineStr">
        <is>
          <t>202603230011</t>
        </is>
      </c>
      <c r="B125" t="inlineStr">
        <is>
          <t>已通过</t>
        </is>
      </c>
      <c r="C125" s="4">
        <v>46104.428402777776</v>
      </c>
      <c r="D125" s="4">
        <v>46104.60873842592</v>
      </c>
      <c r="E125" t="inlineStr">
        <is>
          <t>刘兰强</t>
        </is>
      </c>
      <c r="F125" t="inlineStr">
        <is>
          <t>项目管理部;中国区口味组</t>
        </is>
      </c>
      <c r="G125"/>
      <c r="H125">
        <v>1</v>
      </c>
      <c r="I125">
        <v>1</v>
      </c>
      <c r="J125" t="inlineStr">
        <is>
          <t>4h19m40.97s</t>
        </is>
      </c>
      <c r="K125" t="inlineStr">
        <is>
          <t>排休假</t>
        </is>
      </c>
      <c r="L125" s="2">
        <v>46104</v>
      </c>
      <c r="M125" s="2">
        <v>46104.5</v>
      </c>
      <c r="N125" t="inlineStr">
        <is>
          <t>1</t>
        </is>
      </c>
      <c r="O125" t="inlineStr">
        <is>
          <t>正常排休</t>
        </is>
      </c>
      <c r="P125" t="inlineStr">
        <is>
          <t>天</t>
        </is>
      </c>
      <c r="Q125"/>
      <c r="R125"/>
      <c r="S125"/>
      <c r="T125" s="3"/>
      <c r="U125" s="3"/>
      <c r="V125"/>
      <c r="W125" t="inlineStr">
        <is>
          <t>NzU1MDE0NzI0MzAzMzAzNDc1MzpyZWN2ZUV4ekJrcml4dDo1OTJhN2QxMWEwY2Y1NDFlMGE2OTMxNmY0ZWQzZDFlZTox</t>
        </is>
      </c>
    </row>
    <row r="126" ht="25.5" customHeight="1">
      <c r="A126" t="inlineStr">
        <is>
          <t>202603230001</t>
        </is>
      </c>
      <c r="B126" t="inlineStr">
        <is>
          <t>已撤回</t>
        </is>
      </c>
      <c r="C126" s="4">
        <v>46104.2499537037</v>
      </c>
      <c r="D126" s="4">
        <v>46104.254155092596</v>
      </c>
      <c r="E126" t="inlineStr">
        <is>
          <t>吴艿坤</t>
        </is>
      </c>
      <c r="F126" t="inlineStr">
        <is>
          <t>产品与研发中心;机器人产品研发部;结构研发部</t>
        </is>
      </c>
      <c r="G126"/>
      <c r="H126">
        <v>0</v>
      </c>
      <c r="I126">
        <v>0</v>
      </c>
      <c r="J126" t="inlineStr">
        <is>
          <t>6m2.102s</t>
        </is>
      </c>
      <c r="K126" t="inlineStr">
        <is>
          <t>年假 2025</t>
        </is>
      </c>
      <c r="L126" s="2">
        <v>46104</v>
      </c>
      <c r="M126" s="2">
        <v>46104</v>
      </c>
      <c r="N126" t="inlineStr">
        <is>
          <t>0.5</t>
        </is>
      </c>
      <c r="O126" t="inlineStr">
        <is>
          <t>处理事务</t>
        </is>
      </c>
      <c r="P126" t="inlineStr">
        <is>
          <t>天</t>
        </is>
      </c>
      <c r="Q126"/>
      <c r="R126"/>
      <c r="S126"/>
      <c r="T126" s="3"/>
      <c r="U126" s="3"/>
      <c r="V126"/>
      <c r="W126" t="inlineStr">
        <is>
          <t>NzU1MDE0NzI0MzAzMzAzNDc1MzpyZWN2ZUR1U0hnS1NBbzpkMjY1MWY0ZGMzOWM3OWRhYWJkNzUxMTRkOTg2ZWI1YTox</t>
        </is>
      </c>
    </row>
    <row r="127" ht="25.5" customHeight="1">
      <c r="A127" t="inlineStr">
        <is>
          <t>202603220007</t>
        </is>
      </c>
      <c r="B127" t="inlineStr">
        <is>
          <t>已通过</t>
        </is>
      </c>
      <c r="C127" s="4">
        <v>46103.99865740741</v>
      </c>
      <c r="D127" s="4">
        <v>46104.35424768519</v>
      </c>
      <c r="E127" t="inlineStr">
        <is>
          <t>屈阳</t>
        </is>
      </c>
      <c r="F127" t="inlineStr">
        <is>
          <t>产品与研发中心</t>
        </is>
      </c>
      <c r="G127"/>
      <c r="H127">
        <v>1</v>
      </c>
      <c r="I127">
        <v>1</v>
      </c>
      <c r="J127" t="inlineStr">
        <is>
          <t>8h32m3.201s</t>
        </is>
      </c>
      <c r="K127" t="inlineStr">
        <is>
          <t>年假 2026</t>
        </is>
      </c>
      <c r="L127" s="2">
        <v>46104</v>
      </c>
      <c r="M127" s="2">
        <v>46104</v>
      </c>
      <c r="N127" t="inlineStr">
        <is>
          <t>0.5</t>
        </is>
      </c>
      <c r="O127" t="inlineStr">
        <is>
          <t>家里临时有事处理，请假半天</t>
        </is>
      </c>
      <c r="P127" t="inlineStr">
        <is>
          <t>天</t>
        </is>
      </c>
      <c r="Q127"/>
      <c r="R127"/>
      <c r="S127"/>
      <c r="T127" s="3"/>
      <c r="U127" s="3"/>
      <c r="V127"/>
      <c r="W127" t="inlineStr">
        <is>
          <t>NzU1MDE0NzI0MzAzMzAzNDc1MzpyZWN2ZUMxTW5YMzRvRTpmNmI1Y2E4Y2U4YjAxNDMyMTEyOTFkMGNhYjkwMzgyYjox</t>
        </is>
      </c>
    </row>
    <row r="128" ht="25.5" customHeight="1">
      <c r="A128" t="inlineStr">
        <is>
          <t>202603220006</t>
        </is>
      </c>
      <c r="B128" t="inlineStr">
        <is>
          <t>已通过</t>
        </is>
      </c>
      <c r="C128" s="4">
        <v>46103.72461805555</v>
      </c>
      <c r="D128" s="4">
        <v>46103.89090277778</v>
      </c>
      <c r="E128" t="inlineStr">
        <is>
          <t>李小玲</t>
        </is>
      </c>
      <c r="F128" t="inlineStr">
        <is>
          <t>工业化中心;供应链部;计划&amp;履行组</t>
        </is>
      </c>
      <c r="G128"/>
      <c r="H128">
        <v>1</v>
      </c>
      <c r="I128">
        <v>1</v>
      </c>
      <c r="J128" t="inlineStr">
        <is>
          <t>3h59m26.716s</t>
        </is>
      </c>
      <c r="K128" t="inlineStr">
        <is>
          <t>年假 2026</t>
        </is>
      </c>
      <c r="L128" s="2">
        <v>46105</v>
      </c>
      <c r="M128" s="2">
        <v>46105.5</v>
      </c>
      <c r="N128" t="inlineStr">
        <is>
          <t>1</t>
        </is>
      </c>
      <c r="O128" t="inlineStr">
        <is>
          <t>回趟老家</t>
        </is>
      </c>
      <c r="P128" t="inlineStr">
        <is>
          <t>天</t>
        </is>
      </c>
      <c r="Q128"/>
      <c r="R128"/>
      <c r="S128"/>
      <c r="T128" s="3"/>
      <c r="U128" s="3"/>
      <c r="V128"/>
      <c r="W128" t="inlineStr">
        <is>
          <t>NzU1MDE0NzI0MzAzMzAzNDc1MzpyZWN2ZUFxcVhCU29mWjowNjY4MjQ1MGFmMjUzMTIzZGE0MzBiNjEwZjEwZDliOTox</t>
        </is>
      </c>
    </row>
    <row r="129" ht="25.5" customHeight="1">
      <c r="A129" t="inlineStr">
        <is>
          <t>202603220005</t>
        </is>
      </c>
      <c r="B129" t="inlineStr">
        <is>
          <t>已通过</t>
        </is>
      </c>
      <c r="C129" s="4">
        <v>46103.724340277775</v>
      </c>
      <c r="D129" s="4">
        <v>46103.89125</v>
      </c>
      <c r="E129" t="inlineStr">
        <is>
          <t>李小玲</t>
        </is>
      </c>
      <c r="F129" t="inlineStr">
        <is>
          <t>工业化中心;供应链部;计划&amp;履行组</t>
        </is>
      </c>
      <c r="G129"/>
      <c r="H129">
        <v>1</v>
      </c>
      <c r="I129">
        <v>1</v>
      </c>
      <c r="J129" t="inlineStr">
        <is>
          <t>4h0m21.06s</t>
        </is>
      </c>
      <c r="K129" t="inlineStr">
        <is>
          <t>加班调休假</t>
        </is>
      </c>
      <c r="L129" s="2">
        <v>46104</v>
      </c>
      <c r="M129" s="2">
        <v>46104.5</v>
      </c>
      <c r="N129" t="inlineStr">
        <is>
          <t>1</t>
        </is>
      </c>
      <c r="O129" t="inlineStr">
        <is>
          <t>回趟老家</t>
        </is>
      </c>
      <c r="P129" t="inlineStr">
        <is>
          <t>天</t>
        </is>
      </c>
      <c r="Q129"/>
      <c r="R129"/>
      <c r="S129"/>
      <c r="T129" s="3"/>
      <c r="U129" s="3"/>
      <c r="V129"/>
      <c r="W129" t="inlineStr">
        <is>
          <t>NzU1MDE0NzI0MzAzMzAzNDc1MzpyZWN2ZUFxa0NIM2ZFUzozNjc1NGZmNjMwMTU2NGEzY2RhMGYwZTIxYjkyOTk3YTox</t>
        </is>
      </c>
    </row>
    <row r="130" ht="25.5" customHeight="1">
      <c r="A130" t="inlineStr">
        <is>
          <t>202603200050</t>
        </is>
      </c>
      <c r="B130" t="inlineStr">
        <is>
          <t>已通过</t>
        </is>
      </c>
      <c r="C130" s="4">
        <v>46101.82733796296</v>
      </c>
      <c r="D130" s="4">
        <v>46101.84805555556</v>
      </c>
      <c r="E130" t="inlineStr">
        <is>
          <t>程雪</t>
        </is>
      </c>
      <c r="F130" t="inlineStr">
        <is>
          <t>产品与研发中心;软件系统产品研发部;软件产品部</t>
        </is>
      </c>
      <c r="G130"/>
      <c r="H130">
        <v>1</v>
      </c>
      <c r="I130">
        <v>1</v>
      </c>
      <c r="J130" t="inlineStr">
        <is>
          <t>29m49.898s</t>
        </is>
      </c>
      <c r="K130" t="inlineStr">
        <is>
          <t>年假 2026</t>
        </is>
      </c>
      <c r="L130" s="2">
        <v>46104</v>
      </c>
      <c r="M130" s="2">
        <v>46104.5</v>
      </c>
      <c r="N130" t="inlineStr">
        <is>
          <t>1</t>
        </is>
      </c>
      <c r="O130" t="inlineStr">
        <is>
          <t>家中有事需回老家</t>
        </is>
      </c>
      <c r="P130" t="inlineStr">
        <is>
          <t>天</t>
        </is>
      </c>
      <c r="Q130"/>
      <c r="R130"/>
      <c r="S130"/>
      <c r="T130" s="3"/>
      <c r="U130" s="3"/>
      <c r="V130"/>
      <c r="W130" t="inlineStr">
        <is>
          <t>NzU1MDE0NzI0MzAzMzAzNDc1MzpyZWN2ZXBrQ0lQb0ZDNTo0OGJhYjIzY2ZlZDkyNGM2NWRjMTE2YjA5MDc2N2I3Yjox</t>
        </is>
      </c>
    </row>
    <row r="131" ht="25.5" customHeight="1">
      <c r="A131" t="inlineStr">
        <is>
          <t>202603200023</t>
        </is>
      </c>
      <c r="B131" t="inlineStr">
        <is>
          <t>已通过</t>
        </is>
      </c>
      <c r="C131" s="4">
        <v>46101.693136574075</v>
      </c>
      <c r="D131" s="4">
        <v>46101.87199074074</v>
      </c>
      <c r="E131" t="inlineStr">
        <is>
          <t>李治业</t>
        </is>
      </c>
      <c r="F131" t="inlineStr">
        <is>
          <t>运营中心;人力资源部</t>
        </is>
      </c>
      <c r="G131"/>
      <c r="H131">
        <v>1</v>
      </c>
      <c r="I131">
        <v>1</v>
      </c>
      <c r="J131" t="inlineStr">
        <is>
          <t>4h17m32.449s</t>
        </is>
      </c>
      <c r="K131" t="inlineStr">
        <is>
          <t>年假 2025</t>
        </is>
      </c>
      <c r="L131" s="2">
        <v>46104</v>
      </c>
      <c r="M131" s="2">
        <v>46108.5</v>
      </c>
      <c r="N131" t="inlineStr">
        <is>
          <t>5</t>
        </is>
      </c>
      <c r="O131" t="inlineStr">
        <is>
          <t>按照公司要求，把剩余年假休掉，先休5天。
剩余年假一周后视情况再休。</t>
        </is>
      </c>
      <c r="P131" t="inlineStr">
        <is>
          <t>天</t>
        </is>
      </c>
      <c r="Q131"/>
      <c r="R131"/>
      <c r="S131"/>
      <c r="T131" s="3"/>
      <c r="U131" s="3"/>
      <c r="V131"/>
      <c r="W131" t="inlineStr">
        <is>
          <t>NzU1MDE0NzI0MzAzMzAzNDc1MzpyZWN2ZW94WXBlbnU2bzpkNjgzMGFmMWE1MGU1YjQyYjcyZWQ1ZjBmNjQzZTExOTox</t>
        </is>
      </c>
    </row>
    <row r="132" ht="25.5" customHeight="1">
      <c r="A132" t="inlineStr">
        <is>
          <t>202603200011</t>
        </is>
      </c>
      <c r="B132" t="inlineStr">
        <is>
          <t>已通过</t>
        </is>
      </c>
      <c r="C132" s="4">
        <v>46101.52862268518</v>
      </c>
      <c r="D132" s="4">
        <v>46106.77378472222</v>
      </c>
      <c r="E132" t="inlineStr">
        <is>
          <t>蔡英杰</t>
        </is>
      </c>
      <c r="F132" t="inlineStr">
        <is>
          <t>全球服务部;区域服务部;中国区服务组</t>
        </is>
      </c>
      <c r="G132"/>
      <c r="H132">
        <v>4</v>
      </c>
      <c r="I132">
        <v>3</v>
      </c>
      <c r="J132" t="inlineStr">
        <is>
          <t>125h53m2.767s</t>
        </is>
      </c>
      <c r="K132" t="inlineStr">
        <is>
          <t>年假 2025</t>
        </is>
      </c>
      <c r="L132" s="2">
        <v>46104</v>
      </c>
      <c r="M132" s="2">
        <v>46108.5</v>
      </c>
      <c r="N132" t="inlineStr">
        <is>
          <t>5</t>
        </is>
      </c>
      <c r="O132" t="inlineStr">
        <is>
          <t>休年假。售后工作已安排</t>
        </is>
      </c>
      <c r="P132" t="inlineStr">
        <is>
          <t>天</t>
        </is>
      </c>
      <c r="Q132"/>
      <c r="R132"/>
      <c r="S132"/>
      <c r="T132" s="3"/>
      <c r="U132" s="3"/>
      <c r="V132"/>
      <c r="W132" t="inlineStr">
        <is>
          <t>NzU1MDE0NzI0MzAzMzAzNDc1MzpyZWN2ZW5Ba29zNVV5eDo2YzI1MjQ1MGIzYWE0MDA5N2NmZWYxZWMwNTkwNzdmZTox</t>
        </is>
      </c>
    </row>
    <row r="133" ht="25.5" customHeight="1">
      <c r="A133" t="inlineStr">
        <is>
          <t>202603200008</t>
        </is>
      </c>
      <c r="B133" t="inlineStr">
        <is>
          <t>已通过</t>
        </is>
      </c>
      <c r="C133" s="4">
        <v>46101.46140046296</v>
      </c>
      <c r="D133" s="4">
        <v>46101.46160879629</v>
      </c>
      <c r="E133" t="inlineStr">
        <is>
          <t>何锐</t>
        </is>
      </c>
      <c r="F133" t="inlineStr">
        <is>
          <t>工业化中心;制造部;整机工艺组</t>
        </is>
      </c>
      <c r="G133"/>
      <c r="H133">
        <v>1</v>
      </c>
      <c r="I133">
        <v>1</v>
      </c>
      <c r="J133" t="inlineStr">
        <is>
          <t>18.184s</t>
        </is>
      </c>
      <c r="K133" t="inlineStr">
        <is>
          <t>年假 2025</t>
        </is>
      </c>
      <c r="L133" s="2">
        <v>46101.5</v>
      </c>
      <c r="M133" s="2">
        <v>46101.5</v>
      </c>
      <c r="N133" t="inlineStr">
        <is>
          <t>0.5</t>
        </is>
      </c>
      <c r="O133" t="inlineStr">
        <is>
          <t>处理家事</t>
        </is>
      </c>
      <c r="P133" t="inlineStr">
        <is>
          <t>天</t>
        </is>
      </c>
      <c r="Q133"/>
      <c r="R133"/>
      <c r="S133"/>
      <c r="T133" s="3"/>
      <c r="U133" s="3"/>
      <c r="V133"/>
      <c r="W133" t="inlineStr">
        <is>
          <t>NzU1MDE0NzI0MzAzMzAzNDc1MzpyZWN2ZW5iWHRIcUVGeTpmMTljNzNlMzNjYzJjMWM2OTAwZmMwNDgxNTAzM2I1NTox</t>
        </is>
      </c>
    </row>
    <row r="134" ht="25.5" customHeight="1">
      <c r="A134" t="inlineStr">
        <is>
          <t>202603200001</t>
        </is>
      </c>
      <c r="B134" t="inlineStr">
        <is>
          <t>已通过</t>
        </is>
      </c>
      <c r="C134" s="4">
        <v>46101.30856481481</v>
      </c>
      <c r="D134" s="4">
        <v>46101.31</v>
      </c>
      <c r="E134" t="inlineStr">
        <is>
          <t>洪鑫</t>
        </is>
      </c>
      <c r="F134" t="inlineStr">
        <is>
          <t>运营中心;财务部</t>
        </is>
      </c>
      <c r="G134"/>
      <c r="H134">
        <v>1</v>
      </c>
      <c r="I134">
        <v>1</v>
      </c>
      <c r="J134" t="inlineStr">
        <is>
          <t>2m3.895s</t>
        </is>
      </c>
      <c r="K134" t="inlineStr">
        <is>
          <t>加班调休假</t>
        </is>
      </c>
      <c r="L134" s="2">
        <v>46101</v>
      </c>
      <c r="M134" s="2">
        <v>46101.5</v>
      </c>
      <c r="N134" t="inlineStr">
        <is>
          <t>1</t>
        </is>
      </c>
      <c r="O134" t="inlineStr">
        <is>
          <t>申请请假一天</t>
        </is>
      </c>
      <c r="P134" t="inlineStr">
        <is>
          <t>天</t>
        </is>
      </c>
      <c r="Q134"/>
      <c r="R134"/>
      <c r="S134"/>
      <c r="T134" s="3"/>
      <c r="U134" s="3"/>
      <c r="V134"/>
      <c r="W134" t="inlineStr">
        <is>
          <t>NzU1MDE0NzI0MzAzMzAzNDc1MzpyZWN2ZW1peW5IMW5VVDpmYzMyYWEzYTM5ZjgzMWQzODE1N2FhMTU4ZWEyMDBjZjox</t>
        </is>
      </c>
    </row>
    <row r="135" ht="25.5" customHeight="1">
      <c r="A135" t="inlineStr">
        <is>
          <t>202603190049</t>
        </is>
      </c>
      <c r="B135" t="inlineStr">
        <is>
          <t>已通过</t>
        </is>
      </c>
      <c r="C135" s="4">
        <v>46100.93163194445</v>
      </c>
      <c r="D135" s="4">
        <v>46104.425092592595</v>
      </c>
      <c r="E135" t="inlineStr">
        <is>
          <t>刘兰强</t>
        </is>
      </c>
      <c r="F135" t="inlineStr">
        <is>
          <t>项目管理部;中国区口味组</t>
        </is>
      </c>
      <c r="G135"/>
      <c r="H135">
        <v>1</v>
      </c>
      <c r="I135">
        <v>1</v>
      </c>
      <c r="J135" t="inlineStr">
        <is>
          <t>83h50m34.825s</t>
        </is>
      </c>
      <c r="K135" t="inlineStr">
        <is>
          <t>排休假</t>
        </is>
      </c>
      <c r="L135" s="2">
        <v>46101</v>
      </c>
      <c r="M135" s="2">
        <v>46101.5</v>
      </c>
      <c r="N135" t="inlineStr">
        <is>
          <t>1</t>
        </is>
      </c>
      <c r="O135" t="inlineStr">
        <is>
          <t>正常排休</t>
        </is>
      </c>
      <c r="P135" t="inlineStr">
        <is>
          <t>天</t>
        </is>
      </c>
      <c r="Q135"/>
      <c r="R135"/>
      <c r="S135"/>
      <c r="T135" s="3"/>
      <c r="U135" s="3"/>
      <c r="V135"/>
      <c r="W135" t="inlineStr">
        <is>
          <t>NzU1MDE0NzI0MzAzMzAzNDc1MzpyZWN2ZWs1VWNkcW14ajpiZjRjYmQyODcxN2FmZDgxYmI0M2ExZjgwZGZiYjk0ZDox</t>
        </is>
      </c>
    </row>
    <row r="136" ht="25.5" customHeight="1">
      <c r="A136" t="inlineStr">
        <is>
          <t>202603190031</t>
        </is>
      </c>
      <c r="B136" t="inlineStr">
        <is>
          <t>已通过</t>
        </is>
      </c>
      <c r="C136" s="4">
        <v>46100.67681712963</v>
      </c>
      <c r="D136" s="4">
        <v>46100.68851851852</v>
      </c>
      <c r="E136" t="inlineStr">
        <is>
          <t>宋奇忠</t>
        </is>
      </c>
      <c r="F136" t="inlineStr">
        <is>
          <t>商业化中心;中国南区;南区口味组</t>
        </is>
      </c>
      <c r="G136"/>
      <c r="H136">
        <v>1</v>
      </c>
      <c r="I136">
        <v>1</v>
      </c>
      <c r="J136" t="inlineStr">
        <is>
          <t>16m51.394s</t>
        </is>
      </c>
      <c r="K136" t="inlineStr">
        <is>
          <t>调休假</t>
        </is>
      </c>
      <c r="L136" s="2">
        <v>46093</v>
      </c>
      <c r="M136" s="2">
        <v>46094.5</v>
      </c>
      <c r="N136" t="inlineStr">
        <is>
          <t>2</t>
        </is>
      </c>
      <c r="O136" t="inlineStr">
        <is>
          <t>休假</t>
        </is>
      </c>
      <c r="P136" t="inlineStr">
        <is>
          <t>天</t>
        </is>
      </c>
      <c r="Q136"/>
      <c r="R136"/>
      <c r="S136"/>
      <c r="T136" s="3"/>
      <c r="U136" s="3"/>
      <c r="V136"/>
      <c r="W136" t="inlineStr">
        <is>
          <t>NzU1MDE0NzI0MzAzMzAzNDc1MzpyZWN2ZWlCd01NYjNyZDpjZjY5ZDAwZWMxOWUwOTA3Y2E0NGRiYTJhYWI1Y2Y0Mjox</t>
        </is>
      </c>
    </row>
    <row r="137" ht="25.5" customHeight="1">
      <c r="A137" t="inlineStr">
        <is>
          <t>202603190029</t>
        </is>
      </c>
      <c r="B137" t="inlineStr">
        <is>
          <t>已通过</t>
        </is>
      </c>
      <c r="C137" s="4">
        <v>46100.67597222222</v>
      </c>
      <c r="D137" s="4">
        <v>46100.68840277778</v>
      </c>
      <c r="E137" t="inlineStr">
        <is>
          <t>宋奇忠</t>
        </is>
      </c>
      <c r="F137" t="inlineStr">
        <is>
          <t>商业化中心;中国南区;南区口味组</t>
        </is>
      </c>
      <c r="G137"/>
      <c r="H137">
        <v>1</v>
      </c>
      <c r="I137">
        <v>1</v>
      </c>
      <c r="J137" t="inlineStr">
        <is>
          <t>17m54.387s</t>
        </is>
      </c>
      <c r="K137" t="inlineStr">
        <is>
          <t>调休假</t>
        </is>
      </c>
      <c r="L137" s="2">
        <v>46081</v>
      </c>
      <c r="M137" s="2">
        <v>46081.5</v>
      </c>
      <c r="N137" t="inlineStr">
        <is>
          <t>1</t>
        </is>
      </c>
      <c r="O137" t="inlineStr">
        <is>
          <t>休假</t>
        </is>
      </c>
      <c r="P137" t="inlineStr">
        <is>
          <t>天</t>
        </is>
      </c>
      <c r="Q137"/>
      <c r="R137"/>
      <c r="S137"/>
      <c r="T137" s="3"/>
      <c r="U137" s="3"/>
      <c r="V137"/>
      <c r="W137" t="inlineStr">
        <is>
          <t>NzU1MDE0NzI0MzAzMzAzNDc1MzpyZWN2ZWlCZE5ZYUEzbzpjM2M1NTJiMGRkMGJkM2UxMGFhZGFiYTgyNDUwYjI1NDox</t>
        </is>
      </c>
    </row>
    <row r="138" ht="25.5" customHeight="1">
      <c r="A138" t="inlineStr">
        <is>
          <t>202603190028</t>
        </is>
      </c>
      <c r="B138" t="inlineStr">
        <is>
          <t>已通过</t>
        </is>
      </c>
      <c r="C138" s="4">
        <v>46100.67539351852</v>
      </c>
      <c r="D138" s="4">
        <v>46100.688310185185</v>
      </c>
      <c r="E138" t="inlineStr">
        <is>
          <t>宋奇忠</t>
        </is>
      </c>
      <c r="F138" t="inlineStr">
        <is>
          <t>商业化中心;中国南区;南区口味组</t>
        </is>
      </c>
      <c r="G138"/>
      <c r="H138">
        <v>1</v>
      </c>
      <c r="I138">
        <v>1</v>
      </c>
      <c r="J138" t="inlineStr">
        <is>
          <t>18m35.327s</t>
        </is>
      </c>
      <c r="K138" t="inlineStr">
        <is>
          <t>调休假</t>
        </is>
      </c>
      <c r="L138" s="2">
        <v>46105</v>
      </c>
      <c r="M138" s="2">
        <v>46106.5</v>
      </c>
      <c r="N138" t="inlineStr">
        <is>
          <t>2</t>
        </is>
      </c>
      <c r="O138" t="inlineStr">
        <is>
          <t>休假</t>
        </is>
      </c>
      <c r="P138" t="inlineStr">
        <is>
          <t>天</t>
        </is>
      </c>
      <c r="Q138"/>
      <c r="R138"/>
      <c r="S138"/>
      <c r="T138" s="3"/>
      <c r="U138" s="3"/>
      <c r="V138"/>
      <c r="W138" t="inlineStr">
        <is>
          <t>NzU1MDE0NzI0MzAzMzAzNDc1MzpyZWN2ZWlCMFVxaWROWDpiOGQwMjEzYTIxNmRjMDFjZjZlNjNlYzE5NmNiNzYwNTox</t>
        </is>
      </c>
    </row>
    <row r="139" ht="25.5" customHeight="1">
      <c r="A139" t="inlineStr">
        <is>
          <t>202603190027</t>
        </is>
      </c>
      <c r="B139" t="inlineStr">
        <is>
          <t>已通过</t>
        </is>
      </c>
      <c r="C139" s="4">
        <v>46100.67481481482</v>
      </c>
      <c r="D139" s="4">
        <v>46100.68818287037</v>
      </c>
      <c r="E139" t="inlineStr">
        <is>
          <t>宋奇忠</t>
        </is>
      </c>
      <c r="F139" t="inlineStr">
        <is>
          <t>商业化中心;中国南区;南区口味组</t>
        </is>
      </c>
      <c r="G139"/>
      <c r="H139">
        <v>1</v>
      </c>
      <c r="I139">
        <v>1</v>
      </c>
      <c r="J139" t="inlineStr">
        <is>
          <t>19m15.435s</t>
        </is>
      </c>
      <c r="K139" t="inlineStr">
        <is>
          <t>调休假</t>
        </is>
      </c>
      <c r="L139" s="2">
        <v>46067</v>
      </c>
      <c r="M139" s="2">
        <v>46067.5</v>
      </c>
      <c r="N139" t="inlineStr">
        <is>
          <t>1</t>
        </is>
      </c>
      <c r="O139" t="inlineStr">
        <is>
          <t>休假</t>
        </is>
      </c>
      <c r="P139" t="inlineStr">
        <is>
          <t>天</t>
        </is>
      </c>
      <c r="Q139"/>
      <c r="R139"/>
      <c r="S139"/>
      <c r="T139" s="3"/>
      <c r="U139" s="3"/>
      <c r="V139"/>
      <c r="W139" t="inlineStr">
        <is>
          <t>NzU1MDE0NzI0MzAzMzAzNDc1MzpyZWN2ZWlBTk8yNGYydzo1MmY2NDkxYjEwZDY2N2NlOWUwN2QwZTAwMGY0ZTAyZjox</t>
        </is>
      </c>
    </row>
    <row r="140" ht="25.5" customHeight="1">
      <c r="A140" t="inlineStr">
        <is>
          <t>202603190023</t>
        </is>
      </c>
      <c r="B140" t="inlineStr">
        <is>
          <t>已通过</t>
        </is>
      </c>
      <c r="C140" s="4">
        <v>46100.622777777775</v>
      </c>
      <c r="D140" s="4">
        <v>46101.311793981484</v>
      </c>
      <c r="E140" t="inlineStr">
        <is>
          <t>李燕君</t>
        </is>
      </c>
      <c r="F140" t="inlineStr">
        <is>
          <t>运营中心;财务部</t>
        </is>
      </c>
      <c r="G140"/>
      <c r="H140">
        <v>1</v>
      </c>
      <c r="I140">
        <v>1</v>
      </c>
      <c r="J140" t="inlineStr">
        <is>
          <t>16h32m11.032s</t>
        </is>
      </c>
      <c r="K140" t="inlineStr">
        <is>
          <t>年假 2026</t>
        </is>
      </c>
      <c r="L140" s="2">
        <v>46100.5</v>
      </c>
      <c r="M140" s="2">
        <v>46100.5</v>
      </c>
      <c r="N140" t="inlineStr">
        <is>
          <t>0.5</t>
        </is>
      </c>
      <c r="O140" t="inlineStr">
        <is>
          <t>有事调休</t>
        </is>
      </c>
      <c r="P140" t="inlineStr">
        <is>
          <t>天</t>
        </is>
      </c>
      <c r="Q140"/>
      <c r="R140"/>
      <c r="S140"/>
      <c r="T140" s="3"/>
      <c r="U140" s="3"/>
      <c r="V140"/>
      <c r="W140" t="inlineStr">
        <is>
          <t>NzU1MDE0NzI0MzAzMzAzNDc1MzpyZWN2ZWloV3Fqb2V1Rzo3MjkyNThhM2NiNzJmZWRiOTY2YWVhYzk3NDE3Yzc0Yzox</t>
        </is>
      </c>
    </row>
    <row r="141" ht="25.5" customHeight="1">
      <c r="A141" t="inlineStr">
        <is>
          <t>202603190017</t>
        </is>
      </c>
      <c r="B141" t="inlineStr">
        <is>
          <t>已通过</t>
        </is>
      </c>
      <c r="C141" s="4">
        <v>46100.5740625</v>
      </c>
      <c r="D141" s="4">
        <v>46100.58635416667</v>
      </c>
      <c r="E141" t="inlineStr">
        <is>
          <t>李伟灵</t>
        </is>
      </c>
      <c r="F141" t="inlineStr">
        <is>
          <t>创新中心;全球口味组;总部烹饪应用组</t>
        </is>
      </c>
      <c r="G141"/>
      <c r="H141">
        <v>1</v>
      </c>
      <c r="I141">
        <v>1</v>
      </c>
      <c r="J141" t="inlineStr">
        <is>
          <t>17m42.607s</t>
        </is>
      </c>
      <c r="K141" t="inlineStr">
        <is>
          <t>年假 2025</t>
        </is>
      </c>
      <c r="L141" s="2">
        <v>46101</v>
      </c>
      <c r="M141" s="2">
        <v>46101.5</v>
      </c>
      <c r="N141" t="inlineStr">
        <is>
          <t>1</t>
        </is>
      </c>
      <c r="O141" t="inlineStr">
        <is>
          <t>家里有事。
</t>
        </is>
      </c>
      <c r="P141" t="inlineStr">
        <is>
          <t>天</t>
        </is>
      </c>
      <c r="Q141"/>
      <c r="R141"/>
      <c r="S141"/>
      <c r="T141" s="3"/>
      <c r="U141" s="3"/>
      <c r="V141"/>
      <c r="W141" t="inlineStr">
        <is>
          <t>NzU1MDE0NzI0MzAzMzAzNDc1MzpyZWN2ZWkwaDdITzk4aToyZGI5YWQxNzIyNjE3ZDg4MGViNzQ1MWRhMDJiYTRmMDox</t>
        </is>
      </c>
    </row>
    <row r="142" ht="25.5" customHeight="1">
      <c r="A142" t="inlineStr">
        <is>
          <t>202603190013</t>
        </is>
      </c>
      <c r="B142" t="inlineStr">
        <is>
          <t>已通过</t>
        </is>
      </c>
      <c r="C142" s="4">
        <v>46100.47927083333</v>
      </c>
      <c r="D142" s="4">
        <v>46104.60024305555</v>
      </c>
      <c r="E142" t="inlineStr">
        <is>
          <t>潘杰</t>
        </is>
      </c>
      <c r="F142" t="inlineStr">
        <is>
          <t>产品与研发中心;软件系统产品研发部;软件产品部</t>
        </is>
      </c>
      <c r="G142"/>
      <c r="H142">
        <v>2</v>
      </c>
      <c r="I142">
        <v>2</v>
      </c>
      <c r="J142" t="inlineStr">
        <is>
          <t>98h54m12.834s</t>
        </is>
      </c>
      <c r="K142" t="inlineStr">
        <is>
          <t>病假</t>
        </is>
      </c>
      <c r="L142" s="2">
        <v>46100</v>
      </c>
      <c r="M142" s="2">
        <v>46101.5</v>
      </c>
      <c r="N142" t="inlineStr">
        <is>
          <t>2</t>
        </is>
      </c>
      <c r="O142" t="inlineStr">
        <is>
          <t xml:space="preserve">重度呼吸道感染 头晕 变应性鼻炎严重 </t>
        </is>
      </c>
      <c r="P142" t="inlineStr">
        <is>
          <t>天</t>
        </is>
      </c>
      <c r="Q142"/>
      <c r="R142"/>
      <c r="S142"/>
      <c r="T142" s="3" t="str">
        <f>=HYPERLINK("https://www.feishu.cn/approval/admin/previewAttachment?key=3bbd3d93-5b4f-4166-8e69-96580a0a62c9", "2 张图片")</f>
        <v>2 张图片</v>
      </c>
      <c r="U142" s="3"/>
      <c r="V142"/>
      <c r="W142" t="inlineStr">
        <is>
          <t>NzU1MDE0NzI0MzAzMzAzNDc1MzpyZWN2ZWhyVUl1RUpHajphYTg1YjQ3OTFkZWQ5YTQzNDBmMGY1NGU2MjhlNjRkZTox</t>
        </is>
      </c>
    </row>
    <row r="143" ht="25.5" customHeight="1">
      <c r="A143" t="inlineStr">
        <is>
          <t>202603190001</t>
        </is>
      </c>
      <c r="B143" t="inlineStr">
        <is>
          <t>已通过</t>
        </is>
      </c>
      <c r="C143" s="4">
        <v>46100.03973379629</v>
      </c>
      <c r="D143" s="4">
        <v>46100.35097222222</v>
      </c>
      <c r="E143" t="inlineStr">
        <is>
          <t>Kevin Hartley</t>
        </is>
      </c>
      <c r="F143" t="inlineStr">
        <is>
          <t>创新中心;全球口味组;欧洲口味组</t>
        </is>
      </c>
      <c r="G143"/>
      <c r="H143">
        <v>1</v>
      </c>
      <c r="I143">
        <v>1</v>
      </c>
      <c r="J143" t="inlineStr">
        <is>
          <t>7h28m10.23s</t>
        </is>
      </c>
      <c r="K143" t="inlineStr">
        <is>
          <t>Annual leave</t>
        </is>
      </c>
      <c r="L143" s="2">
        <v>46104.833333333336</v>
      </c>
      <c r="M143" s="2">
        <v>46108.833333333336</v>
      </c>
      <c r="N143" t="inlineStr">
        <is>
          <t>4.5</t>
        </is>
      </c>
      <c r="O143" t="inlineStr">
        <is>
          <t xml:space="preserve">Not taken any and will lose holiday if not taken before March end </t>
        </is>
      </c>
      <c r="P143" t="inlineStr">
        <is>
          <t>天</t>
        </is>
      </c>
      <c r="Q143"/>
      <c r="R143"/>
      <c r="S143"/>
      <c r="T143" s="3"/>
      <c r="U143" s="3"/>
      <c r="V143"/>
      <c r="W143" t="inlineStr">
        <is>
          <t>NzU1MDE0NzI0MzAzMzAzNDc1MzpyZWN2ZWVTems1SW9IWDo2ZWI5ODQ4M2IzNmQ2ZTk2OGVhOWUxNWIzNTI5ZmQwYTox</t>
        </is>
      </c>
    </row>
    <row r="144" ht="25.5" customHeight="1">
      <c r="A144" t="inlineStr">
        <is>
          <t>202603180040</t>
        </is>
      </c>
      <c r="B144" t="inlineStr">
        <is>
          <t>已通过</t>
        </is>
      </c>
      <c r="C144" s="4">
        <v>46099.97305555556</v>
      </c>
      <c r="D144" s="4">
        <v>46104.425162037034</v>
      </c>
      <c r="E144" t="inlineStr">
        <is>
          <t>刘兰强</t>
        </is>
      </c>
      <c r="F144" t="inlineStr">
        <is>
          <t>项目管理部;中国区口味组</t>
        </is>
      </c>
      <c r="G144"/>
      <c r="H144">
        <v>1</v>
      </c>
      <c r="I144">
        <v>1</v>
      </c>
      <c r="J144" t="inlineStr">
        <is>
          <t>106h51m2.153s</t>
        </is>
      </c>
      <c r="K144" t="inlineStr">
        <is>
          <t>排休假</t>
        </is>
      </c>
      <c r="L144" s="2">
        <v>46100</v>
      </c>
      <c r="M144" s="2">
        <v>46100.5</v>
      </c>
      <c r="N144" t="inlineStr">
        <is>
          <t>1</t>
        </is>
      </c>
      <c r="O144" t="inlineStr">
        <is>
          <t>正常排休</t>
        </is>
      </c>
      <c r="P144" t="inlineStr">
        <is>
          <t>天</t>
        </is>
      </c>
      <c r="Q144"/>
      <c r="R144"/>
      <c r="S144"/>
      <c r="T144" s="3"/>
      <c r="U144" s="3"/>
      <c r="V144"/>
      <c r="W144" t="inlineStr">
        <is>
          <t>NzU1MDE0NzI0MzAzMzAzNDc1MzpyZWN2ZWV1b0NaM29LWjowNmJjNzNhNTY4MGNkMGI2ZTA5OWM5YmQ4YzNhYmJjZDox</t>
        </is>
      </c>
    </row>
    <row r="145" ht="25.5" customHeight="1">
      <c r="A145" t="inlineStr">
        <is>
          <t>202603180001</t>
        </is>
      </c>
      <c r="B145" t="inlineStr">
        <is>
          <t>已通过</t>
        </is>
      </c>
      <c r="C145" s="4">
        <v>46099.24034722222</v>
      </c>
      <c r="D145" s="4">
        <v>46099.54483796296</v>
      </c>
      <c r="E145" t="inlineStr">
        <is>
          <t>滕耀强</t>
        </is>
      </c>
      <c r="F145" t="inlineStr">
        <is>
          <t>Quality Department</t>
        </is>
      </c>
      <c r="G145"/>
      <c r="H145">
        <v>1</v>
      </c>
      <c r="I145">
        <v>1</v>
      </c>
      <c r="J145" t="inlineStr">
        <is>
          <t>7h18m27.494s</t>
        </is>
      </c>
      <c r="K145" t="inlineStr">
        <is>
          <t>加班调休假</t>
        </is>
      </c>
      <c r="L145" s="2">
        <v>46099</v>
      </c>
      <c r="M145" s="2">
        <v>46099.5</v>
      </c>
      <c r="N145" t="inlineStr">
        <is>
          <t>1</t>
        </is>
      </c>
      <c r="O145" t="inlineStr">
        <is>
          <t>发高烧，请假一天。</t>
        </is>
      </c>
      <c r="P145" t="inlineStr">
        <is>
          <t>天</t>
        </is>
      </c>
      <c r="Q145"/>
      <c r="R145"/>
      <c r="S145"/>
      <c r="T145" s="3"/>
      <c r="U145" s="3"/>
      <c r="V145"/>
      <c r="W145" t="inlineStr">
        <is>
          <t>NzU1MDE0NzI0MzAzMzAzNDc1MzpyZWN2ZWFjTFAzOFMwTTozMmUwZDFmYmI4NWNmZjNmOWZiOTA4NmZiNmNmYmZiMjox</t>
        </is>
      </c>
    </row>
    <row r="146" ht="25.5" customHeight="1">
      <c r="A146" t="inlineStr">
        <is>
          <t>202603170011</t>
        </is>
      </c>
      <c r="B146" t="inlineStr">
        <is>
          <t>已通过</t>
        </is>
      </c>
      <c r="C146" s="4">
        <v>46098.49422453704</v>
      </c>
      <c r="D146" s="4">
        <v>46098.50592592593</v>
      </c>
      <c r="E146" t="inlineStr">
        <is>
          <t>梁俊锴</t>
        </is>
      </c>
      <c r="F146" t="inlineStr">
        <is>
          <t>产品与研发中心;软件系统产品研发部;安卓软件开发部</t>
        </is>
      </c>
      <c r="G146"/>
      <c r="H146">
        <v>1</v>
      </c>
      <c r="I146">
        <v>1</v>
      </c>
      <c r="J146" t="inlineStr">
        <is>
          <t>16m51.086s</t>
        </is>
      </c>
      <c r="K146" t="inlineStr">
        <is>
          <t>事假</t>
        </is>
      </c>
      <c r="L146" s="2">
        <v>46098.5</v>
      </c>
      <c r="M146" s="2">
        <v>46098.5</v>
      </c>
      <c r="N146" t="inlineStr">
        <is>
          <t>0.5</t>
        </is>
      </c>
      <c r="O146" t="inlineStr">
        <is>
          <t>陪妈妈体检</t>
        </is>
      </c>
      <c r="P146" t="inlineStr">
        <is>
          <t>天</t>
        </is>
      </c>
      <c r="Q146"/>
      <c r="R146"/>
      <c r="S146"/>
      <c r="T146" s="3"/>
      <c r="U146" s="3"/>
      <c r="V146"/>
      <c r="W146" t="inlineStr">
        <is>
          <t>NzU1MDE0NzI0MzAzMzAzNDc1MzpyZWN2ZTVRaERLVFFMRTo5ZTAyNWFiMmM3ZmVhODFmNWRjMzU4M2NlYzEzNWU1Mzox</t>
        </is>
      </c>
    </row>
    <row r="147" ht="25.5" customHeight="1">
      <c r="A147" t="inlineStr">
        <is>
          <t>202603170009</t>
        </is>
      </c>
      <c r="B147" t="inlineStr">
        <is>
          <t>已通过</t>
        </is>
      </c>
      <c r="C147" s="4">
        <v>46098.47116898148</v>
      </c>
      <c r="D147" s="4">
        <v>46098.47394675926</v>
      </c>
      <c r="E147" t="inlineStr">
        <is>
          <t>陈涛</t>
        </is>
      </c>
      <c r="F147" t="inlineStr">
        <is>
          <t>Product and R&amp;D Center;Software R&amp;D Department;Software Product Department</t>
        </is>
      </c>
      <c r="G147"/>
      <c r="H147">
        <v>1</v>
      </c>
      <c r="I147">
        <v>1</v>
      </c>
      <c r="J147" t="inlineStr">
        <is>
          <t>3m59.835s</t>
        </is>
      </c>
      <c r="K147" t="inlineStr">
        <is>
          <t>加班调休假</t>
        </is>
      </c>
      <c r="L147" s="2">
        <v>46098.5</v>
      </c>
      <c r="M147" s="2">
        <v>46098.5</v>
      </c>
      <c r="N147" t="inlineStr">
        <is>
          <t>0.5</t>
        </is>
      </c>
      <c r="O147" t="inlineStr">
        <is>
          <t>处理家务</t>
        </is>
      </c>
      <c r="P147" t="inlineStr">
        <is>
          <t>天</t>
        </is>
      </c>
      <c r="Q147"/>
      <c r="R147"/>
      <c r="S147"/>
      <c r="T147" s="3"/>
      <c r="U147" s="3"/>
      <c r="V147"/>
      <c r="W147" t="inlineStr">
        <is>
          <t>NzU1MDE0NzI0MzAzMzAzNDc1MzpyZWN2ZTVIVnRDMDZ6WDphMjBkZGMwNDQ1ZmM0OTAxNjIyMDM5YTVlNTk4ZDRmMTox</t>
        </is>
      </c>
    </row>
    <row r="148" ht="25.5" customHeight="1">
      <c r="A148" t="inlineStr">
        <is>
          <t>202603170007</t>
        </is>
      </c>
      <c r="B148" t="inlineStr">
        <is>
          <t>已通过</t>
        </is>
      </c>
      <c r="C148" s="4">
        <v>46098.42796296296</v>
      </c>
      <c r="D148" s="4">
        <v>46099.70354166667</v>
      </c>
      <c r="E148" t="inlineStr">
        <is>
          <t>张艳来</t>
        </is>
      </c>
      <c r="F148" t="inlineStr">
        <is>
          <t>工业化中心;制造部</t>
        </is>
      </c>
      <c r="G148"/>
      <c r="H148">
        <v>1</v>
      </c>
      <c r="I148">
        <v>1</v>
      </c>
      <c r="J148" t="inlineStr">
        <is>
          <t>30h36m50.433s</t>
        </is>
      </c>
      <c r="K148" t="inlineStr">
        <is>
          <t>年假 2025</t>
        </is>
      </c>
      <c r="L148" s="2">
        <v>46098.5</v>
      </c>
      <c r="M148" s="2">
        <v>46098.5</v>
      </c>
      <c r="N148" t="inlineStr">
        <is>
          <t>0.5</t>
        </is>
      </c>
      <c r="O148" t="inlineStr">
        <is>
          <t>小孩学校事情需要请假</t>
        </is>
      </c>
      <c r="P148" t="inlineStr">
        <is>
          <t>天</t>
        </is>
      </c>
      <c r="Q148"/>
      <c r="R148"/>
      <c r="S148"/>
      <c r="T148" s="3"/>
      <c r="U148" s="3"/>
      <c r="V148"/>
      <c r="W148" t="inlineStr">
        <is>
          <t>NzU1MDE0NzI0MzAzMzAzNDc1MzpyZWN2ZTVzZzdiTW1QTDpjMjIwYjY5Yjg4Zjk4YmFlZDNmMDA5NjE5NmZjM2M0NDox</t>
        </is>
      </c>
    </row>
    <row r="149" ht="25.5" customHeight="1">
      <c r="A149" t="inlineStr">
        <is>
          <t>202603160045</t>
        </is>
      </c>
      <c r="B149" t="inlineStr">
        <is>
          <t>已通过</t>
        </is>
      </c>
      <c r="C149" s="4">
        <v>46097.86798611111</v>
      </c>
      <c r="D149" s="4">
        <v>46104.42523148148</v>
      </c>
      <c r="E149" t="inlineStr">
        <is>
          <t>刘兰强</t>
        </is>
      </c>
      <c r="F149" t="inlineStr">
        <is>
          <t>Project Management Department;China Culinary Group</t>
        </is>
      </c>
      <c r="G149"/>
      <c r="H149">
        <v>1</v>
      </c>
      <c r="I149">
        <v>1</v>
      </c>
      <c r="J149" t="inlineStr">
        <is>
          <t>157h22m26.12s</t>
        </is>
      </c>
      <c r="K149" t="inlineStr">
        <is>
          <t>排休假</t>
        </is>
      </c>
      <c r="L149" s="2">
        <v>46098</v>
      </c>
      <c r="M149" s="2">
        <v>46098.5</v>
      </c>
      <c r="N149" t="inlineStr">
        <is>
          <t>1</t>
        </is>
      </c>
      <c r="O149" t="inlineStr">
        <is>
          <t>正常排休</t>
        </is>
      </c>
      <c r="P149" t="inlineStr">
        <is>
          <t>天</t>
        </is>
      </c>
      <c r="Q149"/>
      <c r="R149"/>
      <c r="S149"/>
      <c r="T149" s="3"/>
      <c r="U149" s="3"/>
      <c r="V149"/>
      <c r="W149" t="inlineStr">
        <is>
          <t>NzU1MDE0NzI0MzAzMzAzNDc1MzpyZWN2ZTJiZlBvSHpueDphMGMxYjM5MzNiNWUzNDJmOWZhZWM0ODUyODc0ZWYyYTox</t>
        </is>
      </c>
    </row>
    <row r="150" ht="25.5" customHeight="1">
      <c r="A150" t="inlineStr">
        <is>
          <t>202603160039</t>
        </is>
      </c>
      <c r="B150" t="inlineStr">
        <is>
          <t>已通过</t>
        </is>
      </c>
      <c r="C150" s="4">
        <v>46097.82922453704</v>
      </c>
      <c r="D150" s="4">
        <v>46097.82946759259</v>
      </c>
      <c r="E150" t="inlineStr">
        <is>
          <t>高秦</t>
        </is>
      </c>
      <c r="F150" t="inlineStr">
        <is>
          <t>项目管理部;中国区口味组</t>
        </is>
      </c>
      <c r="G150"/>
      <c r="H150">
        <v>1</v>
      </c>
      <c r="I150">
        <v>1</v>
      </c>
      <c r="J150" t="inlineStr">
        <is>
          <t>21.859s</t>
        </is>
      </c>
      <c r="K150" t="inlineStr">
        <is>
          <t>年假 2025</t>
        </is>
      </c>
      <c r="L150" s="2">
        <v>46097</v>
      </c>
      <c r="M150" s="2">
        <v>46098.5</v>
      </c>
      <c r="N150" t="inlineStr">
        <is>
          <t>2</t>
        </is>
      </c>
      <c r="O150" t="inlineStr">
        <is>
          <t>年假调休</t>
        </is>
      </c>
      <c r="P150" t="inlineStr">
        <is>
          <t>天</t>
        </is>
      </c>
      <c r="Q150"/>
      <c r="R150"/>
      <c r="S150"/>
      <c r="T150" s="3"/>
      <c r="U150" s="3"/>
      <c r="V150"/>
      <c r="W150" t="inlineStr">
        <is>
          <t>NzU1MDE0NzI0MzAzMzAzNDc1MzpyZWN2ZTFYY3RpTjJscjpkOWFhYTU4NjExYWM0Njc1MzQyODhmY2FiMzk3NTFhNDox</t>
        </is>
      </c>
    </row>
    <row r="151" ht="25.5" customHeight="1">
      <c r="A151" t="inlineStr">
        <is>
          <t>202603160036</t>
        </is>
      </c>
      <c r="B151" t="inlineStr">
        <is>
          <t>已通过</t>
        </is>
      </c>
      <c r="C151" s="4">
        <v>46097.764548611114</v>
      </c>
      <c r="D151" s="4">
        <v>46097.76474537037</v>
      </c>
      <c r="E151" t="inlineStr">
        <is>
          <t>梁俊锴</t>
        </is>
      </c>
      <c r="F151" t="inlineStr">
        <is>
          <t>产品与研发中心;软件系统产品研发部;安卓软件开发部</t>
        </is>
      </c>
      <c r="G151"/>
      <c r="H151">
        <v>1</v>
      </c>
      <c r="I151">
        <v>1</v>
      </c>
      <c r="J151" t="inlineStr">
        <is>
          <t>16.341s</t>
        </is>
      </c>
      <c r="K151" t="inlineStr">
        <is>
          <t>年假 2026</t>
        </is>
      </c>
      <c r="L151" s="2">
        <v>46098</v>
      </c>
      <c r="M151" s="2">
        <v>46098</v>
      </c>
      <c r="N151" t="inlineStr">
        <is>
          <t>0.5</t>
        </is>
      </c>
      <c r="O151" t="inlineStr">
        <is>
          <t>陪妈妈去医院体检</t>
        </is>
      </c>
      <c r="P151" t="inlineStr">
        <is>
          <t>天</t>
        </is>
      </c>
      <c r="Q151"/>
      <c r="R151"/>
      <c r="S151"/>
      <c r="T151" s="3"/>
      <c r="U151" s="3"/>
      <c r="V151"/>
      <c r="W151" t="inlineStr">
        <is>
          <t>NzU1MDE0NzI0MzAzMzAzNDc1MzpyZWN2ZTF6TDM0SjM1YTo1YjIyMTRhYzE1OTNmODgwY2RiZGJmYjI5ZDVhYzhkZDox</t>
        </is>
      </c>
    </row>
    <row r="152" ht="25.5" customHeight="1">
      <c r="A152" t="inlineStr">
        <is>
          <t>202603160027</t>
        </is>
      </c>
      <c r="B152" t="inlineStr">
        <is>
          <t>已通过</t>
        </is>
      </c>
      <c r="C152" s="4">
        <v>46097.67869212963</v>
      </c>
      <c r="D152" s="4">
        <v>46097.68662037037</v>
      </c>
      <c r="E152" t="inlineStr">
        <is>
          <t>曾好</t>
        </is>
      </c>
      <c r="F152" t="inlineStr">
        <is>
          <t>创新中心</t>
        </is>
      </c>
      <c r="G152"/>
      <c r="H152">
        <v>1</v>
      </c>
      <c r="I152">
        <v>1</v>
      </c>
      <c r="J152" t="inlineStr">
        <is>
          <t>11m25.506s</t>
        </is>
      </c>
      <c r="K152" t="inlineStr">
        <is>
          <t>年假 2025</t>
        </is>
      </c>
      <c r="L152" s="2">
        <v>46100</v>
      </c>
      <c r="M152" s="2">
        <v>46100.5</v>
      </c>
      <c r="N152" t="inlineStr">
        <is>
          <t>1</t>
        </is>
      </c>
      <c r="O152" t="inlineStr">
        <is>
          <t>去香港递交签证</t>
        </is>
      </c>
      <c r="P152" t="inlineStr">
        <is>
          <t>天</t>
        </is>
      </c>
      <c r="Q152"/>
      <c r="R152"/>
      <c r="S152"/>
      <c r="T152" s="3"/>
      <c r="U152" s="3"/>
      <c r="V152"/>
      <c r="W152" t="inlineStr">
        <is>
          <t>NzU1MDE0NzI0MzAzMzAzNDc1MzpyZWN2ZTE0RGVaWkE0YTo4YzA1ZTNlYjgyMzJhOTljZmIxMmMzOGZmNDYyODJlMTox</t>
        </is>
      </c>
    </row>
    <row r="153" ht="25.5" customHeight="1">
      <c r="A153" t="inlineStr">
        <is>
          <t>202603160019</t>
        </is>
      </c>
      <c r="B153" t="inlineStr">
        <is>
          <t>已通过</t>
        </is>
      </c>
      <c r="C153" s="4">
        <v>46097.58358796296</v>
      </c>
      <c r="D153" s="4">
        <v>46099.7040162037</v>
      </c>
      <c r="E153" t="inlineStr">
        <is>
          <t>杜文曦</t>
        </is>
      </c>
      <c r="F153" t="inlineStr">
        <is>
          <t>运营中心;财务部</t>
        </is>
      </c>
      <c r="G153"/>
      <c r="H153">
        <v>1</v>
      </c>
      <c r="I153">
        <v>1</v>
      </c>
      <c r="J153" t="inlineStr">
        <is>
          <t>50h53m25.833s</t>
        </is>
      </c>
      <c r="K153" t="inlineStr">
        <is>
          <t>事假</t>
        </is>
      </c>
      <c r="L153" s="2">
        <v>46097.5</v>
      </c>
      <c r="M153" s="2">
        <v>46097.5</v>
      </c>
      <c r="N153" t="inlineStr">
        <is>
          <t>0.5</t>
        </is>
      </c>
      <c r="O153" t="inlineStr">
        <is>
          <t>家中有事</t>
        </is>
      </c>
      <c r="P153" t="inlineStr">
        <is>
          <t>天</t>
        </is>
      </c>
      <c r="Q153"/>
      <c r="R153"/>
      <c r="S153"/>
      <c r="T153" s="3"/>
      <c r="U153" s="3"/>
      <c r="V153"/>
      <c r="W153" t="inlineStr">
        <is>
          <t>NzU1MDE0NzI0MzAzMzAzNDc1MzpyZWN2ZTB3YTBkS0s3ODpmNmVkYTczODcyMGQ5ZDIwYTlkZmQ2YWM3NjA0Y2MwNzox</t>
        </is>
      </c>
    </row>
    <row r="154" ht="25.5" customHeight="1">
      <c r="A154" t="inlineStr">
        <is>
          <t>202603160008</t>
        </is>
      </c>
      <c r="B154" t="inlineStr">
        <is>
          <t>已通过</t>
        </is>
      </c>
      <c r="C154" s="4">
        <v>46097.40671296296</v>
      </c>
      <c r="D154" s="4">
        <v>46098.590532407405</v>
      </c>
      <c r="E154" t="inlineStr">
        <is>
          <t>钟沛彤</t>
        </is>
      </c>
      <c r="F154" t="inlineStr">
        <is>
          <t>设计部</t>
        </is>
      </c>
      <c r="G154"/>
      <c r="H154">
        <v>1</v>
      </c>
      <c r="I154">
        <v>1</v>
      </c>
      <c r="J154" t="inlineStr">
        <is>
          <t>28h24m41.529s</t>
        </is>
      </c>
      <c r="K154" t="inlineStr">
        <is>
          <t>年假 2026</t>
        </is>
      </c>
      <c r="L154" s="2">
        <v>46091</v>
      </c>
      <c r="M154" s="2">
        <v>46091.5</v>
      </c>
      <c r="N154" t="inlineStr">
        <is>
          <t>1</t>
        </is>
      </c>
      <c r="O154" t="inlineStr">
        <is>
          <t>年假</t>
        </is>
      </c>
      <c r="P154" t="inlineStr">
        <is>
          <t>天</t>
        </is>
      </c>
      <c r="Q154"/>
      <c r="R154"/>
      <c r="S154"/>
      <c r="T154" s="3"/>
      <c r="U154" s="3"/>
      <c r="V154"/>
      <c r="W154" t="inlineStr">
        <is>
          <t>NzU1MDE0NzI0MzAzMzAzNDc1MzpyZWN2ZFp1MjdycTZGejpkNTc5ZTk1YjY4OTBlNjQxODJkMmQzZjVjNDBkNTVhNzox</t>
        </is>
      </c>
    </row>
    <row r="155" ht="25.5" customHeight="1">
      <c r="A155" t="inlineStr">
        <is>
          <t>202603160005</t>
        </is>
      </c>
      <c r="B155" t="inlineStr">
        <is>
          <t>已通过</t>
        </is>
      </c>
      <c r="C155" s="4">
        <v>46097.37353009259</v>
      </c>
      <c r="D155" s="4">
        <v>46097.40590277778</v>
      </c>
      <c r="E155" t="inlineStr">
        <is>
          <t>王海晓</t>
        </is>
      </c>
      <c r="F155" t="inlineStr">
        <is>
          <t>运营中心;法务部</t>
        </is>
      </c>
      <c r="G155"/>
      <c r="H155">
        <v>2</v>
      </c>
      <c r="I155">
        <v>2</v>
      </c>
      <c r="J155" t="inlineStr">
        <is>
          <t>46m37.424s</t>
        </is>
      </c>
      <c r="K155" t="inlineStr">
        <is>
          <t>病假</t>
        </is>
      </c>
      <c r="L155" s="2">
        <v>46097</v>
      </c>
      <c r="M155" s="2">
        <v>46099.5</v>
      </c>
      <c r="N155" t="inlineStr">
        <is>
          <t>3</t>
        </is>
      </c>
      <c r="O155" t="inlineStr">
        <is>
          <t>生病住院，周二做手术，预计周三出院，暂请三天。</t>
        </is>
      </c>
      <c r="P155" t="inlineStr">
        <is>
          <t>天</t>
        </is>
      </c>
      <c r="Q155"/>
      <c r="R155"/>
      <c r="S155"/>
      <c r="T155" s="3" t="str">
        <f>=HYPERLINK("https://www.feishu.cn/approval/admin/previewAttachment?key=42d79e3e-1655-4b18-93fc-587e3b4037be", "3 张图片")</f>
        <v>3 张图片</v>
      </c>
      <c r="U155" s="3"/>
      <c r="V155"/>
      <c r="W155" t="inlineStr">
        <is>
          <t>NzU1MDE0NzI0MzAzMzAzNDc1MzpyZWN2ZFppMDZyaXN0QTpkMzA3NTUwNWRlYjU1YTMxNDEyZTQ3NjJlYWExYzBmNjox</t>
        </is>
      </c>
    </row>
    <row r="156" ht="25.5" customHeight="1">
      <c r="A156" t="inlineStr">
        <is>
          <t>202603160004</t>
        </is>
      </c>
      <c r="B156" t="inlineStr">
        <is>
          <t>已通过</t>
        </is>
      </c>
      <c r="C156" s="4">
        <v>46097.369166666664</v>
      </c>
      <c r="D156" s="4">
        <v>46099.54900462963</v>
      </c>
      <c r="E156" t="inlineStr">
        <is>
          <t>杜文曦</t>
        </is>
      </c>
      <c r="F156" t="inlineStr">
        <is>
          <t>运营中心;财务部</t>
        </is>
      </c>
      <c r="G156"/>
      <c r="H156">
        <v>1</v>
      </c>
      <c r="I156">
        <v>1</v>
      </c>
      <c r="J156" t="inlineStr">
        <is>
          <t>52h18m58.373s</t>
        </is>
      </c>
      <c r="K156" t="inlineStr">
        <is>
          <t>年假 2026</t>
        </is>
      </c>
      <c r="L156" s="2">
        <v>46097</v>
      </c>
      <c r="M156" s="2">
        <v>46097</v>
      </c>
      <c r="N156" t="inlineStr">
        <is>
          <t>0.5</t>
        </is>
      </c>
      <c r="O156" t="inlineStr">
        <is>
          <t>家中有事</t>
        </is>
      </c>
      <c r="P156" t="inlineStr">
        <is>
          <t>天</t>
        </is>
      </c>
      <c r="Q156"/>
      <c r="R156"/>
      <c r="S156"/>
      <c r="T156" s="3"/>
      <c r="U156" s="3"/>
      <c r="V156"/>
      <c r="W156" t="inlineStr">
        <is>
          <t>NzU1MDE0NzI0MzAzMzAzNDc1MzpyZWN2ZFpncTgxUVdvbTo4NGY1YzU3ZTY1MGE0Mzc4MmY1ZjMzYzQxZDljYTZkNDox</t>
        </is>
      </c>
    </row>
    <row r="157" ht="25.5" customHeight="1">
      <c r="A157" t="inlineStr">
        <is>
          <t>202603150013</t>
        </is>
      </c>
      <c r="B157" t="inlineStr">
        <is>
          <t>已通过</t>
        </is>
      </c>
      <c r="C157" s="4">
        <v>46096.97484953704</v>
      </c>
      <c r="D157" s="4">
        <v>46104.43922453704</v>
      </c>
      <c r="E157" t="inlineStr">
        <is>
          <t>罗刚</t>
        </is>
      </c>
      <c r="F157" t="inlineStr">
        <is>
          <t>项目管理部;中国区口味组</t>
        </is>
      </c>
      <c r="G157"/>
      <c r="H157">
        <v>2</v>
      </c>
      <c r="I157">
        <v>2</v>
      </c>
      <c r="J157" t="inlineStr">
        <is>
          <t>179h8m42.44s</t>
        </is>
      </c>
      <c r="K157" t="inlineStr">
        <is>
          <t>年假 2025</t>
        </is>
      </c>
      <c r="L157" s="2">
        <v>46097</v>
      </c>
      <c r="M157" s="2">
        <v>46099.5</v>
      </c>
      <c r="N157" t="inlineStr">
        <is>
          <t>3</t>
        </is>
      </c>
      <c r="O157" t="inlineStr">
        <is>
          <t>休年假</t>
        </is>
      </c>
      <c r="P157" t="inlineStr">
        <is>
          <t>天</t>
        </is>
      </c>
      <c r="Q157"/>
      <c r="R157"/>
      <c r="S157"/>
      <c r="T157" s="3"/>
      <c r="U157" s="3"/>
      <c r="V157"/>
      <c r="W157" t="inlineStr">
        <is>
          <t>NzU1MDE0NzI0MzAzMzAzNDc1MzpyZWN2ZFdYdDNWY2VWVjoyNDI5OGMzNDI5YzRjNDJlOGM0YWE2MjkzZTJjZTU0YTox</t>
        </is>
      </c>
    </row>
    <row r="158" ht="25.5" customHeight="1">
      <c r="A158" t="inlineStr">
        <is>
          <t>202603150012</t>
        </is>
      </c>
      <c r="B158" t="inlineStr">
        <is>
          <t>已通过</t>
        </is>
      </c>
      <c r="C158" s="4">
        <v>46096.96864583333</v>
      </c>
      <c r="D158" s="4">
        <v>46104.42537037037</v>
      </c>
      <c r="E158" t="inlineStr">
        <is>
          <t>刘兰强</t>
        </is>
      </c>
      <c r="F158" t="inlineStr">
        <is>
          <t>项目管理部;中国区口味组</t>
        </is>
      </c>
      <c r="G158"/>
      <c r="H158">
        <v>1</v>
      </c>
      <c r="I158">
        <v>1</v>
      </c>
      <c r="J158" t="inlineStr">
        <is>
          <t>178h57m41.523s</t>
        </is>
      </c>
      <c r="K158" t="inlineStr">
        <is>
          <t>排休假</t>
        </is>
      </c>
      <c r="L158" s="2">
        <v>46097</v>
      </c>
      <c r="M158" s="2">
        <v>46097.5</v>
      </c>
      <c r="N158" t="inlineStr">
        <is>
          <t>1</t>
        </is>
      </c>
      <c r="O158" t="inlineStr">
        <is>
          <t>正常排休</t>
        </is>
      </c>
      <c r="P158" t="inlineStr">
        <is>
          <t>天</t>
        </is>
      </c>
      <c r="Q158"/>
      <c r="R158"/>
      <c r="S158"/>
      <c r="T158" s="3"/>
      <c r="U158" s="3"/>
      <c r="V158"/>
      <c r="W158" t="inlineStr">
        <is>
          <t>NzU1MDE0NzI0MzAzMzAzNDc1MzpyZWN2ZFdWZEVnYmdkajpkY2NkOTA0Nzc1ZTU0ZGIzZWI4NzZlODQxNTBhOWYxNDox</t>
        </is>
      </c>
    </row>
    <row r="159" ht="25.5" customHeight="1">
      <c r="A159" t="inlineStr">
        <is>
          <t>202603150006</t>
        </is>
      </c>
      <c r="B159" t="inlineStr">
        <is>
          <t>已撤回</t>
        </is>
      </c>
      <c r="C159" s="4">
        <v>46096.88306712963</v>
      </c>
      <c r="D159" s="4">
        <v>46097.37222222222</v>
      </c>
      <c r="E159" t="inlineStr">
        <is>
          <t>王海晓</t>
        </is>
      </c>
      <c r="F159" t="inlineStr">
        <is>
          <t>运营中心;法务部</t>
        </is>
      </c>
      <c r="G159"/>
      <c r="H159">
        <v>0</v>
      </c>
      <c r="I159">
        <v>0</v>
      </c>
      <c r="J159" t="inlineStr">
        <is>
          <t>11h44m22.374s</t>
        </is>
      </c>
      <c r="K159" t="inlineStr">
        <is>
          <t>病假</t>
        </is>
      </c>
      <c r="L159" s="2">
        <v>46097</v>
      </c>
      <c r="M159" s="2">
        <v>46097.5</v>
      </c>
      <c r="N159" t="inlineStr">
        <is>
          <t>1</t>
        </is>
      </c>
      <c r="O159" t="inlineStr">
        <is>
          <t>住院中，需要继续做检查和治疗，暂请一天。</t>
        </is>
      </c>
      <c r="P159" t="inlineStr">
        <is>
          <t>天</t>
        </is>
      </c>
      <c r="Q159"/>
      <c r="R159"/>
      <c r="S159"/>
      <c r="T159" s="3" t="str">
        <f>=HYPERLINK("https://www.feishu.cn/approval/admin/previewAttachment?key=5d2eb939-41e3-4a53-928b-49d66312fd7f", "2 张图片")</f>
        <v>2 张图片</v>
      </c>
      <c r="U159" s="3"/>
      <c r="V159"/>
      <c r="W159" t="inlineStr">
        <is>
          <t>NzU1MDE0NzI0MzAzMzAzNDc1MzpyZWN2ZFdxY2dpUW1vMjpjY2Y1ODU0NzEzN2U2NjI1ZTIzZjFiMTEzY2IyYmQwOTox</t>
        </is>
      </c>
    </row>
    <row r="160" ht="25.5" customHeight="1">
      <c r="A160" t="inlineStr">
        <is>
          <t>202603150003</t>
        </is>
      </c>
      <c r="B160" t="inlineStr">
        <is>
          <t>已通过</t>
        </is>
      </c>
      <c r="C160" s="4">
        <v>46096.71771990741</v>
      </c>
      <c r="D160" s="4">
        <v>46097.39032407408</v>
      </c>
      <c r="E160" t="inlineStr">
        <is>
          <t>姚炜达</t>
        </is>
      </c>
      <c r="F160" t="inlineStr">
        <is>
          <t>产品与研发中心;机器人产品研发部;机器人产品部</t>
        </is>
      </c>
      <c r="G160"/>
      <c r="H160">
        <v>1</v>
      </c>
      <c r="I160">
        <v>1</v>
      </c>
      <c r="J160" t="inlineStr">
        <is>
          <t>16h8m33.062s</t>
        </is>
      </c>
      <c r="K160" t="inlineStr">
        <is>
          <t>年假 2025</t>
        </is>
      </c>
      <c r="L160" s="2">
        <v>46097</v>
      </c>
      <c r="M160" s="2">
        <v>46097.5</v>
      </c>
      <c r="N160" t="inlineStr">
        <is>
          <t>1</t>
        </is>
      </c>
      <c r="O160" t="inlineStr">
        <is>
          <t>拔牙</t>
        </is>
      </c>
      <c r="P160" t="inlineStr">
        <is>
          <t>天</t>
        </is>
      </c>
      <c r="Q160"/>
      <c r="R160"/>
      <c r="S160"/>
      <c r="T160" s="3"/>
      <c r="U160" s="3"/>
      <c r="V160"/>
      <c r="W160" t="inlineStr">
        <is>
          <t>NzU1MDE0NzI0MzAzMzAzNDc1MzpyZWN2ZFZzZk5TeTU3RjpjMTMxOGI3NWViNWQwODY0MDNlZWFlNTAxNzkyNGRlNDox</t>
        </is>
      </c>
    </row>
    <row r="161" ht="25.5" customHeight="1">
      <c r="A161" t="inlineStr">
        <is>
          <t>202603130058</t>
        </is>
      </c>
      <c r="B161" t="inlineStr">
        <is>
          <t>已通过</t>
        </is>
      </c>
      <c r="C161" s="4">
        <v>46094.82603009259</v>
      </c>
      <c r="D161" s="4">
        <v>46094.84076388889</v>
      </c>
      <c r="E161" t="inlineStr">
        <is>
          <t>李树勤</t>
        </is>
      </c>
      <c r="F161" t="inlineStr">
        <is>
          <t>运营中心;人力资源部</t>
        </is>
      </c>
      <c r="G161"/>
      <c r="H161">
        <v>1</v>
      </c>
      <c r="I161">
        <v>1</v>
      </c>
      <c r="J161" t="inlineStr">
        <is>
          <t>21m12.188s</t>
        </is>
      </c>
      <c r="K161" t="inlineStr">
        <is>
          <t>加班调休假</t>
        </is>
      </c>
      <c r="L161" s="2">
        <v>46101.5</v>
      </c>
      <c r="M161" s="2">
        <v>46104.5</v>
      </c>
      <c r="N161" t="inlineStr">
        <is>
          <t>1.5</t>
        </is>
      </c>
      <c r="O161" t="inlineStr">
        <is>
          <t>调休</t>
        </is>
      </c>
      <c r="P161" t="inlineStr">
        <is>
          <t>天</t>
        </is>
      </c>
      <c r="Q161"/>
      <c r="R161"/>
      <c r="S161"/>
      <c r="T161" s="3"/>
      <c r="U161" s="3"/>
      <c r="V161"/>
      <c r="W161" t="inlineStr">
        <is>
          <t>NzU1MDE0NzI0MzAzMzAzNDc1MzpyZWN2ZEtvdGFNWkFaajozNzY1YWJmMTg0NzFjY2QxM2MyZmVkNTE2NDU2MWJmNjox</t>
        </is>
      </c>
    </row>
    <row r="162" ht="25.5" customHeight="1">
      <c r="A162" t="inlineStr">
        <is>
          <t>202603130057</t>
        </is>
      </c>
      <c r="B162" t="inlineStr">
        <is>
          <t>已通过</t>
        </is>
      </c>
      <c r="C162" s="4">
        <v>46094.82561342593</v>
      </c>
      <c r="D162" s="4">
        <v>46094.84096064815</v>
      </c>
      <c r="E162" t="inlineStr">
        <is>
          <t>李树勤</t>
        </is>
      </c>
      <c r="F162" t="inlineStr">
        <is>
          <t>运营中心;人力资源部</t>
        </is>
      </c>
      <c r="G162"/>
      <c r="H162">
        <v>1</v>
      </c>
      <c r="I162">
        <v>1</v>
      </c>
      <c r="J162" t="inlineStr">
        <is>
          <t>22m6.63s</t>
        </is>
      </c>
      <c r="K162" t="inlineStr">
        <is>
          <t>年假 2025</t>
        </is>
      </c>
      <c r="L162" s="2">
        <v>46100</v>
      </c>
      <c r="M162" s="2">
        <v>46101</v>
      </c>
      <c r="N162" t="inlineStr">
        <is>
          <t>1.5</t>
        </is>
      </c>
      <c r="O162" t="inlineStr">
        <is>
          <t>调休</t>
        </is>
      </c>
      <c r="P162" t="inlineStr">
        <is>
          <t>天</t>
        </is>
      </c>
      <c r="Q162"/>
      <c r="R162"/>
      <c r="S162"/>
      <c r="T162" s="3"/>
      <c r="U162" s="3"/>
      <c r="V162"/>
      <c r="W162" t="inlineStr">
        <is>
          <t>NzU1MDE0NzI0MzAzMzAzNDc1MzpyZWN2ZEtvakI3c3UzQToxYzgxMjA5YzY1MTFiN2ZiYTBmY2YxZTJmMTdhOTBiNDox</t>
        </is>
      </c>
    </row>
    <row r="163" ht="25.5" customHeight="1">
      <c r="A163" t="inlineStr">
        <is>
          <t>202603130025</t>
        </is>
      </c>
      <c r="B163" t="inlineStr">
        <is>
          <t>已通过</t>
        </is>
      </c>
      <c r="C163" s="4">
        <v>46094.558657407404</v>
      </c>
      <c r="D163" s="4">
        <v>46097.50409722222</v>
      </c>
      <c r="E163" t="inlineStr">
        <is>
          <t>何舒琦</t>
        </is>
      </c>
      <c r="F163" t="inlineStr">
        <is>
          <t>创新中心</t>
        </is>
      </c>
      <c r="G163"/>
      <c r="H163">
        <v>1</v>
      </c>
      <c r="I163">
        <v>1</v>
      </c>
      <c r="J163" t="inlineStr">
        <is>
          <t>70h41m26.007s</t>
        </is>
      </c>
      <c r="K163" t="inlineStr">
        <is>
          <t>年假 2025</t>
        </is>
      </c>
      <c r="L163" s="2">
        <v>46094.5</v>
      </c>
      <c r="M163" s="2">
        <v>46094.5</v>
      </c>
      <c r="N163" t="inlineStr">
        <is>
          <t>0.5</t>
        </is>
      </c>
      <c r="O163" t="inlineStr">
        <is>
          <t>医院</t>
        </is>
      </c>
      <c r="P163" t="inlineStr">
        <is>
          <t>天</t>
        </is>
      </c>
      <c r="Q163"/>
      <c r="R163"/>
      <c r="S163"/>
      <c r="T163" s="3"/>
      <c r="U163" s="3"/>
      <c r="V163"/>
      <c r="W163" t="inlineStr">
        <is>
          <t>NzU1MDE0NzI0MzAzMzAzNDc1MzpyZWN2ZElQeG5qdGRMbzozNTExYzA0ZmQyNjc2OWZkNDU0N2YwMjlkNGFjM2JlOTox</t>
        </is>
      </c>
    </row>
    <row r="164" ht="25.5" customHeight="1">
      <c r="A164" t="inlineStr">
        <is>
          <t>202603130013</t>
        </is>
      </c>
      <c r="B164" t="inlineStr">
        <is>
          <t>已通过</t>
        </is>
      </c>
      <c r="C164" s="4">
        <v>46094.4662962963</v>
      </c>
      <c r="D164" s="4">
        <v>46094.4666087963</v>
      </c>
      <c r="E164" t="inlineStr">
        <is>
          <t>徐嘉俊</t>
        </is>
      </c>
      <c r="F164" t="inlineStr">
        <is>
          <t>产品与研发中心;软件系统产品研发部;软件质量保障组</t>
        </is>
      </c>
      <c r="G164"/>
      <c r="H164">
        <v>1</v>
      </c>
      <c r="I164">
        <v>1</v>
      </c>
      <c r="J164" t="inlineStr">
        <is>
          <t>27.346s</t>
        </is>
      </c>
      <c r="K164" t="inlineStr">
        <is>
          <t>事假</t>
        </is>
      </c>
      <c r="L164" s="2">
        <v>46094.5</v>
      </c>
      <c r="M164" s="2">
        <v>46094.5</v>
      </c>
      <c r="N164" t="inlineStr">
        <is>
          <t>0.5</t>
        </is>
      </c>
      <c r="O164" t="inlineStr">
        <is>
          <t>有事</t>
        </is>
      </c>
      <c r="P164" t="inlineStr">
        <is>
          <t>天</t>
        </is>
      </c>
      <c r="Q164"/>
      <c r="R164"/>
      <c r="S164"/>
      <c r="T164" s="3"/>
      <c r="U164" s="3"/>
      <c r="V164"/>
      <c r="W164" t="inlineStr">
        <is>
          <t>NzU1MDE0NzI0MzAzMzAzNDc1MzpyZWN2ZElpM3dVZVJzbjoyZjMxOGNiNGZkNGY4ZTNkZjY5ZGJmOTZiNDY4YzE4Mjox</t>
        </is>
      </c>
    </row>
    <row r="165" ht="25.5" customHeight="1">
      <c r="A165" t="inlineStr">
        <is>
          <t>202603130006</t>
        </is>
      </c>
      <c r="B165" t="inlineStr">
        <is>
          <t>已通过</t>
        </is>
      </c>
      <c r="C165" s="4">
        <v>46094.44012731482</v>
      </c>
      <c r="D165" s="4">
        <v>46095.71849537037</v>
      </c>
      <c r="E165" t="inlineStr">
        <is>
          <t>张晓如</t>
        </is>
      </c>
      <c r="F165" t="inlineStr">
        <is>
          <t>运营中心;财务部</t>
        </is>
      </c>
      <c r="G165"/>
      <c r="H165">
        <v>1</v>
      </c>
      <c r="I165">
        <v>1</v>
      </c>
      <c r="J165" t="inlineStr">
        <is>
          <t>30h40m51.071s</t>
        </is>
      </c>
      <c r="K165" t="inlineStr">
        <is>
          <t>加班调休假</t>
        </is>
      </c>
      <c r="L165" s="2">
        <v>46097</v>
      </c>
      <c r="M165" s="2">
        <v>46097.5</v>
      </c>
      <c r="N165" t="inlineStr">
        <is>
          <t>1</t>
        </is>
      </c>
      <c r="O165" t="inlineStr">
        <is>
          <t>申请休假一天</t>
        </is>
      </c>
      <c r="P165" t="inlineStr">
        <is>
          <t>天</t>
        </is>
      </c>
      <c r="Q165"/>
      <c r="R165"/>
      <c r="S165"/>
      <c r="T165" s="3"/>
      <c r="U165" s="3"/>
      <c r="V165"/>
      <c r="W165" t="inlineStr">
        <is>
          <t>NzU1MDE0NzI0MzAzMzAzNDc1MzpyZWN2ZEk4em9NWW1VNDplZmEzMzg0MWI5MjFkOTM0MjVmY2JjMzgxMzAxZGYwMjox</t>
        </is>
      </c>
    </row>
    <row r="166" ht="25.5" customHeight="1">
      <c r="A166" t="inlineStr">
        <is>
          <t>202603120045</t>
        </is>
      </c>
      <c r="B166" t="inlineStr">
        <is>
          <t>已通过</t>
        </is>
      </c>
      <c r="C166" s="4">
        <v>46093.75549768518</v>
      </c>
      <c r="D166" s="4">
        <v>46093.75950231482</v>
      </c>
      <c r="E166" t="inlineStr">
        <is>
          <t>王海晓</t>
        </is>
      </c>
      <c r="F166" t="inlineStr">
        <is>
          <t>运营中心;法务部</t>
        </is>
      </c>
      <c r="G166"/>
      <c r="H166">
        <v>2</v>
      </c>
      <c r="I166">
        <v>2</v>
      </c>
      <c r="J166" t="inlineStr">
        <is>
          <t>5m45.8s</t>
        </is>
      </c>
      <c r="K166" t="inlineStr">
        <is>
          <t>病假</t>
        </is>
      </c>
      <c r="L166" s="2">
        <v>46094</v>
      </c>
      <c r="M166" s="2">
        <v>46094.5</v>
      </c>
      <c r="N166" t="inlineStr">
        <is>
          <t>1</t>
        </is>
      </c>
      <c r="O166" t="inlineStr">
        <is>
          <t>身体原因，医生安排住院治疗，特此请假。</t>
        </is>
      </c>
      <c r="P166" t="inlineStr">
        <is>
          <t>天</t>
        </is>
      </c>
      <c r="Q166"/>
      <c r="R166"/>
      <c r="S166"/>
      <c r="T166" s="3" t="str">
        <f>=HYPERLINK("https://www.feishu.cn/approval/admin/previewAttachment?key=b65a10bb-d731-42dc-aa45-f4b66d2c747c", "3 张图片")</f>
        <v>3 张图片</v>
      </c>
      <c r="U166" s="3"/>
      <c r="V166"/>
      <c r="W166" t="inlineStr">
        <is>
          <t>NzU1MDE0NzI0MzAzMzAzNDc1MzpyZWN2ZEU4bjdaQ3FMbjplY2M5ZTUxMWZmOWI0N2UwM2RhZGZlOGI4ZjgzNzMyYTox</t>
        </is>
      </c>
    </row>
    <row r="167" ht="25.5" customHeight="1">
      <c r="A167" t="inlineStr">
        <is>
          <t>202603120034</t>
        </is>
      </c>
      <c r="B167" t="inlineStr">
        <is>
          <t>已通过</t>
        </is>
      </c>
      <c r="C167" s="4">
        <v>46093.65422453704</v>
      </c>
      <c r="D167" s="4">
        <v>46093.66774305556</v>
      </c>
      <c r="E167" t="inlineStr">
        <is>
          <t>吴艿坤</t>
        </is>
      </c>
      <c r="F167" t="inlineStr">
        <is>
          <t>产品与研发中心;机器人产品研发部;结构研发部</t>
        </is>
      </c>
      <c r="G167"/>
      <c r="H167">
        <v>1</v>
      </c>
      <c r="I167">
        <v>1</v>
      </c>
      <c r="J167" t="inlineStr">
        <is>
          <t>19m27.703s</t>
        </is>
      </c>
      <c r="K167" t="inlineStr">
        <is>
          <t>加班调休假</t>
        </is>
      </c>
      <c r="L167" s="2">
        <v>46097</v>
      </c>
      <c r="M167" s="2">
        <v>46097.5</v>
      </c>
      <c r="N167" t="inlineStr">
        <is>
          <t>1</t>
        </is>
      </c>
      <c r="O167" t="inlineStr">
        <is>
          <t>已与产品&amp;项目经理与直属领导沟通确认</t>
        </is>
      </c>
      <c r="P167" t="inlineStr">
        <is>
          <t>天</t>
        </is>
      </c>
      <c r="Q167"/>
      <c r="R167"/>
      <c r="S167"/>
      <c r="T167" s="3"/>
      <c r="U167" s="3"/>
      <c r="V167"/>
      <c r="W167" t="inlineStr">
        <is>
          <t>NzU1MDE0NzI0MzAzMzAzNDc1MzpyZWN2ZER4RVRIZU5GUjo1MjQ4NWQ4ZWNmZTM0ZGVmODc5MTRlMWY4NDI4NjQ5YTox</t>
        </is>
      </c>
    </row>
    <row r="168" ht="25.5" customHeight="1">
      <c r="A168" t="inlineStr">
        <is>
          <t>202603120018</t>
        </is>
      </c>
      <c r="B168" t="inlineStr">
        <is>
          <t>已通过</t>
        </is>
      </c>
      <c r="C168" s="4">
        <v>46093.50883101852</v>
      </c>
      <c r="D168" s="4">
        <v>46095.71853009259</v>
      </c>
      <c r="E168" t="inlineStr">
        <is>
          <t>廖通凯</t>
        </is>
      </c>
      <c r="F168" t="inlineStr">
        <is>
          <t>工业化中心;供应链部;寻源组</t>
        </is>
      </c>
      <c r="G168"/>
      <c r="H168">
        <v>1</v>
      </c>
      <c r="I168">
        <v>1</v>
      </c>
      <c r="J168" t="inlineStr">
        <is>
          <t>53h1m58.934s</t>
        </is>
      </c>
      <c r="K168" t="inlineStr">
        <is>
          <t>年假 2025</t>
        </is>
      </c>
      <c r="L168" s="2">
        <v>46094.5</v>
      </c>
      <c r="M168" s="2">
        <v>46094.5</v>
      </c>
      <c r="N168" t="inlineStr">
        <is>
          <t>0.5</t>
        </is>
      </c>
      <c r="O168" t="inlineStr">
        <is>
          <t>请假</t>
        </is>
      </c>
      <c r="P168" t="inlineStr">
        <is>
          <t>天</t>
        </is>
      </c>
      <c r="Q168"/>
      <c r="R168"/>
      <c r="S168"/>
      <c r="T168" s="3"/>
      <c r="U168" s="3"/>
      <c r="V168"/>
      <c r="W168" t="inlineStr">
        <is>
          <t>NzU1MDE0NzI0MzAzMzAzNDc1MzpyZWN2ZENHV0hiTVZHSTo4ZjRlNWQ5MzA2NWU3MmM5YjIyODA0OThlNDIzOTMzMDox</t>
        </is>
      </c>
    </row>
    <row r="169" ht="25.5" customHeight="1">
      <c r="A169" t="inlineStr">
        <is>
          <t>202603120017</t>
        </is>
      </c>
      <c r="B169" t="inlineStr">
        <is>
          <t>已通过</t>
        </is>
      </c>
      <c r="C169" s="4">
        <v>46093.47898148148</v>
      </c>
      <c r="D169" s="4">
        <v>46094.395474537036</v>
      </c>
      <c r="E169" t="inlineStr">
        <is>
          <t>黄铨亮</t>
        </is>
      </c>
      <c r="F169" t="inlineStr">
        <is>
          <t>产品与研发中心;机器人产品研发部;测试部</t>
        </is>
      </c>
      <c r="G169"/>
      <c r="H169">
        <v>1</v>
      </c>
      <c r="I169">
        <v>1</v>
      </c>
      <c r="J169" t="inlineStr">
        <is>
          <t>21h59m45.292s</t>
        </is>
      </c>
      <c r="K169" t="inlineStr">
        <is>
          <t>年假 2025</t>
        </is>
      </c>
      <c r="L169" s="2">
        <v>46097</v>
      </c>
      <c r="M169" s="2">
        <v>46098.5</v>
      </c>
      <c r="N169" t="inlineStr">
        <is>
          <t>2</t>
        </is>
      </c>
      <c r="O169" t="inlineStr">
        <is>
          <t>年假调休</t>
        </is>
      </c>
      <c r="P169" t="inlineStr">
        <is>
          <t>天</t>
        </is>
      </c>
      <c r="Q169"/>
      <c r="R169"/>
      <c r="S169"/>
      <c r="T169" s="3"/>
      <c r="U169" s="3"/>
      <c r="V169"/>
      <c r="W169" t="inlineStr">
        <is>
          <t>NzU1MDE0NzI0MzAzMzAzNDc1MzpyZWN2ZEN3ODdSRzU3Vzo5ZjY0NDYwMzEwYTJlODAwZTg1NmMzMTMyYzgwNDI5ZDox</t>
        </is>
      </c>
    </row>
    <row r="170" ht="25.5" customHeight="1">
      <c r="A170" t="inlineStr">
        <is>
          <t>202603120012</t>
        </is>
      </c>
      <c r="B170" t="inlineStr">
        <is>
          <t>已通过</t>
        </is>
      </c>
      <c r="C170" s="4">
        <v>46093.43601851852</v>
      </c>
      <c r="D170" s="4">
        <v>46093.43616898148</v>
      </c>
      <c r="E170" t="inlineStr">
        <is>
          <t>金鹏飞</t>
        </is>
      </c>
      <c r="F170" t="inlineStr">
        <is>
          <t>工业化中心;供应链部;寻源组</t>
        </is>
      </c>
      <c r="G170"/>
      <c r="H170">
        <v>1</v>
      </c>
      <c r="I170">
        <v>1</v>
      </c>
      <c r="J170" t="inlineStr">
        <is>
          <t>13.362s</t>
        </is>
      </c>
      <c r="K170" t="inlineStr">
        <is>
          <t>加班调休假</t>
        </is>
      </c>
      <c r="L170" s="2">
        <v>46093</v>
      </c>
      <c r="M170" s="2">
        <v>46093</v>
      </c>
      <c r="N170" t="inlineStr">
        <is>
          <t>0.5</t>
        </is>
      </c>
      <c r="O170" t="inlineStr">
        <is>
          <t>身体不适</t>
        </is>
      </c>
      <c r="P170" t="inlineStr">
        <is>
          <t>天</t>
        </is>
      </c>
      <c r="Q170"/>
      <c r="R170"/>
      <c r="S170"/>
      <c r="T170" s="3"/>
      <c r="U170" s="3"/>
      <c r="V170"/>
      <c r="W170" t="inlineStr">
        <is>
          <t>NzU1MDE0NzI0MzAzMzAzNDc1MzpyZWN2ZENneWw3VzVLSzphOGU5NzQyNzgzNzZiYjJlZDkxM2E3NTMyYWViYWQ5ODox</t>
        </is>
      </c>
    </row>
    <row r="171" ht="25.5" customHeight="1">
      <c r="A171" t="inlineStr">
        <is>
          <t>202603120006</t>
        </is>
      </c>
      <c r="B171" t="inlineStr">
        <is>
          <t>已通过</t>
        </is>
      </c>
      <c r="C171" s="4">
        <v>46093.38201388889</v>
      </c>
      <c r="D171" s="4">
        <v>46093.382199074076</v>
      </c>
      <c r="E171" t="inlineStr">
        <is>
          <t>王健平</t>
        </is>
      </c>
      <c r="F171" t="inlineStr">
        <is>
          <t>工业化中心;制造部;整机工艺组</t>
        </is>
      </c>
      <c r="G171"/>
      <c r="H171">
        <v>1</v>
      </c>
      <c r="I171">
        <v>1</v>
      </c>
      <c r="J171" t="inlineStr">
        <is>
          <t>16.529s</t>
        </is>
      </c>
      <c r="K171" t="inlineStr">
        <is>
          <t>加班调休假</t>
        </is>
      </c>
      <c r="L171" s="2">
        <v>46093</v>
      </c>
      <c r="M171" s="2">
        <v>46093.5</v>
      </c>
      <c r="N171" t="inlineStr">
        <is>
          <t>1</t>
        </is>
      </c>
      <c r="O171" t="inlineStr">
        <is>
          <t>家人住院</t>
        </is>
      </c>
      <c r="P171" t="inlineStr">
        <is>
          <t>天</t>
        </is>
      </c>
      <c r="Q171"/>
      <c r="R171"/>
      <c r="S171"/>
      <c r="T171" s="3"/>
      <c r="U171" s="3"/>
      <c r="V171"/>
      <c r="W171" t="inlineStr">
        <is>
          <t>NzU1MDE0NzI0MzAzMzAzNDc1MzpyZWN2ZEJXWXl1b2NCNDoxMjJhZDc1NzFkNjExNDRjYTNkNDA3MDIyZDZkOGM2MDox</t>
        </is>
      </c>
    </row>
    <row r="172" ht="25.5" customHeight="1">
      <c r="A172" t="inlineStr">
        <is>
          <t>202603110005</t>
        </is>
      </c>
      <c r="B172" t="inlineStr">
        <is>
          <t>已通过</t>
        </is>
      </c>
      <c r="C172" s="4">
        <v>46092.40157407407</v>
      </c>
      <c r="D172" s="4">
        <v>46092.411631944444</v>
      </c>
      <c r="E172" t="inlineStr">
        <is>
          <t>喻颖倩</t>
        </is>
      </c>
      <c r="F172" t="inlineStr">
        <is>
          <t>工业化中心;供应链部;计划&amp;履行组</t>
        </is>
      </c>
      <c r="G172"/>
      <c r="H172">
        <v>1</v>
      </c>
      <c r="I172">
        <v>1</v>
      </c>
      <c r="J172" t="inlineStr">
        <is>
          <t>14m29.6s</t>
        </is>
      </c>
      <c r="K172" t="inlineStr">
        <is>
          <t>年假 2025</t>
        </is>
      </c>
      <c r="L172" s="2">
        <v>46094</v>
      </c>
      <c r="M172" s="2">
        <v>46094.5</v>
      </c>
      <c r="N172" t="inlineStr">
        <is>
          <t>1</t>
        </is>
      </c>
      <c r="O172" t="inlineStr">
        <is>
          <t>看牙</t>
        </is>
      </c>
      <c r="P172" t="inlineStr">
        <is>
          <t>天</t>
        </is>
      </c>
      <c r="Q172"/>
      <c r="R172"/>
      <c r="S172"/>
      <c r="T172" s="3"/>
      <c r="U172" s="3"/>
      <c r="V172"/>
      <c r="W172" t="inlineStr">
        <is>
          <t>NzU1MDE0NzI0MzAzMzAzNDc1MzpyZWN2ZHdkeHFudjgxZDo4YzVjNzY1ZjIxMmU2YzZhNzZlZjY0NmI5OWFjZDM0NDox</t>
        </is>
      </c>
    </row>
    <row r="173" ht="25.5" customHeight="1">
      <c r="A173" t="inlineStr">
        <is>
          <t>202603100049</t>
        </is>
      </c>
      <c r="B173" t="inlineStr">
        <is>
          <t>已通过</t>
        </is>
      </c>
      <c r="C173" s="4">
        <v>46091.972407407404</v>
      </c>
      <c r="D173" s="4">
        <v>46092.36403935185</v>
      </c>
      <c r="E173" t="inlineStr">
        <is>
          <t>苏泽智</t>
        </is>
      </c>
      <c r="F173" t="inlineStr">
        <is>
          <t>产品与研发中心;软件系统产品研发部;安卓软件开发部</t>
        </is>
      </c>
      <c r="G173"/>
      <c r="H173">
        <v>1</v>
      </c>
      <c r="I173">
        <v>1</v>
      </c>
      <c r="J173" t="inlineStr">
        <is>
          <t>9h23m56.595s</t>
        </is>
      </c>
      <c r="K173" t="inlineStr">
        <is>
          <t>事假</t>
        </is>
      </c>
      <c r="L173" s="2">
        <v>46092.5</v>
      </c>
      <c r="M173" s="2">
        <v>46092.5</v>
      </c>
      <c r="N173" t="inlineStr">
        <is>
          <t>0.5</t>
        </is>
      </c>
      <c r="O173" t="inlineStr">
        <is>
          <t>家里有事</t>
        </is>
      </c>
      <c r="P173" t="inlineStr">
        <is>
          <t>天</t>
        </is>
      </c>
      <c r="Q173"/>
      <c r="R173"/>
      <c r="S173"/>
      <c r="T173" s="3"/>
      <c r="U173" s="3"/>
      <c r="V173"/>
      <c r="W173" t="inlineStr">
        <is>
          <t>NzU1MDE0NzI0MzAzMzAzNDc1MzpyZWN2ZHRIWGZBWmJRTjplZjc5OTVkYjQ3MjRkZDkyOWE5MDc4YzM5ZmQ0NTFkZTox</t>
        </is>
      </c>
    </row>
    <row r="174" ht="25.5" customHeight="1">
      <c r="A174" t="inlineStr">
        <is>
          <t>202603100048</t>
        </is>
      </c>
      <c r="B174" t="inlineStr">
        <is>
          <t>已通过</t>
        </is>
      </c>
      <c r="C174" s="4">
        <v>46091.971817129626</v>
      </c>
      <c r="D174" s="4">
        <v>46092.36394675926</v>
      </c>
      <c r="E174" t="inlineStr">
        <is>
          <t>苏泽智</t>
        </is>
      </c>
      <c r="F174" t="inlineStr">
        <is>
          <t>产品与研发中心;软件系统产品研发部;安卓软件开发部</t>
        </is>
      </c>
      <c r="G174"/>
      <c r="H174">
        <v>1</v>
      </c>
      <c r="I174">
        <v>1</v>
      </c>
      <c r="J174" t="inlineStr">
        <is>
          <t>9h24m40.183s</t>
        </is>
      </c>
      <c r="K174" t="inlineStr">
        <is>
          <t>年假 2026</t>
        </is>
      </c>
      <c r="L174" s="2">
        <v>46092</v>
      </c>
      <c r="M174" s="2">
        <v>46092</v>
      </c>
      <c r="N174" t="inlineStr">
        <is>
          <t>0.5</t>
        </is>
      </c>
      <c r="O174" t="inlineStr">
        <is>
          <t>家里有事</t>
        </is>
      </c>
      <c r="P174" t="inlineStr">
        <is>
          <t>天</t>
        </is>
      </c>
      <c r="Q174"/>
      <c r="R174"/>
      <c r="S174"/>
      <c r="T174" s="3"/>
      <c r="U174" s="3"/>
      <c r="V174"/>
      <c r="W174" t="inlineStr">
        <is>
          <t>NzU1MDE0NzI0MzAzMzAzNDc1MzpyZWN2ZHRISlVldUcyVDo4NDc0ODNlNWYyNjU4OWEwNWZmNmUxNGVjY2E3Y2I1Mzox</t>
        </is>
      </c>
    </row>
    <row r="175" ht="25.5" customHeight="1">
      <c r="A175" t="inlineStr">
        <is>
          <t>202603100036</t>
        </is>
      </c>
      <c r="B175" t="inlineStr">
        <is>
          <t>已撤回</t>
        </is>
      </c>
      <c r="C175" s="4">
        <v>46091.78128472222</v>
      </c>
      <c r="D175" s="4">
        <v>46092.36491898148</v>
      </c>
      <c r="E175" t="inlineStr">
        <is>
          <t>王海晓</t>
        </is>
      </c>
      <c r="F175" t="inlineStr">
        <is>
          <t>运营中心;法务部</t>
        </is>
      </c>
      <c r="G175"/>
      <c r="H175">
        <v>1</v>
      </c>
      <c r="I175">
        <v>1</v>
      </c>
      <c r="J175" t="inlineStr">
        <is>
          <t>14h0m26.609s</t>
        </is>
      </c>
      <c r="K175" t="inlineStr">
        <is>
          <t>病假</t>
        </is>
      </c>
      <c r="L175" s="2">
        <v>46092</v>
      </c>
      <c r="M175" s="2">
        <v>46092</v>
      </c>
      <c r="N175" t="inlineStr">
        <is>
          <t>0.5</t>
        </is>
      </c>
      <c r="O175" t="inlineStr">
        <is>
          <t>身体原因，请假去医院看病（具体医疗证明文件明日后补）</t>
        </is>
      </c>
      <c r="P175" t="inlineStr">
        <is>
          <t>天</t>
        </is>
      </c>
      <c r="Q175"/>
      <c r="R175"/>
      <c r="S175"/>
      <c r="T175" s="3"/>
      <c r="U175" s="3" t="str">
        <f>=HYPERLINK("https://www.feishu.cn/approval/admin/previewAttachment?key=b2b33211-416a-48ea-b2bf-24cae5dc3b73", "1 个附件")</f>
        <v>1 个附件</v>
      </c>
      <c r="V175"/>
      <c r="W175" t="inlineStr">
        <is>
          <t>NzU1MDE0NzI0MzAzMzAzNDc1MzpyZWN2ZHNBRndCYW5URTo2ZGZjMzEzNjRlMjdmMDRmMjc3ZGRiOTM5NGJhMWEyYzox</t>
        </is>
      </c>
    </row>
    <row r="176" ht="25.5" customHeight="1">
      <c r="A176" t="inlineStr">
        <is>
          <t>202603100017</t>
        </is>
      </c>
      <c r="B176" t="inlineStr">
        <is>
          <t>已通过</t>
        </is>
      </c>
      <c r="C176" s="4">
        <v>46091.570439814815</v>
      </c>
      <c r="D176" s="4">
        <v>46092.86510416667</v>
      </c>
      <c r="E176" t="inlineStr">
        <is>
          <t>杜文曦</t>
        </is>
      </c>
      <c r="F176" t="inlineStr">
        <is>
          <t>运营中心;财务部</t>
        </is>
      </c>
      <c r="G176"/>
      <c r="H176">
        <v>1</v>
      </c>
      <c r="I176">
        <v>1</v>
      </c>
      <c r="J176" t="inlineStr">
        <is>
          <t>31h4m19.07s</t>
        </is>
      </c>
      <c r="K176" t="inlineStr">
        <is>
          <t>事假</t>
        </is>
      </c>
      <c r="L176" s="2">
        <v>46091.5</v>
      </c>
      <c r="M176" s="2">
        <v>46091.5</v>
      </c>
      <c r="N176" t="inlineStr">
        <is>
          <t>0.5</t>
        </is>
      </c>
      <c r="O176" t="inlineStr">
        <is>
          <t>复查崴脚</t>
        </is>
      </c>
      <c r="P176" t="inlineStr">
        <is>
          <t>天</t>
        </is>
      </c>
      <c r="Q176"/>
      <c r="R176"/>
      <c r="S176"/>
      <c r="T176" s="3"/>
      <c r="U176" s="3"/>
      <c r="V176"/>
      <c r="W176" t="inlineStr">
        <is>
          <t>NzU1MDE0NzI0MzAzMzAzNDc1MzpyZWN2ZHJtZUFRTDhIbzowZDYyMjgwMWI2NTY2MTM0Y2E4YzUzZWVhNjMxZGEzNzox</t>
        </is>
      </c>
    </row>
    <row r="177" ht="25.5" customHeight="1">
      <c r="A177" t="inlineStr">
        <is>
          <t>202603100001</t>
        </is>
      </c>
      <c r="B177" t="inlineStr">
        <is>
          <t>已通过</t>
        </is>
      </c>
      <c r="C177" s="4">
        <v>46091.31317129629</v>
      </c>
      <c r="D177" s="4">
        <v>46091.39283564815</v>
      </c>
      <c r="E177" t="inlineStr">
        <is>
          <t>刘弘钜</t>
        </is>
      </c>
      <c r="F177" t="inlineStr">
        <is>
          <t>产品与研发中心;机器人产品研发部;液路研发部</t>
        </is>
      </c>
      <c r="G177"/>
      <c r="H177">
        <v>1</v>
      </c>
      <c r="I177">
        <v>1</v>
      </c>
      <c r="J177" t="inlineStr">
        <is>
          <t>1h54m42.682s</t>
        </is>
      </c>
      <c r="K177" t="inlineStr">
        <is>
          <t>加班调休假</t>
        </is>
      </c>
      <c r="L177" s="2">
        <v>46091</v>
      </c>
      <c r="M177" s="2">
        <v>46091.5</v>
      </c>
      <c r="N177" t="inlineStr">
        <is>
          <t>1</t>
        </is>
      </c>
      <c r="O177" t="inlineStr">
        <is>
          <t>身体不舒服</t>
        </is>
      </c>
      <c r="P177" t="inlineStr">
        <is>
          <t>天</t>
        </is>
      </c>
      <c r="Q177"/>
      <c r="R177"/>
      <c r="S177"/>
      <c r="T177" s="3"/>
      <c r="U177" s="3"/>
      <c r="V177"/>
      <c r="W177" t="inlineStr">
        <is>
          <t>NzU1MDE0NzI0MzAzMzAzNDc1MzpyZWN2ZHBRWTFTb1dBYzo0NGFjMTg0OTI4NTVmNzA5YzA0M2UxMTViN2I0YTg5ZTox</t>
        </is>
      </c>
    </row>
    <row r="178" ht="25.5" customHeight="1">
      <c r="A178" t="inlineStr">
        <is>
          <t>202603090019</t>
        </is>
      </c>
      <c r="B178" t="inlineStr">
        <is>
          <t>已撤回</t>
        </is>
      </c>
      <c r="C178" s="4">
        <v>46090.51299768518</v>
      </c>
      <c r="D178" s="4">
        <v>46108.42917824074</v>
      </c>
      <c r="E178" t="inlineStr">
        <is>
          <t>陈梓涵</t>
        </is>
      </c>
      <c r="F178" t="inlineStr">
        <is>
          <t>产品与研发中心;软件系统产品研发部;软件产品部</t>
        </is>
      </c>
      <c r="G178"/>
      <c r="H178">
        <v>3</v>
      </c>
      <c r="I178">
        <v>2</v>
      </c>
      <c r="J178" t="inlineStr">
        <is>
          <t>429h59m18.87s</t>
        </is>
      </c>
      <c r="K178" t="inlineStr">
        <is>
          <t>病假</t>
        </is>
      </c>
      <c r="L178" s="2">
        <v>46090.5</v>
      </c>
      <c r="M178" s="2">
        <v>46090.5</v>
      </c>
      <c r="N178" t="inlineStr">
        <is>
          <t>0.5</t>
        </is>
      </c>
      <c r="O178" t="inlineStr">
        <is>
          <t>感冒前兆（身体乏力，困倦）</t>
        </is>
      </c>
      <c r="P178" t="inlineStr">
        <is>
          <t>天</t>
        </is>
      </c>
      <c r="Q178"/>
      <c r="R178"/>
      <c r="S178"/>
      <c r="T178" s="3"/>
      <c r="U178" s="3"/>
      <c r="V178"/>
      <c r="W178" t="inlineStr">
        <is>
          <t>NzU1MDE0NzI0MzAzMzAzNDc1MzpyZWN2ZGxhU0NQU0c0WDpmM2JjZDMyYTYwZDk2ZjdjYzg3MDk0OTE5ZjAxYzQ0Nzox</t>
        </is>
      </c>
    </row>
    <row r="179" ht="25.5" customHeight="1">
      <c r="A179" t="inlineStr">
        <is>
          <t>202603080009</t>
        </is>
      </c>
      <c r="B179" t="inlineStr">
        <is>
          <t>已通过</t>
        </is>
      </c>
      <c r="C179" s="4">
        <v>46089.750925925924</v>
      </c>
      <c r="D179" s="4">
        <v>46089.755219907405</v>
      </c>
      <c r="E179" t="inlineStr">
        <is>
          <t>唐清林</t>
        </is>
      </c>
      <c r="F179" t="inlineStr">
        <is>
          <t>商业化中心;中国南区;南区口味组</t>
        </is>
      </c>
      <c r="G179"/>
      <c r="H179">
        <v>2</v>
      </c>
      <c r="I179">
        <v>2</v>
      </c>
      <c r="J179" t="inlineStr">
        <is>
          <t>6m11.198s</t>
        </is>
      </c>
      <c r="K179" t="inlineStr">
        <is>
          <t>调休假</t>
        </is>
      </c>
      <c r="L179" s="2">
        <v>46077</v>
      </c>
      <c r="M179" s="2">
        <v>46080.5</v>
      </c>
      <c r="N179" t="inlineStr">
        <is>
          <t>4</t>
        </is>
      </c>
      <c r="O179" t="inlineStr">
        <is>
          <t>休假</t>
        </is>
      </c>
      <c r="P179" t="inlineStr">
        <is>
          <t>天</t>
        </is>
      </c>
      <c r="Q179"/>
      <c r="R179"/>
      <c r="S179"/>
      <c r="T179" s="3"/>
      <c r="U179" s="3"/>
      <c r="V179"/>
      <c r="W179" t="inlineStr">
        <is>
          <t>NzU1MDE0NzI0MzAzMzAzNDc1MzpyZWN2ZGdJQllrbU1PazphN2NkMzA1ZGVlMTViNzNkMWU4MzQwZDNiYTNmOWRlYzox</t>
        </is>
      </c>
    </row>
    <row r="180" ht="25.5" customHeight="1">
      <c r="A180" t="inlineStr">
        <is>
          <t>202603080008</t>
        </is>
      </c>
      <c r="B180" t="inlineStr">
        <is>
          <t>已通过</t>
        </is>
      </c>
      <c r="C180" s="4">
        <v>46089.748391203706</v>
      </c>
      <c r="D180" s="4">
        <v>46089.75512731481</v>
      </c>
      <c r="E180" t="inlineStr">
        <is>
          <t>唐清林</t>
        </is>
      </c>
      <c r="F180" t="inlineStr">
        <is>
          <t>商业化中心;中国南区;南区口味组</t>
        </is>
      </c>
      <c r="G180"/>
      <c r="H180">
        <v>2</v>
      </c>
      <c r="I180">
        <v>2</v>
      </c>
      <c r="J180" t="inlineStr">
        <is>
          <t>9m41.337s</t>
        </is>
      </c>
      <c r="K180" t="inlineStr">
        <is>
          <t>调休假</t>
        </is>
      </c>
      <c r="L180" s="2">
        <v>46065</v>
      </c>
      <c r="M180" s="2">
        <v>46067.5</v>
      </c>
      <c r="N180" t="inlineStr">
        <is>
          <t>3</t>
        </is>
      </c>
      <c r="O180" t="inlineStr">
        <is>
          <t>休假</t>
        </is>
      </c>
      <c r="P180" t="inlineStr">
        <is>
          <t>天</t>
        </is>
      </c>
      <c r="Q180"/>
      <c r="R180"/>
      <c r="S180"/>
      <c r="T180" s="3"/>
      <c r="U180" s="3"/>
      <c r="V180"/>
      <c r="W180" t="inlineStr">
        <is>
          <t>NzU1MDE0NzI0MzAzMzAzNDc1MzpyZWN2ZGdISDZxOUtuTDoyNzIyOWYyOGM5NjFlYzE5ZDM5N2JmYzI4ZWJkYmZlODox</t>
        </is>
      </c>
    </row>
    <row r="181" ht="25.5" customHeight="1">
      <c r="A181" t="inlineStr">
        <is>
          <t>202603060014</t>
        </is>
      </c>
      <c r="B181" t="inlineStr">
        <is>
          <t>已通过</t>
        </is>
      </c>
      <c r="C181" s="4">
        <v>46087.51881944444</v>
      </c>
      <c r="D181" s="4">
        <v>46087.59270833333</v>
      </c>
      <c r="E181" t="inlineStr">
        <is>
          <t>徐嘉俊</t>
        </is>
      </c>
      <c r="F181" t="inlineStr">
        <is>
          <t>产品与研发中心;软件系统产品研发部;软件质量保障组</t>
        </is>
      </c>
      <c r="G181"/>
      <c r="H181">
        <v>1</v>
      </c>
      <c r="I181">
        <v>1</v>
      </c>
      <c r="J181" t="inlineStr">
        <is>
          <t>1h46m23.564s</t>
        </is>
      </c>
      <c r="K181" t="inlineStr">
        <is>
          <t>事假</t>
        </is>
      </c>
      <c r="L181" s="2">
        <v>46087.5</v>
      </c>
      <c r="M181" s="2">
        <v>46087.5</v>
      </c>
      <c r="N181" t="inlineStr">
        <is>
          <t>0.5</t>
        </is>
      </c>
      <c r="O181" t="inlineStr">
        <is>
          <t>有事</t>
        </is>
      </c>
      <c r="P181" t="inlineStr">
        <is>
          <t>天</t>
        </is>
      </c>
      <c r="Q181"/>
      <c r="R181"/>
      <c r="S181"/>
      <c r="T181" s="3"/>
      <c r="U181" s="3"/>
      <c r="V181"/>
      <c r="W181" t="inlineStr">
        <is>
          <t>NzU1MDE0NzI0MzAzMzAzNDc1MzpyZWN2ZDNGcFRSOENpVTo1ZWFhNDdlOWEyOWQ3OGZjMGUwMmJlYTM1ZTg5ZTc0Mzox</t>
        </is>
      </c>
    </row>
    <row r="182" ht="25.5" customHeight="1">
      <c r="A182" t="inlineStr">
        <is>
          <t>202603060013</t>
        </is>
      </c>
      <c r="B182" t="inlineStr">
        <is>
          <t>已通过</t>
        </is>
      </c>
      <c r="C182" s="4">
        <v>46087.510775462964</v>
      </c>
      <c r="D182" s="4">
        <v>46087.52017361111</v>
      </c>
      <c r="E182" t="inlineStr">
        <is>
          <t>潘杰</t>
        </is>
      </c>
      <c r="F182" t="inlineStr">
        <is>
          <t>产品与研发中心;软件系统产品研发部;软件产品部</t>
        </is>
      </c>
      <c r="G182"/>
      <c r="H182">
        <v>2</v>
      </c>
      <c r="I182">
        <v>2</v>
      </c>
      <c r="J182" t="inlineStr">
        <is>
          <t>13m31.34s</t>
        </is>
      </c>
      <c r="K182" t="inlineStr">
        <is>
          <t>病假</t>
        </is>
      </c>
      <c r="L182" s="2">
        <v>46087.5</v>
      </c>
      <c r="M182" s="2">
        <v>46087.5</v>
      </c>
      <c r="N182" t="inlineStr">
        <is>
          <t>0.5</t>
        </is>
      </c>
      <c r="O182" t="inlineStr">
        <is>
          <t>病假  重感冒  已头疼两天</t>
        </is>
      </c>
      <c r="P182" t="inlineStr">
        <is>
          <t>天</t>
        </is>
      </c>
      <c r="Q182"/>
      <c r="R182"/>
      <c r="S182"/>
      <c r="T182" s="3"/>
      <c r="U182" s="3" t="str">
        <f>=HYPERLINK("https://www.feishu.cn/approval/admin/previewAttachment?key=a40345c6-b1fe-4c88-baf7-48d1db2a5194", "1 个附件")</f>
        <v>1 个附件</v>
      </c>
      <c r="V182"/>
      <c r="W182" t="inlineStr">
        <is>
          <t>NzU1MDE0NzI0MzAzMzAzNDc1MzpyZWN2ZDNDdjUzVHc1MDo2NDVhY2EwNjZiZmMzNDIzZmMyYzJhNzM5Y2E3N2I0MDox</t>
        </is>
      </c>
    </row>
    <row r="183" ht="25.5" customHeight="1">
      <c r="A183" t="inlineStr">
        <is>
          <t>202603060007</t>
        </is>
      </c>
      <c r="B183" t="inlineStr">
        <is>
          <t>已通过</t>
        </is>
      </c>
      <c r="C183" s="4">
        <v>46087.44111111111</v>
      </c>
      <c r="D183" s="4">
        <v>46087.46944444445</v>
      </c>
      <c r="E183" t="inlineStr">
        <is>
          <t>庆舒瑶</t>
        </is>
      </c>
      <c r="F183" t="inlineStr">
        <is>
          <t>运营中心;财务部</t>
        </is>
      </c>
      <c r="G183"/>
      <c r="H183">
        <v>1</v>
      </c>
      <c r="I183">
        <v>1</v>
      </c>
      <c r="J183" t="inlineStr">
        <is>
          <t>40m48.499s</t>
        </is>
      </c>
      <c r="K183" t="inlineStr">
        <is>
          <t>年假 2025</t>
        </is>
      </c>
      <c r="L183" s="2">
        <v>46087.5</v>
      </c>
      <c r="M183" s="2">
        <v>46087.5</v>
      </c>
      <c r="N183" t="inlineStr">
        <is>
          <t>0.5</t>
        </is>
      </c>
      <c r="O183" t="inlineStr">
        <is>
          <t>突然眼睛不适 前往就医</t>
        </is>
      </c>
      <c r="P183" t="inlineStr">
        <is>
          <t>天</t>
        </is>
      </c>
      <c r="Q183"/>
      <c r="R183"/>
      <c r="S183"/>
      <c r="T183" s="3"/>
      <c r="U183" s="3" t="str">
        <f>=HYPERLINK("https://www.feishu.cn/approval/admin/previewAttachment?key=ff2f5611-3fde-4076-a7cd-ff74f8bed97d", "1 个附件")</f>
        <v>1 个附件</v>
      </c>
      <c r="V183"/>
      <c r="W183" t="inlineStr">
        <is>
          <t>NzU1MDE0NzI0MzAzMzAzNDc1MzpyZWN2ZDNkZm5oRkVDdzplZGUzMWM0Y2Y1NWI2ZDY5MTRjMjk2ZTNkMmNmODkyMDox</t>
        </is>
      </c>
    </row>
    <row r="184" ht="25.5" customHeight="1">
      <c r="A184" t="inlineStr">
        <is>
          <t>202603060003</t>
        </is>
      </c>
      <c r="B184" t="inlineStr">
        <is>
          <t>已通过</t>
        </is>
      </c>
      <c r="C184" s="4">
        <v>46087.38722222222</v>
      </c>
      <c r="D184" s="4">
        <v>46087.392962962964</v>
      </c>
      <c r="E184" t="inlineStr">
        <is>
          <t>程雪</t>
        </is>
      </c>
      <c r="F184" t="inlineStr">
        <is>
          <t>产品与研发中心;软件系统产品研发部;软件产品部</t>
        </is>
      </c>
      <c r="G184"/>
      <c r="H184">
        <v>1</v>
      </c>
      <c r="I184">
        <v>1</v>
      </c>
      <c r="J184" t="inlineStr">
        <is>
          <t>8m15.904s</t>
        </is>
      </c>
      <c r="K184" t="inlineStr">
        <is>
          <t>加班调休假</t>
        </is>
      </c>
      <c r="L184" s="2">
        <v>46087</v>
      </c>
      <c r="M184" s="2">
        <v>46087.5</v>
      </c>
      <c r="N184" t="inlineStr">
        <is>
          <t>1</t>
        </is>
      </c>
      <c r="O184" t="inlineStr">
        <is>
          <t>病假，病毒性流感，需居家休息</t>
        </is>
      </c>
      <c r="P184" t="inlineStr">
        <is>
          <t>天</t>
        </is>
      </c>
      <c r="Q184"/>
      <c r="R184"/>
      <c r="S184"/>
      <c r="T184" s="3"/>
      <c r="U184" s="3"/>
      <c r="V184"/>
      <c r="W184" t="inlineStr">
        <is>
          <t>NzU1MDE0NzI0MzAzMzAzNDc1MzpyZWN2ZDJUSTR6eDk0ZTo0ZGQxY2YzYzQwYTU2Y2U0MzU5N2JlMDNhMjkxMmJlMDox</t>
        </is>
      </c>
    </row>
    <row r="185" ht="25.5" customHeight="1">
      <c r="A185" t="inlineStr">
        <is>
          <t>202603060001</t>
        </is>
      </c>
      <c r="B185" t="inlineStr">
        <is>
          <t>已通过</t>
        </is>
      </c>
      <c r="C185" s="4">
        <v>46087.347916666666</v>
      </c>
      <c r="D185" s="4">
        <v>46087.39344907407</v>
      </c>
      <c r="E185" t="inlineStr">
        <is>
          <t>王健平</t>
        </is>
      </c>
      <c r="F185" t="inlineStr">
        <is>
          <t>工业化中心;制造部;整机工艺组</t>
        </is>
      </c>
      <c r="G185"/>
      <c r="H185">
        <v>1</v>
      </c>
      <c r="I185">
        <v>1</v>
      </c>
      <c r="J185" t="inlineStr">
        <is>
          <t>1h5m34.212s</t>
        </is>
      </c>
      <c r="K185" t="inlineStr">
        <is>
          <t>加班调休假</t>
        </is>
      </c>
      <c r="L185" s="2">
        <v>46087</v>
      </c>
      <c r="M185" s="2">
        <v>46087.5</v>
      </c>
      <c r="N185" t="inlineStr">
        <is>
          <t>1</t>
        </is>
      </c>
      <c r="O185" t="inlineStr">
        <is>
          <t>老婆住院</t>
        </is>
      </c>
      <c r="P185" t="inlineStr">
        <is>
          <t>天</t>
        </is>
      </c>
      <c r="Q185"/>
      <c r="R185"/>
      <c r="S185"/>
      <c r="T185" s="3"/>
      <c r="U185" s="3"/>
      <c r="V185"/>
      <c r="W185" t="inlineStr">
        <is>
          <t>NzU1MDE0NzI0MzAzMzAzNDc1MzpyZWN2ZDJGc0JDd1hZSDo3Yjk4NmMwZTNkMjU2OTc5MWU2ZDI0YmNmNzIyYzJiNTox</t>
        </is>
      </c>
    </row>
    <row r="186" ht="25.5" customHeight="1">
      <c r="A186" t="inlineStr">
        <is>
          <t>202603050069</t>
        </is>
      </c>
      <c r="B186" t="inlineStr">
        <is>
          <t>已通过</t>
        </is>
      </c>
      <c r="C186" s="4">
        <v>46086.86974537037</v>
      </c>
      <c r="D186" s="4">
        <v>46086.91011574074</v>
      </c>
      <c r="E186" t="inlineStr">
        <is>
          <t>付强</t>
        </is>
      </c>
      <c r="F186" t="inlineStr">
        <is>
          <t>创新中心;全球口味组</t>
        </is>
      </c>
      <c r="G186"/>
      <c r="H186">
        <v>1</v>
      </c>
      <c r="I186">
        <v>1</v>
      </c>
      <c r="J186" t="inlineStr">
        <is>
          <t>58m7.515s</t>
        </is>
      </c>
      <c r="K186" t="inlineStr">
        <is>
          <t>年假 2025</t>
        </is>
      </c>
      <c r="L186" s="2">
        <v>46087</v>
      </c>
      <c r="M186" s="2">
        <v>46087.5</v>
      </c>
      <c r="N186" t="inlineStr">
        <is>
          <t>1</t>
        </is>
      </c>
      <c r="O186" t="inlineStr">
        <is>
          <t>私事</t>
        </is>
      </c>
      <c r="P186" t="inlineStr">
        <is>
          <t>天</t>
        </is>
      </c>
      <c r="Q186"/>
      <c r="R186"/>
      <c r="S186"/>
      <c r="T186" s="3"/>
      <c r="U186" s="3"/>
      <c r="V186"/>
      <c r="W186" t="inlineStr">
        <is>
          <t>NzU1MDE0NzI0MzAzMzAzNDc1MzpyZWN2Y1pTNlZvaHZ5djo4MjRiMDg3Y2I2YjhmYWQ3YWJiMjA5Njg0OGNiNWY5Mjox</t>
        </is>
      </c>
    </row>
    <row r="187" ht="25.5" customHeight="1">
      <c r="A187" t="inlineStr">
        <is>
          <t>202603050022</t>
        </is>
      </c>
      <c r="B187" t="inlineStr">
        <is>
          <t>已通过</t>
        </is>
      </c>
      <c r="C187" s="4">
        <v>46086.42920138889</v>
      </c>
      <c r="D187" s="4">
        <v>46086.59305555555</v>
      </c>
      <c r="E187" t="inlineStr">
        <is>
          <t>罗雨薇</t>
        </is>
      </c>
      <c r="F187" t="inlineStr">
        <is>
          <t>工业化中心;制造部</t>
        </is>
      </c>
      <c r="G187"/>
      <c r="H187">
        <v>1</v>
      </c>
      <c r="I187">
        <v>1</v>
      </c>
      <c r="J187" t="inlineStr">
        <is>
          <t>3h55m56.702s</t>
        </is>
      </c>
      <c r="K187" t="inlineStr">
        <is>
          <t>加班调休假</t>
        </is>
      </c>
      <c r="L187" s="2">
        <v>46087</v>
      </c>
      <c r="M187" s="2">
        <v>46087.5</v>
      </c>
      <c r="N187" t="inlineStr">
        <is>
          <t>1</t>
        </is>
      </c>
      <c r="O187" t="inlineStr">
        <is>
          <t>请假回家办理房贷</t>
        </is>
      </c>
      <c r="P187" t="inlineStr">
        <is>
          <t>天</t>
        </is>
      </c>
      <c r="Q187"/>
      <c r="R187"/>
      <c r="S187"/>
      <c r="T187" s="3"/>
      <c r="U187" s="3"/>
      <c r="V187"/>
      <c r="W187" t="inlineStr">
        <is>
          <t>NzU1MDE0NzI0MzAzMzAzNDc1MzpyZWN2Y1hpb1hqNERhZToxM2Y5ODBlNGFiMWMyZTZkOWY4NzBmYzA4ZWY4YmFkZDox</t>
        </is>
      </c>
    </row>
    <row r="188" ht="25.5" customHeight="1">
      <c r="A188" t="inlineStr">
        <is>
          <t>202603050003</t>
        </is>
      </c>
      <c r="B188" t="inlineStr">
        <is>
          <t>已通过</t>
        </is>
      </c>
      <c r="C188" s="4">
        <v>46086.35803240741</v>
      </c>
      <c r="D188" s="4">
        <v>46086.3612037037</v>
      </c>
      <c r="E188" t="inlineStr">
        <is>
          <t>程雪</t>
        </is>
      </c>
      <c r="F188" t="inlineStr">
        <is>
          <t>产品与研发中心;软件系统产品研发部;软件产品部</t>
        </is>
      </c>
      <c r="G188"/>
      <c r="H188">
        <v>1</v>
      </c>
      <c r="I188">
        <v>1</v>
      </c>
      <c r="J188" t="inlineStr">
        <is>
          <t>4m33.599s</t>
        </is>
      </c>
      <c r="K188" t="inlineStr">
        <is>
          <t>年假 2025</t>
        </is>
      </c>
      <c r="L188" s="2">
        <v>46086</v>
      </c>
      <c r="M188" s="2">
        <v>46086.5</v>
      </c>
      <c r="N188" t="inlineStr">
        <is>
          <t>1</t>
        </is>
      </c>
      <c r="O188" t="inlineStr">
        <is>
          <t>申请病假，早起发现发烧，喉咙疼无法说话</t>
        </is>
      </c>
      <c r="P188" t="inlineStr">
        <is>
          <t>天</t>
        </is>
      </c>
      <c r="Q188"/>
      <c r="R188"/>
      <c r="S188"/>
      <c r="T188" s="3"/>
      <c r="U188" s="3"/>
      <c r="V188"/>
      <c r="W188" t="inlineStr">
        <is>
          <t>NzU1MDE0NzI0MzAzMzAzNDc1MzpyZWN2Y1dTQmtLVVMwaTowZWVkNGFlODQ1ZTYzN2I1OTMwYjZlNDYyZWY2YWRjNzox</t>
        </is>
      </c>
    </row>
    <row r="189" ht="25.5" customHeight="1">
      <c r="A189" t="inlineStr">
        <is>
          <t>202603040063</t>
        </is>
      </c>
      <c r="B189" t="inlineStr">
        <is>
          <t>已通过</t>
        </is>
      </c>
      <c r="C189" s="4">
        <v>46085.91650462963</v>
      </c>
      <c r="D189" s="4">
        <v>46089.5728125</v>
      </c>
      <c r="E189" t="inlineStr">
        <is>
          <t>周朝凌</t>
        </is>
      </c>
      <c r="F189" t="inlineStr">
        <is>
          <t>商业化中心;中国南区;南区口味组</t>
        </is>
      </c>
      <c r="G189"/>
      <c r="H189">
        <v>1</v>
      </c>
      <c r="I189">
        <v>1</v>
      </c>
      <c r="J189" t="inlineStr">
        <is>
          <t>87h45m4.966s</t>
        </is>
      </c>
      <c r="K189" t="inlineStr">
        <is>
          <t>调休假</t>
        </is>
      </c>
      <c r="L189" s="2">
        <v>46080</v>
      </c>
      <c r="M189" s="2">
        <v>46081.5</v>
      </c>
      <c r="N189" t="inlineStr">
        <is>
          <t>2</t>
        </is>
      </c>
      <c r="O189" t="inlineStr">
        <is>
          <t>补休
家中有事，申请休息</t>
        </is>
      </c>
      <c r="P189" t="inlineStr">
        <is>
          <t>天</t>
        </is>
      </c>
      <c r="Q189"/>
      <c r="R189"/>
      <c r="S189"/>
      <c r="T189" s="3"/>
      <c r="U189" s="3"/>
      <c r="V189"/>
      <c r="W189" t="inlineStr">
        <is>
          <t>NzU1MDE0NzI0MzAzMzAzNDc1MzpyZWN2Y1VpeGZtUzNvMjphYWQwZGE0OGY1MDY3MGIzZDdjMTRjMmViNTEzNGU2MDox</t>
        </is>
      </c>
    </row>
    <row r="190" ht="25.5" customHeight="1">
      <c r="A190" t="inlineStr">
        <is>
          <t>202603040062</t>
        </is>
      </c>
      <c r="B190" t="inlineStr">
        <is>
          <t>已通过</t>
        </is>
      </c>
      <c r="C190" s="4">
        <v>46085.915972222225</v>
      </c>
      <c r="D190" s="4">
        <v>46085.95784722222</v>
      </c>
      <c r="E190" t="inlineStr">
        <is>
          <t>周朝凌</t>
        </is>
      </c>
      <c r="F190" t="inlineStr">
        <is>
          <t>商业化中心;中国南区;南区口味组</t>
        </is>
      </c>
      <c r="G190"/>
      <c r="H190">
        <v>2</v>
      </c>
      <c r="I190">
        <v>2</v>
      </c>
      <c r="J190" t="inlineStr">
        <is>
          <t>1h0m17.297s</t>
        </is>
      </c>
      <c r="K190" t="inlineStr">
        <is>
          <t>调休假</t>
        </is>
      </c>
      <c r="L190" s="2">
        <v>46076</v>
      </c>
      <c r="M190" s="2">
        <v>46079.5</v>
      </c>
      <c r="N190" t="inlineStr">
        <is>
          <t>3</t>
        </is>
      </c>
      <c r="O190" t="inlineStr">
        <is>
          <t>补休
家中有事，申请休息</t>
        </is>
      </c>
      <c r="P190" t="inlineStr">
        <is>
          <t>天</t>
        </is>
      </c>
      <c r="Q190"/>
      <c r="R190"/>
      <c r="S190"/>
      <c r="T190" s="3"/>
      <c r="U190" s="3"/>
      <c r="V190"/>
      <c r="W190" t="inlineStr">
        <is>
          <t>NzU1MDE0NzI0MzAzMzAzNDc1MzpyZWN2Y1VpbGtYbXNCTzpjODI3ODhkOTk5ZWQyYzllNjg4NDRhNWI1YzMwOWJjMzox</t>
        </is>
      </c>
    </row>
    <row r="191" ht="25.5" customHeight="1">
      <c r="A191" t="inlineStr">
        <is>
          <t>202603040061</t>
        </is>
      </c>
      <c r="B191" t="inlineStr">
        <is>
          <t>已撤回</t>
        </is>
      </c>
      <c r="C191" s="4">
        <v>46085.91339120371</v>
      </c>
      <c r="D191" s="4">
        <v>46085.914930555555</v>
      </c>
      <c r="E191" t="inlineStr">
        <is>
          <t>周朝凌</t>
        </is>
      </c>
      <c r="F191" t="inlineStr">
        <is>
          <t>商业化中心;中国南区;南区口味组</t>
        </is>
      </c>
      <c r="G191"/>
      <c r="H191">
        <v>0</v>
      </c>
      <c r="I191">
        <v>0</v>
      </c>
      <c r="J191" t="inlineStr">
        <is>
          <t>2m13.758s</t>
        </is>
      </c>
      <c r="K191" t="inlineStr">
        <is>
          <t>调休假</t>
        </is>
      </c>
      <c r="L191" s="2">
        <v>46077</v>
      </c>
      <c r="M191" s="2">
        <v>46081.5</v>
      </c>
      <c r="N191" t="inlineStr">
        <is>
          <t>5</t>
        </is>
      </c>
      <c r="O191" t="inlineStr">
        <is>
          <t>家里有事，申请多休息5天</t>
        </is>
      </c>
      <c r="P191" t="inlineStr">
        <is>
          <t>天</t>
        </is>
      </c>
      <c r="Q191"/>
      <c r="R191"/>
      <c r="S191"/>
      <c r="T191" s="3"/>
      <c r="U191" s="3"/>
      <c r="V191"/>
      <c r="W191" t="inlineStr">
        <is>
          <t>NzU1MDE0NzI0MzAzMzAzNDc1MzpyZWN2Y1VocGFieEpkOTplYzhmMjdmZTNhNjBkZTBkNTgxMzhjYzhiZThhYWZiOTox</t>
        </is>
      </c>
    </row>
    <row r="192" ht="25.5" customHeight="1">
      <c r="A192" t="inlineStr">
        <is>
          <t>202603040055</t>
        </is>
      </c>
      <c r="B192" t="inlineStr">
        <is>
          <t>已通过</t>
        </is>
      </c>
      <c r="C192" s="4">
        <v>46085.78469907407</v>
      </c>
      <c r="D192" s="4">
        <v>46085.812939814816</v>
      </c>
      <c r="E192" t="inlineStr">
        <is>
          <t>陈燕</t>
        </is>
      </c>
      <c r="F192" t="inlineStr">
        <is>
          <t>工业化中心;制造部;生产组</t>
        </is>
      </c>
      <c r="G192"/>
      <c r="H192">
        <v>1</v>
      </c>
      <c r="I192">
        <v>1</v>
      </c>
      <c r="J192" t="inlineStr">
        <is>
          <t>40m40.192s</t>
        </is>
      </c>
      <c r="K192" t="inlineStr">
        <is>
          <t>加班调休假</t>
        </is>
      </c>
      <c r="L192" s="2">
        <v>46085.5</v>
      </c>
      <c r="M192" s="2">
        <v>46085.5</v>
      </c>
      <c r="N192" t="inlineStr">
        <is>
          <t>0.5</t>
        </is>
      </c>
      <c r="O192" t="inlineStr">
        <is>
          <t>休假</t>
        </is>
      </c>
      <c r="P192" t="inlineStr">
        <is>
          <t>天</t>
        </is>
      </c>
      <c r="Q192"/>
      <c r="R192"/>
      <c r="S192"/>
      <c r="T192" s="3"/>
      <c r="U192" s="3"/>
      <c r="V192"/>
      <c r="W192" t="inlineStr">
        <is>
          <t>NzU1MDE0NzI0MzAzMzAzNDc1MzpyZWN2Y1R3S0htWHhXMDpkYjQwYmZmYzM2NDZmYmNlMjVmNDIxM2E1YmJkZDRjYjox</t>
        </is>
      </c>
    </row>
    <row r="193" ht="25.5" customHeight="1">
      <c r="A193" t="inlineStr">
        <is>
          <t>202603040037</t>
        </is>
      </c>
      <c r="B193" t="inlineStr">
        <is>
          <t>已通过</t>
        </is>
      </c>
      <c r="C193" s="4">
        <v>46085.59831018518</v>
      </c>
      <c r="D193" s="4">
        <v>46085.66268518518</v>
      </c>
      <c r="E193" t="inlineStr">
        <is>
          <t>杜文曦</t>
        </is>
      </c>
      <c r="F193" t="inlineStr">
        <is>
          <t>运营中心;财务部</t>
        </is>
      </c>
      <c r="G193"/>
      <c r="H193">
        <v>1</v>
      </c>
      <c r="I193">
        <v>1</v>
      </c>
      <c r="J193" t="inlineStr">
        <is>
          <t>1h32m41.935s</t>
        </is>
      </c>
      <c r="K193" t="inlineStr">
        <is>
          <t>事假</t>
        </is>
      </c>
      <c r="L193" s="2">
        <v>46085.5</v>
      </c>
      <c r="M193" s="2">
        <v>46085.5</v>
      </c>
      <c r="N193" t="inlineStr">
        <is>
          <t>0.5</t>
        </is>
      </c>
      <c r="O193" t="inlineStr">
        <is>
          <t>脚崴了需要去医院</t>
        </is>
      </c>
      <c r="P193" t="inlineStr">
        <is>
          <t>天</t>
        </is>
      </c>
      <c r="Q193"/>
      <c r="R193"/>
      <c r="S193"/>
      <c r="T193" s="3"/>
      <c r="U193" s="3"/>
      <c r="V193"/>
      <c r="W193" t="inlineStr">
        <is>
          <t>NzU1MDE0NzI0MzAzMzAzNDc1MzpyZWN2Y1NyYnJkb1ppbjoxZDk3YTQ1OWQyMmM4OWM2ZWNhMDE2ZTM4ODE3ZGE1Njox</t>
        </is>
      </c>
    </row>
    <row r="194" ht="25.5" customHeight="1">
      <c r="A194" t="inlineStr">
        <is>
          <t>202603040036</t>
        </is>
      </c>
      <c r="B194" t="inlineStr">
        <is>
          <t>已通过</t>
        </is>
      </c>
      <c r="C194" s="4">
        <v>46085.596296296295</v>
      </c>
      <c r="D194" s="4">
        <v>46085.662766203706</v>
      </c>
      <c r="E194" t="inlineStr">
        <is>
          <t>张晓如</t>
        </is>
      </c>
      <c r="F194" t="inlineStr">
        <is>
          <t>运营中心;财务部</t>
        </is>
      </c>
      <c r="G194"/>
      <c r="H194">
        <v>1</v>
      </c>
      <c r="I194">
        <v>1</v>
      </c>
      <c r="J194" t="inlineStr">
        <is>
          <t>1h35m42.213s</t>
        </is>
      </c>
      <c r="K194" t="inlineStr">
        <is>
          <t>加班调休假</t>
        </is>
      </c>
      <c r="L194" s="2">
        <v>46087.5</v>
      </c>
      <c r="M194" s="2">
        <v>46087.5</v>
      </c>
      <c r="N194" t="inlineStr">
        <is>
          <t>0.5</t>
        </is>
      </c>
      <c r="O194" t="inlineStr">
        <is>
          <t>家中有事，申请休假半天</t>
        </is>
      </c>
      <c r="P194" t="inlineStr">
        <is>
          <t>天</t>
        </is>
      </c>
      <c r="Q194"/>
      <c r="R194"/>
      <c r="S194"/>
      <c r="T194" s="3"/>
      <c r="U194" s="3"/>
      <c r="V194"/>
      <c r="W194" t="inlineStr">
        <is>
          <t>NzU1MDE0NzI0MzAzMzAzNDc1MzpyZWN2Y1Nxc2RZZzMyZTphOTFmODY4NjUwNjg0MWUxOGNkY2MxNWM2ZTE4YzlhNTox</t>
        </is>
      </c>
    </row>
    <row r="195" ht="25.5" customHeight="1">
      <c r="A195" t="inlineStr">
        <is>
          <t>202603040019</t>
        </is>
      </c>
      <c r="B195" t="inlineStr">
        <is>
          <t>已通过</t>
        </is>
      </c>
      <c r="C195" s="4">
        <v>46085.47568287037</v>
      </c>
      <c r="D195" s="4">
        <v>46085.68210648148</v>
      </c>
      <c r="E195" t="inlineStr">
        <is>
          <t>郭璟霖</t>
        </is>
      </c>
      <c r="F195" t="inlineStr">
        <is>
          <t>设计部</t>
        </is>
      </c>
      <c r="G195"/>
      <c r="H195">
        <v>1</v>
      </c>
      <c r="I195">
        <v>1</v>
      </c>
      <c r="J195" t="inlineStr">
        <is>
          <t>4h57m15.104s</t>
        </is>
      </c>
      <c r="K195" t="inlineStr">
        <is>
          <t>年假 2025</t>
        </is>
      </c>
      <c r="L195" s="2">
        <v>46085.5</v>
      </c>
      <c r="M195" s="2">
        <v>46087.5</v>
      </c>
      <c r="N195" t="inlineStr">
        <is>
          <t>2.5</t>
        </is>
      </c>
      <c r="O195" t="inlineStr">
        <is>
          <t>家中长辈离世 回家乡处理告别式</t>
        </is>
      </c>
      <c r="P195" t="inlineStr">
        <is>
          <t>天</t>
        </is>
      </c>
      <c r="Q195"/>
      <c r="R195"/>
      <c r="S195"/>
      <c r="T195" s="3"/>
      <c r="U195" s="3"/>
      <c r="V195"/>
      <c r="W195" t="inlineStr">
        <is>
          <t>NzU1MDE0NzI0MzAzMzAzNDc1MzpyZWN2Y1JJSmR6MTA2WDo0YWM4OGIyYjA5NzZjZDY3NjI3NjliOGJmMDM4Y2FhNjox</t>
        </is>
      </c>
    </row>
    <row r="196" ht="25.5" customHeight="1">
      <c r="A196" t="inlineStr">
        <is>
          <t>202603040014</t>
        </is>
      </c>
      <c r="B196" t="inlineStr">
        <is>
          <t>已通过</t>
        </is>
      </c>
      <c r="C196" s="4">
        <v>46085.45694444444</v>
      </c>
      <c r="D196" s="4">
        <v>46085.48070601852</v>
      </c>
      <c r="E196" t="inlineStr">
        <is>
          <t>张泽坤</t>
        </is>
      </c>
      <c r="F196" t="inlineStr">
        <is>
          <t>项目管理部;产研项目管理部</t>
        </is>
      </c>
      <c r="G196"/>
      <c r="H196">
        <v>1</v>
      </c>
      <c r="I196">
        <v>1</v>
      </c>
      <c r="J196" t="inlineStr">
        <is>
          <t>34m13.074s</t>
        </is>
      </c>
      <c r="K196" t="inlineStr">
        <is>
          <t>年假 2025</t>
        </is>
      </c>
      <c r="L196" s="2">
        <v>46086.5</v>
      </c>
      <c r="M196" s="2">
        <v>46086.5</v>
      </c>
      <c r="N196" t="inlineStr">
        <is>
          <t>0.5</t>
        </is>
      </c>
      <c r="O196" t="inlineStr">
        <is>
          <t>家里有事处理，要去办理一些手续，请假下午的时间</t>
        </is>
      </c>
      <c r="P196" t="inlineStr">
        <is>
          <t>天</t>
        </is>
      </c>
      <c r="Q196"/>
      <c r="R196"/>
      <c r="S196"/>
      <c r="T196" s="3"/>
      <c r="U196" s="3"/>
      <c r="V196"/>
      <c r="W196" t="inlineStr">
        <is>
          <t>NzU1MDE0NzI0MzAzMzAzNDc1MzpyZWN2Y1JCVzVvd1gxWDoyMjdhMGE3NDI2MWIwNjIwYjFiMzE4ZWVmZjU4NWQ3MTox</t>
        </is>
      </c>
    </row>
    <row r="197" ht="25.5" customHeight="1">
      <c r="A197" t="inlineStr">
        <is>
          <t>202603040001</t>
        </is>
      </c>
      <c r="B197" t="inlineStr">
        <is>
          <t>已通过</t>
        </is>
      </c>
      <c r="C197" s="4">
        <v>46085.353680555556</v>
      </c>
      <c r="D197" s="4">
        <v>46085.405173611114</v>
      </c>
      <c r="E197" t="inlineStr">
        <is>
          <t>吴永杰</t>
        </is>
      </c>
      <c r="F197" t="inlineStr">
        <is>
          <t>产品与研发中心;软件系统产品研发部;安卓软件开发部</t>
        </is>
      </c>
      <c r="G197"/>
      <c r="H197">
        <v>1</v>
      </c>
      <c r="I197">
        <v>1</v>
      </c>
      <c r="J197" t="inlineStr">
        <is>
          <t>1h14m9.079s</t>
        </is>
      </c>
      <c r="K197" t="inlineStr">
        <is>
          <t>年假 2026</t>
        </is>
      </c>
      <c r="L197" s="2">
        <v>46085</v>
      </c>
      <c r="M197" s="2">
        <v>46085</v>
      </c>
      <c r="N197" t="inlineStr">
        <is>
          <t>0.5</t>
        </is>
      </c>
      <c r="O197" t="inlineStr">
        <is>
          <t>肠炎犯了，去医院看一下</t>
        </is>
      </c>
      <c r="P197" t="inlineStr">
        <is>
          <t>天</t>
        </is>
      </c>
      <c r="Q197"/>
      <c r="R197"/>
      <c r="S197"/>
      <c r="T197" s="3"/>
      <c r="U197" s="3"/>
      <c r="V197"/>
      <c r="W197" t="inlineStr">
        <is>
          <t>NzU1MDE0NzI0MzAzMzAzNDc1MzpyZWN2Y1IwdUtVWUJGYTowZGE5NzFiYmE4OTczMGI5ZTljOTljMWZjZDEyNjY2ZDox</t>
        </is>
      </c>
    </row>
    <row r="198" ht="25.5" customHeight="1">
      <c r="A198" t="inlineStr">
        <is>
          <t>202603030049</t>
        </is>
      </c>
      <c r="B198" t="inlineStr">
        <is>
          <t>已通过</t>
        </is>
      </c>
      <c r="C198" s="4">
        <v>46084.977013888885</v>
      </c>
      <c r="D198" s="4">
        <v>46085.4134837963</v>
      </c>
      <c r="E198" t="inlineStr">
        <is>
          <t>万华松</t>
        </is>
      </c>
      <c r="F198" t="inlineStr">
        <is>
          <t>产品与研发中心;软件系统产品研发部;服务器软件部</t>
        </is>
      </c>
      <c r="G198"/>
      <c r="H198">
        <v>1</v>
      </c>
      <c r="I198">
        <v>1</v>
      </c>
      <c r="J198" t="inlineStr">
        <is>
          <t>10h28m30.375s</t>
        </is>
      </c>
      <c r="K198" t="inlineStr">
        <is>
          <t>加班调休假</t>
        </is>
      </c>
      <c r="L198" s="2">
        <v>46085</v>
      </c>
      <c r="M198" s="2">
        <v>46085.5</v>
      </c>
      <c r="N198" t="inlineStr">
        <is>
          <t>1</t>
        </is>
      </c>
      <c r="O198" t="inlineStr">
        <is>
          <t>搬家</t>
        </is>
      </c>
      <c r="P198" t="inlineStr">
        <is>
          <t>天</t>
        </is>
      </c>
      <c r="Q198"/>
      <c r="R198"/>
      <c r="S198"/>
      <c r="T198" s="3"/>
      <c r="U198" s="3"/>
      <c r="V198"/>
      <c r="W198" t="inlineStr">
        <is>
          <t>NzU1MDE0NzI0MzAzMzAzNDc1MzpyZWN2Y09OV1FHdnQyYzo3ODhlYjhjNGZlNzFkNTA3NzEyZTQxMTRiNTEzNDMzNTox</t>
        </is>
      </c>
    </row>
    <row r="199" ht="25.5" customHeight="1">
      <c r="A199" t="inlineStr">
        <is>
          <t>202603030011</t>
        </is>
      </c>
      <c r="B199" t="inlineStr">
        <is>
          <t>已通过</t>
        </is>
      </c>
      <c r="C199" s="4">
        <v>46084.49438657407</v>
      </c>
      <c r="D199" s="4">
        <v>46084.49453703704</v>
      </c>
      <c r="E199" t="inlineStr">
        <is>
          <t>蓝富祥</t>
        </is>
      </c>
      <c r="F199" t="inlineStr">
        <is>
          <t>产品与研发中心;软件系统产品研发部;软件质量保障组</t>
        </is>
      </c>
      <c r="G199"/>
      <c r="H199">
        <v>1</v>
      </c>
      <c r="I199">
        <v>1</v>
      </c>
      <c r="J199" t="inlineStr">
        <is>
          <t>13.135s</t>
        </is>
      </c>
      <c r="K199" t="inlineStr">
        <is>
          <t>事假</t>
        </is>
      </c>
      <c r="L199" s="2">
        <v>46067</v>
      </c>
      <c r="M199" s="2">
        <v>46067.5</v>
      </c>
      <c r="N199" t="inlineStr">
        <is>
          <t>1</t>
        </is>
      </c>
      <c r="O199" t="inlineStr">
        <is>
          <t>家里有事</t>
        </is>
      </c>
      <c r="P199" t="inlineStr">
        <is>
          <t>天</t>
        </is>
      </c>
      <c r="Q199"/>
      <c r="R199"/>
      <c r="S199"/>
      <c r="T199" s="3"/>
      <c r="U199" s="3"/>
      <c r="V199"/>
      <c r="W199" t="inlineStr">
        <is>
          <t>NzU1MDE0NzI0MzAzMzAzNDc1MzpyZWN2Y0xZWVh2N05lbzo1ZGY4MmVjNjVkMjI4MzZkMjZjZGQ2NDlhZmExYTliYjox</t>
        </is>
      </c>
    </row>
    <row r="200" ht="25.5" customHeight="1">
      <c r="A200" t="inlineStr">
        <is>
          <t>202603030007</t>
        </is>
      </c>
      <c r="B200" t="inlineStr">
        <is>
          <t>已通过</t>
        </is>
      </c>
      <c r="C200" s="4">
        <v>46084.46734953704</v>
      </c>
      <c r="D200" s="4">
        <v>46084.46780092592</v>
      </c>
      <c r="E200" t="inlineStr">
        <is>
          <t>李文龙</t>
        </is>
      </c>
      <c r="F200" t="inlineStr">
        <is>
          <t>工业化中心;制造部;测试工艺组</t>
        </is>
      </c>
      <c r="G200"/>
      <c r="H200">
        <v>1</v>
      </c>
      <c r="I200">
        <v>1</v>
      </c>
      <c r="J200" t="inlineStr">
        <is>
          <t>38.468s</t>
        </is>
      </c>
      <c r="K200" t="inlineStr">
        <is>
          <t>加班调休假</t>
        </is>
      </c>
      <c r="L200" s="2">
        <v>46084.5</v>
      </c>
      <c r="M200" s="2">
        <v>46084.5</v>
      </c>
      <c r="N200" t="inlineStr">
        <is>
          <t>0.5</t>
        </is>
      </c>
      <c r="O200" t="inlineStr">
        <is>
          <t>肚子不舒服去医院挂号</t>
        </is>
      </c>
      <c r="P200" t="inlineStr">
        <is>
          <t>天</t>
        </is>
      </c>
      <c r="Q200"/>
      <c r="R200"/>
      <c r="S200"/>
      <c r="T200" s="3"/>
      <c r="U200" s="3"/>
      <c r="V200"/>
      <c r="W200" t="inlineStr">
        <is>
          <t>NzU1MDE0NzI0MzAzMzAzNDc1MzpyZWN2Y0xQYnBWbFFOTzo1Y2MwMjRlYWEwYzVmYWUxMThmMDI2ZDBiZWYzZTBkYzox</t>
        </is>
      </c>
    </row>
    <row r="201" ht="25.5" customHeight="1">
      <c r="A201" t="inlineStr">
        <is>
          <t>202603030002</t>
        </is>
      </c>
      <c r="B201" t="inlineStr">
        <is>
          <t>已通过</t>
        </is>
      </c>
      <c r="C201" s="4">
        <v>46084.32346064815</v>
      </c>
      <c r="D201" s="4">
        <v>46084.43388888889</v>
      </c>
      <c r="E201" t="inlineStr">
        <is>
          <t>魏世伟</t>
        </is>
      </c>
      <c r="F201" t="inlineStr">
        <is>
          <t>产品与研发中心;软件系统产品研发部;安卓软件开发部</t>
        </is>
      </c>
      <c r="G201"/>
      <c r="H201">
        <v>1</v>
      </c>
      <c r="I201">
        <v>1</v>
      </c>
      <c r="J201" t="inlineStr">
        <is>
          <t>2h39m1.378s</t>
        </is>
      </c>
      <c r="K201" t="inlineStr">
        <is>
          <t>年假 2025</t>
        </is>
      </c>
      <c r="L201" s="2">
        <v>46084</v>
      </c>
      <c r="M201" s="2">
        <v>46084</v>
      </c>
      <c r="N201" t="inlineStr">
        <is>
          <t>0.5</t>
        </is>
      </c>
      <c r="O201" t="inlineStr">
        <is>
          <t>处理个人事务</t>
        </is>
      </c>
      <c r="P201" t="inlineStr">
        <is>
          <t>天</t>
        </is>
      </c>
      <c r="Q201"/>
      <c r="R201"/>
      <c r="S201"/>
      <c r="T201" s="3"/>
      <c r="U201" s="3"/>
      <c r="V201"/>
      <c r="W201" t="inlineStr">
        <is>
          <t>NzU1MDE0NzI0MzAzMzAzNDc1MzpyZWN2Y0taMFhBa0psZDo1YzI5ZjFkYTgzMTFkNmE5YzBkNWNkYmU1MjVhNDQwMDox</t>
        </is>
      </c>
    </row>
    <row r="202" ht="25.5" customHeight="1">
      <c r="A202" t="inlineStr">
        <is>
          <t>202603020023</t>
        </is>
      </c>
      <c r="B202" t="inlineStr">
        <is>
          <t>已通过</t>
        </is>
      </c>
      <c r="C202" s="4">
        <v>46083.49568287037</v>
      </c>
      <c r="D202" s="4">
        <v>46083.49731481481</v>
      </c>
      <c r="E202" t="inlineStr">
        <is>
          <t>殷亚坤</t>
        </is>
      </c>
      <c r="F202" t="inlineStr">
        <is>
          <t>Quality Department;Supplier Quality Team</t>
        </is>
      </c>
      <c r="G202"/>
      <c r="H202">
        <v>1</v>
      </c>
      <c r="I202">
        <v>1</v>
      </c>
      <c r="J202" t="inlineStr">
        <is>
          <t>2m20.855s</t>
        </is>
      </c>
      <c r="K202" t="inlineStr">
        <is>
          <t>加班调休假</t>
        </is>
      </c>
      <c r="L202" s="2">
        <v>46081</v>
      </c>
      <c r="M202" s="2">
        <v>46081.5</v>
      </c>
      <c r="N202" t="inlineStr">
        <is>
          <t>1</t>
        </is>
      </c>
      <c r="O202" t="inlineStr">
        <is>
          <t>春节回家过年</t>
        </is>
      </c>
      <c r="P202" t="inlineStr">
        <is>
          <t>天</t>
        </is>
      </c>
      <c r="Q202"/>
      <c r="R202"/>
      <c r="S202"/>
      <c r="T202" s="3"/>
      <c r="U202" s="3"/>
      <c r="V202"/>
      <c r="W202" t="inlineStr">
        <is>
          <t>NzU1MDE0NzI0MzAzMzAzNDc1MzpyZWN2Y0c4Vnlzd3NaUjpkYTYzZDUwMTk0ZjA4ODI5ZTQ0M2RhZDVkZDkxY2U4Nzox</t>
        </is>
      </c>
    </row>
    <row r="203" ht="25.5" customHeight="1">
      <c r="A203" t="inlineStr">
        <is>
          <t>202603020022</t>
        </is>
      </c>
      <c r="B203" t="inlineStr">
        <is>
          <t>已通过</t>
        </is>
      </c>
      <c r="C203" s="4">
        <v>46083.495034722226</v>
      </c>
      <c r="D203" s="4">
        <v>46083.4953125</v>
      </c>
      <c r="E203" t="inlineStr">
        <is>
          <t>殷亚坤</t>
        </is>
      </c>
      <c r="F203" t="inlineStr">
        <is>
          <t>质量部;供应商质量组</t>
        </is>
      </c>
      <c r="G203"/>
      <c r="H203">
        <v>1</v>
      </c>
      <c r="I203">
        <v>1</v>
      </c>
      <c r="J203" t="inlineStr">
        <is>
          <t>24.498s</t>
        </is>
      </c>
      <c r="K203" t="inlineStr">
        <is>
          <t>年假 2025</t>
        </is>
      </c>
      <c r="L203" s="2">
        <v>46077</v>
      </c>
      <c r="M203" s="2">
        <v>46080.5</v>
      </c>
      <c r="N203" t="inlineStr">
        <is>
          <t>4</t>
        </is>
      </c>
      <c r="O203" t="inlineStr">
        <is>
          <t>春节回家过年</t>
        </is>
      </c>
      <c r="P203" t="inlineStr">
        <is>
          <t>天</t>
        </is>
      </c>
      <c r="Q203"/>
      <c r="R203"/>
      <c r="S203"/>
      <c r="T203" s="3"/>
      <c r="U203" s="3"/>
      <c r="V203"/>
      <c r="W203" t="inlineStr">
        <is>
          <t>NzU1MDE0NzI0MzAzMzAzNDc1MzpyZWN2Y0c4R1J0c3RZYjplOTM1OWYwMGQ1MWM0OWNjNDg0MzM1YzBmOTliYzhlOTox</t>
        </is>
      </c>
    </row>
    <row r="204" ht="25.5" customHeight="1">
      <c r="A204" t="inlineStr">
        <is>
          <t>202603020010</t>
        </is>
      </c>
      <c r="B204" t="inlineStr">
        <is>
          <t>已通过</t>
        </is>
      </c>
      <c r="C204" s="4">
        <v>46083.41984953704</v>
      </c>
      <c r="D204" s="4">
        <v>46084.83484953704</v>
      </c>
      <c r="E204" t="inlineStr">
        <is>
          <t>唐志鸿</t>
        </is>
      </c>
      <c r="F204" t="inlineStr">
        <is>
          <t>工业化中心;制造部;装备组</t>
        </is>
      </c>
      <c r="G204"/>
      <c r="H204">
        <v>1</v>
      </c>
      <c r="I204">
        <v>1</v>
      </c>
      <c r="J204" t="inlineStr">
        <is>
          <t>33h57m35.984s</t>
        </is>
      </c>
      <c r="K204" t="inlineStr">
        <is>
          <t>年假 2026</t>
        </is>
      </c>
      <c r="L204" s="2">
        <v>46084.5</v>
      </c>
      <c r="M204" s="2">
        <v>46084.5</v>
      </c>
      <c r="N204" t="inlineStr">
        <is>
          <t>0.5</t>
        </is>
      </c>
      <c r="O204" t="inlineStr">
        <is>
          <t>临时有事</t>
        </is>
      </c>
      <c r="P204" t="inlineStr">
        <is>
          <t>天</t>
        </is>
      </c>
      <c r="Q204"/>
      <c r="R204"/>
      <c r="S204"/>
      <c r="T204" s="3"/>
      <c r="U204" s="3"/>
      <c r="V204"/>
      <c r="W204" t="inlineStr">
        <is>
          <t>NzU1MDE0NzI0MzAzMzAzNDc1MzpyZWN2Y0ZIcjdPaXZwMjo2OWM3ZTFlZDQxODUwNWNhZDQ5MDA4MThhZGNmNWE5Zjox</t>
        </is>
      </c>
    </row>
    <row r="205" ht="25.5" customHeight="1">
      <c r="A205" t="inlineStr">
        <is>
          <t>202603020009</t>
        </is>
      </c>
      <c r="B205" t="inlineStr">
        <is>
          <t>已通过</t>
        </is>
      </c>
      <c r="C205" s="4">
        <v>46083.419444444444</v>
      </c>
      <c r="D205" s="4">
        <v>46084.83503472222</v>
      </c>
      <c r="E205" t="inlineStr">
        <is>
          <t>唐志鸿</t>
        </is>
      </c>
      <c r="F205" t="inlineStr">
        <is>
          <t>工业化中心;制造部;装备组</t>
        </is>
      </c>
      <c r="G205"/>
      <c r="H205">
        <v>1</v>
      </c>
      <c r="I205">
        <v>1</v>
      </c>
      <c r="J205" t="inlineStr">
        <is>
          <t>33h58m27.048s</t>
        </is>
      </c>
      <c r="K205" t="inlineStr">
        <is>
          <t>年假 2025</t>
        </is>
      </c>
      <c r="L205" s="2">
        <v>46084</v>
      </c>
      <c r="M205" s="2">
        <v>46084</v>
      </c>
      <c r="N205" t="inlineStr">
        <is>
          <t>0.5</t>
        </is>
      </c>
      <c r="O205" t="inlineStr">
        <is>
          <t>临时有事</t>
        </is>
      </c>
      <c r="P205" t="inlineStr">
        <is>
          <t>天</t>
        </is>
      </c>
      <c r="Q205"/>
      <c r="R205"/>
      <c r="S205"/>
      <c r="T205" s="3"/>
      <c r="U205" s="3"/>
      <c r="V205"/>
      <c r="W205" t="inlineStr">
        <is>
          <t>NzU1MDE0NzI0MzAzMzAzNDc1MzpyZWN2Y0ZIaWJOekNxMzphZjJiNGMxM2M4YWRlZDEyYmZmZmZkMmJmMDcxNjUzMjox</t>
        </is>
      </c>
    </row>
    <row r="206" ht="25.5" customHeight="1">
      <c r="A206" t="inlineStr">
        <is>
          <t>202603020001</t>
        </is>
      </c>
      <c r="B206" t="inlineStr">
        <is>
          <t>已通过</t>
        </is>
      </c>
      <c r="C206" s="4">
        <v>46083.0062962963</v>
      </c>
      <c r="D206" s="4">
        <v>46083.03271990741</v>
      </c>
      <c r="E206" t="inlineStr">
        <is>
          <t>刘晴</t>
        </is>
      </c>
      <c r="F206" t="inlineStr">
        <is>
          <t>Industrial Center;Production Department;Test Process Team</t>
        </is>
      </c>
      <c r="G206"/>
      <c r="H206">
        <v>1</v>
      </c>
      <c r="I206">
        <v>1</v>
      </c>
      <c r="J206" t="inlineStr">
        <is>
          <t>38m2.616s</t>
        </is>
      </c>
      <c r="K206" t="inlineStr">
        <is>
          <t>年假 2026</t>
        </is>
      </c>
      <c r="L206" s="2">
        <v>46083</v>
      </c>
      <c r="M206" s="2">
        <v>46083.5</v>
      </c>
      <c r="N206" t="inlineStr">
        <is>
          <t>1</t>
        </is>
      </c>
      <c r="O206" t="inlineStr">
        <is>
          <t>处理私事</t>
        </is>
      </c>
      <c r="P206" t="inlineStr">
        <is>
          <t>天</t>
        </is>
      </c>
      <c r="Q206"/>
      <c r="R206"/>
      <c r="S206"/>
      <c r="T206" s="3"/>
      <c r="U206" s="3"/>
      <c r="V206"/>
      <c r="W206" t="inlineStr">
        <is>
          <t>NzU1MDE0NzI0MzAzMzAzNDc1MzpyZWN2Y0Rodk9GZDhxeDo5ZWZiMDAwNTlkNDMxNGNiYzQyMTE2MjA5MzBiNzc2Njox</t>
        </is>
      </c>
    </row>
    <row r="207" ht="25.5" customHeight="1">
      <c r="A207" t="inlineStr">
        <is>
          <t>202602280034</t>
        </is>
      </c>
      <c r="B207" t="inlineStr">
        <is>
          <t>已通过</t>
        </is>
      </c>
      <c r="C207" s="4">
        <v>46081.60021990741</v>
      </c>
      <c r="D207" s="4">
        <v>46081.63385416667</v>
      </c>
      <c r="E207" t="inlineStr">
        <is>
          <t>杨运强</t>
        </is>
      </c>
      <c r="F207" t="inlineStr">
        <is>
          <t>产品与研发中心;软件系统产品研发部;服务器软件部</t>
        </is>
      </c>
      <c r="G207"/>
      <c r="H207">
        <v>2</v>
      </c>
      <c r="I207">
        <v>2</v>
      </c>
      <c r="J207" t="inlineStr">
        <is>
          <t>48m25.463s</t>
        </is>
      </c>
      <c r="K207" t="inlineStr">
        <is>
          <t>婚假</t>
        </is>
      </c>
      <c r="L207" s="2">
        <v>46090</v>
      </c>
      <c r="M207" s="2">
        <v>46092</v>
      </c>
      <c r="N207" t="inlineStr">
        <is>
          <t>3</t>
        </is>
      </c>
      <c r="O207" t="inlineStr">
        <is>
          <t>新婚度蜜月</t>
        </is>
      </c>
      <c r="P207" t="inlineStr">
        <is>
          <t>天</t>
        </is>
      </c>
      <c r="Q207"/>
      <c r="R207"/>
      <c r="S207"/>
      <c r="T207" s="3" t="str">
        <f>=HYPERLINK("https://www.feishu.cn/approval/admin/previewAttachment?key=2550b96c-fe7f-45ad-9c97-b692450f12f5", "1 张图片")</f>
        <v>1 张图片</v>
      </c>
      <c r="U207" s="3"/>
      <c r="V207"/>
      <c r="W207" t="inlineStr">
        <is>
          <t>NzU1MDE0NzI0MzAzMzAzNDc1MzpyZWN2Y3YzTThBNThRajo2ZWI1MDNjN2Q0YTJhYmIwZGEzZDc0MDNiYWZhN2UyMzox</t>
        </is>
      </c>
    </row>
    <row r="208" ht="25.5" customHeight="1">
      <c r="A208" t="inlineStr">
        <is>
          <t>202602280029</t>
        </is>
      </c>
      <c r="B208" t="inlineStr">
        <is>
          <t>已通过</t>
        </is>
      </c>
      <c r="C208" s="4">
        <v>46081.58222222222</v>
      </c>
      <c r="D208" s="4">
        <v>46083.677037037036</v>
      </c>
      <c r="E208" t="inlineStr">
        <is>
          <t>何舒琦</t>
        </is>
      </c>
      <c r="F208" t="inlineStr">
        <is>
          <t>创新中心</t>
        </is>
      </c>
      <c r="G208"/>
      <c r="H208">
        <v>1</v>
      </c>
      <c r="I208">
        <v>1</v>
      </c>
      <c r="J208" t="inlineStr">
        <is>
          <t>50h16m32.217s</t>
        </is>
      </c>
      <c r="K208" t="inlineStr">
        <is>
          <t>加班调休假</t>
        </is>
      </c>
      <c r="L208" s="2">
        <v>46081.5</v>
      </c>
      <c r="M208" s="2">
        <v>46081.5</v>
      </c>
      <c r="N208" t="inlineStr">
        <is>
          <t>0.5</t>
        </is>
      </c>
      <c r="O208" t="inlineStr">
        <is>
          <t>治疗腱鞘炎</t>
        </is>
      </c>
      <c r="P208" t="inlineStr">
        <is>
          <t>天</t>
        </is>
      </c>
      <c r="Q208"/>
      <c r="R208"/>
      <c r="S208"/>
      <c r="T208" s="3"/>
      <c r="U208" s="3"/>
      <c r="V208"/>
      <c r="W208" t="inlineStr">
        <is>
          <t>NzU1MDE0NzI0MzAzMzAzNDc1MzpyZWN2Y3VYZmxTT09CeDozYzQxNWI4OGJmNzliZmIyOWY3NGE2MmY0NDg5MWFiMDox</t>
        </is>
      </c>
    </row>
    <row r="209" ht="25.5" customHeight="1">
      <c r="A209" t="inlineStr">
        <is>
          <t>202602280019</t>
        </is>
      </c>
      <c r="B209" t="inlineStr">
        <is>
          <t>已通过</t>
        </is>
      </c>
      <c r="C209" s="4">
        <v>46081.46021990741</v>
      </c>
      <c r="D209" s="4">
        <v>46081.52415509259</v>
      </c>
      <c r="E209" t="inlineStr">
        <is>
          <t>肖缨蕴</t>
        </is>
      </c>
      <c r="F209" t="inlineStr">
        <is>
          <t>创新中心;全球大客户管理部</t>
        </is>
      </c>
      <c r="G209"/>
      <c r="H209">
        <v>1</v>
      </c>
      <c r="I209">
        <v>1</v>
      </c>
      <c r="J209" t="inlineStr">
        <is>
          <t>1h32m4.076s</t>
        </is>
      </c>
      <c r="K209" t="inlineStr">
        <is>
          <t>事假</t>
        </is>
      </c>
      <c r="L209" s="2">
        <v>46066</v>
      </c>
      <c r="M209" s="2">
        <v>46066.5</v>
      </c>
      <c r="N209" t="inlineStr">
        <is>
          <t>1</t>
        </is>
      </c>
      <c r="O209" t="inlineStr">
        <is>
          <t>春节前请假，现补交请假流程。</t>
        </is>
      </c>
      <c r="P209" t="inlineStr">
        <is>
          <t>天</t>
        </is>
      </c>
      <c r="Q209"/>
      <c r="R209"/>
      <c r="S209"/>
      <c r="T209" s="3"/>
      <c r="U209" s="3"/>
      <c r="V209"/>
      <c r="W209" t="inlineStr">
        <is>
          <t>NzU1MDE0NzI0MzAzMzAzNDc1MzpyZWN2Y3VmMXNyYUZmRzo1Y2FjYTI0ZTVjOTZlOGExZWZkYTkwM2RlYjg1YWJiNzox</t>
        </is>
      </c>
    </row>
    <row r="210" ht="25.5" customHeight="1">
      <c r="A210" t="inlineStr">
        <is>
          <t>202602280015</t>
        </is>
      </c>
      <c r="B210" t="inlineStr">
        <is>
          <t>已通过</t>
        </is>
      </c>
      <c r="C210" s="4">
        <v>46081.417708333334</v>
      </c>
      <c r="D210" s="4">
        <v>46081.419699074075</v>
      </c>
      <c r="E210" t="inlineStr">
        <is>
          <t>蓝富祥</t>
        </is>
      </c>
      <c r="F210" t="inlineStr">
        <is>
          <t>产品与研发中心;软件系统产品研发部;软件质量保障组</t>
        </is>
      </c>
      <c r="G210"/>
      <c r="H210">
        <v>1</v>
      </c>
      <c r="I210">
        <v>1</v>
      </c>
      <c r="J210" t="inlineStr">
        <is>
          <t>2m52.418s</t>
        </is>
      </c>
      <c r="K210" t="inlineStr">
        <is>
          <t>事假</t>
        </is>
      </c>
      <c r="L210" s="2">
        <v>46077</v>
      </c>
      <c r="M210" s="2">
        <v>46077.5</v>
      </c>
      <c r="N210" t="inlineStr">
        <is>
          <t>1</t>
        </is>
      </c>
      <c r="O210" t="inlineStr">
        <is>
          <t>春节请假</t>
        </is>
      </c>
      <c r="P210" t="inlineStr">
        <is>
          <t>天</t>
        </is>
      </c>
      <c r="Q210"/>
      <c r="R210"/>
      <c r="S210"/>
      <c r="T210" s="3"/>
      <c r="U210" s="3"/>
      <c r="V210"/>
      <c r="W210" t="inlineStr">
        <is>
          <t>NzU1MDE0NzI0MzAzMzAzNDc1MzpyZWN2Y3RaQkt1dXVrMzo0MTY1ZTQxMDNlYTU4MDJmMmFjMzA5MTRmNTRiZDc3NDox</t>
        </is>
      </c>
    </row>
    <row r="211" ht="25.5" customHeight="1">
      <c r="A211" t="inlineStr">
        <is>
          <t>202602280012</t>
        </is>
      </c>
      <c r="B211" t="inlineStr">
        <is>
          <t>已通过</t>
        </is>
      </c>
      <c r="C211" s="4">
        <v>46081.407430555555</v>
      </c>
      <c r="D211" s="4">
        <v>46081.50982638889</v>
      </c>
      <c r="E211" t="inlineStr">
        <is>
          <t>江柯锐</t>
        </is>
      </c>
      <c r="F211" t="inlineStr">
        <is>
          <t>工业化中心;制造部</t>
        </is>
      </c>
      <c r="G211"/>
      <c r="H211">
        <v>1</v>
      </c>
      <c r="I211">
        <v>1</v>
      </c>
      <c r="J211" t="inlineStr">
        <is>
          <t>2h27m26.835s</t>
        </is>
      </c>
      <c r="K211" t="inlineStr">
        <is>
          <t>年假 2025</t>
        </is>
      </c>
      <c r="L211" s="2">
        <v>46079.5</v>
      </c>
      <c r="M211" s="2">
        <v>46079.5</v>
      </c>
      <c r="N211" t="inlineStr">
        <is>
          <t>0.5</t>
        </is>
      </c>
      <c r="O211" t="inlineStr">
        <is>
          <t>请假</t>
        </is>
      </c>
      <c r="P211" t="inlineStr">
        <is>
          <t>天</t>
        </is>
      </c>
      <c r="Q211"/>
      <c r="R211"/>
      <c r="S211"/>
      <c r="T211" s="3"/>
      <c r="U211" s="3"/>
      <c r="V211"/>
      <c r="W211" t="inlineStr">
        <is>
          <t>NzU1MDE0NzI0MzAzMzAzNDc1MzpyZWN2Y3RWU0hlam9kVjo3MmRiYzhhZTMzYjQ1NGVjNjI2MzdmMmNlYzQ4N2E1MTox</t>
        </is>
      </c>
    </row>
    <row r="212" ht="25.5" customHeight="1">
      <c r="A212" t="inlineStr">
        <is>
          <t>202602280011</t>
        </is>
      </c>
      <c r="B212" t="inlineStr">
        <is>
          <t>已通过</t>
        </is>
      </c>
      <c r="C212" s="4">
        <v>46081.40715277778</v>
      </c>
      <c r="D212" s="4">
        <v>46081.50989583333</v>
      </c>
      <c r="E212" t="inlineStr">
        <is>
          <t>江柯锐</t>
        </is>
      </c>
      <c r="F212" t="inlineStr">
        <is>
          <t>工业化中心;制造部</t>
        </is>
      </c>
      <c r="G212"/>
      <c r="H212">
        <v>1</v>
      </c>
      <c r="I212">
        <v>1</v>
      </c>
      <c r="J212" t="inlineStr">
        <is>
          <t>2h27m57.278s</t>
        </is>
      </c>
      <c r="K212" t="inlineStr">
        <is>
          <t>年假 2026</t>
        </is>
      </c>
      <c r="L212" s="2">
        <v>46079</v>
      </c>
      <c r="M212" s="2">
        <v>46079</v>
      </c>
      <c r="N212" t="inlineStr">
        <is>
          <t>0.5</t>
        </is>
      </c>
      <c r="O212" t="inlineStr">
        <is>
          <t>请假</t>
        </is>
      </c>
      <c r="P212" t="inlineStr">
        <is>
          <t>天</t>
        </is>
      </c>
      <c r="Q212"/>
      <c r="R212"/>
      <c r="S212"/>
      <c r="T212" s="3"/>
      <c r="U212" s="3"/>
      <c r="V212"/>
      <c r="W212" t="inlineStr">
        <is>
          <t>NzU1MDE0NzI0MzAzMzAzNDc1MzpyZWN2Y3RWTXV3QW8zRToyMmY2MTEzMzE0ZGVkOWEwZWNhNTZiMTNhZDNkMzg4Mzox</t>
        </is>
      </c>
    </row>
    <row r="213" ht="25.5" customHeight="1">
      <c r="A213" t="inlineStr">
        <is>
          <t>202602270064</t>
        </is>
      </c>
      <c r="B213" t="inlineStr">
        <is>
          <t>已通过</t>
        </is>
      </c>
      <c r="C213" s="4">
        <v>46080.97641203704</v>
      </c>
      <c r="D213" s="4">
        <v>46081.59054398148</v>
      </c>
      <c r="E213" t="inlineStr">
        <is>
          <t>周杰晟</t>
        </is>
      </c>
      <c r="F213" t="inlineStr">
        <is>
          <t>商业化中心;中国南区;南区口味组</t>
        </is>
      </c>
      <c r="G213"/>
      <c r="H213">
        <v>1</v>
      </c>
      <c r="I213">
        <v>1</v>
      </c>
      <c r="J213" t="inlineStr">
        <is>
          <t>14h44m20.62s</t>
        </is>
      </c>
      <c r="K213" t="inlineStr">
        <is>
          <t>年假 2025</t>
        </is>
      </c>
      <c r="L213" s="2">
        <v>46081</v>
      </c>
      <c r="M213" s="2">
        <v>46081.5</v>
      </c>
      <c r="N213" t="inlineStr">
        <is>
          <t>1</t>
        </is>
      </c>
      <c r="O213" t="inlineStr">
        <is>
          <t>调休</t>
        </is>
      </c>
      <c r="P213" t="inlineStr">
        <is>
          <t>天</t>
        </is>
      </c>
      <c r="Q213"/>
      <c r="R213"/>
      <c r="S213"/>
      <c r="T213" s="3"/>
      <c r="U213" s="3"/>
      <c r="V213"/>
      <c r="W213" t="inlineStr">
        <is>
          <t>NzU1MDE0NzI0MzAzMzAzNDc1MzpyZWN2Y3JwQ1lHNWppMTowOTkwZGU0M2UzYTcxZGNjNTMwNTA4NTc2MGIxMWFlMzox</t>
        </is>
      </c>
    </row>
    <row r="214" ht="25.5" customHeight="1">
      <c r="A214" t="inlineStr">
        <is>
          <t>202602270056</t>
        </is>
      </c>
      <c r="B214" t="inlineStr">
        <is>
          <t>已通过</t>
        </is>
      </c>
      <c r="C214" s="4">
        <v>46080.804814814815</v>
      </c>
      <c r="D214" s="4">
        <v>46081.961481481485</v>
      </c>
      <c r="E214" t="inlineStr">
        <is>
          <t>庆舒瑶</t>
        </is>
      </c>
      <c r="F214" t="inlineStr">
        <is>
          <t>运营中心;财务部</t>
        </is>
      </c>
      <c r="G214"/>
      <c r="H214">
        <v>1</v>
      </c>
      <c r="I214">
        <v>1</v>
      </c>
      <c r="J214" t="inlineStr">
        <is>
          <t>27h45m36.541s</t>
        </is>
      </c>
      <c r="K214" t="inlineStr">
        <is>
          <t>加班调休假</t>
        </is>
      </c>
      <c r="L214" s="2">
        <v>46097</v>
      </c>
      <c r="M214" s="2">
        <v>46097.5</v>
      </c>
      <c r="N214" t="inlineStr">
        <is>
          <t>1</t>
        </is>
      </c>
      <c r="O214" t="inlineStr">
        <is>
          <t>家中有事</t>
        </is>
      </c>
      <c r="P214" t="inlineStr">
        <is>
          <t>天</t>
        </is>
      </c>
      <c r="Q214"/>
      <c r="R214"/>
      <c r="S214"/>
      <c r="T214" s="3"/>
      <c r="U214" s="3"/>
      <c r="V214"/>
      <c r="W214" t="inlineStr">
        <is>
          <t>NzU1MDE0NzI0MzAzMzAzNDc1MzpyZWN2Y3FwcFBVOEQwUjphNzI2OTkxYjI1M2FmZjUxNjlhMDljYjg3YjI2MmI2Yzox</t>
        </is>
      </c>
    </row>
    <row r="215" ht="25.5" customHeight="1">
      <c r="A215" t="inlineStr">
        <is>
          <t>202602270035</t>
        </is>
      </c>
      <c r="B215" t="inlineStr">
        <is>
          <t>已通过</t>
        </is>
      </c>
      <c r="C215" s="4">
        <v>46080.680127314816</v>
      </c>
      <c r="D215" s="4">
        <v>46080.7521412037</v>
      </c>
      <c r="E215" t="inlineStr">
        <is>
          <t>孙蔺</t>
        </is>
      </c>
      <c r="F215" t="inlineStr">
        <is>
          <t>商业化中心;欧洲区</t>
        </is>
      </c>
      <c r="G215"/>
      <c r="H215">
        <v>1</v>
      </c>
      <c r="I215">
        <v>1</v>
      </c>
      <c r="J215" t="inlineStr">
        <is>
          <t>1h43m41.716s</t>
        </is>
      </c>
      <c r="K215" t="inlineStr">
        <is>
          <t>年假</t>
        </is>
      </c>
      <c r="L215" s="2">
        <v>46080.291666666664</v>
      </c>
      <c r="M215" s="2">
        <v>46080.791666666664</v>
      </c>
      <c r="N215" t="inlineStr">
        <is>
          <t>1</t>
        </is>
      </c>
      <c r="O215" t="inlineStr">
        <is>
          <t>私事</t>
        </is>
      </c>
      <c r="P215" t="inlineStr">
        <is>
          <t>天</t>
        </is>
      </c>
      <c r="Q215"/>
      <c r="R215"/>
      <c r="S215"/>
      <c r="T215" s="3"/>
      <c r="U215" s="3"/>
      <c r="V215"/>
      <c r="W215" t="inlineStr">
        <is>
          <t>NzU1MDE0NzI0MzAzMzAzNDc1MzpyZWN2Y3BHZHN5ejdCTTo4MDU2MWVjY2ZkNWQxOGY2NDUzZDNhNWI4NjI0YTI5Njox</t>
        </is>
      </c>
    </row>
    <row r="216" ht="25.5" customHeight="1">
      <c r="A216" t="inlineStr">
        <is>
          <t>202602270022</t>
        </is>
      </c>
      <c r="B216" t="inlineStr">
        <is>
          <t>已撤回</t>
        </is>
      </c>
      <c r="C216" s="4">
        <v>46080.54555555555</v>
      </c>
      <c r="D216" s="4">
        <v>46080.86033564815</v>
      </c>
      <c r="E216" t="inlineStr">
        <is>
          <t>习丁予</t>
        </is>
      </c>
      <c r="F216" t="inlineStr">
        <is>
          <t>项目管理部;中国区口味组</t>
        </is>
      </c>
      <c r="G216"/>
      <c r="H216">
        <v>0</v>
      </c>
      <c r="I216">
        <v>0</v>
      </c>
      <c r="J216" t="inlineStr">
        <is>
          <t>7h33m17.139s</t>
        </is>
      </c>
      <c r="K216" t="inlineStr">
        <is>
          <t>排休假</t>
        </is>
      </c>
      <c r="L216" s="2">
        <v>46080</v>
      </c>
      <c r="M216" s="2">
        <v>46081.5</v>
      </c>
      <c r="N216" t="inlineStr">
        <is>
          <t>2</t>
        </is>
      </c>
      <c r="O216" t="inlineStr">
        <is>
          <t>排休</t>
        </is>
      </c>
      <c r="P216" t="inlineStr">
        <is>
          <t>天</t>
        </is>
      </c>
      <c r="Q216"/>
      <c r="R216"/>
      <c r="S216"/>
      <c r="T216" s="3"/>
      <c r="U216" s="3"/>
      <c r="V216"/>
      <c r="W216" t="inlineStr">
        <is>
          <t>NzU1MDE0NzI0MzAzMzAzNDc1MzpyZWN2Y29UcUdLeEpMdzoyMjdhNDU5Y2UzODBjYWZmYmJiMGU0NDZiNjIzMTc3OTox</t>
        </is>
      </c>
    </row>
    <row r="217" ht="25.5" customHeight="1">
      <c r="A217" t="inlineStr">
        <is>
          <t>202602270016</t>
        </is>
      </c>
      <c r="B217" t="inlineStr">
        <is>
          <t>已通过</t>
        </is>
      </c>
      <c r="C217" s="4">
        <v>46080.449537037035</v>
      </c>
      <c r="D217" s="4">
        <v>46080.45039351852</v>
      </c>
      <c r="E217" t="inlineStr">
        <is>
          <t>王澈</t>
        </is>
      </c>
      <c r="F217" t="inlineStr">
        <is>
          <t>项目管理部;销售管理部</t>
        </is>
      </c>
      <c r="G217"/>
      <c r="H217">
        <v>1</v>
      </c>
      <c r="I217">
        <v>1</v>
      </c>
      <c r="J217" t="inlineStr">
        <is>
          <t>1m14.38s</t>
        </is>
      </c>
      <c r="K217" t="inlineStr">
        <is>
          <t>年假 2026</t>
        </is>
      </c>
      <c r="L217" s="2">
        <v>46080.5</v>
      </c>
      <c r="M217" s="2">
        <v>46080.5</v>
      </c>
      <c r="N217" t="inlineStr">
        <is>
          <t>0.5</t>
        </is>
      </c>
      <c r="O217" t="inlineStr">
        <is>
          <t>请假去医院，请审批，谢谢</t>
        </is>
      </c>
      <c r="P217" t="inlineStr">
        <is>
          <t>天</t>
        </is>
      </c>
      <c r="Q217"/>
      <c r="R217"/>
      <c r="S217"/>
      <c r="T217" s="3"/>
      <c r="U217" s="3"/>
      <c r="V217"/>
      <c r="W217" t="inlineStr">
        <is>
          <t>NzU1MDE0NzI0MzAzMzAzNDc1MzpyZWN2Y29rQ0JNT05DQjo1NGJjZWMwZDY1ODk3M2VkMmZmZTM2ZmIxNmFkYzI0Mzox</t>
        </is>
      </c>
    </row>
    <row r="218" ht="25.5" customHeight="1">
      <c r="A218" t="inlineStr">
        <is>
          <t>202602270001</t>
        </is>
      </c>
      <c r="B218" t="inlineStr">
        <is>
          <t>已通过</t>
        </is>
      </c>
      <c r="C218" s="4">
        <v>46080.35461805556</v>
      </c>
      <c r="D218" s="4">
        <v>46080.42152777778</v>
      </c>
      <c r="E218" t="inlineStr">
        <is>
          <t>王野</t>
        </is>
      </c>
      <c r="F218" t="inlineStr">
        <is>
          <t>项目管理部;中国区口味组</t>
        </is>
      </c>
      <c r="G218"/>
      <c r="H218">
        <v>1</v>
      </c>
      <c r="I218">
        <v>1</v>
      </c>
      <c r="J218" t="inlineStr">
        <is>
          <t>1h36m20.932s</t>
        </is>
      </c>
      <c r="K218" t="inlineStr">
        <is>
          <t>年假 2025</t>
        </is>
      </c>
      <c r="L218" s="2">
        <v>46080</v>
      </c>
      <c r="M218" s="2">
        <v>46081.5</v>
      </c>
      <c r="N218" t="inlineStr">
        <is>
          <t>2</t>
        </is>
      </c>
      <c r="O218" t="inlineStr">
        <is>
          <t>休假</t>
        </is>
      </c>
      <c r="P218" t="inlineStr">
        <is>
          <t>天</t>
        </is>
      </c>
      <c r="Q218"/>
      <c r="R218"/>
      <c r="S218"/>
      <c r="T218" s="3"/>
      <c r="U218" s="3"/>
      <c r="V218"/>
      <c r="W218" t="inlineStr">
        <is>
          <t>NzU1MDE0NzI0MzAzMzAzNDc1MzpyZWN2Y25NZGI1YUFUdDoyZmEzNzM0NDg4MjJlMmJhNjE5MjY4YzUwNmI2OTIyYzox</t>
        </is>
      </c>
    </row>
    <row r="219" ht="25.5" customHeight="1">
      <c r="A219" t="inlineStr">
        <is>
          <t>202602260052</t>
        </is>
      </c>
      <c r="B219" t="inlineStr">
        <is>
          <t>已通过</t>
        </is>
      </c>
      <c r="C219" s="4">
        <v>46079.992476851854</v>
      </c>
      <c r="D219" s="4">
        <v>46080.41193287037</v>
      </c>
      <c r="E219" t="inlineStr">
        <is>
          <t>王大壮</t>
        </is>
      </c>
      <c r="F219" t="inlineStr">
        <is>
          <t>运营中心;财务部</t>
        </is>
      </c>
      <c r="G219"/>
      <c r="H219">
        <v>2</v>
      </c>
      <c r="I219">
        <v>2</v>
      </c>
      <c r="J219" t="inlineStr">
        <is>
          <t>10h4m0.929s</t>
        </is>
      </c>
      <c r="K219" t="inlineStr">
        <is>
          <t>病假</t>
        </is>
      </c>
      <c r="L219" s="2">
        <v>46080</v>
      </c>
      <c r="M219" s="2">
        <v>46081.5</v>
      </c>
      <c r="N219" t="inlineStr">
        <is>
          <t>2</t>
        </is>
      </c>
      <c r="O219" t="inlineStr">
        <is>
          <t>因痛风导致难以正常行走，故请假两天，望领导批准</t>
        </is>
      </c>
      <c r="P219" t="inlineStr">
        <is>
          <t>天</t>
        </is>
      </c>
      <c r="Q219"/>
      <c r="R219"/>
      <c r="S219"/>
      <c r="T219" s="3" t="str">
        <f>=HYPERLINK("https://www.feishu.cn/approval/admin/previewAttachment?key=f8af3592-52ed-405c-9d24-cc56f7ddd6ad", "1 张图片")</f>
        <v>1 张图片</v>
      </c>
      <c r="U219" s="3"/>
      <c r="V219"/>
      <c r="W219" t="inlineStr">
        <is>
          <t>NzU1MDE0NzI0MzAzMzAzNDc1MzpyZWN2Y2xFVmVZUHRyWTo0Y2QwNDZiZTgxM2UxNmM0ODlhYmU5YmNjYzVlYTNmMDox</t>
        </is>
      </c>
    </row>
    <row r="220" ht="25.5" customHeight="1">
      <c r="A220" t="inlineStr">
        <is>
          <t>202602260049</t>
        </is>
      </c>
      <c r="B220" t="inlineStr">
        <is>
          <t>已通过</t>
        </is>
      </c>
      <c r="C220" s="4">
        <v>46079.94269675926</v>
      </c>
      <c r="D220" s="4">
        <v>46080.39181712963</v>
      </c>
      <c r="E220" t="inlineStr">
        <is>
          <t>孟嘉磊</t>
        </is>
      </c>
      <c r="F220" t="inlineStr">
        <is>
          <t>产品与研发中心;机器人产品研发部;电子研发部</t>
        </is>
      </c>
      <c r="G220"/>
      <c r="H220">
        <v>1</v>
      </c>
      <c r="I220">
        <v>1</v>
      </c>
      <c r="J220" t="inlineStr">
        <is>
          <t>10h46m44.037s</t>
        </is>
      </c>
      <c r="K220" t="inlineStr">
        <is>
          <t>加班调休假</t>
        </is>
      </c>
      <c r="L220" s="2">
        <v>46081</v>
      </c>
      <c r="M220" s="2">
        <v>46081.5</v>
      </c>
      <c r="N220" t="inlineStr">
        <is>
          <t>1</t>
        </is>
      </c>
      <c r="O220" t="inlineStr">
        <is>
          <t>加班调休</t>
        </is>
      </c>
      <c r="P220" t="inlineStr">
        <is>
          <t>天</t>
        </is>
      </c>
      <c r="Q220"/>
      <c r="R220"/>
      <c r="S220"/>
      <c r="T220" s="3"/>
      <c r="U220" s="3"/>
      <c r="V220"/>
      <c r="W220" t="inlineStr">
        <is>
          <t>NzU1MDE0NzI0MzAzMzAzNDc1MzpyZWN2Y2xtU2kxaWtudDo4N2NhNzcyZWM2MjQwYzVjNjdmODkwYzA1NmM2YWI5Nzox</t>
        </is>
      </c>
    </row>
    <row r="221" ht="25.5" customHeight="1">
      <c r="A221" t="inlineStr">
        <is>
          <t>202602260047</t>
        </is>
      </c>
      <c r="B221" t="inlineStr">
        <is>
          <t>已通过</t>
        </is>
      </c>
      <c r="C221" s="4">
        <v>46079.829189814816</v>
      </c>
      <c r="D221" s="4">
        <v>46079.82934027778</v>
      </c>
      <c r="E221" t="inlineStr">
        <is>
          <t>陈梓涵</t>
        </is>
      </c>
      <c r="F221" t="inlineStr">
        <is>
          <t>产品与研发中心;软件系统产品研发部;软件产品部</t>
        </is>
      </c>
      <c r="G221"/>
      <c r="H221">
        <v>1</v>
      </c>
      <c r="I221">
        <v>1</v>
      </c>
      <c r="J221" t="inlineStr">
        <is>
          <t>12.137s</t>
        </is>
      </c>
      <c r="K221" t="inlineStr">
        <is>
          <t>年假 2026</t>
        </is>
      </c>
      <c r="L221" s="2">
        <v>46081.5</v>
      </c>
      <c r="M221" s="2">
        <v>46081.5</v>
      </c>
      <c r="N221" t="inlineStr">
        <is>
          <t>0.5</t>
        </is>
      </c>
      <c r="O221" t="inlineStr">
        <is>
          <t>个人休息请假</t>
        </is>
      </c>
      <c r="P221" t="inlineStr">
        <is>
          <t>天</t>
        </is>
      </c>
      <c r="Q221"/>
      <c r="R221"/>
      <c r="S221"/>
      <c r="T221" s="3"/>
      <c r="U221" s="3"/>
      <c r="V221"/>
      <c r="W221" t="inlineStr">
        <is>
          <t>NzU1MDE0NzI0MzAzMzAzNDc1MzpyZWN2Y2tISmxFOHhTQjpjNTg0NjE2NjBjNzNlYTBlMjcxZWY2ODE3ZmYxODMxYTox</t>
        </is>
      </c>
    </row>
    <row r="222" ht="25.5" customHeight="1">
      <c r="A222" t="inlineStr">
        <is>
          <t>202602260046</t>
        </is>
      </c>
      <c r="B222" t="inlineStr">
        <is>
          <t>已通过</t>
        </is>
      </c>
      <c r="C222" s="4">
        <v>46079.82881944445</v>
      </c>
      <c r="D222" s="4">
        <v>46079.82896990741</v>
      </c>
      <c r="E222" t="inlineStr">
        <is>
          <t>陈梓涵</t>
        </is>
      </c>
      <c r="F222" t="inlineStr">
        <is>
          <t>产品与研发中心;软件系统产品研发部;软件产品部</t>
        </is>
      </c>
      <c r="G222"/>
      <c r="H222">
        <v>1</v>
      </c>
      <c r="I222">
        <v>1</v>
      </c>
      <c r="J222" t="inlineStr">
        <is>
          <t>13.708s</t>
        </is>
      </c>
      <c r="K222" t="inlineStr">
        <is>
          <t>年假 2025</t>
        </is>
      </c>
      <c r="L222" s="2">
        <v>46081</v>
      </c>
      <c r="M222" s="2">
        <v>46081</v>
      </c>
      <c r="N222" t="inlineStr">
        <is>
          <t>0.5</t>
        </is>
      </c>
      <c r="O222" t="inlineStr">
        <is>
          <t>个人休息请假</t>
        </is>
      </c>
      <c r="P222" t="inlineStr">
        <is>
          <t>天</t>
        </is>
      </c>
      <c r="Q222"/>
      <c r="R222"/>
      <c r="S222"/>
      <c r="T222" s="3"/>
      <c r="U222" s="3"/>
      <c r="V222"/>
      <c r="W222" t="inlineStr">
        <is>
          <t>NzU1MDE0NzI0MzAzMzAzNDc1MzpyZWN2Y2tIQU9uWDR4STpiMjUyOTdjOWIyMDAwZDllZDI3MjM1MjRmMmY1OWI4Mjox</t>
        </is>
      </c>
    </row>
    <row r="223" ht="25.5" customHeight="1">
      <c r="A223" t="inlineStr">
        <is>
          <t>202602260039</t>
        </is>
      </c>
      <c r="B223" t="inlineStr">
        <is>
          <t>已通过</t>
        </is>
      </c>
      <c r="C223" s="4">
        <v>46079.732152777775</v>
      </c>
      <c r="D223" s="4">
        <v>46079.788460648146</v>
      </c>
      <c r="E223" t="inlineStr">
        <is>
          <t>魏世伟</t>
        </is>
      </c>
      <c r="F223" t="inlineStr">
        <is>
          <t>产品与研发中心;软件系统产品研发部;安卓软件开发部</t>
        </is>
      </c>
      <c r="G223"/>
      <c r="H223">
        <v>1</v>
      </c>
      <c r="I223">
        <v>1</v>
      </c>
      <c r="J223" t="inlineStr">
        <is>
          <t>1h21m5.059s</t>
        </is>
      </c>
      <c r="K223" t="inlineStr">
        <is>
          <t>年假 2025</t>
        </is>
      </c>
      <c r="L223" s="2">
        <v>46081</v>
      </c>
      <c r="M223" s="2">
        <v>46081.5</v>
      </c>
      <c r="N223" t="inlineStr">
        <is>
          <t>1</t>
        </is>
      </c>
      <c r="O223" t="inlineStr">
        <is>
          <t>个人事情需要处理</t>
        </is>
      </c>
      <c r="P223" t="inlineStr">
        <is>
          <t>天</t>
        </is>
      </c>
      <c r="Q223"/>
      <c r="R223"/>
      <c r="S223"/>
      <c r="T223" s="3"/>
      <c r="U223" s="3"/>
      <c r="V223"/>
      <c r="W223" t="inlineStr">
        <is>
          <t>NzU1MDE0NzI0MzAzMzAzNDc1MzpyZWN2Y2s4eWQ1SnNPTTpiZTY1NTg3MjJlNzc5YTJiNDk3Njg0NzYwODcxMzcyNDox</t>
        </is>
      </c>
    </row>
    <row r="224" ht="25.5" customHeight="1">
      <c r="A224" t="inlineStr">
        <is>
          <t>202602260015</t>
        </is>
      </c>
      <c r="B224" t="inlineStr">
        <is>
          <t>已通过</t>
        </is>
      </c>
      <c r="C224" s="4">
        <v>46079.57009259259</v>
      </c>
      <c r="D224" s="4">
        <v>46080.48605324074</v>
      </c>
      <c r="E224" t="inlineStr">
        <is>
          <t>何锐</t>
        </is>
      </c>
      <c r="F224" t="inlineStr">
        <is>
          <t>工业化中心;制造部;整机工艺组</t>
        </is>
      </c>
      <c r="G224"/>
      <c r="H224">
        <v>1</v>
      </c>
      <c r="I224">
        <v>1</v>
      </c>
      <c r="J224" t="inlineStr">
        <is>
          <t>21h58m58.52s</t>
        </is>
      </c>
      <c r="K224" t="inlineStr">
        <is>
          <t>年假 2025</t>
        </is>
      </c>
      <c r="L224" s="2">
        <v>46078</v>
      </c>
      <c r="M224" s="2">
        <v>46078.5</v>
      </c>
      <c r="N224" t="inlineStr">
        <is>
          <t>1</t>
        </is>
      </c>
      <c r="O224" t="inlineStr">
        <is>
          <t>回家过年</t>
        </is>
      </c>
      <c r="P224" t="inlineStr">
        <is>
          <t>天</t>
        </is>
      </c>
      <c r="Q224"/>
      <c r="R224"/>
      <c r="S224"/>
      <c r="T224" s="3"/>
      <c r="U224" s="3"/>
      <c r="V224"/>
      <c r="W224" t="inlineStr">
        <is>
          <t>NzU1MDE0NzI0MzAzMzAzNDc1MzpyZWN2Y2piTkJKYUJEcDplZGUzMGM5NGFiODZhNGM2MmRkZTFhZDlhN2JiOWNiYTox</t>
        </is>
      </c>
    </row>
    <row r="225" ht="25.5" customHeight="1">
      <c r="A225" t="inlineStr">
        <is>
          <t>202602260014</t>
        </is>
      </c>
      <c r="B225" t="inlineStr">
        <is>
          <t>已通过</t>
        </is>
      </c>
      <c r="C225" s="4">
        <v>46079.56979166667</v>
      </c>
      <c r="D225" s="4">
        <v>46079.570069444446</v>
      </c>
      <c r="E225" t="inlineStr">
        <is>
          <t>何锐</t>
        </is>
      </c>
      <c r="F225" t="inlineStr">
        <is>
          <t>工业化中心;制造部;整机工艺组</t>
        </is>
      </c>
      <c r="G225"/>
      <c r="H225">
        <v>1</v>
      </c>
      <c r="I225">
        <v>1</v>
      </c>
      <c r="J225" t="inlineStr">
        <is>
          <t>24.3s</t>
        </is>
      </c>
      <c r="K225" t="inlineStr">
        <is>
          <t>年假 2026</t>
        </is>
      </c>
      <c r="L225" s="2">
        <v>46077</v>
      </c>
      <c r="M225" s="2">
        <v>46077.5</v>
      </c>
      <c r="N225" t="inlineStr">
        <is>
          <t>1</t>
        </is>
      </c>
      <c r="O225" t="inlineStr">
        <is>
          <t>回家过年</t>
        </is>
      </c>
      <c r="P225" t="inlineStr">
        <is>
          <t>天</t>
        </is>
      </c>
      <c r="Q225"/>
      <c r="R225"/>
      <c r="S225"/>
      <c r="T225" s="3"/>
      <c r="U225" s="3"/>
      <c r="V225"/>
      <c r="W225" t="inlineStr">
        <is>
          <t>NzU1MDE0NzI0MzAzMzAzNDc1MzpyZWN2Y2piR0ppV3BBRTo0OTQ5OWM0MzQ3NWRhYTIzNWFjOTA2YTc2MjNmMGZmNTox</t>
        </is>
      </c>
    </row>
    <row r="226" ht="25.5" customHeight="1">
      <c r="A226" t="inlineStr">
        <is>
          <t>202602260004</t>
        </is>
      </c>
      <c r="B226" t="inlineStr">
        <is>
          <t>已通过</t>
        </is>
      </c>
      <c r="C226" s="4">
        <v>46079.42932870371</v>
      </c>
      <c r="D226" s="4">
        <v>46079.432175925926</v>
      </c>
      <c r="E226" t="inlineStr">
        <is>
          <t>蓝富祥</t>
        </is>
      </c>
      <c r="F226" t="inlineStr">
        <is>
          <t>产品与研发中心;软件系统产品研发部;软件质量保障组</t>
        </is>
      </c>
      <c r="G226"/>
      <c r="H226">
        <v>1</v>
      </c>
      <c r="I226">
        <v>1</v>
      </c>
      <c r="J226" t="inlineStr">
        <is>
          <t>4m6.777s</t>
        </is>
      </c>
      <c r="K226" t="inlineStr">
        <is>
          <t>加班调休假</t>
        </is>
      </c>
      <c r="L226" s="2">
        <v>46078</v>
      </c>
      <c r="M226" s="2">
        <v>46078.5</v>
      </c>
      <c r="N226" t="inlineStr">
        <is>
          <t>1</t>
        </is>
      </c>
      <c r="O226" t="inlineStr">
        <is>
          <t>家里有事</t>
        </is>
      </c>
      <c r="P226" t="inlineStr">
        <is>
          <t>天</t>
        </is>
      </c>
      <c r="Q226"/>
      <c r="R226"/>
      <c r="S226"/>
      <c r="T226" s="3"/>
      <c r="U226" s="3"/>
      <c r="V226"/>
      <c r="W226" t="inlineStr">
        <is>
          <t>NzU1MDE0NzI0MzAzMzAzNDc1MzpyZWN2Y2ltTERrM2lFYzpiMGRiZjYyYzRkZmM5YmMxN2E2YjRkYTliYTc0N2MyYzox</t>
        </is>
      </c>
    </row>
    <row r="227" ht="25.5" customHeight="1">
      <c r="A227" t="inlineStr">
        <is>
          <t>202602260001</t>
        </is>
      </c>
      <c r="B227" t="inlineStr">
        <is>
          <t>已通过</t>
        </is>
      </c>
      <c r="C227" s="4">
        <v>46079.36871527778</v>
      </c>
      <c r="D227" s="4">
        <v>46080.41260416667</v>
      </c>
      <c r="E227" t="inlineStr">
        <is>
          <t>王大壮</t>
        </is>
      </c>
      <c r="F227" t="inlineStr">
        <is>
          <t>运营中心;财务部</t>
        </is>
      </c>
      <c r="G227"/>
      <c r="H227">
        <v>2</v>
      </c>
      <c r="I227">
        <v>2</v>
      </c>
      <c r="J227" t="inlineStr">
        <is>
          <t>25h3m12.128s</t>
        </is>
      </c>
      <c r="K227" t="inlineStr">
        <is>
          <t>病假</t>
        </is>
      </c>
      <c r="L227" s="2">
        <v>46079</v>
      </c>
      <c r="M227" s="2">
        <v>46079.5</v>
      </c>
      <c r="N227" t="inlineStr">
        <is>
          <t>1</t>
        </is>
      </c>
      <c r="O227" t="inlineStr">
        <is>
          <t>因脚扭伤，难以正常行走，故申请休息一天</t>
        </is>
      </c>
      <c r="P227" t="inlineStr">
        <is>
          <t>天</t>
        </is>
      </c>
      <c r="Q227"/>
      <c r="R227"/>
      <c r="S227"/>
      <c r="T227" s="3" t="str">
        <f>=HYPERLINK("https://www.feishu.cn/approval/admin/previewAttachment?key=cce102ba-3bf9-4d24-85a7-25db300fcf3b", "1 张图片")</f>
        <v>1 张图片</v>
      </c>
      <c r="U227" s="3"/>
      <c r="V227"/>
      <c r="W227" t="inlineStr">
        <is>
          <t>NzU1MDE0NzI0MzAzMzAzNDc1MzpyZWN2Y2kwTnNQaVhRWDo2NWY1NDRjZTI4MTY5M2Y1MmQxYWMyMjRjNmZhZDU5Zjox</t>
        </is>
      </c>
    </row>
    <row r="228" ht="25.5" customHeight="1">
      <c r="A228" t="inlineStr">
        <is>
          <t>202602250046</t>
        </is>
      </c>
      <c r="B228" t="inlineStr">
        <is>
          <t>已通过</t>
        </is>
      </c>
      <c r="C228" s="4">
        <v>46078.785150462965</v>
      </c>
      <c r="D228" s="4">
        <v>46080.47777777778</v>
      </c>
      <c r="E228" t="inlineStr">
        <is>
          <t>马晗</t>
        </is>
      </c>
      <c r="F228" t="inlineStr">
        <is>
          <t>设计部</t>
        </is>
      </c>
      <c r="G228"/>
      <c r="H228">
        <v>1</v>
      </c>
      <c r="I228">
        <v>1</v>
      </c>
      <c r="J228" t="inlineStr">
        <is>
          <t>40h37m23.111s</t>
        </is>
      </c>
      <c r="K228" t="inlineStr">
        <is>
          <t>年假 2025</t>
        </is>
      </c>
      <c r="L228" s="2">
        <v>46077</v>
      </c>
      <c r="M228" s="2">
        <v>46077.5</v>
      </c>
      <c r="N228" t="inlineStr">
        <is>
          <t>1</t>
        </is>
      </c>
      <c r="O228" t="inlineStr">
        <is>
          <t xml:space="preserve"> </t>
        </is>
      </c>
      <c r="P228" t="inlineStr">
        <is>
          <t>天</t>
        </is>
      </c>
      <c r="Q228"/>
      <c r="R228"/>
      <c r="S228"/>
      <c r="T228" s="3"/>
      <c r="U228" s="3"/>
      <c r="V228"/>
      <c r="W228" t="inlineStr">
        <is>
          <t>NzU1MDE0NzI0MzAzMzAzNDc1MzpyZWN2Y2VCZVJWY3c2Mjo2YTk3ZTk1NWM1YWI4MzJmMDljYTFlYzhlODNmZjJmZjox</t>
        </is>
      </c>
    </row>
    <row r="229" ht="25.5" customHeight="1">
      <c r="A229" t="inlineStr">
        <is>
          <t>202602250027</t>
        </is>
      </c>
      <c r="B229" t="inlineStr">
        <is>
          <t>已通过</t>
        </is>
      </c>
      <c r="C229" s="4">
        <v>46078.659212962964</v>
      </c>
      <c r="D229" s="4">
        <v>46078.66284722222</v>
      </c>
      <c r="E229" t="inlineStr">
        <is>
          <t>曹卫（Groot)</t>
        </is>
      </c>
      <c r="F229" t="inlineStr">
        <is>
          <t>Industrial Center;Supply Chain Department;Global Delivery Department</t>
        </is>
      </c>
      <c r="G229"/>
      <c r="H229">
        <v>1</v>
      </c>
      <c r="I229">
        <v>1</v>
      </c>
      <c r="J229" t="inlineStr">
        <is>
          <t>5m13.342s</t>
        </is>
      </c>
      <c r="K229" t="inlineStr">
        <is>
          <t>年假 2025</t>
        </is>
      </c>
      <c r="L229" s="2">
        <v>46077</v>
      </c>
      <c r="M229" s="2">
        <v>46078</v>
      </c>
      <c r="N229" t="inlineStr">
        <is>
          <t>1.5</t>
        </is>
      </c>
      <c r="O229" t="inlineStr">
        <is>
          <t>回家过年</t>
        </is>
      </c>
      <c r="P229" t="inlineStr">
        <is>
          <t>天</t>
        </is>
      </c>
      <c r="Q229"/>
      <c r="R229"/>
      <c r="S229"/>
      <c r="T229" s="3"/>
      <c r="U229" s="3"/>
      <c r="V229"/>
      <c r="W229" t="inlineStr">
        <is>
          <t>NzU1MDE0NzI0MzAzMzAzNDc1MzpyZWN2Y2RSQWlUMkJoaTo4MTAyMDE5MTMwMjVjMzQ2NDdmZjA3OGU5NGM3MjFhYTox</t>
        </is>
      </c>
    </row>
    <row r="230" ht="25.5" customHeight="1">
      <c r="A230" t="inlineStr">
        <is>
          <t>202602250023</t>
        </is>
      </c>
      <c r="B230" t="inlineStr">
        <is>
          <t>已通过</t>
        </is>
      </c>
      <c r="C230" s="4">
        <v>46078.606041666666</v>
      </c>
      <c r="D230" s="4">
        <v>46079.99145833333</v>
      </c>
      <c r="E230" t="inlineStr">
        <is>
          <t>胡兴朝</t>
        </is>
      </c>
      <c r="F230" t="inlineStr">
        <is>
          <t>运营中心;财务部</t>
        </is>
      </c>
      <c r="G230"/>
      <c r="H230">
        <v>1</v>
      </c>
      <c r="I230">
        <v>1</v>
      </c>
      <c r="J230" t="inlineStr">
        <is>
          <t>33h15m0.149s</t>
        </is>
      </c>
      <c r="K230" t="inlineStr">
        <is>
          <t>年假 2026</t>
        </is>
      </c>
      <c r="L230" s="2">
        <v>46078.5</v>
      </c>
      <c r="M230" s="2">
        <v>46078.5</v>
      </c>
      <c r="N230" t="inlineStr">
        <is>
          <t>0.5</t>
        </is>
      </c>
      <c r="O230" t="inlineStr">
        <is>
          <t>休年假</t>
        </is>
      </c>
      <c r="P230" t="inlineStr">
        <is>
          <t>天</t>
        </is>
      </c>
      <c r="Q230"/>
      <c r="R230"/>
      <c r="S230"/>
      <c r="T230" s="3"/>
      <c r="U230" s="3"/>
      <c r="V230"/>
      <c r="W230" t="inlineStr">
        <is>
          <t>NzU1MDE0NzI0MzAzMzAzNDc1MzpyZWN2Y2R5ajBsY2dUdjo4ODM1M2JhNjk2MzhjOGI3OTI5NWI5MjA5YTUxODRjMDox</t>
        </is>
      </c>
    </row>
    <row r="231" ht="25.5" customHeight="1">
      <c r="A231" t="inlineStr">
        <is>
          <t>202602250021</t>
        </is>
      </c>
      <c r="B231" t="inlineStr">
        <is>
          <t>已通过</t>
        </is>
      </c>
      <c r="C231" s="4">
        <v>46078.59793981481</v>
      </c>
      <c r="D231" s="4">
        <v>46078.59825231481</v>
      </c>
      <c r="E231" t="inlineStr">
        <is>
          <t>于鑫淼</t>
        </is>
      </c>
      <c r="F231" t="inlineStr">
        <is>
          <t>产品与研发中心;机器人产品研发部;认证组</t>
        </is>
      </c>
      <c r="G231"/>
      <c r="H231">
        <v>1</v>
      </c>
      <c r="I231">
        <v>1</v>
      </c>
      <c r="J231" t="inlineStr">
        <is>
          <t>27.318s</t>
        </is>
      </c>
      <c r="K231" t="inlineStr">
        <is>
          <t>年假 2026</t>
        </is>
      </c>
      <c r="L231" s="2">
        <v>46081.5</v>
      </c>
      <c r="M231" s="2">
        <v>46081.5</v>
      </c>
      <c r="N231" t="inlineStr">
        <is>
          <t>0.5</t>
        </is>
      </c>
      <c r="O231" t="inlineStr">
        <is>
          <t>牙齿疼痛预约牙医看牙齿，需申请半天假期</t>
        </is>
      </c>
      <c r="P231" t="inlineStr">
        <is>
          <t>天</t>
        </is>
      </c>
      <c r="Q231"/>
      <c r="R231"/>
      <c r="S231"/>
      <c r="T231" s="3"/>
      <c r="U231" s="3"/>
      <c r="V231"/>
      <c r="W231" t="inlineStr">
        <is>
          <t>NzU1MDE0NzI0MzAzMzAzNDc1MzpyZWN2Y2R2bVN4VVcyYTo4NTBhODI5ZDgwOTM0ZmY1Yzc0MzFkYTEyZjVkNDBlMTox</t>
        </is>
      </c>
    </row>
    <row r="232" ht="25.5" customHeight="1">
      <c r="A232" t="inlineStr">
        <is>
          <t>202602250004</t>
        </is>
      </c>
      <c r="B232" t="inlineStr">
        <is>
          <t>已通过</t>
        </is>
      </c>
      <c r="C232" s="4">
        <v>46078.40866898148</v>
      </c>
      <c r="D232" s="4">
        <v>46078.40891203703</v>
      </c>
      <c r="E232" t="inlineStr">
        <is>
          <t>詹佳龙</t>
        </is>
      </c>
      <c r="F232" t="inlineStr">
        <is>
          <t>Product and R&amp;D Center;Robotics Product R&amp;D Department;Fluidic Systems R&amp;D Department</t>
        </is>
      </c>
      <c r="G232"/>
      <c r="H232">
        <v>1</v>
      </c>
      <c r="I232">
        <v>1</v>
      </c>
      <c r="J232" t="inlineStr">
        <is>
          <t>20.05s</t>
        </is>
      </c>
      <c r="K232" t="inlineStr">
        <is>
          <t>加班调休假</t>
        </is>
      </c>
      <c r="L232" s="2">
        <v>46077</v>
      </c>
      <c r="M232" s="2">
        <v>46077.5</v>
      </c>
      <c r="N232" t="inlineStr">
        <is>
          <t>1</t>
        </is>
      </c>
      <c r="O232" t="inlineStr">
        <is>
          <t>个人原因需请假</t>
        </is>
      </c>
      <c r="P232" t="inlineStr">
        <is>
          <t>天</t>
        </is>
      </c>
      <c r="Q232"/>
      <c r="R232"/>
      <c r="S232"/>
      <c r="T232" s="3"/>
      <c r="U232" s="3"/>
      <c r="V232"/>
      <c r="W232" t="inlineStr">
        <is>
          <t>NzU1MDE0NzI0MzAzMzAzNDc1MzpyZWN2Y2NvS1hUTkVpdTpiNmJkYTI1NTI1NmQ2YjRjMzU1NGQ2YjViOWY3N2E4Mzox</t>
        </is>
      </c>
    </row>
    <row r="233" ht="25.5" customHeight="1">
      <c r="A233" t="inlineStr">
        <is>
          <t>202602250002</t>
        </is>
      </c>
      <c r="B233" t="inlineStr">
        <is>
          <t>已通过</t>
        </is>
      </c>
      <c r="C233" s="4">
        <v>46078.22287037037</v>
      </c>
      <c r="D233" s="4">
        <v>46079.99296296296</v>
      </c>
      <c r="E233" t="inlineStr">
        <is>
          <t>魏天琪</t>
        </is>
      </c>
      <c r="F233" t="inlineStr">
        <is>
          <t>全球服务部;区域服务部;北美区服务组</t>
        </is>
      </c>
      <c r="G233"/>
      <c r="H233">
        <v>1</v>
      </c>
      <c r="I233">
        <v>1</v>
      </c>
      <c r="J233" t="inlineStr">
        <is>
          <t>42h28m55.397s</t>
        </is>
      </c>
      <c r="K233" t="inlineStr">
        <is>
          <t>年假 2026</t>
        </is>
      </c>
      <c r="L233" s="2">
        <v>46093.791666666664</v>
      </c>
      <c r="M233" s="2">
        <v>46093.791666666664</v>
      </c>
      <c r="N233" t="inlineStr">
        <is>
          <t>0.5</t>
        </is>
      </c>
      <c r="O233" t="inlineStr">
        <is>
          <t>离职前消耗假期</t>
        </is>
      </c>
      <c r="P233" t="inlineStr">
        <is>
          <t>天</t>
        </is>
      </c>
      <c r="Q233"/>
      <c r="R233"/>
      <c r="S233"/>
      <c r="T233" s="3"/>
      <c r="U233" s="3"/>
      <c r="V233"/>
      <c r="W233" t="inlineStr">
        <is>
          <t>NzU1MDE0NzI0MzAzMzAzNDc1MzpyZWN2Y2Jqb012ZnBDTToyN2Q2ZGU3ZmExODU5MDRlZmQ4NjgxNWFmYjE1MjA5ZTox</t>
        </is>
      </c>
    </row>
    <row r="234" ht="25.5" customHeight="1">
      <c r="A234" t="inlineStr">
        <is>
          <t>202602250001</t>
        </is>
      </c>
      <c r="B234" t="inlineStr">
        <is>
          <t>已通过</t>
        </is>
      </c>
      <c r="C234" s="4">
        <v>46078.22211805556</v>
      </c>
      <c r="D234" s="4">
        <v>46079.99288194445</v>
      </c>
      <c r="E234" t="inlineStr">
        <is>
          <t>魏天琪</t>
        </is>
      </c>
      <c r="F234" t="inlineStr">
        <is>
          <t>Global Service Department;Regional Service Department;北美区服务组</t>
        </is>
      </c>
      <c r="G234"/>
      <c r="H234">
        <v>1</v>
      </c>
      <c r="I234">
        <v>1</v>
      </c>
      <c r="J234" t="inlineStr">
        <is>
          <t>42h29m54.153s</t>
        </is>
      </c>
      <c r="K234" t="inlineStr">
        <is>
          <t>年假 2025</t>
        </is>
      </c>
      <c r="L234" s="2">
        <v>46092.291666666664</v>
      </c>
      <c r="M234" s="2">
        <v>46093.291666666664</v>
      </c>
      <c r="N234" t="inlineStr">
        <is>
          <t>1.5</t>
        </is>
      </c>
      <c r="O234" t="inlineStr">
        <is>
          <t>离职前消耗假期</t>
        </is>
      </c>
      <c r="P234" t="inlineStr">
        <is>
          <t>天</t>
        </is>
      </c>
      <c r="Q234"/>
      <c r="R234"/>
      <c r="S234"/>
      <c r="T234" s="3"/>
      <c r="U234" s="3"/>
      <c r="V234"/>
      <c r="W234" t="inlineStr">
        <is>
          <t>NzU1MDE0NzI0MzAzMzAzNDc1MzpyZWN2Y2JqN0FHZ3drOTo5ZGUyYmRhOGEwMGYwMjYxY2NkZjIyOWE5NzdlYmUxMzox</t>
        </is>
      </c>
    </row>
    <row r="235" ht="25.5" customHeight="1">
      <c r="A235" t="inlineStr">
        <is>
          <t>202602240079</t>
        </is>
      </c>
      <c r="B235" t="inlineStr">
        <is>
          <t>已撤回</t>
        </is>
      </c>
      <c r="C235" s="4">
        <v>46077.93056712963</v>
      </c>
      <c r="D235" s="4">
        <v>46078.22144675926</v>
      </c>
      <c r="E235" t="inlineStr">
        <is>
          <t>魏天琪</t>
        </is>
      </c>
      <c r="F235" t="inlineStr">
        <is>
          <t>全球服务部;区域服务部;北美区服务组</t>
        </is>
      </c>
      <c r="G235"/>
      <c r="H235">
        <v>0</v>
      </c>
      <c r="I235">
        <v>0</v>
      </c>
      <c r="J235" t="inlineStr">
        <is>
          <t>6h58m51.219s</t>
        </is>
      </c>
      <c r="K235" t="inlineStr">
        <is>
          <t>年假 2026</t>
        </is>
      </c>
      <c r="L235" s="2">
        <v>46087.791666666664</v>
      </c>
      <c r="M235" s="2">
        <v>46087.791666666664</v>
      </c>
      <c r="N235" t="inlineStr">
        <is>
          <t>0.5</t>
        </is>
      </c>
      <c r="O235" t="inlineStr">
        <is>
          <t>离职前消耗假期</t>
        </is>
      </c>
      <c r="P235" t="inlineStr">
        <is>
          <t>天</t>
        </is>
      </c>
      <c r="Q235"/>
      <c r="R235"/>
      <c r="S235"/>
      <c r="T235" s="3"/>
      <c r="U235" s="3"/>
      <c r="V235"/>
      <c r="W235" t="inlineStr">
        <is>
          <t>NzU1MDE0NzI0MzAzMzAzNDc1MzpyZWN2YzlCcU5EM1ZWbDpmMTJkOTE5ZDE2ZDNjMDQ2ZTJiMjkyOWU1MjM2N2NjMjox</t>
        </is>
      </c>
    </row>
    <row r="236" ht="25.5" customHeight="1">
      <c r="A236" t="inlineStr">
        <is>
          <t>202602240078</t>
        </is>
      </c>
      <c r="B236" t="inlineStr">
        <is>
          <t>已撤回</t>
        </is>
      </c>
      <c r="C236" s="4">
        <v>46077.9302662037</v>
      </c>
      <c r="D236" s="4">
        <v>46078.221354166664</v>
      </c>
      <c r="E236" t="inlineStr">
        <is>
          <t>魏天琪</t>
        </is>
      </c>
      <c r="F236" t="inlineStr">
        <is>
          <t>全球服务部;区域服务部;北美区服务组</t>
        </is>
      </c>
      <c r="G236"/>
      <c r="H236">
        <v>0</v>
      </c>
      <c r="I236">
        <v>0</v>
      </c>
      <c r="J236" t="inlineStr">
        <is>
          <t>6h59m10.817s</t>
        </is>
      </c>
      <c r="K236" t="inlineStr">
        <is>
          <t>年假 2025</t>
        </is>
      </c>
      <c r="L236" s="2">
        <v>46086.291666666664</v>
      </c>
      <c r="M236" s="2">
        <v>46087.291666666664</v>
      </c>
      <c r="N236" t="inlineStr">
        <is>
          <t>1.5</t>
        </is>
      </c>
      <c r="O236" t="inlineStr">
        <is>
          <t>离职前消耗假期</t>
        </is>
      </c>
      <c r="P236" t="inlineStr">
        <is>
          <t>天</t>
        </is>
      </c>
      <c r="Q236"/>
      <c r="R236"/>
      <c r="S236"/>
      <c r="T236" s="3"/>
      <c r="U236" s="3"/>
      <c r="V236"/>
      <c r="W236" t="inlineStr">
        <is>
          <t>NzU1MDE0NzI0MzAzMzAzNDc1MzpyZWN2YzlCakxJNFpPYjo0MDU2MDU0YTIzNDVlMmMxZWMxMGQ2M2UwZGYzZTJkYTox</t>
        </is>
      </c>
    </row>
    <row r="237" ht="25.5" customHeight="1">
      <c r="A237" t="inlineStr">
        <is>
          <t>202602240077</t>
        </is>
      </c>
      <c r="B237" t="inlineStr">
        <is>
          <t>已通过</t>
        </is>
      </c>
      <c r="C237" s="4">
        <v>46077.92980324074</v>
      </c>
      <c r="D237" s="4">
        <v>46079.992430555554</v>
      </c>
      <c r="E237" t="inlineStr">
        <is>
          <t>魏天琪</t>
        </is>
      </c>
      <c r="F237" t="inlineStr">
        <is>
          <t>全球服务部;区域服务部;北美区服务组</t>
        </is>
      </c>
      <c r="G237"/>
      <c r="H237">
        <v>1</v>
      </c>
      <c r="I237">
        <v>1</v>
      </c>
      <c r="J237" t="inlineStr">
        <is>
          <t>49h30m11.697s</t>
        </is>
      </c>
      <c r="K237" t="inlineStr">
        <is>
          <t>加班调休假</t>
        </is>
      </c>
      <c r="L237" s="2">
        <v>46090.291666666664</v>
      </c>
      <c r="M237" s="2">
        <v>46091.791666666664</v>
      </c>
      <c r="N237" t="inlineStr">
        <is>
          <t>2</t>
        </is>
      </c>
      <c r="O237" t="inlineStr">
        <is>
          <t>离职前消耗假期</t>
        </is>
      </c>
      <c r="P237" t="inlineStr">
        <is>
          <t>天</t>
        </is>
      </c>
      <c r="Q237"/>
      <c r="R237"/>
      <c r="S237"/>
      <c r="T237" s="3"/>
      <c r="U237" s="3"/>
      <c r="V237"/>
      <c r="W237" t="inlineStr">
        <is>
          <t>NzU1MDE0NzI0MzAzMzAzNDc1MzpyZWN2YzlCOW8wVmpEdTo2NGFmNTFhMjlkODg5ZDA5ZDhhNWQxNDExODMxYjNkMjox</t>
        </is>
      </c>
    </row>
    <row r="238" ht="25.5" customHeight="1">
      <c r="A238" t="inlineStr">
        <is>
          <t>202602240076</t>
        </is>
      </c>
      <c r="B238" t="inlineStr">
        <is>
          <t>已通过</t>
        </is>
      </c>
      <c r="C238" s="4">
        <v>46077.929456018515</v>
      </c>
      <c r="D238" s="4">
        <v>46080.35574074074</v>
      </c>
      <c r="E238" t="inlineStr">
        <is>
          <t>魏天琪</t>
        </is>
      </c>
      <c r="F238" t="inlineStr">
        <is>
          <t>全球服务部;区域服务部;北美区服务组</t>
        </is>
      </c>
      <c r="G238"/>
      <c r="H238">
        <v>2</v>
      </c>
      <c r="I238">
        <v>2</v>
      </c>
      <c r="J238" t="inlineStr">
        <is>
          <t>58h13m51.402s</t>
        </is>
      </c>
      <c r="K238" t="inlineStr">
        <is>
          <t>加班调休假</t>
        </is>
      </c>
      <c r="L238" s="2">
        <v>46080.291666666664</v>
      </c>
      <c r="M238" s="2">
        <v>46084.791666666664</v>
      </c>
      <c r="N238" t="inlineStr">
        <is>
          <t>4</t>
        </is>
      </c>
      <c r="O238" t="inlineStr">
        <is>
          <t>离职前消耗假期</t>
        </is>
      </c>
      <c r="P238" t="inlineStr">
        <is>
          <t>天</t>
        </is>
      </c>
      <c r="Q238"/>
      <c r="R238"/>
      <c r="S238"/>
      <c r="T238" s="3"/>
      <c r="U238" s="3"/>
      <c r="V238"/>
      <c r="W238" t="inlineStr">
        <is>
          <t>NzU1MDE0NzI0MzAzMzAzNDc1MzpyZWN2YzlCMUNBM1IwQzo2ZDVhNjQ4YTQ4YTU4MzhiZTZhYmYxOWIxNmFiODQ4ZTox</t>
        </is>
      </c>
    </row>
    <row r="239" ht="25.5" customHeight="1">
      <c r="A239" t="inlineStr">
        <is>
          <t>202602240075</t>
        </is>
      </c>
      <c r="B239" t="inlineStr">
        <is>
          <t>已通过</t>
        </is>
      </c>
      <c r="C239" s="4">
        <v>46077.889918981484</v>
      </c>
      <c r="D239" s="4">
        <v>46078.41365740741</v>
      </c>
      <c r="E239" t="inlineStr">
        <is>
          <t>石颖</t>
        </is>
      </c>
      <c r="F239" t="inlineStr">
        <is>
          <t>运营中心;人力资源部</t>
        </is>
      </c>
      <c r="G239"/>
      <c r="H239">
        <v>1</v>
      </c>
      <c r="I239">
        <v>1</v>
      </c>
      <c r="J239" t="inlineStr">
        <is>
          <t>12h34m11.362s</t>
        </is>
      </c>
      <c r="K239" t="inlineStr">
        <is>
          <t>年假 2025</t>
        </is>
      </c>
      <c r="L239" s="2">
        <v>46081</v>
      </c>
      <c r="M239" s="2">
        <v>46081.5</v>
      </c>
      <c r="N239" t="inlineStr">
        <is>
          <t>1</t>
        </is>
      </c>
      <c r="O239" t="inlineStr">
        <is>
          <t>春节休假</t>
        </is>
      </c>
      <c r="P239" t="inlineStr">
        <is>
          <t>天</t>
        </is>
      </c>
      <c r="Q239"/>
      <c r="R239"/>
      <c r="S239"/>
      <c r="T239" s="3"/>
      <c r="U239" s="3"/>
      <c r="V239"/>
      <c r="W239" t="inlineStr">
        <is>
          <t>NzU1MDE0NzI0MzAzMzAzNDc1MzpyZWN2YzltSDExYlRYbToxNmVlNzY1YTIyYTdlODMwNjFmNDkxMjA1NmUzMTAxNzox</t>
        </is>
      </c>
    </row>
    <row r="240" ht="25.5" customHeight="1">
      <c r="A240" t="inlineStr">
        <is>
          <t>202602240074</t>
        </is>
      </c>
      <c r="B240" t="inlineStr">
        <is>
          <t>已通过</t>
        </is>
      </c>
      <c r="C240" s="4">
        <v>46077.88960648148</v>
      </c>
      <c r="D240" s="4">
        <v>46078.41378472222</v>
      </c>
      <c r="E240" t="inlineStr">
        <is>
          <t>石颖</t>
        </is>
      </c>
      <c r="F240" t="inlineStr">
        <is>
          <t>运营中心;人力资源部</t>
        </is>
      </c>
      <c r="G240"/>
      <c r="H240">
        <v>1</v>
      </c>
      <c r="I240">
        <v>1</v>
      </c>
      <c r="J240" t="inlineStr">
        <is>
          <t>12h34m49.237s</t>
        </is>
      </c>
      <c r="K240" t="inlineStr">
        <is>
          <t>加班调休假</t>
        </is>
      </c>
      <c r="L240" s="2">
        <v>46080</v>
      </c>
      <c r="M240" s="2">
        <v>46080.5</v>
      </c>
      <c r="N240" t="inlineStr">
        <is>
          <t>1</t>
        </is>
      </c>
      <c r="O240" t="inlineStr">
        <is>
          <t>春节休假</t>
        </is>
      </c>
      <c r="P240" t="inlineStr">
        <is>
          <t>天</t>
        </is>
      </c>
      <c r="Q240"/>
      <c r="R240"/>
      <c r="S240"/>
      <c r="T240" s="3"/>
      <c r="U240" s="3"/>
      <c r="V240"/>
      <c r="W240" t="inlineStr">
        <is>
          <t>NzU1MDE0NzI0MzAzMzAzNDc1MzpyZWN2Yzltelgwc3FkTzozNWMxM2M0NzliZGViYjgxNDhlYTU3MWZjMmYxNzMyYzox</t>
        </is>
      </c>
    </row>
    <row r="241" ht="25.5" customHeight="1">
      <c r="A241" t="inlineStr">
        <is>
          <t>202602240026</t>
        </is>
      </c>
      <c r="B241" t="inlineStr">
        <is>
          <t>已通过</t>
        </is>
      </c>
      <c r="C241" s="4">
        <v>46077.57910879629</v>
      </c>
      <c r="D241" s="4">
        <v>46077.58398148148</v>
      </c>
      <c r="E241" t="inlineStr">
        <is>
          <t>潘杰</t>
        </is>
      </c>
      <c r="F241" t="inlineStr">
        <is>
          <t>产品与研发中心;软件系统产品研发部;软件产品部</t>
        </is>
      </c>
      <c r="G241"/>
      <c r="H241">
        <v>1</v>
      </c>
      <c r="I241">
        <v>1</v>
      </c>
      <c r="J241" t="inlineStr">
        <is>
          <t>7m1.118s</t>
        </is>
      </c>
      <c r="K241" t="inlineStr">
        <is>
          <t>事假</t>
        </is>
      </c>
      <c r="L241" s="2">
        <v>46079</v>
      </c>
      <c r="M241" s="2">
        <v>46079.5</v>
      </c>
      <c r="N241" t="inlineStr">
        <is>
          <t>1</t>
        </is>
      </c>
      <c r="O241" t="inlineStr">
        <is>
          <t>事假</t>
        </is>
      </c>
      <c r="P241" t="inlineStr">
        <is>
          <t>天</t>
        </is>
      </c>
      <c r="Q241"/>
      <c r="R241"/>
      <c r="S241"/>
      <c r="T241" s="3"/>
      <c r="U241" s="3"/>
      <c r="V241"/>
      <c r="W241" t="inlineStr">
        <is>
          <t>NzU1MDE0NzI0MzAzMzAzNDc1MzpyZWN2Yzd5MTdnZEN4Szo1ZDg3YTBhMGZkZDUyNzNlN2E2NDhiYzhiNzkwNWI3Mjox</t>
        </is>
      </c>
    </row>
    <row r="242" ht="25.5" customHeight="1">
      <c r="A242" t="inlineStr">
        <is>
          <t>202602240017</t>
        </is>
      </c>
      <c r="B242" t="inlineStr">
        <is>
          <t>已通过</t>
        </is>
      </c>
      <c r="C242" s="4">
        <v>46077.518425925926</v>
      </c>
      <c r="D242" s="4">
        <v>46077.87611111111</v>
      </c>
      <c r="E242" t="inlineStr">
        <is>
          <t>肖雄</t>
        </is>
      </c>
      <c r="F242" t="inlineStr">
        <is>
          <t>商业化中心;中国大陆区;南区作战指挥部;华南售后组</t>
        </is>
      </c>
      <c r="G242"/>
      <c r="H242">
        <v>2</v>
      </c>
      <c r="I242">
        <v>2</v>
      </c>
      <c r="J242" t="inlineStr">
        <is>
          <t>8h35m3.967s</t>
        </is>
      </c>
      <c r="K242" t="inlineStr">
        <is>
          <t>年假 2025</t>
        </is>
      </c>
      <c r="L242" s="2">
        <v>46080</v>
      </c>
      <c r="M242" s="2">
        <v>46081.5</v>
      </c>
      <c r="N242" t="inlineStr">
        <is>
          <t>2</t>
        </is>
      </c>
      <c r="O242" t="inlineStr">
        <is>
          <t>休年假。</t>
        </is>
      </c>
      <c r="P242" t="inlineStr">
        <is>
          <t>天</t>
        </is>
      </c>
      <c r="Q242"/>
      <c r="R242"/>
      <c r="S242"/>
      <c r="T242" s="3"/>
      <c r="U242" s="3"/>
      <c r="V242"/>
      <c r="W242" t="inlineStr">
        <is>
          <t>NzU1MDE0NzI0MzAzMzAzNDc1MzpyZWN2YzdjMFlUbmg2SDo3MGE1N2FkYjQyZGM3MzAyNTBkNDc5ODRjMGE5NDQ0Mjox</t>
        </is>
      </c>
    </row>
    <row r="243" ht="25.5" customHeight="1">
      <c r="A243" t="inlineStr">
        <is>
          <t>202602240016</t>
        </is>
      </c>
      <c r="B243" t="inlineStr">
        <is>
          <t>已通过</t>
        </is>
      </c>
      <c r="C243" s="4">
        <v>46077.517743055556</v>
      </c>
      <c r="D243" s="4">
        <v>46077.8758912037</v>
      </c>
      <c r="E243" t="inlineStr">
        <is>
          <t>肖雄</t>
        </is>
      </c>
      <c r="F243" t="inlineStr">
        <is>
          <t>商业化中心;中国大陆区;南区作战指挥部;华南售后组</t>
        </is>
      </c>
      <c r="G243"/>
      <c r="H243">
        <v>2</v>
      </c>
      <c r="I243">
        <v>2</v>
      </c>
      <c r="J243" t="inlineStr">
        <is>
          <t>8h35m44.036s</t>
        </is>
      </c>
      <c r="K243" t="inlineStr">
        <is>
          <t>年假 2025</t>
        </is>
      </c>
      <c r="L243" s="2">
        <v>46078</v>
      </c>
      <c r="M243" s="2">
        <v>46079.5</v>
      </c>
      <c r="N243" t="inlineStr">
        <is>
          <t>2</t>
        </is>
      </c>
      <c r="O243" t="inlineStr">
        <is>
          <t>休年假</t>
        </is>
      </c>
      <c r="P243" t="inlineStr">
        <is>
          <t>天</t>
        </is>
      </c>
      <c r="Q243"/>
      <c r="R243"/>
      <c r="S243"/>
      <c r="T243" s="3"/>
      <c r="U243" s="3"/>
      <c r="V243"/>
      <c r="W243" t="inlineStr">
        <is>
          <t>NzU1MDE0NzI0MzAzMzAzNDc1MzpyZWN2YzdiTEwyc1Zjdzo5OGYwMDExZWIxMDJhMDVhNGU4MmI1NTZlNjZjZTFiZDox</t>
        </is>
      </c>
    </row>
    <row r="244" ht="25.5" customHeight="1">
      <c r="A244" t="inlineStr">
        <is>
          <t>202602240011</t>
        </is>
      </c>
      <c r="B244" t="inlineStr">
        <is>
          <t>已通过</t>
        </is>
      </c>
      <c r="C244" s="4">
        <v>46077.438738425924</v>
      </c>
      <c r="D244" s="4">
        <v>46077.48320601852</v>
      </c>
      <c r="E244" t="inlineStr">
        <is>
          <t>李燕君</t>
        </is>
      </c>
      <c r="F244" t="inlineStr">
        <is>
          <t>运营中心;财务部</t>
        </is>
      </c>
      <c r="G244"/>
      <c r="H244">
        <v>1</v>
      </c>
      <c r="I244">
        <v>1</v>
      </c>
      <c r="J244" t="inlineStr">
        <is>
          <t>1h4m2.367s</t>
        </is>
      </c>
      <c r="K244" t="inlineStr">
        <is>
          <t>年假 2026</t>
        </is>
      </c>
      <c r="L244" s="2">
        <v>46066.5</v>
      </c>
      <c r="M244" s="2">
        <v>46067.5</v>
      </c>
      <c r="N244" t="inlineStr">
        <is>
          <t>1.5</t>
        </is>
      </c>
      <c r="O244" t="inlineStr">
        <is>
          <t>休年假</t>
        </is>
      </c>
      <c r="P244" t="inlineStr">
        <is>
          <t>天</t>
        </is>
      </c>
      <c r="Q244"/>
      <c r="R244"/>
      <c r="S244"/>
      <c r="T244" s="3"/>
      <c r="U244" s="3"/>
      <c r="V244"/>
      <c r="W244" t="inlineStr">
        <is>
          <t>NzU1MDE0NzI0MzAzMzAzNDc1MzpyZWN2YzZKN1lteHhJWDo2ZTBhYzMwZmQxYmUyYTcyZTI0ZTYyZDljMWI2ZWRkMzox</t>
        </is>
      </c>
    </row>
    <row r="245" ht="25.5" customHeight="1">
      <c r="A245" t="inlineStr">
        <is>
          <t>202602240007</t>
        </is>
      </c>
      <c r="B245" t="inlineStr">
        <is>
          <t>已通过</t>
        </is>
      </c>
      <c r="C245" s="4">
        <v>46077.38563657407</v>
      </c>
      <c r="D245" s="4">
        <v>46077.38668981481</v>
      </c>
      <c r="E245" t="inlineStr">
        <is>
          <t>罗文婕</t>
        </is>
      </c>
      <c r="F245" t="inlineStr">
        <is>
          <t>运营中心;财务部</t>
        </is>
      </c>
      <c r="G245"/>
      <c r="H245">
        <v>1</v>
      </c>
      <c r="I245">
        <v>1</v>
      </c>
      <c r="J245" t="inlineStr">
        <is>
          <t>1m30.739s</t>
        </is>
      </c>
      <c r="K245" t="inlineStr">
        <is>
          <t>加班调休假</t>
        </is>
      </c>
      <c r="L245" s="2">
        <v>46077</v>
      </c>
      <c r="M245" s="2">
        <v>46078.5</v>
      </c>
      <c r="N245" t="inlineStr">
        <is>
          <t>2</t>
        </is>
      </c>
      <c r="O245" t="inlineStr">
        <is>
          <t>返程高峰，延迟回深</t>
        </is>
      </c>
      <c r="P245" t="inlineStr">
        <is>
          <t>天</t>
        </is>
      </c>
      <c r="Q245"/>
      <c r="R245"/>
      <c r="S245"/>
      <c r="T245" s="3"/>
      <c r="U245" s="3"/>
      <c r="V245"/>
      <c r="W245" t="inlineStr">
        <is>
          <t>NzU1MDE0NzI0MzAzMzAzNDc1MzpyZWN2YzZwU3BwUU9xNzpmZmNmMWUzOTBjNmVmY2YzZjRjMzA2YmI1MTMzMjdiZTox</t>
        </is>
      </c>
    </row>
    <row r="246" ht="25.5" customHeight="1">
      <c r="A246" t="inlineStr">
        <is>
          <t>202602240006</t>
        </is>
      </c>
      <c r="B246" t="inlineStr">
        <is>
          <t>已通过</t>
        </is>
      </c>
      <c r="C246" s="4">
        <v>46077.375659722224</v>
      </c>
      <c r="D246" s="4">
        <v>46077.382581018515</v>
      </c>
      <c r="E246" t="inlineStr">
        <is>
          <t>曾维超</t>
        </is>
      </c>
      <c r="F246" t="inlineStr">
        <is>
          <t>项目管理部;销售管理部</t>
        </is>
      </c>
      <c r="G246"/>
      <c r="H246">
        <v>1</v>
      </c>
      <c r="I246">
        <v>1</v>
      </c>
      <c r="J246" t="inlineStr">
        <is>
          <t>9m57.857s</t>
        </is>
      </c>
      <c r="K246" t="inlineStr">
        <is>
          <t>年假 2025</t>
        </is>
      </c>
      <c r="L246" s="2">
        <v>46077</v>
      </c>
      <c r="M246" s="2">
        <v>46077.5</v>
      </c>
      <c r="N246" t="inlineStr">
        <is>
          <t>1</t>
        </is>
      </c>
      <c r="O246" t="inlineStr">
        <is>
          <t>乘车回深</t>
        </is>
      </c>
      <c r="P246" t="inlineStr">
        <is>
          <t>天</t>
        </is>
      </c>
      <c r="Q246"/>
      <c r="R246"/>
      <c r="S246"/>
      <c r="T246" s="3"/>
      <c r="U246" s="3"/>
      <c r="V246"/>
      <c r="W246" t="inlineStr">
        <is>
          <t>NzU1MDE0NzI0MzAzMzAzNDc1MzpyZWN2YzZtZ2kxd1lQMjozOTY0ZTM4Nzk4MGQ4NTE1ZTA3ZjIxOTg1MWNiZjQ5ZDox</t>
        </is>
      </c>
    </row>
    <row r="247" ht="25.5" customHeight="1">
      <c r="A247" t="inlineStr">
        <is>
          <t>202602240005</t>
        </is>
      </c>
      <c r="B247" t="inlineStr">
        <is>
          <t>已通过</t>
        </is>
      </c>
      <c r="C247" s="4">
        <v>46077.36851851852</v>
      </c>
      <c r="D247" s="4">
        <v>46077.36881944445</v>
      </c>
      <c r="E247" t="inlineStr">
        <is>
          <t>潘世远</t>
        </is>
      </c>
      <c r="F247" t="inlineStr">
        <is>
          <t>产品与研发中心;机器人产品研发部;电子研发部</t>
        </is>
      </c>
      <c r="G247"/>
      <c r="H247">
        <v>1</v>
      </c>
      <c r="I247">
        <v>1</v>
      </c>
      <c r="J247" t="inlineStr">
        <is>
          <t>25.29s</t>
        </is>
      </c>
      <c r="K247" t="inlineStr">
        <is>
          <t>年假 2025</t>
        </is>
      </c>
      <c r="L247" s="2">
        <v>46077</v>
      </c>
      <c r="M247" s="2">
        <v>46077.5</v>
      </c>
      <c r="N247" t="inlineStr">
        <is>
          <t>1</t>
        </is>
      </c>
      <c r="O247" t="inlineStr">
        <is>
          <t>2月24日在返程的路上，请假一天</t>
        </is>
      </c>
      <c r="P247" t="inlineStr">
        <is>
          <t>天</t>
        </is>
      </c>
      <c r="Q247"/>
      <c r="R247"/>
      <c r="S247"/>
      <c r="T247" s="3"/>
      <c r="U247" s="3"/>
      <c r="V247"/>
      <c r="W247" t="inlineStr">
        <is>
          <t>NzU1MDE0NzI0MzAzMzAzNDc1MzpyZWN2YzZqRkxaUU1IUzpjODg1ZWVhOTNjZmMzMjI5MGFhMWEyZTBjYzU1MjExOTox</t>
        </is>
      </c>
    </row>
    <row r="248" ht="25.5" customHeight="1">
      <c r="A248" t="inlineStr">
        <is>
          <t>202602240004</t>
        </is>
      </c>
      <c r="B248" t="inlineStr">
        <is>
          <t>已通过</t>
        </is>
      </c>
      <c r="C248" s="4">
        <v>46077.36207175926</v>
      </c>
      <c r="D248" s="4">
        <v>46077.39125</v>
      </c>
      <c r="E248" t="inlineStr">
        <is>
          <t>徐嘉俊</t>
        </is>
      </c>
      <c r="F248" t="inlineStr">
        <is>
          <t>Product and R&amp;D Center;Software R&amp;D Department;Software Software Quality Assurance Team</t>
        </is>
      </c>
      <c r="G248"/>
      <c r="H248">
        <v>1</v>
      </c>
      <c r="I248">
        <v>1</v>
      </c>
      <c r="J248" t="inlineStr">
        <is>
          <t>42m1.259s</t>
        </is>
      </c>
      <c r="K248" t="inlineStr">
        <is>
          <t>年假 2026</t>
        </is>
      </c>
      <c r="L248" s="2">
        <v>46077.5</v>
      </c>
      <c r="M248" s="2">
        <v>46077.5</v>
      </c>
      <c r="N248" t="inlineStr">
        <is>
          <t>0.5</t>
        </is>
      </c>
      <c r="O248" t="inlineStr">
        <is>
          <t>有事</t>
        </is>
      </c>
      <c r="P248" t="inlineStr">
        <is>
          <t>天</t>
        </is>
      </c>
      <c r="Q248"/>
      <c r="R248"/>
      <c r="S248"/>
      <c r="T248" s="3"/>
      <c r="U248" s="3"/>
      <c r="V248"/>
      <c r="W248" t="inlineStr">
        <is>
          <t>NzU1MDE0NzI0MzAzMzAzNDc1MzpyZWN2YzZoa01CTTltOTpkNWRiYTdhM2VhZDIyZmUzMGYzMjM5NWZlYzM3NGUwNDox</t>
        </is>
      </c>
    </row>
    <row r="249" ht="25.5" customHeight="1">
      <c r="A249" t="inlineStr">
        <is>
          <t>202602240003</t>
        </is>
      </c>
      <c r="B249" t="inlineStr">
        <is>
          <t>已通过</t>
        </is>
      </c>
      <c r="C249" s="4">
        <v>46077.36181712963</v>
      </c>
      <c r="D249" s="4">
        <v>46077.391388888886</v>
      </c>
      <c r="E249" t="inlineStr">
        <is>
          <t>徐嘉俊</t>
        </is>
      </c>
      <c r="F249" t="inlineStr">
        <is>
          <t>产品与研发中心;软件系统产品研发部;软件质量保障组</t>
        </is>
      </c>
      <c r="G249"/>
      <c r="H249">
        <v>1</v>
      </c>
      <c r="I249">
        <v>1</v>
      </c>
      <c r="J249" t="inlineStr">
        <is>
          <t>42m34.801s</t>
        </is>
      </c>
      <c r="K249" t="inlineStr">
        <is>
          <t>加班调休假</t>
        </is>
      </c>
      <c r="L249" s="2">
        <v>46077</v>
      </c>
      <c r="M249" s="2">
        <v>46077</v>
      </c>
      <c r="N249" t="inlineStr">
        <is>
          <t>0.5</t>
        </is>
      </c>
      <c r="O249" t="inlineStr">
        <is>
          <t>有事</t>
        </is>
      </c>
      <c r="P249" t="inlineStr">
        <is>
          <t>天</t>
        </is>
      </c>
      <c r="Q249"/>
      <c r="R249"/>
      <c r="S249"/>
      <c r="T249" s="3"/>
      <c r="U249" s="3"/>
      <c r="V249"/>
      <c r="W249" t="inlineStr">
        <is>
          <t>NzU1MDE0NzI0MzAzMzAzNDc1MzpyZWN2YzZoZmEwbnViaDo3MTFkMjMzMTIyNGJkYzgwZGViYzMxOGMzNDRmMGFmMDox</t>
        </is>
      </c>
    </row>
    <row r="250" ht="25.5" customHeight="1">
      <c r="A250" t="inlineStr">
        <is>
          <t>202602240002</t>
        </is>
      </c>
      <c r="B250" t="inlineStr">
        <is>
          <t>已通过</t>
        </is>
      </c>
      <c r="C250" s="4">
        <v>46077.311689814815</v>
      </c>
      <c r="D250" s="4">
        <v>46077.32084490741</v>
      </c>
      <c r="E250" t="inlineStr">
        <is>
          <t>叶剑剑</t>
        </is>
      </c>
      <c r="F250" t="inlineStr">
        <is>
          <t>全球服务部;总部服务部</t>
        </is>
      </c>
      <c r="G250"/>
      <c r="H250">
        <v>1</v>
      </c>
      <c r="I250">
        <v>1</v>
      </c>
      <c r="J250" t="inlineStr">
        <is>
          <t>13m10.87s</t>
        </is>
      </c>
      <c r="K250" t="inlineStr">
        <is>
          <t>年假 2025</t>
        </is>
      </c>
      <c r="L250" s="2">
        <v>46077</v>
      </c>
      <c r="M250" s="2">
        <v>46078.5</v>
      </c>
      <c r="N250" t="inlineStr">
        <is>
          <t>2</t>
        </is>
      </c>
      <c r="O250" t="inlineStr">
        <is>
          <t>过年休假</t>
        </is>
      </c>
      <c r="P250" t="inlineStr">
        <is>
          <t>天</t>
        </is>
      </c>
      <c r="Q250"/>
      <c r="R250"/>
      <c r="S250"/>
      <c r="T250" s="3"/>
      <c r="U250" s="3"/>
      <c r="V250"/>
      <c r="W250" t="inlineStr">
        <is>
          <t>NzU1MDE0NzI0MzAzMzAzNDc1MzpyZWN2YzVaNG5JQ20zMTpmNDg0OWM2N2IwMmE0ZDExYmY4OTE2MmIxYjFhZTJjNjox</t>
        </is>
      </c>
    </row>
    <row r="251" ht="25.5" customHeight="1">
      <c r="A251" t="inlineStr">
        <is>
          <t>202602240001</t>
        </is>
      </c>
      <c r="B251" t="inlineStr">
        <is>
          <t>已通过</t>
        </is>
      </c>
      <c r="C251" s="4">
        <v>46077.27721064815</v>
      </c>
      <c r="D251" s="4">
        <v>46077.361805555556</v>
      </c>
      <c r="E251" t="inlineStr">
        <is>
          <t>苟许东</t>
        </is>
      </c>
      <c r="F251" t="inlineStr">
        <is>
          <t>产品与研发中心;机器人产品研发部;电子研发部</t>
        </is>
      </c>
      <c r="G251"/>
      <c r="H251">
        <v>1</v>
      </c>
      <c r="I251">
        <v>1</v>
      </c>
      <c r="J251" t="inlineStr">
        <is>
          <t>2h1m49.156s</t>
        </is>
      </c>
      <c r="K251" t="inlineStr">
        <is>
          <t>年假 2025</t>
        </is>
      </c>
      <c r="L251" s="2">
        <v>46077</v>
      </c>
      <c r="M251" s="2">
        <v>46078.5</v>
      </c>
      <c r="N251" t="inlineStr">
        <is>
          <t>2</t>
        </is>
      </c>
      <c r="O251" t="inlineStr">
        <is>
          <t>年假调休</t>
        </is>
      </c>
      <c r="P251" t="inlineStr">
        <is>
          <t>天</t>
        </is>
      </c>
      <c r="Q251"/>
      <c r="R251"/>
      <c r="S251"/>
      <c r="T251" s="3"/>
      <c r="U251" s="3"/>
      <c r="V251"/>
      <c r="W251" t="inlineStr">
        <is>
          <t>NzU1MDE0NzI0MzAzMzAzNDc1MzpyZWN2YzVNempRNXlrcDo1MmZkYzQyNzBkYzY5MTUwODM1NDc1NTc4MzgzZGQ0YTox</t>
        </is>
      </c>
    </row>
    <row r="252" ht="25.5" customHeight="1">
      <c r="A252" t="inlineStr">
        <is>
          <t>202602230017</t>
        </is>
      </c>
      <c r="B252" t="inlineStr">
        <is>
          <t>已通过</t>
        </is>
      </c>
      <c r="C252" s="4">
        <v>46076.97782407407</v>
      </c>
      <c r="D252" s="4">
        <v>46077.415289351855</v>
      </c>
      <c r="E252" t="inlineStr">
        <is>
          <t>苏泽智</t>
        </is>
      </c>
      <c r="F252" t="inlineStr">
        <is>
          <t>产品与研发中心;软件系统产品研发部;安卓软件开发部</t>
        </is>
      </c>
      <c r="G252"/>
      <c r="H252">
        <v>1</v>
      </c>
      <c r="I252">
        <v>1</v>
      </c>
      <c r="J252" t="inlineStr">
        <is>
          <t>10h29m57.409s</t>
        </is>
      </c>
      <c r="K252" t="inlineStr">
        <is>
          <t>年假 2025</t>
        </is>
      </c>
      <c r="L252" s="2">
        <v>46077</v>
      </c>
      <c r="M252" s="2">
        <v>46077.5</v>
      </c>
      <c r="N252" t="inlineStr">
        <is>
          <t>1</t>
        </is>
      </c>
      <c r="O252" t="inlineStr">
        <is>
          <t>还未返深</t>
        </is>
      </c>
      <c r="P252" t="inlineStr">
        <is>
          <t>天</t>
        </is>
      </c>
      <c r="Q252"/>
      <c r="R252"/>
      <c r="S252"/>
      <c r="T252" s="3"/>
      <c r="U252" s="3"/>
      <c r="V252"/>
      <c r="W252" t="inlineStr">
        <is>
          <t>NzU1MDE0NzI0MzAzMzAzNDc1MzpyZWN2YzQyMjNBZm9ZZTo5Y2Q0ODI4N2VhMTM1OTMyOTAyMGRkNGYyM2IwNTQ3NDox</t>
        </is>
      </c>
    </row>
    <row r="253" ht="25.5" customHeight="1">
      <c r="A253" t="inlineStr">
        <is>
          <t>202602230016</t>
        </is>
      </c>
      <c r="B253" t="inlineStr">
        <is>
          <t>已通过</t>
        </is>
      </c>
      <c r="C253" s="4">
        <v>46076.965682870374</v>
      </c>
      <c r="D253" s="4">
        <v>46077.32090277778</v>
      </c>
      <c r="E253" t="inlineStr">
        <is>
          <t>杜文曦</t>
        </is>
      </c>
      <c r="F253" t="inlineStr">
        <is>
          <t>运营中心;财务部</t>
        </is>
      </c>
      <c r="G253"/>
      <c r="H253">
        <v>1</v>
      </c>
      <c r="I253">
        <v>1</v>
      </c>
      <c r="J253" t="inlineStr">
        <is>
          <t>8h31m31.572s</t>
        </is>
      </c>
      <c r="K253" t="inlineStr">
        <is>
          <t>事假</t>
        </is>
      </c>
      <c r="L253" s="2">
        <v>46077</v>
      </c>
      <c r="M253" s="2">
        <v>46077.5</v>
      </c>
      <c r="N253" t="inlineStr">
        <is>
          <t>1</t>
        </is>
      </c>
      <c r="O253" t="inlineStr">
        <is>
          <t>家中有事，需要请假1天</t>
        </is>
      </c>
      <c r="P253" t="inlineStr">
        <is>
          <t>天</t>
        </is>
      </c>
      <c r="Q253"/>
      <c r="R253"/>
      <c r="S253"/>
      <c r="T253" s="3"/>
      <c r="U253" s="3"/>
      <c r="V253"/>
      <c r="W253" t="inlineStr">
        <is>
          <t>NzU1MDE0NzI0MzAzMzAzNDc1MzpyZWN2YzNYRGtGUWRyZjpkYzJiY2I0ZDZhNDE0MjBiOTk5ODhlZDdiODMwNjEyODox</t>
        </is>
      </c>
    </row>
    <row r="254" ht="25.5" customHeight="1">
      <c r="A254" t="inlineStr">
        <is>
          <t>202602230015</t>
        </is>
      </c>
      <c r="B254" t="inlineStr">
        <is>
          <t>已通过</t>
        </is>
      </c>
      <c r="C254" s="4">
        <v>46076.903449074074</v>
      </c>
      <c r="D254" s="4">
        <v>46076.91055555556</v>
      </c>
      <c r="E254" t="inlineStr">
        <is>
          <t>金鹏飞</t>
        </is>
      </c>
      <c r="F254" t="inlineStr">
        <is>
          <t>工业化中心;供应链部;寻源组</t>
        </is>
      </c>
      <c r="G254"/>
      <c r="H254">
        <v>1</v>
      </c>
      <c r="I254">
        <v>1</v>
      </c>
      <c r="J254" t="inlineStr">
        <is>
          <t>10m14.03s</t>
        </is>
      </c>
      <c r="K254" t="inlineStr">
        <is>
          <t>加班调休假</t>
        </is>
      </c>
      <c r="L254" s="2">
        <v>46077</v>
      </c>
      <c r="M254" s="2">
        <v>46077.5</v>
      </c>
      <c r="N254" t="inlineStr">
        <is>
          <t>1</t>
        </is>
      </c>
      <c r="O254" t="inlineStr">
        <is>
          <t>过年请假</t>
        </is>
      </c>
      <c r="P254" t="inlineStr">
        <is>
          <t>天</t>
        </is>
      </c>
      <c r="Q254"/>
      <c r="R254"/>
      <c r="S254"/>
      <c r="T254" s="3"/>
      <c r="U254" s="3"/>
      <c r="V254"/>
      <c r="W254" t="inlineStr">
        <is>
          <t>NzU1MDE0NzI0MzAzMzAzNDc1MzpyZWN2YzNCNHVuRlBzRDplNzhiZjgzODY0YWNlZjZkZGEyMGIwODhhOGU2NWIxYzox</t>
        </is>
      </c>
    </row>
    <row r="255" ht="25.5" customHeight="1">
      <c r="A255" t="inlineStr">
        <is>
          <t>202602230014</t>
        </is>
      </c>
      <c r="B255" t="inlineStr">
        <is>
          <t>已通过</t>
        </is>
      </c>
      <c r="C255" s="4">
        <v>46076.878969907404</v>
      </c>
      <c r="D255" s="4">
        <v>46080.478483796294</v>
      </c>
      <c r="E255" t="inlineStr">
        <is>
          <t>陈杰</t>
        </is>
      </c>
      <c r="F255" t="inlineStr">
        <is>
          <t>设计部</t>
        </is>
      </c>
      <c r="G255"/>
      <c r="H255">
        <v>1</v>
      </c>
      <c r="I255">
        <v>1</v>
      </c>
      <c r="J255" t="inlineStr">
        <is>
          <t>86h23m17.759s</t>
        </is>
      </c>
      <c r="K255" t="inlineStr">
        <is>
          <t>年假 2025</t>
        </is>
      </c>
      <c r="L255" s="2">
        <v>46076</v>
      </c>
      <c r="M255" s="2">
        <v>46077.5</v>
      </c>
      <c r="N255" t="inlineStr">
        <is>
          <t>2</t>
        </is>
      </c>
      <c r="O255" t="inlineStr">
        <is>
          <t>黄金海岸2.0</t>
        </is>
      </c>
      <c r="P255" t="inlineStr">
        <is>
          <t>天</t>
        </is>
      </c>
      <c r="Q255"/>
      <c r="R255"/>
      <c r="S255"/>
      <c r="T255" s="3"/>
      <c r="U255" s="3"/>
      <c r="V255"/>
      <c r="W255" t="inlineStr">
        <is>
          <t>NzU1MDE0NzI0MzAzMzAzNDc1MzpyZWN2YzNzY21rZU5hQjpjODlhNmJhNTk1NjMwYjliNWIxNmZmMzFlNTI1MGI5Nzox</t>
        </is>
      </c>
    </row>
    <row r="256" ht="25.5" customHeight="1">
      <c r="A256" t="inlineStr">
        <is>
          <t>202602230011</t>
        </is>
      </c>
      <c r="B256" t="inlineStr">
        <is>
          <t>已通过</t>
        </is>
      </c>
      <c r="C256" s="4">
        <v>46076.85287037037</v>
      </c>
      <c r="D256" s="4">
        <v>46076.85585648148</v>
      </c>
      <c r="E256" t="inlineStr">
        <is>
          <t>李小玲</t>
        </is>
      </c>
      <c r="F256" t="inlineStr">
        <is>
          <t>工业化中心;供应链部;计划&amp;履行组</t>
        </is>
      </c>
      <c r="G256"/>
      <c r="H256">
        <v>1</v>
      </c>
      <c r="I256">
        <v>1</v>
      </c>
      <c r="J256" t="inlineStr">
        <is>
          <t>4m18.021s</t>
        </is>
      </c>
      <c r="K256" t="inlineStr">
        <is>
          <t>年假 2025</t>
        </is>
      </c>
      <c r="L256" s="2">
        <v>46077</v>
      </c>
      <c r="M256" s="2">
        <v>46077</v>
      </c>
      <c r="N256" t="inlineStr">
        <is>
          <t>0.5</t>
        </is>
      </c>
      <c r="O256" t="inlineStr">
        <is>
          <t>回深</t>
        </is>
      </c>
      <c r="P256" t="inlineStr">
        <is>
          <t>天</t>
        </is>
      </c>
      <c r="Q256"/>
      <c r="R256"/>
      <c r="S256"/>
      <c r="T256" s="3"/>
      <c r="U256" s="3"/>
      <c r="V256"/>
      <c r="W256" t="inlineStr">
        <is>
          <t>NzU1MDE0NzI0MzAzMzAzNDc1MzpyZWN2YzNpSk5KY3VNUjphN2U3Mzc5NmIwNmI5NmY1MTkwMGY3M2JmNDE1NmVkNTox</t>
        </is>
      </c>
    </row>
    <row r="257" ht="25.5" customHeight="1">
      <c r="A257" t="inlineStr">
        <is>
          <t>202602230010</t>
        </is>
      </c>
      <c r="B257" t="inlineStr">
        <is>
          <t>已通过</t>
        </is>
      </c>
      <c r="C257" s="4">
        <v>46076.75519675926</v>
      </c>
      <c r="D257" s="4">
        <v>46076.7687037037</v>
      </c>
      <c r="E257" t="inlineStr">
        <is>
          <t>李治业</t>
        </is>
      </c>
      <c r="F257" t="inlineStr">
        <is>
          <t>运营中心;人力资源部</t>
        </is>
      </c>
      <c r="G257"/>
      <c r="H257">
        <v>1</v>
      </c>
      <c r="I257">
        <v>1</v>
      </c>
      <c r="J257" t="inlineStr">
        <is>
          <t>19m26.517s</t>
        </is>
      </c>
      <c r="K257" t="inlineStr">
        <is>
          <t>年假 2025</t>
        </is>
      </c>
      <c r="L257" s="2">
        <v>46077</v>
      </c>
      <c r="M257" s="2">
        <v>46077.5</v>
      </c>
      <c r="N257" t="inlineStr">
        <is>
          <t>1</t>
        </is>
      </c>
      <c r="O257" t="inlineStr">
        <is>
          <t>个人事务</t>
        </is>
      </c>
      <c r="P257" t="inlineStr">
        <is>
          <t>天</t>
        </is>
      </c>
      <c r="Q257"/>
      <c r="R257"/>
      <c r="S257"/>
      <c r="T257" s="3"/>
      <c r="U257" s="3"/>
      <c r="V257"/>
      <c r="W257" t="inlineStr">
        <is>
          <t>NzU1MDE0NzI0MzAzMzAzNDc1MzpyZWN2YzJKa2xYU3VaUDozOTE0NTljMmRlOGFjMWE2OGQ5YjQwNjgzMTQ3ZGJkYjox</t>
        </is>
      </c>
    </row>
    <row r="258" ht="25.5" customHeight="1">
      <c r="A258" t="inlineStr">
        <is>
          <t>202602230009</t>
        </is>
      </c>
      <c r="B258" t="inlineStr">
        <is>
          <t>已通过</t>
        </is>
      </c>
      <c r="C258" s="4">
        <v>46076.73950231481</v>
      </c>
      <c r="D258" s="4">
        <v>46077.38329861111</v>
      </c>
      <c r="E258" t="inlineStr">
        <is>
          <t>宋政书</t>
        </is>
      </c>
      <c r="F258" t="inlineStr">
        <is>
          <t>产品与研发中心;机器人产品研发部;测试部</t>
        </is>
      </c>
      <c r="G258"/>
      <c r="H258">
        <v>1</v>
      </c>
      <c r="I258">
        <v>1</v>
      </c>
      <c r="J258" t="inlineStr">
        <is>
          <t>15h27m4.145s</t>
        </is>
      </c>
      <c r="K258" t="inlineStr">
        <is>
          <t>年假 2025</t>
        </is>
      </c>
      <c r="L258" s="2">
        <v>46079</v>
      </c>
      <c r="M258" s="2">
        <v>46080.5</v>
      </c>
      <c r="N258" t="inlineStr">
        <is>
          <t>2</t>
        </is>
      </c>
      <c r="O258" t="inlineStr">
        <is>
          <t>家事</t>
        </is>
      </c>
      <c r="P258" t="inlineStr">
        <is>
          <t>天</t>
        </is>
      </c>
      <c r="Q258"/>
      <c r="R258"/>
      <c r="S258"/>
      <c r="T258" s="3"/>
      <c r="U258" s="3"/>
      <c r="V258"/>
      <c r="W258" t="inlineStr">
        <is>
          <t>NzU1MDE0NzI0MzAzMzAzNDc1MzpyZWN2YzJERHprT3lWODo5OTc0ZmNlNDMwZDQzMDUxMDhjZGQ4ZGNjNTFiNTQ5NTox</t>
        </is>
      </c>
    </row>
    <row r="259" ht="25.5" customHeight="1">
      <c r="A259" t="inlineStr">
        <is>
          <t>202602230008</t>
        </is>
      </c>
      <c r="B259" t="inlineStr">
        <is>
          <t>已通过</t>
        </is>
      </c>
      <c r="C259" s="4">
        <v>46076.726122685184</v>
      </c>
      <c r="D259" s="4">
        <v>46076.728425925925</v>
      </c>
      <c r="E259" t="inlineStr">
        <is>
          <t>罗刚</t>
        </is>
      </c>
      <c r="F259" t="inlineStr">
        <is>
          <t>项目管理部;中国区口味组</t>
        </is>
      </c>
      <c r="G259"/>
      <c r="H259">
        <v>1</v>
      </c>
      <c r="I259">
        <v>1</v>
      </c>
      <c r="J259" t="inlineStr">
        <is>
          <t>3m18.723s</t>
        </is>
      </c>
      <c r="K259" t="inlineStr">
        <is>
          <t>年假 2025</t>
        </is>
      </c>
      <c r="L259" s="2">
        <v>46077</v>
      </c>
      <c r="M259" s="2">
        <v>46078.5</v>
      </c>
      <c r="N259" t="inlineStr">
        <is>
          <t>2</t>
        </is>
      </c>
      <c r="O259" t="inlineStr">
        <is>
          <t>休年假</t>
        </is>
      </c>
      <c r="P259" t="inlineStr">
        <is>
          <t>天</t>
        </is>
      </c>
      <c r="Q259"/>
      <c r="R259"/>
      <c r="S259"/>
      <c r="T259" s="3"/>
      <c r="U259" s="3"/>
      <c r="V259"/>
      <c r="W259" t="inlineStr">
        <is>
          <t>NzU1MDE0NzI0MzAzMzAzNDc1MzpyZWN2YzJ5TVlSazBLZTo5Nzg4OTMyODE5NTU2ZmE5YjFjMGQyYTk5NjU2ZDVjNjox</t>
        </is>
      </c>
    </row>
    <row r="260" ht="25.5" customHeight="1">
      <c r="A260" t="inlineStr">
        <is>
          <t>202602230007</t>
        </is>
      </c>
      <c r="B260" t="inlineStr">
        <is>
          <t>已通过</t>
        </is>
      </c>
      <c r="C260" s="4">
        <v>46076.47938657407</v>
      </c>
      <c r="D260" s="4">
        <v>46076.49138888889</v>
      </c>
      <c r="E260" t="inlineStr">
        <is>
          <t>陈喜</t>
        </is>
      </c>
      <c r="F260" t="inlineStr">
        <is>
          <t>质量部;制造质量组</t>
        </is>
      </c>
      <c r="G260"/>
      <c r="H260">
        <v>1</v>
      </c>
      <c r="I260">
        <v>1</v>
      </c>
      <c r="J260" t="inlineStr">
        <is>
          <t>17m16.499s</t>
        </is>
      </c>
      <c r="K260" t="inlineStr">
        <is>
          <t>加班调休假</t>
        </is>
      </c>
      <c r="L260" s="2">
        <v>46078</v>
      </c>
      <c r="M260" s="2">
        <v>46078.5</v>
      </c>
      <c r="N260" t="inlineStr">
        <is>
          <t>1</t>
        </is>
      </c>
      <c r="O260" t="inlineStr">
        <is>
          <t>过年休假</t>
        </is>
      </c>
      <c r="P260" t="inlineStr">
        <is>
          <t>天</t>
        </is>
      </c>
      <c r="Q260"/>
      <c r="R260"/>
      <c r="S260"/>
      <c r="T260" s="3"/>
      <c r="U260" s="3"/>
      <c r="V260"/>
      <c r="W260" t="inlineStr">
        <is>
          <t>NzU1MDE0NzI0MzAzMzAzNDc1MzpyZWN2YzE3bDVMbzVzTTo5MjQ2ZmZiM2ViODQwNmQzZjhjNTM2Yjk5ZTE1MTJkNjox</t>
        </is>
      </c>
    </row>
    <row r="261" ht="25.5" customHeight="1">
      <c r="A261" t="inlineStr">
        <is>
          <t>202602230006</t>
        </is>
      </c>
      <c r="B261" t="inlineStr">
        <is>
          <t>已通过</t>
        </is>
      </c>
      <c r="C261" s="4">
        <v>46076.478680555556</v>
      </c>
      <c r="D261" s="4">
        <v>46076.491423611114</v>
      </c>
      <c r="E261" t="inlineStr">
        <is>
          <t>陈喜</t>
        </is>
      </c>
      <c r="F261" t="inlineStr">
        <is>
          <t>质量部;制造质量组</t>
        </is>
      </c>
      <c r="G261"/>
      <c r="H261">
        <v>1</v>
      </c>
      <c r="I261">
        <v>1</v>
      </c>
      <c r="J261" t="inlineStr">
        <is>
          <t>18m20.651s</t>
        </is>
      </c>
      <c r="K261" t="inlineStr">
        <is>
          <t>年假 2025</t>
        </is>
      </c>
      <c r="L261" s="2">
        <v>46077</v>
      </c>
      <c r="M261" s="2">
        <v>46077.5</v>
      </c>
      <c r="N261" t="inlineStr">
        <is>
          <t>1</t>
        </is>
      </c>
      <c r="O261" t="inlineStr">
        <is>
          <t>过年休假</t>
        </is>
      </c>
      <c r="P261" t="inlineStr">
        <is>
          <t>天</t>
        </is>
      </c>
      <c r="Q261"/>
      <c r="R261"/>
      <c r="S261"/>
      <c r="T261" s="3"/>
      <c r="U261" s="3"/>
      <c r="V261"/>
      <c r="W261" t="inlineStr">
        <is>
          <t>NzU1MDE0NzI0MzAzMzAzNDc1MzpyZWN2YzE3NWRhUFJ6Nzo5MzEyODYyZGNiZTFmNGEyMDIyYTY5NmU3ZjkyOTA5Njox</t>
        </is>
      </c>
    </row>
    <row r="262" ht="25.5" customHeight="1">
      <c r="A262" t="inlineStr">
        <is>
          <t>202602230005</t>
        </is>
      </c>
      <c r="B262" t="inlineStr">
        <is>
          <t>已通过</t>
        </is>
      </c>
      <c r="C262" s="4">
        <v>46076.402280092596</v>
      </c>
      <c r="D262" s="4">
        <v>46076.75362268519</v>
      </c>
      <c r="E262" t="inlineStr">
        <is>
          <t>张珺</t>
        </is>
      </c>
      <c r="F262" t="inlineStr">
        <is>
          <t>运营中心;人力资源部</t>
        </is>
      </c>
      <c r="G262"/>
      <c r="H262">
        <v>1</v>
      </c>
      <c r="I262">
        <v>1</v>
      </c>
      <c r="J262" t="inlineStr">
        <is>
          <t>8h25m56.166s</t>
        </is>
      </c>
      <c r="K262" t="inlineStr">
        <is>
          <t>年假 2026</t>
        </is>
      </c>
      <c r="L262" s="2">
        <v>46078.5</v>
      </c>
      <c r="M262" s="2">
        <v>46078.5</v>
      </c>
      <c r="N262" t="inlineStr">
        <is>
          <t>0.5</t>
        </is>
      </c>
      <c r="O262" t="inlineStr">
        <is>
          <t>有事</t>
        </is>
      </c>
      <c r="P262" t="inlineStr">
        <is>
          <t>天</t>
        </is>
      </c>
      <c r="Q262"/>
      <c r="R262"/>
      <c r="S262"/>
      <c r="T262" s="3"/>
      <c r="U262" s="3"/>
      <c r="V262"/>
      <c r="W262" t="inlineStr">
        <is>
          <t>NzU1MDE0NzI0MzAzMzAzNDc1MzpyZWN2YzBGbk1Qd3ZRdDpmMTRiY2M1ZTkzZDIxODdmYzRkMWQwNDczNWMxNDc1Mzox</t>
        </is>
      </c>
    </row>
    <row r="263" ht="25.5" customHeight="1">
      <c r="A263" t="inlineStr">
        <is>
          <t>202602230004</t>
        </is>
      </c>
      <c r="B263" t="inlineStr">
        <is>
          <t>已通过</t>
        </is>
      </c>
      <c r="C263" s="4">
        <v>46076.401875</v>
      </c>
      <c r="D263" s="4">
        <v>46076.75368055556</v>
      </c>
      <c r="E263" t="inlineStr">
        <is>
          <t>张珺</t>
        </is>
      </c>
      <c r="F263" t="inlineStr">
        <is>
          <t>运营中心;人力资源部</t>
        </is>
      </c>
      <c r="G263"/>
      <c r="H263">
        <v>1</v>
      </c>
      <c r="I263">
        <v>1</v>
      </c>
      <c r="J263" t="inlineStr">
        <is>
          <t>8h26m36.513s</t>
        </is>
      </c>
      <c r="K263" t="inlineStr">
        <is>
          <t>年假 2025</t>
        </is>
      </c>
      <c r="L263" s="2">
        <v>46077</v>
      </c>
      <c r="M263" s="2">
        <v>46078</v>
      </c>
      <c r="N263" t="inlineStr">
        <is>
          <t>1.5</t>
        </is>
      </c>
      <c r="O263" t="inlineStr">
        <is>
          <t>有事</t>
        </is>
      </c>
      <c r="P263" t="inlineStr">
        <is>
          <t>天</t>
        </is>
      </c>
      <c r="Q263"/>
      <c r="R263"/>
      <c r="S263"/>
      <c r="T263" s="3"/>
      <c r="U263" s="3"/>
      <c r="V263"/>
      <c r="W263" t="inlineStr">
        <is>
          <t>NzU1MDE0NzI0MzAzMzAzNDc1MzpyZWN2YzBGZUpoM3M0eDpiZmE4ZTI3MGJkNjg0YmU5MTRiOWNjNTA5NDU4OGEzMzox</t>
        </is>
      </c>
    </row>
    <row r="264" ht="25.5" customHeight="1">
      <c r="A264" t="inlineStr">
        <is>
          <t>202602230002</t>
        </is>
      </c>
      <c r="B264" t="inlineStr">
        <is>
          <t>已通过</t>
        </is>
      </c>
      <c r="C264" s="4">
        <v>46076.365208333336</v>
      </c>
      <c r="D264" s="4">
        <v>46077.383425925924</v>
      </c>
      <c r="E264" t="inlineStr">
        <is>
          <t>宋政书</t>
        </is>
      </c>
      <c r="F264" t="inlineStr">
        <is>
          <t>产品与研发中心;机器人产品研发部;测试部</t>
        </is>
      </c>
      <c r="G264"/>
      <c r="H264">
        <v>1</v>
      </c>
      <c r="I264">
        <v>1</v>
      </c>
      <c r="J264" t="inlineStr">
        <is>
          <t>24h26m13.798s</t>
        </is>
      </c>
      <c r="K264" t="inlineStr">
        <is>
          <t>加班调休假</t>
        </is>
      </c>
      <c r="L264" s="2">
        <v>46077</v>
      </c>
      <c r="M264" s="2">
        <v>46078.5</v>
      </c>
      <c r="N264" t="inlineStr">
        <is>
          <t>2</t>
        </is>
      </c>
      <c r="O264" t="inlineStr">
        <is>
          <t>家事</t>
        </is>
      </c>
      <c r="P264" t="inlineStr">
        <is>
          <t>天</t>
        </is>
      </c>
      <c r="Q264"/>
      <c r="R264"/>
      <c r="S264"/>
      <c r="T264" s="3"/>
      <c r="U264" s="3"/>
      <c r="V264"/>
      <c r="W264" t="inlineStr">
        <is>
          <t>NzU1MDE0NzI0MzAzMzAzNDc1MzpyZWN2YzByV0ZQUG1VWTo3NDUzODVmYTc4YzdiZjYyNjA3YzBkYmMzNGIwMzU5NTox</t>
        </is>
      </c>
    </row>
    <row r="265" ht="25.5" customHeight="1">
      <c r="A265" t="inlineStr">
        <is>
          <t>202602220008</t>
        </is>
      </c>
      <c r="B265" t="inlineStr">
        <is>
          <t>已通过</t>
        </is>
      </c>
      <c r="C265" s="4">
        <v>46075.932604166665</v>
      </c>
      <c r="D265" s="4">
        <v>46076.4546412037</v>
      </c>
      <c r="E265" t="inlineStr">
        <is>
          <t>余学庆</t>
        </is>
      </c>
      <c r="F265" t="inlineStr">
        <is>
          <t>产品与研发中心;机器人产品研发部;机器人产品部</t>
        </is>
      </c>
      <c r="G265"/>
      <c r="H265">
        <v>1</v>
      </c>
      <c r="I265">
        <v>1</v>
      </c>
      <c r="J265" t="inlineStr">
        <is>
          <t>12h31m44.578s</t>
        </is>
      </c>
      <c r="K265" t="inlineStr">
        <is>
          <t>年假 2026</t>
        </is>
      </c>
      <c r="L265" s="2">
        <v>46078.5</v>
      </c>
      <c r="M265" s="2">
        <v>46078.5</v>
      </c>
      <c r="N265" t="inlineStr">
        <is>
          <t>0.5</t>
        </is>
      </c>
      <c r="O265" t="inlineStr">
        <is>
          <t>过年请假</t>
        </is>
      </c>
      <c r="P265" t="inlineStr">
        <is>
          <t>天</t>
        </is>
      </c>
      <c r="Q265"/>
      <c r="R265"/>
      <c r="S265"/>
      <c r="T265" s="3"/>
      <c r="U265" s="3"/>
      <c r="V265"/>
      <c r="W265" t="inlineStr">
        <is>
          <t>NzU1MDE0NzI0MzAzMzAzNDc1MzpyZWN2YlhWNzc4N0REVToxNjE2MDQzMWZmOGU0ZGExMmNlMzdkYjUxMTQzNTA2Yjox</t>
        </is>
      </c>
    </row>
    <row r="266" ht="25.5" customHeight="1">
      <c r="A266" t="inlineStr">
        <is>
          <t>202602220007</t>
        </is>
      </c>
      <c r="B266" t="inlineStr">
        <is>
          <t>已通过</t>
        </is>
      </c>
      <c r="C266" s="4">
        <v>46075.93215277778</v>
      </c>
      <c r="D266" s="4">
        <v>46076.45454861111</v>
      </c>
      <c r="E266" t="inlineStr">
        <is>
          <t>余学庆</t>
        </is>
      </c>
      <c r="F266" t="inlineStr">
        <is>
          <t>产品与研发中心;机器人产品研发部;机器人产品部</t>
        </is>
      </c>
      <c r="G266"/>
      <c r="H266">
        <v>1</v>
      </c>
      <c r="I266">
        <v>1</v>
      </c>
      <c r="J266" t="inlineStr">
        <is>
          <t>12h32m14.242s</t>
        </is>
      </c>
      <c r="K266" t="inlineStr">
        <is>
          <t>年假 2025</t>
        </is>
      </c>
      <c r="L266" s="2">
        <v>46077</v>
      </c>
      <c r="M266" s="2">
        <v>46078</v>
      </c>
      <c r="N266" t="inlineStr">
        <is>
          <t>1.5</t>
        </is>
      </c>
      <c r="O266" t="inlineStr">
        <is>
          <t>过年请假</t>
        </is>
      </c>
      <c r="P266" t="inlineStr">
        <is>
          <t>天</t>
        </is>
      </c>
      <c r="Q266"/>
      <c r="R266"/>
      <c r="S266"/>
      <c r="T266" s="3"/>
      <c r="U266" s="3"/>
      <c r="V266"/>
      <c r="W266" t="inlineStr">
        <is>
          <t>NzU1MDE0NzI0MzAzMzAzNDc1MzpyZWN2YlhVWDlZUnp5dTo3ZjIwMGE5ZTZjZjUzZDA5MGMwYzEyM2YyMGRhNDI2OTox</t>
        </is>
      </c>
    </row>
    <row r="267" ht="25.5" customHeight="1">
      <c r="A267" t="inlineStr">
        <is>
          <t>202602220006</t>
        </is>
      </c>
      <c r="B267" t="inlineStr">
        <is>
          <t>已通过</t>
        </is>
      </c>
      <c r="C267" s="4">
        <v>46075.89270833333</v>
      </c>
      <c r="D267" s="4">
        <v>46076.52322916667</v>
      </c>
      <c r="E267" t="inlineStr">
        <is>
          <t>张艳来</t>
        </is>
      </c>
      <c r="F267" t="inlineStr">
        <is>
          <t>工业化中心;制造部</t>
        </is>
      </c>
      <c r="G267"/>
      <c r="H267">
        <v>2</v>
      </c>
      <c r="I267">
        <v>2</v>
      </c>
      <c r="J267" t="inlineStr">
        <is>
          <t>15h7m56.441s</t>
        </is>
      </c>
      <c r="K267" t="inlineStr">
        <is>
          <t>年假 2025</t>
        </is>
      </c>
      <c r="L267" s="2">
        <v>46077</v>
      </c>
      <c r="M267" s="2">
        <v>46079.5</v>
      </c>
      <c r="N267" t="inlineStr">
        <is>
          <t>3</t>
        </is>
      </c>
      <c r="O267" t="inlineStr">
        <is>
          <t>回老家</t>
        </is>
      </c>
      <c r="P267" t="inlineStr">
        <is>
          <t>天</t>
        </is>
      </c>
      <c r="Q267"/>
      <c r="R267"/>
      <c r="S267"/>
      <c r="T267" s="3"/>
      <c r="U267" s="3"/>
      <c r="V267"/>
      <c r="W267" t="inlineStr">
        <is>
          <t>NzU1MDE0NzI0MzAzMzAzNDc1MzpyZWN2YlhHRXlqT2h6OTo2MGQwN2M4YTc4N2I5NjU5MTZhNDhjY2IxNGE2OTEwYTox</t>
        </is>
      </c>
    </row>
    <row r="268" ht="25.5" customHeight="1">
      <c r="A268" t="inlineStr">
        <is>
          <t>202602220005</t>
        </is>
      </c>
      <c r="B268" t="inlineStr">
        <is>
          <t>已通过</t>
        </is>
      </c>
      <c r="C268" s="4">
        <v>46075.82462962963</v>
      </c>
      <c r="D268" s="4">
        <v>46075.8525</v>
      </c>
      <c r="E268" t="inlineStr">
        <is>
          <t>廖通凯</t>
        </is>
      </c>
      <c r="F268" t="inlineStr">
        <is>
          <t>Industrial Center;Supply Chain Department;Sourcing Team</t>
        </is>
      </c>
      <c r="G268"/>
      <c r="H268">
        <v>1</v>
      </c>
      <c r="I268">
        <v>1</v>
      </c>
      <c r="J268" t="inlineStr">
        <is>
          <t>40m7.847s</t>
        </is>
      </c>
      <c r="K268" t="inlineStr">
        <is>
          <t>年假 2025</t>
        </is>
      </c>
      <c r="L268" s="2">
        <v>46064.5</v>
      </c>
      <c r="M268" s="2">
        <v>46064.5</v>
      </c>
      <c r="N268" t="inlineStr">
        <is>
          <t>0.5</t>
        </is>
      </c>
      <c r="O268" t="inlineStr">
        <is>
          <t>请假</t>
        </is>
      </c>
      <c r="P268" t="inlineStr">
        <is>
          <t>天</t>
        </is>
      </c>
      <c r="Q268"/>
      <c r="R268"/>
      <c r="S268"/>
      <c r="T268" s="3"/>
      <c r="U268" s="3"/>
      <c r="V268"/>
      <c r="W268" t="inlineStr">
        <is>
          <t>NzU1MDE0NzI0MzAzMzAzNDc1MzpyZWN2YlhoWXJySWNFejpmYzgwMTU1YmFhNjNmMGMxZjZkM2YxNTA2MjkxMDA4Zjox</t>
        </is>
      </c>
    </row>
    <row r="269" ht="25.5" customHeight="1">
      <c r="A269" t="inlineStr">
        <is>
          <t>202602220004</t>
        </is>
      </c>
      <c r="B269" t="inlineStr">
        <is>
          <t>已通过</t>
        </is>
      </c>
      <c r="C269" s="4">
        <v>46075.823969907404</v>
      </c>
      <c r="D269" s="4">
        <v>46075.85256944445</v>
      </c>
      <c r="E269" t="inlineStr">
        <is>
          <t>廖通凯</t>
        </is>
      </c>
      <c r="F269" t="inlineStr">
        <is>
          <t>Industrial Center;Supply Chain Department;Sourcing Team</t>
        </is>
      </c>
      <c r="G269"/>
      <c r="H269">
        <v>1</v>
      </c>
      <c r="I269">
        <v>1</v>
      </c>
      <c r="J269" t="inlineStr">
        <is>
          <t>41m10.733s</t>
        </is>
      </c>
      <c r="K269" t="inlineStr">
        <is>
          <t>年假 2025</t>
        </is>
      </c>
      <c r="L269" s="2">
        <v>46077</v>
      </c>
      <c r="M269" s="2">
        <v>46077</v>
      </c>
      <c r="N269" t="inlineStr">
        <is>
          <t>0.5</t>
        </is>
      </c>
      <c r="O269" t="inlineStr">
        <is>
          <t>返程</t>
        </is>
      </c>
      <c r="P269" t="inlineStr">
        <is>
          <t>天</t>
        </is>
      </c>
      <c r="Q269"/>
      <c r="R269"/>
      <c r="S269"/>
      <c r="T269" s="3"/>
      <c r="U269" s="3"/>
      <c r="V269"/>
      <c r="W269" t="inlineStr">
        <is>
          <t>NzU1MDE0NzI0MzAzMzAzNDc1MzpyZWN2YlhoSnZ1b0NKRjo1YTUxMjMwNzhmOWM4ODliNWU5NjJiNWNkZDAyNWJkNDox</t>
        </is>
      </c>
    </row>
    <row r="270" ht="25.5" customHeight="1">
      <c r="A270" t="inlineStr">
        <is>
          <t>202602220003</t>
        </is>
      </c>
      <c r="B270" t="inlineStr">
        <is>
          <t>已通过</t>
        </is>
      </c>
      <c r="C270" s="4">
        <v>46075.820868055554</v>
      </c>
      <c r="D270" s="4">
        <v>46075.821284722224</v>
      </c>
      <c r="E270" t="inlineStr">
        <is>
          <t>王健平</t>
        </is>
      </c>
      <c r="F270" t="inlineStr">
        <is>
          <t>Industrial Center;Production Department;Complete Machine Process Team</t>
        </is>
      </c>
      <c r="G270"/>
      <c r="H270">
        <v>1</v>
      </c>
      <c r="I270">
        <v>1</v>
      </c>
      <c r="J270" t="inlineStr">
        <is>
          <t>36.07s</t>
        </is>
      </c>
      <c r="K270" t="inlineStr">
        <is>
          <t>加班调休假</t>
        </is>
      </c>
      <c r="L270" s="2">
        <v>46077</v>
      </c>
      <c r="M270" s="2">
        <v>46077.5</v>
      </c>
      <c r="N270" t="inlineStr">
        <is>
          <t>1</t>
        </is>
      </c>
      <c r="O270" t="inlineStr">
        <is>
          <t>有事处理</t>
        </is>
      </c>
      <c r="P270" t="inlineStr">
        <is>
          <t>天</t>
        </is>
      </c>
      <c r="Q270"/>
      <c r="R270"/>
      <c r="S270"/>
      <c r="T270" s="3"/>
      <c r="U270" s="3"/>
      <c r="V270"/>
      <c r="W270" t="inlineStr">
        <is>
          <t>NzU1MDE0NzI0MzAzMzAzNDc1MzpyZWN2YlhnQlF1aHY0dzo1YjM2ZDBmZWZiZDJhNjNmMTc2NmI3NjYxMzM5ODZmYzox</t>
        </is>
      </c>
    </row>
    <row r="271" ht="25.5" customHeight="1">
      <c r="A271" t="inlineStr">
        <is>
          <t>202602220002</t>
        </is>
      </c>
      <c r="B271" t="inlineStr">
        <is>
          <t>已通过</t>
        </is>
      </c>
      <c r="C271" s="4">
        <v>46075.68399305556</v>
      </c>
      <c r="D271" s="4">
        <v>46075.72</v>
      </c>
      <c r="E271" t="inlineStr">
        <is>
          <t>苏钰婷</t>
        </is>
      </c>
      <c r="F271" t="inlineStr">
        <is>
          <t>产品与研发中心;机器人产品研发部;机器人产品部</t>
        </is>
      </c>
      <c r="G271"/>
      <c r="H271">
        <v>1</v>
      </c>
      <c r="I271">
        <v>1</v>
      </c>
      <c r="J271" t="inlineStr">
        <is>
          <t>51m50.205s</t>
        </is>
      </c>
      <c r="K271" t="inlineStr">
        <is>
          <t>加班调休假</t>
        </is>
      </c>
      <c r="L271" s="2">
        <v>46077</v>
      </c>
      <c r="M271" s="2">
        <v>46077.5</v>
      </c>
      <c r="N271" t="inlineStr">
        <is>
          <t>1</t>
        </is>
      </c>
      <c r="O271" t="inlineStr">
        <is>
          <t>调休</t>
        </is>
      </c>
      <c r="P271" t="inlineStr">
        <is>
          <t>天</t>
        </is>
      </c>
      <c r="Q271"/>
      <c r="R271"/>
      <c r="S271"/>
      <c r="T271" s="3"/>
      <c r="U271" s="3"/>
      <c r="V271"/>
      <c r="W271" t="inlineStr">
        <is>
          <t>NzU1MDE0NzI0MzAzMzAzNDc1MzpyZWN2YldzWm4wdDBuSjoxOThlMWJkNTcyYzQ2NWI4M2M2MjhlNjRmOGU2NWQ5ZDox</t>
        </is>
      </c>
    </row>
    <row r="272" ht="25.5" customHeight="1">
      <c r="A272" t="inlineStr">
        <is>
          <t>202602220001</t>
        </is>
      </c>
      <c r="B272" t="inlineStr">
        <is>
          <t>已通过</t>
        </is>
      </c>
      <c r="C272" s="4">
        <v>46075.60900462963</v>
      </c>
      <c r="D272" s="4">
        <v>46075.60920138889</v>
      </c>
      <c r="E272" t="inlineStr">
        <is>
          <t>张泽坤</t>
        </is>
      </c>
      <c r="F272" t="inlineStr">
        <is>
          <t>项目管理部;产研项目管理部</t>
        </is>
      </c>
      <c r="G272"/>
      <c r="H272">
        <v>1</v>
      </c>
      <c r="I272">
        <v>1</v>
      </c>
      <c r="J272" t="inlineStr">
        <is>
          <t>17.623s</t>
        </is>
      </c>
      <c r="K272" t="inlineStr">
        <is>
          <t>年假 2025</t>
        </is>
      </c>
      <c r="L272" s="2">
        <v>46077</v>
      </c>
      <c r="M272" s="2">
        <v>46078.5</v>
      </c>
      <c r="N272" t="inlineStr">
        <is>
          <t>2</t>
        </is>
      </c>
      <c r="O272" t="inlineStr">
        <is>
          <t>年假</t>
        </is>
      </c>
      <c r="P272" t="inlineStr">
        <is>
          <t>天</t>
        </is>
      </c>
      <c r="Q272"/>
      <c r="R272"/>
      <c r="S272"/>
      <c r="T272" s="3"/>
      <c r="U272" s="3"/>
      <c r="V272"/>
      <c r="W272" t="inlineStr">
        <is>
          <t>NzU1MDE0NzI0MzAzMzAzNDc1MzpyZWN2YlcxTkx6VHoxNToxNWQ5ZWNjYmYyZmRmY2NhMTI5OGYxNWVlZmE4MjZiNzox</t>
        </is>
      </c>
    </row>
    <row r="273" ht="25.5" customHeight="1">
      <c r="A273" t="inlineStr">
        <is>
          <t>202602210003</t>
        </is>
      </c>
      <c r="B273" t="inlineStr">
        <is>
          <t>已通过</t>
        </is>
      </c>
      <c r="C273" s="4">
        <v>46074.794583333336</v>
      </c>
      <c r="D273" s="4">
        <v>46075.20789351852</v>
      </c>
      <c r="E273" t="inlineStr">
        <is>
          <t>程雪</t>
        </is>
      </c>
      <c r="F273" t="inlineStr">
        <is>
          <t>产品与研发中心;软件系统产品研发部;软件产品部</t>
        </is>
      </c>
      <c r="G273"/>
      <c r="H273">
        <v>1</v>
      </c>
      <c r="I273">
        <v>1</v>
      </c>
      <c r="J273" t="inlineStr">
        <is>
          <t>9h55m9.989s</t>
        </is>
      </c>
      <c r="K273" t="inlineStr">
        <is>
          <t>加班调休假</t>
        </is>
      </c>
      <c r="L273" s="2">
        <v>46077</v>
      </c>
      <c r="M273" s="2">
        <v>46078.5</v>
      </c>
      <c r="N273" t="inlineStr">
        <is>
          <t>2</t>
        </is>
      </c>
      <c r="O273" t="inlineStr">
        <is>
          <t>陪家人看身体</t>
        </is>
      </c>
      <c r="P273" t="inlineStr">
        <is>
          <t>天</t>
        </is>
      </c>
      <c r="Q273"/>
      <c r="R273"/>
      <c r="S273"/>
      <c r="T273" s="3"/>
      <c r="U273" s="3"/>
      <c r="V273"/>
      <c r="W273" t="inlineStr">
        <is>
          <t>NzU1MDE0NzI0MzAzMzAzNDc1MzpyZWN2YlJneUF2R3h5QzpkMWZkMGIwZjdiZmE4ZTQ2OWUwMzJjOWM5NmFjMWY3ZDox</t>
        </is>
      </c>
    </row>
    <row r="274" ht="25.5" customHeight="1">
      <c r="A274" t="inlineStr">
        <is>
          <t>202602210002</t>
        </is>
      </c>
      <c r="B274" t="inlineStr">
        <is>
          <t>已通过</t>
        </is>
      </c>
      <c r="C274" s="4">
        <v>46074.707604166666</v>
      </c>
      <c r="D274" s="4">
        <v>46074.730416666665</v>
      </c>
      <c r="E274" t="inlineStr">
        <is>
          <t>梁兴光</t>
        </is>
      </c>
      <c r="F274" t="inlineStr">
        <is>
          <t>产品与研发中心;机器人产品研发部;液路研发部</t>
        </is>
      </c>
      <c r="G274"/>
      <c r="H274">
        <v>1</v>
      </c>
      <c r="I274">
        <v>1</v>
      </c>
      <c r="J274" t="inlineStr">
        <is>
          <t>32m51.073s</t>
        </is>
      </c>
      <c r="K274" t="inlineStr">
        <is>
          <t>年假 2025</t>
        </is>
      </c>
      <c r="L274" s="2">
        <v>46077</v>
      </c>
      <c r="M274" s="2">
        <v>46077.5</v>
      </c>
      <c r="N274" t="inlineStr">
        <is>
          <t>1</t>
        </is>
      </c>
      <c r="O274" t="inlineStr">
        <is>
          <t>年假调休</t>
        </is>
      </c>
      <c r="P274" t="inlineStr">
        <is>
          <t>天</t>
        </is>
      </c>
      <c r="Q274"/>
      <c r="R274"/>
      <c r="S274"/>
      <c r="T274" s="3"/>
      <c r="U274" s="3"/>
      <c r="V274"/>
      <c r="W274" t="inlineStr">
        <is>
          <t>NzU1MDE0NzI0MzAzMzAzNDc1MzpyZWN2YlFMMWlBZThTVzo5ZDlmYjNjNWUwOWE4NWIwMTZjYTVhMjk3ZWJmMDg1Mzox</t>
        </is>
      </c>
    </row>
    <row r="275" ht="25.5" customHeight="1">
      <c r="A275" t="inlineStr">
        <is>
          <t>202602210001</t>
        </is>
      </c>
      <c r="B275" t="inlineStr">
        <is>
          <t>已通过</t>
        </is>
      </c>
      <c r="C275" s="4">
        <v>46074.50819444445</v>
      </c>
      <c r="D275" s="4">
        <v>46074.53747685185</v>
      </c>
      <c r="E275" t="inlineStr">
        <is>
          <t>石颖</t>
        </is>
      </c>
      <c r="F275" t="inlineStr">
        <is>
          <t>Operations Center;HR Department</t>
        </is>
      </c>
      <c r="G275"/>
      <c r="H275">
        <v>1</v>
      </c>
      <c r="I275">
        <v>1</v>
      </c>
      <c r="J275" t="inlineStr">
        <is>
          <t>42m10.04s</t>
        </is>
      </c>
      <c r="K275" t="inlineStr">
        <is>
          <t>加班调休假</t>
        </is>
      </c>
      <c r="L275" s="2">
        <v>46077</v>
      </c>
      <c r="M275" s="2">
        <v>46079.5</v>
      </c>
      <c r="N275" t="inlineStr">
        <is>
          <t>3</t>
        </is>
      </c>
      <c r="O275" t="inlineStr">
        <is>
          <t>春节休假</t>
        </is>
      </c>
      <c r="P275" t="inlineStr">
        <is>
          <t>天</t>
        </is>
      </c>
      <c r="Q275"/>
      <c r="R275"/>
      <c r="S275"/>
      <c r="T275" s="3"/>
      <c r="U275" s="3"/>
      <c r="V275"/>
      <c r="W275" t="inlineStr">
        <is>
          <t>NzU1MDE0NzI0MzAzMzAzNDc1MzpyZWN2YlBBSmx5Y0tQQjpjY2IzMDQ3NDZlYmUxOTBmZGY4MWRjYTkzMTY2NzJhOTox</t>
        </is>
      </c>
    </row>
    <row r="276" ht="25.5" customHeight="1">
      <c r="A276" t="inlineStr">
        <is>
          <t>202602200005</t>
        </is>
      </c>
      <c r="B276" t="inlineStr">
        <is>
          <t>已通过</t>
        </is>
      </c>
      <c r="C276" s="4">
        <v>46073.93733796296</v>
      </c>
      <c r="D276" s="4">
        <v>46074.204351851855</v>
      </c>
      <c r="E276" t="inlineStr">
        <is>
          <t>屈万新</t>
        </is>
      </c>
      <c r="F276" t="inlineStr">
        <is>
          <t>产品与研发中心;软件系统产品研发部</t>
        </is>
      </c>
      <c r="G276"/>
      <c r="H276">
        <v>1</v>
      </c>
      <c r="I276">
        <v>1</v>
      </c>
      <c r="J276" t="inlineStr">
        <is>
          <t>6h24m30.327s</t>
        </is>
      </c>
      <c r="K276" t="inlineStr">
        <is>
          <t>年假 2025</t>
        </is>
      </c>
      <c r="L276" s="2">
        <v>46077</v>
      </c>
      <c r="M276" s="2">
        <v>46078</v>
      </c>
      <c r="N276" t="inlineStr">
        <is>
          <t>1.5</t>
        </is>
      </c>
      <c r="O276" t="inlineStr">
        <is>
          <t>刚买到返程票</t>
        </is>
      </c>
      <c r="P276" t="inlineStr">
        <is>
          <t>天</t>
        </is>
      </c>
      <c r="Q276"/>
      <c r="R276"/>
      <c r="S276"/>
      <c r="T276" s="3"/>
      <c r="U276" s="3"/>
      <c r="V276"/>
      <c r="W276" t="inlineStr">
        <is>
          <t>NzU1MDE0NzI0MzAzMzAzNDc1MzpyZWN2Yk1mTW9TaUR6bzpiMTAxNDI2MWZmZGYyMDcwMjVhMmUzYWZlODc5ZTlkYzox</t>
        </is>
      </c>
    </row>
    <row r="277" ht="25.5" customHeight="1">
      <c r="A277" t="inlineStr">
        <is>
          <t>202602200003</t>
        </is>
      </c>
      <c r="B277" t="inlineStr">
        <is>
          <t>已通过</t>
        </is>
      </c>
      <c r="C277" s="4">
        <v>46073.41568287037</v>
      </c>
      <c r="D277" s="4">
        <v>46073.946018518516</v>
      </c>
      <c r="E277" t="inlineStr">
        <is>
          <t>刘青青</t>
        </is>
      </c>
      <c r="F277" t="inlineStr">
        <is>
          <t>运营中心;法务部</t>
        </is>
      </c>
      <c r="G277"/>
      <c r="H277">
        <v>1</v>
      </c>
      <c r="I277">
        <v>1</v>
      </c>
      <c r="J277" t="inlineStr">
        <is>
          <t>12h43m41.544s</t>
        </is>
      </c>
      <c r="K277" t="inlineStr">
        <is>
          <t>年假 2025</t>
        </is>
      </c>
      <c r="L277" s="2">
        <v>46077</v>
      </c>
      <c r="M277" s="2">
        <v>46078</v>
      </c>
      <c r="N277" t="inlineStr">
        <is>
          <t>1.5</t>
        </is>
      </c>
      <c r="O277" t="inlineStr">
        <is>
          <t>春运返程票难抢 着急工作线上处理</t>
        </is>
      </c>
      <c r="P277" t="inlineStr">
        <is>
          <t>天</t>
        </is>
      </c>
      <c r="Q277"/>
      <c r="R277"/>
      <c r="S277"/>
      <c r="T277" s="3"/>
      <c r="U277" s="3"/>
      <c r="V277"/>
      <c r="W277" t="inlineStr">
        <is>
          <t>NzU1MDE0NzI0MzAzMzAzNDc1MzpyZWN2YkpjRmpCT0NDQzoxYTE4YWYxZmZiOTFlMjBmNmQzNDZmMzk3Njg0MGFiYjox</t>
        </is>
      </c>
    </row>
    <row r="278" ht="25.5" customHeight="1">
      <c r="A278" t="inlineStr">
        <is>
          <t>202602190004</t>
        </is>
      </c>
      <c r="B278" t="inlineStr">
        <is>
          <t>已通过</t>
        </is>
      </c>
      <c r="C278" s="4">
        <v>46072.992430555554</v>
      </c>
      <c r="D278" s="4">
        <v>46072.99275462963</v>
      </c>
      <c r="E278" t="inlineStr">
        <is>
          <t>庞大伟</t>
        </is>
      </c>
      <c r="F278" t="inlineStr">
        <is>
          <t>产品与研发中心;机器人产品研发部;电子研发部</t>
        </is>
      </c>
      <c r="G278"/>
      <c r="H278">
        <v>1</v>
      </c>
      <c r="I278">
        <v>1</v>
      </c>
      <c r="J278" t="inlineStr">
        <is>
          <t>27.541s</t>
        </is>
      </c>
      <c r="K278" t="inlineStr">
        <is>
          <t>加班调休假</t>
        </is>
      </c>
      <c r="L278" s="2">
        <v>46077.5</v>
      </c>
      <c r="M278" s="2">
        <v>46077.5</v>
      </c>
      <c r="N278" t="inlineStr">
        <is>
          <t>0.5</t>
        </is>
      </c>
      <c r="O278" t="inlineStr">
        <is>
          <t>抢不到票，请假一天</t>
        </is>
      </c>
      <c r="P278" t="inlineStr">
        <is>
          <t>天</t>
        </is>
      </c>
      <c r="Q278"/>
      <c r="R278"/>
      <c r="S278"/>
      <c r="T278" s="3"/>
      <c r="U278" s="3"/>
      <c r="V278"/>
      <c r="W278" t="inlineStr">
        <is>
          <t>NzU1MDE0NzI0MzAzMzAzNDc1MzpyZWN2YkdKZWpjUHNDMjo1ZjY4YWM4NGYyNTYzNzc3MDMwZmU4ZTg5ZDNmZjQxMzox</t>
        </is>
      </c>
    </row>
    <row r="279" ht="25.5" customHeight="1">
      <c r="A279" t="inlineStr">
        <is>
          <t>202602190003</t>
        </is>
      </c>
      <c r="B279" t="inlineStr">
        <is>
          <t>已通过</t>
        </is>
      </c>
      <c r="C279" s="4">
        <v>46072.992002314815</v>
      </c>
      <c r="D279" s="4">
        <v>46072.99267361111</v>
      </c>
      <c r="E279" t="inlineStr">
        <is>
          <t>庞大伟</t>
        </is>
      </c>
      <c r="F279" t="inlineStr">
        <is>
          <t>产品与研发中心;机器人产品研发部;电子研发部</t>
        </is>
      </c>
      <c r="G279"/>
      <c r="H279">
        <v>1</v>
      </c>
      <c r="I279">
        <v>1</v>
      </c>
      <c r="J279" t="inlineStr">
        <is>
          <t>58.358s</t>
        </is>
      </c>
      <c r="K279" t="inlineStr">
        <is>
          <t>年假 2025</t>
        </is>
      </c>
      <c r="L279" s="2">
        <v>46077</v>
      </c>
      <c r="M279" s="2">
        <v>46077</v>
      </c>
      <c r="N279" t="inlineStr">
        <is>
          <t>0.5</t>
        </is>
      </c>
      <c r="O279" t="inlineStr">
        <is>
          <t>抢不到票，晚到一天</t>
        </is>
      </c>
      <c r="P279" t="inlineStr">
        <is>
          <t>天</t>
        </is>
      </c>
      <c r="Q279"/>
      <c r="R279"/>
      <c r="S279"/>
      <c r="T279" s="3"/>
      <c r="U279" s="3"/>
      <c r="V279"/>
      <c r="W279" t="inlineStr">
        <is>
          <t>NzU1MDE0NzI0MzAzMzAzNDc1MzpyZWN2YkdKNHRKNEpCeDpjNGIzZDVmMDJjZjAyNDM4ODM0YzBlODE2OThmNzI2Yzox</t>
        </is>
      </c>
    </row>
    <row r="280" ht="25.5" customHeight="1">
      <c r="A280" t="inlineStr">
        <is>
          <t>202602140011</t>
        </is>
      </c>
      <c r="B280" t="inlineStr">
        <is>
          <t>已通过</t>
        </is>
      </c>
      <c r="C280" s="4">
        <v>46067.74196759259</v>
      </c>
      <c r="D280" s="4">
        <v>46075.220601851855</v>
      </c>
      <c r="E280" t="inlineStr">
        <is>
          <t>姜鹏</t>
        </is>
      </c>
      <c r="F280" t="inlineStr">
        <is>
          <t>全球服务部;区域服务部;中国区服务组;华东售后组</t>
        </is>
      </c>
      <c r="G280"/>
      <c r="H280">
        <v>7</v>
      </c>
      <c r="I280">
        <v>6</v>
      </c>
      <c r="J280" t="inlineStr">
        <is>
          <t>179h29m13.843s</t>
        </is>
      </c>
      <c r="K280" t="inlineStr">
        <is>
          <t>陪产假</t>
        </is>
      </c>
      <c r="L280" s="2">
        <v>46077</v>
      </c>
      <c r="M280" s="2">
        <v>46091.5</v>
      </c>
      <c r="N280" t="inlineStr">
        <is>
          <t>15</t>
        </is>
      </c>
      <c r="O280" t="inlineStr">
        <is>
          <t>陪产假</t>
        </is>
      </c>
      <c r="P280" t="inlineStr">
        <is>
          <t>天</t>
        </is>
      </c>
      <c r="Q280"/>
      <c r="R280"/>
      <c r="S280"/>
      <c r="T280" s="3" t="str">
        <f>=HYPERLINK("https://www.feishu.cn/approval/admin/previewAttachment?key=b18ed230-190b-4798-ab97-e97c0c90995c", "1 张图片")</f>
        <v>1 张图片</v>
      </c>
      <c r="U280" s="3"/>
      <c r="V280"/>
      <c r="W280" t="inlineStr">
        <is>
          <t>NzU1MDE0NzI0MzAzMzAzNDc1MzpyZWN2YmMxTnlybXFUVzo5YjU4ZGM4YTg0MmNmNzM3YTkwN2RkMWEzOGE5ZjE3Njox</t>
        </is>
      </c>
    </row>
    <row r="281" ht="25.5" customHeight="1">
      <c r="A281" t="inlineStr">
        <is>
          <t>202602140009</t>
        </is>
      </c>
      <c r="B281" t="inlineStr">
        <is>
          <t>已撤回</t>
        </is>
      </c>
      <c r="C281" s="4">
        <v>46067.72746527778</v>
      </c>
      <c r="D281" s="4">
        <v>46067.7359375</v>
      </c>
      <c r="E281" t="inlineStr">
        <is>
          <t>姜鹏</t>
        </is>
      </c>
      <c r="F281" t="inlineStr">
        <is>
          <t>Global Service Department;Regional Service Department;China Service Group;East China After-Sales Group</t>
        </is>
      </c>
      <c r="G281"/>
      <c r="H281">
        <v>1</v>
      </c>
      <c r="I281">
        <v>1</v>
      </c>
      <c r="J281" t="inlineStr">
        <is>
          <t>12m12.453s</t>
        </is>
      </c>
      <c r="K281" t="inlineStr">
        <is>
          <t>陪产假</t>
        </is>
      </c>
      <c r="L281" s="2">
        <v>46077</v>
      </c>
      <c r="M281" s="2">
        <v>46091.5</v>
      </c>
      <c r="N281" t="inlineStr">
        <is>
          <t>15</t>
        </is>
      </c>
      <c r="O281" t="inlineStr">
        <is>
          <t>陪产假</t>
        </is>
      </c>
      <c r="P281" t="inlineStr">
        <is>
          <t>天</t>
        </is>
      </c>
      <c r="Q281"/>
      <c r="R281"/>
      <c r="S281"/>
      <c r="T281" s="3" t="str">
        <f>=HYPERLINK("https://www.feishu.cn/approval/admin/previewAttachment?key=4bd13e34-79e5-4dc1-84b2-442f21bdee96", "1 张图片")</f>
        <v>1 张图片</v>
      </c>
      <c r="U281" s="3"/>
      <c r="V281"/>
      <c r="W281" t="inlineStr">
        <is>
          <t>NzU1MDE0NzI0MzAzMzAzNDc1MzpyZWN2YmJXeEVBbk85VTphNDI0ZThlZWRkMjE0N2E2NDJiODY2M2UwMDJlMTE5Yzox</t>
        </is>
      </c>
    </row>
    <row r="282" ht="25.5" customHeight="1">
      <c r="A282" t="inlineStr">
        <is>
          <t>202602140008</t>
        </is>
      </c>
      <c r="B282" t="inlineStr">
        <is>
          <t>已通过</t>
        </is>
      </c>
      <c r="C282" s="4">
        <v>46067.636655092596</v>
      </c>
      <c r="D282" s="4">
        <v>46067.77446759259</v>
      </c>
      <c r="E282" t="inlineStr">
        <is>
          <t>李伟灵</t>
        </is>
      </c>
      <c r="F282" t="inlineStr">
        <is>
          <t>创新中心;全球口味组;总部烹饪应用组</t>
        </is>
      </c>
      <c r="G282"/>
      <c r="H282">
        <v>1</v>
      </c>
      <c r="I282">
        <v>1</v>
      </c>
      <c r="J282" t="inlineStr">
        <is>
          <t>3h18m27.406s</t>
        </is>
      </c>
      <c r="K282" t="inlineStr">
        <is>
          <t>年假 2025</t>
        </is>
      </c>
      <c r="L282" s="2">
        <v>46077</v>
      </c>
      <c r="M282" s="2">
        <v>46078.5</v>
      </c>
      <c r="N282" t="inlineStr">
        <is>
          <t>2</t>
        </is>
      </c>
      <c r="O282" t="inlineStr">
        <is>
          <t>家中有事。</t>
        </is>
      </c>
      <c r="P282" t="inlineStr">
        <is>
          <t>天</t>
        </is>
      </c>
      <c r="Q282"/>
      <c r="R282"/>
      <c r="S282"/>
      <c r="T282" s="3"/>
      <c r="U282" s="3"/>
      <c r="V282"/>
      <c r="W282" t="inlineStr">
        <is>
          <t>NzU1MDE0NzI0MzAzMzAzNDc1MzpyZWN2YmJwQ3plMWs4VTowOGNkZTc4YTU0MTEzNjk2Nzk4Mjc4ZGUzMTBiODY0NDox</t>
        </is>
      </c>
    </row>
    <row r="283" ht="25.5" customHeight="1">
      <c r="A283" t="inlineStr">
        <is>
          <t>202602140007</t>
        </is>
      </c>
      <c r="B283" t="inlineStr">
        <is>
          <t>已通过</t>
        </is>
      </c>
      <c r="C283" s="4">
        <v>46067.50974537037</v>
      </c>
      <c r="D283" s="4">
        <v>46067.51741898148</v>
      </c>
      <c r="E283" t="inlineStr">
        <is>
          <t>李盛宇</t>
        </is>
      </c>
      <c r="F283" t="inlineStr">
        <is>
          <t>工业化中心;制造部;整机工艺组</t>
        </is>
      </c>
      <c r="G283"/>
      <c r="H283">
        <v>1</v>
      </c>
      <c r="I283">
        <v>1</v>
      </c>
      <c r="J283" t="inlineStr">
        <is>
          <t>11m3.002s</t>
        </is>
      </c>
      <c r="K283" t="inlineStr">
        <is>
          <t>年假 2025</t>
        </is>
      </c>
      <c r="L283" s="2">
        <v>46067.5</v>
      </c>
      <c r="M283" s="2">
        <v>46067.5</v>
      </c>
      <c r="N283" t="inlineStr">
        <is>
          <t>0.5</t>
        </is>
      </c>
      <c r="O283" t="inlineStr">
        <is>
          <t>春节请假</t>
        </is>
      </c>
      <c r="P283" t="inlineStr">
        <is>
          <t>天</t>
        </is>
      </c>
      <c r="Q283"/>
      <c r="R283"/>
      <c r="S283"/>
      <c r="T283" s="3"/>
      <c r="U283" s="3"/>
      <c r="V283"/>
      <c r="W283" t="inlineStr">
        <is>
          <t>NzU1MDE0NzI0MzAzMzAzNDc1MzpyZWN2YmFGQzVwM1RObToyNzU5ZDhmYmU3Njc0Y2E2OTIyMDJiYzkwODdjMzU4Yjox</t>
        </is>
      </c>
    </row>
    <row r="284" ht="25.5" customHeight="1">
      <c r="A284" t="inlineStr">
        <is>
          <t>202602140006</t>
        </is>
      </c>
      <c r="B284" t="inlineStr">
        <is>
          <t>已通过</t>
        </is>
      </c>
      <c r="C284" s="4">
        <v>46067.49972222222</v>
      </c>
      <c r="D284" s="4">
        <v>46067.500752314816</v>
      </c>
      <c r="E284" t="inlineStr">
        <is>
          <t>高严</t>
        </is>
      </c>
      <c r="F284" t="inlineStr">
        <is>
          <t>产品与研发中心;机器人产品研发部</t>
        </is>
      </c>
      <c r="G284"/>
      <c r="H284">
        <v>1</v>
      </c>
      <c r="I284">
        <v>1</v>
      </c>
      <c r="J284" t="inlineStr">
        <is>
          <t>1m28.163s</t>
        </is>
      </c>
      <c r="K284" t="inlineStr">
        <is>
          <t>年假 2025</t>
        </is>
      </c>
      <c r="L284" s="2">
        <v>46077</v>
      </c>
      <c r="M284" s="2">
        <v>46077.5</v>
      </c>
      <c r="N284" t="inlineStr">
        <is>
          <t>1</t>
        </is>
      </c>
      <c r="O284" t="inlineStr">
        <is>
          <t>年后请假1天</t>
        </is>
      </c>
      <c r="P284" t="inlineStr">
        <is>
          <t>天</t>
        </is>
      </c>
      <c r="Q284"/>
      <c r="R284"/>
      <c r="S284"/>
      <c r="T284" s="3"/>
      <c r="U284" s="3"/>
      <c r="V284"/>
      <c r="W284" t="inlineStr">
        <is>
          <t>NzU1MDE0NzI0MzAzMzAzNDc1MzpyZWN2YmFCWVdxdGhZTjpkZTQxOTM3ZDM4M2M0MjNkNjUyNTdmZGM2Y2M0YjdhNzox</t>
        </is>
      </c>
    </row>
    <row r="285" ht="25.5" customHeight="1">
      <c r="A285" t="inlineStr">
        <is>
          <t>202602140003</t>
        </is>
      </c>
      <c r="B285" t="inlineStr">
        <is>
          <t>已通过</t>
        </is>
      </c>
      <c r="C285" s="4">
        <v>46067.44568287037</v>
      </c>
      <c r="D285" s="4">
        <v>46076.728483796294</v>
      </c>
      <c r="E285" t="inlineStr">
        <is>
          <t>刘兰强</t>
        </is>
      </c>
      <c r="F285" t="inlineStr">
        <is>
          <t>项目管理部;中国区口味组</t>
        </is>
      </c>
      <c r="G285"/>
      <c r="H285">
        <v>1</v>
      </c>
      <c r="I285">
        <v>1</v>
      </c>
      <c r="J285" t="inlineStr">
        <is>
          <t>222h47m14.439s</t>
        </is>
      </c>
      <c r="K285" t="inlineStr">
        <is>
          <t>排休假</t>
        </is>
      </c>
      <c r="L285" s="2">
        <v>46067</v>
      </c>
      <c r="M285" s="2">
        <v>46068.5</v>
      </c>
      <c r="N285" t="inlineStr">
        <is>
          <t>2</t>
        </is>
      </c>
      <c r="O285" t="inlineStr">
        <is>
          <t>正常排休</t>
        </is>
      </c>
      <c r="P285" t="inlineStr">
        <is>
          <t>天</t>
        </is>
      </c>
      <c r="Q285"/>
      <c r="R285"/>
      <c r="S285"/>
      <c r="T285" s="3"/>
      <c r="U285" s="3"/>
      <c r="V285"/>
      <c r="W285" t="inlineStr">
        <is>
          <t>NzU1MDE0NzI0MzAzMzAzNDc1MzpyZWN2YmFpb2ZPOEc0aToxNWZkNjU1NDcwNzc5YmU3MDI2YThiYTg1YjUyOGNiYTox</t>
        </is>
      </c>
    </row>
    <row r="286" ht="25.5" customHeight="1">
      <c r="A286" t="inlineStr">
        <is>
          <t>202602140002</t>
        </is>
      </c>
      <c r="B286" t="inlineStr">
        <is>
          <t>已通过</t>
        </is>
      </c>
      <c r="C286" s="4">
        <v>46067.38730324074</v>
      </c>
      <c r="D286" s="4">
        <v>46067.49762731481</v>
      </c>
      <c r="E286" t="inlineStr">
        <is>
          <t>边亚斌</t>
        </is>
      </c>
      <c r="F286" t="inlineStr">
        <is>
          <t>产品与研发中心;机器人产品研发部;机器人产品部</t>
        </is>
      </c>
      <c r="G286"/>
      <c r="H286">
        <v>1</v>
      </c>
      <c r="I286">
        <v>1</v>
      </c>
      <c r="J286" t="inlineStr">
        <is>
          <t>2h38m51.653s</t>
        </is>
      </c>
      <c r="K286" t="inlineStr">
        <is>
          <t>年假 2025</t>
        </is>
      </c>
      <c r="L286" s="2">
        <v>46067</v>
      </c>
      <c r="M286" s="2">
        <v>46067</v>
      </c>
      <c r="N286" t="inlineStr">
        <is>
          <t>0.5</t>
        </is>
      </c>
      <c r="O286" t="inlineStr">
        <is>
          <t>处理家事，请假半天。</t>
        </is>
      </c>
      <c r="P286" t="inlineStr">
        <is>
          <t>天</t>
        </is>
      </c>
      <c r="Q286"/>
      <c r="R286"/>
      <c r="S286"/>
      <c r="T286" s="3"/>
      <c r="U286" s="3"/>
      <c r="V286"/>
      <c r="W286" t="inlineStr">
        <is>
          <t>NzU1MDE0NzI0MzAzMzAzNDc1MzpyZWN2YjlYZTB5QlZoUzowMGNjYWQxYWE1ODRiYmY2YTNmZDY5ZWY2MTI0ZDU0Njox</t>
        </is>
      </c>
    </row>
    <row r="287" ht="25.5" customHeight="1">
      <c r="A287" t="inlineStr">
        <is>
          <t>202602140001</t>
        </is>
      </c>
      <c r="B287" t="inlineStr">
        <is>
          <t>已通过</t>
        </is>
      </c>
      <c r="C287" s="4">
        <v>46067.37611111111</v>
      </c>
      <c r="D287" s="4">
        <v>46067.551157407404</v>
      </c>
      <c r="E287" t="inlineStr">
        <is>
          <t>李树勤</t>
        </is>
      </c>
      <c r="F287" t="inlineStr">
        <is>
          <t>运营中心;人力资源部</t>
        </is>
      </c>
      <c r="G287"/>
      <c r="H287">
        <v>1</v>
      </c>
      <c r="I287">
        <v>1</v>
      </c>
      <c r="J287" t="inlineStr">
        <is>
          <t>4h12m3.935s</t>
        </is>
      </c>
      <c r="K287" t="inlineStr">
        <is>
          <t>加班调休假</t>
        </is>
      </c>
      <c r="L287" s="2">
        <v>46067</v>
      </c>
      <c r="M287" s="2">
        <v>46067.5</v>
      </c>
      <c r="N287" t="inlineStr">
        <is>
          <t>1</t>
        </is>
      </c>
      <c r="O287" t="inlineStr">
        <is>
          <t>回家</t>
        </is>
      </c>
      <c r="P287" t="inlineStr">
        <is>
          <t>天</t>
        </is>
      </c>
      <c r="Q287"/>
      <c r="R287"/>
      <c r="S287"/>
      <c r="T287" s="3"/>
      <c r="U287" s="3"/>
      <c r="V287"/>
      <c r="W287" t="inlineStr">
        <is>
          <t>NzU1MDE0NzI0MzAzMzAzNDc1MzpyZWN2YjlUYUVJdUhwVjo3NDYxMzkyMjE5MWFiNDk1ODNiNGMyYjVhNDA0NTdmMDox</t>
        </is>
      </c>
    </row>
    <row r="288" ht="25.5" customHeight="1">
      <c r="A288" t="inlineStr">
        <is>
          <t>202602130034</t>
        </is>
      </c>
      <c r="B288" t="inlineStr">
        <is>
          <t>已通过</t>
        </is>
      </c>
      <c r="C288" s="4">
        <v>46066.93349537037</v>
      </c>
      <c r="D288" s="4">
        <v>46067.38658564815</v>
      </c>
      <c r="E288" t="inlineStr">
        <is>
          <t>林宛琪</t>
        </is>
      </c>
      <c r="F288" t="inlineStr">
        <is>
          <t>运营中心;财务部</t>
        </is>
      </c>
      <c r="G288"/>
      <c r="H288">
        <v>1</v>
      </c>
      <c r="I288">
        <v>1</v>
      </c>
      <c r="J288" t="inlineStr">
        <is>
          <t>10h52m26.452s</t>
        </is>
      </c>
      <c r="K288" t="inlineStr">
        <is>
          <t>年假 2025</t>
        </is>
      </c>
      <c r="L288" s="2">
        <v>46066</v>
      </c>
      <c r="M288" s="2">
        <v>46067.5</v>
      </c>
      <c r="N288" t="inlineStr">
        <is>
          <t>2</t>
        </is>
      </c>
      <c r="O288" t="inlineStr">
        <is>
          <t>休假</t>
        </is>
      </c>
      <c r="P288" t="inlineStr">
        <is>
          <t>天</t>
        </is>
      </c>
      <c r="Q288"/>
      <c r="R288"/>
      <c r="S288"/>
      <c r="T288" s="3"/>
      <c r="U288" s="3"/>
      <c r="V288"/>
      <c r="W288" t="inlineStr">
        <is>
          <t>NzU1MDE0NzI0MzAzMzAzNDc1MzpyZWN2YjdpSTlOaHdkNzo1ODA2NjY2ZDk3NzA5MjE3NjE3YmJjNjliODhmZTI1MDox</t>
        </is>
      </c>
    </row>
    <row r="289" ht="25.5" customHeight="1">
      <c r="A289" t="inlineStr">
        <is>
          <t>202602130026</t>
        </is>
      </c>
      <c r="B289" t="inlineStr">
        <is>
          <t>已通过</t>
        </is>
      </c>
      <c r="C289" s="4">
        <v>46066.68326388889</v>
      </c>
      <c r="D289" s="4">
        <v>46066.687256944446</v>
      </c>
      <c r="E289" t="inlineStr">
        <is>
          <t>叶剑剑</t>
        </is>
      </c>
      <c r="F289" t="inlineStr">
        <is>
          <t>全球服务部;总部服务部</t>
        </is>
      </c>
      <c r="G289"/>
      <c r="H289">
        <v>1</v>
      </c>
      <c r="I289">
        <v>1</v>
      </c>
      <c r="J289" t="inlineStr">
        <is>
          <t>5m45.369s</t>
        </is>
      </c>
      <c r="K289" t="inlineStr">
        <is>
          <t>年假 2025</t>
        </is>
      </c>
      <c r="L289" s="2">
        <v>46067</v>
      </c>
      <c r="M289" s="2">
        <v>46067.5</v>
      </c>
      <c r="N289" t="inlineStr">
        <is>
          <t>1</t>
        </is>
      </c>
      <c r="O289" t="inlineStr">
        <is>
          <t>过年回家，年前请假一天</t>
        </is>
      </c>
      <c r="P289" t="inlineStr">
        <is>
          <t>天</t>
        </is>
      </c>
      <c r="Q289"/>
      <c r="R289"/>
      <c r="S289"/>
      <c r="T289" s="3"/>
      <c r="U289" s="3"/>
      <c r="V289"/>
      <c r="W289" t="inlineStr">
        <is>
          <t>NzU1MDE0NzI0MzAzMzAzNDc1MzpyZWN2YjVQWkFyOExoRzoyMjdmYmMwZGZhMmE4N2EzMDMzOGM1OGEzYjI0NjcxYjox</t>
        </is>
      </c>
    </row>
    <row r="290" ht="25.5" customHeight="1">
      <c r="A290" t="inlineStr">
        <is>
          <t>202602130024</t>
        </is>
      </c>
      <c r="B290" t="inlineStr">
        <is>
          <t>已通过</t>
        </is>
      </c>
      <c r="C290" s="4">
        <v>46066.62515046296</v>
      </c>
      <c r="D290" s="4">
        <v>46066.625289351854</v>
      </c>
      <c r="E290" t="inlineStr">
        <is>
          <t>张海东</t>
        </is>
      </c>
      <c r="F290" t="inlineStr">
        <is>
          <t>Product and R&amp;D Center;Robotics Product R&amp;D Department;Robotics Product Department</t>
        </is>
      </c>
      <c r="G290"/>
      <c r="H290">
        <v>1</v>
      </c>
      <c r="I290">
        <v>1</v>
      </c>
      <c r="J290" t="inlineStr">
        <is>
          <t>11.952s</t>
        </is>
      </c>
      <c r="K290" t="inlineStr">
        <is>
          <t>加班调休假</t>
        </is>
      </c>
      <c r="L290" s="2">
        <v>46067</v>
      </c>
      <c r="M290" s="2">
        <v>46067.5</v>
      </c>
      <c r="N290" t="inlineStr">
        <is>
          <t>1</t>
        </is>
      </c>
      <c r="O290" t="inlineStr">
        <is>
          <t>请假1天回家过节</t>
        </is>
      </c>
      <c r="P290" t="inlineStr">
        <is>
          <t>天</t>
        </is>
      </c>
      <c r="Q290"/>
      <c r="R290"/>
      <c r="S290"/>
      <c r="T290" s="3"/>
      <c r="U290" s="3"/>
      <c r="V290"/>
      <c r="W290" t="inlineStr">
        <is>
          <t>NzU1MDE0NzI0MzAzMzAzNDc1MzpyZWN2YjV1Vnlhcmg5TToxYjliZGE0NzJhNjhlNDE2NTk3MzZkNzk5MzBjNzQxNTox</t>
        </is>
      </c>
    </row>
    <row r="291" ht="25.5" customHeight="1">
      <c r="A291" t="inlineStr">
        <is>
          <t>202602130017</t>
        </is>
      </c>
      <c r="B291" t="inlineStr">
        <is>
          <t>已通过</t>
        </is>
      </c>
      <c r="C291" s="4">
        <v>46066.49351851852</v>
      </c>
      <c r="D291" s="4">
        <v>46066.8080787037</v>
      </c>
      <c r="E291" t="inlineStr">
        <is>
          <t>魏世伟</t>
        </is>
      </c>
      <c r="F291" t="inlineStr">
        <is>
          <t>产品与研发中心;软件系统产品研发部;安卓软件开发部</t>
        </is>
      </c>
      <c r="G291"/>
      <c r="H291">
        <v>1</v>
      </c>
      <c r="I291">
        <v>1</v>
      </c>
      <c r="J291" t="inlineStr">
        <is>
          <t>7h32m58.918s</t>
        </is>
      </c>
      <c r="K291" t="inlineStr">
        <is>
          <t>年假 2025</t>
        </is>
      </c>
      <c r="L291" s="2">
        <v>46066.5</v>
      </c>
      <c r="M291" s="2">
        <v>46066.5</v>
      </c>
      <c r="N291" t="inlineStr">
        <is>
          <t>0.5</t>
        </is>
      </c>
      <c r="O291" t="inlineStr">
        <is>
          <t>过年回家</t>
        </is>
      </c>
      <c r="P291" t="inlineStr">
        <is>
          <t>天</t>
        </is>
      </c>
      <c r="Q291"/>
      <c r="R291"/>
      <c r="S291"/>
      <c r="T291" s="3"/>
      <c r="U291" s="3"/>
      <c r="V291"/>
      <c r="W291" t="inlineStr">
        <is>
          <t>NzU1MDE0NzI0MzAzMzAzNDc1MzpyZWN2YjRKY0x5R2JXTDpmOTE3NmE4MGQxNmMyODJhZjc0NWYzMTc1ZWUyOTA2Njox</t>
        </is>
      </c>
    </row>
    <row r="292" ht="25.5" customHeight="1">
      <c r="A292" t="inlineStr">
        <is>
          <t>202602130015</t>
        </is>
      </c>
      <c r="B292" t="inlineStr">
        <is>
          <t>已通过</t>
        </is>
      </c>
      <c r="C292" s="4">
        <v>46066.48038194444</v>
      </c>
      <c r="D292" s="4">
        <v>46066.684641203705</v>
      </c>
      <c r="E292" t="inlineStr">
        <is>
          <t>刘文静</t>
        </is>
      </c>
      <c r="F292" t="inlineStr">
        <is>
          <t>全球服务部;总部服务部</t>
        </is>
      </c>
      <c r="G292"/>
      <c r="H292">
        <v>1</v>
      </c>
      <c r="I292">
        <v>1</v>
      </c>
      <c r="J292" t="inlineStr">
        <is>
          <t>4h54m7.804s</t>
        </is>
      </c>
      <c r="K292" t="inlineStr">
        <is>
          <t>年假 2025</t>
        </is>
      </c>
      <c r="L292" s="2">
        <v>46067</v>
      </c>
      <c r="M292" s="2">
        <v>46067.5</v>
      </c>
      <c r="N292" t="inlineStr">
        <is>
          <t>1</t>
        </is>
      </c>
      <c r="O292" t="inlineStr">
        <is>
          <t>年假</t>
        </is>
      </c>
      <c r="P292" t="inlineStr">
        <is>
          <t>天</t>
        </is>
      </c>
      <c r="Q292"/>
      <c r="R292"/>
      <c r="S292"/>
      <c r="T292" s="3"/>
      <c r="U292" s="3"/>
      <c r="V292"/>
      <c r="W292" t="inlineStr">
        <is>
          <t>NzU1MDE0NzI0MzAzMzAzNDc1MzpyZWN2YjRFckVMVjFPWDozNTY2MTMwY2ZmOTBiNTBiNTlkZDA1Y2M3Njk4ZDU1MDox</t>
        </is>
      </c>
    </row>
    <row r="293" ht="25.5" customHeight="1">
      <c r="A293" t="inlineStr">
        <is>
          <t>202602130014</t>
        </is>
      </c>
      <c r="B293" t="inlineStr">
        <is>
          <t>已通过</t>
        </is>
      </c>
      <c r="C293" s="4">
        <v>46066.4784375</v>
      </c>
      <c r="D293" s="4">
        <v>46066.49261574074</v>
      </c>
      <c r="E293" t="inlineStr">
        <is>
          <t>苏泽智</t>
        </is>
      </c>
      <c r="F293" t="inlineStr">
        <is>
          <t>Product and R&amp;D Center;Software R&amp;D Department;Android Software Development Department</t>
        </is>
      </c>
      <c r="G293"/>
      <c r="H293">
        <v>1</v>
      </c>
      <c r="I293">
        <v>1</v>
      </c>
      <c r="J293" t="inlineStr">
        <is>
          <t>20m24.976s</t>
        </is>
      </c>
      <c r="K293" t="inlineStr">
        <is>
          <t>年假 2025</t>
        </is>
      </c>
      <c r="L293" s="2">
        <v>46067</v>
      </c>
      <c r="M293" s="2">
        <v>46067.5</v>
      </c>
      <c r="N293" t="inlineStr">
        <is>
          <t>1</t>
        </is>
      </c>
      <c r="O293" t="inlineStr">
        <is>
          <t>回家过年</t>
        </is>
      </c>
      <c r="P293" t="inlineStr">
        <is>
          <t>天</t>
        </is>
      </c>
      <c r="Q293"/>
      <c r="R293"/>
      <c r="S293"/>
      <c r="T293" s="3"/>
      <c r="U293" s="3"/>
      <c r="V293"/>
      <c r="W293" t="inlineStr">
        <is>
          <t>NzU1MDE0NzI0MzAzMzAzNDc1MzpyZWN2YjRESk1HNWo4czoxNjkyNjU1MzRiNDMxZTdkYTUwOTUzYjAyOTcxY2Q0Zjox</t>
        </is>
      </c>
    </row>
    <row r="294" ht="25.5" customHeight="1">
      <c r="A294" t="inlineStr">
        <is>
          <t>202602130013</t>
        </is>
      </c>
      <c r="B294" t="inlineStr">
        <is>
          <t>已通过</t>
        </is>
      </c>
      <c r="C294" s="4">
        <v>46066.47818287037</v>
      </c>
      <c r="D294" s="4">
        <v>46066.49269675926</v>
      </c>
      <c r="E294" t="inlineStr">
        <is>
          <t>苏泽智</t>
        </is>
      </c>
      <c r="F294" t="inlineStr">
        <is>
          <t>产品与研发中心;软件系统产品研发部;安卓软件开发部</t>
        </is>
      </c>
      <c r="G294"/>
      <c r="H294">
        <v>1</v>
      </c>
      <c r="I294">
        <v>1</v>
      </c>
      <c r="J294" t="inlineStr">
        <is>
          <t>20m53.701s</t>
        </is>
      </c>
      <c r="K294" t="inlineStr">
        <is>
          <t>年假 2025</t>
        </is>
      </c>
      <c r="L294" s="2">
        <v>46066</v>
      </c>
      <c r="M294" s="2">
        <v>46066</v>
      </c>
      <c r="N294" t="inlineStr">
        <is>
          <t>0.5</t>
        </is>
      </c>
      <c r="O294" t="inlineStr">
        <is>
          <t>家里有事</t>
        </is>
      </c>
      <c r="P294" t="inlineStr">
        <is>
          <t>天</t>
        </is>
      </c>
      <c r="Q294"/>
      <c r="R294"/>
      <c r="S294"/>
      <c r="T294" s="3"/>
      <c r="U294" s="3"/>
      <c r="V294"/>
      <c r="W294" t="inlineStr">
        <is>
          <t>NzU1MDE0NzI0MzAzMzAzNDc1MzpyZWN2YjRERTNqMjhkZzo2MDFlZGJlOTNjMGQ4ZWM5MGYwNDZhZDZjNmM5OGQyNjox</t>
        </is>
      </c>
    </row>
    <row r="295" ht="25.5" customHeight="1">
      <c r="A295" t="inlineStr">
        <is>
          <t>202602130012</t>
        </is>
      </c>
      <c r="B295" t="inlineStr">
        <is>
          <t>已通过</t>
        </is>
      </c>
      <c r="C295" s="4">
        <v>46066.476805555554</v>
      </c>
      <c r="D295" s="4">
        <v>46066.61708333333</v>
      </c>
      <c r="E295" t="inlineStr">
        <is>
          <t>徐嘉俊</t>
        </is>
      </c>
      <c r="F295" t="inlineStr">
        <is>
          <t>产品与研发中心;软件系统产品研发部;软件质量保障组</t>
        </is>
      </c>
      <c r="G295"/>
      <c r="H295">
        <v>1</v>
      </c>
      <c r="I295">
        <v>1</v>
      </c>
      <c r="J295" t="inlineStr">
        <is>
          <t>3h22m0.371s</t>
        </is>
      </c>
      <c r="K295" t="inlineStr">
        <is>
          <t>加班调休假</t>
        </is>
      </c>
      <c r="L295" s="2">
        <v>46066.5</v>
      </c>
      <c r="M295" s="2">
        <v>46066.5</v>
      </c>
      <c r="N295" t="inlineStr">
        <is>
          <t>0.5</t>
        </is>
      </c>
      <c r="O295" t="inlineStr">
        <is>
          <t>有事</t>
        </is>
      </c>
      <c r="P295" t="inlineStr">
        <is>
          <t>天</t>
        </is>
      </c>
      <c r="Q295"/>
      <c r="R295"/>
      <c r="S295"/>
      <c r="T295" s="3"/>
      <c r="U295" s="3"/>
      <c r="V295"/>
      <c r="W295" t="inlineStr">
        <is>
          <t>NzU1MDE0NzI0MzAzMzAzNDc1MzpyZWN2YjREOWFJWHNINTo3NmJkMzQ0ZTE3ZTU1OTZhNWVmYzlmOGQ3ZjQzOGJmMDox</t>
        </is>
      </c>
    </row>
    <row r="296" ht="25.5" customHeight="1">
      <c r="A296" t="inlineStr">
        <is>
          <t>202602130011</t>
        </is>
      </c>
      <c r="B296" t="inlineStr">
        <is>
          <t>已通过</t>
        </is>
      </c>
      <c r="C296" s="4">
        <v>46066.46884259259</v>
      </c>
      <c r="D296" s="4">
        <v>46066.80814814815</v>
      </c>
      <c r="E296" t="inlineStr">
        <is>
          <t>李薛韬</t>
        </is>
      </c>
      <c r="F296" t="inlineStr">
        <is>
          <t>产品与研发中心;软件系统产品研发部;前端软件开发部</t>
        </is>
      </c>
      <c r="G296"/>
      <c r="H296">
        <v>1</v>
      </c>
      <c r="I296">
        <v>1</v>
      </c>
      <c r="J296" t="inlineStr">
        <is>
          <t>8h8m36.123s</t>
        </is>
      </c>
      <c r="K296" t="inlineStr">
        <is>
          <t>年假 2026</t>
        </is>
      </c>
      <c r="L296" s="2">
        <v>46067.5</v>
      </c>
      <c r="M296" s="2">
        <v>46067.5</v>
      </c>
      <c r="N296" t="inlineStr">
        <is>
          <t>0.5</t>
        </is>
      </c>
      <c r="O296" t="inlineStr">
        <is>
          <t>休假</t>
        </is>
      </c>
      <c r="P296" t="inlineStr">
        <is>
          <t>天</t>
        </is>
      </c>
      <c r="Q296"/>
      <c r="R296"/>
      <c r="S296"/>
      <c r="T296" s="3"/>
      <c r="U296" s="3"/>
      <c r="V296"/>
      <c r="W296" t="inlineStr">
        <is>
          <t>NzU1MDE0NzI0MzAzMzAzNDc1MzpyZWN2YjRBZzR4bzVJZzpmNjI5MDFhNjQzMGY1MzM2MmQ3MTI1MzJiZmYwMGFjYzox</t>
        </is>
      </c>
    </row>
    <row r="297" ht="25.5" customHeight="1">
      <c r="A297" t="inlineStr">
        <is>
          <t>202602130010</t>
        </is>
      </c>
      <c r="B297" t="inlineStr">
        <is>
          <t>已通过</t>
        </is>
      </c>
      <c r="C297" s="4">
        <v>46066.46857638889</v>
      </c>
      <c r="D297" s="4">
        <v>46066.80818287037</v>
      </c>
      <c r="E297" t="inlineStr">
        <is>
          <t>李薛韬</t>
        </is>
      </c>
      <c r="F297" t="inlineStr">
        <is>
          <t>产品与研发中心;软件系统产品研发部;前端软件开发部</t>
        </is>
      </c>
      <c r="G297"/>
      <c r="H297">
        <v>1</v>
      </c>
      <c r="I297">
        <v>1</v>
      </c>
      <c r="J297" t="inlineStr">
        <is>
          <t>8h9m2.07s</t>
        </is>
      </c>
      <c r="K297" t="inlineStr">
        <is>
          <t>年假 2025</t>
        </is>
      </c>
      <c r="L297" s="2">
        <v>46067</v>
      </c>
      <c r="M297" s="2">
        <v>46067</v>
      </c>
      <c r="N297" t="inlineStr">
        <is>
          <t>0.5</t>
        </is>
      </c>
      <c r="O297" t="inlineStr">
        <is>
          <t>休假</t>
        </is>
      </c>
      <c r="P297" t="inlineStr">
        <is>
          <t>天</t>
        </is>
      </c>
      <c r="Q297"/>
      <c r="R297"/>
      <c r="S297"/>
      <c r="T297" s="3"/>
      <c r="U297" s="3"/>
      <c r="V297"/>
      <c r="W297" t="inlineStr">
        <is>
          <t>NzU1MDE0NzI0MzAzMzAzNDc1MzpyZWN2YjRBYWNFNFBNUjpkZDE3ZTM1MzFjODVhNDc1MTZjNjNjMjhmYTU1NWZmNzox</t>
        </is>
      </c>
    </row>
    <row r="298" ht="25.5" customHeight="1">
      <c r="A298" t="inlineStr">
        <is>
          <t>202602130008</t>
        </is>
      </c>
      <c r="B298" t="inlineStr">
        <is>
          <t>已通过</t>
        </is>
      </c>
      <c r="C298" s="4">
        <v>46066.42627314815</v>
      </c>
      <c r="D298" s="4">
        <v>46066.80820601852</v>
      </c>
      <c r="E298" t="inlineStr">
        <is>
          <t>邱雨晴</t>
        </is>
      </c>
      <c r="F298" t="inlineStr">
        <is>
          <t>产品与研发中心;软件系统产品研发部;前端软件开发部</t>
        </is>
      </c>
      <c r="G298"/>
      <c r="H298">
        <v>1</v>
      </c>
      <c r="I298">
        <v>1</v>
      </c>
      <c r="J298" t="inlineStr">
        <is>
          <t>9h9m58.868s</t>
        </is>
      </c>
      <c r="K298" t="inlineStr">
        <is>
          <t>年假 2026</t>
        </is>
      </c>
      <c r="L298" s="2">
        <v>46081.5</v>
      </c>
      <c r="M298" s="2">
        <v>46081.5</v>
      </c>
      <c r="N298" t="inlineStr">
        <is>
          <t>0.5</t>
        </is>
      </c>
      <c r="O298" t="inlineStr">
        <is>
          <t>回家过年</t>
        </is>
      </c>
      <c r="P298" t="inlineStr">
        <is>
          <t>天</t>
        </is>
      </c>
      <c r="Q298"/>
      <c r="R298"/>
      <c r="S298"/>
      <c r="T298" s="3"/>
      <c r="U298" s="3"/>
      <c r="V298"/>
      <c r="W298" t="inlineStr">
        <is>
          <t>NzU1MDE0NzI0MzAzMzAzNDc1MzpyZWN2YjRrUHJCRzVMNzpmYmFlMWQ5OWJjZmFiYjkxY2Q3MWNmMzA3NjViYjhjMzox</t>
        </is>
      </c>
    </row>
    <row r="299" ht="25.5" customHeight="1">
      <c r="A299" t="inlineStr">
        <is>
          <t>202602130007</t>
        </is>
      </c>
      <c r="B299" t="inlineStr">
        <is>
          <t>已通过</t>
        </is>
      </c>
      <c r="C299" s="4">
        <v>46066.42581018519</v>
      </c>
      <c r="D299" s="4">
        <v>46066.808229166665</v>
      </c>
      <c r="E299" t="inlineStr">
        <is>
          <t>邱雨晴</t>
        </is>
      </c>
      <c r="F299" t="inlineStr">
        <is>
          <t>产品与研发中心;软件系统产品研发部;前端软件开发部</t>
        </is>
      </c>
      <c r="G299"/>
      <c r="H299">
        <v>1</v>
      </c>
      <c r="I299">
        <v>1</v>
      </c>
      <c r="J299" t="inlineStr">
        <is>
          <t>9h10m40.897s</t>
        </is>
      </c>
      <c r="K299" t="inlineStr">
        <is>
          <t>年假 2025</t>
        </is>
      </c>
      <c r="L299" s="2">
        <v>46079</v>
      </c>
      <c r="M299" s="2">
        <v>46081</v>
      </c>
      <c r="N299" t="inlineStr">
        <is>
          <t>2.5</t>
        </is>
      </c>
      <c r="O299" t="inlineStr">
        <is>
          <t>回家过年</t>
        </is>
      </c>
      <c r="P299" t="inlineStr">
        <is>
          <t>天</t>
        </is>
      </c>
      <c r="Q299"/>
      <c r="R299"/>
      <c r="S299"/>
      <c r="T299" s="3"/>
      <c r="U299" s="3"/>
      <c r="V299"/>
      <c r="W299" t="inlineStr">
        <is>
          <t>NzU1MDE0NzI0MzAzMzAzNDc1MzpyZWN2YjRrRjF5UFJUVDplMmI1NDYxMDczYmZjMDAxOTNmNjhmNzA1YjFhZTRhNDox</t>
        </is>
      </c>
    </row>
    <row r="300" ht="25.5" customHeight="1">
      <c r="A300" t="inlineStr">
        <is>
          <t>202602130006</t>
        </is>
      </c>
      <c r="B300" t="inlineStr">
        <is>
          <t>已通过</t>
        </is>
      </c>
      <c r="C300" s="4">
        <v>46066.4252662037</v>
      </c>
      <c r="D300" s="4">
        <v>46066.80825231481</v>
      </c>
      <c r="E300" t="inlineStr">
        <is>
          <t>邱雨晴</t>
        </is>
      </c>
      <c r="F300" t="inlineStr">
        <is>
          <t>产品与研发中心;软件系统产品研发部;前端软件开发部</t>
        </is>
      </c>
      <c r="G300"/>
      <c r="H300">
        <v>1</v>
      </c>
      <c r="I300">
        <v>1</v>
      </c>
      <c r="J300" t="inlineStr">
        <is>
          <t>9h11m29.898s</t>
        </is>
      </c>
      <c r="K300" t="inlineStr">
        <is>
          <t>加班调休假</t>
        </is>
      </c>
      <c r="L300" s="2">
        <v>46077</v>
      </c>
      <c r="M300" s="2">
        <v>46078.5</v>
      </c>
      <c r="N300" t="inlineStr">
        <is>
          <t>2</t>
        </is>
      </c>
      <c r="O300" t="inlineStr">
        <is>
          <t>回家过年</t>
        </is>
      </c>
      <c r="P300" t="inlineStr">
        <is>
          <t>天</t>
        </is>
      </c>
      <c r="Q300"/>
      <c r="R300"/>
      <c r="S300"/>
      <c r="T300" s="3"/>
      <c r="U300" s="3"/>
      <c r="V300"/>
      <c r="W300" t="inlineStr">
        <is>
          <t>NzU1MDE0NzI0MzAzMzAzNDc1MzpyZWN2YjZ6aVRZaVNYbjpiNzNiNmI2ZGMyZGNiZTMyMDJhMjZjMTRhYzcyNTFhNDox</t>
        </is>
      </c>
    </row>
    <row r="301" ht="25.5" customHeight="1">
      <c r="A301" t="inlineStr">
        <is>
          <t>202602130005</t>
        </is>
      </c>
      <c r="B301" t="inlineStr">
        <is>
          <t>已通过</t>
        </is>
      </c>
      <c r="C301" s="4">
        <v>46066.412407407406</v>
      </c>
      <c r="D301" s="4">
        <v>46067.69315972222</v>
      </c>
      <c r="E301" t="inlineStr">
        <is>
          <t>蒋其福</t>
        </is>
      </c>
      <c r="F301" t="inlineStr">
        <is>
          <t>产品与研发中心;机器人产品研发部;嵌入式软件研发部</t>
        </is>
      </c>
      <c r="G301"/>
      <c r="H301">
        <v>1</v>
      </c>
      <c r="I301">
        <v>1</v>
      </c>
      <c r="J301" t="inlineStr">
        <is>
          <t>30h44m16.947s</t>
        </is>
      </c>
      <c r="K301" t="inlineStr">
        <is>
          <t>年假 2025</t>
        </is>
      </c>
      <c r="L301" s="2">
        <v>46077</v>
      </c>
      <c r="M301" s="2">
        <v>46078.5</v>
      </c>
      <c r="N301" t="inlineStr">
        <is>
          <t>2</t>
        </is>
      </c>
      <c r="O301" t="inlineStr">
        <is>
          <t>错峰返工</t>
        </is>
      </c>
      <c r="P301" t="inlineStr">
        <is>
          <t>天</t>
        </is>
      </c>
      <c r="Q301"/>
      <c r="R301"/>
      <c r="S301"/>
      <c r="T301" s="3"/>
      <c r="U301" s="3"/>
      <c r="V301"/>
      <c r="W301" t="inlineStr">
        <is>
          <t>NzU1MDE0NzI0MzAzMzAzNDc1MzpyZWN2YjRmTktrYVZscTo3MGNjNTVlY2YwODE4OTJiNjdlNDZkYjk4MzUwM2I0Nzox</t>
        </is>
      </c>
    </row>
    <row r="302" ht="25.5" customHeight="1">
      <c r="A302" t="inlineStr">
        <is>
          <t>202602130003</t>
        </is>
      </c>
      <c r="B302" t="inlineStr">
        <is>
          <t>已通过</t>
        </is>
      </c>
      <c r="C302" s="4">
        <v>46066.401875</v>
      </c>
      <c r="D302" s="4">
        <v>46066.40210648148</v>
      </c>
      <c r="E302" t="inlineStr">
        <is>
          <t>李小玲</t>
        </is>
      </c>
      <c r="F302" t="inlineStr">
        <is>
          <t>工业化中心;供应链部;计划&amp;履行组</t>
        </is>
      </c>
      <c r="G302"/>
      <c r="H302">
        <v>1</v>
      </c>
      <c r="I302">
        <v>1</v>
      </c>
      <c r="J302" t="inlineStr">
        <is>
          <t>19.561s</t>
        </is>
      </c>
      <c r="K302" t="inlineStr">
        <is>
          <t>年假 2025</t>
        </is>
      </c>
      <c r="L302" s="2">
        <v>46066.5</v>
      </c>
      <c r="M302" s="2">
        <v>46067.5</v>
      </c>
      <c r="N302" t="inlineStr">
        <is>
          <t>1.5</t>
        </is>
      </c>
      <c r="O302" t="inlineStr">
        <is>
          <t>赶车回家</t>
        </is>
      </c>
      <c r="P302" t="inlineStr">
        <is>
          <t>天</t>
        </is>
      </c>
      <c r="Q302"/>
      <c r="R302"/>
      <c r="S302"/>
      <c r="T302" s="3"/>
      <c r="U302" s="3"/>
      <c r="V302"/>
      <c r="W302" t="inlineStr">
        <is>
          <t>NzU1MDE0NzI0MzAzMzAzNDc1MzpyZWN2YjRiWmZwV3E4MzozOWJlMTU1NGJiOWNkNjkzMDc4OWIxMDkxNjY5N2U4ZDox</t>
        </is>
      </c>
    </row>
    <row r="303" ht="25.5" customHeight="1">
      <c r="A303" t="inlineStr">
        <is>
          <t>202602130002</t>
        </is>
      </c>
      <c r="B303" t="inlineStr">
        <is>
          <t>已通过</t>
        </is>
      </c>
      <c r="C303" s="4">
        <v>46066.38003472222</v>
      </c>
      <c r="D303" s="4">
        <v>46066.39625</v>
      </c>
      <c r="E303" t="inlineStr">
        <is>
          <t>严明贵</t>
        </is>
      </c>
      <c r="F303" t="inlineStr">
        <is>
          <t>产品与研发中心;机器人产品研发部;电子研发部</t>
        </is>
      </c>
      <c r="G303"/>
      <c r="H303">
        <v>1</v>
      </c>
      <c r="I303">
        <v>1</v>
      </c>
      <c r="J303" t="inlineStr">
        <is>
          <t>23m21.548s</t>
        </is>
      </c>
      <c r="K303" t="inlineStr">
        <is>
          <t>年假 2025</t>
        </is>
      </c>
      <c r="L303" s="2">
        <v>46066</v>
      </c>
      <c r="M303" s="2">
        <v>46067.5</v>
      </c>
      <c r="N303" t="inlineStr">
        <is>
          <t>2</t>
        </is>
      </c>
      <c r="O303" t="inlineStr">
        <is>
          <t>休年假</t>
        </is>
      </c>
      <c r="P303" t="inlineStr">
        <is>
          <t>天</t>
        </is>
      </c>
      <c r="Q303"/>
      <c r="R303"/>
      <c r="S303"/>
      <c r="T303" s="3"/>
      <c r="U303" s="3"/>
      <c r="V303"/>
      <c r="W303" t="inlineStr">
        <is>
          <t>NzU1MDE0NzI0MzAzMzAzNDc1MzpyZWN2YjQ0NDJ6dGZ1SDpiOWMwZWVkMGU1ZWMwYTY4MmYxN2UxNzkwYTc5MGZkNTox</t>
        </is>
      </c>
    </row>
    <row r="304" ht="25.5" customHeight="1">
      <c r="A304" t="inlineStr">
        <is>
          <t>202602130001</t>
        </is>
      </c>
      <c r="B304" t="inlineStr">
        <is>
          <t>已通过</t>
        </is>
      </c>
      <c r="C304" s="4">
        <v>46066.32925925926</v>
      </c>
      <c r="D304" s="4">
        <v>46066.33159722222</v>
      </c>
      <c r="E304" t="inlineStr">
        <is>
          <t>陆泽平</t>
        </is>
      </c>
      <c r="F304" t="inlineStr">
        <is>
          <t>运营中心;人力资源部</t>
        </is>
      </c>
      <c r="G304"/>
      <c r="H304">
        <v>1</v>
      </c>
      <c r="I304">
        <v>1</v>
      </c>
      <c r="J304" t="inlineStr">
        <is>
          <t>3m21.929s</t>
        </is>
      </c>
      <c r="K304" t="inlineStr">
        <is>
          <t>年假 2025</t>
        </is>
      </c>
      <c r="L304" s="2">
        <v>46066</v>
      </c>
      <c r="M304" s="2">
        <v>46067.5</v>
      </c>
      <c r="N304" t="inlineStr">
        <is>
          <t>2</t>
        </is>
      </c>
      <c r="O304" t="inlineStr">
        <is>
          <t>工作已安排完毕，提前休假</t>
        </is>
      </c>
      <c r="P304" t="inlineStr">
        <is>
          <t>天</t>
        </is>
      </c>
      <c r="Q304"/>
      <c r="R304"/>
      <c r="S304"/>
      <c r="T304" s="3"/>
      <c r="U304" s="3"/>
      <c r="V304"/>
      <c r="W304" t="inlineStr">
        <is>
          <t>NzU1MDE0NzI0MzAzMzAzNDc1MzpyZWN2YjNMRVZMMFZwcjo3Mzg5OGE0OTBiN2JlMjU5YWEyOWI5MmFlYjJiZTdkNjox</t>
        </is>
      </c>
    </row>
    <row r="305" ht="25.5" customHeight="1">
      <c r="A305" t="inlineStr">
        <is>
          <t>202602120038</t>
        </is>
      </c>
      <c r="B305" t="inlineStr">
        <is>
          <t>已通过</t>
        </is>
      </c>
      <c r="C305" s="4">
        <v>46065.96158564815</v>
      </c>
      <c r="D305" s="4">
        <v>46067.77751157407</v>
      </c>
      <c r="E305" t="inlineStr">
        <is>
          <t>钟沛彤</t>
        </is>
      </c>
      <c r="F305" t="inlineStr">
        <is>
          <t>设计部</t>
        </is>
      </c>
      <c r="G305"/>
      <c r="H305">
        <v>1</v>
      </c>
      <c r="I305">
        <v>1</v>
      </c>
      <c r="J305" t="inlineStr">
        <is>
          <t>43h34m56.102s</t>
        </is>
      </c>
      <c r="K305" t="inlineStr">
        <is>
          <t>年假 2025</t>
        </is>
      </c>
      <c r="L305" s="2">
        <v>46066</v>
      </c>
      <c r="M305" s="2">
        <v>46066.5</v>
      </c>
      <c r="N305" t="inlineStr">
        <is>
          <t>1</t>
        </is>
      </c>
      <c r="O305" t="inlineStr">
        <is>
          <t>年假</t>
        </is>
      </c>
      <c r="P305" t="inlineStr">
        <is>
          <t>天</t>
        </is>
      </c>
      <c r="Q305"/>
      <c r="R305"/>
      <c r="S305"/>
      <c r="T305" s="3"/>
      <c r="U305" s="3"/>
      <c r="V305"/>
      <c r="W305" t="inlineStr">
        <is>
          <t>NzU1MDE0NzI0MzAzMzAzNDc1MzpyZWN2YjFDbUVnMnRnVDpkZGRjNWIyMDk3OWM4Y2Y4ZTE1ODAyZmQxNzk5ZmIzNzox</t>
        </is>
      </c>
    </row>
    <row r="306" ht="25.5" customHeight="1">
      <c r="A306" t="inlineStr">
        <is>
          <t>202602120037</t>
        </is>
      </c>
      <c r="B306" t="inlineStr">
        <is>
          <t>已通过</t>
        </is>
      </c>
      <c r="C306" s="4">
        <v>46065.79599537037</v>
      </c>
      <c r="D306" s="4">
        <v>46065.80085648148</v>
      </c>
      <c r="E306" t="inlineStr">
        <is>
          <t>曾维超</t>
        </is>
      </c>
      <c r="F306" t="inlineStr">
        <is>
          <t>项目管理部;销售管理部</t>
        </is>
      </c>
      <c r="G306"/>
      <c r="H306">
        <v>1</v>
      </c>
      <c r="I306">
        <v>1</v>
      </c>
      <c r="J306" t="inlineStr">
        <is>
          <t>6m59.564s</t>
        </is>
      </c>
      <c r="K306" t="inlineStr">
        <is>
          <t>年假 2025</t>
        </is>
      </c>
      <c r="L306" s="2">
        <v>46066</v>
      </c>
      <c r="M306" s="2">
        <v>46067.5</v>
      </c>
      <c r="N306" t="inlineStr">
        <is>
          <t>2</t>
        </is>
      </c>
      <c r="O306" t="inlineStr">
        <is>
          <t>春运回家</t>
        </is>
      </c>
      <c r="P306" t="inlineStr">
        <is>
          <t>天</t>
        </is>
      </c>
      <c r="Q306"/>
      <c r="R306"/>
      <c r="S306"/>
      <c r="T306" s="3"/>
      <c r="U306" s="3"/>
      <c r="V306"/>
      <c r="W306" t="inlineStr">
        <is>
          <t>NzU1MDE0NzI0MzAzMzAzNDc1MzpyZWN2YjBFa1l4QWhkSjplMWNiZmYxY2EzNTY5MzM5MWE2OTRjYWRhMjQyMWU0Mjox</t>
        </is>
      </c>
    </row>
    <row r="307" ht="25.5" customHeight="1">
      <c r="A307" t="inlineStr">
        <is>
          <t>202602120035</t>
        </is>
      </c>
      <c r="B307" t="inlineStr">
        <is>
          <t>已通过</t>
        </is>
      </c>
      <c r="C307" s="4">
        <v>46065.778136574074</v>
      </c>
      <c r="D307" s="4">
        <v>46065.85013888889</v>
      </c>
      <c r="E307" t="inlineStr">
        <is>
          <t>马子扬</t>
        </is>
      </c>
      <c r="F307" t="inlineStr">
        <is>
          <t>产品与研发中心;机器人产品研发部;结构研发部</t>
        </is>
      </c>
      <c r="G307"/>
      <c r="H307">
        <v>1</v>
      </c>
      <c r="I307">
        <v>1</v>
      </c>
      <c r="J307" t="inlineStr">
        <is>
          <t>1h43m41.382s</t>
        </is>
      </c>
      <c r="K307" t="inlineStr">
        <is>
          <t>年假 2026</t>
        </is>
      </c>
      <c r="L307" s="2">
        <v>46067.5</v>
      </c>
      <c r="M307" s="2">
        <v>46067.5</v>
      </c>
      <c r="N307" t="inlineStr">
        <is>
          <t>0.5</t>
        </is>
      </c>
      <c r="O307" t="inlineStr">
        <is>
          <t>提前回</t>
        </is>
      </c>
      <c r="P307" t="inlineStr">
        <is>
          <t>天</t>
        </is>
      </c>
      <c r="Q307"/>
      <c r="R307"/>
      <c r="S307"/>
      <c r="T307" s="3"/>
      <c r="U307" s="3"/>
      <c r="V307"/>
      <c r="W307" t="inlineStr">
        <is>
          <t>NzU1MDE0NzI0MzAzMzAzNDc1MzpyZWN2YjB4UkFWZHRlYTo4NDAwNmUzZmMwMjI4YTc1OTkwYTM0NmQ1NjMxZDM0Mzox</t>
        </is>
      </c>
    </row>
    <row r="308" ht="25.5" customHeight="1">
      <c r="A308" t="inlineStr">
        <is>
          <t>202602120034</t>
        </is>
      </c>
      <c r="B308" t="inlineStr">
        <is>
          <t>已通过</t>
        </is>
      </c>
      <c r="C308" s="4">
        <v>46065.77761574074</v>
      </c>
      <c r="D308" s="4">
        <v>46065.85009259259</v>
      </c>
      <c r="E308" t="inlineStr">
        <is>
          <t>马子扬</t>
        </is>
      </c>
      <c r="F308" t="inlineStr">
        <is>
          <t>产品与研发中心;机器人产品研发部;结构研发部</t>
        </is>
      </c>
      <c r="G308"/>
      <c r="H308">
        <v>1</v>
      </c>
      <c r="I308">
        <v>1</v>
      </c>
      <c r="J308" t="inlineStr">
        <is>
          <t>1h44m21.586s</t>
        </is>
      </c>
      <c r="K308" t="inlineStr">
        <is>
          <t>事假</t>
        </is>
      </c>
      <c r="L308" s="2">
        <v>46067</v>
      </c>
      <c r="M308" s="2">
        <v>46067</v>
      </c>
      <c r="N308" t="inlineStr">
        <is>
          <t>0.5</t>
        </is>
      </c>
      <c r="O308" t="inlineStr">
        <is>
          <t>提前回</t>
        </is>
      </c>
      <c r="P308" t="inlineStr">
        <is>
          <t>天</t>
        </is>
      </c>
      <c r="Q308"/>
      <c r="R308"/>
      <c r="S308"/>
      <c r="T308" s="3"/>
      <c r="U308" s="3"/>
      <c r="V308"/>
      <c r="W308" t="inlineStr">
        <is>
          <t>NzU1MDE0NzI0MzAzMzAzNDc1MzpyZWN2YjB4Rk84NFU0NTozOTE0NWRjZjBmZjljZGVhZDZiYWYzYjFlOTdjNjEyNzox</t>
        </is>
      </c>
    </row>
    <row r="309" ht="25.5" customHeight="1">
      <c r="A309" t="inlineStr">
        <is>
          <t>202602120033</t>
        </is>
      </c>
      <c r="B309" t="inlineStr">
        <is>
          <t>已撤回</t>
        </is>
      </c>
      <c r="C309" s="4">
        <v>46065.77364583333</v>
      </c>
      <c r="D309" s="4">
        <v>46065.7746875</v>
      </c>
      <c r="E309" t="inlineStr">
        <is>
          <t>马子扬</t>
        </is>
      </c>
      <c r="F309" t="inlineStr">
        <is>
          <t>产品与研发中心;机器人产品研发部;结构研发部</t>
        </is>
      </c>
      <c r="G309"/>
      <c r="H309">
        <v>0</v>
      </c>
      <c r="I309">
        <v>0</v>
      </c>
      <c r="J309" t="inlineStr">
        <is>
          <t>1m29.631s</t>
        </is>
      </c>
      <c r="K309" t="inlineStr">
        <is>
          <t>事假</t>
        </is>
      </c>
      <c r="L309" s="2">
        <v>46067</v>
      </c>
      <c r="M309" s="2">
        <v>46067.5</v>
      </c>
      <c r="N309" t="inlineStr">
        <is>
          <t>1</t>
        </is>
      </c>
      <c r="O309" t="inlineStr">
        <is>
          <t>提前回家</t>
        </is>
      </c>
      <c r="P309" t="inlineStr">
        <is>
          <t>天</t>
        </is>
      </c>
      <c r="Q309"/>
      <c r="R309"/>
      <c r="S309"/>
      <c r="T309" s="3"/>
      <c r="U309" s="3"/>
      <c r="V309"/>
      <c r="W309" t="inlineStr">
        <is>
          <t>NzU1MDE0NzI0MzAzMzAzNDc1MzpyZWN2YjB3ZXpJODB6UToyY2ZjMjZkNjNiMWExNjBhZjlkMmRmOTRiYjg0MjJiYTox</t>
        </is>
      </c>
    </row>
    <row r="310" ht="25.5" customHeight="1">
      <c r="A310" t="inlineStr">
        <is>
          <t>202602120030</t>
        </is>
      </c>
      <c r="B310" t="inlineStr">
        <is>
          <t>已通过</t>
        </is>
      </c>
      <c r="C310" s="4">
        <v>46065.73826388889</v>
      </c>
      <c r="D310" s="4">
        <v>46065.77611111111</v>
      </c>
      <c r="E310" t="inlineStr">
        <is>
          <t>李阳</t>
        </is>
      </c>
      <c r="F310" t="inlineStr">
        <is>
          <t>项目管理部</t>
        </is>
      </c>
      <c r="G310"/>
      <c r="H310">
        <v>1</v>
      </c>
      <c r="I310">
        <v>1</v>
      </c>
      <c r="J310" t="inlineStr">
        <is>
          <t>54m29.76s</t>
        </is>
      </c>
      <c r="K310" t="inlineStr">
        <is>
          <t>加班调休假</t>
        </is>
      </c>
      <c r="L310" s="2">
        <v>46067</v>
      </c>
      <c r="M310" s="2">
        <v>46067.5</v>
      </c>
      <c r="N310" t="inlineStr">
        <is>
          <t>1</t>
        </is>
      </c>
      <c r="O310" t="inlineStr">
        <is>
          <t>春节回家</t>
        </is>
      </c>
      <c r="P310" t="inlineStr">
        <is>
          <t>天</t>
        </is>
      </c>
      <c r="Q310"/>
      <c r="R310"/>
      <c r="S310"/>
      <c r="T310" s="3"/>
      <c r="U310" s="3"/>
      <c r="V310"/>
      <c r="W310" t="inlineStr">
        <is>
          <t>NzU1MDE0NzI0MzAzMzAzNDc1MzpyZWN2YjBqcGZwNU9mYzowYzI1ZTIyYmJjZjUyZDAwYWM4MjUyNmJlYjc2ZjkyYzox</t>
        </is>
      </c>
    </row>
    <row r="311" ht="25.5" customHeight="1">
      <c r="A311" t="inlineStr">
        <is>
          <t>202602120024</t>
        </is>
      </c>
      <c r="B311" t="inlineStr">
        <is>
          <t>已通过</t>
        </is>
      </c>
      <c r="C311" s="4">
        <v>46065.6634837963</v>
      </c>
      <c r="D311" s="4">
        <v>46065.701006944444</v>
      </c>
      <c r="E311" t="inlineStr">
        <is>
          <t>陈果</t>
        </is>
      </c>
      <c r="F311" t="inlineStr">
        <is>
          <t>产品与研发中心;机器人产品研发部;嵌入式软件研发部</t>
        </is>
      </c>
      <c r="G311"/>
      <c r="H311">
        <v>1</v>
      </c>
      <c r="I311">
        <v>1</v>
      </c>
      <c r="J311" t="inlineStr">
        <is>
          <t>54m1.404s</t>
        </is>
      </c>
      <c r="K311" t="inlineStr">
        <is>
          <t>年假 2025</t>
        </is>
      </c>
      <c r="L311" s="2">
        <v>46077</v>
      </c>
      <c r="M311" s="2">
        <v>46078.5</v>
      </c>
      <c r="N311" t="inlineStr">
        <is>
          <t>2</t>
        </is>
      </c>
      <c r="O311" t="inlineStr">
        <is>
          <t>过年休假</t>
        </is>
      </c>
      <c r="P311" t="inlineStr">
        <is>
          <t>天</t>
        </is>
      </c>
      <c r="Q311"/>
      <c r="R311"/>
      <c r="S311"/>
      <c r="T311" s="3"/>
      <c r="U311" s="3"/>
      <c r="V311"/>
      <c r="W311" t="inlineStr">
        <is>
          <t>NzU1MDE0NzI0MzAzMzAzNDc1MzpyZWN2YVpTaXdhNHV5RjpkMWJiYTM4OWFmYjllMDE0YWE1YjM5Y2NkYjYwZTY3OTox</t>
        </is>
      </c>
    </row>
    <row r="312" ht="25.5" customHeight="1">
      <c r="A312" t="inlineStr">
        <is>
          <t>202602120023</t>
        </is>
      </c>
      <c r="B312" t="inlineStr">
        <is>
          <t>已通过</t>
        </is>
      </c>
      <c r="C312" s="4">
        <v>46065.661944444444</v>
      </c>
      <c r="D312" s="4">
        <v>46065.66211805555</v>
      </c>
      <c r="E312" t="inlineStr">
        <is>
          <t>陈果</t>
        </is>
      </c>
      <c r="F312" t="inlineStr">
        <is>
          <t>产品与研发中心;机器人产品研发部;嵌入式软件研发部</t>
        </is>
      </c>
      <c r="G312"/>
      <c r="H312">
        <v>1</v>
      </c>
      <c r="I312">
        <v>1</v>
      </c>
      <c r="J312" t="inlineStr">
        <is>
          <t>14.847s</t>
        </is>
      </c>
      <c r="K312" t="inlineStr">
        <is>
          <t>年假 2025</t>
        </is>
      </c>
      <c r="L312" s="2">
        <v>46066</v>
      </c>
      <c r="M312" s="2">
        <v>46067.5</v>
      </c>
      <c r="N312" t="inlineStr">
        <is>
          <t>2</t>
        </is>
      </c>
      <c r="O312" t="inlineStr">
        <is>
          <t>过年休假</t>
        </is>
      </c>
      <c r="P312" t="inlineStr">
        <is>
          <t>天</t>
        </is>
      </c>
      <c r="Q312"/>
      <c r="R312"/>
      <c r="S312"/>
      <c r="T312" s="3"/>
      <c r="U312" s="3"/>
      <c r="V312"/>
      <c r="W312" t="inlineStr">
        <is>
          <t>NzU1MDE0NzI0MzAzMzAzNDc1MzpyZWN2YVpSSlZpZ0oybzplNjllZmUwMjI5NTM5MjUzOTEzZTFjZjQ2YzgyZjY5Mjox</t>
        </is>
      </c>
    </row>
    <row r="313" ht="25.5" customHeight="1">
      <c r="A313" t="inlineStr">
        <is>
          <t>202602120020</t>
        </is>
      </c>
      <c r="B313" t="inlineStr">
        <is>
          <t>已通过</t>
        </is>
      </c>
      <c r="C313" s="4">
        <v>46065.640625</v>
      </c>
      <c r="D313" s="4">
        <v>46065.743946759256</v>
      </c>
      <c r="E313" t="inlineStr">
        <is>
          <t>蓝富祥</t>
        </is>
      </c>
      <c r="F313" t="inlineStr">
        <is>
          <t>产品与研发中心;软件系统产品研发部;软件质量保障组</t>
        </is>
      </c>
      <c r="G313"/>
      <c r="H313">
        <v>1</v>
      </c>
      <c r="I313">
        <v>1</v>
      </c>
      <c r="J313" t="inlineStr">
        <is>
          <t>2h28m46.955s</t>
        </is>
      </c>
      <c r="K313" t="inlineStr">
        <is>
          <t>年假 2025</t>
        </is>
      </c>
      <c r="L313" s="2">
        <v>46065</v>
      </c>
      <c r="M313" s="2">
        <v>46065</v>
      </c>
      <c r="N313" t="inlineStr">
        <is>
          <t>0.5</t>
        </is>
      </c>
      <c r="O313" t="inlineStr">
        <is>
          <t>家里有事</t>
        </is>
      </c>
      <c r="P313" t="inlineStr">
        <is>
          <t>天</t>
        </is>
      </c>
      <c r="Q313"/>
      <c r="R313"/>
      <c r="S313"/>
      <c r="T313" s="3"/>
      <c r="U313" s="3"/>
      <c r="V313"/>
      <c r="W313" t="inlineStr">
        <is>
          <t>NzU1MDE0NzI0MzAzMzAzNDc1MzpyZWN2YVpLMFFrMG9SMjpiYjUwNjM3N2FjYTI1ZmZkY2VhM2VmYTMxZWNjZTE1Njox</t>
        </is>
      </c>
    </row>
    <row r="314" ht="25.5" customHeight="1">
      <c r="A314" t="inlineStr">
        <is>
          <t>202602120018</t>
        </is>
      </c>
      <c r="B314" t="inlineStr">
        <is>
          <t>已通过</t>
        </is>
      </c>
      <c r="C314" s="4">
        <v>46065.62746527778</v>
      </c>
      <c r="D314" s="4">
        <v>46065.66307870371</v>
      </c>
      <c r="E314" t="inlineStr">
        <is>
          <t>官耿双</t>
        </is>
      </c>
      <c r="F314" t="inlineStr">
        <is>
          <t>产品与研发中心;机器人产品研发部;结构研发部</t>
        </is>
      </c>
      <c r="G314"/>
      <c r="H314">
        <v>1</v>
      </c>
      <c r="I314">
        <v>1</v>
      </c>
      <c r="J314" t="inlineStr">
        <is>
          <t>51m16.345s</t>
        </is>
      </c>
      <c r="K314" t="inlineStr">
        <is>
          <t>事假</t>
        </is>
      </c>
      <c r="L314" s="2">
        <v>46066</v>
      </c>
      <c r="M314" s="2">
        <v>46067.5</v>
      </c>
      <c r="N314" t="inlineStr">
        <is>
          <t>2</t>
        </is>
      </c>
      <c r="O314" t="inlineStr">
        <is>
          <t>回家过年</t>
        </is>
      </c>
      <c r="P314" t="inlineStr">
        <is>
          <t>天</t>
        </is>
      </c>
      <c r="Q314"/>
      <c r="R314"/>
      <c r="S314"/>
      <c r="T314" s="3"/>
      <c r="U314" s="3"/>
      <c r="V314"/>
      <c r="W314" t="inlineStr">
        <is>
          <t>NzU1MDE0NzI0MzAzMzAzNDc1MzpyZWN2YVpGZjNvd05NTTpjZmI1MjMxMDMwNzMwNDA1ZmQ4ZDIyZDIyODNkMjIxMzox</t>
        </is>
      </c>
    </row>
    <row r="315" ht="25.5" customHeight="1">
      <c r="A315" t="inlineStr">
        <is>
          <t>202602120016</t>
        </is>
      </c>
      <c r="B315" t="inlineStr">
        <is>
          <t>已通过</t>
        </is>
      </c>
      <c r="C315" s="4">
        <v>46065.60424768519</v>
      </c>
      <c r="D315" s="4">
        <v>46065.877488425926</v>
      </c>
      <c r="E315" t="inlineStr">
        <is>
          <t>陈龙</t>
        </is>
      </c>
      <c r="F315" t="inlineStr">
        <is>
          <t>Innovation Centre;Global Taste Panel;总部烹饪应用组</t>
        </is>
      </c>
      <c r="G315"/>
      <c r="H315">
        <v>1</v>
      </c>
      <c r="I315">
        <v>1</v>
      </c>
      <c r="J315" t="inlineStr">
        <is>
          <t>6h33m27.912s</t>
        </is>
      </c>
      <c r="K315" t="inlineStr">
        <is>
          <t>年假 2025</t>
        </is>
      </c>
      <c r="L315" s="2">
        <v>46066</v>
      </c>
      <c r="M315" s="2">
        <v>46067.5</v>
      </c>
      <c r="N315" t="inlineStr">
        <is>
          <t>2</t>
        </is>
      </c>
      <c r="O315" t="inlineStr">
        <is>
          <t>年假调休</t>
        </is>
      </c>
      <c r="P315" t="inlineStr">
        <is>
          <t>天</t>
        </is>
      </c>
      <c r="Q315"/>
      <c r="R315"/>
      <c r="S315"/>
      <c r="T315" s="3"/>
      <c r="U315" s="3"/>
      <c r="V315"/>
      <c r="W315" t="inlineStr">
        <is>
          <t>NzU1MDE0NzI0MzAzMzAzNDc1MzpyZWN2YVp3UGFXZzQ0NjozN2E1MTgwOGFlZDNjNzJiN2JlNzc2MWU4M2Y2YWY0NTox</t>
        </is>
      </c>
    </row>
    <row r="316" ht="25.5" customHeight="1">
      <c r="A316" t="inlineStr">
        <is>
          <t>202602120011</t>
        </is>
      </c>
      <c r="B316" t="inlineStr">
        <is>
          <t>已通过</t>
        </is>
      </c>
      <c r="C316" s="4">
        <v>46065.44126157407</v>
      </c>
      <c r="D316" s="4">
        <v>46065.48038194444</v>
      </c>
      <c r="E316" t="inlineStr">
        <is>
          <t>黄晓</t>
        </is>
      </c>
      <c r="F316" t="inlineStr">
        <is>
          <t>产品与研发中心;软件系统产品研发部;软件质量保障组</t>
        </is>
      </c>
      <c r="G316"/>
      <c r="H316">
        <v>1</v>
      </c>
      <c r="I316">
        <v>1</v>
      </c>
      <c r="J316" t="inlineStr">
        <is>
          <t>56m19.847s</t>
        </is>
      </c>
      <c r="K316" t="inlineStr">
        <is>
          <t>事假</t>
        </is>
      </c>
      <c r="L316" s="2">
        <v>46066.5</v>
      </c>
      <c r="M316" s="2">
        <v>46067.5</v>
      </c>
      <c r="N316" t="inlineStr">
        <is>
          <t>1.5</t>
        </is>
      </c>
      <c r="O316" t="inlineStr">
        <is>
          <t>事假</t>
        </is>
      </c>
      <c r="P316" t="inlineStr">
        <is>
          <t>天</t>
        </is>
      </c>
      <c r="Q316"/>
      <c r="R316"/>
      <c r="S316"/>
      <c r="T316" s="3"/>
      <c r="U316" s="3"/>
      <c r="V316"/>
      <c r="W316" t="inlineStr">
        <is>
          <t>NzU1MDE0NzI0MzAzMzAzNDc1MzpyZWN2YVl6SktHcjRwczphMTg4NTQ4MTRkNzA5NGMwZWJmNjBiNmIwMWM1MmUzOTox</t>
        </is>
      </c>
    </row>
    <row r="317" ht="25.5" customHeight="1">
      <c r="A317" t="inlineStr">
        <is>
          <t>202602120010</t>
        </is>
      </c>
      <c r="B317" t="inlineStr">
        <is>
          <t>已通过</t>
        </is>
      </c>
      <c r="C317" s="4">
        <v>46065.440671296295</v>
      </c>
      <c r="D317" s="4">
        <v>46065.480474537035</v>
      </c>
      <c r="E317" t="inlineStr">
        <is>
          <t>黄晓</t>
        </is>
      </c>
      <c r="F317" t="inlineStr">
        <is>
          <t>Product and R&amp;D Center;Software R&amp;D Department;Software Software Quality Assurance Team</t>
        </is>
      </c>
      <c r="G317"/>
      <c r="H317">
        <v>1</v>
      </c>
      <c r="I317">
        <v>1</v>
      </c>
      <c r="J317" t="inlineStr">
        <is>
          <t>57m19.147s</t>
        </is>
      </c>
      <c r="K317" t="inlineStr">
        <is>
          <t>年假 2026</t>
        </is>
      </c>
      <c r="L317" s="2">
        <v>46066</v>
      </c>
      <c r="M317" s="2">
        <v>46066</v>
      </c>
      <c r="N317" t="inlineStr">
        <is>
          <t>0.5</t>
        </is>
      </c>
      <c r="O317" t="inlineStr">
        <is>
          <t>休年假</t>
        </is>
      </c>
      <c r="P317" t="inlineStr">
        <is>
          <t>天</t>
        </is>
      </c>
      <c r="Q317"/>
      <c r="R317"/>
      <c r="S317"/>
      <c r="T317" s="3"/>
      <c r="U317" s="3"/>
      <c r="V317"/>
      <c r="W317" t="inlineStr">
        <is>
          <t>NzU1MDE0NzI0MzAzMzAzNDc1MzpyZWN2YVl6d3VYaUdlVjphODdhZGVkOTRkZTRjM2ZhMDEwNjAyMzQ5NDVkM2I3OTox</t>
        </is>
      </c>
    </row>
    <row r="318" ht="25.5" customHeight="1">
      <c r="A318" t="inlineStr">
        <is>
          <t>202602120009</t>
        </is>
      </c>
      <c r="B318" t="inlineStr">
        <is>
          <t>已通过</t>
        </is>
      </c>
      <c r="C318" s="4">
        <v>46065.44032407407</v>
      </c>
      <c r="D318" s="4">
        <v>46065.48055555556</v>
      </c>
      <c r="E318" t="inlineStr">
        <is>
          <t>黄晓</t>
        </is>
      </c>
      <c r="F318" t="inlineStr">
        <is>
          <t>Product and R&amp;D Center;Software R&amp;D Department;Software Software Quality Assurance Team</t>
        </is>
      </c>
      <c r="G318"/>
      <c r="H318">
        <v>1</v>
      </c>
      <c r="I318">
        <v>1</v>
      </c>
      <c r="J318" t="inlineStr">
        <is>
          <t>57m55.921s</t>
        </is>
      </c>
      <c r="K318" t="inlineStr">
        <is>
          <t>年假 2025</t>
        </is>
      </c>
      <c r="L318" s="2">
        <v>46065.5</v>
      </c>
      <c r="M318" s="2">
        <v>46065.5</v>
      </c>
      <c r="N318" t="inlineStr">
        <is>
          <t>0.5</t>
        </is>
      </c>
      <c r="O318" t="inlineStr">
        <is>
          <t>休年假</t>
        </is>
      </c>
      <c r="P318" t="inlineStr">
        <is>
          <t>天</t>
        </is>
      </c>
      <c r="Q318"/>
      <c r="R318"/>
      <c r="S318"/>
      <c r="T318" s="3"/>
      <c r="U318" s="3"/>
      <c r="V318"/>
      <c r="W318" t="inlineStr">
        <is>
          <t>NzU1MDE0NzI0MzAzMzAzNDc1MzpyZWN2YVl6b09KQnVTTTplNTZlZWEyY2U0MjUyMDMyMzFlMjhkMTBmYjg3MGU4Mjox</t>
        </is>
      </c>
    </row>
    <row r="319" ht="25.5" customHeight="1">
      <c r="A319" t="inlineStr">
        <is>
          <t>202602120006</t>
        </is>
      </c>
      <c r="B319" t="inlineStr">
        <is>
          <t>已通过</t>
        </is>
      </c>
      <c r="C319" s="4">
        <v>46065.40277777778</v>
      </c>
      <c r="D319" s="4">
        <v>46065.41365740741</v>
      </c>
      <c r="E319" t="inlineStr">
        <is>
          <t>苟许东</t>
        </is>
      </c>
      <c r="F319" t="inlineStr">
        <is>
          <t>产品与研发中心;机器人产品研发部;电子研发部</t>
        </is>
      </c>
      <c r="G319"/>
      <c r="H319">
        <v>1</v>
      </c>
      <c r="I319">
        <v>1</v>
      </c>
      <c r="J319" t="inlineStr">
        <is>
          <t>15m40.741s</t>
        </is>
      </c>
      <c r="K319" t="inlineStr">
        <is>
          <t>年假 2025</t>
        </is>
      </c>
      <c r="L319" s="2">
        <v>46066</v>
      </c>
      <c r="M319" s="2">
        <v>46067.5</v>
      </c>
      <c r="N319" t="inlineStr">
        <is>
          <t>2</t>
        </is>
      </c>
      <c r="O319" t="inlineStr">
        <is>
          <t>年假调休</t>
        </is>
      </c>
      <c r="P319" t="inlineStr">
        <is>
          <t>天</t>
        </is>
      </c>
      <c r="Q319"/>
      <c r="R319"/>
      <c r="S319"/>
      <c r="T319" s="3"/>
      <c r="U319" s="3"/>
      <c r="V319"/>
      <c r="W319" t="inlineStr">
        <is>
          <t>NzU1MDE0NzI0MzAzMzAzNDc1MzpyZWN2YVlsTUZrc1d5RzpmMDA0ZTE4YTM4ZDkxZmIyMGIzODYzNWJmOGVjZTY5Njox</t>
        </is>
      </c>
    </row>
    <row r="320" ht="25.5" customHeight="1">
      <c r="A320" t="inlineStr">
        <is>
          <t>202602120004</t>
        </is>
      </c>
      <c r="B320" t="inlineStr">
        <is>
          <t>已通过</t>
        </is>
      </c>
      <c r="C320" s="4">
        <v>46065.398518518516</v>
      </c>
      <c r="D320" s="4">
        <v>46065.39991898148</v>
      </c>
      <c r="E320" t="inlineStr">
        <is>
          <t>孙世东</t>
        </is>
      </c>
      <c r="F320" t="inlineStr">
        <is>
          <t>项目管理部;产研项目管理部</t>
        </is>
      </c>
      <c r="G320"/>
      <c r="H320">
        <v>1</v>
      </c>
      <c r="I320">
        <v>1</v>
      </c>
      <c r="J320" t="inlineStr">
        <is>
          <t>2m1.338s</t>
        </is>
      </c>
      <c r="K320" t="inlineStr">
        <is>
          <t>年假 2026</t>
        </is>
      </c>
      <c r="L320" s="2">
        <v>46067.5</v>
      </c>
      <c r="M320" s="2">
        <v>46067.5</v>
      </c>
      <c r="N320" t="inlineStr">
        <is>
          <t>0.5</t>
        </is>
      </c>
      <c r="O320" t="inlineStr">
        <is>
          <t>过年回老家</t>
        </is>
      </c>
      <c r="P320" t="inlineStr">
        <is>
          <t>天</t>
        </is>
      </c>
      <c r="Q320"/>
      <c r="R320"/>
      <c r="S320"/>
      <c r="T320" s="3"/>
      <c r="U320" s="3"/>
      <c r="V320"/>
      <c r="W320" t="inlineStr">
        <is>
          <t>NzU1MDE0NzI0MzAzMzAzNDc1MzpyZWN2YVlrZVZVWXpNQTphYzdkMDA0ZDdhMWRiMDNmOTkwZmJmNTNhMzhmMzc1NDox</t>
        </is>
      </c>
    </row>
    <row r="321" ht="25.5" customHeight="1">
      <c r="A321" t="inlineStr">
        <is>
          <t>202602120003</t>
        </is>
      </c>
      <c r="B321" t="inlineStr">
        <is>
          <t>已通过</t>
        </is>
      </c>
      <c r="C321" s="4">
        <v>46065.39813657408</v>
      </c>
      <c r="D321" s="4">
        <v>46065.3999537037</v>
      </c>
      <c r="E321" t="inlineStr">
        <is>
          <t>孙世东</t>
        </is>
      </c>
      <c r="F321" t="inlineStr">
        <is>
          <t>项目管理部;产研项目管理部</t>
        </is>
      </c>
      <c r="G321"/>
      <c r="H321">
        <v>1</v>
      </c>
      <c r="I321">
        <v>1</v>
      </c>
      <c r="J321" t="inlineStr">
        <is>
          <t>2m36.601s</t>
        </is>
      </c>
      <c r="K321" t="inlineStr">
        <is>
          <t>年假 2025</t>
        </is>
      </c>
      <c r="L321" s="2">
        <v>46067</v>
      </c>
      <c r="M321" s="2">
        <v>46067</v>
      </c>
      <c r="N321" t="inlineStr">
        <is>
          <t>0.5</t>
        </is>
      </c>
      <c r="O321" t="inlineStr">
        <is>
          <t>过年回老家</t>
        </is>
      </c>
      <c r="P321" t="inlineStr">
        <is>
          <t>天</t>
        </is>
      </c>
      <c r="Q321"/>
      <c r="R321"/>
      <c r="S321"/>
      <c r="T321" s="3"/>
      <c r="U321" s="3"/>
      <c r="V321"/>
      <c r="W321" t="inlineStr">
        <is>
          <t>NzU1MDE0NzI0MzAzMzAzNDc1MzpyZWN2YVlrNnlBY1NUYzozZjYwZjVlNDRkN2M0YmNlNzFlMzlmZjQxZjYwYjVlMDox</t>
        </is>
      </c>
    </row>
    <row r="322" ht="25.5" customHeight="1">
      <c r="A322" t="inlineStr">
        <is>
          <t>202602120001</t>
        </is>
      </c>
      <c r="B322" t="inlineStr">
        <is>
          <t>已通过</t>
        </is>
      </c>
      <c r="C322" s="4">
        <v>46065.324837962966</v>
      </c>
      <c r="D322" s="4">
        <v>46065.40930555556</v>
      </c>
      <c r="E322" t="inlineStr">
        <is>
          <t>李健梅</t>
        </is>
      </c>
      <c r="F322" t="inlineStr">
        <is>
          <t>运营中心;人力资源部</t>
        </is>
      </c>
      <c r="G322"/>
      <c r="H322">
        <v>1</v>
      </c>
      <c r="I322">
        <v>1</v>
      </c>
      <c r="J322" t="inlineStr">
        <is>
          <t>2h1m38.467s</t>
        </is>
      </c>
      <c r="K322" t="inlineStr">
        <is>
          <t>年假 2025</t>
        </is>
      </c>
      <c r="L322" s="2">
        <v>46065</v>
      </c>
      <c r="M322" s="2">
        <v>46065.5</v>
      </c>
      <c r="N322" t="inlineStr">
        <is>
          <t>1</t>
        </is>
      </c>
      <c r="O322" t="inlineStr">
        <is>
          <t>年假</t>
        </is>
      </c>
      <c r="P322" t="inlineStr">
        <is>
          <t>天</t>
        </is>
      </c>
      <c r="Q322"/>
      <c r="R322"/>
      <c r="S322"/>
      <c r="T322" s="3"/>
      <c r="U322" s="3"/>
      <c r="V322"/>
      <c r="W322" t="inlineStr">
        <is>
          <t>NzU1MDE0NzI0MzAzMzAzNDc1MzpyZWN2YVhUd05NSUdqYzo3N2FiZjljYzQ0Y2E2MzYwODdiMzg5M2QzYTY0OTU2Yzox</t>
        </is>
      </c>
    </row>
    <row r="323" ht="25.5" customHeight="1">
      <c r="A323" t="inlineStr">
        <is>
          <t>202602110061</t>
        </is>
      </c>
      <c r="B323" t="inlineStr">
        <is>
          <t>已通过</t>
        </is>
      </c>
      <c r="C323" s="4">
        <v>46064.861712962964</v>
      </c>
      <c r="D323" s="4">
        <v>46065.35633101852</v>
      </c>
      <c r="E323" t="inlineStr">
        <is>
          <t>黄雅斌</t>
        </is>
      </c>
      <c r="F323" t="inlineStr">
        <is>
          <t>产品与研发中心;机器人产品研发部;结构研发部</t>
        </is>
      </c>
      <c r="G323"/>
      <c r="H323">
        <v>1</v>
      </c>
      <c r="I323">
        <v>1</v>
      </c>
      <c r="J323" t="inlineStr">
        <is>
          <t>11h52m14.915s</t>
        </is>
      </c>
      <c r="K323" t="inlineStr">
        <is>
          <t>加班调休假</t>
        </is>
      </c>
      <c r="L323" s="2">
        <v>46078</v>
      </c>
      <c r="M323" s="2">
        <v>46078.5</v>
      </c>
      <c r="N323" t="inlineStr">
        <is>
          <t>1</t>
        </is>
      </c>
      <c r="O323" t="inlineStr">
        <is>
          <t>加班调休</t>
        </is>
      </c>
      <c r="P323" t="inlineStr">
        <is>
          <t>天</t>
        </is>
      </c>
      <c r="Q323"/>
      <c r="R323"/>
      <c r="S323"/>
      <c r="T323" s="3"/>
      <c r="U323" s="3"/>
      <c r="V323"/>
      <c r="W323" t="inlineStr">
        <is>
          <t>NzU1MDE0NzI0MzAzMzAzNDc1MzpyZWN2YVZiRG9hUEE2bTo5Y2EwNWY3ODNhZWQ1ZGYzOTY1M2YzYzkxMjJhYzYyNjox</t>
        </is>
      </c>
    </row>
    <row r="324" ht="25.5" customHeight="1">
      <c r="A324" t="inlineStr">
        <is>
          <t>202602110060</t>
        </is>
      </c>
      <c r="B324" t="inlineStr">
        <is>
          <t>已通过</t>
        </is>
      </c>
      <c r="C324" s="4">
        <v>46064.86052083333</v>
      </c>
      <c r="D324" s="4">
        <v>46065.4155787037</v>
      </c>
      <c r="E324" t="inlineStr">
        <is>
          <t>黄旺衍</t>
        </is>
      </c>
      <c r="F324" t="inlineStr">
        <is>
          <t>产品与研发中心;机器人产品研发部;结构研发部</t>
        </is>
      </c>
      <c r="G324"/>
      <c r="H324">
        <v>2</v>
      </c>
      <c r="I324">
        <v>2</v>
      </c>
      <c r="J324" t="inlineStr">
        <is>
          <t>13h19m17.19s</t>
        </is>
      </c>
      <c r="K324" t="inlineStr">
        <is>
          <t>加班调休假</t>
        </is>
      </c>
      <c r="L324" s="2">
        <v>46065</v>
      </c>
      <c r="M324" s="2">
        <v>46067.5</v>
      </c>
      <c r="N324" t="inlineStr">
        <is>
          <t>3</t>
        </is>
      </c>
      <c r="O324" t="inlineStr">
        <is>
          <t>春节休假</t>
        </is>
      </c>
      <c r="P324" t="inlineStr">
        <is>
          <t>天</t>
        </is>
      </c>
      <c r="Q324"/>
      <c r="R324"/>
      <c r="S324"/>
      <c r="T324" s="3"/>
      <c r="U324" s="3"/>
      <c r="V324"/>
      <c r="W324" t="inlineStr">
        <is>
          <t>NzU1MDE0NzI0MzAzMzAzNDc1MzpyZWN2YVZiY0cwYkw3RjpiM2JkZDQ5MGI1ZmNjNDc0YzhmNTI0NTdmNGMxNzNjZjox</t>
        </is>
      </c>
    </row>
    <row r="325" ht="25.5" customHeight="1">
      <c r="A325" t="inlineStr">
        <is>
          <t>202602070007</t>
        </is>
      </c>
      <c r="B325" t="inlineStr">
        <is>
          <t>已撤回</t>
        </is>
      </c>
      <c r="C325" s="4">
        <v>46064.83537037037</v>
      </c>
      <c r="D325" s="4">
        <v>46064.835625</v>
      </c>
      <c r="E325" t="inlineStr">
        <is>
          <t>廖通凯</t>
        </is>
      </c>
      <c r="F325" t="inlineStr">
        <is>
          <t>工业化中心;供应链部;寻源组</t>
        </is>
      </c>
      <c r="G325"/>
      <c r="H325">
        <v>1</v>
      </c>
      <c r="I325">
        <v>1</v>
      </c>
      <c r="J325" t="inlineStr">
        <is>
          <t>22.167s</t>
        </is>
      </c>
      <c r="K325" t="inlineStr">
        <is>
          <t>年假 2025</t>
        </is>
      </c>
      <c r="L325" s="2">
        <v>46065</v>
      </c>
      <c r="M325" s="2">
        <v>46067.5</v>
      </c>
      <c r="N325" t="inlineStr">
        <is>
          <t>3</t>
        </is>
      </c>
      <c r="O325" t="inlineStr">
        <is>
          <t>年假回老家</t>
        </is>
      </c>
      <c r="P325" t="inlineStr">
        <is>
          <t>天</t>
        </is>
      </c>
      <c r="Q325"/>
      <c r="R325"/>
      <c r="S325"/>
      <c r="T325" s="3"/>
      <c r="U325" s="3"/>
      <c r="V325"/>
      <c r="W325" t="inlineStr">
        <is>
          <t>NzU1MDE0NzI0MzAzMzAzNDc1MzpyZWN2YVYyNWN1Z2xnUTo1ZGVhMzljN2JhOWM0MWNhOGZjMTE1ZDE0NWIxNDEyNjox</t>
        </is>
      </c>
    </row>
    <row r="326" ht="25.5" customHeight="1">
      <c r="A326" t="inlineStr">
        <is>
          <t>202602110057</t>
        </is>
      </c>
      <c r="B326" t="inlineStr">
        <is>
          <t>已通过</t>
        </is>
      </c>
      <c r="C326" s="4">
        <v>46064.812743055554</v>
      </c>
      <c r="D326" s="4">
        <v>46064.83292824074</v>
      </c>
      <c r="E326" t="inlineStr">
        <is>
          <t>庆舒瑶</t>
        </is>
      </c>
      <c r="F326" t="inlineStr">
        <is>
          <t>运营中心;财务部</t>
        </is>
      </c>
      <c r="G326"/>
      <c r="H326">
        <v>1</v>
      </c>
      <c r="I326">
        <v>1</v>
      </c>
      <c r="J326" t="inlineStr">
        <is>
          <t>29m4.582s</t>
        </is>
      </c>
      <c r="K326" t="inlineStr">
        <is>
          <t>加班调休假</t>
        </is>
      </c>
      <c r="L326" s="2">
        <v>46077</v>
      </c>
      <c r="M326" s="2">
        <v>46077.5</v>
      </c>
      <c r="N326" t="inlineStr">
        <is>
          <t>1</t>
        </is>
      </c>
      <c r="O326" t="inlineStr">
        <is>
          <t>休假</t>
        </is>
      </c>
      <c r="P326" t="inlineStr">
        <is>
          <t>天</t>
        </is>
      </c>
      <c r="Q326"/>
      <c r="R326"/>
      <c r="S326"/>
      <c r="T326" s="3"/>
      <c r="U326" s="3"/>
      <c r="V326"/>
      <c r="W326" t="inlineStr">
        <is>
          <t>NzU1MDE0NzI0MzAzMzAzNDc1MzpyZWN2YVVUU0h2MVpMdjpiNzU4Yzg3MDJlMTcxMTMxNjA4NWIyNTJlMTkwNjEyZjox</t>
        </is>
      </c>
    </row>
    <row r="327" ht="25.5" customHeight="1">
      <c r="A327" t="inlineStr">
        <is>
          <t>202602110056</t>
        </is>
      </c>
      <c r="B327" t="inlineStr">
        <is>
          <t>已通过</t>
        </is>
      </c>
      <c r="C327" s="4">
        <v>46064.81234953704</v>
      </c>
      <c r="D327" s="4">
        <v>46064.833020833335</v>
      </c>
      <c r="E327" t="inlineStr">
        <is>
          <t>庆舒瑶</t>
        </is>
      </c>
      <c r="F327" t="inlineStr">
        <is>
          <t>运营中心;财务部</t>
        </is>
      </c>
      <c r="G327"/>
      <c r="H327">
        <v>1</v>
      </c>
      <c r="I327">
        <v>1</v>
      </c>
      <c r="J327" t="inlineStr">
        <is>
          <t>29m45.901s</t>
        </is>
      </c>
      <c r="K327" t="inlineStr">
        <is>
          <t>加班调休假</t>
        </is>
      </c>
      <c r="L327" s="2">
        <v>46067</v>
      </c>
      <c r="M327" s="2">
        <v>46067.5</v>
      </c>
      <c r="N327" t="inlineStr">
        <is>
          <t>1</t>
        </is>
      </c>
      <c r="O327" t="inlineStr">
        <is>
          <t>休假</t>
        </is>
      </c>
      <c r="P327" t="inlineStr">
        <is>
          <t>天</t>
        </is>
      </c>
      <c r="Q327"/>
      <c r="R327"/>
      <c r="S327"/>
      <c r="T327" s="3"/>
      <c r="U327" s="3"/>
      <c r="V327"/>
      <c r="W327" t="inlineStr">
        <is>
          <t>NzU1MDE0NzI0MzAzMzAzNDc1MzpyZWN2YVVUSzFaOUk0YTo3NTIzZGFiYTYzNGVhZjQzMzNmYzZlOGVmYmY0NjMxOTox</t>
        </is>
      </c>
    </row>
    <row r="328" ht="25.5" customHeight="1">
      <c r="A328" t="inlineStr">
        <is>
          <t>202602110053</t>
        </is>
      </c>
      <c r="B328" t="inlineStr">
        <is>
          <t>已通过</t>
        </is>
      </c>
      <c r="C328" s="4">
        <v>46064.766597222224</v>
      </c>
      <c r="D328" s="4">
        <v>46064.77074074074</v>
      </c>
      <c r="E328" t="inlineStr">
        <is>
          <t>梁俊锴</t>
        </is>
      </c>
      <c r="F328" t="inlineStr">
        <is>
          <t>产品与研发中心;软件系统产品研发部;安卓软件开发部</t>
        </is>
      </c>
      <c r="G328"/>
      <c r="H328">
        <v>1</v>
      </c>
      <c r="I328">
        <v>1</v>
      </c>
      <c r="J328" t="inlineStr">
        <is>
          <t>5m57.997s</t>
        </is>
      </c>
      <c r="K328" t="inlineStr">
        <is>
          <t>事假</t>
        </is>
      </c>
      <c r="L328" s="2">
        <v>46066</v>
      </c>
      <c r="M328" s="2">
        <v>46067.5</v>
      </c>
      <c r="N328" t="inlineStr">
        <is>
          <t>2</t>
        </is>
      </c>
      <c r="O328" t="inlineStr">
        <is>
          <t>回家过年</t>
        </is>
      </c>
      <c r="P328" t="inlineStr">
        <is>
          <t>天</t>
        </is>
      </c>
      <c r="Q328"/>
      <c r="R328"/>
      <c r="S328"/>
      <c r="T328" s="3"/>
      <c r="U328" s="3"/>
      <c r="V328"/>
      <c r="W328" t="inlineStr">
        <is>
          <t>NzU1MDE0NzI0MzAzMzAzNDc1MzpyZWN2YVVEOXpKdjFhVTpmYTk5MmEwMjM5NWMxZDU2NjgwNWNiODVmMTE1ZmI4Mzox</t>
        </is>
      </c>
    </row>
    <row r="329" ht="25.5" customHeight="1">
      <c r="A329" t="inlineStr">
        <is>
          <t>202602110052</t>
        </is>
      </c>
      <c r="B329" t="inlineStr">
        <is>
          <t>已通过</t>
        </is>
      </c>
      <c r="C329" s="4">
        <v>46064.76613425926</v>
      </c>
      <c r="D329" s="4">
        <v>46064.77082175926</v>
      </c>
      <c r="E329" t="inlineStr">
        <is>
          <t>梁俊锴</t>
        </is>
      </c>
      <c r="F329" t="inlineStr">
        <is>
          <t>产品与研发中心;软件系统产品研发部;安卓软件开发部</t>
        </is>
      </c>
      <c r="G329"/>
      <c r="H329">
        <v>1</v>
      </c>
      <c r="I329">
        <v>1</v>
      </c>
      <c r="J329" t="inlineStr">
        <is>
          <t>6m45.055s</t>
        </is>
      </c>
      <c r="K329" t="inlineStr">
        <is>
          <t>年假 2026</t>
        </is>
      </c>
      <c r="L329" s="2">
        <v>46065.5</v>
      </c>
      <c r="M329" s="2">
        <v>46065.5</v>
      </c>
      <c r="N329" t="inlineStr">
        <is>
          <t>0.5</t>
        </is>
      </c>
      <c r="O329" t="inlineStr">
        <is>
          <t>回家过年</t>
        </is>
      </c>
      <c r="P329" t="inlineStr">
        <is>
          <t>天</t>
        </is>
      </c>
      <c r="Q329"/>
      <c r="R329"/>
      <c r="S329"/>
      <c r="T329" s="3"/>
      <c r="U329" s="3"/>
      <c r="V329"/>
      <c r="W329" t="inlineStr">
        <is>
          <t>NzU1MDE0NzI0MzAzMzAzNDc1MzpyZWN2YVVDWmJJZUN1Tzo1MTI4ZGI5NTFkOTZhMTkzMzUxMzg2ODExZmFhYTY1MTox</t>
        </is>
      </c>
    </row>
    <row r="330" ht="25.5" customHeight="1">
      <c r="A330" t="inlineStr">
        <is>
          <t>202602110043</t>
        </is>
      </c>
      <c r="B330" t="inlineStr">
        <is>
          <t>已通过</t>
        </is>
      </c>
      <c r="C330" s="4">
        <v>46064.6902662037</v>
      </c>
      <c r="D330" s="4">
        <v>46064.81997685185</v>
      </c>
      <c r="E330" t="inlineStr">
        <is>
          <t>钟沛彤</t>
        </is>
      </c>
      <c r="F330" t="inlineStr">
        <is>
          <t>设计部</t>
        </is>
      </c>
      <c r="G330"/>
      <c r="H330">
        <v>2</v>
      </c>
      <c r="I330">
        <v>2</v>
      </c>
      <c r="J330" t="inlineStr">
        <is>
          <t>3h6m46.526s</t>
        </is>
      </c>
      <c r="K330" t="inlineStr">
        <is>
          <t>病假</t>
        </is>
      </c>
      <c r="L330" s="2">
        <v>46064.5</v>
      </c>
      <c r="M330" s="2">
        <v>46064.5</v>
      </c>
      <c r="N330" t="inlineStr">
        <is>
          <t>0.5</t>
        </is>
      </c>
      <c r="O330" t="inlineStr">
        <is>
          <t>病假</t>
        </is>
      </c>
      <c r="P330" t="inlineStr">
        <is>
          <t>天</t>
        </is>
      </c>
      <c r="Q330"/>
      <c r="R330"/>
      <c r="S330"/>
      <c r="T330" s="3"/>
      <c r="U330" s="3" t="str">
        <f>=HYPERLINK("https://www.feishu.cn/approval/admin/previewAttachment?key=83cb4ff3-5660-4614-8b95-cc8b16a9dc5d", "1 个附件")</f>
        <v>1 个附件</v>
      </c>
      <c r="V330"/>
      <c r="W330" t="inlineStr">
        <is>
          <t>NzU1MDE0NzI0MzAzMzAzNDc1MzpyZWN2YVVidTMzaG9ucjo5NTg5YmJmMmNkOWZhN2VjNjUyNWJmZGIxNjFhODI4Mzox</t>
        </is>
      </c>
    </row>
    <row r="331" ht="25.5" customHeight="1">
      <c r="A331" t="inlineStr">
        <is>
          <t>202602110038</t>
        </is>
      </c>
      <c r="B331" t="inlineStr">
        <is>
          <t>已通过</t>
        </is>
      </c>
      <c r="C331" s="4">
        <v>46064.65482638889</v>
      </c>
      <c r="D331" s="4">
        <v>46064.656180555554</v>
      </c>
      <c r="E331" t="inlineStr">
        <is>
          <t>向贤森</t>
        </is>
      </c>
      <c r="F331" t="inlineStr">
        <is>
          <t>工业化中心;制造部;装备组</t>
        </is>
      </c>
      <c r="G331"/>
      <c r="H331">
        <v>1</v>
      </c>
      <c r="I331">
        <v>1</v>
      </c>
      <c r="J331" t="inlineStr">
        <is>
          <t>1m57.477s</t>
        </is>
      </c>
      <c r="K331" t="inlineStr">
        <is>
          <t>年假 2025</t>
        </is>
      </c>
      <c r="L331" s="2">
        <v>46067</v>
      </c>
      <c r="M331" s="2">
        <v>46067.5</v>
      </c>
      <c r="N331" t="inlineStr">
        <is>
          <t>1</t>
        </is>
      </c>
      <c r="O331" t="inlineStr">
        <is>
          <t>年假</t>
        </is>
      </c>
      <c r="P331" t="inlineStr">
        <is>
          <t>天</t>
        </is>
      </c>
      <c r="Q331"/>
      <c r="R331"/>
      <c r="S331"/>
      <c r="T331" s="3"/>
      <c r="U331" s="3"/>
      <c r="V331"/>
      <c r="W331" t="inlineStr">
        <is>
          <t>NzU1MDE0NzI0MzAzMzAzNDc1MzpyZWN2YVRZRGN2WHFFZTo4ZDE5MmM1YjdjMzUwOTA3MDEwMWQ0OTA3YWIzM2JkZTox</t>
        </is>
      </c>
    </row>
    <row r="332" ht="25.5" customHeight="1">
      <c r="A332" t="inlineStr">
        <is>
          <t>202602110037</t>
        </is>
      </c>
      <c r="B332" t="inlineStr">
        <is>
          <t>已通过</t>
        </is>
      </c>
      <c r="C332" s="4">
        <v>46064.65447916667</v>
      </c>
      <c r="D332" s="4">
        <v>46064.65608796296</v>
      </c>
      <c r="E332" t="inlineStr">
        <is>
          <t>向贤森</t>
        </is>
      </c>
      <c r="F332" t="inlineStr">
        <is>
          <t>工业化中心;制造部;装备组</t>
        </is>
      </c>
      <c r="G332"/>
      <c r="H332">
        <v>1</v>
      </c>
      <c r="I332">
        <v>1</v>
      </c>
      <c r="J332" t="inlineStr">
        <is>
          <t>2m19.372s</t>
        </is>
      </c>
      <c r="K332" t="inlineStr">
        <is>
          <t>年假 2025</t>
        </is>
      </c>
      <c r="L332" s="2">
        <v>46077</v>
      </c>
      <c r="M332" s="2">
        <v>46079.5</v>
      </c>
      <c r="N332" t="inlineStr">
        <is>
          <t>3</t>
        </is>
      </c>
      <c r="O332" t="inlineStr">
        <is>
          <t>年假</t>
        </is>
      </c>
      <c r="P332" t="inlineStr">
        <is>
          <t>天</t>
        </is>
      </c>
      <c r="Q332"/>
      <c r="R332"/>
      <c r="S332"/>
      <c r="T332" s="3"/>
      <c r="U332" s="3"/>
      <c r="V332"/>
      <c r="W332" t="inlineStr">
        <is>
          <t>NzU1MDE0NzI0MzAzMzAzNDc1MzpyZWN2YVRZdnQxUTdTVDo5NzFjNDdkMDNjYTc5OGE4ZWVmOTM0YTAwNWY2YTE2MTox</t>
        </is>
      </c>
    </row>
    <row r="333" ht="25.5" customHeight="1">
      <c r="A333" t="inlineStr">
        <is>
          <t>202602110036</t>
        </is>
      </c>
      <c r="B333" t="inlineStr">
        <is>
          <t>已撤回</t>
        </is>
      </c>
      <c r="C333" s="4">
        <v>46064.65351851852</v>
      </c>
      <c r="D333" s="4">
        <v>46064.654594907406</v>
      </c>
      <c r="E333" t="inlineStr">
        <is>
          <t>向贤森</t>
        </is>
      </c>
      <c r="F333" t="inlineStr">
        <is>
          <t>工业化中心;制造部;装备组</t>
        </is>
      </c>
      <c r="G333"/>
      <c r="H333">
        <v>0</v>
      </c>
      <c r="I333">
        <v>0</v>
      </c>
      <c r="J333" t="inlineStr">
        <is>
          <t>1m32.972s</t>
        </is>
      </c>
      <c r="K333" t="inlineStr">
        <is>
          <t>年假 2025</t>
        </is>
      </c>
      <c r="L333" s="2">
        <v>46067</v>
      </c>
      <c r="M333" s="2">
        <v>46067</v>
      </c>
      <c r="N333" t="inlineStr">
        <is>
          <t>0.5</t>
        </is>
      </c>
      <c r="O333" t="inlineStr">
        <is>
          <t>年假</t>
        </is>
      </c>
      <c r="P333" t="inlineStr">
        <is>
          <t>天</t>
        </is>
      </c>
      <c r="Q333"/>
      <c r="R333"/>
      <c r="S333"/>
      <c r="T333" s="3"/>
      <c r="U333" s="3"/>
      <c r="V333"/>
      <c r="W333" t="inlineStr">
        <is>
          <t>NzU1MDE0NzI0MzAzMzAzNDc1MzpyZWN2YVRZOVp5elltUTo3YjZkNzA5YzNjODVmYWFjOTFkMDQ0OGRmYmU2ZTA5Njox</t>
        </is>
      </c>
    </row>
    <row r="334" ht="25.5" customHeight="1">
      <c r="A334" t="inlineStr">
        <is>
          <t>202602110035</t>
        </is>
      </c>
      <c r="B334" t="inlineStr">
        <is>
          <t>已撤回</t>
        </is>
      </c>
      <c r="C334" s="4">
        <v>46064.65310185185</v>
      </c>
      <c r="D334" s="4">
        <v>46064.653275462966</v>
      </c>
      <c r="E334" t="inlineStr">
        <is>
          <t>向贤森</t>
        </is>
      </c>
      <c r="F334" t="inlineStr">
        <is>
          <t>工业化中心;制造部;装备组</t>
        </is>
      </c>
      <c r="G334"/>
      <c r="H334">
        <v>0</v>
      </c>
      <c r="I334">
        <v>0</v>
      </c>
      <c r="J334" t="inlineStr">
        <is>
          <t>14.907s</t>
        </is>
      </c>
      <c r="K334" t="inlineStr">
        <is>
          <t>年假 2025</t>
        </is>
      </c>
      <c r="L334" s="2">
        <v>46066</v>
      </c>
      <c r="M334" s="2">
        <v>46067.5</v>
      </c>
      <c r="N334" t="inlineStr">
        <is>
          <t>2</t>
        </is>
      </c>
      <c r="O334" t="inlineStr">
        <is>
          <t>年假</t>
        </is>
      </c>
      <c r="P334" t="inlineStr">
        <is>
          <t>天</t>
        </is>
      </c>
      <c r="Q334"/>
      <c r="R334"/>
      <c r="S334"/>
      <c r="T334" s="3"/>
      <c r="U334" s="3"/>
      <c r="V334"/>
      <c r="W334" t="inlineStr">
        <is>
          <t>NzU1MDE0NzI0MzAzMzAzNDc1MzpyZWN2YVRZMElYOFJqdjo3YWQxZjUzMWFlMWZlMjJhNTdjOTNhNDllNTk1ZThjMDox</t>
        </is>
      </c>
    </row>
    <row r="335" ht="25.5" customHeight="1">
      <c r="A335" t="inlineStr">
        <is>
          <t>202602110031</t>
        </is>
      </c>
      <c r="B335" t="inlineStr">
        <is>
          <t>已通过</t>
        </is>
      </c>
      <c r="C335" s="4">
        <v>46064.64040509259</v>
      </c>
      <c r="D335" s="4">
        <v>46064.667916666665</v>
      </c>
      <c r="E335" t="inlineStr">
        <is>
          <t>郭蓓</t>
        </is>
      </c>
      <c r="F335" t="inlineStr">
        <is>
          <t>创新中心;市场部</t>
        </is>
      </c>
      <c r="G335"/>
      <c r="H335">
        <v>1</v>
      </c>
      <c r="I335">
        <v>1</v>
      </c>
      <c r="J335" t="inlineStr">
        <is>
          <t>39m37.53s</t>
        </is>
      </c>
      <c r="K335" t="inlineStr">
        <is>
          <t>年假 2026</t>
        </is>
      </c>
      <c r="L335" s="2">
        <v>46067.5</v>
      </c>
      <c r="M335" s="2">
        <v>46067.5</v>
      </c>
      <c r="N335" t="inlineStr">
        <is>
          <t>0.5</t>
        </is>
      </c>
      <c r="O335" t="inlineStr">
        <is>
          <t>请年假。</t>
        </is>
      </c>
      <c r="P335" t="inlineStr">
        <is>
          <t>天</t>
        </is>
      </c>
      <c r="Q335"/>
      <c r="R335"/>
      <c r="S335"/>
      <c r="T335" s="3"/>
      <c r="U335" s="3"/>
      <c r="V335"/>
      <c r="W335" t="inlineStr">
        <is>
          <t>NzU1MDE0NzI0MzAzMzAzNDc1MzpyZWN2YVRUcDhOSlU5dzpjOTZjZmUwM2U1MGU0MjAwZmI5OGE1NzFmMzE1YzliMDox</t>
        </is>
      </c>
    </row>
    <row r="336" ht="25.5" customHeight="1">
      <c r="A336" t="inlineStr">
        <is>
          <t>202602110030</t>
        </is>
      </c>
      <c r="B336" t="inlineStr">
        <is>
          <t>已通过</t>
        </is>
      </c>
      <c r="C336" s="4">
        <v>46064.64013888889</v>
      </c>
      <c r="D336" s="4">
        <v>46073.49862268518</v>
      </c>
      <c r="E336" t="inlineStr">
        <is>
          <t>郭蓓</t>
        </is>
      </c>
      <c r="F336" t="inlineStr">
        <is>
          <t>创新中心;市场部</t>
        </is>
      </c>
      <c r="G336"/>
      <c r="H336">
        <v>1</v>
      </c>
      <c r="I336">
        <v>1</v>
      </c>
      <c r="J336" t="inlineStr">
        <is>
          <t>212h36m13.591s</t>
        </is>
      </c>
      <c r="K336" t="inlineStr">
        <is>
          <t>年假 2025</t>
        </is>
      </c>
      <c r="L336" s="2">
        <v>46067</v>
      </c>
      <c r="M336" s="2">
        <v>46067</v>
      </c>
      <c r="N336" t="inlineStr">
        <is>
          <t>0.5</t>
        </is>
      </c>
      <c r="O336" t="inlineStr">
        <is>
          <t>请年假。</t>
        </is>
      </c>
      <c r="P336" t="inlineStr">
        <is>
          <t>天</t>
        </is>
      </c>
      <c r="Q336"/>
      <c r="R336"/>
      <c r="S336"/>
      <c r="T336" s="3"/>
      <c r="U336" s="3"/>
      <c r="V336"/>
      <c r="W336" t="inlineStr">
        <is>
          <t>NzU1MDE0NzI0MzAzMzAzNDc1MzpyZWN2YVRUamRKWmdHRzozMjFiNjdiMzBhNWJiMGQ2MTNmZmQyNzQyZDE2MzI3YTox</t>
        </is>
      </c>
    </row>
    <row r="337" ht="25.5" customHeight="1">
      <c r="A337" t="inlineStr">
        <is>
          <t>202602110025</t>
        </is>
      </c>
      <c r="B337" t="inlineStr">
        <is>
          <t>已通过</t>
        </is>
      </c>
      <c r="C337" s="4">
        <v>46064.574282407404</v>
      </c>
      <c r="D337" s="4">
        <v>46064.58025462963</v>
      </c>
      <c r="E337" t="inlineStr">
        <is>
          <t>罗雨薇</t>
        </is>
      </c>
      <c r="F337" t="inlineStr">
        <is>
          <t>工业化中心;制造部</t>
        </is>
      </c>
      <c r="G337"/>
      <c r="H337">
        <v>1</v>
      </c>
      <c r="I337">
        <v>1</v>
      </c>
      <c r="J337" t="inlineStr">
        <is>
          <t>8m36.083s</t>
        </is>
      </c>
      <c r="K337" t="inlineStr">
        <is>
          <t>加班调休假</t>
        </is>
      </c>
      <c r="L337" s="2">
        <v>46066</v>
      </c>
      <c r="M337" s="2">
        <v>46066.5</v>
      </c>
      <c r="N337" t="inlineStr">
        <is>
          <t>1</t>
        </is>
      </c>
      <c r="O337" t="inlineStr">
        <is>
          <t>请假回家</t>
        </is>
      </c>
      <c r="P337" t="inlineStr">
        <is>
          <t>天</t>
        </is>
      </c>
      <c r="Q337"/>
      <c r="R337"/>
      <c r="S337"/>
      <c r="T337" s="3"/>
      <c r="U337" s="3"/>
      <c r="V337"/>
      <c r="W337" t="inlineStr">
        <is>
          <t>NzU1MDE0NzI0MzAzMzAzNDc1MzpyZWN2YVR2cjREZzJwZDoyNzU4ZWE4ZGRiZjVjZTg4N2IwYjI3MTEzOTRiMGU5MTox</t>
        </is>
      </c>
    </row>
    <row r="338" ht="25.5" customHeight="1">
      <c r="A338" t="inlineStr">
        <is>
          <t>202602110024</t>
        </is>
      </c>
      <c r="B338" t="inlineStr">
        <is>
          <t>已通过</t>
        </is>
      </c>
      <c r="C338" s="4">
        <v>46064.49935185185</v>
      </c>
      <c r="D338" s="4">
        <v>46065.65440972222</v>
      </c>
      <c r="E338" t="inlineStr">
        <is>
          <t>江柯锐</t>
        </is>
      </c>
      <c r="F338" t="inlineStr">
        <is>
          <t>工业化中心;制造部</t>
        </is>
      </c>
      <c r="G338"/>
      <c r="H338">
        <v>1</v>
      </c>
      <c r="I338">
        <v>1</v>
      </c>
      <c r="J338" t="inlineStr">
        <is>
          <t>27h43m17.244s</t>
        </is>
      </c>
      <c r="K338" t="inlineStr">
        <is>
          <t>加班调休假</t>
        </is>
      </c>
      <c r="L338" s="2">
        <v>46077</v>
      </c>
      <c r="M338" s="2">
        <v>46078.5</v>
      </c>
      <c r="N338" t="inlineStr">
        <is>
          <t>2</t>
        </is>
      </c>
      <c r="O338" t="inlineStr">
        <is>
          <t>在家过年</t>
        </is>
      </c>
      <c r="P338" t="inlineStr">
        <is>
          <t>天</t>
        </is>
      </c>
      <c r="Q338"/>
      <c r="R338"/>
      <c r="S338"/>
      <c r="T338" s="3"/>
      <c r="U338" s="3"/>
      <c r="V338"/>
      <c r="W338" t="inlineStr">
        <is>
          <t>NzU1MDE0NzI0MzAzMzAzNDc1MzpyZWN2YVQ0Z0hXSmFjRzplZTBhOTc1NTJhODY5NDE4OGZiMDFjMGVmZmU5NGMxNDox</t>
        </is>
      </c>
    </row>
    <row r="339" ht="25.5" customHeight="1">
      <c r="A339" t="inlineStr">
        <is>
          <t>202602110023</t>
        </is>
      </c>
      <c r="B339" t="inlineStr">
        <is>
          <t>已通过</t>
        </is>
      </c>
      <c r="C339" s="4">
        <v>46064.49868055555</v>
      </c>
      <c r="D339" s="4">
        <v>46065.66354166667</v>
      </c>
      <c r="E339" t="inlineStr">
        <is>
          <t>江柯锐</t>
        </is>
      </c>
      <c r="F339" t="inlineStr">
        <is>
          <t>工业化中心;制造部</t>
        </is>
      </c>
      <c r="G339"/>
      <c r="H339">
        <v>2</v>
      </c>
      <c r="I339">
        <v>2</v>
      </c>
      <c r="J339" t="inlineStr">
        <is>
          <t>27h57m24.058s</t>
        </is>
      </c>
      <c r="K339" t="inlineStr">
        <is>
          <t>年假 2025</t>
        </is>
      </c>
      <c r="L339" s="2">
        <v>46065</v>
      </c>
      <c r="M339" s="2">
        <v>46067.5</v>
      </c>
      <c r="N339" t="inlineStr">
        <is>
          <t>3</t>
        </is>
      </c>
      <c r="O339" t="inlineStr">
        <is>
          <t>回家过年</t>
        </is>
      </c>
      <c r="P339" t="inlineStr">
        <is>
          <t>天</t>
        </is>
      </c>
      <c r="Q339"/>
      <c r="R339"/>
      <c r="S339"/>
      <c r="T339" s="3"/>
      <c r="U339" s="3"/>
      <c r="V339"/>
      <c r="W339" t="inlineStr">
        <is>
          <t>NzU1MDE0NzI0MzAzMzAzNDc1MzpyZWN2YVQ0MUZHNHVuRTphYTlmYWIwNmE2ODNjOWEwMTQ4ZGZlMjJlMWUzZTA3YTox</t>
        </is>
      </c>
    </row>
    <row r="340" ht="25.5" customHeight="1">
      <c r="A340" t="inlineStr">
        <is>
          <t>202602110016</t>
        </is>
      </c>
      <c r="B340" t="inlineStr">
        <is>
          <t>已通过</t>
        </is>
      </c>
      <c r="C340" s="4">
        <v>46064.45756944444</v>
      </c>
      <c r="D340" s="4">
        <v>46064.56333333333</v>
      </c>
      <c r="E340" t="inlineStr">
        <is>
          <t>姚炜达</t>
        </is>
      </c>
      <c r="F340" t="inlineStr">
        <is>
          <t>产品与研发中心;机器人产品研发部;机器人产品部</t>
        </is>
      </c>
      <c r="G340"/>
      <c r="H340">
        <v>1</v>
      </c>
      <c r="I340">
        <v>1</v>
      </c>
      <c r="J340" t="inlineStr">
        <is>
          <t>2h32m17.197s</t>
        </is>
      </c>
      <c r="K340" t="inlineStr">
        <is>
          <t>年假 2025</t>
        </is>
      </c>
      <c r="L340" s="2">
        <v>46067</v>
      </c>
      <c r="M340" s="2">
        <v>46067.5</v>
      </c>
      <c r="N340" t="inlineStr">
        <is>
          <t>1</t>
        </is>
      </c>
      <c r="O340" t="inlineStr">
        <is>
          <t>回家过年</t>
        </is>
      </c>
      <c r="P340" t="inlineStr">
        <is>
          <t>天</t>
        </is>
      </c>
      <c r="Q340"/>
      <c r="R340"/>
      <c r="S340"/>
      <c r="T340" s="3"/>
      <c r="U340" s="3"/>
      <c r="V340"/>
      <c r="W340" t="inlineStr">
        <is>
          <t>NzU1MDE0NzI0MzAzMzAzNDc1MzpyZWN2YVNQN1FEVjF2ZTozZjhjZWRjNmEwZjE1ODAwZWZjMTlhNTg5ZTM5MmI5Yzox</t>
        </is>
      </c>
    </row>
    <row r="341" ht="25.5" customHeight="1">
      <c r="A341" t="inlineStr">
        <is>
          <t>202602110012</t>
        </is>
      </c>
      <c r="B341" t="inlineStr">
        <is>
          <t>已通过</t>
        </is>
      </c>
      <c r="C341" s="4">
        <v>46064.4353587963</v>
      </c>
      <c r="D341" s="4">
        <v>46064.445335648146</v>
      </c>
      <c r="E341" t="inlineStr">
        <is>
          <t>戴子扬</t>
        </is>
      </c>
      <c r="F341" t="inlineStr">
        <is>
          <t>创新中心;全球口味组;亚太口味组</t>
        </is>
      </c>
      <c r="G341"/>
      <c r="H341">
        <v>1</v>
      </c>
      <c r="I341">
        <v>1</v>
      </c>
      <c r="J341" t="inlineStr">
        <is>
          <t>14m22.61s</t>
        </is>
      </c>
      <c r="K341" t="inlineStr">
        <is>
          <t>加班调休假</t>
        </is>
      </c>
      <c r="L341" s="2">
        <v>46111</v>
      </c>
      <c r="M341" s="2">
        <v>46112.5</v>
      </c>
      <c r="N341" t="inlineStr">
        <is>
          <t>2</t>
        </is>
      </c>
      <c r="O341" t="inlineStr">
        <is>
          <t>私人理由</t>
        </is>
      </c>
      <c r="P341" t="inlineStr">
        <is>
          <t>天</t>
        </is>
      </c>
      <c r="Q341"/>
      <c r="R341"/>
      <c r="S341"/>
      <c r="T341" s="3"/>
      <c r="U341" s="3"/>
      <c r="V341"/>
      <c r="W341" t="inlineStr">
        <is>
          <t>NzU1MDE0NzI0MzAzMzAzNDc1MzpyZWN2YVNING1NUjRZRToyNzJhMDNlMTkxYTM0YTY1MWY0MjU2ZTMwNTQ5YjE0ZTox</t>
        </is>
      </c>
    </row>
    <row r="342" ht="25.5" customHeight="1">
      <c r="A342" t="inlineStr">
        <is>
          <t>202602110011</t>
        </is>
      </c>
      <c r="B342" t="inlineStr">
        <is>
          <t>已通过</t>
        </is>
      </c>
      <c r="C342" s="4">
        <v>46064.420439814814</v>
      </c>
      <c r="D342" s="4">
        <v>46064.43204861111</v>
      </c>
      <c r="E342" t="inlineStr">
        <is>
          <t>王昕宇</t>
        </is>
      </c>
      <c r="F342" t="inlineStr">
        <is>
          <t>产品与研发中心;软件系统产品研发部;安卓软件开发部</t>
        </is>
      </c>
      <c r="G342"/>
      <c r="H342">
        <v>1</v>
      </c>
      <c r="I342">
        <v>1</v>
      </c>
      <c r="J342" t="inlineStr">
        <is>
          <t>16m43.574s</t>
        </is>
      </c>
      <c r="K342" t="inlineStr">
        <is>
          <t>年假 2026</t>
        </is>
      </c>
      <c r="L342" s="2">
        <v>46067.5</v>
      </c>
      <c r="M342" s="2">
        <v>46067.5</v>
      </c>
      <c r="N342" t="inlineStr">
        <is>
          <t>0.5</t>
        </is>
      </c>
      <c r="O342" t="inlineStr">
        <is>
          <t>过年提前回家错开高峰</t>
        </is>
      </c>
      <c r="P342" t="inlineStr">
        <is>
          <t>天</t>
        </is>
      </c>
      <c r="Q342"/>
      <c r="R342"/>
      <c r="S342"/>
      <c r="T342" s="3"/>
      <c r="U342" s="3"/>
      <c r="V342"/>
      <c r="W342" t="inlineStr">
        <is>
          <t>NzU1MDE0NzI0MzAzMzAzNDc1MzpyZWN2YVNCRjZHVk5RSDoyNzFiYWE5YTMxODRiYjhlMGM1OWJlNjUwYmFmNWI4NDox</t>
        </is>
      </c>
    </row>
    <row r="343" ht="25.5" customHeight="1">
      <c r="A343" t="inlineStr">
        <is>
          <t>202602110010</t>
        </is>
      </c>
      <c r="B343" t="inlineStr">
        <is>
          <t>已通过</t>
        </is>
      </c>
      <c r="C343" s="4">
        <v>46064.420069444444</v>
      </c>
      <c r="D343" s="4">
        <v>46064.48201388889</v>
      </c>
      <c r="E343" t="inlineStr">
        <is>
          <t>王昕宇</t>
        </is>
      </c>
      <c r="F343" t="inlineStr">
        <is>
          <t>产品与研发中心;软件系统产品研发部;安卓软件开发部</t>
        </is>
      </c>
      <c r="G343"/>
      <c r="H343">
        <v>1</v>
      </c>
      <c r="I343">
        <v>1</v>
      </c>
      <c r="J343" t="inlineStr">
        <is>
          <t>1h29m12.947s</t>
        </is>
      </c>
      <c r="K343" t="inlineStr">
        <is>
          <t>年假 2025</t>
        </is>
      </c>
      <c r="L343" s="2">
        <v>46066</v>
      </c>
      <c r="M343" s="2">
        <v>46067</v>
      </c>
      <c r="N343" t="inlineStr">
        <is>
          <t>1.5</t>
        </is>
      </c>
      <c r="O343" t="inlineStr">
        <is>
          <t>过年提前回家错开高峰</t>
        </is>
      </c>
      <c r="P343" t="inlineStr">
        <is>
          <t>天</t>
        </is>
      </c>
      <c r="Q343"/>
      <c r="R343"/>
      <c r="S343"/>
      <c r="T343" s="3"/>
      <c r="U343" s="3"/>
      <c r="V343"/>
      <c r="W343" t="inlineStr">
        <is>
          <t>NzU1MDE0NzI0MzAzMzAzNDc1MzpyZWN2YVNCd0h5VDZHdDplZDhlM2IyOWI1YjEzMTMxZThjNjAwMGVmZDg0NjFmMzox</t>
        </is>
      </c>
    </row>
    <row r="344" ht="25.5" customHeight="1">
      <c r="A344" t="inlineStr">
        <is>
          <t>202602110009</t>
        </is>
      </c>
      <c r="B344" t="inlineStr">
        <is>
          <t>已通过</t>
        </is>
      </c>
      <c r="C344" s="4">
        <v>46064.41962962963</v>
      </c>
      <c r="D344" s="4">
        <v>46064.48204861111</v>
      </c>
      <c r="E344" t="inlineStr">
        <is>
          <t>王昕宇</t>
        </is>
      </c>
      <c r="F344" t="inlineStr">
        <is>
          <t>产品与研发中心;软件系统产品研发部;安卓软件开发部</t>
        </is>
      </c>
      <c r="G344"/>
      <c r="H344">
        <v>1</v>
      </c>
      <c r="I344">
        <v>1</v>
      </c>
      <c r="J344" t="inlineStr">
        <is>
          <t>1h29m53.746s</t>
        </is>
      </c>
      <c r="K344" t="inlineStr">
        <is>
          <t>加班调休假</t>
        </is>
      </c>
      <c r="L344" s="2">
        <v>46065</v>
      </c>
      <c r="M344" s="2">
        <v>46065.5</v>
      </c>
      <c r="N344" t="inlineStr">
        <is>
          <t>1</t>
        </is>
      </c>
      <c r="O344" t="inlineStr">
        <is>
          <t>过年提前回家错开高峰</t>
        </is>
      </c>
      <c r="P344" t="inlineStr">
        <is>
          <t>天</t>
        </is>
      </c>
      <c r="Q344"/>
      <c r="R344"/>
      <c r="S344"/>
      <c r="T344" s="3"/>
      <c r="U344" s="3"/>
      <c r="V344"/>
      <c r="W344" t="inlineStr">
        <is>
          <t>NzU1MDE0NzI0MzAzMzAzNDc1MzpyZWN2YVNCbVN1bWU2cDpjNWI5OTMzNzBmOTU4MDY0ZjgxOWQ0MzU0Y2QwMDI2Mzox</t>
        </is>
      </c>
    </row>
    <row r="345" ht="25.5" customHeight="1">
      <c r="A345" t="inlineStr">
        <is>
          <t>202602110008</t>
        </is>
      </c>
      <c r="B345" t="inlineStr">
        <is>
          <t>已通过</t>
        </is>
      </c>
      <c r="C345" s="4">
        <v>46064.40545138889</v>
      </c>
      <c r="D345" s="4">
        <v>46064.405590277776</v>
      </c>
      <c r="E345" t="inlineStr">
        <is>
          <t>何舒琦</t>
        </is>
      </c>
      <c r="F345" t="inlineStr">
        <is>
          <t>创新中心</t>
        </is>
      </c>
      <c r="G345"/>
      <c r="H345">
        <v>1</v>
      </c>
      <c r="I345">
        <v>1</v>
      </c>
      <c r="J345" t="inlineStr">
        <is>
          <t>11.728s</t>
        </is>
      </c>
      <c r="K345" t="inlineStr">
        <is>
          <t>加班调休假</t>
        </is>
      </c>
      <c r="L345" s="2">
        <v>46066.5</v>
      </c>
      <c r="M345" s="2">
        <v>46066.5</v>
      </c>
      <c r="N345" t="inlineStr">
        <is>
          <t>0.5</t>
        </is>
      </c>
      <c r="O345" t="inlineStr">
        <is>
          <t>请假</t>
        </is>
      </c>
      <c r="P345" t="inlineStr">
        <is>
          <t>天</t>
        </is>
      </c>
      <c r="Q345"/>
      <c r="R345"/>
      <c r="S345"/>
      <c r="T345" s="3"/>
      <c r="U345" s="3"/>
      <c r="V345"/>
      <c r="W345" t="inlineStr">
        <is>
          <t>NzU1MDE0NzI0MzAzMzAzNDc1MzpyZWN2YVN3ZWRFWk9tSTpiMzZiNDk5ZmQ2NjI3OGM4ODM1ZDM4ZmJiNzQ2OGIyNzox</t>
        </is>
      </c>
    </row>
    <row r="346" ht="25.5" customHeight="1">
      <c r="A346" t="inlineStr">
        <is>
          <t>202602110007</t>
        </is>
      </c>
      <c r="B346" t="inlineStr">
        <is>
          <t>已通过</t>
        </is>
      </c>
      <c r="C346" s="4">
        <v>46064.388865740744</v>
      </c>
      <c r="D346" s="4">
        <v>46064.394328703704</v>
      </c>
      <c r="E346" t="inlineStr">
        <is>
          <t>汤腾发</t>
        </is>
      </c>
      <c r="F346" t="inlineStr">
        <is>
          <t>质量部;供应商质量组</t>
        </is>
      </c>
      <c r="G346"/>
      <c r="H346">
        <v>1</v>
      </c>
      <c r="I346">
        <v>1</v>
      </c>
      <c r="J346" t="inlineStr">
        <is>
          <t>7m52.103s</t>
        </is>
      </c>
      <c r="K346" t="inlineStr">
        <is>
          <t>年假 2026</t>
        </is>
      </c>
      <c r="L346" s="2">
        <v>46067.5</v>
      </c>
      <c r="M346" s="2">
        <v>46067.5</v>
      </c>
      <c r="N346" t="inlineStr">
        <is>
          <t>0.5</t>
        </is>
      </c>
      <c r="O346" t="inlineStr">
        <is>
          <t>回家过年</t>
        </is>
      </c>
      <c r="P346" t="inlineStr">
        <is>
          <t>天</t>
        </is>
      </c>
      <c r="Q346"/>
      <c r="R346"/>
      <c r="S346"/>
      <c r="T346" s="3"/>
      <c r="U346" s="3"/>
      <c r="V346"/>
      <c r="W346" t="inlineStr">
        <is>
          <t>NzU1MDE0NzI0MzAzMzAzNDc1MzpyZWN2YVNxZEVOREFWczphODM5OGExMGYxZmRhZjNhMTZhNzZhNzJkOGRmMTNmMTox</t>
        </is>
      </c>
    </row>
    <row r="347" ht="25.5" customHeight="1">
      <c r="A347" t="inlineStr">
        <is>
          <t>202602110006</t>
        </is>
      </c>
      <c r="B347" t="inlineStr">
        <is>
          <t>已通过</t>
        </is>
      </c>
      <c r="C347" s="4">
        <v>46064.3884375</v>
      </c>
      <c r="D347" s="4">
        <v>46064.39424768519</v>
      </c>
      <c r="E347" t="inlineStr">
        <is>
          <t>汤腾发</t>
        </is>
      </c>
      <c r="F347" t="inlineStr">
        <is>
          <t>质量部;供应商质量组</t>
        </is>
      </c>
      <c r="G347"/>
      <c r="H347">
        <v>1</v>
      </c>
      <c r="I347">
        <v>1</v>
      </c>
      <c r="J347" t="inlineStr">
        <is>
          <t>8m22.008s</t>
        </is>
      </c>
      <c r="K347" t="inlineStr">
        <is>
          <t>加班调休假</t>
        </is>
      </c>
      <c r="L347" s="2">
        <v>46064.5</v>
      </c>
      <c r="M347" s="2">
        <v>46067</v>
      </c>
      <c r="N347" t="inlineStr">
        <is>
          <t>3</t>
        </is>
      </c>
      <c r="O347" t="inlineStr">
        <is>
          <t>回家过年</t>
        </is>
      </c>
      <c r="P347" t="inlineStr">
        <is>
          <t>天</t>
        </is>
      </c>
      <c r="Q347"/>
      <c r="R347"/>
      <c r="S347"/>
      <c r="T347" s="3"/>
      <c r="U347" s="3"/>
      <c r="V347"/>
      <c r="W347" t="inlineStr">
        <is>
          <t>NzU1MDE0NzI0MzAzMzAzNDc1MzpyZWN2YVNxM1lGZWM5WTo3Mzc3Njc1NGZkYjNhYmIwZWRjNzI2NWM5YTlkOGQ0ZDox</t>
        </is>
      </c>
    </row>
    <row r="348" ht="25.5" customHeight="1">
      <c r="A348" t="inlineStr">
        <is>
          <t>202602110005</t>
        </is>
      </c>
      <c r="B348" t="inlineStr">
        <is>
          <t>已通过</t>
        </is>
      </c>
      <c r="C348" s="4">
        <v>46064.33021990741</v>
      </c>
      <c r="D348" s="4">
        <v>46064.40101851852</v>
      </c>
      <c r="E348" t="inlineStr">
        <is>
          <t>董晓婉</t>
        </is>
      </c>
      <c r="F348" t="inlineStr">
        <is>
          <t>Product and R&amp;D Center;Software R&amp;D Department;Software Software Quality Assurance Team</t>
        </is>
      </c>
      <c r="G348"/>
      <c r="H348">
        <v>1</v>
      </c>
      <c r="I348">
        <v>1</v>
      </c>
      <c r="J348" t="inlineStr">
        <is>
          <t>1h41m57.514s</t>
        </is>
      </c>
      <c r="K348" t="inlineStr">
        <is>
          <t>年假 2025</t>
        </is>
      </c>
      <c r="L348" s="2">
        <v>46064</v>
      </c>
      <c r="M348" s="2">
        <v>46065.5</v>
      </c>
      <c r="N348" t="inlineStr">
        <is>
          <t>2</t>
        </is>
      </c>
      <c r="O348" t="inlineStr">
        <is>
          <t>请假提前回家</t>
        </is>
      </c>
      <c r="P348" t="inlineStr">
        <is>
          <t>天</t>
        </is>
      </c>
      <c r="Q348"/>
      <c r="R348"/>
      <c r="S348"/>
      <c r="T348" s="3"/>
      <c r="U348" s="3"/>
      <c r="V348"/>
      <c r="W348" t="inlineStr">
        <is>
          <t>NzU1MDE0NzI0MzAzMzAzNDc1MzpyZWN2YVM0WDRRblBRVjozMDg3MGEzZWQ2OWI5NjhjOWQxMjc3Y2Y2YTgyZGU2Njox</t>
        </is>
      </c>
    </row>
    <row r="349" ht="25.5" customHeight="1">
      <c r="A349" t="inlineStr">
        <is>
          <t>202602110004</t>
        </is>
      </c>
      <c r="B349" t="inlineStr">
        <is>
          <t>已撤回</t>
        </is>
      </c>
      <c r="C349" s="4">
        <v>46064.306655092594</v>
      </c>
      <c r="D349" s="4">
        <v>46064.32990740741</v>
      </c>
      <c r="E349" t="inlineStr">
        <is>
          <t>董晓婉</t>
        </is>
      </c>
      <c r="F349" t="inlineStr">
        <is>
          <t>产品与研发中心;软件系统产品研发部;软件质量保障组</t>
        </is>
      </c>
      <c r="G349"/>
      <c r="H349">
        <v>0</v>
      </c>
      <c r="I349">
        <v>0</v>
      </c>
      <c r="J349" t="inlineStr">
        <is>
          <t>33m28.469s</t>
        </is>
      </c>
      <c r="K349" t="inlineStr">
        <is>
          <t>年假 2025</t>
        </is>
      </c>
      <c r="L349" s="2">
        <v>46064</v>
      </c>
      <c r="M349" s="2">
        <v>46064.5</v>
      </c>
      <c r="N349" t="inlineStr">
        <is>
          <t>1</t>
        </is>
      </c>
      <c r="O349" t="inlineStr">
        <is>
          <t>家里有事
</t>
        </is>
      </c>
      <c r="P349" t="inlineStr">
        <is>
          <t>天</t>
        </is>
      </c>
      <c r="Q349"/>
      <c r="R349"/>
      <c r="S349"/>
      <c r="T349" s="3"/>
      <c r="U349" s="3"/>
      <c r="V349"/>
      <c r="W349" t="inlineStr">
        <is>
          <t>NzU1MDE0NzI0MzAzMzAzNDc1MzpyZWN2YVJXcEVVV3MyTDozNjgxODEwNjdhMjQ1OWZiMmI1N2UxMDg0Y2JmNTI2NTox</t>
        </is>
      </c>
    </row>
    <row r="350" ht="25.5" customHeight="1">
      <c r="A350" t="inlineStr">
        <is>
          <t>202602100059</t>
        </is>
      </c>
      <c r="B350" t="inlineStr">
        <is>
          <t>已通过</t>
        </is>
      </c>
      <c r="C350" s="4">
        <v>46063.942824074074</v>
      </c>
      <c r="D350" s="4">
        <v>46064.603055555555</v>
      </c>
      <c r="E350" t="inlineStr">
        <is>
          <t>李燕君</t>
        </is>
      </c>
      <c r="F350" t="inlineStr">
        <is>
          <t>运营中心;财务部</t>
        </is>
      </c>
      <c r="G350"/>
      <c r="H350">
        <v>1</v>
      </c>
      <c r="I350">
        <v>1</v>
      </c>
      <c r="J350" t="inlineStr">
        <is>
          <t>15h50m43.818s</t>
        </is>
      </c>
      <c r="K350" t="inlineStr">
        <is>
          <t>年假 2025</t>
        </is>
      </c>
      <c r="L350" s="2">
        <v>46065</v>
      </c>
      <c r="M350" s="2">
        <v>46066</v>
      </c>
      <c r="N350" t="inlineStr">
        <is>
          <t>1.5</t>
        </is>
      </c>
      <c r="O350" t="inlineStr">
        <is>
          <t>调休年假</t>
        </is>
      </c>
      <c r="P350" t="inlineStr">
        <is>
          <t>天</t>
        </is>
      </c>
      <c r="Q350"/>
      <c r="R350"/>
      <c r="S350"/>
      <c r="T350" s="3"/>
      <c r="U350" s="3"/>
      <c r="V350"/>
      <c r="W350" t="inlineStr">
        <is>
          <t>NzU1MDE0NzI0MzAzMzAzNDc1MzpyZWN2YVBPdlp6Y25Jdzo4ZDhiYWIwMmVjNjg2ZDdjY2RlZGU3ZGIwMzc5NTdiMjox</t>
        </is>
      </c>
    </row>
    <row r="351" ht="25.5" customHeight="1">
      <c r="A351" t="inlineStr">
        <is>
          <t>202602100049</t>
        </is>
      </c>
      <c r="B351" t="inlineStr">
        <is>
          <t>已通过</t>
        </is>
      </c>
      <c r="C351" s="4">
        <v>46063.76362268518</v>
      </c>
      <c r="D351" s="4">
        <v>46063.77443287037</v>
      </c>
      <c r="E351" t="inlineStr">
        <is>
          <t>屈万新</t>
        </is>
      </c>
      <c r="F351" t="inlineStr">
        <is>
          <t>产品与研发中心;软件系统产品研发部</t>
        </is>
      </c>
      <c r="G351"/>
      <c r="H351">
        <v>2</v>
      </c>
      <c r="I351">
        <v>2</v>
      </c>
      <c r="J351" t="inlineStr">
        <is>
          <t>15m34.603s</t>
        </is>
      </c>
      <c r="K351" t="inlineStr">
        <is>
          <t>年假 2025</t>
        </is>
      </c>
      <c r="L351" s="2">
        <v>46064</v>
      </c>
      <c r="M351" s="2">
        <v>46067.5</v>
      </c>
      <c r="N351" t="inlineStr">
        <is>
          <t>4</t>
        </is>
      </c>
      <c r="O351" t="inlineStr">
        <is>
          <t>春节回湖北</t>
        </is>
      </c>
      <c r="P351" t="inlineStr">
        <is>
          <t>天</t>
        </is>
      </c>
      <c r="Q351"/>
      <c r="R351"/>
      <c r="S351"/>
      <c r="T351" s="3"/>
      <c r="U351" s="3"/>
      <c r="V351"/>
      <c r="W351" t="inlineStr">
        <is>
          <t>NzU1MDE0NzI0MzAzMzAzNDc1MzpyZWN2YU9MeTJIaUpxYjpmMGI0ZGJhOWNiODY5NjUzYWVmNzQ2Njc3MjkwMTVhZjox</t>
        </is>
      </c>
    </row>
    <row r="352" ht="25.5" customHeight="1">
      <c r="A352" t="inlineStr">
        <is>
          <t>202602100047</t>
        </is>
      </c>
      <c r="B352" t="inlineStr">
        <is>
          <t>已通过</t>
        </is>
      </c>
      <c r="C352" s="4">
        <v>46063.759618055556</v>
      </c>
      <c r="D352" s="4">
        <v>46063.77563657407</v>
      </c>
      <c r="E352" t="inlineStr">
        <is>
          <t>付强</t>
        </is>
      </c>
      <c r="F352" t="inlineStr">
        <is>
          <t>创新中心;全球口味组</t>
        </is>
      </c>
      <c r="G352"/>
      <c r="H352">
        <v>1</v>
      </c>
      <c r="I352">
        <v>1</v>
      </c>
      <c r="J352" t="inlineStr">
        <is>
          <t>23m4.175s</t>
        </is>
      </c>
      <c r="K352" t="inlineStr">
        <is>
          <t>年假 2025</t>
        </is>
      </c>
      <c r="L352" s="2">
        <v>46065</v>
      </c>
      <c r="M352" s="2">
        <v>46067.5</v>
      </c>
      <c r="N352" t="inlineStr">
        <is>
          <t>3</t>
        </is>
      </c>
      <c r="O352" t="inlineStr">
        <is>
          <t>年假</t>
        </is>
      </c>
      <c r="P352" t="inlineStr">
        <is>
          <t>天</t>
        </is>
      </c>
      <c r="Q352"/>
      <c r="R352"/>
      <c r="S352"/>
      <c r="T352" s="3"/>
      <c r="U352" s="3"/>
      <c r="V352"/>
      <c r="W352" t="inlineStr">
        <is>
          <t>NzU1MDE0NzI0MzAzMzAzNDc1MzpyZWN2YU9LNmVTWWVSSDpiMTE3ODRiMWViZDMzMzJkYTJjYjAwMjA5YjQ4MmNiNTox</t>
        </is>
      </c>
    </row>
    <row r="353" ht="25.5" customHeight="1">
      <c r="A353" t="inlineStr">
        <is>
          <t>202602100046</t>
        </is>
      </c>
      <c r="B353" t="inlineStr">
        <is>
          <t>已通过</t>
        </is>
      </c>
      <c r="C353" s="4">
        <v>46063.72515046296</v>
      </c>
      <c r="D353" s="4">
        <v>46063.80962962963</v>
      </c>
      <c r="E353" t="inlineStr">
        <is>
          <t>马梅琼</t>
        </is>
      </c>
      <c r="F353" t="inlineStr">
        <is>
          <t>工业化中心;供应链部;计划&amp;履行组</t>
        </is>
      </c>
      <c r="G353"/>
      <c r="H353">
        <v>1</v>
      </c>
      <c r="I353">
        <v>1</v>
      </c>
      <c r="J353" t="inlineStr">
        <is>
          <t>2h1m39.504s</t>
        </is>
      </c>
      <c r="K353" t="inlineStr">
        <is>
          <t>年假 2025</t>
        </is>
      </c>
      <c r="L353" s="2">
        <v>46077</v>
      </c>
      <c r="M353" s="2">
        <v>46079.5</v>
      </c>
      <c r="N353" t="inlineStr">
        <is>
          <t>3</t>
        </is>
      </c>
      <c r="O353" t="inlineStr">
        <is>
          <t>回家过年</t>
        </is>
      </c>
      <c r="P353" t="inlineStr">
        <is>
          <t>天</t>
        </is>
      </c>
      <c r="Q353"/>
      <c r="R353"/>
      <c r="S353"/>
      <c r="T353" s="3"/>
      <c r="U353" s="3"/>
      <c r="V353"/>
      <c r="W353" t="inlineStr">
        <is>
          <t>NzU1MDE0NzI0MzAzMzAzNDc1MzpyZWN2YU94Qm5FZ0JMeDphNmZhMDk2MTk2OGVlNjFjOGEwYzExZTE0MTMxZWQ1NTox</t>
        </is>
      </c>
    </row>
    <row r="354" ht="25.5" customHeight="1">
      <c r="A354" t="inlineStr">
        <is>
          <t>202602100045</t>
        </is>
      </c>
      <c r="B354" t="inlineStr">
        <is>
          <t>已通过</t>
        </is>
      </c>
      <c r="C354" s="4">
        <v>46063.718194444446</v>
      </c>
      <c r="D354" s="4">
        <v>46063.80982638889</v>
      </c>
      <c r="E354" t="inlineStr">
        <is>
          <t>马梅琼</t>
        </is>
      </c>
      <c r="F354" t="inlineStr">
        <is>
          <t>工业化中心;供应链部;计划&amp;履行组</t>
        </is>
      </c>
      <c r="G354"/>
      <c r="H354">
        <v>1</v>
      </c>
      <c r="I354">
        <v>1</v>
      </c>
      <c r="J354" t="inlineStr">
        <is>
          <t>2h11m57.451s</t>
        </is>
      </c>
      <c r="K354" t="inlineStr">
        <is>
          <t>加班调休假</t>
        </is>
      </c>
      <c r="L354" s="2">
        <v>46067</v>
      </c>
      <c r="M354" s="2">
        <v>46067.5</v>
      </c>
      <c r="N354" t="inlineStr">
        <is>
          <t>1</t>
        </is>
      </c>
      <c r="O354" t="inlineStr">
        <is>
          <t>回家过年</t>
        </is>
      </c>
      <c r="P354" t="inlineStr">
        <is>
          <t>天</t>
        </is>
      </c>
      <c r="Q354"/>
      <c r="R354"/>
      <c r="S354"/>
      <c r="T354" s="3"/>
      <c r="U354" s="3"/>
      <c r="V354"/>
      <c r="W354" t="inlineStr">
        <is>
          <t>NzU1MDE0NzI0MzAzMzAzNDc1MzpyZWN2YU92NFpzNGRwZDo4MDk4YjJmZGJiN2E2ZmE5OGUzNTY4MjE2MDdmYzVlYzox</t>
        </is>
      </c>
    </row>
    <row r="355" ht="25.5" customHeight="1">
      <c r="A355" t="inlineStr">
        <is>
          <t>202602100042</t>
        </is>
      </c>
      <c r="B355" t="inlineStr">
        <is>
          <t>已通过</t>
        </is>
      </c>
      <c r="C355" s="4">
        <v>46063.70277777778</v>
      </c>
      <c r="D355" s="4">
        <v>46064.407060185185</v>
      </c>
      <c r="E355" t="inlineStr">
        <is>
          <t>唐嘉伟</t>
        </is>
      </c>
      <c r="F355" t="inlineStr">
        <is>
          <t>工业化中心;制造部;装备组</t>
        </is>
      </c>
      <c r="G355"/>
      <c r="H355">
        <v>1</v>
      </c>
      <c r="I355">
        <v>1</v>
      </c>
      <c r="J355" t="inlineStr">
        <is>
          <t>16h54m10.114s</t>
        </is>
      </c>
      <c r="K355" t="inlineStr">
        <is>
          <t>年假 2025</t>
        </is>
      </c>
      <c r="L355" s="2">
        <v>46077</v>
      </c>
      <c r="M355" s="2">
        <v>46078.5</v>
      </c>
      <c r="N355" t="inlineStr">
        <is>
          <t>2</t>
        </is>
      </c>
      <c r="O355" t="inlineStr">
        <is>
          <t>请假回家过年</t>
        </is>
      </c>
      <c r="P355" t="inlineStr">
        <is>
          <t>天</t>
        </is>
      </c>
      <c r="Q355"/>
      <c r="R355"/>
      <c r="S355"/>
      <c r="T355" s="3"/>
      <c r="U355" s="3"/>
      <c r="V355"/>
      <c r="W355" t="inlineStr">
        <is>
          <t>NzU1MDE0NzI0MzAzMzAzNDc1MzpyZWN2YU9wdXhIaE9pRzo4ZDVmYTM3YTUwYjIxMjFlNGRlYTQwYzUwMTYyYTgzMTox</t>
        </is>
      </c>
    </row>
    <row r="356" ht="25.5" customHeight="1">
      <c r="A356" t="inlineStr">
        <is>
          <t>202602100041</t>
        </is>
      </c>
      <c r="B356" t="inlineStr">
        <is>
          <t>已通过</t>
        </is>
      </c>
      <c r="C356" s="4">
        <v>46063.69866898148</v>
      </c>
      <c r="D356" s="4">
        <v>46063.87446759259</v>
      </c>
      <c r="E356" t="inlineStr">
        <is>
          <t>王海晓</t>
        </is>
      </c>
      <c r="F356" t="inlineStr">
        <is>
          <t>运营中心;法务部</t>
        </is>
      </c>
      <c r="G356"/>
      <c r="H356">
        <v>1</v>
      </c>
      <c r="I356">
        <v>1</v>
      </c>
      <c r="J356" t="inlineStr">
        <is>
          <t>4h13m9.64s</t>
        </is>
      </c>
      <c r="K356" t="inlineStr">
        <is>
          <t>年假 2026</t>
        </is>
      </c>
      <c r="L356" s="2">
        <v>46066.5</v>
      </c>
      <c r="M356" s="2">
        <v>46066.5</v>
      </c>
      <c r="N356" t="inlineStr">
        <is>
          <t>0.5</t>
        </is>
      </c>
      <c r="O356" t="inlineStr">
        <is>
          <t>回家过年</t>
        </is>
      </c>
      <c r="P356" t="inlineStr">
        <is>
          <t>天</t>
        </is>
      </c>
      <c r="Q356"/>
      <c r="R356"/>
      <c r="S356"/>
      <c r="T356" s="3"/>
      <c r="U356" s="3"/>
      <c r="V356"/>
      <c r="W356" t="inlineStr">
        <is>
          <t>NzU1MDE0NzI0MzAzMzAzNDc1MzpyZWN2YU9vMGJPRFhaWDphZWVlOGE4MWQzOGI2MGJlYWMwNTRhOWYwYzc1NmMwODox</t>
        </is>
      </c>
    </row>
    <row r="357" ht="25.5" customHeight="1">
      <c r="A357" t="inlineStr">
        <is>
          <t>202602100038</t>
        </is>
      </c>
      <c r="B357" t="inlineStr">
        <is>
          <t>已通过</t>
        </is>
      </c>
      <c r="C357" s="4">
        <v>46063.68005787037</v>
      </c>
      <c r="D357" s="4">
        <v>46064.65152777778</v>
      </c>
      <c r="E357" t="inlineStr">
        <is>
          <t>唐嘉伟</t>
        </is>
      </c>
      <c r="F357" t="inlineStr">
        <is>
          <t>工业化中心;制造部;装备组</t>
        </is>
      </c>
      <c r="G357"/>
      <c r="H357">
        <v>1</v>
      </c>
      <c r="I357">
        <v>1</v>
      </c>
      <c r="J357" t="inlineStr">
        <is>
          <t>23h18m55.472s</t>
        </is>
      </c>
      <c r="K357" t="inlineStr">
        <is>
          <t>年假 2025</t>
        </is>
      </c>
      <c r="L357" s="2">
        <v>46066</v>
      </c>
      <c r="M357" s="2">
        <v>46067.5</v>
      </c>
      <c r="N357" t="inlineStr">
        <is>
          <t>2</t>
        </is>
      </c>
      <c r="O357" t="inlineStr">
        <is>
          <t>请假回家过年</t>
        </is>
      </c>
      <c r="P357" t="inlineStr">
        <is>
          <t>天</t>
        </is>
      </c>
      <c r="Q357"/>
      <c r="R357"/>
      <c r="S357"/>
      <c r="T357" s="3"/>
      <c r="U357" s="3"/>
      <c r="V357"/>
      <c r="W357" t="inlineStr">
        <is>
          <t>NzU1MDE0NzI0MzAzMzAzNDc1MzpyZWN2YU9oZlRiWU1ETjpjM2Y4NTNiOTRjNGFiZWYyYzYxNDAwOTExZTRmYTc2YTox</t>
        </is>
      </c>
    </row>
    <row r="358" ht="25.5" customHeight="1">
      <c r="A358" t="inlineStr">
        <is>
          <t>202602100037</t>
        </is>
      </c>
      <c r="B358" t="inlineStr">
        <is>
          <t>已通过</t>
        </is>
      </c>
      <c r="C358" s="4">
        <v>46063.67328703704</v>
      </c>
      <c r="D358" s="4">
        <v>46064.65163194444</v>
      </c>
      <c r="E358" t="inlineStr">
        <is>
          <t>唐志鸿</t>
        </is>
      </c>
      <c r="F358" t="inlineStr">
        <is>
          <t>工业化中心;制造部;装备组</t>
        </is>
      </c>
      <c r="G358"/>
      <c r="H358">
        <v>1</v>
      </c>
      <c r="I358">
        <v>1</v>
      </c>
      <c r="J358" t="inlineStr">
        <is>
          <t>23h28m49.546s</t>
        </is>
      </c>
      <c r="K358" t="inlineStr">
        <is>
          <t>加班调休假</t>
        </is>
      </c>
      <c r="L358" s="2">
        <v>46067</v>
      </c>
      <c r="M358" s="2">
        <v>46067.5</v>
      </c>
      <c r="N358" t="inlineStr">
        <is>
          <t>1</t>
        </is>
      </c>
      <c r="O358" t="inlineStr">
        <is>
          <t>提钱回老家</t>
        </is>
      </c>
      <c r="P358" t="inlineStr">
        <is>
          <t>天</t>
        </is>
      </c>
      <c r="Q358"/>
      <c r="R358"/>
      <c r="S358"/>
      <c r="T358" s="3"/>
      <c r="U358" s="3"/>
      <c r="V358"/>
      <c r="W358" t="inlineStr">
        <is>
          <t>NzU1MDE0NzI0MzAzMzAzNDc1MzpyZWN2YU9lTnlaRkdTbDowNTEzNzVmMDAwZjM2M2MyZmMzMmJmMjFiNjllYjg0NDox</t>
        </is>
      </c>
    </row>
    <row r="359" ht="25.5" customHeight="1">
      <c r="A359" t="inlineStr">
        <is>
          <t>202602100036</t>
        </is>
      </c>
      <c r="B359" t="inlineStr">
        <is>
          <t>已通过</t>
        </is>
      </c>
      <c r="C359" s="4">
        <v>46063.671064814815</v>
      </c>
      <c r="D359" s="4">
        <v>46063.67123842592</v>
      </c>
      <c r="E359" t="inlineStr">
        <is>
          <t>熊梦迪</t>
        </is>
      </c>
      <c r="F359" t="inlineStr">
        <is>
          <t>工业化中心;制造部;装备组</t>
        </is>
      </c>
      <c r="G359"/>
      <c r="H359">
        <v>1</v>
      </c>
      <c r="I359">
        <v>1</v>
      </c>
      <c r="J359" t="inlineStr">
        <is>
          <t>14.507s</t>
        </is>
      </c>
      <c r="K359" t="inlineStr">
        <is>
          <t>年假 2025</t>
        </is>
      </c>
      <c r="L359" s="2">
        <v>46067</v>
      </c>
      <c r="M359" s="2">
        <v>46067.5</v>
      </c>
      <c r="N359" t="inlineStr">
        <is>
          <t>1</t>
        </is>
      </c>
      <c r="O359" t="inlineStr">
        <is>
          <t>返乡</t>
        </is>
      </c>
      <c r="P359" t="inlineStr">
        <is>
          <t>天</t>
        </is>
      </c>
      <c r="Q359"/>
      <c r="R359"/>
      <c r="S359"/>
      <c r="T359" s="3"/>
      <c r="U359" s="3"/>
      <c r="V359"/>
      <c r="W359" t="inlineStr">
        <is>
          <t>NzU1MDE0NzI0MzAzMzAzNDc1MzpyZWN2YU9lMDZQZ0RhcTo0ZDExMjU0N2QyOTg3YzllMDczZjFjZGUwZjBjODE4MDox</t>
        </is>
      </c>
    </row>
    <row r="360" ht="25.5" customHeight="1">
      <c r="A360" t="inlineStr">
        <is>
          <t>202602100033</t>
        </is>
      </c>
      <c r="B360" t="inlineStr">
        <is>
          <t>已通过</t>
        </is>
      </c>
      <c r="C360" s="4">
        <v>46063.63642361111</v>
      </c>
      <c r="D360" s="4">
        <v>46063.813425925924</v>
      </c>
      <c r="E360" t="inlineStr">
        <is>
          <t>罗雨薇</t>
        </is>
      </c>
      <c r="F360" t="inlineStr">
        <is>
          <t>工业化中心;制造部</t>
        </is>
      </c>
      <c r="G360"/>
      <c r="H360">
        <v>1</v>
      </c>
      <c r="I360">
        <v>1</v>
      </c>
      <c r="J360" t="inlineStr">
        <is>
          <t>4h14m52.583s</t>
        </is>
      </c>
      <c r="K360" t="inlineStr">
        <is>
          <t>加班调休假</t>
        </is>
      </c>
      <c r="L360" s="2">
        <v>46067</v>
      </c>
      <c r="M360" s="2">
        <v>46067.5</v>
      </c>
      <c r="N360" t="inlineStr">
        <is>
          <t>1</t>
        </is>
      </c>
      <c r="O360" t="inlineStr">
        <is>
          <t>请假回家</t>
        </is>
      </c>
      <c r="P360" t="inlineStr">
        <is>
          <t>天</t>
        </is>
      </c>
      <c r="Q360"/>
      <c r="R360"/>
      <c r="S360"/>
      <c r="T360" s="3"/>
      <c r="U360" s="3"/>
      <c r="V360"/>
      <c r="W360" t="inlineStr">
        <is>
          <t>NzU1MDE0NzI0MzAzMzAzNDc1MzpyZWN2YU8xcjZZdTRZdjoxMzdlMjQ1MzJjNTg5Njk1Njk4YzRhNDYzNDAyYTAxZDox</t>
        </is>
      </c>
    </row>
    <row r="361" ht="25.5" customHeight="1">
      <c r="A361" t="inlineStr">
        <is>
          <t>202602100031</t>
        </is>
      </c>
      <c r="B361" t="inlineStr">
        <is>
          <t>已通过</t>
        </is>
      </c>
      <c r="C361" s="4">
        <v>46063.62837962963</v>
      </c>
      <c r="D361" s="4">
        <v>46063.62856481481</v>
      </c>
      <c r="E361" t="inlineStr">
        <is>
          <t>张泽坤</t>
        </is>
      </c>
      <c r="F361" t="inlineStr">
        <is>
          <t>项目管理部;产研项目管理部</t>
        </is>
      </c>
      <c r="G361"/>
      <c r="H361">
        <v>1</v>
      </c>
      <c r="I361">
        <v>1</v>
      </c>
      <c r="J361" t="inlineStr">
        <is>
          <t>16.361s</t>
        </is>
      </c>
      <c r="K361" t="inlineStr">
        <is>
          <t>年假 2025</t>
        </is>
      </c>
      <c r="L361" s="2">
        <v>46066.5</v>
      </c>
      <c r="M361" s="2">
        <v>46066.5</v>
      </c>
      <c r="N361" t="inlineStr">
        <is>
          <t>0.5</t>
        </is>
      </c>
      <c r="O361" t="inlineStr">
        <is>
          <t>年假，改票</t>
        </is>
      </c>
      <c r="P361" t="inlineStr">
        <is>
          <t>天</t>
        </is>
      </c>
      <c r="Q361"/>
      <c r="R361"/>
      <c r="S361"/>
      <c r="T361" s="3"/>
      <c r="U361" s="3"/>
      <c r="V361"/>
      <c r="W361" t="inlineStr">
        <is>
          <t>NzU1MDE0NzI0MzAzMzAzNDc1MzpyZWN2YU5Zd2daN3RpVDphNDVhMzU1NmJlMjcyNWYxY2I1MWRkZWQzMGY4NTY4Nzox</t>
        </is>
      </c>
    </row>
    <row r="362" ht="25.5" customHeight="1">
      <c r="A362" t="inlineStr">
        <is>
          <t>202602100030</t>
        </is>
      </c>
      <c r="B362" t="inlineStr">
        <is>
          <t>已通过</t>
        </is>
      </c>
      <c r="C362" s="4">
        <v>46063.627858796295</v>
      </c>
      <c r="D362" s="4">
        <v>46063.765393518515</v>
      </c>
      <c r="E362" t="inlineStr">
        <is>
          <t>屈阳</t>
        </is>
      </c>
      <c r="F362" t="inlineStr">
        <is>
          <t>产品与研发中心</t>
        </is>
      </c>
      <c r="G362"/>
      <c r="H362">
        <v>1</v>
      </c>
      <c r="I362">
        <v>1</v>
      </c>
      <c r="J362" t="inlineStr">
        <is>
          <t>3h18m2.916s</t>
        </is>
      </c>
      <c r="K362" t="inlineStr">
        <is>
          <t>事假</t>
        </is>
      </c>
      <c r="L362" s="2">
        <v>46066</v>
      </c>
      <c r="M362" s="2">
        <v>46067.5</v>
      </c>
      <c r="N362" t="inlineStr">
        <is>
          <t>2</t>
        </is>
      </c>
      <c r="O362" t="inlineStr">
        <is>
          <t>过年错峰请假回老家；</t>
        </is>
      </c>
      <c r="P362" t="inlineStr">
        <is>
          <t>天</t>
        </is>
      </c>
      <c r="Q362"/>
      <c r="R362"/>
      <c r="S362"/>
      <c r="T362" s="3"/>
      <c r="U362" s="3"/>
      <c r="V362"/>
      <c r="W362" t="inlineStr">
        <is>
          <t>NzU1MDE0NzI0MzAzMzAzNDc1MzpyZWN2YU5Za0s0VjlMWTo2NmFkNjc0MmEzNDIzMGU4NzRjYzFjMzQxNjBmNjRjZDox</t>
        </is>
      </c>
    </row>
    <row r="363" ht="25.5" customHeight="1">
      <c r="A363" t="inlineStr">
        <is>
          <t>202602100024</t>
        </is>
      </c>
      <c r="B363" t="inlineStr">
        <is>
          <t>已通过</t>
        </is>
      </c>
      <c r="C363" s="4">
        <v>46063.58001157407</v>
      </c>
      <c r="D363" s="4">
        <v>46063.81166666667</v>
      </c>
      <c r="E363" t="inlineStr">
        <is>
          <t>李治业</t>
        </is>
      </c>
      <c r="F363" t="inlineStr">
        <is>
          <t>运营中心;人力资源部</t>
        </is>
      </c>
      <c r="G363"/>
      <c r="H363">
        <v>1</v>
      </c>
      <c r="I363">
        <v>1</v>
      </c>
      <c r="J363" t="inlineStr">
        <is>
          <t>5h33m35.503s</t>
        </is>
      </c>
      <c r="K363" t="inlineStr">
        <is>
          <t>年假 2025</t>
        </is>
      </c>
      <c r="L363" s="2">
        <v>46066.5</v>
      </c>
      <c r="M363" s="2">
        <v>46067.5</v>
      </c>
      <c r="N363" t="inlineStr">
        <is>
          <t>1.5</t>
        </is>
      </c>
      <c r="O363" t="inlineStr">
        <is>
          <t>个人事务处理</t>
        </is>
      </c>
      <c r="P363" t="inlineStr">
        <is>
          <t>天</t>
        </is>
      </c>
      <c r="Q363"/>
      <c r="R363"/>
      <c r="S363"/>
      <c r="T363" s="3"/>
      <c r="U363" s="3"/>
      <c r="V363"/>
      <c r="W363" t="inlineStr">
        <is>
          <t>NzU1MDE0NzI0MzAzMzAzNDc1MzpyZWN2YU5HWjVGS01Ubjo1NTZkMTYxOTk3NmFjYjk1ZGVkYzFkOTBmZTNhOWM4Mjox</t>
        </is>
      </c>
    </row>
    <row r="364" ht="25.5" customHeight="1">
      <c r="A364" t="inlineStr">
        <is>
          <t>202602100023</t>
        </is>
      </c>
      <c r="B364" t="inlineStr">
        <is>
          <t>已通过</t>
        </is>
      </c>
      <c r="C364" s="4">
        <v>46063.578576388885</v>
      </c>
      <c r="D364" s="4">
        <v>46063.63607638889</v>
      </c>
      <c r="E364" t="inlineStr">
        <is>
          <t>黄荣荣</t>
        </is>
      </c>
      <c r="F364" t="inlineStr">
        <is>
          <t>工业化中心;制造部;测试工艺组</t>
        </is>
      </c>
      <c r="G364"/>
      <c r="H364">
        <v>1</v>
      </c>
      <c r="I364">
        <v>1</v>
      </c>
      <c r="J364" t="inlineStr">
        <is>
          <t>1h22m47.545s</t>
        </is>
      </c>
      <c r="K364" t="inlineStr">
        <is>
          <t>年假 2025</t>
        </is>
      </c>
      <c r="L364" s="2">
        <v>46077</v>
      </c>
      <c r="M364" s="2">
        <v>46079.5</v>
      </c>
      <c r="N364" t="inlineStr">
        <is>
          <t>3</t>
        </is>
      </c>
      <c r="O364" t="inlineStr">
        <is>
          <t>休年假</t>
        </is>
      </c>
      <c r="P364" t="inlineStr">
        <is>
          <t>天</t>
        </is>
      </c>
      <c r="Q364"/>
      <c r="R364"/>
      <c r="S364"/>
      <c r="T364" s="3"/>
      <c r="U364" s="3"/>
      <c r="V364"/>
      <c r="W364" t="inlineStr">
        <is>
          <t>NzU1MDE0NzI0MzAzMzAzNDc1MzpyZWN2YU5HdDBSdVp1cTpkOTQ1ZDA4NzFmMGY5YThhMGM0MjQzNzZkYTc4YjAwMzox</t>
        </is>
      </c>
    </row>
    <row r="365" ht="25.5" customHeight="1">
      <c r="A365" t="inlineStr">
        <is>
          <t>202602100022</t>
        </is>
      </c>
      <c r="B365" t="inlineStr">
        <is>
          <t>已通过</t>
        </is>
      </c>
      <c r="C365" s="4">
        <v>46063.57792824074</v>
      </c>
      <c r="D365" s="4">
        <v>46063.636145833334</v>
      </c>
      <c r="E365" t="inlineStr">
        <is>
          <t>黄荣荣</t>
        </is>
      </c>
      <c r="F365" t="inlineStr">
        <is>
          <t>工业化中心;制造部;测试工艺组</t>
        </is>
      </c>
      <c r="G365"/>
      <c r="H365">
        <v>1</v>
      </c>
      <c r="I365">
        <v>1</v>
      </c>
      <c r="J365" t="inlineStr">
        <is>
          <t>1h23m49.425s</t>
        </is>
      </c>
      <c r="K365" t="inlineStr">
        <is>
          <t>年假 2025</t>
        </is>
      </c>
      <c r="L365" s="2">
        <v>46066.5</v>
      </c>
      <c r="M365" s="2">
        <v>46067.5</v>
      </c>
      <c r="N365" t="inlineStr">
        <is>
          <t>1.5</t>
        </is>
      </c>
      <c r="O365" t="inlineStr">
        <is>
          <t>休年假</t>
        </is>
      </c>
      <c r="P365" t="inlineStr">
        <is>
          <t>天</t>
        </is>
      </c>
      <c r="Q365"/>
      <c r="R365"/>
      <c r="S365"/>
      <c r="T365" s="3"/>
      <c r="U365" s="3"/>
      <c r="V365"/>
      <c r="W365" t="inlineStr">
        <is>
          <t>NzU1MDE0NzI0MzAzMzAzNDc1MzpyZWN2YU5HZXJqZ08wRDo2MWI3NmY4OTNjN2IzNDY5NTY4NDQzYTFhYjc3YzI5ZTox</t>
        </is>
      </c>
    </row>
    <row r="366" ht="25.5" customHeight="1">
      <c r="A366" t="inlineStr">
        <is>
          <t>202602100016</t>
        </is>
      </c>
      <c r="B366" t="inlineStr">
        <is>
          <t>已通过</t>
        </is>
      </c>
      <c r="C366" s="4">
        <v>46063.465162037035</v>
      </c>
      <c r="D366" s="4">
        <v>46063.46545138889</v>
      </c>
      <c r="E366" t="inlineStr">
        <is>
          <t>董晓婉</t>
        </is>
      </c>
      <c r="F366" t="inlineStr">
        <is>
          <t>产品与研发中心;软件系统产品研发部;软件质量保障组</t>
        </is>
      </c>
      <c r="G366"/>
      <c r="H366">
        <v>1</v>
      </c>
      <c r="I366">
        <v>1</v>
      </c>
      <c r="J366" t="inlineStr">
        <is>
          <t>25.457s</t>
        </is>
      </c>
      <c r="K366" t="inlineStr">
        <is>
          <t>年假 2025</t>
        </is>
      </c>
      <c r="L366" s="2">
        <v>46066</v>
      </c>
      <c r="M366" s="2">
        <v>46067.5</v>
      </c>
      <c r="N366" t="inlineStr">
        <is>
          <t>2</t>
        </is>
      </c>
      <c r="O366" t="inlineStr">
        <is>
          <t>休年假</t>
        </is>
      </c>
      <c r="P366" t="inlineStr">
        <is>
          <t>天</t>
        </is>
      </c>
      <c r="Q366"/>
      <c r="R366"/>
      <c r="S366"/>
      <c r="T366" s="3"/>
      <c r="U366" s="3"/>
      <c r="V366"/>
      <c r="W366" t="inlineStr">
        <is>
          <t>NzU1MDE0NzI0MzAzMzAzNDc1MzpyZWN2YU4xbExROTY4bDo5OTEyZWQzMGU1NDlmMGYxYmQwNjdiMjkwZTJkNzFkYjox</t>
        </is>
      </c>
    </row>
    <row r="367" ht="25.5" customHeight="1">
      <c r="A367" t="inlineStr">
        <is>
          <t>202602100015</t>
        </is>
      </c>
      <c r="B367" t="inlineStr">
        <is>
          <t>已通过</t>
        </is>
      </c>
      <c r="C367" s="4">
        <v>46063.44634259259</v>
      </c>
      <c r="D367" s="4">
        <v>46063.44986111111</v>
      </c>
      <c r="E367" t="inlineStr">
        <is>
          <t>林剑</t>
        </is>
      </c>
      <c r="F367" t="inlineStr">
        <is>
          <t>工业化中心;制造部;整机工艺组</t>
        </is>
      </c>
      <c r="G367"/>
      <c r="H367">
        <v>1</v>
      </c>
      <c r="I367">
        <v>1</v>
      </c>
      <c r="J367" t="inlineStr">
        <is>
          <t>5m3.631s</t>
        </is>
      </c>
      <c r="K367" t="inlineStr">
        <is>
          <t>年假 2025</t>
        </is>
      </c>
      <c r="L367" s="2">
        <v>46077</v>
      </c>
      <c r="M367" s="2">
        <v>46078.5</v>
      </c>
      <c r="N367" t="inlineStr">
        <is>
          <t>2</t>
        </is>
      </c>
      <c r="O367" t="inlineStr">
        <is>
          <t>春节返乡</t>
        </is>
      </c>
      <c r="P367" t="inlineStr">
        <is>
          <t>天</t>
        </is>
      </c>
      <c r="Q367"/>
      <c r="R367"/>
      <c r="S367"/>
      <c r="T367" s="3"/>
      <c r="U367" s="3"/>
      <c r="V367"/>
      <c r="W367" t="inlineStr">
        <is>
          <t>NzU1MDE0NzI0MzAzMzAzNDc1MzpyZWN2YU1Vd0x6SFhFcDoxODUwNDA5NjIwZmUwNDhhYTFiZDg3ZTBkOWMyYmE1Yzox</t>
        </is>
      </c>
    </row>
    <row r="368" ht="25.5" customHeight="1">
      <c r="A368" t="inlineStr">
        <is>
          <t>202602100014</t>
        </is>
      </c>
      <c r="B368" t="inlineStr">
        <is>
          <t>已通过</t>
        </is>
      </c>
      <c r="C368" s="4">
        <v>46063.4459375</v>
      </c>
      <c r="D368" s="4">
        <v>46063.4500462963</v>
      </c>
      <c r="E368" t="inlineStr">
        <is>
          <t>林剑</t>
        </is>
      </c>
      <c r="F368" t="inlineStr">
        <is>
          <t>工业化中心;制造部;整机工艺组</t>
        </is>
      </c>
      <c r="G368"/>
      <c r="H368">
        <v>1</v>
      </c>
      <c r="I368">
        <v>1</v>
      </c>
      <c r="J368" t="inlineStr">
        <is>
          <t>5m55.124s</t>
        </is>
      </c>
      <c r="K368" t="inlineStr">
        <is>
          <t>年假 2025</t>
        </is>
      </c>
      <c r="L368" s="2">
        <v>46067</v>
      </c>
      <c r="M368" s="2">
        <v>46067.5</v>
      </c>
      <c r="N368" t="inlineStr">
        <is>
          <t>1</t>
        </is>
      </c>
      <c r="O368" t="inlineStr">
        <is>
          <t>春节返乡</t>
        </is>
      </c>
      <c r="P368" t="inlineStr">
        <is>
          <t>天</t>
        </is>
      </c>
      <c r="Q368"/>
      <c r="R368"/>
      <c r="S368"/>
      <c r="T368" s="3"/>
      <c r="U368" s="3"/>
      <c r="V368"/>
      <c r="W368" t="inlineStr">
        <is>
          <t>NzU1MDE0NzI0MzAzMzAzNDc1MzpyZWN2YU1Vbko0Zko1Zzo2NmFiZTdhM2NlNzhiOTZkZTc3ODU5MWEzYmIxYzQyYjox</t>
        </is>
      </c>
    </row>
    <row r="369" ht="25.5" customHeight="1">
      <c r="A369" t="inlineStr">
        <is>
          <t>202602100007</t>
        </is>
      </c>
      <c r="B369" t="inlineStr">
        <is>
          <t>已通过</t>
        </is>
      </c>
      <c r="C369" s="4">
        <v>46063.41587962963</v>
      </c>
      <c r="D369" s="4">
        <v>46063.76627314815</v>
      </c>
      <c r="E369" t="inlineStr">
        <is>
          <t>屈阳</t>
        </is>
      </c>
      <c r="F369" t="inlineStr">
        <is>
          <t>产品与研发中心</t>
        </is>
      </c>
      <c r="G369"/>
      <c r="H369">
        <v>1</v>
      </c>
      <c r="I369">
        <v>1</v>
      </c>
      <c r="J369" t="inlineStr">
        <is>
          <t>8h24m33.809s</t>
        </is>
      </c>
      <c r="K369" t="inlineStr">
        <is>
          <t>年假 2026</t>
        </is>
      </c>
      <c r="L369" s="2">
        <v>46065</v>
      </c>
      <c r="M369" s="2">
        <v>46065.5</v>
      </c>
      <c r="N369" t="inlineStr">
        <is>
          <t>1</t>
        </is>
      </c>
      <c r="O369" t="inlineStr">
        <is>
          <t>过年休假错峰安排回老家</t>
        </is>
      </c>
      <c r="P369" t="inlineStr">
        <is>
          <t>天</t>
        </is>
      </c>
      <c r="Q369"/>
      <c r="R369"/>
      <c r="S369"/>
      <c r="T369" s="3"/>
      <c r="U369" s="3"/>
      <c r="V369"/>
      <c r="W369" t="inlineStr">
        <is>
          <t>NzU1MDE0NzI0MzAzMzAzNDc1MzpyZWN2YU1KdTExOFhFNDozYzNlNGU5NjJiYzhmYTllMjA0ZDg1MTg3NGVhM2M2NTox</t>
        </is>
      </c>
    </row>
    <row r="370" ht="25.5" customHeight="1">
      <c r="A370" t="inlineStr">
        <is>
          <t>202602100005</t>
        </is>
      </c>
      <c r="B370" t="inlineStr">
        <is>
          <t>已通过</t>
        </is>
      </c>
      <c r="C370" s="4">
        <v>46063.41063657407</v>
      </c>
      <c r="D370" s="4">
        <v>46063.41261574074</v>
      </c>
      <c r="E370" t="inlineStr">
        <is>
          <t>刘晴</t>
        </is>
      </c>
      <c r="F370" t="inlineStr">
        <is>
          <t>工业化中心;制造部;测试工艺组</t>
        </is>
      </c>
      <c r="G370"/>
      <c r="H370">
        <v>1</v>
      </c>
      <c r="I370">
        <v>1</v>
      </c>
      <c r="J370" t="inlineStr">
        <is>
          <t>2m50.978s</t>
        </is>
      </c>
      <c r="K370" t="inlineStr">
        <is>
          <t>年假 2025</t>
        </is>
      </c>
      <c r="L370" s="2">
        <v>46077</v>
      </c>
      <c r="M370" s="2">
        <v>46077.5</v>
      </c>
      <c r="N370" t="inlineStr">
        <is>
          <t>1</t>
        </is>
      </c>
      <c r="O370" t="inlineStr">
        <is>
          <t>回家过年</t>
        </is>
      </c>
      <c r="P370" t="inlineStr">
        <is>
          <t>天</t>
        </is>
      </c>
      <c r="Q370"/>
      <c r="R370"/>
      <c r="S370"/>
      <c r="T370" s="3"/>
      <c r="U370" s="3"/>
      <c r="V370"/>
      <c r="W370" t="inlineStr">
        <is>
          <t>NzU1MDE0NzI0MzAzMzAzNDc1MzpyZWN2YU1IQWsyV3JDTTpiNDVkYjcwYTU1YjFhMzM3ZjYzMTM5MDA2ZDVhNjgyZDox</t>
        </is>
      </c>
    </row>
    <row r="371" ht="25.5" customHeight="1">
      <c r="A371" t="inlineStr">
        <is>
          <t>202602100003</t>
        </is>
      </c>
      <c r="B371" t="inlineStr">
        <is>
          <t>已通过</t>
        </is>
      </c>
      <c r="C371" s="4">
        <v>46063.40956018519</v>
      </c>
      <c r="D371" s="4">
        <v>46063.414351851854</v>
      </c>
      <c r="E371" t="inlineStr">
        <is>
          <t>刘晴</t>
        </is>
      </c>
      <c r="F371" t="inlineStr">
        <is>
          <t>工业化中心;制造部;测试工艺组</t>
        </is>
      </c>
      <c r="G371"/>
      <c r="H371">
        <v>2</v>
      </c>
      <c r="I371">
        <v>2</v>
      </c>
      <c r="J371" t="inlineStr">
        <is>
          <t>6m53.906s</t>
        </is>
      </c>
      <c r="K371" t="inlineStr">
        <is>
          <t>年假 2025</t>
        </is>
      </c>
      <c r="L371" s="2">
        <v>46064</v>
      </c>
      <c r="M371" s="2">
        <v>46067.5</v>
      </c>
      <c r="N371" t="inlineStr">
        <is>
          <t>4</t>
        </is>
      </c>
      <c r="O371" t="inlineStr">
        <is>
          <t>回家过年</t>
        </is>
      </c>
      <c r="P371" t="inlineStr">
        <is>
          <t>天</t>
        </is>
      </c>
      <c r="Q371"/>
      <c r="R371"/>
      <c r="S371"/>
      <c r="T371" s="3"/>
      <c r="U371" s="3"/>
      <c r="V371"/>
      <c r="W371" t="inlineStr">
        <is>
          <t>NzU1MDE0NzI0MzAzMzAzNDc1MzpyZWN2YU1IYlkzVDRaQjpmOTBiNGFlNTE2MWUyZDhlNjA5ODkxMTU1NDY2OTk1NDox</t>
        </is>
      </c>
    </row>
    <row r="372" ht="25.5" customHeight="1">
      <c r="A372" t="inlineStr">
        <is>
          <t>202602100002</t>
        </is>
      </c>
      <c r="B372" t="inlineStr">
        <is>
          <t>已通过</t>
        </is>
      </c>
      <c r="C372" s="4">
        <v>46063.39981481482</v>
      </c>
      <c r="D372" s="4">
        <v>46063.42074074074</v>
      </c>
      <c r="E372" t="inlineStr">
        <is>
          <t>黄金康</t>
        </is>
      </c>
      <c r="F372" t="inlineStr">
        <is>
          <t>产品与研发中心;机器人产品研发部;结构研发部</t>
        </is>
      </c>
      <c r="G372"/>
      <c r="H372">
        <v>1</v>
      </c>
      <c r="I372">
        <v>1</v>
      </c>
      <c r="J372" t="inlineStr">
        <is>
          <t>30m7.421s</t>
        </is>
      </c>
      <c r="K372" t="inlineStr">
        <is>
          <t>年假 2025</t>
        </is>
      </c>
      <c r="L372" s="2">
        <v>46066</v>
      </c>
      <c r="M372" s="2">
        <v>46066.5</v>
      </c>
      <c r="N372" t="inlineStr">
        <is>
          <t>1</t>
        </is>
      </c>
      <c r="O372" t="inlineStr">
        <is>
          <t>家里有事</t>
        </is>
      </c>
      <c r="P372" t="inlineStr">
        <is>
          <t>天</t>
        </is>
      </c>
      <c r="Q372"/>
      <c r="R372"/>
      <c r="S372"/>
      <c r="T372" s="3"/>
      <c r="U372" s="3"/>
      <c r="V372"/>
      <c r="W372" t="inlineStr">
        <is>
          <t>NzU1MDE0NzI0MzAzMzAzNDc1MzpyZWN2YU1ERmMyaXdobzo2MjBkOTI5OWE0NWFmN2M5NDMwMWRiZWM4Nzc0Y2U4Njox</t>
        </is>
      </c>
    </row>
    <row r="373" ht="25.5" customHeight="1">
      <c r="A373" t="inlineStr">
        <is>
          <t>202602090094</t>
        </is>
      </c>
      <c r="B373" t="inlineStr">
        <is>
          <t>已通过</t>
        </is>
      </c>
      <c r="C373" s="4">
        <v>46062.96059027778</v>
      </c>
      <c r="D373" s="4">
        <v>46080.35586805556</v>
      </c>
      <c r="E373" t="inlineStr">
        <is>
          <t>魏天琪</t>
        </is>
      </c>
      <c r="F373" t="inlineStr">
        <is>
          <t>全球服务部;区域服务部;北美区服务组</t>
        </is>
      </c>
      <c r="G373"/>
      <c r="H373">
        <v>4</v>
      </c>
      <c r="I373">
        <v>3</v>
      </c>
      <c r="J373" t="inlineStr">
        <is>
          <t>417h29m12.195s</t>
        </is>
      </c>
      <c r="K373" t="inlineStr">
        <is>
          <t>年假 2025</t>
        </is>
      </c>
      <c r="L373" s="2">
        <v>46077.291666666664</v>
      </c>
      <c r="M373" s="2">
        <v>46079.791666666664</v>
      </c>
      <c r="N373" t="inlineStr">
        <is>
          <t>3</t>
        </is>
      </c>
      <c r="O373" t="inlineStr">
        <is>
          <t>春节前后请假</t>
        </is>
      </c>
      <c r="P373" t="inlineStr">
        <is>
          <t>天</t>
        </is>
      </c>
      <c r="Q373"/>
      <c r="R373"/>
      <c r="S373"/>
      <c r="T373" s="3"/>
      <c r="U373" s="3"/>
      <c r="V373"/>
      <c r="W373" t="inlineStr">
        <is>
          <t>NzU1MDE0NzI0MzAzMzAzNDc1MzpyZWN2YUs0cUNkM3VvTjo5ZTlkODZkZjhhYjIyNmJlZWE5NGE5MTQ0M2QwZGY2Njox</t>
        </is>
      </c>
    </row>
    <row r="374" ht="25.5" customHeight="1">
      <c r="A374" t="inlineStr">
        <is>
          <t>202602090093</t>
        </is>
      </c>
      <c r="B374" t="inlineStr">
        <is>
          <t>已通过</t>
        </is>
      </c>
      <c r="C374" s="4">
        <v>46062.96013888889</v>
      </c>
      <c r="D374" s="4">
        <v>46080.41200231481</v>
      </c>
      <c r="E374" t="inlineStr">
        <is>
          <t>魏天琪</t>
        </is>
      </c>
      <c r="F374" t="inlineStr">
        <is>
          <t>全球服务部;区域服务部;北美区服务组</t>
        </is>
      </c>
      <c r="G374"/>
      <c r="H374">
        <v>4</v>
      </c>
      <c r="I374">
        <v>3</v>
      </c>
      <c r="J374" t="inlineStr">
        <is>
          <t>418h50m41.371s</t>
        </is>
      </c>
      <c r="K374" t="inlineStr">
        <is>
          <t>带薪假</t>
        </is>
      </c>
      <c r="L374" s="2">
        <v>46066.291666666664</v>
      </c>
      <c r="M374" s="2">
        <v>46067.791666666664</v>
      </c>
      <c r="N374" t="inlineStr">
        <is>
          <t>2</t>
        </is>
      </c>
      <c r="O374" t="inlineStr">
        <is>
          <t>春节前后请假</t>
        </is>
      </c>
      <c r="P374" t="inlineStr">
        <is>
          <t>天</t>
        </is>
      </c>
      <c r="Q374"/>
      <c r="R374"/>
      <c r="S374"/>
      <c r="T374" s="3"/>
      <c r="U374" s="3"/>
      <c r="V374"/>
      <c r="W374" t="inlineStr">
        <is>
          <t>NzU1MDE0NzI0MzAzMzAzNDc1MzpyZWN2YUs0Z3VFUHozMDo2ZWI2MjgxMzRmMDI5M2Q1MWU5ZmQ0NTIwZDk4NDAyZDox</t>
        </is>
      </c>
    </row>
    <row r="375" ht="25.5" customHeight="1">
      <c r="A375" t="inlineStr">
        <is>
          <t>202602090092</t>
        </is>
      </c>
      <c r="B375" t="inlineStr">
        <is>
          <t>已通过</t>
        </is>
      </c>
      <c r="C375" s="4">
        <v>46062.91856481481</v>
      </c>
      <c r="D375" s="4">
        <v>46062.92486111111</v>
      </c>
      <c r="E375" t="inlineStr">
        <is>
          <t>郭慧慧</t>
        </is>
      </c>
      <c r="F375" t="inlineStr">
        <is>
          <t>产品与研发中心;软件系统产品研发部;软件产品部</t>
        </is>
      </c>
      <c r="G375"/>
      <c r="H375">
        <v>3</v>
      </c>
      <c r="I375">
        <v>3</v>
      </c>
      <c r="J375" t="inlineStr">
        <is>
          <t>9m3.857s</t>
        </is>
      </c>
      <c r="K375" t="inlineStr">
        <is>
          <t>加班调休假</t>
        </is>
      </c>
      <c r="L375" s="2">
        <v>46062.5</v>
      </c>
      <c r="M375" s="2">
        <v>46067.5</v>
      </c>
      <c r="N375" t="inlineStr">
        <is>
          <t>5.5</t>
        </is>
      </c>
      <c r="O375" t="inlineStr">
        <is>
          <t>家中有事</t>
        </is>
      </c>
      <c r="P375" t="inlineStr">
        <is>
          <t>天</t>
        </is>
      </c>
      <c r="Q375"/>
      <c r="R375"/>
      <c r="S375"/>
      <c r="T375" s="3"/>
      <c r="U375" s="3"/>
      <c r="V375"/>
      <c r="W375" t="inlineStr">
        <is>
          <t>NzU1MDE0NzI0MzAzMzAzNDc1MzpyZWN2YUpQYzlFSzBiQToxYTc4OGZlNDcxMzAxOTBjNmUyN2QwN2MxYThiMDA5Nzox</t>
        </is>
      </c>
    </row>
    <row r="376" ht="25.5" customHeight="1">
      <c r="A376" t="inlineStr">
        <is>
          <t>202602090091</t>
        </is>
      </c>
      <c r="B376" t="inlineStr">
        <is>
          <t>已通过</t>
        </is>
      </c>
      <c r="C376" s="4">
        <v>46062.87335648148</v>
      </c>
      <c r="D376" s="4">
        <v>46062.88597222222</v>
      </c>
      <c r="E376" t="inlineStr">
        <is>
          <t>李洪灿</t>
        </is>
      </c>
      <c r="F376" t="inlineStr">
        <is>
          <t>工业化中心;制造部;测试工艺组</t>
        </is>
      </c>
      <c r="G376"/>
      <c r="H376">
        <v>1</v>
      </c>
      <c r="I376">
        <v>1</v>
      </c>
      <c r="J376" t="inlineStr">
        <is>
          <t>18m10.068s</t>
        </is>
      </c>
      <c r="K376" t="inlineStr">
        <is>
          <t>事假</t>
        </is>
      </c>
      <c r="L376" s="2">
        <v>46081</v>
      </c>
      <c r="M376" s="2">
        <v>46081.5</v>
      </c>
      <c r="N376" t="inlineStr">
        <is>
          <t>1</t>
        </is>
      </c>
      <c r="O376" t="inlineStr">
        <is>
          <t>回家</t>
        </is>
      </c>
      <c r="P376" t="inlineStr">
        <is>
          <t>天</t>
        </is>
      </c>
      <c r="Q376"/>
      <c r="R376"/>
      <c r="S376"/>
      <c r="T376" s="3"/>
      <c r="U376" s="3"/>
      <c r="V376"/>
      <c r="W376" t="inlineStr">
        <is>
          <t>NzU1MDE0NzI0MzAzMzAzNDc1MzpyZWN2YUp5Tlo4dHJJTTo2ODExNTM0NGZhNzA2NTk0ODA2OWM1MjE3NjQwNjIyMTox</t>
        </is>
      </c>
    </row>
    <row r="377" ht="25.5" customHeight="1">
      <c r="A377" t="inlineStr">
        <is>
          <t>202602090090</t>
        </is>
      </c>
      <c r="B377" t="inlineStr">
        <is>
          <t>已通过</t>
        </is>
      </c>
      <c r="C377" s="4">
        <v>46062.85833333333</v>
      </c>
      <c r="D377" s="4">
        <v>46067.49182870371</v>
      </c>
      <c r="E377" t="inlineStr">
        <is>
          <t>冯明</t>
        </is>
      </c>
      <c r="F377" t="inlineStr">
        <is>
          <t>项目管理部;中国区口味组</t>
        </is>
      </c>
      <c r="G377"/>
      <c r="H377">
        <v>1</v>
      </c>
      <c r="I377">
        <v>1</v>
      </c>
      <c r="J377" t="inlineStr">
        <is>
          <t>111h12m14.001s</t>
        </is>
      </c>
      <c r="K377" t="inlineStr">
        <is>
          <t>排休假</t>
        </is>
      </c>
      <c r="L377" s="2">
        <v>46062</v>
      </c>
      <c r="M377" s="2">
        <v>46062.5</v>
      </c>
      <c r="N377" t="inlineStr">
        <is>
          <t>1</t>
        </is>
      </c>
      <c r="O377" t="inlineStr">
        <is>
          <t>排休</t>
        </is>
      </c>
      <c r="P377" t="inlineStr">
        <is>
          <t>天</t>
        </is>
      </c>
      <c r="Q377"/>
      <c r="R377"/>
      <c r="S377"/>
      <c r="T377" s="3"/>
      <c r="U377" s="3"/>
      <c r="V377"/>
      <c r="W377" t="inlineStr">
        <is>
          <t>NzU1MDE0NzI0MzAzMzAzNDc1MzpyZWN2YUp0bW5KNTBBazpiZTA3MWY4OGJlYjRmZjI5NTJjNTAyZjk4MmMyMWZiZjox</t>
        </is>
      </c>
    </row>
    <row r="378" ht="25.5" customHeight="1">
      <c r="A378" t="inlineStr">
        <is>
          <t>202602090082</t>
        </is>
      </c>
      <c r="B378" t="inlineStr">
        <is>
          <t>已通过</t>
        </is>
      </c>
      <c r="C378" s="4">
        <v>46062.73606481482</v>
      </c>
      <c r="D378" s="4">
        <v>46063.80975694444</v>
      </c>
      <c r="E378" t="inlineStr">
        <is>
          <t>钟倩</t>
        </is>
      </c>
      <c r="F378" t="inlineStr">
        <is>
          <t>Industrial Center;Supply Chain Department;Planning &amp; Fulfillment Department</t>
        </is>
      </c>
      <c r="G378"/>
      <c r="H378">
        <v>2</v>
      </c>
      <c r="I378">
        <v>2</v>
      </c>
      <c r="J378" t="inlineStr">
        <is>
          <t>25h46m6.462s</t>
        </is>
      </c>
      <c r="K378" t="inlineStr">
        <is>
          <t>加班调休假</t>
        </is>
      </c>
      <c r="L378" s="2">
        <v>46065</v>
      </c>
      <c r="M378" s="2">
        <v>46067.5</v>
      </c>
      <c r="N378" t="inlineStr">
        <is>
          <t>3</t>
        </is>
      </c>
      <c r="O378" t="inlineStr">
        <is>
          <t>回老家过年调休三天，请领导审批，感谢</t>
        </is>
      </c>
      <c r="P378" t="inlineStr">
        <is>
          <t>天</t>
        </is>
      </c>
      <c r="Q378"/>
      <c r="R378"/>
      <c r="S378"/>
      <c r="T378" s="3"/>
      <c r="U378" s="3"/>
      <c r="V378"/>
      <c r="W378" t="inlineStr">
        <is>
          <t>NzU1MDE0NzI0MzAzMzAzNDc1MzpyZWN2YUlMMmhrTkZ2bzoxZjg3NDUwODE5ZDA5MmQ3NzRhZTZjNGM2MjVkYzM3Zjox</t>
        </is>
      </c>
    </row>
    <row r="379" ht="25.5" customHeight="1">
      <c r="A379" t="inlineStr">
        <is>
          <t>202602090081</t>
        </is>
      </c>
      <c r="B379" t="inlineStr">
        <is>
          <t>已通过</t>
        </is>
      </c>
      <c r="C379" s="4">
        <v>46062.73494212963</v>
      </c>
      <c r="D379" s="4">
        <v>46062.73600694445</v>
      </c>
      <c r="E379" t="inlineStr">
        <is>
          <t>钟倩</t>
        </is>
      </c>
      <c r="F379" t="inlineStr">
        <is>
          <t>工业化中心;供应链部;计划&amp;履行组</t>
        </is>
      </c>
      <c r="G379"/>
      <c r="H379">
        <v>1</v>
      </c>
      <c r="I379">
        <v>1</v>
      </c>
      <c r="J379" t="inlineStr">
        <is>
          <t>1m32.426s</t>
        </is>
      </c>
      <c r="K379" t="inlineStr">
        <is>
          <t>年假 2025</t>
        </is>
      </c>
      <c r="L379" s="2">
        <v>46064</v>
      </c>
      <c r="M379" s="2">
        <v>46064.5</v>
      </c>
      <c r="N379" t="inlineStr">
        <is>
          <t>1</t>
        </is>
      </c>
      <c r="O379" t="inlineStr">
        <is>
          <t>和家人开车回老家过年，请领导审批，感谢</t>
        </is>
      </c>
      <c r="P379" t="inlineStr">
        <is>
          <t>天</t>
        </is>
      </c>
      <c r="Q379"/>
      <c r="R379"/>
      <c r="S379"/>
      <c r="T379" s="3"/>
      <c r="U379" s="3"/>
      <c r="V379"/>
      <c r="W379" t="inlineStr">
        <is>
          <t>NzU1MDE0NzI0MzAzMzAzNDc1MzpyZWN2YUlLQ1F6VXBEVjo3OTU3YTY3OWQ2MTVmMjU0MzU3M2RkNjQ3NmMxMGU1NDox</t>
        </is>
      </c>
    </row>
    <row r="380" ht="25.5" customHeight="1">
      <c r="A380" t="inlineStr">
        <is>
          <t>202602090080</t>
        </is>
      </c>
      <c r="B380" t="inlineStr">
        <is>
          <t>已通过</t>
        </is>
      </c>
      <c r="C380" s="4">
        <v>46062.71989583333</v>
      </c>
      <c r="D380" s="4">
        <v>46062.87869212963</v>
      </c>
      <c r="E380" t="inlineStr">
        <is>
          <t>程雪</t>
        </is>
      </c>
      <c r="F380" t="inlineStr">
        <is>
          <t>产品与研发中心;软件系统产品研发部;软件产品部</t>
        </is>
      </c>
      <c r="G380"/>
      <c r="H380">
        <v>1</v>
      </c>
      <c r="I380">
        <v>1</v>
      </c>
      <c r="J380" t="inlineStr">
        <is>
          <t>3h48m39.481s</t>
        </is>
      </c>
      <c r="K380" t="inlineStr">
        <is>
          <t>加班调休假</t>
        </is>
      </c>
      <c r="L380" s="2">
        <v>46064</v>
      </c>
      <c r="M380" s="2">
        <v>46064.5</v>
      </c>
      <c r="N380" t="inlineStr">
        <is>
          <t>1</t>
        </is>
      </c>
      <c r="O380" t="inlineStr">
        <is>
          <t>连续多天熬夜，望休息</t>
        </is>
      </c>
      <c r="P380" t="inlineStr">
        <is>
          <t>天</t>
        </is>
      </c>
      <c r="Q380"/>
      <c r="R380"/>
      <c r="S380"/>
      <c r="T380" s="3"/>
      <c r="U380" s="3"/>
      <c r="V380"/>
      <c r="W380" t="inlineStr">
        <is>
          <t>NzU1MDE0NzI0MzAzMzAzNDc1MzpyZWN2YUlGYVJQZk03bjo2Y2M4NzQxMWQzMWVhYzMxNGY1Y2Q0YTViZDQ3NjM4Nzox</t>
        </is>
      </c>
    </row>
    <row r="381" ht="25.5" customHeight="1">
      <c r="A381" t="inlineStr">
        <is>
          <t>202602090079</t>
        </is>
      </c>
      <c r="B381" t="inlineStr">
        <is>
          <t>已通过</t>
        </is>
      </c>
      <c r="C381" s="4">
        <v>46062.71931712963</v>
      </c>
      <c r="D381" s="4">
        <v>46062.719618055555</v>
      </c>
      <c r="E381" t="inlineStr">
        <is>
          <t>彭勇陶</t>
        </is>
      </c>
      <c r="F381" t="inlineStr">
        <is>
          <t>产品与研发中心;机器人产品研发部;电子研发部</t>
        </is>
      </c>
      <c r="G381"/>
      <c r="H381">
        <v>1</v>
      </c>
      <c r="I381">
        <v>1</v>
      </c>
      <c r="J381" t="inlineStr">
        <is>
          <t>25.732s</t>
        </is>
      </c>
      <c r="K381" t="inlineStr">
        <is>
          <t>年假 2026</t>
        </is>
      </c>
      <c r="L381" s="2">
        <v>46064.5</v>
      </c>
      <c r="M381" s="2">
        <v>46064.5</v>
      </c>
      <c r="N381" t="inlineStr">
        <is>
          <t>0.5</t>
        </is>
      </c>
      <c r="O381" t="inlineStr">
        <is>
          <t>假期在途</t>
        </is>
      </c>
      <c r="P381" t="inlineStr">
        <is>
          <t>天</t>
        </is>
      </c>
      <c r="Q381"/>
      <c r="R381"/>
      <c r="S381"/>
      <c r="T381" s="3"/>
      <c r="U381" s="3"/>
      <c r="V381"/>
      <c r="W381" t="inlineStr">
        <is>
          <t>NzU1MDE0NzI0MzAzMzAzNDc1MzpyZWN2YUlFWFFCdUMxYjplZTUyNGI4MDZhZmI1ODA3YjNkOTNmY2MzZTUwMTYzNTox</t>
        </is>
      </c>
    </row>
    <row r="382" ht="25.5" customHeight="1">
      <c r="A382" t="inlineStr">
        <is>
          <t>202602090076</t>
        </is>
      </c>
      <c r="B382" t="inlineStr">
        <is>
          <t>已通过</t>
        </is>
      </c>
      <c r="C382" s="4">
        <v>46062.7055787037</v>
      </c>
      <c r="D382" s="4">
        <v>46062.782546296294</v>
      </c>
      <c r="E382" t="inlineStr">
        <is>
          <t>何锐</t>
        </is>
      </c>
      <c r="F382" t="inlineStr">
        <is>
          <t>工业化中心;制造部;整机工艺组</t>
        </is>
      </c>
      <c r="G382"/>
      <c r="H382">
        <v>2</v>
      </c>
      <c r="I382">
        <v>2</v>
      </c>
      <c r="J382" t="inlineStr">
        <is>
          <t>1h50m49.619s</t>
        </is>
      </c>
      <c r="K382" t="inlineStr">
        <is>
          <t>年假 2025</t>
        </is>
      </c>
      <c r="L382" s="2">
        <v>46063.5</v>
      </c>
      <c r="M382" s="2">
        <v>46067.5</v>
      </c>
      <c r="N382" t="inlineStr">
        <is>
          <t>4.5</t>
        </is>
      </c>
      <c r="O382" t="inlineStr">
        <is>
          <t>回老家</t>
        </is>
      </c>
      <c r="P382" t="inlineStr">
        <is>
          <t>天</t>
        </is>
      </c>
      <c r="Q382"/>
      <c r="R382"/>
      <c r="S382"/>
      <c r="T382" s="3"/>
      <c r="U382" s="3"/>
      <c r="V382"/>
      <c r="W382" t="inlineStr">
        <is>
          <t>NzU1MDE0NzI0MzAzMzAzNDc1MzpyZWN2YUl6WVk3VjA5YTo0ZTkwMGRmZjc4Y2E5ZjJjMzg3Y2VjMGI0OWU1Zjk1Yjox</t>
        </is>
      </c>
    </row>
    <row r="383" ht="25.5" customHeight="1">
      <c r="A383" t="inlineStr">
        <is>
          <t>202602090071</t>
        </is>
      </c>
      <c r="B383" t="inlineStr">
        <is>
          <t>已通过</t>
        </is>
      </c>
      <c r="C383" s="4">
        <v>46062.685</v>
      </c>
      <c r="D383" s="4">
        <v>46062.77700231481</v>
      </c>
      <c r="E383" t="inlineStr">
        <is>
          <t>曹卫（Groot)</t>
        </is>
      </c>
      <c r="F383" t="inlineStr">
        <is>
          <t>工业化中心;供应链部;交付组</t>
        </is>
      </c>
      <c r="G383"/>
      <c r="H383">
        <v>2</v>
      </c>
      <c r="I383">
        <v>2</v>
      </c>
      <c r="J383" t="inlineStr">
        <is>
          <t>2h12m29.515s</t>
        </is>
      </c>
      <c r="K383" t="inlineStr">
        <is>
          <t>年假 2025</t>
        </is>
      </c>
      <c r="L383" s="2">
        <v>46065</v>
      </c>
      <c r="M383" s="2">
        <v>46067.5</v>
      </c>
      <c r="N383" t="inlineStr">
        <is>
          <t>3</t>
        </is>
      </c>
      <c r="O383" t="inlineStr">
        <is>
          <t>过年回家</t>
        </is>
      </c>
      <c r="P383" t="inlineStr">
        <is>
          <t>天</t>
        </is>
      </c>
      <c r="Q383"/>
      <c r="R383"/>
      <c r="S383"/>
      <c r="T383" s="3"/>
      <c r="U383" s="3"/>
      <c r="V383"/>
      <c r="W383" t="inlineStr">
        <is>
          <t>NzU1MDE0NzI0MzAzMzAzNDc1MzpyZWN2YUlzd2wzZlQ0NjpiNzYwZGQxM2RkMjQ0MGE3MjhhM2ZmNjNlYjIyYjgzZjox</t>
        </is>
      </c>
    </row>
    <row r="384" ht="25.5" customHeight="1">
      <c r="A384" t="inlineStr">
        <is>
          <t>202602090068</t>
        </is>
      </c>
      <c r="B384" t="inlineStr">
        <is>
          <t>已通过</t>
        </is>
      </c>
      <c r="C384" s="4">
        <v>46062.67537037037</v>
      </c>
      <c r="D384" s="4">
        <v>46062.758726851855</v>
      </c>
      <c r="E384" t="inlineStr">
        <is>
          <t>韦俊钰</t>
        </is>
      </c>
      <c r="F384" t="inlineStr">
        <is>
          <t>Business Center;Mainland China Region;South  Area Operations Command;South China After-Sales Group</t>
        </is>
      </c>
      <c r="G384"/>
      <c r="H384">
        <v>2</v>
      </c>
      <c r="I384">
        <v>2</v>
      </c>
      <c r="J384" t="inlineStr">
        <is>
          <t>2h0m1.308s</t>
        </is>
      </c>
      <c r="K384" t="inlineStr">
        <is>
          <t>年假 2025</t>
        </is>
      </c>
      <c r="L384" s="2">
        <v>46067</v>
      </c>
      <c r="M384" s="2">
        <v>46067.5</v>
      </c>
      <c r="N384" t="inlineStr">
        <is>
          <t>1</t>
        </is>
      </c>
      <c r="O384" t="inlineStr">
        <is>
          <t>回家过年。</t>
        </is>
      </c>
      <c r="P384" t="inlineStr">
        <is>
          <t>天</t>
        </is>
      </c>
      <c r="Q384"/>
      <c r="R384"/>
      <c r="S384"/>
      <c r="T384" s="3"/>
      <c r="U384" s="3"/>
      <c r="V384"/>
      <c r="W384" t="inlineStr">
        <is>
          <t>NzU1MDE0NzI0MzAzMzAzNDc1MzpyZWN2YUlwMmdSalFyZzo2MzhjZDg4YWU0MjkyNmYxOWI5OGVkYTU2OTdhNjFmODox</t>
        </is>
      </c>
    </row>
    <row r="385" ht="25.5" customHeight="1">
      <c r="A385" t="inlineStr">
        <is>
          <t>202602090067</t>
        </is>
      </c>
      <c r="B385" t="inlineStr">
        <is>
          <t>已通过</t>
        </is>
      </c>
      <c r="C385" s="4">
        <v>46062.675046296295</v>
      </c>
      <c r="D385" s="4">
        <v>46062.758784722224</v>
      </c>
      <c r="E385" t="inlineStr">
        <is>
          <t>韦俊钰</t>
        </is>
      </c>
      <c r="F385" t="inlineStr">
        <is>
          <t>商业化中心;中国大陆区;南区作战指挥部;华南售后组</t>
        </is>
      </c>
      <c r="G385"/>
      <c r="H385">
        <v>2</v>
      </c>
      <c r="I385">
        <v>2</v>
      </c>
      <c r="J385" t="inlineStr">
        <is>
          <t>2h0m35.443s</t>
        </is>
      </c>
      <c r="K385" t="inlineStr">
        <is>
          <t>年假 2025</t>
        </is>
      </c>
      <c r="L385" s="2">
        <v>46065</v>
      </c>
      <c r="M385" s="2">
        <v>46066.5</v>
      </c>
      <c r="N385" t="inlineStr">
        <is>
          <t>2</t>
        </is>
      </c>
      <c r="O385" t="inlineStr">
        <is>
          <t>回家过年。</t>
        </is>
      </c>
      <c r="P385" t="inlineStr">
        <is>
          <t>天</t>
        </is>
      </c>
      <c r="Q385"/>
      <c r="R385"/>
      <c r="S385"/>
      <c r="T385" s="3"/>
      <c r="U385" s="3"/>
      <c r="V385"/>
      <c r="W385" t="inlineStr">
        <is>
          <t>NzU1MDE0NzI0MzAzMzAzNDc1MzpyZWN2YUlvVUlIRVRhVDozNjM0YTIyYmYyZTA3NzQ4ODZjNmZmMDdhODdiNTI1MDox</t>
        </is>
      </c>
    </row>
    <row r="386" ht="25.5" customHeight="1">
      <c r="A386" t="inlineStr">
        <is>
          <t>202602090066</t>
        </is>
      </c>
      <c r="B386" t="inlineStr">
        <is>
          <t>已通过</t>
        </is>
      </c>
      <c r="C386" s="4">
        <v>46062.674722222226</v>
      </c>
      <c r="D386" s="4">
        <v>46062.75865740741</v>
      </c>
      <c r="E386" t="inlineStr">
        <is>
          <t>韦俊钰</t>
        </is>
      </c>
      <c r="F386" t="inlineStr">
        <is>
          <t>商业化中心;中国大陆区;南区作战指挥部;华南售后组</t>
        </is>
      </c>
      <c r="G386"/>
      <c r="H386">
        <v>2</v>
      </c>
      <c r="I386">
        <v>2</v>
      </c>
      <c r="J386" t="inlineStr">
        <is>
          <t>2h0m52.007s</t>
        </is>
      </c>
      <c r="K386" t="inlineStr">
        <is>
          <t>年假 2025</t>
        </is>
      </c>
      <c r="L386" s="2">
        <v>46063</v>
      </c>
      <c r="M386" s="2">
        <v>46064.5</v>
      </c>
      <c r="N386" t="inlineStr">
        <is>
          <t>2</t>
        </is>
      </c>
      <c r="O386" t="inlineStr">
        <is>
          <t>回家过年</t>
        </is>
      </c>
      <c r="P386" t="inlineStr">
        <is>
          <t>天</t>
        </is>
      </c>
      <c r="Q386"/>
      <c r="R386"/>
      <c r="S386"/>
      <c r="T386" s="3"/>
      <c r="U386" s="3"/>
      <c r="V386"/>
      <c r="W386" t="inlineStr">
        <is>
          <t>NzU1MDE0NzI0MzAzMzAzNDc1MzpyZWN2YUlvTnFFWmFCcDo3OTI0ODc1ZGJiMzFmNjkyYzJkZmI2Yjc1YmIzYjBkMDox</t>
        </is>
      </c>
    </row>
    <row r="387" ht="25.5" customHeight="1">
      <c r="A387" t="inlineStr">
        <is>
          <t>202602090063</t>
        </is>
      </c>
      <c r="B387" t="inlineStr">
        <is>
          <t>已通过</t>
        </is>
      </c>
      <c r="C387" s="4">
        <v>46062.64946759259</v>
      </c>
      <c r="D387" s="4">
        <v>46062.70178240741</v>
      </c>
      <c r="E387" t="inlineStr">
        <is>
          <t>姚汉锋</t>
        </is>
      </c>
      <c r="F387" t="inlineStr">
        <is>
          <t>工业化中心;制造部;整机工艺组</t>
        </is>
      </c>
      <c r="G387"/>
      <c r="H387">
        <v>1</v>
      </c>
      <c r="I387">
        <v>1</v>
      </c>
      <c r="J387" t="inlineStr">
        <is>
          <t>1h15m20.733s</t>
        </is>
      </c>
      <c r="K387" t="inlineStr">
        <is>
          <t>年假 2025</t>
        </is>
      </c>
      <c r="L387" s="2">
        <v>46064</v>
      </c>
      <c r="M387" s="2">
        <v>46067.5</v>
      </c>
      <c r="N387" t="inlineStr">
        <is>
          <t>4</t>
        </is>
      </c>
      <c r="O387" t="inlineStr">
        <is>
          <t>年前休年假</t>
        </is>
      </c>
      <c r="P387" t="inlineStr">
        <is>
          <t>天</t>
        </is>
      </c>
      <c r="Q387"/>
      <c r="R387"/>
      <c r="S387"/>
      <c r="T387" s="3"/>
      <c r="U387" s="3"/>
      <c r="V387"/>
      <c r="W387" t="inlineStr">
        <is>
          <t>NzU1MDE0NzI0MzAzMzAzNDc1MzpyZWN2YUlmRERxalNyRDowOWUxNWY1NWQyZDc5ZjAzNTJlZjNiNmRhMTVmOTBmNzox</t>
        </is>
      </c>
    </row>
    <row r="388" ht="25.5" customHeight="1">
      <c r="A388" t="inlineStr">
        <is>
          <t>202602090060</t>
        </is>
      </c>
      <c r="B388" t="inlineStr">
        <is>
          <t>已通过</t>
        </is>
      </c>
      <c r="C388" s="4">
        <v>46062.633784722224</v>
      </c>
      <c r="D388" s="4">
        <v>46062.64642361111</v>
      </c>
      <c r="E388" t="inlineStr">
        <is>
          <t>陈镇佳</t>
        </is>
      </c>
      <c r="F388" t="inlineStr">
        <is>
          <t>产品与研发中心;机器人产品研发部;结构研发部</t>
        </is>
      </c>
      <c r="G388"/>
      <c r="H388">
        <v>1</v>
      </c>
      <c r="I388">
        <v>1</v>
      </c>
      <c r="J388" t="inlineStr">
        <is>
          <t>18m12.199s</t>
        </is>
      </c>
      <c r="K388" t="inlineStr">
        <is>
          <t>年假 2025</t>
        </is>
      </c>
      <c r="L388" s="2">
        <v>46063</v>
      </c>
      <c r="M388" s="2">
        <v>46063.5</v>
      </c>
      <c r="N388" t="inlineStr">
        <is>
          <t>1</t>
        </is>
      </c>
      <c r="O388" t="inlineStr">
        <is>
          <t>结婚领证</t>
        </is>
      </c>
      <c r="P388" t="inlineStr">
        <is>
          <t>天</t>
        </is>
      </c>
      <c r="Q388"/>
      <c r="R388"/>
      <c r="S388"/>
      <c r="T388" s="3"/>
      <c r="U388" s="3"/>
      <c r="V388"/>
      <c r="W388" t="inlineStr">
        <is>
          <t>NzU1MDE0NzI0MzAzMzAzNDc1MzpyZWN2YUk5WGJvT092RTplOTQzYzNiYzEyYjJkYTEyZDA2ODZlNzVmMDZiMTU1MDox</t>
        </is>
      </c>
    </row>
    <row r="389" ht="25.5" customHeight="1">
      <c r="A389" t="inlineStr">
        <is>
          <t>202602090058</t>
        </is>
      </c>
      <c r="B389" t="inlineStr">
        <is>
          <t>已通过</t>
        </is>
      </c>
      <c r="C389" s="4">
        <v>46062.63086805555</v>
      </c>
      <c r="D389" s="4">
        <v>46062.781805555554</v>
      </c>
      <c r="E389" t="inlineStr">
        <is>
          <t>滕耀强</t>
        </is>
      </c>
      <c r="F389" t="inlineStr">
        <is>
          <t>质量部</t>
        </is>
      </c>
      <c r="G389"/>
      <c r="H389">
        <v>1</v>
      </c>
      <c r="I389">
        <v>1</v>
      </c>
      <c r="J389" t="inlineStr">
        <is>
          <t>3h37m20.825s</t>
        </is>
      </c>
      <c r="K389" t="inlineStr">
        <is>
          <t>年假 2025</t>
        </is>
      </c>
      <c r="L389" s="2">
        <v>46077</v>
      </c>
      <c r="M389" s="2">
        <v>46078.5</v>
      </c>
      <c r="N389" t="inlineStr">
        <is>
          <t>2</t>
        </is>
      </c>
      <c r="O389" t="inlineStr">
        <is>
          <t>过年休假</t>
        </is>
      </c>
      <c r="P389" t="inlineStr">
        <is>
          <t>天</t>
        </is>
      </c>
      <c r="Q389"/>
      <c r="R389"/>
      <c r="S389"/>
      <c r="T389" s="3"/>
      <c r="U389" s="3"/>
      <c r="V389"/>
      <c r="W389" t="inlineStr">
        <is>
          <t>NzU1MDE0NzI0MzAzMzAzNDc1MzpyZWN2YUk4VElza3pISDoyMDU1NGNhZTM3MTIzODQyODQ0ZTkzYmI4NTA4OGRhZjox</t>
        </is>
      </c>
    </row>
    <row r="390" ht="25.5" customHeight="1">
      <c r="A390" t="inlineStr">
        <is>
          <t>202602090052</t>
        </is>
      </c>
      <c r="B390" t="inlineStr">
        <is>
          <t>已撤回</t>
        </is>
      </c>
      <c r="C390" s="4">
        <v>46062.61503472222</v>
      </c>
      <c r="D390" s="4">
        <v>46062.77888888889</v>
      </c>
      <c r="E390" t="inlineStr">
        <is>
          <t>李洪灿</t>
        </is>
      </c>
      <c r="F390" t="inlineStr">
        <is>
          <t>工业化中心;制造部;测试工艺组</t>
        </is>
      </c>
      <c r="G390"/>
      <c r="H390">
        <v>2</v>
      </c>
      <c r="I390">
        <v>2</v>
      </c>
      <c r="J390" t="inlineStr">
        <is>
          <t>3h55m57.27s</t>
        </is>
      </c>
      <c r="K390" t="inlineStr">
        <is>
          <t>事假</t>
        </is>
      </c>
      <c r="L390" s="2">
        <v>46081</v>
      </c>
      <c r="M390" s="2">
        <v>46087.5</v>
      </c>
      <c r="N390" t="inlineStr">
        <is>
          <t>6</t>
        </is>
      </c>
      <c r="O390" t="inlineStr">
        <is>
          <t>回家</t>
        </is>
      </c>
      <c r="P390" t="inlineStr">
        <is>
          <t>天</t>
        </is>
      </c>
      <c r="Q390"/>
      <c r="R390"/>
      <c r="S390"/>
      <c r="T390" s="3"/>
      <c r="U390" s="3"/>
      <c r="V390"/>
      <c r="W390" t="inlineStr">
        <is>
          <t>NzU1MDE0NzI0MzAzMzAzNDc1MzpyZWN2YUkzOU41cmQ0SzphMTA0ZTEzYjc1MTZiNTJlNzVlOWZiODgwZGQ3MDQ4MDox</t>
        </is>
      </c>
    </row>
    <row r="391" ht="25.5" customHeight="1">
      <c r="A391" t="inlineStr">
        <is>
          <t>202602090051</t>
        </is>
      </c>
      <c r="B391" t="inlineStr">
        <is>
          <t>已撤回</t>
        </is>
      </c>
      <c r="C391" s="4">
        <v>46062.61340277778</v>
      </c>
      <c r="D391" s="4">
        <v>46062.614699074074</v>
      </c>
      <c r="E391" t="inlineStr">
        <is>
          <t>李洪灿</t>
        </is>
      </c>
      <c r="F391" t="inlineStr">
        <is>
          <t>工业化中心;制造部;测试工艺组</t>
        </is>
      </c>
      <c r="G391"/>
      <c r="H391">
        <v>0</v>
      </c>
      <c r="I391">
        <v>0</v>
      </c>
      <c r="J391" t="inlineStr">
        <is>
          <t>1m51.218s</t>
        </is>
      </c>
      <c r="K391" t="inlineStr">
        <is>
          <t>事假</t>
        </is>
      </c>
      <c r="L391" s="2">
        <v>46082</v>
      </c>
      <c r="M391" s="2">
        <v>46087.5</v>
      </c>
      <c r="N391" t="inlineStr">
        <is>
          <t>5</t>
        </is>
      </c>
      <c r="O391" t="inlineStr">
        <is>
          <t>回家</t>
        </is>
      </c>
      <c r="P391" t="inlineStr">
        <is>
          <t>天</t>
        </is>
      </c>
      <c r="Q391"/>
      <c r="R391"/>
      <c r="S391"/>
      <c r="T391" s="3"/>
      <c r="U391" s="3"/>
      <c r="V391"/>
      <c r="W391" t="inlineStr">
        <is>
          <t>NzU1MDE0NzI0MzAzMzAzNDc1MzpyZWN2YUkyemRNWXJTaTplZTlkZmE1OWUyMDc4OGQyNjhmMGU3ODE5MDZlNTQ3MDox</t>
        </is>
      </c>
    </row>
    <row r="392" ht="25.5" customHeight="1">
      <c r="A392" t="inlineStr">
        <is>
          <t>202602090050</t>
        </is>
      </c>
      <c r="B392" t="inlineStr">
        <is>
          <t>已通过</t>
        </is>
      </c>
      <c r="C392" s="4">
        <v>46062.6127662037</v>
      </c>
      <c r="D392" s="4">
        <v>46063.81376157407</v>
      </c>
      <c r="E392" t="inlineStr">
        <is>
          <t>李洪灿</t>
        </is>
      </c>
      <c r="F392" t="inlineStr">
        <is>
          <t>工业化中心;制造部;测试工艺组</t>
        </is>
      </c>
      <c r="G392"/>
      <c r="H392">
        <v>2</v>
      </c>
      <c r="I392">
        <v>2</v>
      </c>
      <c r="J392" t="inlineStr">
        <is>
          <t>28h49m25.648s</t>
        </is>
      </c>
      <c r="K392" t="inlineStr">
        <is>
          <t>年假 2025</t>
        </is>
      </c>
      <c r="L392" s="2">
        <v>46077</v>
      </c>
      <c r="M392" s="2">
        <v>46080.5</v>
      </c>
      <c r="N392" t="inlineStr">
        <is>
          <t>4</t>
        </is>
      </c>
      <c r="O392" t="inlineStr">
        <is>
          <t>回家</t>
        </is>
      </c>
      <c r="P392" t="inlineStr">
        <is>
          <t>天</t>
        </is>
      </c>
      <c r="Q392"/>
      <c r="R392"/>
      <c r="S392"/>
      <c r="T392" s="3"/>
      <c r="U392" s="3"/>
      <c r="V392"/>
      <c r="W392" t="inlineStr">
        <is>
          <t>NzU1MDE0NzI0MzAzMzAzNDc1MzpyZWN2YUkya1hEVnliSjo1NDg4Y2UxMDQwMmVmYTMxMWQ3OGMyZmE1MmM1MTMzMzox</t>
        </is>
      </c>
    </row>
    <row r="393" ht="25.5" customHeight="1">
      <c r="A393" t="inlineStr">
        <is>
          <t>202602090049</t>
        </is>
      </c>
      <c r="B393" t="inlineStr">
        <is>
          <t>已通过</t>
        </is>
      </c>
      <c r="C393" s="4">
        <v>46062.611967592595</v>
      </c>
      <c r="D393" s="4">
        <v>46062.61225694444</v>
      </c>
      <c r="E393" t="inlineStr">
        <is>
          <t>李洪灿</t>
        </is>
      </c>
      <c r="F393" t="inlineStr">
        <is>
          <t>工业化中心;制造部;测试工艺组</t>
        </is>
      </c>
      <c r="G393"/>
      <c r="H393">
        <v>1</v>
      </c>
      <c r="I393">
        <v>1</v>
      </c>
      <c r="J393" t="inlineStr">
        <is>
          <t>25.285s</t>
        </is>
      </c>
      <c r="K393" t="inlineStr">
        <is>
          <t>事假</t>
        </is>
      </c>
      <c r="L393" s="2">
        <v>46066</v>
      </c>
      <c r="M393" s="2">
        <v>46067.5</v>
      </c>
      <c r="N393" t="inlineStr">
        <is>
          <t>2</t>
        </is>
      </c>
      <c r="O393" t="inlineStr">
        <is>
          <t>回家</t>
        </is>
      </c>
      <c r="P393" t="inlineStr">
        <is>
          <t>天</t>
        </is>
      </c>
      <c r="Q393"/>
      <c r="R393"/>
      <c r="S393"/>
      <c r="T393" s="3"/>
      <c r="U393" s="3"/>
      <c r="V393"/>
      <c r="W393" t="inlineStr">
        <is>
          <t>NzU1MDE0NzI0MzAzMzAzNDc1MzpyZWN2YUkyMlIzMnRJUTo4NmQzODRiYTY0YWZlNDhkYjMzNDZjNTc5NGEzODA0Yzox</t>
        </is>
      </c>
    </row>
    <row r="394" ht="25.5" customHeight="1">
      <c r="A394" t="inlineStr">
        <is>
          <t>202602090044</t>
        </is>
      </c>
      <c r="B394" t="inlineStr">
        <is>
          <t>已通过</t>
        </is>
      </c>
      <c r="C394" s="4">
        <v>46062.5834375</v>
      </c>
      <c r="D394" s="4">
        <v>46062.78459490741</v>
      </c>
      <c r="E394" t="inlineStr">
        <is>
          <t>罗文婕</t>
        </is>
      </c>
      <c r="F394" t="inlineStr">
        <is>
          <t>运营中心;财务部</t>
        </is>
      </c>
      <c r="G394"/>
      <c r="H394">
        <v>2</v>
      </c>
      <c r="I394">
        <v>2</v>
      </c>
      <c r="J394" t="inlineStr">
        <is>
          <t>4h49m40.233s</t>
        </is>
      </c>
      <c r="K394" t="inlineStr">
        <is>
          <t>加班调休假</t>
        </is>
      </c>
      <c r="L394" s="2">
        <v>46065</v>
      </c>
      <c r="M394" s="2">
        <v>46067.5</v>
      </c>
      <c r="N394" t="inlineStr">
        <is>
          <t>3</t>
        </is>
      </c>
      <c r="O394" t="inlineStr">
        <is>
          <t>提前回家过年</t>
        </is>
      </c>
      <c r="P394" t="inlineStr">
        <is>
          <t>天</t>
        </is>
      </c>
      <c r="Q394"/>
      <c r="R394"/>
      <c r="S394"/>
      <c r="T394" s="3"/>
      <c r="U394" s="3"/>
      <c r="V394"/>
      <c r="W394" t="inlineStr">
        <is>
          <t>NzU1MDE0NzI0MzAzMzAzNDc1MzpyZWN2YUhSSHoxeVprTjo3YTc2OGY2YWRiMDk4MTg5ZGQzNzZiOTg3YmFkNmRkMjox</t>
        </is>
      </c>
    </row>
    <row r="395" ht="25.5" customHeight="1">
      <c r="A395" t="inlineStr">
        <is>
          <t>202602090043</t>
        </is>
      </c>
      <c r="B395" t="inlineStr">
        <is>
          <t>已通过</t>
        </is>
      </c>
      <c r="C395" s="4">
        <v>46062.58201388889</v>
      </c>
      <c r="D395" s="4">
        <v>46062.7834375</v>
      </c>
      <c r="E395" t="inlineStr">
        <is>
          <t>滕耀强</t>
        </is>
      </c>
      <c r="F395" t="inlineStr">
        <is>
          <t>质量部</t>
        </is>
      </c>
      <c r="G395"/>
      <c r="H395">
        <v>1</v>
      </c>
      <c r="I395">
        <v>1</v>
      </c>
      <c r="J395" t="inlineStr">
        <is>
          <t>4h50m2.312s</t>
        </is>
      </c>
      <c r="K395" t="inlineStr">
        <is>
          <t>年假 2025</t>
        </is>
      </c>
      <c r="L395" s="2">
        <v>46064</v>
      </c>
      <c r="M395" s="2">
        <v>46067.5</v>
      </c>
      <c r="N395" t="inlineStr">
        <is>
          <t>4</t>
        </is>
      </c>
      <c r="O395" t="inlineStr">
        <is>
          <t>过年休假。</t>
        </is>
      </c>
      <c r="P395" t="inlineStr">
        <is>
          <t>天</t>
        </is>
      </c>
      <c r="Q395"/>
      <c r="R395"/>
      <c r="S395"/>
      <c r="T395" s="3"/>
      <c r="U395" s="3"/>
      <c r="V395"/>
      <c r="W395" t="inlineStr">
        <is>
          <t>NzU1MDE0NzI0MzAzMzAzNDc1MzpyZWN2YUhSYkdyTHVkRzo1YzZiM2E2NWUwNGI0MGJhYjdmNmU5OWZlYjc2ZjNmODox</t>
        </is>
      </c>
    </row>
    <row r="396" ht="25.5" customHeight="1">
      <c r="A396" t="inlineStr">
        <is>
          <t>202602090042</t>
        </is>
      </c>
      <c r="B396" t="inlineStr">
        <is>
          <t>已通过</t>
        </is>
      </c>
      <c r="C396" s="4">
        <v>46062.57709490741</v>
      </c>
      <c r="D396" s="4">
        <v>46062.57728009259</v>
      </c>
      <c r="E396" t="inlineStr">
        <is>
          <t>张京</t>
        </is>
      </c>
      <c r="F396" t="inlineStr">
        <is>
          <t>工业化中心;制造部;整机工艺组</t>
        </is>
      </c>
      <c r="G396"/>
      <c r="H396">
        <v>1</v>
      </c>
      <c r="I396">
        <v>1</v>
      </c>
      <c r="J396" t="inlineStr">
        <is>
          <t>15.632s</t>
        </is>
      </c>
      <c r="K396" t="inlineStr">
        <is>
          <t>年假 2025</t>
        </is>
      </c>
      <c r="L396" s="2">
        <v>46066</v>
      </c>
      <c r="M396" s="2">
        <v>46067.5</v>
      </c>
      <c r="N396" t="inlineStr">
        <is>
          <t>2</t>
        </is>
      </c>
      <c r="O396" t="inlineStr">
        <is>
          <t>请假</t>
        </is>
      </c>
      <c r="P396" t="inlineStr">
        <is>
          <t>天</t>
        </is>
      </c>
      <c r="Q396"/>
      <c r="R396"/>
      <c r="S396"/>
      <c r="T396" s="3"/>
      <c r="U396" s="3"/>
      <c r="V396"/>
      <c r="W396" t="inlineStr">
        <is>
          <t>NzU1MDE0NzI0MzAzMzAzNDc1MzpyZWN2YUhQcDRlN3NtRjplZWU5Y2FlMzg0MjAwNTg3Y2Q5NDE5MmNkZjU1YjcyNTox</t>
        </is>
      </c>
    </row>
    <row r="397" ht="25.5" customHeight="1">
      <c r="A397" t="inlineStr">
        <is>
          <t>202602090041</t>
        </is>
      </c>
      <c r="B397" t="inlineStr">
        <is>
          <t>已通过</t>
        </is>
      </c>
      <c r="C397" s="4">
        <v>46062.57244212963</v>
      </c>
      <c r="D397" s="4">
        <v>46062.783321759256</v>
      </c>
      <c r="E397" t="inlineStr">
        <is>
          <t>殷亚坤</t>
        </is>
      </c>
      <c r="F397" t="inlineStr">
        <is>
          <t>质量部;供应商质量组</t>
        </is>
      </c>
      <c r="G397"/>
      <c r="H397">
        <v>2</v>
      </c>
      <c r="I397">
        <v>2</v>
      </c>
      <c r="J397" t="inlineStr">
        <is>
          <t>5h3m39.19s</t>
        </is>
      </c>
      <c r="K397" t="inlineStr">
        <is>
          <t>年假 2025</t>
        </is>
      </c>
      <c r="L397" s="2">
        <v>46062</v>
      </c>
      <c r="M397" s="2">
        <v>46067.5</v>
      </c>
      <c r="N397" t="inlineStr">
        <is>
          <t>6</t>
        </is>
      </c>
      <c r="O397" t="inlineStr">
        <is>
          <t>春节回家过年</t>
        </is>
      </c>
      <c r="P397" t="inlineStr">
        <is>
          <t>天</t>
        </is>
      </c>
      <c r="Q397"/>
      <c r="R397"/>
      <c r="S397"/>
      <c r="T397" s="3"/>
      <c r="U397" s="3"/>
      <c r="V397"/>
      <c r="W397" t="inlineStr">
        <is>
          <t>NzU1MDE0NzI0MzAzMzAzNDc1MzpyZWN2YUhOSUN0UmFIejo3YTBkNGM0YjU4YjJiYjdhMmU3MDkyNjlmMTBmY2MxZjox</t>
        </is>
      </c>
    </row>
    <row r="398" ht="25.5" customHeight="1">
      <c r="A398" t="inlineStr">
        <is>
          <t>202602090040</t>
        </is>
      </c>
      <c r="B398" t="inlineStr">
        <is>
          <t>已通过</t>
        </is>
      </c>
      <c r="C398" s="4">
        <v>46062.5046875</v>
      </c>
      <c r="D398" s="4">
        <v>46062.50675925926</v>
      </c>
      <c r="E398" t="inlineStr">
        <is>
          <t>肖缨蕴</t>
        </is>
      </c>
      <c r="F398" t="inlineStr">
        <is>
          <t>Innovation Centre;Corporate Account Team</t>
        </is>
      </c>
      <c r="G398"/>
      <c r="H398">
        <v>1</v>
      </c>
      <c r="I398">
        <v>1</v>
      </c>
      <c r="J398" t="inlineStr">
        <is>
          <t>2m59.436s</t>
        </is>
      </c>
      <c r="K398" t="inlineStr">
        <is>
          <t>事假</t>
        </is>
      </c>
      <c r="L398" s="2">
        <v>46067</v>
      </c>
      <c r="M398" s="2">
        <v>46067.5</v>
      </c>
      <c r="N398" t="inlineStr">
        <is>
          <t>1</t>
        </is>
      </c>
      <c r="O398" t="inlineStr">
        <is>
          <t>春节提前请假一天</t>
        </is>
      </c>
      <c r="P398" t="inlineStr">
        <is>
          <t>天</t>
        </is>
      </c>
      <c r="Q398"/>
      <c r="R398"/>
      <c r="S398"/>
      <c r="T398" s="3"/>
      <c r="U398" s="3"/>
      <c r="V398"/>
      <c r="W398" t="inlineStr">
        <is>
          <t>NzU1MDE0NzI0MzAzMzAzNDc1MzpyZWN2YUhwOUFDd0x5VjowMjdiYjJlNDE1MjBiNzM3MzI2MDNlY2Y0ZjM2ZTAwZjox</t>
        </is>
      </c>
    </row>
    <row r="399" ht="25.5" customHeight="1">
      <c r="A399" t="inlineStr">
        <is>
          <t>202602090039</t>
        </is>
      </c>
      <c r="B399" t="inlineStr">
        <is>
          <t>已通过</t>
        </is>
      </c>
      <c r="C399" s="4">
        <v>46062.49730324074</v>
      </c>
      <c r="D399" s="4">
        <v>46062.498877314814</v>
      </c>
      <c r="E399" t="inlineStr">
        <is>
          <t>洪鑫</t>
        </is>
      </c>
      <c r="F399" t="inlineStr">
        <is>
          <t>运营中心;财务部</t>
        </is>
      </c>
      <c r="G399"/>
      <c r="H399">
        <v>1</v>
      </c>
      <c r="I399">
        <v>1</v>
      </c>
      <c r="J399" t="inlineStr">
        <is>
          <t>2m15.157s</t>
        </is>
      </c>
      <c r="K399" t="inlineStr">
        <is>
          <t>加班调休假</t>
        </is>
      </c>
      <c r="L399" s="2">
        <v>46066.5</v>
      </c>
      <c r="M399" s="2">
        <v>46067.5</v>
      </c>
      <c r="N399" t="inlineStr">
        <is>
          <t>1.5</t>
        </is>
      </c>
      <c r="O399" t="inlineStr">
        <is>
          <t>提前回家过年</t>
        </is>
      </c>
      <c r="P399" t="inlineStr">
        <is>
          <t>天</t>
        </is>
      </c>
      <c r="Q399"/>
      <c r="R399"/>
      <c r="S399"/>
      <c r="T399" s="3"/>
      <c r="U399" s="3"/>
      <c r="V399"/>
      <c r="W399" t="inlineStr">
        <is>
          <t>NzU1MDE0NzI0MzAzMzAzNDc1MzpyZWN2YUhtdE5JaDI2TjozNjdkZjUwNDJhMzk4ZWZlYWZlMDMyZjUzNzE3OWMwZDox</t>
        </is>
      </c>
    </row>
    <row r="400" ht="25.5" customHeight="1">
      <c r="A400" t="inlineStr">
        <is>
          <t>202602090038</t>
        </is>
      </c>
      <c r="B400" t="inlineStr">
        <is>
          <t>已通过</t>
        </is>
      </c>
      <c r="C400" s="4">
        <v>46062.494722222225</v>
      </c>
      <c r="D400" s="4">
        <v>46062.51224537037</v>
      </c>
      <c r="E400" t="inlineStr">
        <is>
          <t>张晶</t>
        </is>
      </c>
      <c r="F400" t="inlineStr">
        <is>
          <t>产品与研发中心;机器人产品研发部;嵌入式软件研发部</t>
        </is>
      </c>
      <c r="G400"/>
      <c r="H400">
        <v>1</v>
      </c>
      <c r="I400">
        <v>1</v>
      </c>
      <c r="J400" t="inlineStr">
        <is>
          <t>25m13.216s</t>
        </is>
      </c>
      <c r="K400" t="inlineStr">
        <is>
          <t>年假 2026</t>
        </is>
      </c>
      <c r="L400" s="2">
        <v>46067.5</v>
      </c>
      <c r="M400" s="2">
        <v>46067.5</v>
      </c>
      <c r="N400" t="inlineStr">
        <is>
          <t>0.5</t>
        </is>
      </c>
      <c r="O400" t="inlineStr">
        <is>
          <t>有事</t>
        </is>
      </c>
      <c r="P400" t="inlineStr">
        <is>
          <t>天</t>
        </is>
      </c>
      <c r="Q400"/>
      <c r="R400"/>
      <c r="S400"/>
      <c r="T400" s="3"/>
      <c r="U400" s="3"/>
      <c r="V400"/>
      <c r="W400" t="inlineStr">
        <is>
          <t>NzU1MDE0NzI0MzAzMzAzNDc1MzpyZWN2YUhseEpUUEJuZjpmNDQ1YTYxODVmNWEyNzI1NDQ1ZWZlN2JjNTU3MWU4ZTox</t>
        </is>
      </c>
    </row>
    <row r="401" ht="25.5" customHeight="1">
      <c r="A401" t="inlineStr">
        <is>
          <t>202602090036</t>
        </is>
      </c>
      <c r="B401" t="inlineStr">
        <is>
          <t>已通过</t>
        </is>
      </c>
      <c r="C401" s="4">
        <v>46062.49456018519</v>
      </c>
      <c r="D401" s="4">
        <v>46062.56626157407</v>
      </c>
      <c r="E401" t="inlineStr">
        <is>
          <t>罗祎培</t>
        </is>
      </c>
      <c r="F401" t="inlineStr">
        <is>
          <t>工业化中心;供应链部;寻源组</t>
        </is>
      </c>
      <c r="G401"/>
      <c r="H401">
        <v>1</v>
      </c>
      <c r="I401">
        <v>1</v>
      </c>
      <c r="J401" t="inlineStr">
        <is>
          <t>1h43m15.489s</t>
        </is>
      </c>
      <c r="K401" t="inlineStr">
        <is>
          <t>年假 2026</t>
        </is>
      </c>
      <c r="L401" s="2">
        <v>46063.5</v>
      </c>
      <c r="M401" s="2">
        <v>46063.5</v>
      </c>
      <c r="N401" t="inlineStr">
        <is>
          <t>0.5</t>
        </is>
      </c>
      <c r="O401" t="inlineStr">
        <is>
          <t>春节请假</t>
        </is>
      </c>
      <c r="P401" t="inlineStr">
        <is>
          <t>天</t>
        </is>
      </c>
      <c r="Q401"/>
      <c r="R401"/>
      <c r="S401"/>
      <c r="T401" s="3"/>
      <c r="U401" s="3"/>
      <c r="V401"/>
      <c r="W401" t="inlineStr">
        <is>
          <t>NzU1MDE0NzI0MzAzMzAzNDc1MzpyZWN2YUhsdFptanplSjpjNzBlMjFlZDQwZTZmMjUyMTc1M2MyNmViYTQ0ODZhYzox</t>
        </is>
      </c>
    </row>
    <row r="402" ht="25.5" customHeight="1">
      <c r="A402" t="inlineStr">
        <is>
          <t>202602090035</t>
        </is>
      </c>
      <c r="B402" t="inlineStr">
        <is>
          <t>已通过</t>
        </is>
      </c>
      <c r="C402" s="4">
        <v>46062.494166666664</v>
      </c>
      <c r="D402" s="4">
        <v>46062.51211805556</v>
      </c>
      <c r="E402" t="inlineStr">
        <is>
          <t>张晶</t>
        </is>
      </c>
      <c r="F402" t="inlineStr">
        <is>
          <t>产品与研发中心;机器人产品研发部;嵌入式软件研发部</t>
        </is>
      </c>
      <c r="G402"/>
      <c r="H402">
        <v>1</v>
      </c>
      <c r="I402">
        <v>1</v>
      </c>
      <c r="J402" t="inlineStr">
        <is>
          <t>25m50.267s</t>
        </is>
      </c>
      <c r="K402" t="inlineStr">
        <is>
          <t>年假 2025</t>
        </is>
      </c>
      <c r="L402" s="2">
        <v>46065</v>
      </c>
      <c r="M402" s="2">
        <v>46067</v>
      </c>
      <c r="N402" t="inlineStr">
        <is>
          <t>2.5</t>
        </is>
      </c>
      <c r="O402" t="inlineStr">
        <is>
          <t>有事</t>
        </is>
      </c>
      <c r="P402" t="inlineStr">
        <is>
          <t>天</t>
        </is>
      </c>
      <c r="Q402"/>
      <c r="R402"/>
      <c r="S402"/>
      <c r="T402" s="3"/>
      <c r="U402" s="3"/>
      <c r="V402"/>
      <c r="W402" t="inlineStr">
        <is>
          <t>NzU1MDE0NzI0MzAzMzAzNDc1MzpyZWN2YUhsbGhqSTZ0ZTphZjZlNDY2OGJhNzIwZTcwOWQ0ZmNjZGY5ZGFmMmI2MTox</t>
        </is>
      </c>
    </row>
    <row r="403" ht="25.5" customHeight="1">
      <c r="A403" t="inlineStr">
        <is>
          <t>202602090034</t>
        </is>
      </c>
      <c r="B403" t="inlineStr">
        <is>
          <t>已通过</t>
        </is>
      </c>
      <c r="C403" s="4">
        <v>46062.493738425925</v>
      </c>
      <c r="D403" s="4">
        <v>46062.51136574074</v>
      </c>
      <c r="E403" t="inlineStr">
        <is>
          <t>张晶</t>
        </is>
      </c>
      <c r="F403" t="inlineStr">
        <is>
          <t>产品与研发中心;机器人产品研发部;嵌入式软件研发部</t>
        </is>
      </c>
      <c r="G403"/>
      <c r="H403">
        <v>1</v>
      </c>
      <c r="I403">
        <v>1</v>
      </c>
      <c r="J403" t="inlineStr">
        <is>
          <t>25m22.993s</t>
        </is>
      </c>
      <c r="K403" t="inlineStr">
        <is>
          <t>加班调休假</t>
        </is>
      </c>
      <c r="L403" s="2">
        <v>46064</v>
      </c>
      <c r="M403" s="2">
        <v>46064.5</v>
      </c>
      <c r="N403" t="inlineStr">
        <is>
          <t>1</t>
        </is>
      </c>
      <c r="O403" t="inlineStr">
        <is>
          <t>有事</t>
        </is>
      </c>
      <c r="P403" t="inlineStr">
        <is>
          <t>天</t>
        </is>
      </c>
      <c r="Q403"/>
      <c r="R403"/>
      <c r="S403"/>
      <c r="T403" s="3"/>
      <c r="U403" s="3"/>
      <c r="V403"/>
      <c r="W403" t="inlineStr">
        <is>
          <t>NzU1MDE0NzI0MzAzMzAzNDc1MzpyZWN2YUhsYnA1ZXFHNzo5OGViMjc3MGMzNTVjMjExOTU0OTI2OGQ0ZmYyMzMwZTox</t>
        </is>
      </c>
    </row>
    <row r="404" ht="25.5" customHeight="1">
      <c r="A404" t="inlineStr">
        <is>
          <t>202602090030</t>
        </is>
      </c>
      <c r="B404" t="inlineStr">
        <is>
          <t>已通过</t>
        </is>
      </c>
      <c r="C404" s="4">
        <v>46062.45428240741</v>
      </c>
      <c r="D404" s="4">
        <v>46062.45446759259</v>
      </c>
      <c r="E404" t="inlineStr">
        <is>
          <t>黄铨亮</t>
        </is>
      </c>
      <c r="F404" t="inlineStr">
        <is>
          <t>产品与研发中心;机器人产品研发部;测试部</t>
        </is>
      </c>
      <c r="G404"/>
      <c r="H404">
        <v>1</v>
      </c>
      <c r="I404">
        <v>1</v>
      </c>
      <c r="J404" t="inlineStr">
        <is>
          <t>16.343s</t>
        </is>
      </c>
      <c r="K404" t="inlineStr">
        <is>
          <t>年假 2025</t>
        </is>
      </c>
      <c r="L404" s="2">
        <v>46077</v>
      </c>
      <c r="M404" s="2">
        <v>46077.5</v>
      </c>
      <c r="N404" t="inlineStr">
        <is>
          <t>1</t>
        </is>
      </c>
      <c r="O404" t="inlineStr">
        <is>
          <t>年假调休</t>
        </is>
      </c>
      <c r="P404" t="inlineStr">
        <is>
          <t>天</t>
        </is>
      </c>
      <c r="Q404"/>
      <c r="R404"/>
      <c r="S404"/>
      <c r="T404" s="3"/>
      <c r="U404" s="3"/>
      <c r="V404"/>
      <c r="W404" t="inlineStr">
        <is>
          <t>NzU1MDE0NzI0MzAzMzAzNDc1MzpyZWN2YUg2U3c2NDY1UTpmZDMwZWU5OTM0MjVmYjg5ODEwYjhkYTdmZDhkMzRmZjox</t>
        </is>
      </c>
    </row>
    <row r="405" ht="25.5" customHeight="1">
      <c r="A405" t="inlineStr">
        <is>
          <t>202602090028</t>
        </is>
      </c>
      <c r="B405" t="inlineStr">
        <is>
          <t>已通过</t>
        </is>
      </c>
      <c r="C405" s="4">
        <v>46062.45287037037</v>
      </c>
      <c r="D405" s="4">
        <v>46062.454664351855</v>
      </c>
      <c r="E405" t="inlineStr">
        <is>
          <t>黄铨亮</t>
        </is>
      </c>
      <c r="F405" t="inlineStr">
        <is>
          <t>产品与研发中心;机器人产品研发部;测试部</t>
        </is>
      </c>
      <c r="G405"/>
      <c r="H405">
        <v>1</v>
      </c>
      <c r="I405">
        <v>1</v>
      </c>
      <c r="J405" t="inlineStr">
        <is>
          <t>2m35.245s</t>
        </is>
      </c>
      <c r="K405" t="inlineStr">
        <is>
          <t>加班调休假</t>
        </is>
      </c>
      <c r="L405" s="2">
        <v>46067.5</v>
      </c>
      <c r="M405" s="2">
        <v>46067.5</v>
      </c>
      <c r="N405" t="inlineStr">
        <is>
          <t>0.5</t>
        </is>
      </c>
      <c r="O405" t="inlineStr">
        <is>
          <t>请假调休，回家过年</t>
        </is>
      </c>
      <c r="P405" t="inlineStr">
        <is>
          <t>天</t>
        </is>
      </c>
      <c r="Q405"/>
      <c r="R405"/>
      <c r="S405"/>
      <c r="T405" s="3"/>
      <c r="U405" s="3"/>
      <c r="V405"/>
      <c r="W405" t="inlineStr">
        <is>
          <t>NzU1MDE0NzI0MzAzMzAzNDc1MzpyZWN2YUg2bmVBNjhyRjozZDI3YzllNTFhMWY0MmJhYzRjNjI0ODFjNzUwYjg1NDox</t>
        </is>
      </c>
    </row>
    <row r="406" ht="25.5" customHeight="1">
      <c r="A406" t="inlineStr">
        <is>
          <t>202602090027</t>
        </is>
      </c>
      <c r="B406" t="inlineStr">
        <is>
          <t>已通过</t>
        </is>
      </c>
      <c r="C406" s="4">
        <v>46062.45239583333</v>
      </c>
      <c r="D406" s="4">
        <v>46062.45474537037</v>
      </c>
      <c r="E406" t="inlineStr">
        <is>
          <t>黄铨亮</t>
        </is>
      </c>
      <c r="F406" t="inlineStr">
        <is>
          <t>产品与研发中心;机器人产品研发部;测试部</t>
        </is>
      </c>
      <c r="G406"/>
      <c r="H406">
        <v>1</v>
      </c>
      <c r="I406">
        <v>1</v>
      </c>
      <c r="J406" t="inlineStr">
        <is>
          <t>3m23.024s</t>
        </is>
      </c>
      <c r="K406" t="inlineStr">
        <is>
          <t>年假 2025</t>
        </is>
      </c>
      <c r="L406" s="2">
        <v>46066</v>
      </c>
      <c r="M406" s="2">
        <v>46067</v>
      </c>
      <c r="N406" t="inlineStr">
        <is>
          <t>1.5</t>
        </is>
      </c>
      <c r="O406" t="inlineStr">
        <is>
          <t>年假调休，回家过年</t>
        </is>
      </c>
      <c r="P406" t="inlineStr">
        <is>
          <t>天</t>
        </is>
      </c>
      <c r="Q406"/>
      <c r="R406"/>
      <c r="S406"/>
      <c r="T406" s="3"/>
      <c r="U406" s="3"/>
      <c r="V406"/>
      <c r="W406" t="inlineStr">
        <is>
          <t>NzU1MDE0NzI0MzAzMzAzNDc1MzpyZWN2YUg2Y2hVTDhuTDo2YjkzNTU1YWY2M2Q5Yzk0ZmRkNjUxZmFhNmU1OTRkOTox</t>
        </is>
      </c>
    </row>
    <row r="407" ht="25.5" customHeight="1">
      <c r="A407" t="inlineStr">
        <is>
          <t>202602090025</t>
        </is>
      </c>
      <c r="B407" t="inlineStr">
        <is>
          <t>已通过</t>
        </is>
      </c>
      <c r="C407" s="4">
        <v>46062.44976851852</v>
      </c>
      <c r="D407" s="4">
        <v>46062.450208333335</v>
      </c>
      <c r="E407" t="inlineStr">
        <is>
          <t>雷鹏</t>
        </is>
      </c>
      <c r="F407" t="inlineStr">
        <is>
          <t>质量部;供应商质量组</t>
        </is>
      </c>
      <c r="G407"/>
      <c r="H407">
        <v>1</v>
      </c>
      <c r="I407">
        <v>1</v>
      </c>
      <c r="J407" t="inlineStr">
        <is>
          <t>37.706s</t>
        </is>
      </c>
      <c r="K407" t="inlineStr">
        <is>
          <t>年假 2025</t>
        </is>
      </c>
      <c r="L407" s="2">
        <v>46077</v>
      </c>
      <c r="M407" s="2">
        <v>46078.5</v>
      </c>
      <c r="N407" t="inlineStr">
        <is>
          <t>2</t>
        </is>
      </c>
      <c r="O407" t="inlineStr">
        <is>
          <t>请假回家</t>
        </is>
      </c>
      <c r="P407" t="inlineStr">
        <is>
          <t>天</t>
        </is>
      </c>
      <c r="Q407"/>
      <c r="R407"/>
      <c r="S407"/>
      <c r="T407" s="3"/>
      <c r="U407" s="3"/>
      <c r="V407"/>
      <c r="W407" t="inlineStr">
        <is>
          <t>NzU1MDE0NzI0MzAzMzAzNDc1MzpyZWN2YUg1Zmg1TXJ0eTpmODY4MGIyMDVhYTQ0MmZmNDU0OGFiYWFkODhmODRlZDox</t>
        </is>
      </c>
    </row>
    <row r="408" ht="25.5" customHeight="1">
      <c r="A408" t="inlineStr">
        <is>
          <t>202602090024</t>
        </is>
      </c>
      <c r="B408" t="inlineStr">
        <is>
          <t>已通过</t>
        </is>
      </c>
      <c r="C408" s="4">
        <v>46062.44949074074</v>
      </c>
      <c r="D408" s="4">
        <v>46062.44969907407</v>
      </c>
      <c r="E408" t="inlineStr">
        <is>
          <t>魏世伟</t>
        </is>
      </c>
      <c r="F408" t="inlineStr">
        <is>
          <t>Product and R&amp;D Center;Software R&amp;D Department;Android Software Development Department</t>
        </is>
      </c>
      <c r="G408"/>
      <c r="H408">
        <v>1</v>
      </c>
      <c r="I408">
        <v>1</v>
      </c>
      <c r="J408" t="inlineStr">
        <is>
          <t>18.022s</t>
        </is>
      </c>
      <c r="K408" t="inlineStr">
        <is>
          <t>年假 2026</t>
        </is>
      </c>
      <c r="L408" s="2">
        <v>46067</v>
      </c>
      <c r="M408" s="2">
        <v>46067.5</v>
      </c>
      <c r="N408" t="inlineStr">
        <is>
          <t>1</t>
        </is>
      </c>
      <c r="O408" t="inlineStr">
        <is>
          <t>过年请假回家</t>
        </is>
      </c>
      <c r="P408" t="inlineStr">
        <is>
          <t>天</t>
        </is>
      </c>
      <c r="Q408"/>
      <c r="R408"/>
      <c r="S408"/>
      <c r="T408" s="3"/>
      <c r="U408" s="3"/>
      <c r="V408"/>
      <c r="W408" t="inlineStr">
        <is>
          <t>NzU1MDE0NzI0MzAzMzAzNDc1MzpyZWN2YUg1OWRrcnM2ODpkNGQwN2IyZWIxYWQ5OWY2NWQ4NzgwYjdjMDAyOTZiOTox</t>
        </is>
      </c>
    </row>
    <row r="409" ht="25.5" customHeight="1">
      <c r="A409" t="inlineStr">
        <is>
          <t>202602090023</t>
        </is>
      </c>
      <c r="B409" t="inlineStr">
        <is>
          <t>已通过</t>
        </is>
      </c>
      <c r="C409" s="4">
        <v>46062.44734953704</v>
      </c>
      <c r="D409" s="4">
        <v>46062.45028935185</v>
      </c>
      <c r="E409" t="inlineStr">
        <is>
          <t>雷鹏</t>
        </is>
      </c>
      <c r="F409" t="inlineStr">
        <is>
          <t>质量部;供应商质量组</t>
        </is>
      </c>
      <c r="G409"/>
      <c r="H409">
        <v>1</v>
      </c>
      <c r="I409">
        <v>1</v>
      </c>
      <c r="J409" t="inlineStr">
        <is>
          <t>4m14.002s</t>
        </is>
      </c>
      <c r="K409" t="inlineStr">
        <is>
          <t>年假 2025</t>
        </is>
      </c>
      <c r="L409" s="2">
        <v>46063.5</v>
      </c>
      <c r="M409" s="2">
        <v>46067.5</v>
      </c>
      <c r="N409" t="inlineStr">
        <is>
          <t>4.5</t>
        </is>
      </c>
      <c r="O409" t="inlineStr">
        <is>
          <t>请假回家</t>
        </is>
      </c>
      <c r="P409" t="inlineStr">
        <is>
          <t>天</t>
        </is>
      </c>
      <c r="Q409"/>
      <c r="R409"/>
      <c r="S409"/>
      <c r="T409" s="3"/>
      <c r="U409" s="3"/>
      <c r="V409"/>
      <c r="W409" t="inlineStr">
        <is>
          <t>NzU1MDE0NzI0MzAzMzAzNDc1MzpyZWN2YUg0bVVqd2pRZjo1NzU2OTM5OWI0NWM1MTAxOTBmMTZjODQzNTIzYTg2Njox</t>
        </is>
      </c>
    </row>
    <row r="410" ht="25.5" customHeight="1">
      <c r="A410" t="inlineStr">
        <is>
          <t>202602090022</t>
        </is>
      </c>
      <c r="B410" t="inlineStr">
        <is>
          <t>已撤回</t>
        </is>
      </c>
      <c r="C410" s="4">
        <v>46062.44283564815</v>
      </c>
      <c r="D410" s="4">
        <v>46062.70207175926</v>
      </c>
      <c r="E410" t="inlineStr">
        <is>
          <t>何锐</t>
        </is>
      </c>
      <c r="F410" t="inlineStr">
        <is>
          <t>工业化中心;制造部;整机工艺组</t>
        </is>
      </c>
      <c r="G410"/>
      <c r="H410">
        <v>2</v>
      </c>
      <c r="I410">
        <v>2</v>
      </c>
      <c r="J410" t="inlineStr">
        <is>
          <t>6h13m17.697s</t>
        </is>
      </c>
      <c r="K410" t="inlineStr">
        <is>
          <t>年假 2025</t>
        </is>
      </c>
      <c r="L410" s="2">
        <v>46063</v>
      </c>
      <c r="M410" s="2">
        <v>46067.5</v>
      </c>
      <c r="N410" t="inlineStr">
        <is>
          <t>5</t>
        </is>
      </c>
      <c r="O410" t="inlineStr">
        <is>
          <t>回老家</t>
        </is>
      </c>
      <c r="P410" t="inlineStr">
        <is>
          <t>天</t>
        </is>
      </c>
      <c r="Q410"/>
      <c r="R410"/>
      <c r="S410"/>
      <c r="T410" s="3"/>
      <c r="U410" s="3"/>
      <c r="V410"/>
      <c r="W410" t="inlineStr">
        <is>
          <t>NzU1MDE0NzI0MzAzMzAzNDc1MzpyZWN2YUgySnBXQlpaVzo4Yjg2MDc2YmYzMTkyOWQ2YjU1YjMwZjYyNDE5MzNlYzox</t>
        </is>
      </c>
    </row>
    <row r="411" ht="25.5" customHeight="1">
      <c r="A411" t="inlineStr">
        <is>
          <t>202602090021</t>
        </is>
      </c>
      <c r="B411" t="inlineStr">
        <is>
          <t>已通过</t>
        </is>
      </c>
      <c r="C411" s="4">
        <v>46062.43386574074</v>
      </c>
      <c r="D411" s="4">
        <v>46062.57738425926</v>
      </c>
      <c r="E411" t="inlineStr">
        <is>
          <t>彭勇陶</t>
        </is>
      </c>
      <c r="F411" t="inlineStr">
        <is>
          <t>产品与研发中心;机器人产品研发部;电子研发部</t>
        </is>
      </c>
      <c r="G411"/>
      <c r="H411">
        <v>2</v>
      </c>
      <c r="I411">
        <v>2</v>
      </c>
      <c r="J411" t="inlineStr">
        <is>
          <t>3h26m40.181s</t>
        </is>
      </c>
      <c r="K411" t="inlineStr">
        <is>
          <t>加班调休假</t>
        </is>
      </c>
      <c r="L411" s="2">
        <v>46065</v>
      </c>
      <c r="M411" s="2">
        <v>46067.5</v>
      </c>
      <c r="N411" t="inlineStr">
        <is>
          <t>3</t>
        </is>
      </c>
      <c r="O411" t="inlineStr">
        <is>
          <t>休假</t>
        </is>
      </c>
      <c r="P411" t="inlineStr">
        <is>
          <t>天</t>
        </is>
      </c>
      <c r="Q411"/>
      <c r="R411"/>
      <c r="S411"/>
      <c r="T411" s="3"/>
      <c r="U411" s="3"/>
      <c r="V411"/>
      <c r="W411" t="inlineStr">
        <is>
          <t>NzU1MDE0NzI0MzAzMzAzNDc1MzpyZWN2YUdadFE2c2dvMzozNjc5ZmY4N2Q4MDYwZDJhZmZkNmExZDI5ZTJmYzYzODox</t>
        </is>
      </c>
    </row>
    <row r="412" ht="25.5" customHeight="1">
      <c r="A412" t="inlineStr">
        <is>
          <t>202602090017</t>
        </is>
      </c>
      <c r="B412" t="inlineStr">
        <is>
          <t>已通过</t>
        </is>
      </c>
      <c r="C412" s="4">
        <v>46062.42188657408</v>
      </c>
      <c r="D412" s="4">
        <v>46062.42664351852</v>
      </c>
      <c r="E412" t="inlineStr">
        <is>
          <t>梁次仁</t>
        </is>
      </c>
      <c r="F412" t="inlineStr">
        <is>
          <t>工业化中心;制造部;生产组</t>
        </is>
      </c>
      <c r="G412"/>
      <c r="H412">
        <v>2</v>
      </c>
      <c r="I412">
        <v>2</v>
      </c>
      <c r="J412" t="inlineStr">
        <is>
          <t>6m50.838s</t>
        </is>
      </c>
      <c r="K412" t="inlineStr">
        <is>
          <t>年假 2025</t>
        </is>
      </c>
      <c r="L412" s="2">
        <v>46077</v>
      </c>
      <c r="M412" s="2">
        <v>46079.5</v>
      </c>
      <c r="N412" t="inlineStr">
        <is>
          <t>3</t>
        </is>
      </c>
      <c r="O412" t="inlineStr">
        <is>
          <t>过年回家</t>
        </is>
      </c>
      <c r="P412" t="inlineStr">
        <is>
          <t>天</t>
        </is>
      </c>
      <c r="Q412"/>
      <c r="R412"/>
      <c r="S412"/>
      <c r="T412" s="3"/>
      <c r="U412" s="3"/>
      <c r="V412"/>
      <c r="W412" t="inlineStr">
        <is>
          <t>NzU1MDE0NzI0MzAzMzAzNDc1MzpyZWN2YUdWOHdodDYzWTpjMjQ0M2VkOGNiMzhmYTgwMGYzMTgxODJmNzg0MThhNDox</t>
        </is>
      </c>
    </row>
    <row r="413" ht="25.5" customHeight="1">
      <c r="A413" t="inlineStr">
        <is>
          <t>202602090016</t>
        </is>
      </c>
      <c r="B413" t="inlineStr">
        <is>
          <t>已通过</t>
        </is>
      </c>
      <c r="C413" s="4">
        <v>46062.421435185184</v>
      </c>
      <c r="D413" s="4">
        <v>46062.42643518518</v>
      </c>
      <c r="E413" t="inlineStr">
        <is>
          <t>王健平</t>
        </is>
      </c>
      <c r="F413" t="inlineStr">
        <is>
          <t>工业化中心;制造部;整机工艺组</t>
        </is>
      </c>
      <c r="G413"/>
      <c r="H413">
        <v>2</v>
      </c>
      <c r="I413">
        <v>2</v>
      </c>
      <c r="J413" t="inlineStr">
        <is>
          <t>7m12.009s</t>
        </is>
      </c>
      <c r="K413" t="inlineStr">
        <is>
          <t>年假 2025</t>
        </is>
      </c>
      <c r="L413" s="2">
        <v>46064</v>
      </c>
      <c r="M413" s="2">
        <v>46067.5</v>
      </c>
      <c r="N413" t="inlineStr">
        <is>
          <t>4</t>
        </is>
      </c>
      <c r="O413" t="inlineStr">
        <is>
          <t>回家过年</t>
        </is>
      </c>
      <c r="P413" t="inlineStr">
        <is>
          <t>天</t>
        </is>
      </c>
      <c r="Q413"/>
      <c r="R413"/>
      <c r="S413"/>
      <c r="T413" s="3"/>
      <c r="U413" s="3"/>
      <c r="V413"/>
      <c r="W413" t="inlineStr">
        <is>
          <t>NzU1MDE0NzI0MzAzMzAzNDc1MzpyZWN2YUdVWW1iZ2NYVDo3MzM0ZDQwNTE3OTQyNGQzNjhlZjUzYzYxNjQ3MTgzYTox</t>
        </is>
      </c>
    </row>
    <row r="414" ht="25.5" customHeight="1">
      <c r="A414" t="inlineStr">
        <is>
          <t>202602090014</t>
        </is>
      </c>
      <c r="B414" t="inlineStr">
        <is>
          <t>已通过</t>
        </is>
      </c>
      <c r="C414" s="4">
        <v>46062.41792824074</v>
      </c>
      <c r="D414" s="4">
        <v>46062.48747685185</v>
      </c>
      <c r="E414" t="inlineStr">
        <is>
          <t>梁次仁</t>
        </is>
      </c>
      <c r="F414" t="inlineStr">
        <is>
          <t>工业化中心;制造部;生产组</t>
        </is>
      </c>
      <c r="G414"/>
      <c r="H414">
        <v>3</v>
      </c>
      <c r="I414">
        <v>3</v>
      </c>
      <c r="J414" t="inlineStr">
        <is>
          <t>1h40m8.887s</t>
        </is>
      </c>
      <c r="K414" t="inlineStr">
        <is>
          <t>年假 2025</t>
        </is>
      </c>
      <c r="L414" s="2">
        <v>46062</v>
      </c>
      <c r="M414" s="2">
        <v>46067.5</v>
      </c>
      <c r="N414" t="inlineStr">
        <is>
          <t>6</t>
        </is>
      </c>
      <c r="O414" t="inlineStr">
        <is>
          <t>过年回家</t>
        </is>
      </c>
      <c r="P414" t="inlineStr">
        <is>
          <t>天</t>
        </is>
      </c>
      <c r="Q414"/>
      <c r="R414"/>
      <c r="S414"/>
      <c r="T414" s="3"/>
      <c r="U414" s="3"/>
      <c r="V414"/>
      <c r="W414" t="inlineStr">
        <is>
          <t>NzU1MDE0NzI0MzAzMzAzNDc1MzpyZWN2YUdUSElxYncydTo1Y2ZmMWQ1ZTI0NjQ5ZjRiYTI2ZWUwOTI3OGI4NGMxNjox</t>
        </is>
      </c>
    </row>
    <row r="415" ht="25.5" customHeight="1">
      <c r="A415" t="inlineStr">
        <is>
          <t>202602090013</t>
        </is>
      </c>
      <c r="B415" t="inlineStr">
        <is>
          <t>已通过</t>
        </is>
      </c>
      <c r="C415" s="4">
        <v>46062.40777777778</v>
      </c>
      <c r="D415" s="4">
        <v>46062.48979166667</v>
      </c>
      <c r="E415" t="inlineStr">
        <is>
          <t>王大壮</t>
        </is>
      </c>
      <c r="F415" t="inlineStr">
        <is>
          <t>运营中心;财务部</t>
        </is>
      </c>
      <c r="G415"/>
      <c r="H415">
        <v>1</v>
      </c>
      <c r="I415">
        <v>1</v>
      </c>
      <c r="J415" t="inlineStr">
        <is>
          <t>1h58m6.667s</t>
        </is>
      </c>
      <c r="K415" t="inlineStr">
        <is>
          <t>年假 2026</t>
        </is>
      </c>
      <c r="L415" s="2">
        <v>46066.5</v>
      </c>
      <c r="M415" s="2">
        <v>46066.5</v>
      </c>
      <c r="N415" t="inlineStr">
        <is>
          <t>0.5</t>
        </is>
      </c>
      <c r="O415" t="inlineStr">
        <is>
          <t>志哥，因过年回家只抢到 13 号回家的车票，故 13 号和 14 号申请一天半的假，还请领导批准</t>
        </is>
      </c>
      <c r="P415" t="inlineStr">
        <is>
          <t>天</t>
        </is>
      </c>
      <c r="Q415"/>
      <c r="R415"/>
      <c r="S415"/>
      <c r="T415" s="3"/>
      <c r="U415" s="3"/>
      <c r="V415"/>
      <c r="W415" t="inlineStr">
        <is>
          <t>NzU1MDE0NzI0MzAzMzAzNDc1MzpyZWN2YUdRMW1mYzE3dzo1NmQ0NzY5ODc2YzcyNDNmNDQ0ZjIyMWViNjU3OWNiNDox</t>
        </is>
      </c>
    </row>
    <row r="416" ht="25.5" customHeight="1">
      <c r="A416" t="inlineStr">
        <is>
          <t>202602090012</t>
        </is>
      </c>
      <c r="B416" t="inlineStr">
        <is>
          <t>已通过</t>
        </is>
      </c>
      <c r="C416" s="4">
        <v>46062.40689814815</v>
      </c>
      <c r="D416" s="4">
        <v>46062.48987268518</v>
      </c>
      <c r="E416" t="inlineStr">
        <is>
          <t>王大壮</t>
        </is>
      </c>
      <c r="F416" t="inlineStr">
        <is>
          <t>运营中心;财务部</t>
        </is>
      </c>
      <c r="G416"/>
      <c r="H416">
        <v>1</v>
      </c>
      <c r="I416">
        <v>1</v>
      </c>
      <c r="J416" t="inlineStr">
        <is>
          <t>1h59m28.547s</t>
        </is>
      </c>
      <c r="K416" t="inlineStr">
        <is>
          <t>年假 2025</t>
        </is>
      </c>
      <c r="L416" s="2">
        <v>46067</v>
      </c>
      <c r="M416" s="2">
        <v>46067.5</v>
      </c>
      <c r="N416" t="inlineStr">
        <is>
          <t>1</t>
        </is>
      </c>
      <c r="O416" t="inlineStr">
        <is>
          <t>志哥，因过年回家只抢到 13 号回家的车票，故 13 号和 14 号申请一天半的假，还请领导批准</t>
        </is>
      </c>
      <c r="P416" t="inlineStr">
        <is>
          <t>天</t>
        </is>
      </c>
      <c r="Q416"/>
      <c r="R416"/>
      <c r="S416"/>
      <c r="T416" s="3"/>
      <c r="U416" s="3"/>
      <c r="V416"/>
      <c r="W416" t="inlineStr">
        <is>
          <t>NzU1MDE0NzI0MzAzMzAzNDc1MzpyZWN2YUdQSEpSaUVIZzpmY2JkMDhkOGQ3NWU2OTRiMzk0ZGM1ZjI4MjU3MzQ1NDox</t>
        </is>
      </c>
    </row>
    <row r="417" ht="25.5" customHeight="1">
      <c r="A417" t="inlineStr">
        <is>
          <t>202602090011</t>
        </is>
      </c>
      <c r="B417" t="inlineStr">
        <is>
          <t>已通过</t>
        </is>
      </c>
      <c r="C417" s="4">
        <v>46062.4041087963</v>
      </c>
      <c r="D417" s="4">
        <v>46062.404490740744</v>
      </c>
      <c r="E417" t="inlineStr">
        <is>
          <t>张珺</t>
        </is>
      </c>
      <c r="F417" t="inlineStr">
        <is>
          <t>Operations Center;HR Department</t>
        </is>
      </c>
      <c r="G417"/>
      <c r="H417">
        <v>1</v>
      </c>
      <c r="I417">
        <v>1</v>
      </c>
      <c r="J417" t="inlineStr">
        <is>
          <t>33.225s</t>
        </is>
      </c>
      <c r="K417" t="inlineStr">
        <is>
          <t>年假 2025</t>
        </is>
      </c>
      <c r="L417" s="2">
        <v>46065</v>
      </c>
      <c r="M417" s="2">
        <v>46067.5</v>
      </c>
      <c r="N417" t="inlineStr">
        <is>
          <t>3</t>
        </is>
      </c>
      <c r="O417" t="inlineStr">
        <is>
          <t>过年回老家</t>
        </is>
      </c>
      <c r="P417" t="inlineStr">
        <is>
          <t>天</t>
        </is>
      </c>
      <c r="Q417"/>
      <c r="R417"/>
      <c r="S417"/>
      <c r="T417" s="3"/>
      <c r="U417" s="3"/>
      <c r="V417"/>
      <c r="W417" t="inlineStr">
        <is>
          <t>NzU1MDE0NzI0MzAzMzAzNDc1MzpyZWN2YUdPR1VVcFlhWjoxNmVmYzQyNjY1ZjIyMGExNjZjY2MxNTkzYjU3ZDE5Mjox</t>
        </is>
      </c>
    </row>
    <row r="418" ht="25.5" customHeight="1">
      <c r="A418" t="inlineStr">
        <is>
          <t>202602090008</t>
        </is>
      </c>
      <c r="B418" t="inlineStr">
        <is>
          <t>已通过</t>
        </is>
      </c>
      <c r="C418" s="4">
        <v>46062.3837037037</v>
      </c>
      <c r="D418" s="4">
        <v>46062.40263888889</v>
      </c>
      <c r="E418" t="inlineStr">
        <is>
          <t>黄金康</t>
        </is>
      </c>
      <c r="F418" t="inlineStr">
        <is>
          <t>产品与研发中心;机器人产品研发部;结构研发部</t>
        </is>
      </c>
      <c r="G418"/>
      <c r="H418">
        <v>1</v>
      </c>
      <c r="I418">
        <v>1</v>
      </c>
      <c r="J418" t="inlineStr">
        <is>
          <t>27m15.824s</t>
        </is>
      </c>
      <c r="K418" t="inlineStr">
        <is>
          <t>加班调休假</t>
        </is>
      </c>
      <c r="L418" s="2">
        <v>46067</v>
      </c>
      <c r="M418" s="2">
        <v>46067.5</v>
      </c>
      <c r="N418" t="inlineStr">
        <is>
          <t>1</t>
        </is>
      </c>
      <c r="O418" t="inlineStr">
        <is>
          <t>家里有事</t>
        </is>
      </c>
      <c r="P418" t="inlineStr">
        <is>
          <t>天</t>
        </is>
      </c>
      <c r="Q418"/>
      <c r="R418"/>
      <c r="S418"/>
      <c r="T418" s="3"/>
      <c r="U418" s="3"/>
      <c r="V418"/>
      <c r="W418" t="inlineStr">
        <is>
          <t>NzU1MDE0NzI0MzAzMzAzNDc1MzpyZWN2YUdIaWYzMmFxRTphYTk0YjAxYmFiM2M0NzExZGVjZGUwNmE3Yzg0YWQ0MTox</t>
        </is>
      </c>
    </row>
    <row r="419" ht="25.5" customHeight="1">
      <c r="A419" t="inlineStr">
        <is>
          <t>202602090006</t>
        </is>
      </c>
      <c r="B419" t="inlineStr">
        <is>
          <t>已通过</t>
        </is>
      </c>
      <c r="C419" s="4">
        <v>46062.37815972222</v>
      </c>
      <c r="D419" s="4">
        <v>46062.48997685185</v>
      </c>
      <c r="E419" t="inlineStr">
        <is>
          <t>张艳来</t>
        </is>
      </c>
      <c r="F419" t="inlineStr">
        <is>
          <t>工业化中心;制造部</t>
        </is>
      </c>
      <c r="G419"/>
      <c r="H419">
        <v>1</v>
      </c>
      <c r="I419">
        <v>1</v>
      </c>
      <c r="J419" t="inlineStr">
        <is>
          <t>2h41m1.605s</t>
        </is>
      </c>
      <c r="K419" t="inlineStr">
        <is>
          <t>年假 2025</t>
        </is>
      </c>
      <c r="L419" s="2">
        <v>46062</v>
      </c>
      <c r="M419" s="2">
        <v>46062</v>
      </c>
      <c r="N419" t="inlineStr">
        <is>
          <t>0.5</t>
        </is>
      </c>
      <c r="O419" t="inlineStr">
        <is>
          <t>家里有点事</t>
        </is>
      </c>
      <c r="P419" t="inlineStr">
        <is>
          <t>天</t>
        </is>
      </c>
      <c r="Q419"/>
      <c r="R419"/>
      <c r="S419"/>
      <c r="T419" s="3"/>
      <c r="U419" s="3"/>
      <c r="V419"/>
      <c r="W419" t="inlineStr">
        <is>
          <t>NzU1MDE0NzI0MzAzMzAzNDc1MzpyZWN2YUdGaEFVWFhOcjoxOGI2YzAwNmE0MGI4ZWE1ZmZhN2FhNDk3ZGM1ZTMyNTox</t>
        </is>
      </c>
    </row>
    <row r="420" ht="25.5" customHeight="1">
      <c r="A420" t="inlineStr">
        <is>
          <t>202602090005</t>
        </is>
      </c>
      <c r="B420" t="inlineStr">
        <is>
          <t>已通过</t>
        </is>
      </c>
      <c r="C420" s="4">
        <v>46062.372719907406</v>
      </c>
      <c r="D420" s="4">
        <v>46062.57693287037</v>
      </c>
      <c r="E420" t="inlineStr">
        <is>
          <t>苟许东</t>
        </is>
      </c>
      <c r="F420" t="inlineStr">
        <is>
          <t>产品与研发中心;机器人产品研发部;电子研发部</t>
        </is>
      </c>
      <c r="G420"/>
      <c r="H420">
        <v>1</v>
      </c>
      <c r="I420">
        <v>1</v>
      </c>
      <c r="J420" t="inlineStr">
        <is>
          <t>4h54m4.782s</t>
        </is>
      </c>
      <c r="K420" t="inlineStr">
        <is>
          <t>年假 2025</t>
        </is>
      </c>
      <c r="L420" s="2">
        <v>46064</v>
      </c>
      <c r="M420" s="2">
        <v>46065.5</v>
      </c>
      <c r="N420" t="inlineStr">
        <is>
          <t>2</t>
        </is>
      </c>
      <c r="O420" t="inlineStr">
        <is>
          <t>年假调休</t>
        </is>
      </c>
      <c r="P420" t="inlineStr">
        <is>
          <t>天</t>
        </is>
      </c>
      <c r="Q420"/>
      <c r="R420"/>
      <c r="S420"/>
      <c r="T420" s="3"/>
      <c r="U420" s="3"/>
      <c r="V420"/>
      <c r="W420" t="inlineStr">
        <is>
          <t>NzU1MDE0NzI0MzAzMzAzNDc1MzpyZWN2YUdEam1HVUliNjplZmI2MmVkODVhNGVjOGNkMzZkMjNlMjQ3ZjU3YTkyMDox</t>
        </is>
      </c>
    </row>
    <row r="421" ht="25.5" customHeight="1">
      <c r="A421" t="inlineStr">
        <is>
          <t>202602090004</t>
        </is>
      </c>
      <c r="B421" t="inlineStr">
        <is>
          <t>已通过</t>
        </is>
      </c>
      <c r="C421" s="4">
        <v>46062.3659375</v>
      </c>
      <c r="D421" s="4">
        <v>46062.36885416666</v>
      </c>
      <c r="E421" t="inlineStr">
        <is>
          <t>刘文斌</t>
        </is>
      </c>
      <c r="F421" t="inlineStr">
        <is>
          <t>产品与研发中心;机器人产品研发部;电子研发部</t>
        </is>
      </c>
      <c r="G421"/>
      <c r="H421">
        <v>1</v>
      </c>
      <c r="I421">
        <v>1</v>
      </c>
      <c r="J421" t="inlineStr">
        <is>
          <t>4m11.997s</t>
        </is>
      </c>
      <c r="K421" t="inlineStr">
        <is>
          <t>加班调休假</t>
        </is>
      </c>
      <c r="L421" s="2">
        <v>46066</v>
      </c>
      <c r="M421" s="2">
        <v>46067.5</v>
      </c>
      <c r="N421" t="inlineStr">
        <is>
          <t>2</t>
        </is>
      </c>
      <c r="O421" t="inlineStr">
        <is>
          <t>年前休假</t>
        </is>
      </c>
      <c r="P421" t="inlineStr">
        <is>
          <t>天</t>
        </is>
      </c>
      <c r="Q421"/>
      <c r="R421"/>
      <c r="S421"/>
      <c r="T421" s="3"/>
      <c r="U421" s="3"/>
      <c r="V421"/>
      <c r="W421" t="inlineStr">
        <is>
          <t>NzU1MDE0NzI0MzAzMzAzNDc1MzpyZWN2YUdBUVQ5Zm1MejplZTIzZGJjYTE1MTBhMzFhNTk3ZTc2MTcyNWZlNWZlZTox</t>
        </is>
      </c>
    </row>
    <row r="422" ht="25.5" customHeight="1">
      <c r="A422" t="inlineStr">
        <is>
          <t>202602090003</t>
        </is>
      </c>
      <c r="B422" t="inlineStr">
        <is>
          <t>已通过</t>
        </is>
      </c>
      <c r="C422" s="4">
        <v>46062.365219907406</v>
      </c>
      <c r="D422" s="4">
        <v>46062.368726851855</v>
      </c>
      <c r="E422" t="inlineStr">
        <is>
          <t>刘文斌</t>
        </is>
      </c>
      <c r="F422" t="inlineStr">
        <is>
          <t>产品与研发中心;机器人产品研发部;电子研发部</t>
        </is>
      </c>
      <c r="G422"/>
      <c r="H422">
        <v>1</v>
      </c>
      <c r="I422">
        <v>1</v>
      </c>
      <c r="J422" t="inlineStr">
        <is>
          <t>5m2.858s</t>
        </is>
      </c>
      <c r="K422" t="inlineStr">
        <is>
          <t>年假 2026</t>
        </is>
      </c>
      <c r="L422" s="2">
        <v>46065.5</v>
      </c>
      <c r="M422" s="2">
        <v>46065.5</v>
      </c>
      <c r="N422" t="inlineStr">
        <is>
          <t>0.5</t>
        </is>
      </c>
      <c r="O422" t="inlineStr">
        <is>
          <t>年前休假</t>
        </is>
      </c>
      <c r="P422" t="inlineStr">
        <is>
          <t>天</t>
        </is>
      </c>
      <c r="Q422"/>
      <c r="R422"/>
      <c r="S422"/>
      <c r="T422" s="3"/>
      <c r="U422" s="3"/>
      <c r="V422"/>
      <c r="W422" t="inlineStr">
        <is>
          <t>NzU1MDE0NzI0MzAzMzAzNDc1MzpyZWN2YUdBQUxUeWhYVDplNzI5MDE3ZjlkZWM4YjFhZDk4ZDkwMWUyOTJjNzlkMDox</t>
        </is>
      </c>
    </row>
    <row r="423" ht="25.5" customHeight="1">
      <c r="A423" t="inlineStr">
        <is>
          <t>202602090002</t>
        </is>
      </c>
      <c r="B423" t="inlineStr">
        <is>
          <t>已通过</t>
        </is>
      </c>
      <c r="C423" s="4">
        <v>46062.3647337963</v>
      </c>
      <c r="D423" s="4">
        <v>46062.36863425926</v>
      </c>
      <c r="E423" t="inlineStr">
        <is>
          <t>刘文斌</t>
        </is>
      </c>
      <c r="F423" t="inlineStr">
        <is>
          <t>产品与研发中心;机器人产品研发部;电子研发部</t>
        </is>
      </c>
      <c r="G423"/>
      <c r="H423">
        <v>1</v>
      </c>
      <c r="I423">
        <v>1</v>
      </c>
      <c r="J423" t="inlineStr">
        <is>
          <t>5m36.715s</t>
        </is>
      </c>
      <c r="K423" t="inlineStr">
        <is>
          <t>年假 2025</t>
        </is>
      </c>
      <c r="L423" s="2">
        <v>46065</v>
      </c>
      <c r="M423" s="2">
        <v>46065</v>
      </c>
      <c r="N423" t="inlineStr">
        <is>
          <t>0.5</t>
        </is>
      </c>
      <c r="O423" t="inlineStr">
        <is>
          <t>年前休假</t>
        </is>
      </c>
      <c r="P423" t="inlineStr">
        <is>
          <t>天</t>
        </is>
      </c>
      <c r="Q423"/>
      <c r="R423"/>
      <c r="S423"/>
      <c r="T423" s="3"/>
      <c r="U423" s="3"/>
      <c r="V423"/>
      <c r="W423" t="inlineStr">
        <is>
          <t>NzU1MDE0NzI0MzAzMzAzNDc1MzpyZWN2YUdBcFQyWndTYToyMTkwZTA2NjE1NjQyYzJkZmYxNzlhNjQzZDdiMDI1NDox</t>
        </is>
      </c>
    </row>
    <row r="424" ht="25.5" customHeight="1">
      <c r="A424" t="inlineStr">
        <is>
          <t>202602090001</t>
        </is>
      </c>
      <c r="B424" t="inlineStr">
        <is>
          <t>已通过</t>
        </is>
      </c>
      <c r="C424" s="4">
        <v>46062.06092592593</v>
      </c>
      <c r="D424" s="4">
        <v>46062.39356481482</v>
      </c>
      <c r="E424" t="inlineStr">
        <is>
          <t>徐嘉俊</t>
        </is>
      </c>
      <c r="F424" t="inlineStr">
        <is>
          <t>Product and R&amp;D Center;Software R&amp;D Department;Software Software Quality Assurance Team</t>
        </is>
      </c>
      <c r="G424"/>
      <c r="H424">
        <v>1</v>
      </c>
      <c r="I424">
        <v>1</v>
      </c>
      <c r="J424" t="inlineStr">
        <is>
          <t>7h58m59.953s</t>
        </is>
      </c>
      <c r="K424" t="inlineStr">
        <is>
          <t>加班调休假</t>
        </is>
      </c>
      <c r="L424" s="2">
        <v>46062</v>
      </c>
      <c r="M424" s="2">
        <v>46062.5</v>
      </c>
      <c r="N424" t="inlineStr">
        <is>
          <t>1</t>
        </is>
      </c>
      <c r="O424" t="inlineStr">
        <is>
          <t>调休</t>
        </is>
      </c>
      <c r="P424" t="inlineStr">
        <is>
          <t>天</t>
        </is>
      </c>
      <c r="Q424"/>
      <c r="R424"/>
      <c r="S424"/>
      <c r="T424" s="3"/>
      <c r="U424" s="3"/>
      <c r="V424"/>
      <c r="W424" t="inlineStr">
        <is>
          <t>NzU1MDE0NzI0MzAzMzAzNDc1MzpyZWN2YUVPaGkzQjA1WDo3YzA3MDc2ZWUxYzgyZGJjNjE1MWMzOTU4ZWIxM2JlMDox</t>
        </is>
      </c>
    </row>
    <row r="425" ht="25.5" customHeight="1">
      <c r="A425" t="inlineStr">
        <is>
          <t>202602080007</t>
        </is>
      </c>
      <c r="B425" t="inlineStr">
        <is>
          <t>已通过</t>
        </is>
      </c>
      <c r="C425" s="4">
        <v>46061.7328587963</v>
      </c>
      <c r="D425" s="4">
        <v>46062.342824074076</v>
      </c>
      <c r="E425" t="inlineStr">
        <is>
          <t>陈喜</t>
        </is>
      </c>
      <c r="F425" t="inlineStr">
        <is>
          <t>质量部;制造质量组</t>
        </is>
      </c>
      <c r="G425"/>
      <c r="H425">
        <v>1</v>
      </c>
      <c r="I425">
        <v>1</v>
      </c>
      <c r="J425" t="inlineStr">
        <is>
          <t>14h38m20.682s</t>
        </is>
      </c>
      <c r="K425" t="inlineStr">
        <is>
          <t>年假 2025</t>
        </is>
      </c>
      <c r="L425" s="2">
        <v>46064</v>
      </c>
      <c r="M425" s="2">
        <v>46067.5</v>
      </c>
      <c r="N425" t="inlineStr">
        <is>
          <t>4</t>
        </is>
      </c>
      <c r="O425" t="inlineStr">
        <is>
          <t>过年回家</t>
        </is>
      </c>
      <c r="P425" t="inlineStr">
        <is>
          <t>天</t>
        </is>
      </c>
      <c r="Q425"/>
      <c r="R425"/>
      <c r="S425"/>
      <c r="T425" s="3"/>
      <c r="U425" s="3"/>
      <c r="V425"/>
      <c r="W425" t="inlineStr">
        <is>
          <t>NzU1MDE0NzI0MzAzMzAzNDc1MzpyZWN2YUNUbHQ3V1RFdTo3ZDRjOGFlZWY5MzYzYjM3YzAyMGM3YjI3MjFkODViODox</t>
        </is>
      </c>
    </row>
    <row r="426" ht="25.5" customHeight="1">
      <c r="A426" t="inlineStr">
        <is>
          <t>202602080006</t>
        </is>
      </c>
      <c r="B426" t="inlineStr">
        <is>
          <t>已通过</t>
        </is>
      </c>
      <c r="C426" s="4">
        <v>46061.72922453703</v>
      </c>
      <c r="D426" s="4">
        <v>46062.30347222222</v>
      </c>
      <c r="E426" t="inlineStr">
        <is>
          <t>吴艿坤</t>
        </is>
      </c>
      <c r="F426" t="inlineStr">
        <is>
          <t>产品与研发中心;机器人产品研发部;结构研发部</t>
        </is>
      </c>
      <c r="G426"/>
      <c r="H426">
        <v>2</v>
      </c>
      <c r="I426">
        <v>2</v>
      </c>
      <c r="J426" t="inlineStr">
        <is>
          <t>13h46m55.442s</t>
        </is>
      </c>
      <c r="K426" t="inlineStr">
        <is>
          <t>加班调休假</t>
        </is>
      </c>
      <c r="L426" s="2">
        <v>46077</v>
      </c>
      <c r="M426" s="2">
        <v>46079.5</v>
      </c>
      <c r="N426" t="inlineStr">
        <is>
          <t>3</t>
        </is>
      </c>
      <c r="O426" t="inlineStr">
        <is>
          <t>过年回家</t>
        </is>
      </c>
      <c r="P426" t="inlineStr">
        <is>
          <t>天</t>
        </is>
      </c>
      <c r="Q426"/>
      <c r="R426"/>
      <c r="S426"/>
      <c r="T426" s="3"/>
      <c r="U426" s="3"/>
      <c r="V426"/>
      <c r="W426" t="inlineStr">
        <is>
          <t>NzU1MDE0NzI0MzAzMzAzNDc1MzpyZWN2YUNTMUhKOHBXdTo5NDE4ZWM4ZWQ5NTgwMTFiYjFiYWM4YzRlNTA3YjlhZDox</t>
        </is>
      </c>
    </row>
    <row r="427" ht="25.5" customHeight="1">
      <c r="A427" t="inlineStr">
        <is>
          <t>202602080005</t>
        </is>
      </c>
      <c r="B427" t="inlineStr">
        <is>
          <t>已通过</t>
        </is>
      </c>
      <c r="C427" s="4">
        <v>46061.70085648148</v>
      </c>
      <c r="D427" s="4">
        <v>46061.7109375</v>
      </c>
      <c r="E427" t="inlineStr">
        <is>
          <t>李涛</t>
        </is>
      </c>
      <c r="F427" t="inlineStr">
        <is>
          <t>战略部</t>
        </is>
      </c>
      <c r="G427"/>
      <c r="H427">
        <v>2</v>
      </c>
      <c r="I427">
        <v>2</v>
      </c>
      <c r="J427" t="inlineStr">
        <is>
          <t>14m30.861s</t>
        </is>
      </c>
      <c r="K427" t="inlineStr">
        <is>
          <t>年假 2025</t>
        </is>
      </c>
      <c r="L427" s="2">
        <v>46064</v>
      </c>
      <c r="M427" s="2">
        <v>46067.5</v>
      </c>
      <c r="N427" t="inlineStr">
        <is>
          <t>4</t>
        </is>
      </c>
      <c r="O427" t="inlineStr">
        <is>
          <t>年假调休</t>
        </is>
      </c>
      <c r="P427" t="inlineStr">
        <is>
          <t>天</t>
        </is>
      </c>
      <c r="Q427"/>
      <c r="R427"/>
      <c r="S427"/>
      <c r="T427" s="3"/>
      <c r="U427" s="3"/>
      <c r="V427"/>
      <c r="W427" t="inlineStr">
        <is>
          <t>NzU1MDE0NzI0MzAzMzAzNDc1MzpyZWN2YUNIS21palVYNTphOTFmMDhmMGE3N2RhZWI2Yjg4ODA1NDk3YjQ2OWE4ZTox</t>
        </is>
      </c>
    </row>
    <row r="428" ht="25.5" customHeight="1">
      <c r="A428" t="inlineStr">
        <is>
          <t>202602070012</t>
        </is>
      </c>
      <c r="B428" t="inlineStr">
        <is>
          <t>已通过</t>
        </is>
      </c>
      <c r="C428" s="4">
        <v>46060.86221064815</v>
      </c>
      <c r="D428" s="4">
        <v>46062.50170138889</v>
      </c>
      <c r="E428" t="inlineStr">
        <is>
          <t>丁礼龙</t>
        </is>
      </c>
      <c r="F428" t="inlineStr">
        <is>
          <t>质量部;客户质量组</t>
        </is>
      </c>
      <c r="G428"/>
      <c r="H428">
        <v>2</v>
      </c>
      <c r="I428">
        <v>2</v>
      </c>
      <c r="J428" t="inlineStr">
        <is>
          <t>39h20m51.944s</t>
        </is>
      </c>
      <c r="K428" t="inlineStr">
        <is>
          <t>年假 2025</t>
        </is>
      </c>
      <c r="L428" s="2">
        <v>46062</v>
      </c>
      <c r="M428" s="2">
        <v>46067.5</v>
      </c>
      <c r="N428" t="inlineStr">
        <is>
          <t>6</t>
        </is>
      </c>
      <c r="O428" t="inlineStr">
        <is>
          <t>回家有事处理</t>
        </is>
      </c>
      <c r="P428" t="inlineStr">
        <is>
          <t>天</t>
        </is>
      </c>
      <c r="Q428"/>
      <c r="R428"/>
      <c r="S428"/>
      <c r="T428" s="3"/>
      <c r="U428" s="3"/>
      <c r="V428"/>
      <c r="W428" t="inlineStr">
        <is>
          <t>NzU1MDE0NzI0MzAzMzAzNDc1MzpyZWN2YXhOSWJCOThWNjo1MjM1OTYxMTZlZDQ4MjY5MDVmYWQ4MmNmY2VkNTZlNDox</t>
        </is>
      </c>
    </row>
    <row r="429" ht="25.5" customHeight="1">
      <c r="A429" t="inlineStr">
        <is>
          <t>202602070007</t>
        </is>
      </c>
      <c r="B429" t="inlineStr">
        <is>
          <t>已通过</t>
        </is>
      </c>
      <c r="C429" s="4">
        <v>46060.45322916667</v>
      </c>
      <c r="D429" s="4">
        <v>46062.501851851855</v>
      </c>
      <c r="E429" t="inlineStr">
        <is>
          <t>廖通凯</t>
        </is>
      </c>
      <c r="F429" t="inlineStr">
        <is>
          <t>工业化中心;供应链部;寻源组</t>
        </is>
      </c>
      <c r="G429"/>
      <c r="H429">
        <v>1</v>
      </c>
      <c r="I429">
        <v>1</v>
      </c>
      <c r="J429" t="inlineStr">
        <is>
          <t>49h10m0.692s</t>
        </is>
      </c>
      <c r="K429" t="inlineStr">
        <is>
          <t>年假 2025</t>
        </is>
      </c>
      <c r="L429" s="2">
        <v>46065</v>
      </c>
      <c r="M429" s="2">
        <v>46067.5</v>
      </c>
      <c r="N429" t="inlineStr">
        <is>
          <t>3</t>
        </is>
      </c>
      <c r="O429" t="inlineStr">
        <is>
          <t>年假回老家</t>
        </is>
      </c>
      <c r="P429" t="inlineStr">
        <is>
          <t>天</t>
        </is>
      </c>
      <c r="Q429"/>
      <c r="R429"/>
      <c r="S429"/>
      <c r="T429" s="3"/>
      <c r="U429" s="3"/>
      <c r="V429"/>
      <c r="W429" t="inlineStr">
        <is>
          <t>NzU1MDE0NzI0MzAzMzAzNDc1MzpyZWN2YXZwck9FWmE5Sjo1YzNlMzgxYmU0OGNlMjA1MTdiYWFiZDk1YThmMzY5Yzox</t>
        </is>
      </c>
    </row>
    <row r="430" ht="25.5" customHeight="1">
      <c r="A430" t="inlineStr">
        <is>
          <t>202602070003</t>
        </is>
      </c>
      <c r="B430" t="inlineStr">
        <is>
          <t>已通过</t>
        </is>
      </c>
      <c r="C430" s="4">
        <v>46060.0466087963</v>
      </c>
      <c r="D430" s="4">
        <v>46062.50195601852</v>
      </c>
      <c r="E430" t="inlineStr">
        <is>
          <t>陈龙华</t>
        </is>
      </c>
      <c r="F430" t="inlineStr">
        <is>
          <t>工业化中心;制造部</t>
        </is>
      </c>
      <c r="G430"/>
      <c r="H430">
        <v>1</v>
      </c>
      <c r="I430">
        <v>1</v>
      </c>
      <c r="J430" t="inlineStr">
        <is>
          <t>58h55m41.139s</t>
        </is>
      </c>
      <c r="K430" t="inlineStr">
        <is>
          <t>年假 2025</t>
        </is>
      </c>
      <c r="L430" s="2">
        <v>46077</v>
      </c>
      <c r="M430" s="2">
        <v>46078.5</v>
      </c>
      <c r="N430" t="inlineStr">
        <is>
          <t>2</t>
        </is>
      </c>
      <c r="O430" t="inlineStr">
        <is>
          <t>个人私事请假</t>
        </is>
      </c>
      <c r="P430" t="inlineStr">
        <is>
          <t>天</t>
        </is>
      </c>
      <c r="Q430"/>
      <c r="R430"/>
      <c r="S430"/>
      <c r="T430" s="3"/>
      <c r="U430" s="3"/>
      <c r="V430"/>
      <c r="W430" t="inlineStr">
        <is>
          <t>NzU1MDE0NzI0MzAzMzAzNDc1MzpyZWN2YXQyMm1UMjcxVzowOWUxMWNlMDVhMjQ1ZWU5Nzk2Y2YxNjM5MDA1YmM3Yjox</t>
        </is>
      </c>
    </row>
    <row r="431" ht="25.5" customHeight="1">
      <c r="A431" t="inlineStr">
        <is>
          <t>202602070002</t>
        </is>
      </c>
      <c r="B431" t="inlineStr">
        <is>
          <t>已通过</t>
        </is>
      </c>
      <c r="C431" s="4">
        <v>46060.046122685184</v>
      </c>
      <c r="D431" s="4">
        <v>46062.50201388889</v>
      </c>
      <c r="E431" t="inlineStr">
        <is>
          <t>陈龙华</t>
        </is>
      </c>
      <c r="F431" t="inlineStr">
        <is>
          <t>工业化中心;制造部</t>
        </is>
      </c>
      <c r="G431"/>
      <c r="H431">
        <v>1</v>
      </c>
      <c r="I431">
        <v>1</v>
      </c>
      <c r="J431" t="inlineStr">
        <is>
          <t>58h56m29.517s</t>
        </is>
      </c>
      <c r="K431" t="inlineStr">
        <is>
          <t>年假 2025</t>
        </is>
      </c>
      <c r="L431" s="2">
        <v>46066</v>
      </c>
      <c r="M431" s="2">
        <v>46067.5</v>
      </c>
      <c r="N431" t="inlineStr">
        <is>
          <t>2</t>
        </is>
      </c>
      <c r="O431" t="inlineStr">
        <is>
          <t>个人私事休假</t>
        </is>
      </c>
      <c r="P431" t="inlineStr">
        <is>
          <t>天</t>
        </is>
      </c>
      <c r="Q431"/>
      <c r="R431"/>
      <c r="S431"/>
      <c r="T431" s="3"/>
      <c r="U431" s="3"/>
      <c r="V431"/>
      <c r="W431" t="inlineStr">
        <is>
          <t>NzU1MDE0NzI0MzAzMzAzNDc1MzpyZWN2YXQxUmo2RFI5bToyNmY4NWJhMGY0MWE3OWVlY2Y0MTAwZDZmN2IzNTVkNTox</t>
        </is>
      </c>
    </row>
    <row r="432" ht="25.5" customHeight="1">
      <c r="A432" t="inlineStr">
        <is>
          <t>202602060073</t>
        </is>
      </c>
      <c r="B432" t="inlineStr">
        <is>
          <t>已通过</t>
        </is>
      </c>
      <c r="C432" s="4">
        <v>46059.78326388889</v>
      </c>
      <c r="D432" s="4">
        <v>46059.78533564815</v>
      </c>
      <c r="E432" t="inlineStr">
        <is>
          <t>黄雅斌</t>
        </is>
      </c>
      <c r="F432" t="inlineStr">
        <is>
          <t>产品与研发中心;机器人产品研发部;结构研发部</t>
        </is>
      </c>
      <c r="G432"/>
      <c r="H432">
        <v>1</v>
      </c>
      <c r="I432">
        <v>1</v>
      </c>
      <c r="J432" t="inlineStr">
        <is>
          <t>2m59.017s</t>
        </is>
      </c>
      <c r="K432" t="inlineStr">
        <is>
          <t>加班调休假</t>
        </is>
      </c>
      <c r="L432" s="2">
        <v>46077</v>
      </c>
      <c r="M432" s="2">
        <v>46077.5</v>
      </c>
      <c r="N432" t="inlineStr">
        <is>
          <t>1</t>
        </is>
      </c>
      <c r="O432" t="inlineStr">
        <is>
          <t>加班调休</t>
        </is>
      </c>
      <c r="P432" t="inlineStr">
        <is>
          <t>天</t>
        </is>
      </c>
      <c r="Q432"/>
      <c r="R432"/>
      <c r="S432"/>
      <c r="T432" s="3"/>
      <c r="U432" s="3"/>
      <c r="V432"/>
      <c r="W432" t="inlineStr">
        <is>
          <t>NzU1MDE0NzI0MzAzMzAzNDc1MzpyZWN2YXJ1emNvc2ZmTTo4ZGFhMmM3YWUzMDdlYzhlMTMxMzc1M2U3ZmI5NmNiMDox</t>
        </is>
      </c>
    </row>
    <row r="433" ht="25.5" customHeight="1">
      <c r="A433" t="inlineStr">
        <is>
          <t>202602060069</t>
        </is>
      </c>
      <c r="B433" t="inlineStr">
        <is>
          <t>已通过</t>
        </is>
      </c>
      <c r="C433" s="4">
        <v>46059.77457175926</v>
      </c>
      <c r="D433" s="4">
        <v>46059.83043981482</v>
      </c>
      <c r="E433" t="inlineStr">
        <is>
          <t>曹进涛</t>
        </is>
      </c>
      <c r="F433" t="inlineStr">
        <is>
          <t>产品与研发中心;机器人产品研发部;结构研发部</t>
        </is>
      </c>
      <c r="G433"/>
      <c r="H433">
        <v>2</v>
      </c>
      <c r="I433">
        <v>2</v>
      </c>
      <c r="J433" t="inlineStr">
        <is>
          <t>1h20m27.246s</t>
        </is>
      </c>
      <c r="K433" t="inlineStr">
        <is>
          <t>年假 2025</t>
        </is>
      </c>
      <c r="L433" s="2">
        <v>46065</v>
      </c>
      <c r="M433" s="2">
        <v>46067.5</v>
      </c>
      <c r="N433" t="inlineStr">
        <is>
          <t>3</t>
        </is>
      </c>
      <c r="O433" t="inlineStr">
        <is>
          <t>回家</t>
        </is>
      </c>
      <c r="P433" t="inlineStr">
        <is>
          <t>天</t>
        </is>
      </c>
      <c r="Q433"/>
      <c r="R433"/>
      <c r="S433"/>
      <c r="T433" s="3"/>
      <c r="U433" s="3"/>
      <c r="V433"/>
      <c r="W433" t="inlineStr">
        <is>
          <t>NzU1MDE0NzI0MzAzMzAzNDc1MzpyZWN2YXJycFE3czk0YzoxYTkxODliYjcxMThlNWVlZjg3MWNmYTE4ODM5YTE0MDox</t>
        </is>
      </c>
    </row>
    <row r="434" ht="25.5" customHeight="1">
      <c r="A434" t="inlineStr">
        <is>
          <t>202602060067</t>
        </is>
      </c>
      <c r="B434" t="inlineStr">
        <is>
          <t>已通过</t>
        </is>
      </c>
      <c r="C434" s="4">
        <v>46059.76325231481</v>
      </c>
      <c r="D434" s="4">
        <v>46059.779953703706</v>
      </c>
      <c r="E434" t="inlineStr">
        <is>
          <t>戴臻宇</t>
        </is>
      </c>
      <c r="F434" t="inlineStr">
        <is>
          <t>产品与研发中心;创新产品研发部</t>
        </is>
      </c>
      <c r="G434"/>
      <c r="H434">
        <v>1</v>
      </c>
      <c r="I434">
        <v>1</v>
      </c>
      <c r="J434" t="inlineStr">
        <is>
          <t>24m2.719s</t>
        </is>
      </c>
      <c r="K434" t="inlineStr">
        <is>
          <t>事假</t>
        </is>
      </c>
      <c r="L434" s="2">
        <v>46067</v>
      </c>
      <c r="M434" s="2">
        <v>46067.5</v>
      </c>
      <c r="N434" t="inlineStr">
        <is>
          <t>1</t>
        </is>
      </c>
      <c r="O434" t="inlineStr">
        <is>
          <t>个人事由</t>
        </is>
      </c>
      <c r="P434" t="inlineStr">
        <is>
          <t>天</t>
        </is>
      </c>
      <c r="Q434"/>
      <c r="R434"/>
      <c r="S434"/>
      <c r="T434" s="3"/>
      <c r="U434" s="3"/>
      <c r="V434"/>
      <c r="W434" t="inlineStr">
        <is>
          <t>NzU1MDE0NzI0MzAzMzAzNDc1MzpyZWN2YXJuanBvZEMyYjo3ZGZmZjE3ZjljZmU3MTgzM2IxZTk2NWJkNjQ0Y2Y4OTox</t>
        </is>
      </c>
    </row>
    <row r="435" ht="25.5" customHeight="1">
      <c r="A435" t="inlineStr">
        <is>
          <t>202602060066</t>
        </is>
      </c>
      <c r="B435" t="inlineStr">
        <is>
          <t>已通过</t>
        </is>
      </c>
      <c r="C435" s="4">
        <v>46059.76231481481</v>
      </c>
      <c r="D435" s="4">
        <v>46059.76802083333</v>
      </c>
      <c r="E435" t="inlineStr">
        <is>
          <t>肖球勇</t>
        </is>
      </c>
      <c r="F435" t="inlineStr">
        <is>
          <t>产品与研发中心;机器人产品研发部;结构研发部</t>
        </is>
      </c>
      <c r="G435"/>
      <c r="H435">
        <v>1</v>
      </c>
      <c r="I435">
        <v>1</v>
      </c>
      <c r="J435" t="inlineStr">
        <is>
          <t>8m13.542s</t>
        </is>
      </c>
      <c r="K435" t="inlineStr">
        <is>
          <t>加班调休假</t>
        </is>
      </c>
      <c r="L435" s="2">
        <v>46062</v>
      </c>
      <c r="M435" s="2">
        <v>46062.5</v>
      </c>
      <c r="N435" t="inlineStr">
        <is>
          <t>1</t>
        </is>
      </c>
      <c r="O435" t="inlineStr">
        <is>
          <t>申请调休假一天</t>
        </is>
      </c>
      <c r="P435" t="inlineStr">
        <is>
          <t>天</t>
        </is>
      </c>
      <c r="Q435"/>
      <c r="R435"/>
      <c r="S435"/>
      <c r="T435" s="3"/>
      <c r="U435" s="3"/>
      <c r="V435"/>
      <c r="W435" t="inlineStr">
        <is>
          <t>NzU1MDE0NzI0MzAzMzAzNDc1MzpyZWN2YXJtWW5DMDExczo2MWFhMWQ2MmI4NGE4NzQ4YWFmZTUxYzk3MjVkN2RmYjox</t>
        </is>
      </c>
    </row>
    <row r="436" ht="25.5" customHeight="1">
      <c r="A436" t="inlineStr">
        <is>
          <t>202602060059</t>
        </is>
      </c>
      <c r="B436" t="inlineStr">
        <is>
          <t>已通过</t>
        </is>
      </c>
      <c r="C436" s="4">
        <v>46059.675729166665</v>
      </c>
      <c r="D436" s="4">
        <v>46062.43460648148</v>
      </c>
      <c r="E436" t="inlineStr">
        <is>
          <t>刘兰强</t>
        </is>
      </c>
      <c r="F436" t="inlineStr">
        <is>
          <t>项目管理部;中国区口味组</t>
        </is>
      </c>
      <c r="G436"/>
      <c r="H436">
        <v>1</v>
      </c>
      <c r="I436">
        <v>1</v>
      </c>
      <c r="J436" t="inlineStr">
        <is>
          <t>66h12m46.854s</t>
        </is>
      </c>
      <c r="K436" t="inlineStr">
        <is>
          <t>排休假</t>
        </is>
      </c>
      <c r="L436" s="2">
        <v>46059</v>
      </c>
      <c r="M436" s="2">
        <v>46059.5</v>
      </c>
      <c r="N436" t="inlineStr">
        <is>
          <t>1</t>
        </is>
      </c>
      <c r="O436" t="inlineStr">
        <is>
          <t>正常排休</t>
        </is>
      </c>
      <c r="P436" t="inlineStr">
        <is>
          <t>天</t>
        </is>
      </c>
      <c r="Q436"/>
      <c r="R436"/>
      <c r="S436"/>
      <c r="T436" s="3"/>
      <c r="U436" s="3"/>
      <c r="V436"/>
      <c r="W436" t="inlineStr">
        <is>
          <t>NzU1MDE0NzI0MzAzMzAzNDc1MzpyZWN2YXFSQWdZN1VOYzplYjE4ODExZWY3ODk0MWNmY2FhZWVlMWQ5YjU0YTEyYjox</t>
        </is>
      </c>
    </row>
    <row r="437" ht="25.5" customHeight="1">
      <c r="A437" t="inlineStr">
        <is>
          <t>202602060056</t>
        </is>
      </c>
      <c r="B437" t="inlineStr">
        <is>
          <t>已通过</t>
        </is>
      </c>
      <c r="C437" s="4">
        <v>46059.668761574074</v>
      </c>
      <c r="D437" s="4">
        <v>46059.6691087963</v>
      </c>
      <c r="E437" t="inlineStr">
        <is>
          <t>彭子茂</t>
        </is>
      </c>
      <c r="F437" t="inlineStr">
        <is>
          <t>产品与研发中心;软件系统产品研发部;前端软件开发部</t>
        </is>
      </c>
      <c r="G437"/>
      <c r="H437">
        <v>1</v>
      </c>
      <c r="I437">
        <v>1</v>
      </c>
      <c r="J437" t="inlineStr">
        <is>
          <t>29.992s</t>
        </is>
      </c>
      <c r="K437" t="inlineStr">
        <is>
          <t>年假 2026</t>
        </is>
      </c>
      <c r="L437" s="2">
        <v>46059.5</v>
      </c>
      <c r="M437" s="2">
        <v>46059.5</v>
      </c>
      <c r="N437" t="inlineStr">
        <is>
          <t>0.5</t>
        </is>
      </c>
      <c r="O437" t="inlineStr">
        <is>
          <t>流程需要清空年假</t>
        </is>
      </c>
      <c r="P437" t="inlineStr">
        <is>
          <t>天</t>
        </is>
      </c>
      <c r="Q437"/>
      <c r="R437"/>
      <c r="S437"/>
      <c r="T437" s="3"/>
      <c r="U437" s="3"/>
      <c r="V437"/>
      <c r="W437" t="inlineStr">
        <is>
          <t>NzU1MDE0NzI0MzAzMzAzNDc1MzpyZWN2YXFQM1JNeEplazo1NWNjMTFiNmZjZTM4Y2EwNGNhMzU1N2RjOWQ5MjliZDox</t>
        </is>
      </c>
    </row>
    <row r="438" ht="25.5" customHeight="1">
      <c r="A438" t="inlineStr">
        <is>
          <t>202602060041</t>
        </is>
      </c>
      <c r="B438" t="inlineStr">
        <is>
          <t>已通过</t>
        </is>
      </c>
      <c r="C438" s="4">
        <v>46059.60758101852</v>
      </c>
      <c r="D438" s="4">
        <v>46059.607766203706</v>
      </c>
      <c r="E438" t="inlineStr">
        <is>
          <t>庞大伟</t>
        </is>
      </c>
      <c r="F438" t="inlineStr">
        <is>
          <t>产品与研发中心;机器人产品研发部;电子研发部</t>
        </is>
      </c>
      <c r="G438"/>
      <c r="H438">
        <v>1</v>
      </c>
      <c r="I438">
        <v>1</v>
      </c>
      <c r="J438" t="inlineStr">
        <is>
          <t>15.737s</t>
        </is>
      </c>
      <c r="K438" t="inlineStr">
        <is>
          <t>加班调休假</t>
        </is>
      </c>
      <c r="L438" s="2">
        <v>46066</v>
      </c>
      <c r="M438" s="2">
        <v>46067.5</v>
      </c>
      <c r="N438" t="inlineStr">
        <is>
          <t>2</t>
        </is>
      </c>
      <c r="O438" t="inlineStr">
        <is>
          <t>过年回家</t>
        </is>
      </c>
      <c r="P438" t="inlineStr">
        <is>
          <t>天</t>
        </is>
      </c>
      <c r="Q438"/>
      <c r="R438"/>
      <c r="S438"/>
      <c r="T438" s="3"/>
      <c r="U438" s="3"/>
      <c r="V438"/>
      <c r="W438" t="inlineStr">
        <is>
          <t>NzU1MDE0NzI0MzAzMzAzNDc1MzpyZWN2YXFzU0dXNkdYSDo3ZTQ3NTIzNmM1M2ZhNjBiNDBkNzYwMjQ3NzEyM2NhOTox</t>
        </is>
      </c>
    </row>
    <row r="439" ht="25.5" customHeight="1">
      <c r="A439" t="inlineStr">
        <is>
          <t>202602060031</t>
        </is>
      </c>
      <c r="B439" t="inlineStr">
        <is>
          <t>已通过</t>
        </is>
      </c>
      <c r="C439" s="4">
        <v>46059.519849537035</v>
      </c>
      <c r="D439" s="4">
        <v>46062.434652777774</v>
      </c>
      <c r="E439" t="inlineStr">
        <is>
          <t>王野</t>
        </is>
      </c>
      <c r="F439" t="inlineStr">
        <is>
          <t>项目管理部;中国区口味组</t>
        </is>
      </c>
      <c r="G439"/>
      <c r="H439">
        <v>1</v>
      </c>
      <c r="I439">
        <v>1</v>
      </c>
      <c r="J439" t="inlineStr">
        <is>
          <t>69h57m19.166s</t>
        </is>
      </c>
      <c r="K439" t="inlineStr">
        <is>
          <t>调休假</t>
        </is>
      </c>
      <c r="L439" s="2">
        <v>46059</v>
      </c>
      <c r="M439" s="2">
        <v>46059.5</v>
      </c>
      <c r="N439" t="inlineStr">
        <is>
          <t>1</t>
        </is>
      </c>
      <c r="O439" t="inlineStr">
        <is>
          <t>休假</t>
        </is>
      </c>
      <c r="P439" t="inlineStr">
        <is>
          <t>天</t>
        </is>
      </c>
      <c r="Q439"/>
      <c r="R439"/>
      <c r="S439"/>
      <c r="T439" s="3"/>
      <c r="U439" s="3"/>
      <c r="V439"/>
      <c r="W439" t="inlineStr">
        <is>
          <t>NzU1MDE0NzI0MzAzMzAzNDc1MzpyZWN2YXBYNENEZENIbDphODA3Y2NhNzAzMjEyMTViMDQ0MzBmM2U4YTA1ZmIwNDox</t>
        </is>
      </c>
    </row>
    <row r="440" ht="25.5" customHeight="1">
      <c r="A440" t="inlineStr">
        <is>
          <t>202602060027</t>
        </is>
      </c>
      <c r="B440" t="inlineStr">
        <is>
          <t>已通过</t>
        </is>
      </c>
      <c r="C440" s="4">
        <v>46059.48248842593</v>
      </c>
      <c r="D440" s="4">
        <v>46062.50603009259</v>
      </c>
      <c r="E440" t="inlineStr">
        <is>
          <t>李治峰</t>
        </is>
      </c>
      <c r="F440" t="inlineStr">
        <is>
          <t>工业化中心;制造部</t>
        </is>
      </c>
      <c r="G440"/>
      <c r="H440">
        <v>2</v>
      </c>
      <c r="I440">
        <v>2</v>
      </c>
      <c r="J440" t="inlineStr">
        <is>
          <t>72h33m54.925s</t>
        </is>
      </c>
      <c r="K440" t="inlineStr">
        <is>
          <t>年假 2025</t>
        </is>
      </c>
      <c r="L440" s="2">
        <v>46062</v>
      </c>
      <c r="M440" s="2">
        <v>46067.5</v>
      </c>
      <c r="N440" t="inlineStr">
        <is>
          <t>6</t>
        </is>
      </c>
      <c r="O440" t="inlineStr">
        <is>
          <t>回老家</t>
        </is>
      </c>
      <c r="P440" t="inlineStr">
        <is>
          <t>天</t>
        </is>
      </c>
      <c r="Q440"/>
      <c r="R440"/>
      <c r="S440"/>
      <c r="T440" s="3"/>
      <c r="U440" s="3"/>
      <c r="V440"/>
      <c r="W440" t="inlineStr">
        <is>
          <t>NzU1MDE0NzI0MzAzMzAzNDc1MzpyZWN2YXBKd0lOWGp4YTo4NjA2MDY1ODBjYTQwMDQwNDI4YzgyMGQ4ZWQxMzQ0YTox</t>
        </is>
      </c>
    </row>
    <row r="441" ht="25.5" customHeight="1">
      <c r="A441" t="inlineStr">
        <is>
          <t>202602060022</t>
        </is>
      </c>
      <c r="B441" t="inlineStr">
        <is>
          <t>已通过</t>
        </is>
      </c>
      <c r="C441" s="4">
        <v>46059.475266203706</v>
      </c>
      <c r="D441" s="4">
        <v>46059.47582175926</v>
      </c>
      <c r="E441" t="inlineStr">
        <is>
          <t>SPAPPERI GESTRI LUCREZIA</t>
        </is>
      </c>
      <c r="F441" t="inlineStr">
        <is>
          <t>设计部</t>
        </is>
      </c>
      <c r="G441"/>
      <c r="H441">
        <v>2</v>
      </c>
      <c r="I441">
        <v>2</v>
      </c>
      <c r="J441" t="inlineStr">
        <is>
          <t>47.757s</t>
        </is>
      </c>
      <c r="K441" t="inlineStr">
        <is>
          <t>Benefits Leave</t>
        </is>
      </c>
      <c r="L441" s="2">
        <v>46077</v>
      </c>
      <c r="M441" s="2">
        <v>46080.5</v>
      </c>
      <c r="N441" t="inlineStr">
        <is>
          <t>4</t>
        </is>
      </c>
      <c r="O441" t="inlineStr">
        <is>
          <t xml:space="preserve">Visit my Italian family </t>
        </is>
      </c>
      <c r="P441" t="inlineStr">
        <is>
          <t>天</t>
        </is>
      </c>
      <c r="Q441"/>
      <c r="R441"/>
      <c r="S441"/>
      <c r="T441" s="3"/>
      <c r="U441" s="3"/>
      <c r="V441"/>
      <c r="W441" t="inlineStr">
        <is>
          <t>NzU1MDE0NzI0MzAzMzAzNDc1MzpyZWN2YXBHVUFja1RkZzoyMDFmNGMzMzRkYjJkMTY3NzAzYTFkNDMxMmVjOWQ2NDox</t>
        </is>
      </c>
    </row>
    <row r="442" ht="25.5" customHeight="1">
      <c r="A442" t="inlineStr">
        <is>
          <t>202602060018</t>
        </is>
      </c>
      <c r="B442" t="inlineStr">
        <is>
          <t>已通过</t>
        </is>
      </c>
      <c r="C442" s="4">
        <v>46059.465775462966</v>
      </c>
      <c r="D442" s="4">
        <v>46062.50616898148</v>
      </c>
      <c r="E442" t="inlineStr">
        <is>
          <t>陈燕</t>
        </is>
      </c>
      <c r="F442" t="inlineStr">
        <is>
          <t>工业化中心;制造部;生产组</t>
        </is>
      </c>
      <c r="G442"/>
      <c r="H442">
        <v>3</v>
      </c>
      <c r="I442">
        <v>3</v>
      </c>
      <c r="J442" t="inlineStr">
        <is>
          <t>72h58m10.091s</t>
        </is>
      </c>
      <c r="K442" t="inlineStr">
        <is>
          <t>加班调休假</t>
        </is>
      </c>
      <c r="L442" s="2">
        <v>46058</v>
      </c>
      <c r="M442" s="2">
        <v>46067.5</v>
      </c>
      <c r="N442" t="inlineStr">
        <is>
          <t>8</t>
        </is>
      </c>
      <c r="O442" t="inlineStr">
        <is>
          <t>请假回家</t>
        </is>
      </c>
      <c r="P442" t="inlineStr">
        <is>
          <t>天</t>
        </is>
      </c>
      <c r="Q442"/>
      <c r="R442"/>
      <c r="S442"/>
      <c r="T442" s="3"/>
      <c r="U442" s="3"/>
      <c r="V442"/>
      <c r="W442" t="inlineStr">
        <is>
          <t>NzU1MDE0NzI0MzAzMzAzNDc1MzpyZWN2YXBEdGl3eW5wRzo1MWE4NThlZWI4ZmJlYzAxNjFlN2JiYTI3OWRmNjQzMzox</t>
        </is>
      </c>
    </row>
    <row r="443" ht="25.5" customHeight="1">
      <c r="A443" t="inlineStr">
        <is>
          <t>202602060017</t>
        </is>
      </c>
      <c r="B443" t="inlineStr">
        <is>
          <t>已通过</t>
        </is>
      </c>
      <c r="C443" s="4">
        <v>46059.46396990741</v>
      </c>
      <c r="D443" s="4">
        <v>46059.46428240741</v>
      </c>
      <c r="E443" t="inlineStr">
        <is>
          <t>张泽坤</t>
        </is>
      </c>
      <c r="F443" t="inlineStr">
        <is>
          <t>项目管理部;产研项目管理部</t>
        </is>
      </c>
      <c r="G443"/>
      <c r="H443">
        <v>1</v>
      </c>
      <c r="I443">
        <v>1</v>
      </c>
      <c r="J443" t="inlineStr">
        <is>
          <t>26.84s</t>
        </is>
      </c>
      <c r="K443" t="inlineStr">
        <is>
          <t>年假 2025</t>
        </is>
      </c>
      <c r="L443" s="2">
        <v>46067</v>
      </c>
      <c r="M443" s="2">
        <v>46067.5</v>
      </c>
      <c r="N443" t="inlineStr">
        <is>
          <t>1</t>
        </is>
      </c>
      <c r="O443" t="inlineStr">
        <is>
          <t>过年回家</t>
        </is>
      </c>
      <c r="P443" t="inlineStr">
        <is>
          <t>天</t>
        </is>
      </c>
      <c r="Q443"/>
      <c r="R443"/>
      <c r="S443"/>
      <c r="T443" s="3"/>
      <c r="U443" s="3"/>
      <c r="V443"/>
      <c r="W443" t="inlineStr">
        <is>
          <t>NzU1MDE0NzI0MzAzMzAzNDc1MzpyZWN2YXBDT001QW5VaTo1ZWNjYzQ5MWI4ZmU2NDBjYzc1NmRmZjRlYmE5ODQ0NDox</t>
        </is>
      </c>
    </row>
    <row r="444" ht="25.5" customHeight="1">
      <c r="A444" t="inlineStr">
        <is>
          <t>202602060013</t>
        </is>
      </c>
      <c r="B444" t="inlineStr">
        <is>
          <t>已通过</t>
        </is>
      </c>
      <c r="C444" s="4">
        <v>46059.43094907407</v>
      </c>
      <c r="D444" s="4">
        <v>46059.43209490741</v>
      </c>
      <c r="E444" t="inlineStr">
        <is>
          <t>唐清林</t>
        </is>
      </c>
      <c r="F444" t="inlineStr">
        <is>
          <t>商业化中心;中国大陆区;南区作战指挥部;华南口味组</t>
        </is>
      </c>
      <c r="G444"/>
      <c r="H444">
        <v>1</v>
      </c>
      <c r="I444">
        <v>1</v>
      </c>
      <c r="J444" t="inlineStr">
        <is>
          <t>1m38.674s</t>
        </is>
      </c>
      <c r="K444" t="inlineStr">
        <is>
          <t>调休假</t>
        </is>
      </c>
      <c r="L444" s="2">
        <v>46057</v>
      </c>
      <c r="M444" s="2">
        <v>46057.5</v>
      </c>
      <c r="N444" t="inlineStr">
        <is>
          <t>1</t>
        </is>
      </c>
      <c r="O444" t="inlineStr">
        <is>
          <t>休假</t>
        </is>
      </c>
      <c r="P444" t="inlineStr">
        <is>
          <t>天</t>
        </is>
      </c>
      <c r="Q444"/>
      <c r="R444"/>
      <c r="S444"/>
      <c r="T444" s="3"/>
      <c r="U444" s="3"/>
      <c r="V444"/>
      <c r="W444" t="inlineStr">
        <is>
          <t>NzU1MDE0NzI0MzAzMzAzNDc1MzpyZWN2YXBxUUFsbllxMzo5MDJhNWYwMzI4ZWVhOTdhMWZjNTRkYmEzNjg3OWIwMzox</t>
        </is>
      </c>
    </row>
    <row r="445" ht="25.5" customHeight="1">
      <c r="A445" t="inlineStr">
        <is>
          <t>202602060007</t>
        </is>
      </c>
      <c r="B445" t="inlineStr">
        <is>
          <t>已通过</t>
        </is>
      </c>
      <c r="C445" s="4">
        <v>46059.40138888889</v>
      </c>
      <c r="D445" s="4">
        <v>46059.40158564815</v>
      </c>
      <c r="E445" t="inlineStr">
        <is>
          <t>严明贵</t>
        </is>
      </c>
      <c r="F445" t="inlineStr">
        <is>
          <t>产品与研发中心;机器人产品研发部;电子研发部</t>
        </is>
      </c>
      <c r="G445"/>
      <c r="H445">
        <v>1</v>
      </c>
      <c r="I445">
        <v>1</v>
      </c>
      <c r="J445" t="inlineStr">
        <is>
          <t>16.632s</t>
        </is>
      </c>
      <c r="K445" t="inlineStr">
        <is>
          <t>年假 2025</t>
        </is>
      </c>
      <c r="L445" s="2">
        <v>46064</v>
      </c>
      <c r="M445" s="2">
        <v>46065.5</v>
      </c>
      <c r="N445" t="inlineStr">
        <is>
          <t>2</t>
        </is>
      </c>
      <c r="O445" t="inlineStr">
        <is>
          <t>休年假</t>
        </is>
      </c>
      <c r="P445" t="inlineStr">
        <is>
          <t>天</t>
        </is>
      </c>
      <c r="Q445"/>
      <c r="R445"/>
      <c r="S445"/>
      <c r="T445" s="3"/>
      <c r="U445" s="3"/>
      <c r="V445"/>
      <c r="W445" t="inlineStr">
        <is>
          <t>NzU1MDE0NzI0MzAzMzAzNDc1MzpyZWN2YXBnODFUMjA2bDo3ZDcyNjhiMzc1M2ZlNzBkMTlkZWY2ZDYwMTJkM2VmNTox</t>
        </is>
      </c>
    </row>
    <row r="446" ht="25.5" customHeight="1">
      <c r="A446" t="inlineStr">
        <is>
          <t>202602060006</t>
        </is>
      </c>
      <c r="B446" t="inlineStr">
        <is>
          <t>已通过</t>
        </is>
      </c>
      <c r="C446" s="4">
        <v>46059.400983796295</v>
      </c>
      <c r="D446" s="4">
        <v>46059.40131944444</v>
      </c>
      <c r="E446" t="inlineStr">
        <is>
          <t>苟许东</t>
        </is>
      </c>
      <c r="F446" t="inlineStr">
        <is>
          <t>产品与研发中心;机器人产品研发部;电子研发部</t>
        </is>
      </c>
      <c r="G446"/>
      <c r="H446">
        <v>1</v>
      </c>
      <c r="I446">
        <v>1</v>
      </c>
      <c r="J446" t="inlineStr">
        <is>
          <t>28.341s</t>
        </is>
      </c>
      <c r="K446" t="inlineStr">
        <is>
          <t>年假 2025</t>
        </is>
      </c>
      <c r="L446" s="2">
        <v>46062</v>
      </c>
      <c r="M446" s="2">
        <v>46063.5</v>
      </c>
      <c r="N446" t="inlineStr">
        <is>
          <t>2</t>
        </is>
      </c>
      <c r="O446" t="inlineStr">
        <is>
          <t>年假调休</t>
        </is>
      </c>
      <c r="P446" t="inlineStr">
        <is>
          <t>天</t>
        </is>
      </c>
      <c r="Q446"/>
      <c r="R446"/>
      <c r="S446"/>
      <c r="T446" s="3"/>
      <c r="U446" s="3"/>
      <c r="V446"/>
      <c r="W446" t="inlineStr">
        <is>
          <t>NzU1MDE0NzI0MzAzMzAzNDc1MzpyZWN2YXBmWjF1YUwxNzo0MzAxMmMzYmI4NzU5MjI4YTI1ZmI3NjljZDI4ODk3NDox</t>
        </is>
      </c>
    </row>
    <row r="447" ht="25.5" customHeight="1">
      <c r="A447" t="inlineStr">
        <is>
          <t>202602060002</t>
        </is>
      </c>
      <c r="B447" t="inlineStr">
        <is>
          <t>已通过</t>
        </is>
      </c>
      <c r="C447" s="4">
        <v>46059.32247685185</v>
      </c>
      <c r="D447" s="4">
        <v>46059.43194444444</v>
      </c>
      <c r="E447" t="inlineStr">
        <is>
          <t>唐清林</t>
        </is>
      </c>
      <c r="F447" t="inlineStr">
        <is>
          <t>商业化中心;中国大陆区;南区作战指挥部;华南口味组</t>
        </is>
      </c>
      <c r="G447"/>
      <c r="H447">
        <v>1</v>
      </c>
      <c r="I447">
        <v>1</v>
      </c>
      <c r="J447" t="inlineStr">
        <is>
          <t>2h37m38.46s</t>
        </is>
      </c>
      <c r="K447" t="inlineStr">
        <is>
          <t>年假 2025</t>
        </is>
      </c>
      <c r="L447" s="2">
        <v>46055</v>
      </c>
      <c r="M447" s="2">
        <v>46056.5</v>
      </c>
      <c r="N447" t="inlineStr">
        <is>
          <t>2</t>
        </is>
      </c>
      <c r="O447" t="inlineStr">
        <is>
          <t>休假</t>
        </is>
      </c>
      <c r="P447" t="inlineStr">
        <is>
          <t>天</t>
        </is>
      </c>
      <c r="Q447"/>
      <c r="R447"/>
      <c r="S447"/>
      <c r="T447" s="3"/>
      <c r="U447" s="3"/>
      <c r="V447"/>
      <c r="W447" t="inlineStr">
        <is>
          <t>NzU1MDE0NzI0MzAzMzAzNDc1MzpyZWN2YW9Od29hR0poOTowMDBkZjVjMjNhMzc3N2MyMTYzMzNhNDEzNTA2NTQxMDox</t>
        </is>
      </c>
    </row>
    <row r="448" ht="25.5" customHeight="1">
      <c r="A448" t="inlineStr">
        <is>
          <t>202602060001</t>
        </is>
      </c>
      <c r="B448" t="inlineStr">
        <is>
          <t>已通过</t>
        </is>
      </c>
      <c r="C448" s="4">
        <v>46059.00813657408</v>
      </c>
      <c r="D448" s="4">
        <v>46059.221597222226</v>
      </c>
      <c r="E448" t="inlineStr">
        <is>
          <t>杜文曦</t>
        </is>
      </c>
      <c r="F448" t="inlineStr">
        <is>
          <t>运营中心;财务部</t>
        </is>
      </c>
      <c r="G448"/>
      <c r="H448">
        <v>1</v>
      </c>
      <c r="I448">
        <v>1</v>
      </c>
      <c r="J448" t="inlineStr">
        <is>
          <t>5h7m23.271s</t>
        </is>
      </c>
      <c r="K448" t="inlineStr">
        <is>
          <t>年假 2026</t>
        </is>
      </c>
      <c r="L448" s="2">
        <v>46059.5</v>
      </c>
      <c r="M448" s="2">
        <v>46059.5</v>
      </c>
      <c r="N448" t="inlineStr">
        <is>
          <t>0.5</t>
        </is>
      </c>
      <c r="O448" t="inlineStr">
        <is>
          <t>家里有私事需要请假半天</t>
        </is>
      </c>
      <c r="P448" t="inlineStr">
        <is>
          <t>天</t>
        </is>
      </c>
      <c r="Q448"/>
      <c r="R448"/>
      <c r="S448"/>
      <c r="T448" s="3"/>
      <c r="U448" s="3"/>
      <c r="V448"/>
      <c r="W448" t="inlineStr">
        <is>
          <t>NzU1MDE0NzI0MzAzMzAzNDc1MzpyZWN2YW1YeVhzS0V2SjozYTYxNWM1NzIxMjlmMGMxYzFjMDYxOTE3ZDZiYTkyZDox</t>
        </is>
      </c>
    </row>
    <row r="449" ht="25.5" customHeight="1">
      <c r="A449" t="inlineStr">
        <is>
          <t>202602050042</t>
        </is>
      </c>
      <c r="B449" t="inlineStr">
        <is>
          <t>已通过</t>
        </is>
      </c>
      <c r="C449" s="4">
        <v>46058.985185185185</v>
      </c>
      <c r="D449" s="4">
        <v>46059.442349537036</v>
      </c>
      <c r="E449" t="inlineStr">
        <is>
          <t>彭子茂</t>
        </is>
      </c>
      <c r="F449" t="inlineStr">
        <is>
          <t>产品与研发中心;软件系统产品研发部;前端软件开发部</t>
        </is>
      </c>
      <c r="G449"/>
      <c r="H449">
        <v>1</v>
      </c>
      <c r="I449">
        <v>1</v>
      </c>
      <c r="J449" t="inlineStr">
        <is>
          <t>10h58m19.336s</t>
        </is>
      </c>
      <c r="K449" t="inlineStr">
        <is>
          <t>年假 2025</t>
        </is>
      </c>
      <c r="L449" s="2">
        <v>46059</v>
      </c>
      <c r="M449" s="2">
        <v>46059</v>
      </c>
      <c r="N449" t="inlineStr">
        <is>
          <t>0.5</t>
        </is>
      </c>
      <c r="O449" t="inlineStr">
        <is>
          <t>休假</t>
        </is>
      </c>
      <c r="P449" t="inlineStr">
        <is>
          <t>天</t>
        </is>
      </c>
      <c r="Q449"/>
      <c r="R449"/>
      <c r="S449"/>
      <c r="T449" s="3"/>
      <c r="U449" s="3"/>
      <c r="V449"/>
      <c r="W449" t="inlineStr">
        <is>
          <t>NzU1MDE0NzI0MzAzMzAzNDc1MzpyZWN2YW1QZjhqUTJYNDplYmE4ZWFiMTE4ZTU1Zjg0NjA5ZmQ5YTFiZjZjMzg3ZTox</t>
        </is>
      </c>
    </row>
    <row r="450" ht="25.5" customHeight="1">
      <c r="A450" t="inlineStr">
        <is>
          <t>202602050026</t>
        </is>
      </c>
      <c r="B450" t="inlineStr">
        <is>
          <t>已通过</t>
        </is>
      </c>
      <c r="C450" s="4">
        <v>46058.783738425926</v>
      </c>
      <c r="D450" s="4">
        <v>46058.78394675926</v>
      </c>
      <c r="E450" t="inlineStr">
        <is>
          <t>严明贵</t>
        </is>
      </c>
      <c r="F450" t="inlineStr">
        <is>
          <t>产品与研发中心;机器人产品研发部;电子研发部</t>
        </is>
      </c>
      <c r="G450"/>
      <c r="H450">
        <v>1</v>
      </c>
      <c r="I450">
        <v>1</v>
      </c>
      <c r="J450" t="inlineStr">
        <is>
          <t>18.366s</t>
        </is>
      </c>
      <c r="K450" t="inlineStr">
        <is>
          <t>年假 2025</t>
        </is>
      </c>
      <c r="L450" s="2">
        <v>46062</v>
      </c>
      <c r="M450" s="2">
        <v>46063.5</v>
      </c>
      <c r="N450" t="inlineStr">
        <is>
          <t>2</t>
        </is>
      </c>
      <c r="O450" t="inlineStr">
        <is>
          <t>休年假。</t>
        </is>
      </c>
      <c r="P450" t="inlineStr">
        <is>
          <t>天</t>
        </is>
      </c>
      <c r="Q450"/>
      <c r="R450"/>
      <c r="S450"/>
      <c r="T450" s="3"/>
      <c r="U450" s="3"/>
      <c r="V450"/>
      <c r="W450" t="inlineStr">
        <is>
          <t>NzU1MDE0NzI0MzAzMzAzNDc1MzpyZWN2YWxFZGU5RUYyWDozNmE0MjZmZDQ5Y2IzZDEwYzMzNDNkNjg5OWNiYWQzZDox</t>
        </is>
      </c>
    </row>
    <row r="451" ht="25.5" customHeight="1">
      <c r="A451" t="inlineStr">
        <is>
          <t>202602050024</t>
        </is>
      </c>
      <c r="B451" t="inlineStr">
        <is>
          <t>已通过</t>
        </is>
      </c>
      <c r="C451" s="4">
        <v>46058.7322337963</v>
      </c>
      <c r="D451" s="4">
        <v>46059.47101851852</v>
      </c>
      <c r="E451" t="inlineStr">
        <is>
          <t>SPAPPERI GESTRI LUCREZIA</t>
        </is>
      </c>
      <c r="F451" t="inlineStr">
        <is>
          <t>设计部</t>
        </is>
      </c>
      <c r="G451"/>
      <c r="H451">
        <v>1</v>
      </c>
      <c r="I451">
        <v>1</v>
      </c>
      <c r="J451" t="inlineStr">
        <is>
          <t>17h43m50.459s</t>
        </is>
      </c>
      <c r="K451" t="inlineStr">
        <is>
          <t>年假 2025</t>
        </is>
      </c>
      <c r="L451" s="2">
        <v>46081</v>
      </c>
      <c r="M451" s="2">
        <v>46081.5</v>
      </c>
      <c r="N451" t="inlineStr">
        <is>
          <t>1</t>
        </is>
      </c>
      <c r="O451" t="inlineStr">
        <is>
          <t xml:space="preserve">Coming back from Italy </t>
        </is>
      </c>
      <c r="P451" t="inlineStr">
        <is>
          <t>天</t>
        </is>
      </c>
      <c r="Q451"/>
      <c r="R451"/>
      <c r="S451"/>
      <c r="T451" s="3"/>
      <c r="U451" s="3"/>
      <c r="V451"/>
      <c r="W451" t="inlineStr">
        <is>
          <t>NzU1MDE0NzI0MzAzMzAzNDc1MzpyZWN2YWxseFBjU1BkVTo2MzMzN2E0ZTcyMDY1ZGNiZTc0YWFkNDEwOWI4NGVhMDox</t>
        </is>
      </c>
    </row>
    <row r="452" ht="25.5" customHeight="1">
      <c r="A452" t="inlineStr">
        <is>
          <t>202602050023</t>
        </is>
      </c>
      <c r="B452" t="inlineStr">
        <is>
          <t>已拒绝</t>
        </is>
      </c>
      <c r="C452" s="4">
        <v>46058.73165509259</v>
      </c>
      <c r="D452" s="4">
        <v>46059.474340277775</v>
      </c>
      <c r="E452" t="inlineStr">
        <is>
          <t>SPAPPERI GESTRI LUCREZIA</t>
        </is>
      </c>
      <c r="F452" t="inlineStr">
        <is>
          <t>设计部</t>
        </is>
      </c>
      <c r="G452"/>
      <c r="H452">
        <v>1</v>
      </c>
      <c r="I452">
        <v>1</v>
      </c>
      <c r="J452" t="inlineStr">
        <is>
          <t>17h49m27.879s</t>
        </is>
      </c>
      <c r="K452" t="inlineStr">
        <is>
          <t>Benefits Leave</t>
        </is>
      </c>
      <c r="L452" s="2">
        <v>46077</v>
      </c>
      <c r="M452" s="2">
        <v>46080.5</v>
      </c>
      <c r="N452" t="inlineStr">
        <is>
          <t>4</t>
        </is>
      </c>
      <c r="O452" t="inlineStr">
        <is>
          <t xml:space="preserve">Visit my family in Italy </t>
        </is>
      </c>
      <c r="P452" t="inlineStr">
        <is>
          <t>天</t>
        </is>
      </c>
      <c r="Q452"/>
      <c r="R452"/>
      <c r="S452"/>
      <c r="T452" s="3"/>
      <c r="U452" s="3"/>
      <c r="V452"/>
      <c r="W452" t="inlineStr">
        <is>
          <t>NzU1MDE0NzI0MzAzMzAzNDc1MzpyZWN2YWxsa1A1SEtFMzpjN2MxMWM4YzBmZGFmN2M2NDNmNGQ2YmRmOTMzYTg4MDox</t>
        </is>
      </c>
    </row>
    <row r="453" ht="25.5" customHeight="1">
      <c r="A453" t="inlineStr">
        <is>
          <t>202602050020</t>
        </is>
      </c>
      <c r="B453" t="inlineStr">
        <is>
          <t>已通过</t>
        </is>
      </c>
      <c r="C453" s="4">
        <v>46058.70315972222</v>
      </c>
      <c r="D453" s="4">
        <v>46058.70337962963</v>
      </c>
      <c r="E453" t="inlineStr">
        <is>
          <t>万华松</t>
        </is>
      </c>
      <c r="F453" t="inlineStr">
        <is>
          <t>产品与研发中心;软件系统产品研发部;服务器软件部</t>
        </is>
      </c>
      <c r="G453"/>
      <c r="H453">
        <v>1</v>
      </c>
      <c r="I453">
        <v>1</v>
      </c>
      <c r="J453" t="inlineStr">
        <is>
          <t>18.734s</t>
        </is>
      </c>
      <c r="K453" t="inlineStr">
        <is>
          <t>加班调休假</t>
        </is>
      </c>
      <c r="L453" s="2">
        <v>46059</v>
      </c>
      <c r="M453" s="2">
        <v>46059.5</v>
      </c>
      <c r="N453" t="inlineStr">
        <is>
          <t>1</t>
        </is>
      </c>
      <c r="O453" t="inlineStr">
        <is>
          <t>调休</t>
        </is>
      </c>
      <c r="P453" t="inlineStr">
        <is>
          <t>天</t>
        </is>
      </c>
      <c r="Q453"/>
      <c r="R453"/>
      <c r="S453"/>
      <c r="T453" s="3"/>
      <c r="U453" s="3"/>
      <c r="V453"/>
      <c r="W453" t="inlineStr">
        <is>
          <t>NzU1MDE0NzI0MzAzMzAzNDc1MzpyZWN2YWxiMGpkQ016ejozYmI5OTI3NzlmYmYzMGEyZmU1NTZiN2JhODhmMWFlYjox</t>
        </is>
      </c>
    </row>
    <row r="454" ht="25.5" customHeight="1">
      <c r="A454" t="inlineStr">
        <is>
          <t>202602050013</t>
        </is>
      </c>
      <c r="B454" t="inlineStr">
        <is>
          <t>已撤回</t>
        </is>
      </c>
      <c r="C454" s="4">
        <v>46058.579733796294</v>
      </c>
      <c r="D454" s="4">
        <v>46058.782789351855</v>
      </c>
      <c r="E454" t="inlineStr">
        <is>
          <t>严明贵</t>
        </is>
      </c>
      <c r="F454" t="inlineStr">
        <is>
          <t>产品与研发中心;机器人产品研发部;电子研发部</t>
        </is>
      </c>
      <c r="G454"/>
      <c r="H454">
        <v>1</v>
      </c>
      <c r="I454">
        <v>1</v>
      </c>
      <c r="J454" t="inlineStr">
        <is>
          <t>4h52m24.204s</t>
        </is>
      </c>
      <c r="K454" t="inlineStr">
        <is>
          <t>年假 2025</t>
        </is>
      </c>
      <c r="L454" s="2">
        <v>46062</v>
      </c>
      <c r="M454" s="2">
        <v>46067.5</v>
      </c>
      <c r="N454" t="inlineStr">
        <is>
          <t>6</t>
        </is>
      </c>
      <c r="O454" t="inlineStr">
        <is>
          <t>私事请年假6天。</t>
        </is>
      </c>
      <c r="P454" t="inlineStr">
        <is>
          <t>天</t>
        </is>
      </c>
      <c r="Q454"/>
      <c r="R454"/>
      <c r="S454"/>
      <c r="T454" s="3"/>
      <c r="U454" s="3"/>
      <c r="V454"/>
      <c r="W454" t="inlineStr">
        <is>
          <t>NzU1MDE0NzI0MzAzMzAzNDc1MzpyZWN2YWtzZlBoS2JPVjo1NjZlZGVmNzRlZDhmYmM2YmYxMmU1NTA1OGViYjgyMTox</t>
        </is>
      </c>
    </row>
    <row r="455" ht="25.5" customHeight="1">
      <c r="A455" t="inlineStr">
        <is>
          <t>202602050012</t>
        </is>
      </c>
      <c r="B455" t="inlineStr">
        <is>
          <t>已通过</t>
        </is>
      </c>
      <c r="C455" s="4">
        <v>46058.57947916666</v>
      </c>
      <c r="D455" s="4">
        <v>46058.58300925926</v>
      </c>
      <c r="E455" t="inlineStr">
        <is>
          <t>孟嘉磊</t>
        </is>
      </c>
      <c r="F455" t="inlineStr">
        <is>
          <t>产品与研发中心;机器人产品研发部;电子研发部</t>
        </is>
      </c>
      <c r="G455"/>
      <c r="H455">
        <v>1</v>
      </c>
      <c r="I455">
        <v>1</v>
      </c>
      <c r="J455" t="inlineStr">
        <is>
          <t>5m4.434s</t>
        </is>
      </c>
      <c r="K455" t="inlineStr">
        <is>
          <t>年假 2025</t>
        </is>
      </c>
      <c r="L455" s="2">
        <v>46065</v>
      </c>
      <c r="M455" s="2">
        <v>46067.5</v>
      </c>
      <c r="N455" t="inlineStr">
        <is>
          <t>3</t>
        </is>
      </c>
      <c r="O455" t="inlineStr">
        <is>
          <t>年假调休</t>
        </is>
      </c>
      <c r="P455" t="inlineStr">
        <is>
          <t>天</t>
        </is>
      </c>
      <c r="Q455"/>
      <c r="R455"/>
      <c r="S455"/>
      <c r="T455" s="3"/>
      <c r="U455" s="3"/>
      <c r="V455"/>
      <c r="W455" t="inlineStr">
        <is>
          <t>NzU1MDE0NzI0MzAzMzAzNDc1MzpyZWN2YWtzYXFHY0dqNTplODM2YWRkMjkxODgwZjAyY2U0OTRlN2E0MGIxMmZjNTox</t>
        </is>
      </c>
    </row>
    <row r="456" ht="25.5" customHeight="1">
      <c r="A456" t="inlineStr">
        <is>
          <t>202602050011</t>
        </is>
      </c>
      <c r="B456" t="inlineStr">
        <is>
          <t>已通过</t>
        </is>
      </c>
      <c r="C456" s="4">
        <v>46058.559953703705</v>
      </c>
      <c r="D456" s="4">
        <v>46058.56820601852</v>
      </c>
      <c r="E456" t="inlineStr">
        <is>
          <t>肖缨蕴</t>
        </is>
      </c>
      <c r="F456" t="inlineStr">
        <is>
          <t>创新中心;全球大客户管理部</t>
        </is>
      </c>
      <c r="G456"/>
      <c r="H456">
        <v>1</v>
      </c>
      <c r="I456">
        <v>1</v>
      </c>
      <c r="J456" t="inlineStr">
        <is>
          <t>11m52.645s</t>
        </is>
      </c>
      <c r="K456" t="inlineStr">
        <is>
          <t>事假</t>
        </is>
      </c>
      <c r="L456" s="2">
        <v>46058</v>
      </c>
      <c r="M456" s="2">
        <v>46058.5</v>
      </c>
      <c r="N456" t="inlineStr">
        <is>
          <t>1</t>
        </is>
      </c>
      <c r="O456" t="inlineStr">
        <is>
          <t>早上发烧，申请休息一天</t>
        </is>
      </c>
      <c r="P456" t="inlineStr">
        <is>
          <t>天</t>
        </is>
      </c>
      <c r="Q456"/>
      <c r="R456"/>
      <c r="S456"/>
      <c r="T456" s="3"/>
      <c r="U456" s="3"/>
      <c r="V456"/>
      <c r="W456" t="inlineStr">
        <is>
          <t>NzU1MDE0NzI0MzAzMzAzNDc1MzpyZWN2YWtsNXVGcFIwVzoxMTMzNDdkOWI1NGZkNzkxMzlmNDU0NDlmOGIwMGMwMzox</t>
        </is>
      </c>
    </row>
    <row r="457" ht="25.5" customHeight="1">
      <c r="A457" t="inlineStr">
        <is>
          <t>202602040035</t>
        </is>
      </c>
      <c r="B457" t="inlineStr">
        <is>
          <t>已通过</t>
        </is>
      </c>
      <c r="C457" s="4">
        <v>46057.81893518518</v>
      </c>
      <c r="D457" s="4">
        <v>46057.849016203705</v>
      </c>
      <c r="E457" t="inlineStr">
        <is>
          <t>肖球勇</t>
        </is>
      </c>
      <c r="F457" t="inlineStr">
        <is>
          <t>产品与研发中心;机器人产品研发部;结构研发部</t>
        </is>
      </c>
      <c r="G457"/>
      <c r="H457">
        <v>1</v>
      </c>
      <c r="I457">
        <v>1</v>
      </c>
      <c r="J457" t="inlineStr">
        <is>
          <t>43m18.85s</t>
        </is>
      </c>
      <c r="K457" t="inlineStr">
        <is>
          <t>加班调休假</t>
        </is>
      </c>
      <c r="L457" s="2">
        <v>46058</v>
      </c>
      <c r="M457" s="2">
        <v>46058.5</v>
      </c>
      <c r="N457" t="inlineStr">
        <is>
          <t>1</t>
        </is>
      </c>
      <c r="O457" t="inlineStr">
        <is>
          <t>申请调休假一天。</t>
        </is>
      </c>
      <c r="P457" t="inlineStr">
        <is>
          <t>天</t>
        </is>
      </c>
      <c r="Q457"/>
      <c r="R457"/>
      <c r="S457"/>
      <c r="T457" s="3"/>
      <c r="U457" s="3"/>
      <c r="V457"/>
      <c r="W457" t="inlineStr">
        <is>
          <t>NzU1MDE0NzI0MzAzMzAzNDc1MzpyZWN2YWcwck12cml6VTo0OGM3NjZmOTNlZDI4ODk0N2UzYzNjYTYzZDRmZTYzOTox</t>
        </is>
      </c>
    </row>
    <row r="458" ht="25.5" customHeight="1">
      <c r="A458" t="inlineStr">
        <is>
          <t>202602040031</t>
        </is>
      </c>
      <c r="B458" t="inlineStr">
        <is>
          <t>已通过</t>
        </is>
      </c>
      <c r="C458" s="4">
        <v>46057.78057870371</v>
      </c>
      <c r="D458" s="4">
        <v>46057.79059027778</v>
      </c>
      <c r="E458" t="inlineStr">
        <is>
          <t>陈果</t>
        </is>
      </c>
      <c r="F458" t="inlineStr">
        <is>
          <t>产品与研发中心;机器人产品研发部;嵌入式软件研发部</t>
        </is>
      </c>
      <c r="G458"/>
      <c r="H458">
        <v>1</v>
      </c>
      <c r="I458">
        <v>1</v>
      </c>
      <c r="J458" t="inlineStr">
        <is>
          <t>14m25.479s</t>
        </is>
      </c>
      <c r="K458" t="inlineStr">
        <is>
          <t>年假 2025</t>
        </is>
      </c>
      <c r="L458" s="2">
        <v>46058</v>
      </c>
      <c r="M458" s="2">
        <v>46058.5</v>
      </c>
      <c r="N458" t="inlineStr">
        <is>
          <t>1</t>
        </is>
      </c>
      <c r="O458" t="inlineStr">
        <is>
          <t>家里有事要处理</t>
        </is>
      </c>
      <c r="P458" t="inlineStr">
        <is>
          <t>天</t>
        </is>
      </c>
      <c r="Q458"/>
      <c r="R458"/>
      <c r="S458"/>
      <c r="T458" s="3"/>
      <c r="U458" s="3"/>
      <c r="V458"/>
      <c r="W458" t="inlineStr">
        <is>
          <t>NzU1MDE0NzI0MzAzMzAzNDc1MzpyZWN2YWZNeEZ6dThwRDpmMWNjY2RkYTg5NWZjMjUzMjI0Yzk3MmY0Y2Y4N2JlZjox</t>
        </is>
      </c>
    </row>
    <row r="459" ht="25.5" customHeight="1">
      <c r="A459" t="inlineStr">
        <is>
          <t>202602040028</t>
        </is>
      </c>
      <c r="B459" t="inlineStr">
        <is>
          <t>已通过</t>
        </is>
      </c>
      <c r="C459" s="4">
        <v>46057.74795138889</v>
      </c>
      <c r="D459" s="4">
        <v>46057.748148148145</v>
      </c>
      <c r="E459" t="inlineStr">
        <is>
          <t>彭子茂</t>
        </is>
      </c>
      <c r="F459" t="inlineStr">
        <is>
          <t>产品与研发中心;软件系统产品研发部;前端软件开发部</t>
        </is>
      </c>
      <c r="G459"/>
      <c r="H459">
        <v>1</v>
      </c>
      <c r="I459">
        <v>1</v>
      </c>
      <c r="J459" t="inlineStr">
        <is>
          <t>16.515s</t>
        </is>
      </c>
      <c r="K459" t="inlineStr">
        <is>
          <t>年假 2025</t>
        </is>
      </c>
      <c r="L459" s="2">
        <v>46058</v>
      </c>
      <c r="M459" s="2">
        <v>46058.5</v>
      </c>
      <c r="N459" t="inlineStr">
        <is>
          <t>1</t>
        </is>
      </c>
      <c r="O459" t="inlineStr">
        <is>
          <t>休假</t>
        </is>
      </c>
      <c r="P459" t="inlineStr">
        <is>
          <t>天</t>
        </is>
      </c>
      <c r="Q459"/>
      <c r="R459"/>
      <c r="S459"/>
      <c r="T459" s="3"/>
      <c r="U459" s="3"/>
      <c r="V459"/>
      <c r="W459" t="inlineStr">
        <is>
          <t>NzU1MDE0NzI0MzAzMzAzNDc1MzpyZWN2YWZBSUJhTkh2NzoyOWY2M2QyZGJiM2UxMjc3YTRiMWJhMjAyMjFiZmFjZjox</t>
        </is>
      </c>
    </row>
    <row r="460" ht="25.5" customHeight="1">
      <c r="A460" t="inlineStr">
        <is>
          <t>202602040027</t>
        </is>
      </c>
      <c r="B460" t="inlineStr">
        <is>
          <t>已通过</t>
        </is>
      </c>
      <c r="C460" s="4">
        <v>46057.74685185185</v>
      </c>
      <c r="D460" s="4">
        <v>46058.12226851852</v>
      </c>
      <c r="E460" t="inlineStr">
        <is>
          <t>庞银川</t>
        </is>
      </c>
      <c r="F460" t="inlineStr">
        <is>
          <t>全球服务部;总部服务部</t>
        </is>
      </c>
      <c r="G460"/>
      <c r="H460">
        <v>2</v>
      </c>
      <c r="I460">
        <v>2</v>
      </c>
      <c r="J460" t="inlineStr">
        <is>
          <t>9h0m36.206s</t>
        </is>
      </c>
      <c r="K460" t="inlineStr">
        <is>
          <t>年假 2025</t>
        </is>
      </c>
      <c r="L460" s="2">
        <v>46062</v>
      </c>
      <c r="M460" s="2">
        <v>46067.5</v>
      </c>
      <c r="N460" t="inlineStr">
        <is>
          <t>6</t>
        </is>
      </c>
      <c r="O460" t="inlineStr">
        <is>
          <t>返乡回家过春节</t>
        </is>
      </c>
      <c r="P460" t="inlineStr">
        <is>
          <t>天</t>
        </is>
      </c>
      <c r="Q460"/>
      <c r="R460"/>
      <c r="S460"/>
      <c r="T460" s="3"/>
      <c r="U460" s="3"/>
      <c r="V460"/>
      <c r="W460" t="inlineStr">
        <is>
          <t>NzU1MDE0NzI0MzAzMzAzNDc1MzpyZWN2YWZBakFvZVc0VTo0M2EwM2Q5MzRhMGVhZGM2OGFhYzE3OWIzNjZkODY3ZDox</t>
        </is>
      </c>
    </row>
    <row r="461" ht="25.5" customHeight="1">
      <c r="A461" t="inlineStr">
        <is>
          <t>202602040014</t>
        </is>
      </c>
      <c r="B461" t="inlineStr">
        <is>
          <t>已通过</t>
        </is>
      </c>
      <c r="C461" s="4">
        <v>46057.505902777775</v>
      </c>
      <c r="D461" s="4">
        <v>46057.50634259259</v>
      </c>
      <c r="E461" t="inlineStr">
        <is>
          <t>何锐</t>
        </is>
      </c>
      <c r="F461" t="inlineStr">
        <is>
          <t>工业化中心;制造部;整机工艺组</t>
        </is>
      </c>
      <c r="G461"/>
      <c r="H461">
        <v>1</v>
      </c>
      <c r="I461">
        <v>1</v>
      </c>
      <c r="J461" t="inlineStr">
        <is>
          <t>38.194s</t>
        </is>
      </c>
      <c r="K461" t="inlineStr">
        <is>
          <t>年假 2025</t>
        </is>
      </c>
      <c r="L461" s="2">
        <v>46057.5</v>
      </c>
      <c r="M461" s="2">
        <v>46057.5</v>
      </c>
      <c r="N461" t="inlineStr">
        <is>
          <t>0.5</t>
        </is>
      </c>
      <c r="O461" t="inlineStr">
        <is>
          <t>处理家事</t>
        </is>
      </c>
      <c r="P461" t="inlineStr">
        <is>
          <t>天</t>
        </is>
      </c>
      <c r="Q461"/>
      <c r="R461"/>
      <c r="S461"/>
      <c r="T461" s="3"/>
      <c r="U461" s="3"/>
      <c r="V461"/>
      <c r="W461" t="inlineStr">
        <is>
          <t>NzU1MDE0NzI0MzAzMzAzNDc1MzpyZWN2YWVhWFV0Q2Q0UTpjYWIyZGFmOGJhY2VkM2ZmMDk0ZTc1YjFjOGQxZmE0Nzox</t>
        </is>
      </c>
    </row>
    <row r="462" ht="25.5" customHeight="1">
      <c r="A462" t="inlineStr">
        <is>
          <t>202602040007</t>
        </is>
      </c>
      <c r="B462" t="inlineStr">
        <is>
          <t>已撤回</t>
        </is>
      </c>
      <c r="C462" s="4">
        <v>46057.438263888886</v>
      </c>
      <c r="D462" s="4">
        <v>46057.92728009259</v>
      </c>
      <c r="E462" t="inlineStr">
        <is>
          <t>张晓如</t>
        </is>
      </c>
      <c r="F462" t="inlineStr">
        <is>
          <t>运营中心;财务部</t>
        </is>
      </c>
      <c r="G462"/>
      <c r="H462">
        <v>0</v>
      </c>
      <c r="I462">
        <v>0</v>
      </c>
      <c r="J462" t="inlineStr">
        <is>
          <t>11h44m10.755s</t>
        </is>
      </c>
      <c r="K462" t="inlineStr">
        <is>
          <t>加班调休假</t>
        </is>
      </c>
      <c r="L462" s="2">
        <v>46059.5</v>
      </c>
      <c r="M462" s="2">
        <v>46059.5</v>
      </c>
      <c r="N462" t="inlineStr">
        <is>
          <t>0.5</t>
        </is>
      </c>
      <c r="O462" t="inlineStr">
        <is>
          <t>预约了周五下午的牙医看牙，申请请假半天</t>
        </is>
      </c>
      <c r="P462" t="inlineStr">
        <is>
          <t>天</t>
        </is>
      </c>
      <c r="Q462"/>
      <c r="R462"/>
      <c r="S462"/>
      <c r="T462" s="3"/>
      <c r="U462" s="3"/>
      <c r="V462"/>
      <c r="W462" t="inlineStr">
        <is>
          <t>NzU1MDE0NzI0MzAzMzAzNDc1MzpyZWN2YWRNckNhZUczVzpjMDJkMmJkMjE4YTlhMmFmNTFkYjJjZGI1MTRjMWUxYTox</t>
        </is>
      </c>
    </row>
    <row r="463" ht="25.5" customHeight="1">
      <c r="A463" t="inlineStr">
        <is>
          <t>202602040005</t>
        </is>
      </c>
      <c r="B463" t="inlineStr">
        <is>
          <t>已通过</t>
        </is>
      </c>
      <c r="C463" s="4">
        <v>46057.415138888886</v>
      </c>
      <c r="D463" s="4">
        <v>46057.586064814815</v>
      </c>
      <c r="E463" t="inlineStr">
        <is>
          <t>罗雨薇</t>
        </is>
      </c>
      <c r="F463" t="inlineStr">
        <is>
          <t>工业化中心;制造部</t>
        </is>
      </c>
      <c r="G463"/>
      <c r="H463">
        <v>1</v>
      </c>
      <c r="I463">
        <v>1</v>
      </c>
      <c r="J463" t="inlineStr">
        <is>
          <t>4h6m8.384s</t>
        </is>
      </c>
      <c r="K463" t="inlineStr">
        <is>
          <t>年假 2025</t>
        </is>
      </c>
      <c r="L463" s="2">
        <v>46077</v>
      </c>
      <c r="M463" s="2">
        <v>46078.5</v>
      </c>
      <c r="N463" t="inlineStr">
        <is>
          <t>2</t>
        </is>
      </c>
      <c r="O463" t="inlineStr">
        <is>
          <t>休假过春节</t>
        </is>
      </c>
      <c r="P463" t="inlineStr">
        <is>
          <t>天</t>
        </is>
      </c>
      <c r="Q463"/>
      <c r="R463"/>
      <c r="S463"/>
      <c r="T463" s="3"/>
      <c r="U463" s="3"/>
      <c r="V463"/>
      <c r="W463" t="inlineStr">
        <is>
          <t>NzU1MDE0NzI0MzAzMzAzNDc1MzpyZWN2YWRFM1JzWVV5cDpkYTU3MWY0YWJhMGE3ZTdjZjA4OTIyMzg0YjA0NDY2Mzox</t>
        </is>
      </c>
    </row>
    <row r="464" ht="25.5" customHeight="1">
      <c r="A464" t="inlineStr">
        <is>
          <t>202602040002</t>
        </is>
      </c>
      <c r="B464" t="inlineStr">
        <is>
          <t>已通过</t>
        </is>
      </c>
      <c r="C464" s="4">
        <v>46057.34291666667</v>
      </c>
      <c r="D464" s="4">
        <v>46057.40831018519</v>
      </c>
      <c r="E464" t="inlineStr">
        <is>
          <t>魏世伟</t>
        </is>
      </c>
      <c r="F464" t="inlineStr">
        <is>
          <t>Product and R&amp;D Center;Software R&amp;D Department;Android Software Development Department</t>
        </is>
      </c>
      <c r="G464"/>
      <c r="H464">
        <v>1</v>
      </c>
      <c r="I464">
        <v>1</v>
      </c>
      <c r="J464" t="inlineStr">
        <is>
          <t>1h34m10.067s</t>
        </is>
      </c>
      <c r="K464" t="inlineStr">
        <is>
          <t>年假 2025</t>
        </is>
      </c>
      <c r="L464" s="2">
        <v>46057</v>
      </c>
      <c r="M464" s="2">
        <v>46057</v>
      </c>
      <c r="N464" t="inlineStr">
        <is>
          <t>0.5</t>
        </is>
      </c>
      <c r="O464" t="inlineStr">
        <is>
          <t>肌肉拉伤，休息半天</t>
        </is>
      </c>
      <c r="P464" t="inlineStr">
        <is>
          <t>天</t>
        </is>
      </c>
      <c r="Q464"/>
      <c r="R464"/>
      <c r="S464"/>
      <c r="T464" s="3"/>
      <c r="U464" s="3"/>
      <c r="V464"/>
      <c r="W464" t="inlineStr">
        <is>
          <t>NzU1MDE0NzI0MzAzMzAzNDc1MzpyZWN2YWRkU3BsOVNySTpkNjYxNjE2NzIwY2RhYjVhNzY1ZjQyZWVmOWRkMTA5Mjox</t>
        </is>
      </c>
    </row>
    <row r="465" ht="25.5" customHeight="1">
      <c r="A465" t="inlineStr">
        <is>
          <t>202602040001</t>
        </is>
      </c>
      <c r="B465" t="inlineStr">
        <is>
          <t>已通过</t>
        </is>
      </c>
      <c r="C465" s="4">
        <v>46057.02599537037</v>
      </c>
      <c r="D465" s="4">
        <v>46057.488969907405</v>
      </c>
      <c r="E465" t="inlineStr">
        <is>
          <t>边亚斌</t>
        </is>
      </c>
      <c r="F465" t="inlineStr">
        <is>
          <t>产品与研发中心;机器人产品研发部;机器人产品部</t>
        </is>
      </c>
      <c r="G465"/>
      <c r="H465">
        <v>1</v>
      </c>
      <c r="I465">
        <v>1</v>
      </c>
      <c r="J465" t="inlineStr">
        <is>
          <t>11h6m40.334s</t>
        </is>
      </c>
      <c r="K465" t="inlineStr">
        <is>
          <t>年假 2025</t>
        </is>
      </c>
      <c r="L465" s="2">
        <v>46052</v>
      </c>
      <c r="M465" s="2">
        <v>46052.5</v>
      </c>
      <c r="N465" t="inlineStr">
        <is>
          <t>1</t>
        </is>
      </c>
      <c r="O465" t="inlineStr">
        <is>
          <t>上周五早上忘打卡，申请假期补一天。</t>
        </is>
      </c>
      <c r="P465" t="inlineStr">
        <is>
          <t>天</t>
        </is>
      </c>
      <c r="Q465"/>
      <c r="R465"/>
      <c r="S465"/>
      <c r="T465" s="3"/>
      <c r="U465" s="3"/>
      <c r="V465"/>
      <c r="W465" t="inlineStr">
        <is>
          <t>NzU1MDE0NzI0MzAzMzAzNDc1MzpyZWN2YWJtWndnMlhHNTo4MGU3MDY5OGNlNGY0OTNhMTBhY2U2YzYyYWFkYzU2NDox</t>
        </is>
      </c>
    </row>
    <row r="466" ht="25.5" customHeight="1">
      <c r="A466" t="inlineStr">
        <is>
          <t>202602030052</t>
        </is>
      </c>
      <c r="B466" t="inlineStr">
        <is>
          <t>已通过</t>
        </is>
      </c>
      <c r="C466" s="4">
        <v>46056.7796875</v>
      </c>
      <c r="D466" s="4">
        <v>46057.77203703704</v>
      </c>
      <c r="E466" t="inlineStr">
        <is>
          <t>罗祎培</t>
        </is>
      </c>
      <c r="F466" t="inlineStr">
        <is>
          <t>工业化中心;供应链部;寻源组</t>
        </is>
      </c>
      <c r="G466"/>
      <c r="H466">
        <v>1</v>
      </c>
      <c r="I466">
        <v>1</v>
      </c>
      <c r="J466" t="inlineStr">
        <is>
          <t>23h48m59.501s</t>
        </is>
      </c>
      <c r="K466" t="inlineStr">
        <is>
          <t>加班调休假</t>
        </is>
      </c>
      <c r="L466" s="2">
        <v>46066</v>
      </c>
      <c r="M466" s="2">
        <v>46067.5</v>
      </c>
      <c r="N466" t="inlineStr">
        <is>
          <t>2</t>
        </is>
      </c>
      <c r="O466" t="inlineStr">
        <is>
          <t>春节请假</t>
        </is>
      </c>
      <c r="P466" t="inlineStr">
        <is>
          <t>天</t>
        </is>
      </c>
      <c r="Q466"/>
      <c r="R466"/>
      <c r="S466"/>
      <c r="T466" s="3"/>
      <c r="U466" s="3"/>
      <c r="V466"/>
      <c r="W466" t="inlineStr">
        <is>
          <t>NzU1MDE0NzI0MzAzMzAzNDc1MzpyZWN2YTlWSDRmNXRTaDpiZGNhN2FjMjg3MjlkNzBlNGIwOGY2Y2VmZjQ3MWFlYzox</t>
        </is>
      </c>
    </row>
    <row r="467" ht="25.5" customHeight="1">
      <c r="A467" t="inlineStr">
        <is>
          <t>202602030051</t>
        </is>
      </c>
      <c r="B467" t="inlineStr">
        <is>
          <t>已通过</t>
        </is>
      </c>
      <c r="C467" s="4">
        <v>46056.7784837963</v>
      </c>
      <c r="D467" s="4">
        <v>46057.77217592593</v>
      </c>
      <c r="E467" t="inlineStr">
        <is>
          <t>罗祎培</t>
        </is>
      </c>
      <c r="F467" t="inlineStr">
        <is>
          <t>工业化中心;供应链部;寻源组</t>
        </is>
      </c>
      <c r="G467"/>
      <c r="H467">
        <v>1</v>
      </c>
      <c r="I467">
        <v>1</v>
      </c>
      <c r="J467" t="inlineStr">
        <is>
          <t>23h50m55.205s</t>
        </is>
      </c>
      <c r="K467" t="inlineStr">
        <is>
          <t>年假 2025</t>
        </is>
      </c>
      <c r="L467" s="2">
        <v>46065</v>
      </c>
      <c r="M467" s="2">
        <v>46065.5</v>
      </c>
      <c r="N467" t="inlineStr">
        <is>
          <t>1</t>
        </is>
      </c>
      <c r="O467" t="inlineStr">
        <is>
          <t>春节请假</t>
        </is>
      </c>
      <c r="P467" t="inlineStr">
        <is>
          <t>天</t>
        </is>
      </c>
      <c r="Q467"/>
      <c r="R467"/>
      <c r="S467"/>
      <c r="T467" s="3"/>
      <c r="U467" s="3"/>
      <c r="V467"/>
      <c r="W467" t="inlineStr">
        <is>
          <t>NzU1MDE0NzI0MzAzMzAzNDc1MzpyZWN2YTlWZzJhV01VUzplMWQ2Y2JmYjIwY2RkMjI5NmI0MGRiN2JjNmRhOTU5MDox</t>
        </is>
      </c>
    </row>
    <row r="468" ht="25.5" customHeight="1">
      <c r="A468" t="inlineStr">
        <is>
          <t>202602030050</t>
        </is>
      </c>
      <c r="B468" t="inlineStr">
        <is>
          <t>已通过</t>
        </is>
      </c>
      <c r="C468" s="4">
        <v>46056.77774305556</v>
      </c>
      <c r="D468" s="4">
        <v>46057.466782407406</v>
      </c>
      <c r="E468" t="inlineStr">
        <is>
          <t>陈杰</t>
        </is>
      </c>
      <c r="F468" t="inlineStr">
        <is>
          <t>设计部</t>
        </is>
      </c>
      <c r="G468"/>
      <c r="H468">
        <v>1</v>
      </c>
      <c r="I468">
        <v>1</v>
      </c>
      <c r="J468" t="inlineStr">
        <is>
          <t>16h32m13.485s</t>
        </is>
      </c>
      <c r="K468" t="inlineStr">
        <is>
          <t>年假 2025</t>
        </is>
      </c>
      <c r="L468" s="2">
        <v>46056</v>
      </c>
      <c r="M468" s="2">
        <v>46056.5</v>
      </c>
      <c r="N468" t="inlineStr">
        <is>
          <t>1</t>
        </is>
      </c>
      <c r="O468" t="inlineStr">
        <is>
          <t>黄金海岸</t>
        </is>
      </c>
      <c r="P468" t="inlineStr">
        <is>
          <t>天</t>
        </is>
      </c>
      <c r="Q468"/>
      <c r="R468"/>
      <c r="S468"/>
      <c r="T468" s="3"/>
      <c r="U468" s="3"/>
      <c r="V468"/>
      <c r="W468" t="inlineStr">
        <is>
          <t>NzU1MDE0NzI0MzAzMzAzNDc1MzpyZWN2YTlVWnRmbU81ZzoyM2QyYmQwYTUwMDEzMWM1MDBlMTBjNmUyYTQ2ZGJjMTox</t>
        </is>
      </c>
    </row>
    <row r="469" ht="25.5" customHeight="1">
      <c r="A469" t="inlineStr">
        <is>
          <t>202602030020</t>
        </is>
      </c>
      <c r="B469" t="inlineStr">
        <is>
          <t>已通过</t>
        </is>
      </c>
      <c r="C469" s="4">
        <v>46056.52835648148</v>
      </c>
      <c r="D469" s="4">
        <v>46056.52850694444</v>
      </c>
      <c r="E469" t="inlineStr">
        <is>
          <t>潘杰</t>
        </is>
      </c>
      <c r="F469" t="inlineStr">
        <is>
          <t>Product and R&amp;D Center;Software R&amp;D Department;Software Product Department</t>
        </is>
      </c>
      <c r="G469"/>
      <c r="H469">
        <v>1</v>
      </c>
      <c r="I469">
        <v>1</v>
      </c>
      <c r="J469" t="inlineStr">
        <is>
          <t>12.783s</t>
        </is>
      </c>
      <c r="K469" t="inlineStr">
        <is>
          <t>加班调休假</t>
        </is>
      </c>
      <c r="L469" s="2">
        <v>46065</v>
      </c>
      <c r="M469" s="2">
        <v>46066.5</v>
      </c>
      <c r="N469" t="inlineStr">
        <is>
          <t>2</t>
        </is>
      </c>
      <c r="O469" t="inlineStr">
        <is>
          <t>回家过年</t>
        </is>
      </c>
      <c r="P469" t="inlineStr">
        <is>
          <t>天</t>
        </is>
      </c>
      <c r="Q469"/>
      <c r="R469"/>
      <c r="S469"/>
      <c r="T469" s="3"/>
      <c r="U469" s="3"/>
      <c r="V469"/>
      <c r="W469" t="inlineStr">
        <is>
          <t>NzU1MDE0NzI0MzAzMzAzNDc1MzpyZWN2YThzQTdkdzFUYToxZDVjY2E1MDRmNzViNDI3OWVlMGQ3MTA5ODczZGUxMzox</t>
        </is>
      </c>
    </row>
    <row r="470" ht="25.5" customHeight="1">
      <c r="A470" t="inlineStr">
        <is>
          <t>202602030016</t>
        </is>
      </c>
      <c r="B470" t="inlineStr">
        <is>
          <t>已通过</t>
        </is>
      </c>
      <c r="C470" s="4">
        <v>46056.44204861111</v>
      </c>
      <c r="D470" s="4">
        <v>46056.565671296295</v>
      </c>
      <c r="E470" t="inlineStr">
        <is>
          <t>李文龙</t>
        </is>
      </c>
      <c r="F470" t="inlineStr">
        <is>
          <t>工业化中心;制造部;测试工艺组</t>
        </is>
      </c>
      <c r="G470"/>
      <c r="H470">
        <v>2</v>
      </c>
      <c r="I470">
        <v>2</v>
      </c>
      <c r="J470" t="inlineStr">
        <is>
          <t>2h58m1.218s</t>
        </is>
      </c>
      <c r="K470" t="inlineStr">
        <is>
          <t>加班调休假</t>
        </is>
      </c>
      <c r="L470" s="2">
        <v>46065</v>
      </c>
      <c r="M470" s="2">
        <v>46067.5</v>
      </c>
      <c r="N470" t="inlineStr">
        <is>
          <t>3</t>
        </is>
      </c>
      <c r="O470" t="inlineStr">
        <is>
          <t>春节回家过年</t>
        </is>
      </c>
      <c r="P470" t="inlineStr">
        <is>
          <t>天</t>
        </is>
      </c>
      <c r="Q470"/>
      <c r="R470"/>
      <c r="S470"/>
      <c r="T470" s="3"/>
      <c r="U470" s="3"/>
      <c r="V470"/>
      <c r="W470" t="inlineStr">
        <is>
          <t>NzU1MDE0NzI0MzAzMzAzNDc1MzpyZWN2YTdYaTlvSFFxNzpkY2ExNjAxYzQ5Njg5MWI2ZWY5ZmM3MDE3MDZhOWViZTox</t>
        </is>
      </c>
    </row>
    <row r="471" ht="25.5" customHeight="1">
      <c r="A471" t="inlineStr">
        <is>
          <t>202602030015</t>
        </is>
      </c>
      <c r="B471" t="inlineStr">
        <is>
          <t>已通过</t>
        </is>
      </c>
      <c r="C471" s="4">
        <v>46056.441342592596</v>
      </c>
      <c r="D471" s="4">
        <v>46056.78209490741</v>
      </c>
      <c r="E471" t="inlineStr">
        <is>
          <t>李文龙</t>
        </is>
      </c>
      <c r="F471" t="inlineStr">
        <is>
          <t>工业化中心;制造部;测试工艺组</t>
        </is>
      </c>
      <c r="G471"/>
      <c r="H471">
        <v>2</v>
      </c>
      <c r="I471">
        <v>2</v>
      </c>
      <c r="J471" t="inlineStr">
        <is>
          <t>8h10m41.551s</t>
        </is>
      </c>
      <c r="K471" t="inlineStr">
        <is>
          <t>年假 2025</t>
        </is>
      </c>
      <c r="L471" s="2">
        <v>46062</v>
      </c>
      <c r="M471" s="2">
        <v>46064.5</v>
      </c>
      <c r="N471" t="inlineStr">
        <is>
          <t>3</t>
        </is>
      </c>
      <c r="O471" t="inlineStr">
        <is>
          <t>回家过春节</t>
        </is>
      </c>
      <c r="P471" t="inlineStr">
        <is>
          <t>天</t>
        </is>
      </c>
      <c r="Q471"/>
      <c r="R471"/>
      <c r="S471"/>
      <c r="T471" s="3"/>
      <c r="U471" s="3"/>
      <c r="V471"/>
      <c r="W471" t="inlineStr">
        <is>
          <t>NzU1MDE0NzI0MzAzMzAzNDc1MzpyZWN2YTdYMmZoc3U2Szo3MmQ5OTM4ZjUyZWVkZTViZjExNGMxN2ZjYTdmYTMyZjox</t>
        </is>
      </c>
    </row>
    <row r="472" ht="25.5" customHeight="1">
      <c r="A472" t="inlineStr">
        <is>
          <t>202602030010</t>
        </is>
      </c>
      <c r="B472" t="inlineStr">
        <is>
          <t>已通过</t>
        </is>
      </c>
      <c r="C472" s="4">
        <v>46056.40861111111</v>
      </c>
      <c r="D472" s="4">
        <v>46056.41079861111</v>
      </c>
      <c r="E472" t="inlineStr">
        <is>
          <t>张永彬</t>
        </is>
      </c>
      <c r="F472" t="inlineStr">
        <is>
          <t>产品与研发中心;机器人产品研发部;认证组</t>
        </is>
      </c>
      <c r="G472"/>
      <c r="H472">
        <v>1</v>
      </c>
      <c r="I472">
        <v>1</v>
      </c>
      <c r="J472" t="inlineStr">
        <is>
          <t>3m9.059s</t>
        </is>
      </c>
      <c r="K472" t="inlineStr">
        <is>
          <t>年假 2025</t>
        </is>
      </c>
      <c r="L472" s="2">
        <v>46066</v>
      </c>
      <c r="M472" s="2">
        <v>46067.5</v>
      </c>
      <c r="N472" t="inlineStr">
        <is>
          <t>2</t>
        </is>
      </c>
      <c r="O472" t="inlineStr">
        <is>
          <t>年前请假回家</t>
        </is>
      </c>
      <c r="P472" t="inlineStr">
        <is>
          <t>天</t>
        </is>
      </c>
      <c r="Q472"/>
      <c r="R472"/>
      <c r="S472"/>
      <c r="T472" s="3"/>
      <c r="U472" s="3"/>
      <c r="V472"/>
      <c r="W472" t="inlineStr">
        <is>
          <t>NzU1MDE0NzI0MzAzMzAzNDc1MzpyZWN2YTdMYXhzOG5BeTo2MzViODJmM2Q4ODkzZWRhOTQzYzBjZWJmMWViNzBmZTox</t>
        </is>
      </c>
    </row>
    <row r="473" ht="25.5" customHeight="1">
      <c r="A473" t="inlineStr">
        <is>
          <t>202602030008</t>
        </is>
      </c>
      <c r="B473" t="inlineStr">
        <is>
          <t>已通过</t>
        </is>
      </c>
      <c r="C473" s="4">
        <v>46056.40421296296</v>
      </c>
      <c r="D473" s="4">
        <v>46056.413877314815</v>
      </c>
      <c r="E473" t="inlineStr">
        <is>
          <t>黄荣荣</t>
        </is>
      </c>
      <c r="F473" t="inlineStr">
        <is>
          <t>工业化中心;制造部;测试工艺组</t>
        </is>
      </c>
      <c r="G473"/>
      <c r="H473">
        <v>2</v>
      </c>
      <c r="I473">
        <v>2</v>
      </c>
      <c r="J473" t="inlineStr">
        <is>
          <t>13m55.605s</t>
        </is>
      </c>
      <c r="K473" t="inlineStr">
        <is>
          <t>育儿假</t>
        </is>
      </c>
      <c r="L473" s="2">
        <v>46059.5</v>
      </c>
      <c r="M473" s="2">
        <v>46059.5</v>
      </c>
      <c r="N473" t="inlineStr">
        <is>
          <t>0.5</t>
        </is>
      </c>
      <c r="O473" t="inlineStr">
        <is>
          <t>私事处理</t>
        </is>
      </c>
      <c r="P473" t="inlineStr">
        <is>
          <t>天</t>
        </is>
      </c>
      <c r="Q473"/>
      <c r="R473"/>
      <c r="S473"/>
      <c r="T473" s="3"/>
      <c r="U473" s="3" t="str">
        <f>=HYPERLINK("https://www.feishu.cn/approval/admin/previewAttachment?key=d04b882a-bdea-47d4-aafa-98537feed7a4", "1 个附件")</f>
        <v>1 个附件</v>
      </c>
      <c r="V473"/>
      <c r="W473" t="inlineStr">
        <is>
          <t>NzU1MDE0NzI0MzAzMzAzNDc1MzpyZWN2YTdKekMwaVhKeDplYTY4OThlMzExMTExYmMwZjA4MDU3ODI2MjcyM2RiZDox</t>
        </is>
      </c>
    </row>
    <row r="474" ht="25.5" customHeight="1">
      <c r="A474" t="inlineStr">
        <is>
          <t>202602030003</t>
        </is>
      </c>
      <c r="B474" t="inlineStr">
        <is>
          <t>已通过</t>
        </is>
      </c>
      <c r="C474" s="4">
        <v>46056.358194444445</v>
      </c>
      <c r="D474" s="4">
        <v>46057.08770833333</v>
      </c>
      <c r="E474" t="inlineStr">
        <is>
          <t>庆舒瑶</t>
        </is>
      </c>
      <c r="F474" t="inlineStr">
        <is>
          <t>运营中心;财务部</t>
        </is>
      </c>
      <c r="G474"/>
      <c r="H474">
        <v>1</v>
      </c>
      <c r="I474">
        <v>1</v>
      </c>
      <c r="J474" t="inlineStr">
        <is>
          <t>17h30m30.319s</t>
        </is>
      </c>
      <c r="K474" t="inlineStr">
        <is>
          <t>加班调休假</t>
        </is>
      </c>
      <c r="L474" s="2">
        <v>46056</v>
      </c>
      <c r="M474" s="2">
        <v>46056.5</v>
      </c>
      <c r="N474" t="inlineStr">
        <is>
          <t>1</t>
        </is>
      </c>
      <c r="O474" t="inlineStr">
        <is>
          <t>来例假身体不适</t>
        </is>
      </c>
      <c r="P474" t="inlineStr">
        <is>
          <t>天</t>
        </is>
      </c>
      <c r="Q474"/>
      <c r="R474"/>
      <c r="S474"/>
      <c r="T474" s="3"/>
      <c r="U474" s="3"/>
      <c r="V474"/>
      <c r="W474" t="inlineStr">
        <is>
          <t>NzU1MDE0NzI0MzAzMzAzNDc1MzpyZWN2YTdzVGVjZzZibTplOWI2OGQ3N2NhYWVmNTNmOTkwMWQwZGY0ZWY5MTk1OTox</t>
        </is>
      </c>
    </row>
    <row r="475" ht="25.5" customHeight="1">
      <c r="A475" t="inlineStr">
        <is>
          <t>202602030002</t>
        </is>
      </c>
      <c r="B475" t="inlineStr">
        <is>
          <t>已撤回</t>
        </is>
      </c>
      <c r="C475" s="4">
        <v>46056.3559837963</v>
      </c>
      <c r="D475" s="4">
        <v>46056.35769675926</v>
      </c>
      <c r="E475" t="inlineStr">
        <is>
          <t>庆舒瑶</t>
        </is>
      </c>
      <c r="F475" t="inlineStr">
        <is>
          <t>运营中心;财务部</t>
        </is>
      </c>
      <c r="G475"/>
      <c r="H475">
        <v>0</v>
      </c>
      <c r="I475">
        <v>0</v>
      </c>
      <c r="J475" t="inlineStr">
        <is>
          <t>2m27.384s</t>
        </is>
      </c>
      <c r="K475" t="inlineStr">
        <is>
          <t>加班调休假</t>
        </is>
      </c>
      <c r="L475" s="2">
        <v>46056</v>
      </c>
      <c r="M475" s="2">
        <v>46056.5</v>
      </c>
      <c r="N475" t="inlineStr">
        <is>
          <t>1</t>
        </is>
      </c>
      <c r="O475" t="inlineStr">
        <is>
          <t>身体不适</t>
        </is>
      </c>
      <c r="P475" t="inlineStr">
        <is>
          <t>天</t>
        </is>
      </c>
      <c r="Q475"/>
      <c r="R475"/>
      <c r="S475"/>
      <c r="T475" s="3"/>
      <c r="U475" s="3"/>
      <c r="V475"/>
      <c r="W475" t="inlineStr">
        <is>
          <t>NzU1MDE0NzI0MzAzMzAzNDc1MzpyZWN2YTdzNU5LM2l2TDowNThmNzhjZDg1ZmQzNmFjOThiOTI4ODhjNWY3ZGFhZjox</t>
        </is>
      </c>
    </row>
    <row r="476" ht="25.5" customHeight="1">
      <c r="A476" t="inlineStr">
        <is>
          <t>202602030001</t>
        </is>
      </c>
      <c r="B476" t="inlineStr">
        <is>
          <t>已通过</t>
        </is>
      </c>
      <c r="C476" s="4">
        <v>46056.002291666664</v>
      </c>
      <c r="D476" s="4">
        <v>46056.09512731482</v>
      </c>
      <c r="E476" t="inlineStr">
        <is>
          <t>庆舒瑶</t>
        </is>
      </c>
      <c r="F476" t="inlineStr">
        <is>
          <t>运营中心;财务部</t>
        </is>
      </c>
      <c r="G476"/>
      <c r="H476">
        <v>1</v>
      </c>
      <c r="I476">
        <v>1</v>
      </c>
      <c r="J476" t="inlineStr">
        <is>
          <t>2h13m41.287s</t>
        </is>
      </c>
      <c r="K476" t="inlineStr">
        <is>
          <t>加班调休假</t>
        </is>
      </c>
      <c r="L476" s="2">
        <v>46059</v>
      </c>
      <c r="M476" s="2">
        <v>46059.5</v>
      </c>
      <c r="N476" t="inlineStr">
        <is>
          <t>1</t>
        </is>
      </c>
      <c r="O476" t="inlineStr">
        <is>
          <t>休息</t>
        </is>
      </c>
      <c r="P476" t="inlineStr">
        <is>
          <t>天</t>
        </is>
      </c>
      <c r="Q476"/>
      <c r="R476"/>
      <c r="S476"/>
      <c r="T476" s="3"/>
      <c r="U476" s="3"/>
      <c r="V476"/>
      <c r="W476" t="inlineStr">
        <is>
          <t>NzU1MDE0NzI0MzAzMzAzNDc1MzpyZWN2YTVuUlN4ZFo1cToxYWI1NGMwNjNhMjRlMmM5NDFlZjg3NTk4MDczODUzNjox</t>
        </is>
      </c>
    </row>
    <row r="477" ht="25.5" customHeight="1">
      <c r="A477" t="inlineStr">
        <is>
          <t>202602020037</t>
        </is>
      </c>
      <c r="B477" t="inlineStr">
        <is>
          <t>已通过</t>
        </is>
      </c>
      <c r="C477" s="4">
        <v>46055.721342592595</v>
      </c>
      <c r="D477" s="4">
        <v>46055.76710648148</v>
      </c>
      <c r="E477" t="inlineStr">
        <is>
          <t>王海晓</t>
        </is>
      </c>
      <c r="F477" t="inlineStr">
        <is>
          <t>运营中心;法务部</t>
        </is>
      </c>
      <c r="G477"/>
      <c r="H477">
        <v>1</v>
      </c>
      <c r="I477">
        <v>1</v>
      </c>
      <c r="J477" t="inlineStr">
        <is>
          <t>1h5m54.189s</t>
        </is>
      </c>
      <c r="K477" t="inlineStr">
        <is>
          <t>加班调休假</t>
        </is>
      </c>
      <c r="L477" s="2">
        <v>46067.5</v>
      </c>
      <c r="M477" s="2">
        <v>46067.5</v>
      </c>
      <c r="N477" t="inlineStr">
        <is>
          <t>0.5</t>
        </is>
      </c>
      <c r="O477" t="inlineStr">
        <is>
          <t>请假回家</t>
        </is>
      </c>
      <c r="P477" t="inlineStr">
        <is>
          <t>天</t>
        </is>
      </c>
      <c r="Q477"/>
      <c r="R477"/>
      <c r="S477"/>
      <c r="T477" s="3"/>
      <c r="U477" s="3"/>
      <c r="V477"/>
      <c r="W477" t="inlineStr">
        <is>
          <t>NzU1MDE0NzI0MzAzMzAzNDc1MzpyZWN2YTNLMWZDUzBUdDpjMjRiNjE2NTk1ZWI2MjA2NDc4MmE5NjE2YTM2MDNkMjox</t>
        </is>
      </c>
    </row>
    <row r="478" ht="25.5" customHeight="1">
      <c r="A478" t="inlineStr">
        <is>
          <t>202602020036</t>
        </is>
      </c>
      <c r="B478" t="inlineStr">
        <is>
          <t>已通过</t>
        </is>
      </c>
      <c r="C478" s="4">
        <v>46055.7209375</v>
      </c>
      <c r="D478" s="4">
        <v>46055.76700231482</v>
      </c>
      <c r="E478" t="inlineStr">
        <is>
          <t>王海晓</t>
        </is>
      </c>
      <c r="F478" t="inlineStr">
        <is>
          <t>运营中心;法务部</t>
        </is>
      </c>
      <c r="G478"/>
      <c r="H478">
        <v>1</v>
      </c>
      <c r="I478">
        <v>1</v>
      </c>
      <c r="J478" t="inlineStr">
        <is>
          <t>1h6m20.306s</t>
        </is>
      </c>
      <c r="K478" t="inlineStr">
        <is>
          <t>年假 2025</t>
        </is>
      </c>
      <c r="L478" s="2">
        <v>46067</v>
      </c>
      <c r="M478" s="2">
        <v>46067</v>
      </c>
      <c r="N478" t="inlineStr">
        <is>
          <t>0.5</t>
        </is>
      </c>
      <c r="O478" t="inlineStr">
        <is>
          <t>有事回家</t>
        </is>
      </c>
      <c r="P478" t="inlineStr">
        <is>
          <t>天</t>
        </is>
      </c>
      <c r="Q478"/>
      <c r="R478"/>
      <c r="S478"/>
      <c r="T478" s="3"/>
      <c r="U478" s="3"/>
      <c r="V478"/>
      <c r="W478" t="inlineStr">
        <is>
          <t>NzU1MDE0NzI0MzAzMzAzNDc1MzpyZWN2YTNKU2lWbFA4dTpkNjFmNWM3OTIyY2Q3ZjQ4MTQ2NjBjYmJmM2YyNTM5Yzox</t>
        </is>
      </c>
    </row>
    <row r="479" ht="25.5" customHeight="1">
      <c r="A479" t="inlineStr">
        <is>
          <t>202602020020</t>
        </is>
      </c>
      <c r="B479" t="inlineStr">
        <is>
          <t>已撤回</t>
        </is>
      </c>
      <c r="C479" s="4">
        <v>46055.467569444445</v>
      </c>
      <c r="D479" s="4">
        <v>46055.46773148148</v>
      </c>
      <c r="E479" t="inlineStr">
        <is>
          <t>关胜元</t>
        </is>
      </c>
      <c r="F479" t="inlineStr">
        <is>
          <t>商业化中心;中国大陆区;BST销售团队</t>
        </is>
      </c>
      <c r="G479"/>
      <c r="H479">
        <v>0</v>
      </c>
      <c r="I479">
        <v>0</v>
      </c>
      <c r="J479" t="inlineStr">
        <is>
          <t>13.406s</t>
        </is>
      </c>
      <c r="K479" t="inlineStr">
        <is>
          <t>年假 2025</t>
        </is>
      </c>
      <c r="L479" s="2">
        <v>46056.5</v>
      </c>
      <c r="M479" s="2">
        <v>46066</v>
      </c>
      <c r="N479" t="inlineStr">
        <is>
          <t>10</t>
        </is>
      </c>
      <c r="O479" t="inlineStr">
        <is>
          <t>休年假</t>
        </is>
      </c>
      <c r="P479" t="inlineStr">
        <is>
          <t>天</t>
        </is>
      </c>
      <c r="Q479"/>
      <c r="R479"/>
      <c r="S479"/>
      <c r="T479" s="3"/>
      <c r="U479" s="3"/>
      <c r="V479"/>
      <c r="W479" t="inlineStr">
        <is>
          <t>NzU1MDE0NzI0MzAzMzAzNDc1MzpyZWN2YTJnMW53alF0djo3NWY0ZmY4YTQwODZkMWQwZDgzMjhhYTJhYmI1MjYyNTox</t>
        </is>
      </c>
    </row>
    <row r="480" ht="25.5" customHeight="1">
      <c r="A480" t="inlineStr">
        <is>
          <t>202602020011</t>
        </is>
      </c>
      <c r="B480" t="inlineStr">
        <is>
          <t>已通过</t>
        </is>
      </c>
      <c r="C480" s="4">
        <v>46055.40493055555</v>
      </c>
      <c r="D480" s="4">
        <v>46055.437476851854</v>
      </c>
      <c r="E480" t="inlineStr">
        <is>
          <t>仝仕美</t>
        </is>
      </c>
      <c r="F480" t="inlineStr">
        <is>
          <t>产品与研发中心;机器人产品研发部;测试部</t>
        </is>
      </c>
      <c r="G480"/>
      <c r="H480">
        <v>1</v>
      </c>
      <c r="I480">
        <v>1</v>
      </c>
      <c r="J480" t="inlineStr">
        <is>
          <t>46m52.806s</t>
        </is>
      </c>
      <c r="K480" t="inlineStr">
        <is>
          <t>年假 2025</t>
        </is>
      </c>
      <c r="L480" s="2">
        <v>46067</v>
      </c>
      <c r="M480" s="2">
        <v>46067.5</v>
      </c>
      <c r="N480" t="inlineStr">
        <is>
          <t>1</t>
        </is>
      </c>
      <c r="O480" t="inlineStr">
        <is>
          <t>因春节返乡但未抢到车票和家中有些私事处理，需12日做朋友顺风车回家，若有紧急工作事宜可随时与我联系，确保工作有序推进，不影响团队整体进度。</t>
        </is>
      </c>
      <c r="P480" t="inlineStr">
        <is>
          <t>天</t>
        </is>
      </c>
      <c r="Q480"/>
      <c r="R480"/>
      <c r="S480"/>
      <c r="T480" s="3"/>
      <c r="U480" s="3"/>
      <c r="V480"/>
      <c r="W480" t="inlineStr">
        <is>
          <t>NzU1MDE0NzI0MzAzMzAzNDc1MzpyZWN2YTFUamJ2bHF5SzowMTkwNTNlNTEzYzAwNTI1ZTE3MjZkOWFjYzM4YTU4Yzox</t>
        </is>
      </c>
    </row>
    <row r="481" ht="25.5" customHeight="1">
      <c r="A481" t="inlineStr">
        <is>
          <t>202602020009</t>
        </is>
      </c>
      <c r="B481" t="inlineStr">
        <is>
          <t>已通过</t>
        </is>
      </c>
      <c r="C481" s="4">
        <v>46055.40405092593</v>
      </c>
      <c r="D481" s="4">
        <v>46055.40672453704</v>
      </c>
      <c r="E481" t="inlineStr">
        <is>
          <t>仝仕美</t>
        </is>
      </c>
      <c r="F481" t="inlineStr">
        <is>
          <t>Product and R&amp;D Center;Robotics Product R&amp;D Department;Testing Department</t>
        </is>
      </c>
      <c r="G481"/>
      <c r="H481">
        <v>1</v>
      </c>
      <c r="I481">
        <v>1</v>
      </c>
      <c r="J481" t="inlineStr">
        <is>
          <t>3m51.28s</t>
        </is>
      </c>
      <c r="K481" t="inlineStr">
        <is>
          <t>加班调休假</t>
        </is>
      </c>
      <c r="L481" s="2">
        <v>46065</v>
      </c>
      <c r="M481" s="2">
        <v>46066.5</v>
      </c>
      <c r="N481" t="inlineStr">
        <is>
          <t>2</t>
        </is>
      </c>
      <c r="O481" t="inlineStr">
        <is>
          <t>因春节返乡但未抢到车票和家中有些私事处理，需12日做朋友顺风车回家，若有紧急工作事宜可随时与我联系，确保工作有序推进，不影响团队整体进度。</t>
        </is>
      </c>
      <c r="P481" t="inlineStr">
        <is>
          <t>天</t>
        </is>
      </c>
      <c r="Q481"/>
      <c r="R481"/>
      <c r="S481"/>
      <c r="T481" s="3"/>
      <c r="U481" s="3"/>
      <c r="V481"/>
      <c r="W481" t="inlineStr">
        <is>
          <t>NzU1MDE0NzI0MzAzMzAzNDc1MzpyZWN2YTFTWnh1WmJlODplNDYwNWUzMGIyMmE2NTMwYTQxMGYxNGQyYWRiYmJjZTox</t>
        </is>
      </c>
    </row>
    <row r="482" ht="25.5" customHeight="1">
      <c r="A482" t="inlineStr">
        <is>
          <t>202602020001</t>
        </is>
      </c>
      <c r="B482" t="inlineStr">
        <is>
          <t>已通过</t>
        </is>
      </c>
      <c r="C482" s="4">
        <v>46055.34509259259</v>
      </c>
      <c r="D482" s="4">
        <v>46055.353310185186</v>
      </c>
      <c r="E482" t="inlineStr">
        <is>
          <t>苏泽智</t>
        </is>
      </c>
      <c r="F482" t="inlineStr">
        <is>
          <t>产品与研发中心;软件系统产品研发部;安卓软件开发部</t>
        </is>
      </c>
      <c r="G482"/>
      <c r="H482">
        <v>1</v>
      </c>
      <c r="I482">
        <v>1</v>
      </c>
      <c r="J482" t="inlineStr">
        <is>
          <t>11m50.425s</t>
        </is>
      </c>
      <c r="K482" t="inlineStr">
        <is>
          <t>年假 2025</t>
        </is>
      </c>
      <c r="L482" s="2">
        <v>46055</v>
      </c>
      <c r="M482" s="2">
        <v>46055.5</v>
      </c>
      <c r="N482" t="inlineStr">
        <is>
          <t>1</t>
        </is>
      </c>
      <c r="O482" t="inlineStr">
        <is>
          <t>感冒了</t>
        </is>
      </c>
      <c r="P482" t="inlineStr">
        <is>
          <t>天</t>
        </is>
      </c>
      <c r="Q482"/>
      <c r="R482"/>
      <c r="S482"/>
      <c r="T482" s="3"/>
      <c r="U482" s="3"/>
      <c r="V482"/>
      <c r="W482" t="inlineStr">
        <is>
          <t>NzU1MDE0NzI0MzAzMzAzNDc1MzpyZWN2YTF4Q2p4dGtHYzo3NDBhYWNjZDU5OTMzMzRhMmY2YWE2YTkyMzEyNDJiODox</t>
        </is>
      </c>
    </row>
    <row r="483" ht="25.5" customHeight="1">
      <c r="A483" t="inlineStr">
        <is>
          <t>202602010015</t>
        </is>
      </c>
      <c r="B483" t="inlineStr">
        <is>
          <t>已通过</t>
        </is>
      </c>
      <c r="C483" s="4">
        <v>46054.813159722224</v>
      </c>
      <c r="D483" s="4">
        <v>46055.69291666667</v>
      </c>
      <c r="E483" t="inlineStr">
        <is>
          <t>陈涛</t>
        </is>
      </c>
      <c r="F483" t="inlineStr">
        <is>
          <t>产品与研发中心;软件系统产品研发部;软件产品部</t>
        </is>
      </c>
      <c r="G483"/>
      <c r="H483">
        <v>3</v>
      </c>
      <c r="I483">
        <v>3</v>
      </c>
      <c r="J483" t="inlineStr">
        <is>
          <t>21h6m50.621s</t>
        </is>
      </c>
      <c r="K483" t="inlineStr">
        <is>
          <t>加班调休假</t>
        </is>
      </c>
      <c r="L483" s="2">
        <v>46062</v>
      </c>
      <c r="M483" s="2">
        <v>46067.5</v>
      </c>
      <c r="N483" t="inlineStr">
        <is>
          <t>6</t>
        </is>
      </c>
      <c r="O483" t="inlineStr">
        <is>
          <t>提前回家过年</t>
        </is>
      </c>
      <c r="P483" t="inlineStr">
        <is>
          <t>天</t>
        </is>
      </c>
      <c r="Q483"/>
      <c r="R483"/>
      <c r="S483"/>
      <c r="T483" s="3"/>
      <c r="U483" s="3"/>
      <c r="V483"/>
      <c r="W483" t="inlineStr">
        <is>
          <t>NzU1MDE0NzI0MzAzMzAzNDc1MzpyZWN2OVlxTWxqQTYzUzplNWViYjhlNDgwNDBiMmQxYTY3YWY2YWMzNWI0NGY5Mjox</t>
        </is>
      </c>
    </row>
    <row r="484" ht="25.5" customHeight="1">
      <c r="A484" t="inlineStr">
        <is>
          <t>202602010012</t>
        </is>
      </c>
      <c r="B484" t="inlineStr">
        <is>
          <t>已通过</t>
        </is>
      </c>
      <c r="C484" s="4">
        <v>46054.74576388889</v>
      </c>
      <c r="D484" s="4">
        <v>46056.10045138889</v>
      </c>
      <c r="E484" t="inlineStr">
        <is>
          <t>李治业</t>
        </is>
      </c>
      <c r="F484" t="inlineStr">
        <is>
          <t>运营中心;人力资源部</t>
        </is>
      </c>
      <c r="G484"/>
      <c r="H484">
        <v>1</v>
      </c>
      <c r="I484">
        <v>1</v>
      </c>
      <c r="J484" t="inlineStr">
        <is>
          <t>32h30m45.513s</t>
        </is>
      </c>
      <c r="K484" t="inlineStr">
        <is>
          <t>年假 2025</t>
        </is>
      </c>
      <c r="L484" s="2">
        <v>46059.5</v>
      </c>
      <c r="M484" s="2">
        <v>46059.5</v>
      </c>
      <c r="N484" t="inlineStr">
        <is>
          <t>0.5</t>
        </is>
      </c>
      <c r="O484" t="inlineStr">
        <is>
          <t>去医院检查身体</t>
        </is>
      </c>
      <c r="P484" t="inlineStr">
        <is>
          <t>天</t>
        </is>
      </c>
      <c r="Q484"/>
      <c r="R484"/>
      <c r="S484"/>
      <c r="T484" s="3"/>
      <c r="U484" s="3"/>
      <c r="V484"/>
      <c r="W484" t="inlineStr">
        <is>
          <t>NzU1MDE0NzI0MzAzMzAzNDc1MzpyZWN2OVkybGs2T3JMaDo3NDY1MjIxNGNlOTcxN2JiY2U4ODIzNjUyNDY2ODNlMzox</t>
        </is>
      </c>
    </row>
    <row r="485" ht="25.5" customHeight="1">
      <c r="A485" t="inlineStr">
        <is>
          <t>202602010002</t>
        </is>
      </c>
      <c r="B485" t="inlineStr">
        <is>
          <t>已通过</t>
        </is>
      </c>
      <c r="C485" s="4">
        <v>46054.473275462966</v>
      </c>
      <c r="D485" s="4">
        <v>46054.485127314816</v>
      </c>
      <c r="E485" t="inlineStr">
        <is>
          <t>李维超</t>
        </is>
      </c>
      <c r="F485" t="inlineStr">
        <is>
          <t>产品与研发中心;机器人产品研发部;结构研发部</t>
        </is>
      </c>
      <c r="G485"/>
      <c r="H485">
        <v>1</v>
      </c>
      <c r="I485">
        <v>1</v>
      </c>
      <c r="J485" t="inlineStr">
        <is>
          <t>17m3.575s</t>
        </is>
      </c>
      <c r="K485" t="inlineStr">
        <is>
          <t>年假 2025</t>
        </is>
      </c>
      <c r="L485" s="2">
        <v>46066</v>
      </c>
      <c r="M485" s="2">
        <v>46067.5</v>
      </c>
      <c r="N485" t="inlineStr">
        <is>
          <t>2</t>
        </is>
      </c>
      <c r="O485" t="inlineStr">
        <is>
          <t>调休，回家过年</t>
        </is>
      </c>
      <c r="P485" t="inlineStr">
        <is>
          <t>天</t>
        </is>
      </c>
      <c r="Q485"/>
      <c r="R485"/>
      <c r="S485"/>
      <c r="T485" s="3"/>
      <c r="U485" s="3"/>
      <c r="V485"/>
      <c r="W485" t="inlineStr">
        <is>
          <t>NzU1MDE0NzI0MzAzMzAzNDc1MzpyZWN2OVdyeVJxbWFkQzozNWUwNDZmZWQ3ZjZmYjE2NDdiMTJmMzNmNDc4YzM3OTox</t>
        </is>
      </c>
    </row>
    <row r="486" ht="25.5" customHeight="1">
      <c r="A486" t="inlineStr">
        <is>
          <t>202601310003</t>
        </is>
      </c>
      <c r="B486" t="inlineStr">
        <is>
          <t>已通过</t>
        </is>
      </c>
      <c r="C486" s="4">
        <v>46053.57506944444</v>
      </c>
      <c r="D486" s="4">
        <v>46053.57686342593</v>
      </c>
      <c r="E486" t="inlineStr">
        <is>
          <t>何舒琦</t>
        </is>
      </c>
      <c r="F486" t="inlineStr">
        <is>
          <t>创新中心</t>
        </is>
      </c>
      <c r="G486"/>
      <c r="H486">
        <v>1</v>
      </c>
      <c r="I486">
        <v>1</v>
      </c>
      <c r="J486" t="inlineStr">
        <is>
          <t>2m34.359s</t>
        </is>
      </c>
      <c r="K486" t="inlineStr">
        <is>
          <t>年假 2025</t>
        </is>
      </c>
      <c r="L486" s="2">
        <v>46067</v>
      </c>
      <c r="M486" s="2">
        <v>46067.5</v>
      </c>
      <c r="N486" t="inlineStr">
        <is>
          <t>1</t>
        </is>
      </c>
      <c r="O486" t="inlineStr">
        <is>
          <t>回家过年</t>
        </is>
      </c>
      <c r="P486" t="inlineStr">
        <is>
          <t>天</t>
        </is>
      </c>
      <c r="Q486"/>
      <c r="R486"/>
      <c r="S486"/>
      <c r="T486" s="3"/>
      <c r="U486" s="3"/>
      <c r="V486"/>
      <c r="W486" t="inlineStr">
        <is>
          <t>NzU1MDE0NzI0MzAzMzAzNDc1MzpyZWN2OVJiV2hxM05SYzo2MjM2NDExMmI1OGM4YmUyNjMzNTQzY2YyYmVlOTVmMDox</t>
        </is>
      </c>
    </row>
    <row r="487" ht="25.5" customHeight="1">
      <c r="A487" t="inlineStr">
        <is>
          <t>202601300074</t>
        </is>
      </c>
      <c r="B487" t="inlineStr">
        <is>
          <t>已撤回</t>
        </is>
      </c>
      <c r="C487" s="4">
        <v>46052.889386574076</v>
      </c>
      <c r="D487" s="4">
        <v>46054.91304398148</v>
      </c>
      <c r="E487" t="inlineStr">
        <is>
          <t>雷祖进</t>
        </is>
      </c>
      <c r="F487" t="inlineStr">
        <is>
          <t>项目管理部;中国区口味组</t>
        </is>
      </c>
      <c r="G487"/>
      <c r="H487">
        <v>0</v>
      </c>
      <c r="I487">
        <v>0</v>
      </c>
      <c r="J487" t="inlineStr">
        <is>
          <t>48h34m3.914s</t>
        </is>
      </c>
      <c r="K487" t="inlineStr">
        <is>
          <t>年假 2025</t>
        </is>
      </c>
      <c r="L487" s="2">
        <v>46052</v>
      </c>
      <c r="M487" s="2">
        <v>46052.5</v>
      </c>
      <c r="N487" t="inlineStr">
        <is>
          <t>1</t>
        </is>
      </c>
      <c r="O487" t="inlineStr">
        <is>
          <t>结束项目休整</t>
        </is>
      </c>
      <c r="P487" t="inlineStr">
        <is>
          <t>天</t>
        </is>
      </c>
      <c r="Q487"/>
      <c r="R487"/>
      <c r="S487"/>
      <c r="T487" s="3"/>
      <c r="U487" s="3"/>
      <c r="V487"/>
      <c r="W487" t="inlineStr">
        <is>
          <t>NzU1MDE0NzI0MzAzMzAzNDc1MzpyZWN2OU5ibW5zTmpxODowNjY5OTIxNjk5MjFhMTMwMzAzZTQ2OGE3MzYxMDY4MDox</t>
        </is>
      </c>
    </row>
    <row r="488" ht="25.5" customHeight="1">
      <c r="A488" t="inlineStr">
        <is>
          <t>202601300050</t>
        </is>
      </c>
      <c r="B488" t="inlineStr">
        <is>
          <t>已通过</t>
        </is>
      </c>
      <c r="C488" s="4">
        <v>46052.7481712963</v>
      </c>
      <c r="D488" s="4">
        <v>46055.43760416667</v>
      </c>
      <c r="E488" t="inlineStr">
        <is>
          <t>宋政书</t>
        </is>
      </c>
      <c r="F488" t="inlineStr">
        <is>
          <t>产品与研发中心;机器人产品研发部;测试部</t>
        </is>
      </c>
      <c r="G488"/>
      <c r="H488">
        <v>1</v>
      </c>
      <c r="I488">
        <v>1</v>
      </c>
      <c r="J488" t="inlineStr">
        <is>
          <t>64h32m47.556s</t>
        </is>
      </c>
      <c r="K488" t="inlineStr">
        <is>
          <t>加班调休假</t>
        </is>
      </c>
      <c r="L488" s="2">
        <v>46067</v>
      </c>
      <c r="M488" s="2">
        <v>46067.5</v>
      </c>
      <c r="N488" t="inlineStr">
        <is>
          <t>1</t>
        </is>
      </c>
      <c r="O488" t="inlineStr">
        <is>
          <t>回家过年</t>
        </is>
      </c>
      <c r="P488" t="inlineStr">
        <is>
          <t>天</t>
        </is>
      </c>
      <c r="Q488"/>
      <c r="R488"/>
      <c r="S488"/>
      <c r="T488" s="3"/>
      <c r="U488" s="3"/>
      <c r="V488"/>
      <c r="W488" t="inlineStr">
        <is>
          <t>NzU1MDE0NzI0MzAzMzAzNDc1MzpyZWN2OU1tYXViV3QzdDplYWRlOTdhMGRjZjMwOGE3NmIxZmY3YzZmNjQ5Nzc0OTox</t>
        </is>
      </c>
    </row>
    <row r="489" ht="25.5" customHeight="1">
      <c r="A489" t="inlineStr">
        <is>
          <t>202601300016</t>
        </is>
      </c>
      <c r="B489" t="inlineStr">
        <is>
          <t>已通过</t>
        </is>
      </c>
      <c r="C489" s="4">
        <v>46052.5594212963</v>
      </c>
      <c r="D489" s="4">
        <v>46056.63481481482</v>
      </c>
      <c r="E489" t="inlineStr">
        <is>
          <t>刘兰强</t>
        </is>
      </c>
      <c r="F489" t="inlineStr">
        <is>
          <t>项目管理部;中国区口味组</t>
        </is>
      </c>
      <c r="G489"/>
      <c r="H489">
        <v>1</v>
      </c>
      <c r="I489">
        <v>1</v>
      </c>
      <c r="J489" t="inlineStr">
        <is>
          <t>97h48m33.601s</t>
        </is>
      </c>
      <c r="K489" t="inlineStr">
        <is>
          <t>排休假</t>
        </is>
      </c>
      <c r="L489" s="2">
        <v>46053</v>
      </c>
      <c r="M489" s="2">
        <v>46054.5</v>
      </c>
      <c r="N489" t="inlineStr">
        <is>
          <t>2</t>
        </is>
      </c>
      <c r="O489" t="inlineStr">
        <is>
          <t>正常排休</t>
        </is>
      </c>
      <c r="P489" t="inlineStr">
        <is>
          <t>天</t>
        </is>
      </c>
      <c r="Q489"/>
      <c r="R489"/>
      <c r="S489"/>
      <c r="T489" s="3"/>
      <c r="U489" s="3"/>
      <c r="V489"/>
      <c r="W489" t="inlineStr">
        <is>
          <t>NzU1MDE0NzI0MzAzMzAzNDc1MzpyZWN2OUxmSzNBcTVhczplZTFhZTViMzRlZWU3NTIzNjY0ZTZjNTg5YTFjNTU2Njox</t>
        </is>
      </c>
    </row>
    <row r="490" ht="25.5" customHeight="1">
      <c r="A490" t="inlineStr">
        <is>
          <t>202601300014</t>
        </is>
      </c>
      <c r="B490" t="inlineStr">
        <is>
          <t>已通过</t>
        </is>
      </c>
      <c r="C490" s="4">
        <v>46052.50195601852</v>
      </c>
      <c r="D490" s="4">
        <v>46052.58516203704</v>
      </c>
      <c r="E490" t="inlineStr">
        <is>
          <t>徐嘉俊</t>
        </is>
      </c>
      <c r="F490" t="inlineStr">
        <is>
          <t>产品与研发中心;软件系统产品研发部;软件质量保障组</t>
        </is>
      </c>
      <c r="G490"/>
      <c r="H490">
        <v>1</v>
      </c>
      <c r="I490">
        <v>1</v>
      </c>
      <c r="J490" t="inlineStr">
        <is>
          <t>1h59m49.099s</t>
        </is>
      </c>
      <c r="K490" t="inlineStr">
        <is>
          <t>事假</t>
        </is>
      </c>
      <c r="L490" s="2">
        <v>46052.5</v>
      </c>
      <c r="M490" s="2">
        <v>46052.5</v>
      </c>
      <c r="N490" t="inlineStr">
        <is>
          <t>0.5</t>
        </is>
      </c>
      <c r="O490" t="inlineStr">
        <is>
          <t>有事</t>
        </is>
      </c>
      <c r="P490" t="inlineStr">
        <is>
          <t>天</t>
        </is>
      </c>
      <c r="Q490"/>
      <c r="R490"/>
      <c r="S490"/>
      <c r="T490" s="3"/>
      <c r="U490" s="3"/>
      <c r="V490"/>
      <c r="W490" t="inlineStr">
        <is>
          <t>NzU1MDE0NzI0MzAzMzAzNDc1MzpyZWN2OUtVVWhKR0ZyVzplNjY4MjEzYjQzNDE3OGU4MTk5MmFlYjA0MGQzNjkyNjox</t>
        </is>
      </c>
    </row>
    <row r="491" ht="25.5" customHeight="1">
      <c r="A491" t="inlineStr">
        <is>
          <t>202601290064</t>
        </is>
      </c>
      <c r="B491" t="inlineStr">
        <is>
          <t>已通过</t>
        </is>
      </c>
      <c r="C491" s="4">
        <v>46051.99115740741</v>
      </c>
      <c r="D491" s="4">
        <v>46051.99136574074</v>
      </c>
      <c r="E491" t="inlineStr">
        <is>
          <t>吴永杰</t>
        </is>
      </c>
      <c r="F491" t="inlineStr">
        <is>
          <t>产品与研发中心;软件系统产品研发部;安卓软件开发部</t>
        </is>
      </c>
      <c r="G491"/>
      <c r="H491">
        <v>1</v>
      </c>
      <c r="I491">
        <v>1</v>
      </c>
      <c r="J491" t="inlineStr">
        <is>
          <t>18.187s</t>
        </is>
      </c>
      <c r="K491" t="inlineStr">
        <is>
          <t>年假 2025</t>
        </is>
      </c>
      <c r="L491" s="2">
        <v>46062</v>
      </c>
      <c r="M491" s="2">
        <v>46062.5</v>
      </c>
      <c r="N491" t="inlineStr">
        <is>
          <t>1</t>
        </is>
      </c>
      <c r="O491" t="inlineStr">
        <is>
          <t>弟弟结婚，回家</t>
        </is>
      </c>
      <c r="P491" t="inlineStr">
        <is>
          <t>天</t>
        </is>
      </c>
      <c r="Q491"/>
      <c r="R491"/>
      <c r="S491"/>
      <c r="T491" s="3"/>
      <c r="U491" s="3"/>
      <c r="V491"/>
      <c r="W491" t="inlineStr">
        <is>
          <t>NzU1MDE0NzI0MzAzMzAzNDc1MzpyZWN2OUhWSjlWSWdvRzpiMmI3ODA1MzQ1OWNiZjQ1ZTZkYTlhYzFkNGFhZGE3Mzox</t>
        </is>
      </c>
    </row>
    <row r="492" ht="25.5" customHeight="1">
      <c r="A492" t="inlineStr">
        <is>
          <t>202601290063</t>
        </is>
      </c>
      <c r="B492" t="inlineStr">
        <is>
          <t>已通过</t>
        </is>
      </c>
      <c r="C492" s="4">
        <v>46051.989849537036</v>
      </c>
      <c r="D492" s="4">
        <v>46052.83341435185</v>
      </c>
      <c r="E492" t="inlineStr">
        <is>
          <t>吴永杰</t>
        </is>
      </c>
      <c r="F492" t="inlineStr">
        <is>
          <t>产品与研发中心;软件系统产品研发部;安卓软件开发部</t>
        </is>
      </c>
      <c r="G492"/>
      <c r="H492">
        <v>3</v>
      </c>
      <c r="I492">
        <v>3</v>
      </c>
      <c r="J492" t="inlineStr">
        <is>
          <t>20h14m43.995s</t>
        </is>
      </c>
      <c r="K492" t="inlineStr">
        <is>
          <t>加班调休假</t>
        </is>
      </c>
      <c r="L492" s="2">
        <v>46063</v>
      </c>
      <c r="M492" s="2">
        <v>46067.5</v>
      </c>
      <c r="N492" t="inlineStr">
        <is>
          <t>5</t>
        </is>
      </c>
      <c r="O492" t="inlineStr">
        <is>
          <t>家里面弟弟结婚，提前回去帮忙。</t>
        </is>
      </c>
      <c r="P492" t="inlineStr">
        <is>
          <t>天</t>
        </is>
      </c>
      <c r="Q492"/>
      <c r="R492"/>
      <c r="S492"/>
      <c r="T492" s="3"/>
      <c r="U492" s="3"/>
      <c r="V492"/>
      <c r="W492" t="inlineStr">
        <is>
          <t>NzU1MDE0NzI0MzAzMzAzNDc1MzpyZWN2OUhWZlFueXg1VTo0ZTNkNGE3ZWQ4Yjc1ZDc2YzNkZTE4YjNjOWZjMGJjMzox</t>
        </is>
      </c>
    </row>
    <row r="493" ht="25.5" customHeight="1">
      <c r="A493" t="inlineStr">
        <is>
          <t>202601290062</t>
        </is>
      </c>
      <c r="B493" t="inlineStr">
        <is>
          <t>已通过</t>
        </is>
      </c>
      <c r="C493" s="4">
        <v>46051.922638888886</v>
      </c>
      <c r="D493" s="4">
        <v>46056.63486111111</v>
      </c>
      <c r="E493" t="inlineStr">
        <is>
          <t>冯明</t>
        </is>
      </c>
      <c r="F493" t="inlineStr">
        <is>
          <t>项目管理部;中国区口味组</t>
        </is>
      </c>
      <c r="G493"/>
      <c r="H493">
        <v>1</v>
      </c>
      <c r="I493">
        <v>1</v>
      </c>
      <c r="J493" t="inlineStr">
        <is>
          <t>113h5m35.937s</t>
        </is>
      </c>
      <c r="K493" t="inlineStr">
        <is>
          <t>排休假</t>
        </is>
      </c>
      <c r="L493" s="2">
        <v>46052</v>
      </c>
      <c r="M493" s="2">
        <v>46054.5</v>
      </c>
      <c r="N493" t="inlineStr">
        <is>
          <t>3</t>
        </is>
      </c>
      <c r="O493" t="inlineStr">
        <is>
          <t>排休假</t>
        </is>
      </c>
      <c r="P493" t="inlineStr">
        <is>
          <t>天</t>
        </is>
      </c>
      <c r="Q493"/>
      <c r="R493"/>
      <c r="S493"/>
      <c r="T493" s="3"/>
      <c r="U493" s="3"/>
      <c r="V493"/>
      <c r="W493" t="inlineStr">
        <is>
          <t>NzU1MDE0NzI0MzAzMzAzNDc1MzpyZWN2OUh3VDRNNjdoNDpjOTU5NjlmNjMyZTgzM2FjMDQ0Y2NlYTcwODhjNzU3MDox</t>
        </is>
      </c>
    </row>
    <row r="494" ht="25.5" customHeight="1">
      <c r="A494" t="inlineStr">
        <is>
          <t>202601290061</t>
        </is>
      </c>
      <c r="B494" t="inlineStr">
        <is>
          <t>已通过</t>
        </is>
      </c>
      <c r="C494" s="4">
        <v>46051.917905092596</v>
      </c>
      <c r="D494" s="4">
        <v>46056.63489583333</v>
      </c>
      <c r="E494" t="inlineStr">
        <is>
          <t>冯明</t>
        </is>
      </c>
      <c r="F494" t="inlineStr">
        <is>
          <t>项目管理部;中国区口味组</t>
        </is>
      </c>
      <c r="G494"/>
      <c r="H494">
        <v>1</v>
      </c>
      <c r="I494">
        <v>1</v>
      </c>
      <c r="J494" t="inlineStr">
        <is>
          <t>113h12m28.302s</t>
        </is>
      </c>
      <c r="K494" t="inlineStr">
        <is>
          <t>排休假</t>
        </is>
      </c>
      <c r="L494" s="2">
        <v>46051</v>
      </c>
      <c r="M494" s="2">
        <v>46051.5</v>
      </c>
      <c r="N494" t="inlineStr">
        <is>
          <t>1</t>
        </is>
      </c>
      <c r="O494" t="inlineStr">
        <is>
          <t>排休</t>
        </is>
      </c>
      <c r="P494" t="inlineStr">
        <is>
          <t>天</t>
        </is>
      </c>
      <c r="Q494"/>
      <c r="R494"/>
      <c r="S494"/>
      <c r="T494" s="3"/>
      <c r="U494" s="3"/>
      <c r="V494"/>
      <c r="W494" t="inlineStr">
        <is>
          <t>NzU1MDE0NzI0MzAzMzAzNDc1MzpyZWN2OUh2YUxDemhKSjo2MTlkMGMwZWZiYTU0NTczZGNmMGE5MDQxYmJhOTM5YTox</t>
        </is>
      </c>
    </row>
    <row r="495" ht="25.5" customHeight="1">
      <c r="A495" t="inlineStr">
        <is>
          <t>202601290059</t>
        </is>
      </c>
      <c r="B495" t="inlineStr">
        <is>
          <t>已通过</t>
        </is>
      </c>
      <c r="C495" s="4">
        <v>46051.88685185185</v>
      </c>
      <c r="D495" s="4">
        <v>46056.63494212963</v>
      </c>
      <c r="E495" t="inlineStr">
        <is>
          <t>尹龙强</t>
        </is>
      </c>
      <c r="F495" t="inlineStr">
        <is>
          <t>项目管理部;中国区口味组</t>
        </is>
      </c>
      <c r="G495"/>
      <c r="H495">
        <v>1</v>
      </c>
      <c r="I495">
        <v>1</v>
      </c>
      <c r="J495" t="inlineStr">
        <is>
          <t>113h57m15.056s</t>
        </is>
      </c>
      <c r="K495" t="inlineStr">
        <is>
          <t>排休假</t>
        </is>
      </c>
      <c r="L495" s="2">
        <v>46051</v>
      </c>
      <c r="M495" s="2">
        <v>46051.5</v>
      </c>
      <c r="N495" t="inlineStr">
        <is>
          <t>1</t>
        </is>
      </c>
      <c r="O495" t="inlineStr">
        <is>
          <t>原地休息调整</t>
        </is>
      </c>
      <c r="P495" t="inlineStr">
        <is>
          <t>天</t>
        </is>
      </c>
      <c r="Q495"/>
      <c r="R495"/>
      <c r="S495"/>
      <c r="T495" s="3"/>
      <c r="U495" s="3"/>
      <c r="V495"/>
      <c r="W495" t="inlineStr">
        <is>
          <t>NzU1MDE0NzI0MzAzMzAzNDc1MzpyZWN2OUhqVU1saWpoTTpiYWViZGMzMDU5ZDI0NDU0ZTdiZGQzNWU4MDk1ZDEzYjox</t>
        </is>
      </c>
    </row>
    <row r="496" ht="25.5" customHeight="1">
      <c r="A496" t="inlineStr">
        <is>
          <t>202601290051</t>
        </is>
      </c>
      <c r="B496" t="inlineStr">
        <is>
          <t>已通过</t>
        </is>
      </c>
      <c r="C496" s="4">
        <v>46051.783125</v>
      </c>
      <c r="D496" s="4">
        <v>46056.634988425925</v>
      </c>
      <c r="E496" t="inlineStr">
        <is>
          <t>习丁予</t>
        </is>
      </c>
      <c r="F496" t="inlineStr">
        <is>
          <t>项目管理部;中国区口味组</t>
        </is>
      </c>
      <c r="G496"/>
      <c r="H496">
        <v>1</v>
      </c>
      <c r="I496">
        <v>1</v>
      </c>
      <c r="J496" t="inlineStr">
        <is>
          <t>116h26m41.171s</t>
        </is>
      </c>
      <c r="K496" t="inlineStr">
        <is>
          <t>排休假</t>
        </is>
      </c>
      <c r="L496" s="2">
        <v>46051</v>
      </c>
      <c r="M496" s="2">
        <v>46051.5</v>
      </c>
      <c r="N496" t="inlineStr">
        <is>
          <t>1</t>
        </is>
      </c>
      <c r="O496" t="inlineStr">
        <is>
          <t>排休</t>
        </is>
      </c>
      <c r="P496" t="inlineStr">
        <is>
          <t>天</t>
        </is>
      </c>
      <c r="Q496"/>
      <c r="R496"/>
      <c r="S496"/>
      <c r="T496" s="3"/>
      <c r="U496" s="3"/>
      <c r="V496"/>
      <c r="W496" t="inlineStr">
        <is>
          <t>NzU1MDE0NzI0MzAzMzAzNDc1MzpyZWN2OUdJam5WZUk0czo1NWQ2N2Y1OWRiNjRmYWQ3OTJiMjMxMzUxOGM5MDYyNTox</t>
        </is>
      </c>
    </row>
    <row r="497" ht="25.5" customHeight="1">
      <c r="A497" t="inlineStr">
        <is>
          <t>202601290044</t>
        </is>
      </c>
      <c r="B497" t="inlineStr">
        <is>
          <t>已通过</t>
        </is>
      </c>
      <c r="C497" s="4">
        <v>46051.74597222222</v>
      </c>
      <c r="D497" s="4">
        <v>46051.74888888889</v>
      </c>
      <c r="E497" t="inlineStr">
        <is>
          <t>陈燕</t>
        </is>
      </c>
      <c r="F497" t="inlineStr">
        <is>
          <t>工业化中心;制造部;生产组</t>
        </is>
      </c>
      <c r="G497"/>
      <c r="H497">
        <v>2</v>
      </c>
      <c r="I497">
        <v>2</v>
      </c>
      <c r="J497" t="inlineStr">
        <is>
          <t>4m11.931s</t>
        </is>
      </c>
      <c r="K497" t="inlineStr">
        <is>
          <t>加班调休假</t>
        </is>
      </c>
      <c r="L497" s="2">
        <v>46055</v>
      </c>
      <c r="M497" s="2">
        <v>46057.5</v>
      </c>
      <c r="N497" t="inlineStr">
        <is>
          <t>3</t>
        </is>
      </c>
      <c r="O497" t="inlineStr">
        <is>
          <t>请假回家</t>
        </is>
      </c>
      <c r="P497" t="inlineStr">
        <is>
          <t>天</t>
        </is>
      </c>
      <c r="Q497"/>
      <c r="R497"/>
      <c r="S497"/>
      <c r="T497" s="3"/>
      <c r="U497" s="3"/>
      <c r="V497"/>
      <c r="W497" t="inlineStr">
        <is>
          <t>NzU1MDE0NzI0MzAzMzAzNDc1MzpyZWN2OUd1UXBiU1NqNzoxZGFiNjBlMWRmN2IzMjkwYzJmZTNhNjU5ZmY2NGRkOTox</t>
        </is>
      </c>
    </row>
    <row r="498" ht="25.5" customHeight="1">
      <c r="A498" t="inlineStr">
        <is>
          <t>202601290038</t>
        </is>
      </c>
      <c r="B498" t="inlineStr">
        <is>
          <t>已通过</t>
        </is>
      </c>
      <c r="C498" s="4">
        <v>46051.7343287037</v>
      </c>
      <c r="D498" s="4">
        <v>46051.73538194445</v>
      </c>
      <c r="E498" t="inlineStr">
        <is>
          <t>潘杰</t>
        </is>
      </c>
      <c r="F498" t="inlineStr">
        <is>
          <t>产品与研发中心;软件系统产品研发部;软件产品部</t>
        </is>
      </c>
      <c r="G498"/>
      <c r="H498">
        <v>1</v>
      </c>
      <c r="I498">
        <v>1</v>
      </c>
      <c r="J498" t="inlineStr">
        <is>
          <t>1m31.56s</t>
        </is>
      </c>
      <c r="K498" t="inlineStr">
        <is>
          <t>事假</t>
        </is>
      </c>
      <c r="L498" s="2">
        <v>46067</v>
      </c>
      <c r="M498" s="2">
        <v>46067</v>
      </c>
      <c r="N498" t="inlineStr">
        <is>
          <t>0.5</t>
        </is>
      </c>
      <c r="O498" t="inlineStr">
        <is>
          <t>事假</t>
        </is>
      </c>
      <c r="P498" t="inlineStr">
        <is>
          <t>天</t>
        </is>
      </c>
      <c r="Q498"/>
      <c r="R498"/>
      <c r="S498"/>
      <c r="T498" s="3"/>
      <c r="U498" s="3"/>
      <c r="V498"/>
      <c r="W498" t="inlineStr">
        <is>
          <t>NzU1MDE0NzI0MzAzMzAzNDc1MzpyZWN2OUdxQ0dXaGpQUTpiZmUwNTQ4MmExMjZlNjVhMWM3ZjhlY2RjM2FhNGY2NTox</t>
        </is>
      </c>
    </row>
    <row r="499" ht="25.5" customHeight="1">
      <c r="A499" t="inlineStr">
        <is>
          <t>202601290034</t>
        </is>
      </c>
      <c r="B499" t="inlineStr">
        <is>
          <t>已通过</t>
        </is>
      </c>
      <c r="C499" s="4">
        <v>46051.72313657407</v>
      </c>
      <c r="D499" s="4">
        <v>46051.72509259259</v>
      </c>
      <c r="E499" t="inlineStr">
        <is>
          <t>潘杰</t>
        </is>
      </c>
      <c r="F499" t="inlineStr">
        <is>
          <t>产品与研发中心;软件系统产品研发部;软件产品部</t>
        </is>
      </c>
      <c r="G499"/>
      <c r="H499">
        <v>1</v>
      </c>
      <c r="I499">
        <v>1</v>
      </c>
      <c r="J499" t="inlineStr">
        <is>
          <t>2m49.147s</t>
        </is>
      </c>
      <c r="K499" t="inlineStr">
        <is>
          <t>年假 2025</t>
        </is>
      </c>
      <c r="L499" s="2">
        <v>46067.5</v>
      </c>
      <c r="M499" s="2">
        <v>46067.5</v>
      </c>
      <c r="N499" t="inlineStr">
        <is>
          <t>0.5</t>
        </is>
      </c>
      <c r="O499" t="inlineStr">
        <is>
          <t>请年假 早半天回家</t>
        </is>
      </c>
      <c r="P499" t="inlineStr">
        <is>
          <t>天</t>
        </is>
      </c>
      <c r="Q499"/>
      <c r="R499"/>
      <c r="S499"/>
      <c r="T499" s="3"/>
      <c r="U499" s="3"/>
      <c r="V499"/>
      <c r="W499" t="inlineStr">
        <is>
          <t>NzU1MDE0NzI0MzAzMzAzNDc1MzpyZWN2OUdtemJETlpzNTo5YzdiNGI1NGZlMmUxYzQ2YmZmMzBlNDkxMDQ4Mjg2NTox</t>
        </is>
      </c>
    </row>
    <row r="500" ht="25.5" customHeight="1">
      <c r="A500" t="inlineStr">
        <is>
          <t>202601290016</t>
        </is>
      </c>
      <c r="B500" t="inlineStr">
        <is>
          <t>已通过</t>
        </is>
      </c>
      <c r="C500" s="4">
        <v>46051.53878472222</v>
      </c>
      <c r="D500" s="4">
        <v>46052.177199074074</v>
      </c>
      <c r="E500" t="inlineStr">
        <is>
          <t>张晓如</t>
        </is>
      </c>
      <c r="F500" t="inlineStr">
        <is>
          <t>Operations Center;Finance Department</t>
        </is>
      </c>
      <c r="G500"/>
      <c r="H500">
        <v>1</v>
      </c>
      <c r="I500">
        <v>1</v>
      </c>
      <c r="J500" t="inlineStr">
        <is>
          <t>15h19m18.863s</t>
        </is>
      </c>
      <c r="K500" t="inlineStr">
        <is>
          <t>加班调休假</t>
        </is>
      </c>
      <c r="L500" s="2">
        <v>46051</v>
      </c>
      <c r="M500" s="2">
        <v>46051.5</v>
      </c>
      <c r="N500" t="inlineStr">
        <is>
          <t>1</t>
        </is>
      </c>
      <c r="O500" t="inlineStr">
        <is>
          <t>急性肠胃炎，身体不适，临时申请请假一天</t>
        </is>
      </c>
      <c r="P500" t="inlineStr">
        <is>
          <t>天</t>
        </is>
      </c>
      <c r="Q500"/>
      <c r="R500"/>
      <c r="S500"/>
      <c r="T500" s="3"/>
      <c r="U500" s="3"/>
      <c r="V500"/>
      <c r="W500" t="inlineStr">
        <is>
          <t>NzU1MDE0NzI0MzAzMzAzNDc1MzpyZWN2OUZoSkRQdE4zNjowZWJkMDIyYTJhYWVlMTA2Y2NmYTAzYmQwMzlhZDI0NTox</t>
        </is>
      </c>
    </row>
    <row r="501" ht="25.5" customHeight="1">
      <c r="A501" t="inlineStr">
        <is>
          <t>202601290013</t>
        </is>
      </c>
      <c r="B501" t="inlineStr">
        <is>
          <t>已通过</t>
        </is>
      </c>
      <c r="C501" s="4">
        <v>46051.48946759259</v>
      </c>
      <c r="D501" s="4">
        <v>46051.73550925926</v>
      </c>
      <c r="E501" t="inlineStr">
        <is>
          <t>赖智立</t>
        </is>
      </c>
      <c r="F501" t="inlineStr">
        <is>
          <t>产品与研发中心;机器人产品研发部;结构研发部</t>
        </is>
      </c>
      <c r="G501"/>
      <c r="H501">
        <v>2</v>
      </c>
      <c r="I501">
        <v>2</v>
      </c>
      <c r="J501" t="inlineStr">
        <is>
          <t>5h54m17.92s</t>
        </is>
      </c>
      <c r="K501" t="inlineStr">
        <is>
          <t>年假 2025</t>
        </is>
      </c>
      <c r="L501" s="2">
        <v>46057</v>
      </c>
      <c r="M501" s="2">
        <v>46059.5</v>
      </c>
      <c r="N501" t="inlineStr">
        <is>
          <t>3</t>
        </is>
      </c>
      <c r="O501" t="inlineStr">
        <is>
          <t>休假</t>
        </is>
      </c>
      <c r="P501" t="inlineStr">
        <is>
          <t>天</t>
        </is>
      </c>
      <c r="Q501"/>
      <c r="R501"/>
      <c r="S501"/>
      <c r="T501" s="3"/>
      <c r="U501" s="3"/>
      <c r="V501"/>
      <c r="W501" t="inlineStr">
        <is>
          <t>NzU1MDE0NzI0MzAzMzAzNDc1MzpyZWN2OUVaUmdnY0ZnOToyZjk5YjA5Y2I0YjhkYjY3NWQxNzNlNWVmMTM3YTQyNTox</t>
        </is>
      </c>
    </row>
    <row r="502" ht="25.5" customHeight="1">
      <c r="A502" t="inlineStr">
        <is>
          <t>202601290012</t>
        </is>
      </c>
      <c r="B502" t="inlineStr">
        <is>
          <t>已通过</t>
        </is>
      </c>
      <c r="C502" s="4">
        <v>46051.48886574074</v>
      </c>
      <c r="D502" s="4">
        <v>46051.53938657408</v>
      </c>
      <c r="E502" t="inlineStr">
        <is>
          <t>赖智立</t>
        </is>
      </c>
      <c r="F502" t="inlineStr">
        <is>
          <t>产品与研发中心;机器人产品研发部;结构研发部</t>
        </is>
      </c>
      <c r="G502"/>
      <c r="H502">
        <v>1</v>
      </c>
      <c r="I502">
        <v>1</v>
      </c>
      <c r="J502" t="inlineStr">
        <is>
          <t>1h12m44.986s</t>
        </is>
      </c>
      <c r="K502" t="inlineStr">
        <is>
          <t>加班调休假</t>
        </is>
      </c>
      <c r="L502" s="2">
        <v>46056</v>
      </c>
      <c r="M502" s="2">
        <v>46056.5</v>
      </c>
      <c r="N502" t="inlineStr">
        <is>
          <t>1</t>
        </is>
      </c>
      <c r="O502" t="inlineStr">
        <is>
          <t>休假</t>
        </is>
      </c>
      <c r="P502" t="inlineStr">
        <is>
          <t>天</t>
        </is>
      </c>
      <c r="Q502"/>
      <c r="R502"/>
      <c r="S502"/>
      <c r="T502" s="3"/>
      <c r="U502" s="3"/>
      <c r="V502"/>
      <c r="W502" t="inlineStr">
        <is>
          <t>NzU1MDE0NzI0MzAzMzAzNDc1MzpyZWN2OUVaRHcyQVZ5czo1OTYwM2E4ZGE2ODkzYWY0ZDRmZjUwNjk4ODU5NGU0Mzox</t>
        </is>
      </c>
    </row>
    <row r="503" ht="25.5" customHeight="1">
      <c r="A503" t="inlineStr">
        <is>
          <t>202601280037</t>
        </is>
      </c>
      <c r="B503" t="inlineStr">
        <is>
          <t>已通过</t>
        </is>
      </c>
      <c r="C503" s="4">
        <v>46050.76768518519</v>
      </c>
      <c r="D503" s="4">
        <v>46051.06487268519</v>
      </c>
      <c r="E503" t="inlineStr">
        <is>
          <t>洪鑫</t>
        </is>
      </c>
      <c r="F503" t="inlineStr">
        <is>
          <t>运营中心;财务部</t>
        </is>
      </c>
      <c r="G503"/>
      <c r="H503">
        <v>1</v>
      </c>
      <c r="I503">
        <v>1</v>
      </c>
      <c r="J503" t="inlineStr">
        <is>
          <t>7h7m57.434s</t>
        </is>
      </c>
      <c r="K503" t="inlineStr">
        <is>
          <t>加班调休假</t>
        </is>
      </c>
      <c r="L503" s="2">
        <v>46051.5</v>
      </c>
      <c r="M503" s="2">
        <v>46051.5</v>
      </c>
      <c r="N503" t="inlineStr">
        <is>
          <t>0.5</t>
        </is>
      </c>
      <c r="O503" t="inlineStr">
        <is>
          <t>参加朋友婚礼，申请请假半天</t>
        </is>
      </c>
      <c r="P503" t="inlineStr">
        <is>
          <t>天</t>
        </is>
      </c>
      <c r="Q503"/>
      <c r="R503"/>
      <c r="S503"/>
      <c r="T503" s="3"/>
      <c r="U503" s="3"/>
      <c r="V503"/>
      <c r="W503" t="inlineStr">
        <is>
          <t>NzU1MDE0NzI0MzAzMzAzNDc1MzpyZWN2OUFNYlFXZDlkYjowOTgzYzQyYjRiYTNkZGY5MWU4YmM3ODA1Zjk1NmNhMjox</t>
        </is>
      </c>
    </row>
    <row r="504" ht="25.5" customHeight="1">
      <c r="A504" t="inlineStr">
        <is>
          <t>202601280031</t>
        </is>
      </c>
      <c r="B504" t="inlineStr">
        <is>
          <t>已通过</t>
        </is>
      </c>
      <c r="C504" s="4">
        <v>46050.691296296296</v>
      </c>
      <c r="D504" s="4">
        <v>46056.63502314815</v>
      </c>
      <c r="E504" t="inlineStr">
        <is>
          <t>习丁予</t>
        </is>
      </c>
      <c r="F504" t="inlineStr">
        <is>
          <t>项目管理部;中国区口味组</t>
        </is>
      </c>
      <c r="G504"/>
      <c r="H504">
        <v>1</v>
      </c>
      <c r="I504">
        <v>1</v>
      </c>
      <c r="J504" t="inlineStr">
        <is>
          <t>142h38m58.298s</t>
        </is>
      </c>
      <c r="K504" t="inlineStr">
        <is>
          <t>排休假</t>
        </is>
      </c>
      <c r="L504" s="2">
        <v>46050</v>
      </c>
      <c r="M504" s="2">
        <v>46050.5</v>
      </c>
      <c r="N504" t="inlineStr">
        <is>
          <t>1</t>
        </is>
      </c>
      <c r="O504" t="inlineStr">
        <is>
          <t>排休</t>
        </is>
      </c>
      <c r="P504" t="inlineStr">
        <is>
          <t>天</t>
        </is>
      </c>
      <c r="Q504"/>
      <c r="R504"/>
      <c r="S504"/>
      <c r="T504" s="3"/>
      <c r="U504" s="3"/>
      <c r="V504"/>
      <c r="W504" t="inlineStr">
        <is>
          <t>NzU1MDE0NzI0MzAzMzAzNDc1MzpyZWN2OUFrdVljbjM1bjpkYmFmYWY3NmQ2YmJmOWZjMTU1OTYyN2Q2Y2IyN2YxODox</t>
        </is>
      </c>
    </row>
    <row r="505" ht="25.5" customHeight="1">
      <c r="A505" t="inlineStr">
        <is>
          <t>202601280017</t>
        </is>
      </c>
      <c r="B505" t="inlineStr">
        <is>
          <t>已通过</t>
        </is>
      </c>
      <c r="C505" s="4">
        <v>46050.50115740741</v>
      </c>
      <c r="D505" s="4">
        <v>46050.58834490741</v>
      </c>
      <c r="E505" t="inlineStr">
        <is>
          <t>何健立</t>
        </is>
      </c>
      <c r="F505" t="inlineStr">
        <is>
          <t>工业化中心;供应链部;寻源组</t>
        </is>
      </c>
      <c r="G505"/>
      <c r="H505">
        <v>2</v>
      </c>
      <c r="I505">
        <v>2</v>
      </c>
      <c r="J505" t="inlineStr">
        <is>
          <t>2h5m32.861s</t>
        </is>
      </c>
      <c r="K505" t="inlineStr">
        <is>
          <t>年假 2026</t>
        </is>
      </c>
      <c r="L505" s="2">
        <v>46052.5</v>
      </c>
      <c r="M505" s="2">
        <v>46052.5</v>
      </c>
      <c r="N505" t="inlineStr">
        <is>
          <t>0.5</t>
        </is>
      </c>
      <c r="O505" t="inlineStr">
        <is>
          <t>休年假</t>
        </is>
      </c>
      <c r="P505" t="inlineStr">
        <is>
          <t>天</t>
        </is>
      </c>
      <c r="Q505"/>
      <c r="R505"/>
      <c r="S505"/>
      <c r="T505" s="3"/>
      <c r="U505" s="3"/>
      <c r="V505"/>
      <c r="W505" t="inlineStr">
        <is>
          <t>NzU1MDE0NzI0MzAzMzAzNDc1MzpyZWN2OXpkemxtU3U2STpjNDBkNDBjOWQwN2FmY2JhMThiYmNiNDc0MzNjMDdiMDox</t>
        </is>
      </c>
    </row>
    <row r="506" ht="25.5" customHeight="1">
      <c r="A506" t="inlineStr">
        <is>
          <t>202601280016</t>
        </is>
      </c>
      <c r="B506" t="inlineStr">
        <is>
          <t>已通过</t>
        </is>
      </c>
      <c r="C506" s="4">
        <v>46050.50084490741</v>
      </c>
      <c r="D506" s="4">
        <v>46050.50131944445</v>
      </c>
      <c r="E506" t="inlineStr">
        <is>
          <t>何健立</t>
        </is>
      </c>
      <c r="F506" t="inlineStr">
        <is>
          <t>工业化中心;供应链部;寻源组</t>
        </is>
      </c>
      <c r="G506"/>
      <c r="H506">
        <v>1</v>
      </c>
      <c r="I506">
        <v>1</v>
      </c>
      <c r="J506" t="inlineStr">
        <is>
          <t>41.551s</t>
        </is>
      </c>
      <c r="K506" t="inlineStr">
        <is>
          <t>年假 2025</t>
        </is>
      </c>
      <c r="L506" s="2">
        <v>46052</v>
      </c>
      <c r="M506" s="2">
        <v>46052</v>
      </c>
      <c r="N506" t="inlineStr">
        <is>
          <t>0.5</t>
        </is>
      </c>
      <c r="O506" t="inlineStr">
        <is>
          <t>休年假</t>
        </is>
      </c>
      <c r="P506" t="inlineStr">
        <is>
          <t>天</t>
        </is>
      </c>
      <c r="Q506"/>
      <c r="R506"/>
      <c r="S506"/>
      <c r="T506" s="3"/>
      <c r="U506" s="3"/>
      <c r="V506"/>
      <c r="W506" t="inlineStr">
        <is>
          <t>NzU1MDE0NzI0MzAzMzAzNDc1MzpyZWN2OXpkczdIcUJXWTplNjI5M2Q1ZjYwMThkZTM4MGI3YjNiZGUyNzkzNzBkMzox</t>
        </is>
      </c>
    </row>
    <row r="507" ht="25.5" customHeight="1">
      <c r="A507" t="inlineStr">
        <is>
          <t>202601280006</t>
        </is>
      </c>
      <c r="B507" t="inlineStr">
        <is>
          <t>已通过</t>
        </is>
      </c>
      <c r="C507" s="4">
        <v>46050.40148148148</v>
      </c>
      <c r="D507" s="4">
        <v>46051.42704861111</v>
      </c>
      <c r="E507" t="inlineStr">
        <is>
          <t>贾欣霖</t>
        </is>
      </c>
      <c r="F507" t="inlineStr">
        <is>
          <t>产品与研发中心;机器人产品研发部;测试部</t>
        </is>
      </c>
      <c r="G507"/>
      <c r="H507">
        <v>1</v>
      </c>
      <c r="I507">
        <v>1</v>
      </c>
      <c r="J507" t="inlineStr">
        <is>
          <t>24h36m49.882s</t>
        </is>
      </c>
      <c r="K507" t="inlineStr">
        <is>
          <t>年假 2025</t>
        </is>
      </c>
      <c r="L507" s="2">
        <v>46067</v>
      </c>
      <c r="M507" s="2">
        <v>46067.5</v>
      </c>
      <c r="N507" t="inlineStr">
        <is>
          <t>1</t>
        </is>
      </c>
      <c r="O507" t="inlineStr">
        <is>
          <t>回家</t>
        </is>
      </c>
      <c r="P507" t="inlineStr">
        <is>
          <t>天</t>
        </is>
      </c>
      <c r="Q507"/>
      <c r="R507"/>
      <c r="S507"/>
      <c r="T507" s="3"/>
      <c r="U507" s="3"/>
      <c r="V507"/>
      <c r="W507" t="inlineStr">
        <is>
          <t>NzU1MDE0NzI0MzAzMzAzNDc1MzpyZWN2OXlEcUhTeWtDTzo2MTg5YmY3M2JmOTk3MWU0MTA1MjQ3YzE3ODM5OTAzMDox</t>
        </is>
      </c>
    </row>
    <row r="508" ht="25.5" customHeight="1">
      <c r="A508" t="inlineStr">
        <is>
          <t>202601280005</t>
        </is>
      </c>
      <c r="B508" t="inlineStr">
        <is>
          <t>已通过</t>
        </is>
      </c>
      <c r="C508" s="4">
        <v>46050.40113425926</v>
      </c>
      <c r="D508" s="4">
        <v>46052.60502314815</v>
      </c>
      <c r="E508" t="inlineStr">
        <is>
          <t>贾欣霖</t>
        </is>
      </c>
      <c r="F508" t="inlineStr">
        <is>
          <t>Product and R&amp;D Center;Robotics Product R&amp;D Department;Testing Department</t>
        </is>
      </c>
      <c r="G508"/>
      <c r="H508">
        <v>1</v>
      </c>
      <c r="I508">
        <v>1</v>
      </c>
      <c r="J508" t="inlineStr">
        <is>
          <t>52h53m36.684s</t>
        </is>
      </c>
      <c r="K508" t="inlineStr">
        <is>
          <t>加班调休假</t>
        </is>
      </c>
      <c r="L508" s="2">
        <v>46065</v>
      </c>
      <c r="M508" s="2">
        <v>46066.5</v>
      </c>
      <c r="N508" t="inlineStr">
        <is>
          <t>2</t>
        </is>
      </c>
      <c r="O508" t="inlineStr">
        <is>
          <t>回家过年</t>
        </is>
      </c>
      <c r="P508" t="inlineStr">
        <is>
          <t>天</t>
        </is>
      </c>
      <c r="Q508"/>
      <c r="R508"/>
      <c r="S508"/>
      <c r="T508" s="3"/>
      <c r="U508" s="3"/>
      <c r="V508"/>
      <c r="W508" t="inlineStr">
        <is>
          <t>NzU1MDE0NzI0MzAzMzAzNDc1MzpyZWN2OXlEaVlrZGdFRDo2NTljNGNkNTU0OWUwMGNkMzI4ZTRlNmRjMzE5YmY5Nzox</t>
        </is>
      </c>
    </row>
    <row r="509" ht="25.5" customHeight="1">
      <c r="A509" t="inlineStr">
        <is>
          <t>202601280003</t>
        </is>
      </c>
      <c r="B509" t="inlineStr">
        <is>
          <t>已通过</t>
        </is>
      </c>
      <c r="C509" s="4">
        <v>46050.26400462963</v>
      </c>
      <c r="D509" s="4">
        <v>46056.63506944444</v>
      </c>
      <c r="E509" t="inlineStr">
        <is>
          <t>刘兰强</t>
        </is>
      </c>
      <c r="F509" t="inlineStr">
        <is>
          <t>项目管理部;中国区口味组</t>
        </is>
      </c>
      <c r="G509"/>
      <c r="H509">
        <v>1</v>
      </c>
      <c r="I509">
        <v>1</v>
      </c>
      <c r="J509" t="inlineStr">
        <is>
          <t>152h54m20.14s</t>
        </is>
      </c>
      <c r="K509" t="inlineStr">
        <is>
          <t>排休假</t>
        </is>
      </c>
      <c r="L509" s="2">
        <v>46050</v>
      </c>
      <c r="M509" s="2">
        <v>46050.5</v>
      </c>
      <c r="N509" t="inlineStr">
        <is>
          <t>1</t>
        </is>
      </c>
      <c r="O509" t="inlineStr">
        <is>
          <t>正常排休</t>
        </is>
      </c>
      <c r="P509" t="inlineStr">
        <is>
          <t>天</t>
        </is>
      </c>
      <c r="Q509"/>
      <c r="R509"/>
      <c r="S509"/>
      <c r="T509" s="3"/>
      <c r="U509" s="3"/>
      <c r="V509"/>
      <c r="W509" t="inlineStr">
        <is>
          <t>NzU1MDE0NzI0MzAzMzAzNDc1MzpyZWN2OXhQQUJYSmdPcDo2OTBlNTIwMTBmYWEzYTZlM2I4ODFhMmU0ZjI4NzE3Mzox</t>
        </is>
      </c>
    </row>
    <row r="510" ht="25.5" customHeight="1">
      <c r="A510" t="inlineStr">
        <is>
          <t>202601270046</t>
        </is>
      </c>
      <c r="B510" t="inlineStr">
        <is>
          <t>已通过</t>
        </is>
      </c>
      <c r="C510" s="4">
        <v>46049.774502314816</v>
      </c>
      <c r="D510" s="4">
        <v>46050.71653935185</v>
      </c>
      <c r="E510" t="inlineStr">
        <is>
          <t>曹惠瑜</t>
        </is>
      </c>
      <c r="F510" t="inlineStr">
        <is>
          <t>设计部</t>
        </is>
      </c>
      <c r="G510"/>
      <c r="H510">
        <v>1</v>
      </c>
      <c r="I510">
        <v>1</v>
      </c>
      <c r="J510" t="inlineStr">
        <is>
          <t>22h36m31.804s</t>
        </is>
      </c>
      <c r="K510" t="inlineStr">
        <is>
          <t>事假</t>
        </is>
      </c>
      <c r="L510" s="2">
        <v>46048</v>
      </c>
      <c r="M510" s="2">
        <v>46048.5</v>
      </c>
      <c r="N510" t="inlineStr">
        <is>
          <t>1</t>
        </is>
      </c>
      <c r="O510" t="inlineStr">
        <is>
          <t>申请请假一天 谢谢</t>
        </is>
      </c>
      <c r="P510" t="inlineStr">
        <is>
          <t>天</t>
        </is>
      </c>
      <c r="Q510"/>
      <c r="R510"/>
      <c r="S510"/>
      <c r="T510" s="3"/>
      <c r="U510" s="3"/>
      <c r="V510"/>
      <c r="W510" t="inlineStr">
        <is>
          <t>NzU1MDE0NzI0MzAzMzAzNDc1MzpyZWN2OXVZOGtpRDVlTzowYWRhNTNiN2JjNmJmNDM3MDg0YTNlYmM1NTBlY2U2MTox</t>
        </is>
      </c>
    </row>
    <row r="511" ht="25.5" customHeight="1">
      <c r="A511" t="inlineStr">
        <is>
          <t>202601270045</t>
        </is>
      </c>
      <c r="B511" t="inlineStr">
        <is>
          <t>已通过</t>
        </is>
      </c>
      <c r="C511" s="4">
        <v>46049.77416666667</v>
      </c>
      <c r="D511" s="4">
        <v>46054.95621527778</v>
      </c>
      <c r="E511" t="inlineStr">
        <is>
          <t>曹惠瑜</t>
        </is>
      </c>
      <c r="F511" t="inlineStr">
        <is>
          <t>设计部</t>
        </is>
      </c>
      <c r="G511"/>
      <c r="H511">
        <v>1</v>
      </c>
      <c r="I511">
        <v>1</v>
      </c>
      <c r="J511" t="inlineStr">
        <is>
          <t>124h22m8.872s</t>
        </is>
      </c>
      <c r="K511" t="inlineStr">
        <is>
          <t>年假 2025</t>
        </is>
      </c>
      <c r="L511" s="2">
        <v>46044</v>
      </c>
      <c r="M511" s="2">
        <v>46045.5</v>
      </c>
      <c r="N511" t="inlineStr">
        <is>
          <t>2</t>
        </is>
      </c>
      <c r="O511" t="inlineStr">
        <is>
          <t>申请请假两天谢谢领导🙏</t>
        </is>
      </c>
      <c r="P511" t="inlineStr">
        <is>
          <t>天</t>
        </is>
      </c>
      <c r="Q511"/>
      <c r="R511"/>
      <c r="S511"/>
      <c r="T511" s="3"/>
      <c r="U511" s="3"/>
      <c r="V511"/>
      <c r="W511" t="inlineStr">
        <is>
          <t>NzU1MDE0NzI0MzAzMzAzNDc1MzpyZWN2OXVZME1MZUI2YjphM2QyZWM3Yzk1YzdkYTU3YWI5YzQwZmNmYTBhYjAzMDox</t>
        </is>
      </c>
    </row>
    <row r="512" ht="25.5" customHeight="1">
      <c r="A512" t="inlineStr">
        <is>
          <t>202601270042</t>
        </is>
      </c>
      <c r="B512" t="inlineStr">
        <is>
          <t>已通过</t>
        </is>
      </c>
      <c r="C512" s="4">
        <v>46049.760150462964</v>
      </c>
      <c r="D512" s="4">
        <v>46049.83902777778</v>
      </c>
      <c r="E512" t="inlineStr">
        <is>
          <t>陈蕊</t>
        </is>
      </c>
      <c r="F512" t="inlineStr">
        <is>
          <t>运营中心;人力资源部</t>
        </is>
      </c>
      <c r="G512"/>
      <c r="H512">
        <v>1</v>
      </c>
      <c r="I512">
        <v>1</v>
      </c>
      <c r="J512" t="inlineStr">
        <is>
          <t>1h53m35.794s</t>
        </is>
      </c>
      <c r="K512" t="inlineStr">
        <is>
          <t>加班调休假</t>
        </is>
      </c>
      <c r="L512" s="2">
        <v>46050</v>
      </c>
      <c r="M512" s="2">
        <v>46050</v>
      </c>
      <c r="N512" t="inlineStr">
        <is>
          <t>0.5</t>
        </is>
      </c>
      <c r="O512" t="inlineStr">
        <is>
          <t>身体不适去医院</t>
        </is>
      </c>
      <c r="P512" t="inlineStr">
        <is>
          <t>天</t>
        </is>
      </c>
      <c r="Q512"/>
      <c r="R512"/>
      <c r="S512"/>
      <c r="T512" s="3"/>
      <c r="U512" s="3"/>
      <c r="V512"/>
      <c r="W512" t="inlineStr">
        <is>
          <t>NzU1MDE0NzI0MzAzMzAzNDc1MzpyZWN2OXVTVlRTbnRTTzplNDdjYjVhNDk4ZjU1YjhlYjAxODczYTYyOWU0MmNmOTox</t>
        </is>
      </c>
    </row>
    <row r="513" ht="25.5" customHeight="1">
      <c r="A513" t="inlineStr">
        <is>
          <t>202601270032</t>
        </is>
      </c>
      <c r="B513" t="inlineStr">
        <is>
          <t>已通过</t>
        </is>
      </c>
      <c r="C513" s="4">
        <v>46049.66594907407</v>
      </c>
      <c r="D513" s="4">
        <v>46055.35952546296</v>
      </c>
      <c r="E513" t="inlineStr">
        <is>
          <t>付超</t>
        </is>
      </c>
      <c r="F513" t="inlineStr">
        <is>
          <t>质量部;研发质量组</t>
        </is>
      </c>
      <c r="G513"/>
      <c r="H513">
        <v>5</v>
      </c>
      <c r="I513">
        <v>5</v>
      </c>
      <c r="J513" t="inlineStr">
        <is>
          <t>136h38m44.65s</t>
        </is>
      </c>
      <c r="K513" t="inlineStr">
        <is>
          <t>陪产假</t>
        </is>
      </c>
      <c r="L513" s="2">
        <v>46048</v>
      </c>
      <c r="M513" s="2">
        <v>46062.5</v>
      </c>
      <c r="N513" t="inlineStr">
        <is>
          <t>15</t>
        </is>
      </c>
      <c r="O513" t="inlineStr">
        <is>
          <t>陪产假</t>
        </is>
      </c>
      <c r="P513" t="inlineStr">
        <is>
          <t>天</t>
        </is>
      </c>
      <c r="Q513"/>
      <c r="R513"/>
      <c r="S513"/>
      <c r="T513" s="3" t="str">
        <f>=HYPERLINK("https://www.feishu.cn/approval/admin/previewAttachment?key=ca989627-d4c6-485f-b67c-2729bfec0a11", "1 张图片")</f>
        <v>1 张图片</v>
      </c>
      <c r="U513" s="3"/>
      <c r="V513"/>
      <c r="W513" t="inlineStr">
        <is>
          <t>NzU1MDE0NzI0MzAzMzAzNDc1MzpyZWN2OXVrTUtwUVpKNDo2NDE1ODk4MzA4M2NiYzNkNjI1MTgyZjI0ZGI1MDYzYzox</t>
        </is>
      </c>
    </row>
    <row r="514" ht="25.5" customHeight="1">
      <c r="A514" t="inlineStr">
        <is>
          <t>202601270012</t>
        </is>
      </c>
      <c r="B514" t="inlineStr">
        <is>
          <t>已通过</t>
        </is>
      </c>
      <c r="C514" s="4">
        <v>46049.47321759259</v>
      </c>
      <c r="D514" s="4">
        <v>46049.47346064815</v>
      </c>
      <c r="E514" t="inlineStr">
        <is>
          <t>彭子茂</t>
        </is>
      </c>
      <c r="F514" t="inlineStr">
        <is>
          <t>产品与研发中心;软件系统产品研发部;前端软件开发部</t>
        </is>
      </c>
      <c r="G514"/>
      <c r="H514">
        <v>1</v>
      </c>
      <c r="I514">
        <v>1</v>
      </c>
      <c r="J514" t="inlineStr">
        <is>
          <t>20.705s</t>
        </is>
      </c>
      <c r="K514" t="inlineStr">
        <is>
          <t>年假 2025</t>
        </is>
      </c>
      <c r="L514" s="2">
        <v>46050</v>
      </c>
      <c r="M514" s="2">
        <v>46050.5</v>
      </c>
      <c r="N514" t="inlineStr">
        <is>
          <t>1</t>
        </is>
      </c>
      <c r="O514" t="inlineStr">
        <is>
          <t>休假</t>
        </is>
      </c>
      <c r="P514" t="inlineStr">
        <is>
          <t>天</t>
        </is>
      </c>
      <c r="Q514"/>
      <c r="R514"/>
      <c r="S514"/>
      <c r="T514" s="3"/>
      <c r="U514" s="3"/>
      <c r="V514"/>
      <c r="W514" t="inlineStr">
        <is>
          <t>NzU1MDE0NzI0MzAzMzAzNDc1MzpyZWN2OXRjVU1UeGNzeTpiOWE3OTZlZTQzOGY4ZWM1YTJiZjBmN2JhNDg1ZDZkMDox</t>
        </is>
      </c>
    </row>
    <row r="515" ht="25.5" customHeight="1">
      <c r="A515" t="inlineStr">
        <is>
          <t>202601270003</t>
        </is>
      </c>
      <c r="B515" t="inlineStr">
        <is>
          <t>已通过</t>
        </is>
      </c>
      <c r="C515" s="4">
        <v>46049.38831018518</v>
      </c>
      <c r="D515" s="4">
        <v>46056.635104166664</v>
      </c>
      <c r="E515" t="inlineStr">
        <is>
          <t>程云鹏</t>
        </is>
      </c>
      <c r="F515" t="inlineStr">
        <is>
          <t>项目管理部;中国区口味组</t>
        </is>
      </c>
      <c r="G515"/>
      <c r="H515">
        <v>1</v>
      </c>
      <c r="I515">
        <v>1</v>
      </c>
      <c r="J515" t="inlineStr">
        <is>
          <t>173h55m22.948s</t>
        </is>
      </c>
      <c r="K515" t="inlineStr">
        <is>
          <t>排休假</t>
        </is>
      </c>
      <c r="L515" s="2">
        <v>46048</v>
      </c>
      <c r="M515" s="2">
        <v>46048.5</v>
      </c>
      <c r="N515" t="inlineStr">
        <is>
          <t>1</t>
        </is>
      </c>
      <c r="O515" t="inlineStr">
        <is>
          <t>排休</t>
        </is>
      </c>
      <c r="P515" t="inlineStr">
        <is>
          <t>天</t>
        </is>
      </c>
      <c r="Q515"/>
      <c r="R515"/>
      <c r="S515"/>
      <c r="T515" s="3"/>
      <c r="U515" s="3"/>
      <c r="V515"/>
      <c r="W515" t="inlineStr">
        <is>
          <t>NzU1MDE0NzI0MzAzMzAzNDc1MzpyZWN2OXNJODliRGhoVzo3ZDc2YjI0MmU0NTBhMzI2ZGFjYzFlOTAwZWU0MmVlOTox</t>
        </is>
      </c>
    </row>
    <row r="516" ht="25.5" customHeight="1">
      <c r="A516" t="inlineStr">
        <is>
          <t>202601270002</t>
        </is>
      </c>
      <c r="B516" t="inlineStr">
        <is>
          <t>已通过</t>
        </is>
      </c>
      <c r="C516" s="4">
        <v>46049.38725694444</v>
      </c>
      <c r="D516" s="4">
        <v>46056.639652777776</v>
      </c>
      <c r="E516" t="inlineStr">
        <is>
          <t>程云鹏</t>
        </is>
      </c>
      <c r="F516" t="inlineStr">
        <is>
          <t>Project Management Department;China Culinary Group</t>
        </is>
      </c>
      <c r="G516"/>
      <c r="H516">
        <v>2</v>
      </c>
      <c r="I516">
        <v>2</v>
      </c>
      <c r="J516" t="inlineStr">
        <is>
          <t>174h3m26.755s</t>
        </is>
      </c>
      <c r="K516" t="inlineStr">
        <is>
          <t>排休假</t>
        </is>
      </c>
      <c r="L516" s="2">
        <v>46049</v>
      </c>
      <c r="M516" s="2">
        <v>46055.5</v>
      </c>
      <c r="N516" t="inlineStr">
        <is>
          <t>7</t>
        </is>
      </c>
      <c r="O516" t="inlineStr">
        <is>
          <t>排休</t>
        </is>
      </c>
      <c r="P516" t="inlineStr">
        <is>
          <t>天</t>
        </is>
      </c>
      <c r="Q516"/>
      <c r="R516"/>
      <c r="S516"/>
      <c r="T516" s="3"/>
      <c r="U516" s="3"/>
      <c r="V516"/>
      <c r="W516" t="inlineStr">
        <is>
          <t>NzU1MDE0NzI0MzAzMzAzNDc1MzpyZWN2OXNIS3hlRE1jMDpmODc4MGJlNmYzMjE1ZjIyNjA1OGM4ODQ2MWNjZjUyODox</t>
        </is>
      </c>
    </row>
    <row r="517" ht="25.5" customHeight="1">
      <c r="A517" t="inlineStr">
        <is>
          <t>202601270001</t>
        </is>
      </c>
      <c r="B517" t="inlineStr">
        <is>
          <t>已通过</t>
        </is>
      </c>
      <c r="C517" s="4">
        <v>46049.01630787037</v>
      </c>
      <c r="D517" s="4">
        <v>46049.0165162037</v>
      </c>
      <c r="E517" t="inlineStr">
        <is>
          <t>王海晓</t>
        </is>
      </c>
      <c r="F517" t="inlineStr">
        <is>
          <t>运营中心;法务部</t>
        </is>
      </c>
      <c r="G517"/>
      <c r="H517">
        <v>1</v>
      </c>
      <c r="I517">
        <v>1</v>
      </c>
      <c r="J517" t="inlineStr">
        <is>
          <t>17.492s</t>
        </is>
      </c>
      <c r="K517" t="inlineStr">
        <is>
          <t>加班调休假</t>
        </is>
      </c>
      <c r="L517" s="2">
        <v>46049</v>
      </c>
      <c r="M517" s="2">
        <v>46049</v>
      </c>
      <c r="N517" t="inlineStr">
        <is>
          <t>0.5</t>
        </is>
      </c>
      <c r="O517" t="inlineStr">
        <is>
          <t>身体不适</t>
        </is>
      </c>
      <c r="P517" t="inlineStr">
        <is>
          <t>天</t>
        </is>
      </c>
      <c r="Q517"/>
      <c r="R517"/>
      <c r="S517"/>
      <c r="T517" s="3"/>
      <c r="U517" s="3"/>
      <c r="V517"/>
      <c r="W517" t="inlineStr">
        <is>
          <t>NzU1MDE0NzI0MzAzMzAzNDc1MzpyZWN2OXF4Z1hvQUh0RTo0YzhiYWI3YTA3YjU3ODdhYWI0ZDI3ZmVmOWJjNzJkNzox</t>
        </is>
      </c>
    </row>
    <row r="518" ht="25.5" customHeight="1">
      <c r="A518" t="inlineStr">
        <is>
          <t>202601260070</t>
        </is>
      </c>
      <c r="B518" t="inlineStr">
        <is>
          <t>已通过</t>
        </is>
      </c>
      <c r="C518" s="4">
        <v>46048.84753472222</v>
      </c>
      <c r="D518" s="4">
        <v>46056.63542824074</v>
      </c>
      <c r="E518" t="inlineStr">
        <is>
          <t>冯明</t>
        </is>
      </c>
      <c r="F518" t="inlineStr">
        <is>
          <t>项目管理部;中国区口味组</t>
        </is>
      </c>
      <c r="G518"/>
      <c r="H518">
        <v>1</v>
      </c>
      <c r="I518">
        <v>1</v>
      </c>
      <c r="J518" t="inlineStr">
        <is>
          <t>186h54m33.337s</t>
        </is>
      </c>
      <c r="K518" t="inlineStr">
        <is>
          <t>排休假</t>
        </is>
      </c>
      <c r="L518" s="2">
        <v>46048</v>
      </c>
      <c r="M518" s="2">
        <v>46048.5</v>
      </c>
      <c r="N518" t="inlineStr">
        <is>
          <t>1</t>
        </is>
      </c>
      <c r="O518" t="inlineStr">
        <is>
          <t>排休假</t>
        </is>
      </c>
      <c r="P518" t="inlineStr">
        <is>
          <t>天</t>
        </is>
      </c>
      <c r="Q518"/>
      <c r="R518"/>
      <c r="S518"/>
      <c r="T518" s="3"/>
      <c r="U518" s="3"/>
      <c r="V518"/>
      <c r="W518" t="inlineStr">
        <is>
          <t>NzU1MDE0NzI0MzAzMzAzNDc1MzpyZWN2OXB5NXZ6enhkdzo3ZmM5YmQ3MTFhZGQ3NDE5YWExNjMxZWE5NTViYTNmYjox</t>
        </is>
      </c>
    </row>
    <row r="519" ht="25.5" customHeight="1">
      <c r="A519" t="inlineStr">
        <is>
          <t>202601260031</t>
        </is>
      </c>
      <c r="B519" t="inlineStr">
        <is>
          <t>已撤回</t>
        </is>
      </c>
      <c r="C519" s="4">
        <v>46048.67800925926</v>
      </c>
      <c r="D519" s="4">
        <v>46048.67849537037</v>
      </c>
      <c r="E519" t="inlineStr">
        <is>
          <t>何健立</t>
        </is>
      </c>
      <c r="F519" t="inlineStr">
        <is>
          <t>工业化中心;供应链部;寻源组</t>
        </is>
      </c>
      <c r="G519"/>
      <c r="H519">
        <v>0</v>
      </c>
      <c r="I519">
        <v>0</v>
      </c>
      <c r="J519" t="inlineStr">
        <is>
          <t>41.865s</t>
        </is>
      </c>
      <c r="K519" t="inlineStr">
        <is>
          <t>年假 2025</t>
        </is>
      </c>
      <c r="L519" s="2">
        <v>46048.5</v>
      </c>
      <c r="M519" s="2">
        <v>46048.5</v>
      </c>
      <c r="N519" t="inlineStr">
        <is>
          <t>0.5</t>
        </is>
      </c>
      <c r="O519" t="inlineStr">
        <is>
          <t>临时有事，休假</t>
        </is>
      </c>
      <c r="P519" t="inlineStr">
        <is>
          <t>天</t>
        </is>
      </c>
      <c r="Q519"/>
      <c r="R519"/>
      <c r="S519"/>
      <c r="T519" s="3"/>
      <c r="U519" s="3"/>
      <c r="V519"/>
      <c r="W519" t="inlineStr">
        <is>
          <t>NzU1MDE0NzI0MzAzMzAzNDc1MzpyZWN2OW95RDYwaFpYcDo0Mjk1NTBlNWE2ZmNhMTY2ZmNjNmE2Njk3NWZiMzM2ZTox</t>
        </is>
      </c>
    </row>
    <row r="520" ht="25.5" customHeight="1">
      <c r="A520" t="inlineStr">
        <is>
          <t>202601260026</t>
        </is>
      </c>
      <c r="B520" t="inlineStr">
        <is>
          <t>已通过</t>
        </is>
      </c>
      <c r="C520" s="4">
        <v>46048.625243055554</v>
      </c>
      <c r="D520" s="4">
        <v>46048.631689814814</v>
      </c>
      <c r="E520" t="inlineStr">
        <is>
          <t>陈龙</t>
        </is>
      </c>
      <c r="F520" t="inlineStr">
        <is>
          <t>创新中心;全球口味组;总部烹饪应用组</t>
        </is>
      </c>
      <c r="G520"/>
      <c r="H520">
        <v>1</v>
      </c>
      <c r="I520">
        <v>1</v>
      </c>
      <c r="J520" t="inlineStr">
        <is>
          <t>9m17.183s</t>
        </is>
      </c>
      <c r="K520" t="inlineStr">
        <is>
          <t>年假 2025</t>
        </is>
      </c>
      <c r="L520" s="2">
        <v>46052</v>
      </c>
      <c r="M520" s="2">
        <v>46052.5</v>
      </c>
      <c r="N520" t="inlineStr">
        <is>
          <t>1</t>
        </is>
      </c>
      <c r="O520" t="inlineStr">
        <is>
          <t>年假调休</t>
        </is>
      </c>
      <c r="P520" t="inlineStr">
        <is>
          <t>天</t>
        </is>
      </c>
      <c r="Q520"/>
      <c r="R520"/>
      <c r="S520"/>
      <c r="T520" s="3"/>
      <c r="U520" s="3"/>
      <c r="V520"/>
      <c r="W520" t="inlineStr">
        <is>
          <t>NzU1MDE0NzI0MzAzMzAzNDc1MzpyZWN2OW9mdmRtcmo1aDo1M2YyODFiZWVhNDgzOGM3YTVkNDRiODBlNGIyOGJiNzox</t>
        </is>
      </c>
    </row>
    <row r="521" ht="25.5" customHeight="1">
      <c r="A521" t="inlineStr">
        <is>
          <t>202601260011</t>
        </is>
      </c>
      <c r="B521" t="inlineStr">
        <is>
          <t>已通过</t>
        </is>
      </c>
      <c r="C521" s="4">
        <v>46048.43178240741</v>
      </c>
      <c r="D521" s="4">
        <v>46048.432118055556</v>
      </c>
      <c r="E521" t="inlineStr">
        <is>
          <t>韦潘明</t>
        </is>
      </c>
      <c r="F521" t="inlineStr">
        <is>
          <t>商业化中心;中国大陆区;BST销售团队</t>
        </is>
      </c>
      <c r="G521"/>
      <c r="H521">
        <v>1</v>
      </c>
      <c r="I521">
        <v>1</v>
      </c>
      <c r="J521" t="inlineStr">
        <is>
          <t>28.935s</t>
        </is>
      </c>
      <c r="K521" t="inlineStr">
        <is>
          <t>年假 2025</t>
        </is>
      </c>
      <c r="L521" s="2">
        <v>46048</v>
      </c>
      <c r="M521" s="2">
        <v>46048.5</v>
      </c>
      <c r="N521" t="inlineStr">
        <is>
          <t>1</t>
        </is>
      </c>
      <c r="O521" t="inlineStr">
        <is>
          <t>调休</t>
        </is>
      </c>
      <c r="P521" t="inlineStr">
        <is>
          <t>天</t>
        </is>
      </c>
      <c r="Q521"/>
      <c r="R521"/>
      <c r="S521"/>
      <c r="T521" s="3"/>
      <c r="U521" s="3"/>
      <c r="V521"/>
      <c r="W521" t="inlineStr">
        <is>
          <t>NzU1MDE0NzI0MzAzMzAzNDc1MzpyZWN2OW43bU9QYW80WjowYTQyNTk4MjljZWI5YzljZmQ4NzcyZDM2MjU4YTM0OTox</t>
        </is>
      </c>
    </row>
    <row r="522" ht="25.5" customHeight="1">
      <c r="A522" t="inlineStr">
        <is>
          <t>202601250016</t>
        </is>
      </c>
      <c r="B522" t="inlineStr">
        <is>
          <t>已通过</t>
        </is>
      </c>
      <c r="C522" s="4">
        <v>46047.90642361111</v>
      </c>
      <c r="D522" s="4">
        <v>46049.600590277776</v>
      </c>
      <c r="E522" t="inlineStr">
        <is>
          <t>梁兴光</t>
        </is>
      </c>
      <c r="F522" t="inlineStr">
        <is>
          <t>产品与研发中心;机器人产品研发部;液路研发部</t>
        </is>
      </c>
      <c r="G522"/>
      <c r="H522">
        <v>6</v>
      </c>
      <c r="I522">
        <v>6</v>
      </c>
      <c r="J522" t="inlineStr">
        <is>
          <t>40h39m36.169s</t>
        </is>
      </c>
      <c r="K522" t="inlineStr">
        <is>
          <t>陪产假</t>
        </is>
      </c>
      <c r="L522" s="2">
        <v>46048</v>
      </c>
      <c r="M522" s="2">
        <v>46062.5</v>
      </c>
      <c r="N522" t="inlineStr">
        <is>
          <t>15</t>
        </is>
      </c>
      <c r="O522" t="inlineStr">
        <is>
          <t>陪产假（暂未领到出生证明），后续补上</t>
        </is>
      </c>
      <c r="P522" t="inlineStr">
        <is>
          <t>天</t>
        </is>
      </c>
      <c r="Q522"/>
      <c r="R522"/>
      <c r="S522"/>
      <c r="T522" s="3" t="str">
        <f>=HYPERLINK("https://www.feishu.cn/approval/admin/previewAttachment?key=ba855648-a401-48ba-acff-c015b3e6dbdf", "1 张图片")</f>
        <v>1 张图片</v>
      </c>
      <c r="U522" s="3"/>
      <c r="V522"/>
      <c r="W522" t="inlineStr">
        <is>
          <t>NzU1MDE0NzI0MzAzMzAzNDc1MzpyZWN2OWsyVXI1NWUxNDpiYjIzODcyOTdiOTdhNjk2YzZkZjQ0NTYwYWYzMTEzZDox</t>
        </is>
      </c>
    </row>
    <row r="523" ht="25.5" customHeight="1">
      <c r="A523" t="inlineStr">
        <is>
          <t>202601250002</t>
        </is>
      </c>
      <c r="B523" t="inlineStr">
        <is>
          <t>已通过</t>
        </is>
      </c>
      <c r="C523" s="4">
        <v>46047.458090277774</v>
      </c>
      <c r="D523" s="4">
        <v>46056.63552083333</v>
      </c>
      <c r="E523" t="inlineStr">
        <is>
          <t>程云鹏</t>
        </is>
      </c>
      <c r="F523" t="inlineStr">
        <is>
          <t>项目管理部;中国区口味组</t>
        </is>
      </c>
      <c r="G523"/>
      <c r="H523">
        <v>1</v>
      </c>
      <c r="I523">
        <v>1</v>
      </c>
      <c r="J523" t="inlineStr">
        <is>
          <t>220h15m30.237s</t>
        </is>
      </c>
      <c r="K523" t="inlineStr">
        <is>
          <t>排休假</t>
        </is>
      </c>
      <c r="L523" s="2">
        <v>46047</v>
      </c>
      <c r="M523" s="2">
        <v>46047.5</v>
      </c>
      <c r="N523" t="inlineStr">
        <is>
          <t>1</t>
        </is>
      </c>
      <c r="O523" t="inlineStr">
        <is>
          <t>排休</t>
        </is>
      </c>
      <c r="P523" t="inlineStr">
        <is>
          <t>天</t>
        </is>
      </c>
      <c r="Q523"/>
      <c r="R523"/>
      <c r="S523"/>
      <c r="T523" s="3"/>
      <c r="U523" s="3"/>
      <c r="V523"/>
      <c r="W523" t="inlineStr">
        <is>
          <t>NzU1MDE0NzI0MzAzMzAzNDc1MzpyZWN2OWhxbmZjM1Z5ZjoxZGRhOTEzMzczMTgxOWQzMzcyZWNkYTE0MGIxMjBiYjox</t>
        </is>
      </c>
    </row>
    <row r="524" ht="25.5" customHeight="1">
      <c r="A524" t="inlineStr">
        <is>
          <t>202601240004</t>
        </is>
      </c>
      <c r="B524" t="inlineStr">
        <is>
          <t>已通过</t>
        </is>
      </c>
      <c r="C524" s="4">
        <v>46046.44949074074</v>
      </c>
      <c r="D524" s="4">
        <v>46046.6634375</v>
      </c>
      <c r="E524" t="inlineStr">
        <is>
          <t>习丁予</t>
        </is>
      </c>
      <c r="F524" t="inlineStr">
        <is>
          <t>Project Management Department;China Culinary Group</t>
        </is>
      </c>
      <c r="G524"/>
      <c r="H524">
        <v>1</v>
      </c>
      <c r="I524">
        <v>1</v>
      </c>
      <c r="J524" t="inlineStr">
        <is>
          <t>5h8m5.269s</t>
        </is>
      </c>
      <c r="K524" t="inlineStr">
        <is>
          <t>排休假</t>
        </is>
      </c>
      <c r="L524" s="2">
        <v>46046</v>
      </c>
      <c r="M524" s="2">
        <v>46047.5</v>
      </c>
      <c r="N524" t="inlineStr">
        <is>
          <t>2</t>
        </is>
      </c>
      <c r="O524" t="inlineStr">
        <is>
          <t>排休</t>
        </is>
      </c>
      <c r="P524" t="inlineStr">
        <is>
          <t>天</t>
        </is>
      </c>
      <c r="Q524"/>
      <c r="R524"/>
      <c r="S524"/>
      <c r="T524" s="3"/>
      <c r="U524" s="3"/>
      <c r="V524"/>
      <c r="W524" t="inlineStr">
        <is>
          <t>NzU1MDE0NzI0MzAzMzAzNDc1MzpyZWN2OWJ3SnZQcUlQajo5NzcwNWNlZjhhNTJhMjBmZTk1MjA0YTc3MjhkNWVmODox</t>
        </is>
      </c>
    </row>
    <row r="525" ht="25.5" customHeight="1">
      <c r="A525" t="inlineStr">
        <is>
          <t>202601230043</t>
        </is>
      </c>
      <c r="B525" t="inlineStr">
        <is>
          <t>已通过</t>
        </is>
      </c>
      <c r="C525" s="4">
        <v>46045.72671296296</v>
      </c>
      <c r="D525" s="4">
        <v>46045.740752314814</v>
      </c>
      <c r="E525" t="inlineStr">
        <is>
          <t>刘青青</t>
        </is>
      </c>
      <c r="F525" t="inlineStr">
        <is>
          <t>运营中心;法务部</t>
        </is>
      </c>
      <c r="G525"/>
      <c r="H525">
        <v>1</v>
      </c>
      <c r="I525">
        <v>1</v>
      </c>
      <c r="J525" t="inlineStr">
        <is>
          <t>20m13.081s</t>
        </is>
      </c>
      <c r="K525" t="inlineStr">
        <is>
          <t>加班调休假</t>
        </is>
      </c>
      <c r="L525" s="2">
        <v>46062</v>
      </c>
      <c r="M525" s="2">
        <v>46067.5</v>
      </c>
      <c r="N525" t="inlineStr">
        <is>
          <t>6</t>
        </is>
      </c>
      <c r="O525" t="inlineStr">
        <is>
          <t>春节休假安排</t>
        </is>
      </c>
      <c r="P525" t="inlineStr">
        <is>
          <t>天</t>
        </is>
      </c>
      <c r="Q525"/>
      <c r="R525"/>
      <c r="S525"/>
      <c r="T525" s="3"/>
      <c r="U525" s="3"/>
      <c r="V525"/>
      <c r="W525" t="inlineStr">
        <is>
          <t>NzU1MDE0NzI0MzAzMzAzNDc1MzpyZWN2OTdpSTRRdHZ6WTo0MThjNTdjNDQ1OTk1OWY0YWY4MGVmMzM0NGU2YjYwOTox</t>
        </is>
      </c>
    </row>
    <row r="526" ht="25.5" customHeight="1">
      <c r="A526" t="inlineStr">
        <is>
          <t>202601230014</t>
        </is>
      </c>
      <c r="B526" t="inlineStr">
        <is>
          <t>已通过</t>
        </is>
      </c>
      <c r="C526" s="4">
        <v>46045.49412037037</v>
      </c>
      <c r="D526" s="4">
        <v>46045.494467592594</v>
      </c>
      <c r="E526" t="inlineStr">
        <is>
          <t>余学庆</t>
        </is>
      </c>
      <c r="F526" t="inlineStr">
        <is>
          <t>产品与研发中心;机器人产品研发部;机器人产品部</t>
        </is>
      </c>
      <c r="G526"/>
      <c r="H526">
        <v>1</v>
      </c>
      <c r="I526">
        <v>1</v>
      </c>
      <c r="J526" t="inlineStr">
        <is>
          <t>30.115s</t>
        </is>
      </c>
      <c r="K526" t="inlineStr">
        <is>
          <t>年假 2025</t>
        </is>
      </c>
      <c r="L526" s="2">
        <v>46045.5</v>
      </c>
      <c r="M526" s="2">
        <v>46045.5</v>
      </c>
      <c r="N526" t="inlineStr">
        <is>
          <t>0.5</t>
        </is>
      </c>
      <c r="O526" t="inlineStr">
        <is>
          <t>家里有事，请半天假</t>
        </is>
      </c>
      <c r="P526" t="inlineStr">
        <is>
          <t>天</t>
        </is>
      </c>
      <c r="Q526"/>
      <c r="R526"/>
      <c r="S526"/>
      <c r="T526" s="3"/>
      <c r="U526" s="3"/>
      <c r="V526"/>
      <c r="W526" t="inlineStr">
        <is>
          <t>NzU1MDE0NzI0MzAzMzAzNDc1MzpyZWN2OTVXb2xlcHM0VTplOWU5Y2NmMmUyYzg3ZjhiMWJhY2UzYjFiNDYzYTYwNTox</t>
        </is>
      </c>
    </row>
    <row r="527" ht="25.5" customHeight="1">
      <c r="A527" t="inlineStr">
        <is>
          <t>202601230012</t>
        </is>
      </c>
      <c r="B527" t="inlineStr">
        <is>
          <t>已撤回</t>
        </is>
      </c>
      <c r="C527" s="4">
        <v>46045.48869212963</v>
      </c>
      <c r="D527" s="4">
        <v>46059.39853009259</v>
      </c>
      <c r="E527" t="inlineStr">
        <is>
          <t>郭蓓</t>
        </is>
      </c>
      <c r="F527" t="inlineStr">
        <is>
          <t>创新中心;市场部</t>
        </is>
      </c>
      <c r="G527"/>
      <c r="H527">
        <v>1</v>
      </c>
      <c r="I527">
        <v>1</v>
      </c>
      <c r="J527" t="inlineStr">
        <is>
          <t>333h50m10.055s</t>
        </is>
      </c>
      <c r="K527" t="inlineStr">
        <is>
          <t>病假</t>
        </is>
      </c>
      <c r="L527" s="2">
        <v>46045.5</v>
      </c>
      <c r="M527" s="2">
        <v>46045.5</v>
      </c>
      <c r="N527" t="inlineStr">
        <is>
          <t>0.5</t>
        </is>
      </c>
      <c r="O527" t="inlineStr">
        <is>
          <t>受伤需要去福田医院治疗</t>
        </is>
      </c>
      <c r="P527" t="inlineStr">
        <is>
          <t>天</t>
        </is>
      </c>
      <c r="Q527"/>
      <c r="R527"/>
      <c r="S527"/>
      <c r="T527" s="3"/>
      <c r="U527" s="3" t="str">
        <f>=HYPERLINK("https://www.feishu.cn/approval/admin/previewAttachment?key=e13146f2-2341-4fc8-a26e-4d681f0f4c09", "2 个附件")</f>
        <v>2 个附件</v>
      </c>
      <c r="V527"/>
      <c r="W527" t="inlineStr">
        <is>
          <t>NzU1MDE0NzI0MzAzMzAzNDc1MzpyZWN2OTVVcFU1M1ZENzpmZWVjYmI3NWFlNzY0MjcwNjYzMjMzN2MyZjNlMTliYTox</t>
        </is>
      </c>
    </row>
    <row r="528" ht="25.5" customHeight="1">
      <c r="A528" t="inlineStr">
        <is>
          <t>202601220026</t>
        </is>
      </c>
      <c r="B528" t="inlineStr">
        <is>
          <t>已通过</t>
        </is>
      </c>
      <c r="C528" s="4">
        <v>46044.51534722222</v>
      </c>
      <c r="D528" s="4">
        <v>46045.416342592594</v>
      </c>
      <c r="E528" t="inlineStr">
        <is>
          <t>杜文曦</t>
        </is>
      </c>
      <c r="F528" t="inlineStr">
        <is>
          <t>运营中心;财务部</t>
        </is>
      </c>
      <c r="G528"/>
      <c r="H528">
        <v>2</v>
      </c>
      <c r="I528">
        <v>2</v>
      </c>
      <c r="J528" t="inlineStr">
        <is>
          <t>21h37m25.228s</t>
        </is>
      </c>
      <c r="K528" t="inlineStr">
        <is>
          <t>病假</t>
        </is>
      </c>
      <c r="L528" s="2">
        <v>46044.5</v>
      </c>
      <c r="M528" s="2">
        <v>46044.5</v>
      </c>
      <c r="N528" t="inlineStr">
        <is>
          <t>0.5</t>
        </is>
      </c>
      <c r="O528" t="inlineStr">
        <is>
          <t>感冒发烧特请假半天</t>
        </is>
      </c>
      <c r="P528" t="inlineStr">
        <is>
          <t>天</t>
        </is>
      </c>
      <c r="Q528"/>
      <c r="R528"/>
      <c r="S528"/>
      <c r="T528" s="3"/>
      <c r="U528" s="3" t="str">
        <f>=HYPERLINK("https://www.feishu.cn/approval/admin/previewAttachment?key=adde0e87-172a-4aa5-94ae-4dd2baf213db", "1 个附件")</f>
        <v>1 个附件</v>
      </c>
      <c r="V528"/>
      <c r="W528" t="inlineStr">
        <is>
          <t>NzU1MDE0NzI0MzAzMzAzNDc1MzpyZWN2OTBkeUNGQWgyeDpiNGUxNjBhMDUzNDllZWNmNjFhOWMzN2YxMjhlYmVmNTox</t>
        </is>
      </c>
    </row>
    <row r="529" ht="25.5" customHeight="1">
      <c r="A529" t="inlineStr">
        <is>
          <t>202601220016</t>
        </is>
      </c>
      <c r="B529" t="inlineStr">
        <is>
          <t>已通过</t>
        </is>
      </c>
      <c r="C529" s="4">
        <v>46044.45756944444</v>
      </c>
      <c r="D529" s="4">
        <v>46044.45961805555</v>
      </c>
      <c r="E529" t="inlineStr">
        <is>
          <t>梁兴光</t>
        </is>
      </c>
      <c r="F529" t="inlineStr">
        <is>
          <t>产品与研发中心;机器人产品研发部;液路研发部</t>
        </is>
      </c>
      <c r="G529"/>
      <c r="H529">
        <v>1</v>
      </c>
      <c r="I529">
        <v>1</v>
      </c>
      <c r="J529" t="inlineStr">
        <is>
          <t>2m57.074s</t>
        </is>
      </c>
      <c r="K529" t="inlineStr">
        <is>
          <t>年假 2025</t>
        </is>
      </c>
      <c r="L529" s="2">
        <v>46044.5</v>
      </c>
      <c r="M529" s="2">
        <v>46045.5</v>
      </c>
      <c r="N529" t="inlineStr">
        <is>
          <t>1.5</t>
        </is>
      </c>
      <c r="O529" t="inlineStr">
        <is>
          <t>年假调休</t>
        </is>
      </c>
      <c r="P529" t="inlineStr">
        <is>
          <t>天</t>
        </is>
      </c>
      <c r="Q529"/>
      <c r="R529"/>
      <c r="S529"/>
      <c r="T529" s="3"/>
      <c r="U529" s="3"/>
      <c r="V529"/>
      <c r="W529" t="inlineStr">
        <is>
          <t>NzU1MDE0NzI0MzAzMzAzNDc1MzpyZWN2OFpTQlA3WlpJMDplNzA3MjM1OWY3YzNmYTM4Y2M4MTI0OGU1MDhjOGFhYTox</t>
        </is>
      </c>
    </row>
    <row r="530" ht="25.5" customHeight="1">
      <c r="A530" t="inlineStr">
        <is>
          <t>202601220014</t>
        </is>
      </c>
      <c r="B530" t="inlineStr">
        <is>
          <t>已通过</t>
        </is>
      </c>
      <c r="C530" s="4">
        <v>46044.45381944445</v>
      </c>
      <c r="D530" s="4">
        <v>46044.52721064815</v>
      </c>
      <c r="E530" t="inlineStr">
        <is>
          <t>彭子茂</t>
        </is>
      </c>
      <c r="F530" t="inlineStr">
        <is>
          <t>产品与研发中心;软件系统产品研发部;前端软件开发部</t>
        </is>
      </c>
      <c r="G530"/>
      <c r="H530">
        <v>1</v>
      </c>
      <c r="I530">
        <v>1</v>
      </c>
      <c r="J530" t="inlineStr">
        <is>
          <t>1h45m40.457s</t>
        </is>
      </c>
      <c r="K530" t="inlineStr">
        <is>
          <t>加班调休假</t>
        </is>
      </c>
      <c r="L530" s="2">
        <v>46045.5</v>
      </c>
      <c r="M530" s="2">
        <v>46045.5</v>
      </c>
      <c r="N530" t="inlineStr">
        <is>
          <t>0.5</t>
        </is>
      </c>
      <c r="O530" t="inlineStr">
        <is>
          <t>退库</t>
        </is>
      </c>
      <c r="P530" t="inlineStr">
        <is>
          <t>天</t>
        </is>
      </c>
      <c r="Q530"/>
      <c r="R530"/>
      <c r="S530"/>
      <c r="T530" s="3"/>
      <c r="U530" s="3"/>
      <c r="V530"/>
      <c r="W530" t="inlineStr">
        <is>
          <t>NzU1MDE0NzI0MzAzMzAzNDc1MzpyZWN2OFpSZklYakdXWTpmM2MzMDNlZGMzNTI1ZGZkYmQzZjQ5OWMyYTkxOTZkMDox</t>
        </is>
      </c>
    </row>
    <row r="531" ht="25.5" customHeight="1">
      <c r="A531" t="inlineStr">
        <is>
          <t>202601220011</t>
        </is>
      </c>
      <c r="B531" t="inlineStr">
        <is>
          <t>已通过</t>
        </is>
      </c>
      <c r="C531" s="4">
        <v>46044.441203703704</v>
      </c>
      <c r="D531" s="4">
        <v>46044.470289351855</v>
      </c>
      <c r="E531" t="inlineStr">
        <is>
          <t>陆韬韬</t>
        </is>
      </c>
      <c r="F531" t="inlineStr">
        <is>
          <t>产品与研发中心;软件系统产品研发部;服务器软件部</t>
        </is>
      </c>
      <c r="G531"/>
      <c r="H531">
        <v>1</v>
      </c>
      <c r="I531">
        <v>1</v>
      </c>
      <c r="J531" t="inlineStr">
        <is>
          <t>41m53.26s</t>
        </is>
      </c>
      <c r="K531" t="inlineStr">
        <is>
          <t>年假 2025</t>
        </is>
      </c>
      <c r="L531" s="2">
        <v>46045.5</v>
      </c>
      <c r="M531" s="2">
        <v>46045.5</v>
      </c>
      <c r="N531" t="inlineStr">
        <is>
          <t>0.5</t>
        </is>
      </c>
      <c r="O531" t="inlineStr">
        <is>
          <t>周五使用半天年假</t>
        </is>
      </c>
      <c r="P531" t="inlineStr">
        <is>
          <t>天</t>
        </is>
      </c>
      <c r="Q531"/>
      <c r="R531"/>
      <c r="S531"/>
      <c r="T531" s="3"/>
      <c r="U531" s="3"/>
      <c r="V531"/>
      <c r="W531" t="inlineStr">
        <is>
          <t>NzU1MDE0NzI0MzAzMzAzNDc1MzpyZWN2OFpNRzlpRVNYdjoxODY3NjdjYzAwNDQ0Zjk5OTFiZTNiNmY4MzZjZDc3YTox</t>
        </is>
      </c>
    </row>
    <row r="532" ht="25.5" customHeight="1">
      <c r="A532" t="inlineStr">
        <is>
          <t>202601210050</t>
        </is>
      </c>
      <c r="B532" t="inlineStr">
        <is>
          <t>已通过</t>
        </is>
      </c>
      <c r="C532" s="4">
        <v>46043.95792824074</v>
      </c>
      <c r="D532" s="4">
        <v>46043.99435185185</v>
      </c>
      <c r="E532" t="inlineStr">
        <is>
          <t>丁敬文</t>
        </is>
      </c>
      <c r="F532" t="inlineStr">
        <is>
          <t>Project Management Department;China Culinary Group</t>
        </is>
      </c>
      <c r="G532"/>
      <c r="H532">
        <v>1</v>
      </c>
      <c r="I532">
        <v>1</v>
      </c>
      <c r="J532" t="inlineStr">
        <is>
          <t>52m27.308s</t>
        </is>
      </c>
      <c r="K532" t="inlineStr">
        <is>
          <t>排休假</t>
        </is>
      </c>
      <c r="L532" s="2">
        <v>46037</v>
      </c>
      <c r="M532" s="2">
        <v>46041.5</v>
      </c>
      <c r="N532" t="inlineStr">
        <is>
          <t>5</t>
        </is>
      </c>
      <c r="O532" t="inlineStr">
        <is>
          <t>排休</t>
        </is>
      </c>
      <c r="P532" t="inlineStr">
        <is>
          <t>天</t>
        </is>
      </c>
      <c r="Q532"/>
      <c r="R532"/>
      <c r="S532"/>
      <c r="T532" s="3"/>
      <c r="U532" s="3"/>
      <c r="V532"/>
      <c r="W532" t="inlineStr">
        <is>
          <t>NzU1MDE0NzI0MzAzMzAzNDc1MzpyZWN2OFdYdEFRZHlqODplZGY3ZjIxODVjOGIzZTliZDkyYTY0YzU2MzliYmVlMjox</t>
        </is>
      </c>
    </row>
    <row r="533" ht="25.5" customHeight="1">
      <c r="A533" t="inlineStr">
        <is>
          <t>202601210030</t>
        </is>
      </c>
      <c r="B533" t="inlineStr">
        <is>
          <t>已通过</t>
        </is>
      </c>
      <c r="C533" s="4">
        <v>46043.64674768518</v>
      </c>
      <c r="D533" s="4">
        <v>46043.79004629629</v>
      </c>
      <c r="E533" t="inlineStr">
        <is>
          <t>尹龙强</t>
        </is>
      </c>
      <c r="F533" t="inlineStr">
        <is>
          <t>项目管理部;中国区口味组</t>
        </is>
      </c>
      <c r="G533"/>
      <c r="H533">
        <v>1</v>
      </c>
      <c r="I533">
        <v>1</v>
      </c>
      <c r="J533" t="inlineStr">
        <is>
          <t>3h26m21.067s</t>
        </is>
      </c>
      <c r="K533" t="inlineStr">
        <is>
          <t>调休假</t>
        </is>
      </c>
      <c r="L533" s="2">
        <v>46042</v>
      </c>
      <c r="M533" s="2">
        <v>46042.5</v>
      </c>
      <c r="N533" t="inlineStr">
        <is>
          <t>1</t>
        </is>
      </c>
      <c r="O533" t="inlineStr">
        <is>
          <t>休息调整</t>
        </is>
      </c>
      <c r="P533" t="inlineStr">
        <is>
          <t>天</t>
        </is>
      </c>
      <c r="Q533"/>
      <c r="R533"/>
      <c r="S533"/>
      <c r="T533" s="3"/>
      <c r="U533" s="3"/>
      <c r="V533"/>
      <c r="W533" t="inlineStr">
        <is>
          <t>NzU1MDE0NzI0MzAzMzAzNDc1MzpyZWN2OFY4RkhUWDZQbzplZGI1NGVlN2JiOGJkMzI1N2Q5N2Y0MmE3N2VhNDAzOTox</t>
        </is>
      </c>
    </row>
    <row r="534" ht="25.5" customHeight="1">
      <c r="A534" t="inlineStr">
        <is>
          <t>202601210026</t>
        </is>
      </c>
      <c r="B534" t="inlineStr">
        <is>
          <t>已通过</t>
        </is>
      </c>
      <c r="C534" s="4">
        <v>46043.61048611111</v>
      </c>
      <c r="D534" s="4">
        <v>46043.612488425926</v>
      </c>
      <c r="E534" t="inlineStr">
        <is>
          <t>付超</t>
        </is>
      </c>
      <c r="F534" t="inlineStr">
        <is>
          <t>质量部;研发质量组</t>
        </is>
      </c>
      <c r="G534"/>
      <c r="H534">
        <v>1</v>
      </c>
      <c r="I534">
        <v>1</v>
      </c>
      <c r="J534" t="inlineStr">
        <is>
          <t>2m52.611s</t>
        </is>
      </c>
      <c r="K534" t="inlineStr">
        <is>
          <t>年假 2025</t>
        </is>
      </c>
      <c r="L534" s="2">
        <v>46043.5</v>
      </c>
      <c r="M534" s="2">
        <v>46045.5</v>
      </c>
      <c r="N534" t="inlineStr">
        <is>
          <t>2.5</t>
        </is>
      </c>
      <c r="O534" t="inlineStr">
        <is>
          <t>年假调休。</t>
        </is>
      </c>
      <c r="P534" t="inlineStr">
        <is>
          <t>天</t>
        </is>
      </c>
      <c r="Q534"/>
      <c r="R534"/>
      <c r="S534"/>
      <c r="T534" s="3"/>
      <c r="U534" s="3"/>
      <c r="V534"/>
      <c r="W534" t="inlineStr">
        <is>
          <t>NzU1MDE0NzI0MzAzMzAzNDc1MzpyZWN2OFVWd3c4RXJ6dzpjODRhNmQwY2Q3NjdjMDUzNjUxMzM4MzAzOTRhZTRhOTox</t>
        </is>
      </c>
    </row>
    <row r="535" ht="25.5" customHeight="1">
      <c r="A535" t="inlineStr">
        <is>
          <t>202601210015</t>
        </is>
      </c>
      <c r="B535" t="inlineStr">
        <is>
          <t>已通过</t>
        </is>
      </c>
      <c r="C535" s="4">
        <v>46043.5134375</v>
      </c>
      <c r="D535" s="4">
        <v>46043.58930555556</v>
      </c>
      <c r="E535" t="inlineStr">
        <is>
          <t>胡兴朝</t>
        </is>
      </c>
      <c r="F535" t="inlineStr">
        <is>
          <t>运营中心;财务部</t>
        </is>
      </c>
      <c r="G535"/>
      <c r="H535">
        <v>1</v>
      </c>
      <c r="I535">
        <v>1</v>
      </c>
      <c r="J535" t="inlineStr">
        <is>
          <t>1h49m15.333s</t>
        </is>
      </c>
      <c r="K535" t="inlineStr">
        <is>
          <t>年假 2025</t>
        </is>
      </c>
      <c r="L535" s="2">
        <v>46043.5</v>
      </c>
      <c r="M535" s="2">
        <v>46043.5</v>
      </c>
      <c r="N535" t="inlineStr">
        <is>
          <t>0.5</t>
        </is>
      </c>
      <c r="O535" t="inlineStr">
        <is>
          <t>休年假</t>
        </is>
      </c>
      <c r="P535" t="inlineStr">
        <is>
          <t>天</t>
        </is>
      </c>
      <c r="Q535"/>
      <c r="R535"/>
      <c r="S535"/>
      <c r="T535" s="3"/>
      <c r="U535" s="3"/>
      <c r="V535"/>
      <c r="W535" t="inlineStr">
        <is>
          <t>NzU1MDE0NzI0MzAzMzAzNDc1MzpyZWN2OFVtbDNUcnVIdDozZWIxMzVjNWVkNTY0NmJjOWRhOWI2YjA1YThkY2RjMDox</t>
        </is>
      </c>
    </row>
    <row r="536" ht="25.5" customHeight="1">
      <c r="A536" t="inlineStr">
        <is>
          <t>202601210010</t>
        </is>
      </c>
      <c r="B536" t="inlineStr">
        <is>
          <t>已通过</t>
        </is>
      </c>
      <c r="C536" s="4">
        <v>46043.419699074075</v>
      </c>
      <c r="D536" s="4">
        <v>46044.678136574075</v>
      </c>
      <c r="E536" t="inlineStr">
        <is>
          <t>覃荆洲</t>
        </is>
      </c>
      <c r="F536" t="inlineStr">
        <is>
          <t>创新中心;市场部</t>
        </is>
      </c>
      <c r="G536"/>
      <c r="H536">
        <v>2</v>
      </c>
      <c r="I536">
        <v>2</v>
      </c>
      <c r="J536" t="inlineStr">
        <is>
          <t>30h12m9.377s</t>
        </is>
      </c>
      <c r="K536" t="inlineStr">
        <is>
          <t>年假 2025</t>
        </is>
      </c>
      <c r="L536" s="2">
        <v>46062</v>
      </c>
      <c r="M536" s="2">
        <v>46067.5</v>
      </c>
      <c r="N536" t="inlineStr">
        <is>
          <t>6</t>
        </is>
      </c>
      <c r="O536" t="inlineStr">
        <is>
          <t>休年假</t>
        </is>
      </c>
      <c r="P536" t="inlineStr">
        <is>
          <t>天</t>
        </is>
      </c>
      <c r="Q536"/>
      <c r="R536"/>
      <c r="S536"/>
      <c r="T536" s="3"/>
      <c r="U536" s="3"/>
      <c r="V536"/>
      <c r="W536" t="inlineStr">
        <is>
          <t>NzU1MDE0NzI0MzAzMzAzNDc1MzpyZWN2OFRPbTdGcGNyYTo2MmQzZDJjMTBiNjQ2ZmRkZDA0MTkwZmM1NWQwNDVmZDox</t>
        </is>
      </c>
    </row>
    <row r="537" ht="25.5" customHeight="1">
      <c r="A537" t="inlineStr">
        <is>
          <t>202601210005</t>
        </is>
      </c>
      <c r="B537" t="inlineStr">
        <is>
          <t>已通过</t>
        </is>
      </c>
      <c r="C537" s="4">
        <v>46043.37804398148</v>
      </c>
      <c r="D537" s="4">
        <v>46043.39171296296</v>
      </c>
      <c r="E537" t="inlineStr">
        <is>
          <t>李小玲</t>
        </is>
      </c>
      <c r="F537" t="inlineStr">
        <is>
          <t>工业化中心;供应链部;计划&amp;履行组</t>
        </is>
      </c>
      <c r="G537"/>
      <c r="H537">
        <v>1</v>
      </c>
      <c r="I537">
        <v>1</v>
      </c>
      <c r="J537" t="inlineStr">
        <is>
          <t>19m40.937s</t>
        </is>
      </c>
      <c r="K537" t="inlineStr">
        <is>
          <t>年假 2025</t>
        </is>
      </c>
      <c r="L537" s="2">
        <v>46043</v>
      </c>
      <c r="M537" s="2">
        <v>46043</v>
      </c>
      <c r="N537" t="inlineStr">
        <is>
          <t>0.5</t>
        </is>
      </c>
      <c r="O537" t="inlineStr">
        <is>
          <t>头疼</t>
        </is>
      </c>
      <c r="P537" t="inlineStr">
        <is>
          <t>天</t>
        </is>
      </c>
      <c r="Q537"/>
      <c r="R537"/>
      <c r="S537"/>
      <c r="T537" s="3"/>
      <c r="U537" s="3"/>
      <c r="V537"/>
      <c r="W537" t="inlineStr">
        <is>
          <t>NzU1MDE0NzI0MzAzMzAzNDc1MzpyZWN2OFR6Zk8zenpMazpiNjkxODAwMDFmYjVhYzExYTc1YTFhY2Y2NDVjZDVjMzox</t>
        </is>
      </c>
    </row>
    <row r="538" ht="25.5" customHeight="1">
      <c r="A538" t="inlineStr">
        <is>
          <t>202601200048</t>
        </is>
      </c>
      <c r="B538" t="inlineStr">
        <is>
          <t>已通过</t>
        </is>
      </c>
      <c r="C538" s="4">
        <v>46042.74519675926</v>
      </c>
      <c r="D538" s="4">
        <v>46042.745717592596</v>
      </c>
      <c r="E538" t="inlineStr">
        <is>
          <t>韦潘明</t>
        </is>
      </c>
      <c r="F538" t="inlineStr">
        <is>
          <t>商业化中心;中国大陆区;BST销售团队</t>
        </is>
      </c>
      <c r="G538"/>
      <c r="H538">
        <v>1</v>
      </c>
      <c r="I538">
        <v>1</v>
      </c>
      <c r="J538" t="inlineStr">
        <is>
          <t>45.062s</t>
        </is>
      </c>
      <c r="K538" t="inlineStr">
        <is>
          <t>加班调休假</t>
        </is>
      </c>
      <c r="L538" s="2">
        <v>46043</v>
      </c>
      <c r="M538" s="2">
        <v>46044.5</v>
      </c>
      <c r="N538" t="inlineStr">
        <is>
          <t>2</t>
        </is>
      </c>
      <c r="O538" t="inlineStr">
        <is>
          <t>家里迁坟</t>
        </is>
      </c>
      <c r="P538" t="inlineStr">
        <is>
          <t>天</t>
        </is>
      </c>
      <c r="Q538"/>
      <c r="R538"/>
      <c r="S538"/>
      <c r="T538" s="3"/>
      <c r="U538" s="3"/>
      <c r="V538"/>
      <c r="W538" t="inlineStr">
        <is>
          <t>NzU1MDE0NzI0MzAzMzAzNDc1MzpyZWN2OFBSUElxZldJeDpjZGJlMDA4MGQ3ZjFkY2ExOWIwYjdjM2NjZTQ2MmMyMjox</t>
        </is>
      </c>
    </row>
    <row r="539" ht="25.5" customHeight="1">
      <c r="A539" t="inlineStr">
        <is>
          <t>202601200030</t>
        </is>
      </c>
      <c r="B539" t="inlineStr">
        <is>
          <t>已通过</t>
        </is>
      </c>
      <c r="C539" s="4">
        <v>46042.62204861111</v>
      </c>
      <c r="D539" s="4">
        <v>46042.62278935185</v>
      </c>
      <c r="E539" t="inlineStr">
        <is>
          <t>杨运强</t>
        </is>
      </c>
      <c r="F539" t="inlineStr">
        <is>
          <t>产品与研发中心;软件系统产品研发部;服务器软件部</t>
        </is>
      </c>
      <c r="G539"/>
      <c r="H539">
        <v>1</v>
      </c>
      <c r="I539">
        <v>1</v>
      </c>
      <c r="J539" t="inlineStr">
        <is>
          <t>1m3.923s</t>
        </is>
      </c>
      <c r="K539" t="inlineStr">
        <is>
          <t>年假 2025</t>
        </is>
      </c>
      <c r="L539" s="2">
        <v>46048</v>
      </c>
      <c r="M539" s="2">
        <v>46048.5</v>
      </c>
      <c r="N539" t="inlineStr">
        <is>
          <t>1</t>
        </is>
      </c>
      <c r="O539" t="inlineStr">
        <is>
          <t>家中有事，申请年假一天</t>
        </is>
      </c>
      <c r="P539" t="inlineStr">
        <is>
          <t>天</t>
        </is>
      </c>
      <c r="Q539"/>
      <c r="R539"/>
      <c r="S539"/>
      <c r="T539" s="3"/>
      <c r="U539" s="3"/>
      <c r="V539"/>
      <c r="W539" t="inlineStr">
        <is>
          <t>NzU1MDE0NzI0MzAzMzAzNDc1MzpyZWN2OFA5Yko5bW5vczo1ZDQzZTVjMzVmZDA0Mzg4Y2VlZmYyNWRjODIzZjhkZDox</t>
        </is>
      </c>
    </row>
    <row r="540" ht="25.5" customHeight="1">
      <c r="A540" t="inlineStr">
        <is>
          <t>202601200019</t>
        </is>
      </c>
      <c r="B540" t="inlineStr">
        <is>
          <t>已通过</t>
        </is>
      </c>
      <c r="C540" s="4">
        <v>46042.57016203704</v>
      </c>
      <c r="D540" s="4">
        <v>46042.69956018519</v>
      </c>
      <c r="E540" t="inlineStr">
        <is>
          <t>李钰</t>
        </is>
      </c>
      <c r="F540" t="inlineStr">
        <is>
          <t>Business Center;Mainland China Region;South  Area Operations Command;South China After-Sales Group</t>
        </is>
      </c>
      <c r="G540"/>
      <c r="H540">
        <v>2</v>
      </c>
      <c r="I540">
        <v>2</v>
      </c>
      <c r="J540" t="inlineStr">
        <is>
          <t>3h6m19.588s</t>
        </is>
      </c>
      <c r="K540" t="inlineStr">
        <is>
          <t>加班调休假</t>
        </is>
      </c>
      <c r="L540" s="2">
        <v>46041</v>
      </c>
      <c r="M540" s="2">
        <v>46047.5</v>
      </c>
      <c r="N540" t="inlineStr">
        <is>
          <t>5</t>
        </is>
      </c>
      <c r="O540" t="inlineStr">
        <is>
          <t>受伤，医生建议静养7天</t>
        </is>
      </c>
      <c r="P540" t="inlineStr">
        <is>
          <t>天</t>
        </is>
      </c>
      <c r="Q540"/>
      <c r="R540"/>
      <c r="S540"/>
      <c r="T540" s="3"/>
      <c r="U540" s="3"/>
      <c r="V540"/>
      <c r="W540" t="inlineStr">
        <is>
          <t>NzU1MDE0NzI0MzAzMzAzNDc1MzpyZWN2OE9RbnM0ekhNZDo2MzQ0ZDk1NjVkMTQwMjQ5ODliMTQzZTU3ZWM2MTY1Yjox</t>
        </is>
      </c>
    </row>
    <row r="541" ht="25.5" customHeight="1">
      <c r="A541" t="inlineStr">
        <is>
          <t>202601200016</t>
        </is>
      </c>
      <c r="B541" t="inlineStr">
        <is>
          <t>已通过</t>
        </is>
      </c>
      <c r="C541" s="4">
        <v>46042.48234953704</v>
      </c>
      <c r="D541" s="4">
        <v>46042.71188657408</v>
      </c>
      <c r="E541" t="inlineStr">
        <is>
          <t>张海东</t>
        </is>
      </c>
      <c r="F541" t="inlineStr">
        <is>
          <t>产品与研发中心;机器人产品研发部;机器人产品部</t>
        </is>
      </c>
      <c r="G541"/>
      <c r="H541">
        <v>1</v>
      </c>
      <c r="I541">
        <v>1</v>
      </c>
      <c r="J541" t="inlineStr">
        <is>
          <t>5h30m31.77s</t>
        </is>
      </c>
      <c r="K541" t="inlineStr">
        <is>
          <t>加班调休假</t>
        </is>
      </c>
      <c r="L541" s="2">
        <v>46028</v>
      </c>
      <c r="M541" s="2">
        <v>46029.5</v>
      </c>
      <c r="N541" t="inlineStr">
        <is>
          <t>2</t>
        </is>
      </c>
      <c r="O541" t="inlineStr">
        <is>
          <t>家中有事，请假两天</t>
        </is>
      </c>
      <c r="P541" t="inlineStr">
        <is>
          <t>天</t>
        </is>
      </c>
      <c r="Q541"/>
      <c r="R541"/>
      <c r="S541"/>
      <c r="T541" s="3"/>
      <c r="U541" s="3"/>
      <c r="V541"/>
      <c r="W541" t="inlineStr">
        <is>
          <t>NzU1MDE0NzI0MzAzMzAzNDc1MzpyZWN2OE9reEpiTUNkdDpmNGI0YmMxMjYzZDA0OTQxYmYyMDA3N2Q2NmRhMjc2Zjox</t>
        </is>
      </c>
    </row>
    <row r="542" ht="25.5" customHeight="1">
      <c r="A542" t="inlineStr">
        <is>
          <t>202601200001</t>
        </is>
      </c>
      <c r="B542" t="inlineStr">
        <is>
          <t>已通过</t>
        </is>
      </c>
      <c r="C542" s="4">
        <v>46042.32745370371</v>
      </c>
      <c r="D542" s="4">
        <v>46042.40762731482</v>
      </c>
      <c r="E542" t="inlineStr">
        <is>
          <t>魏世伟</t>
        </is>
      </c>
      <c r="F542" t="inlineStr">
        <is>
          <t>产品与研发中心;软件系统产品研发部;安卓软件开发部</t>
        </is>
      </c>
      <c r="G542"/>
      <c r="H542">
        <v>1</v>
      </c>
      <c r="I542">
        <v>1</v>
      </c>
      <c r="J542" t="inlineStr">
        <is>
          <t>1h55m26.811s</t>
        </is>
      </c>
      <c r="K542" t="inlineStr">
        <is>
          <t>年假 2025</t>
        </is>
      </c>
      <c r="L542" s="2">
        <v>46042</v>
      </c>
      <c r="M542" s="2">
        <v>46042</v>
      </c>
      <c r="N542" t="inlineStr">
        <is>
          <t>0.5</t>
        </is>
      </c>
      <c r="O542" t="inlineStr">
        <is>
          <t>处理个人事情</t>
        </is>
      </c>
      <c r="P542" t="inlineStr">
        <is>
          <t>天</t>
        </is>
      </c>
      <c r="Q542"/>
      <c r="R542"/>
      <c r="S542"/>
      <c r="T542" s="3"/>
      <c r="U542" s="3"/>
      <c r="V542"/>
      <c r="W542" t="inlineStr">
        <is>
          <t>NzU1MDE0NzI0MzAzMzAzNDc1MzpyZWN2OE5xb2k2RzV3RDozNzQ4NzYxYjI3ZjYyMDUwOWVmNTc0MjIxNGM1NTNiYzox</t>
        </is>
      </c>
    </row>
    <row r="543" ht="25.5" customHeight="1">
      <c r="A543" t="inlineStr">
        <is>
          <t>202601190056</t>
        </is>
      </c>
      <c r="B543" t="inlineStr">
        <is>
          <t>已通过</t>
        </is>
      </c>
      <c r="C543" s="4">
        <v>46041.747395833336</v>
      </c>
      <c r="D543" s="4">
        <v>46041.75565972222</v>
      </c>
      <c r="E543" t="inlineStr">
        <is>
          <t>郭蓓</t>
        </is>
      </c>
      <c r="F543" t="inlineStr">
        <is>
          <t>商业化中心;解决方案&amp;Marketing部;市场部</t>
        </is>
      </c>
      <c r="G543"/>
      <c r="H543">
        <v>2</v>
      </c>
      <c r="I543">
        <v>2</v>
      </c>
      <c r="J543" t="inlineStr">
        <is>
          <t>11m53.741s</t>
        </is>
      </c>
      <c r="K543" t="inlineStr">
        <is>
          <t>病假</t>
        </is>
      </c>
      <c r="L543" s="2">
        <v>46041.5</v>
      </c>
      <c r="M543" s="2">
        <v>46041.5</v>
      </c>
      <c r="N543" t="inlineStr">
        <is>
          <t>0.5</t>
        </is>
      </c>
      <c r="O543" t="inlineStr">
        <is>
          <t>3:30pm-7pm请假，脚扭伤肿了，去医院看病治疗</t>
        </is>
      </c>
      <c r="P543" t="inlineStr">
        <is>
          <t>天</t>
        </is>
      </c>
      <c r="Q543"/>
      <c r="R543"/>
      <c r="S543"/>
      <c r="T543" s="3"/>
      <c r="U543" s="3" t="str">
        <f>=HYPERLINK("https://www.feishu.cn/approval/admin/previewAttachment?key=53dfe08b-1c8f-4166-944b-a97a38ef1cbd", "2 个附件")</f>
        <v>2 个附件</v>
      </c>
      <c r="V543"/>
      <c r="W543" t="inlineStr">
        <is>
          <t>NzU1MDE0NzI0MzAzMzAzNDc1MzpyZWN2OEsyNnJYdEFyazo4NDY0NTIxMzRmZTU3YmU1NDg2NTExMGZiMzI2ZjY4Mzox</t>
        </is>
      </c>
    </row>
    <row r="544" ht="25.5" customHeight="1">
      <c r="A544" t="inlineStr">
        <is>
          <t>202601190022</t>
        </is>
      </c>
      <c r="B544" t="inlineStr">
        <is>
          <t>已通过</t>
        </is>
      </c>
      <c r="C544" s="4">
        <v>46041.592141203706</v>
      </c>
      <c r="D544" s="4">
        <v>46041.59230324074</v>
      </c>
      <c r="E544" t="inlineStr">
        <is>
          <t>吴春斌</t>
        </is>
      </c>
      <c r="F544" t="inlineStr">
        <is>
          <t>项目管理部;全球口味管理部;中国区口味组</t>
        </is>
      </c>
      <c r="G544"/>
      <c r="H544">
        <v>1</v>
      </c>
      <c r="I544">
        <v>1</v>
      </c>
      <c r="J544" t="inlineStr">
        <is>
          <t>13.613s</t>
        </is>
      </c>
      <c r="K544" t="inlineStr">
        <is>
          <t>年假 2025</t>
        </is>
      </c>
      <c r="L544" s="2">
        <v>46034</v>
      </c>
      <c r="M544" s="2">
        <v>46034.5</v>
      </c>
      <c r="N544" t="inlineStr">
        <is>
          <t>1</t>
        </is>
      </c>
      <c r="O544" t="inlineStr">
        <is>
          <t>暂无项目排休</t>
        </is>
      </c>
      <c r="P544" t="inlineStr">
        <is>
          <t>天</t>
        </is>
      </c>
      <c r="Q544"/>
      <c r="R544"/>
      <c r="S544"/>
      <c r="T544" s="3"/>
      <c r="U544" s="3"/>
      <c r="V544"/>
      <c r="W544" t="inlineStr">
        <is>
          <t>NzU1MDE0NzI0MzAzMzAzNDc1MzpyZWN2OEo3UDJkaUQxeTphYTBlYjE3NjRhNjgzZGM1MzUzNzY3ODAwM2NjYTI4YTox</t>
        </is>
      </c>
    </row>
    <row r="545" ht="25.5" customHeight="1">
      <c r="A545" t="inlineStr">
        <is>
          <t>202601190020</t>
        </is>
      </c>
      <c r="B545" t="inlineStr">
        <is>
          <t>已通过</t>
        </is>
      </c>
      <c r="C545" s="4">
        <v>46041.52659722222</v>
      </c>
      <c r="D545" s="4">
        <v>46042.57197916666</v>
      </c>
      <c r="E545" t="inlineStr">
        <is>
          <t>钟沛彤</t>
        </is>
      </c>
      <c r="F545" t="inlineStr">
        <is>
          <t>设计部</t>
        </is>
      </c>
      <c r="G545"/>
      <c r="H545">
        <v>1</v>
      </c>
      <c r="I545">
        <v>1</v>
      </c>
      <c r="J545" t="inlineStr">
        <is>
          <t>25h5m20.943s</t>
        </is>
      </c>
      <c r="K545" t="inlineStr">
        <is>
          <t>年假 2025</t>
        </is>
      </c>
      <c r="L545" s="2">
        <v>46041.5</v>
      </c>
      <c r="M545" s="2">
        <v>46041.5</v>
      </c>
      <c r="N545" t="inlineStr">
        <is>
          <t>0.5</t>
        </is>
      </c>
      <c r="O545" t="inlineStr">
        <is>
          <t>身体不适</t>
        </is>
      </c>
      <c r="P545" t="inlineStr">
        <is>
          <t>天</t>
        </is>
      </c>
      <c r="Q545"/>
      <c r="R545"/>
      <c r="S545"/>
      <c r="T545" s="3"/>
      <c r="U545" s="3"/>
      <c r="V545"/>
      <c r="W545" t="inlineStr">
        <is>
          <t>NzU1MDE0NzI0MzAzMzAzNDc1MzpyZWN2OElLM0pxMGxLWjo3MGQ1MTQ2MGI3YmZlNjIwNmZhOTgyY2VkNmMyZWUyMTox</t>
        </is>
      </c>
    </row>
    <row r="546" ht="25.5" customHeight="1">
      <c r="A546" t="inlineStr">
        <is>
          <t>202601190017</t>
        </is>
      </c>
      <c r="B546" t="inlineStr">
        <is>
          <t>已通过</t>
        </is>
      </c>
      <c r="C546" s="4">
        <v>46041.49712962963</v>
      </c>
      <c r="D546" s="4">
        <v>46041.497395833336</v>
      </c>
      <c r="E546" t="inlineStr">
        <is>
          <t>何锐</t>
        </is>
      </c>
      <c r="F546" t="inlineStr">
        <is>
          <t>工业化中心;制造部;整机工艺组</t>
        </is>
      </c>
      <c r="G546"/>
      <c r="H546">
        <v>1</v>
      </c>
      <c r="I546">
        <v>1</v>
      </c>
      <c r="J546" t="inlineStr">
        <is>
          <t>22.938s</t>
        </is>
      </c>
      <c r="K546" t="inlineStr">
        <is>
          <t>年假 2025</t>
        </is>
      </c>
      <c r="L546" s="2">
        <v>46041.5</v>
      </c>
      <c r="M546" s="2">
        <v>46041.5</v>
      </c>
      <c r="N546" t="inlineStr">
        <is>
          <t>0.5</t>
        </is>
      </c>
      <c r="O546" t="inlineStr">
        <is>
          <t>处理家事</t>
        </is>
      </c>
      <c r="P546" t="inlineStr">
        <is>
          <t>天</t>
        </is>
      </c>
      <c r="Q546"/>
      <c r="R546"/>
      <c r="S546"/>
      <c r="T546" s="3"/>
      <c r="U546" s="3"/>
      <c r="V546"/>
      <c r="W546" t="inlineStr">
        <is>
          <t>NzU1MDE0NzI0MzAzMzAzNDc1MzpyZWN2OEl6bnA0Q0RyeDpkYTMwYmJiMjJhMzI5MzFlMzM0MDU5NzRkYmQzZTczMTox</t>
        </is>
      </c>
    </row>
    <row r="547" ht="25.5" customHeight="1">
      <c r="A547" t="inlineStr">
        <is>
          <t>202601190016</t>
        </is>
      </c>
      <c r="B547" t="inlineStr">
        <is>
          <t>已通过</t>
        </is>
      </c>
      <c r="C547" s="4">
        <v>46041.49429398148</v>
      </c>
      <c r="D547" s="4">
        <v>46041.73537037037</v>
      </c>
      <c r="E547" t="inlineStr">
        <is>
          <t>习丁予</t>
        </is>
      </c>
      <c r="F547" t="inlineStr">
        <is>
          <t>项目管理部;全球口味管理部;中国区口味组</t>
        </is>
      </c>
      <c r="G547"/>
      <c r="H547">
        <v>1</v>
      </c>
      <c r="I547">
        <v>1</v>
      </c>
      <c r="J547" t="inlineStr">
        <is>
          <t>5h47m9.343s</t>
        </is>
      </c>
      <c r="K547" t="inlineStr">
        <is>
          <t>排休假</t>
        </is>
      </c>
      <c r="L547" s="2">
        <v>46041</v>
      </c>
      <c r="M547" s="2">
        <v>46041.5</v>
      </c>
      <c r="N547" t="inlineStr">
        <is>
          <t>1</t>
        </is>
      </c>
      <c r="O547" t="inlineStr">
        <is>
          <t>排休</t>
        </is>
      </c>
      <c r="P547" t="inlineStr">
        <is>
          <t>天</t>
        </is>
      </c>
      <c r="Q547"/>
      <c r="R547"/>
      <c r="S547"/>
      <c r="T547" s="3"/>
      <c r="U547" s="3"/>
      <c r="V547"/>
      <c r="W547" t="inlineStr">
        <is>
          <t>NzU1MDE0NzI0MzAzMzAzNDc1MzpyZWN2OEl5bEFUbUpRUzo2ZmI5YmY3ZTJhZGE4YzUyNDA0MzcwNjhiYzFkZjUzYzox</t>
        </is>
      </c>
    </row>
    <row r="548" ht="25.5" customHeight="1">
      <c r="A548" t="inlineStr">
        <is>
          <t>202601180005</t>
        </is>
      </c>
      <c r="B548" t="inlineStr">
        <is>
          <t>已通过</t>
        </is>
      </c>
      <c r="C548" s="4">
        <v>46040.64113425926</v>
      </c>
      <c r="D548" s="4">
        <v>46040.884560185186</v>
      </c>
      <c r="E548" t="inlineStr">
        <is>
          <t>程云鹏</t>
        </is>
      </c>
      <c r="F548" t="inlineStr">
        <is>
          <t>项目管理部;全球口味管理部;中国区口味组</t>
        </is>
      </c>
      <c r="G548"/>
      <c r="H548">
        <v>1</v>
      </c>
      <c r="I548">
        <v>1</v>
      </c>
      <c r="J548" t="inlineStr">
        <is>
          <t>5h50m31.279s</t>
        </is>
      </c>
      <c r="K548" t="inlineStr">
        <is>
          <t>排休假</t>
        </is>
      </c>
      <c r="L548" s="2">
        <v>46040</v>
      </c>
      <c r="M548" s="2">
        <v>46040.5</v>
      </c>
      <c r="N548" t="inlineStr">
        <is>
          <t>1</t>
        </is>
      </c>
      <c r="O548" t="inlineStr">
        <is>
          <t>排休</t>
        </is>
      </c>
      <c r="P548" t="inlineStr">
        <is>
          <t>天</t>
        </is>
      </c>
      <c r="Q548"/>
      <c r="R548"/>
      <c r="S548"/>
      <c r="T548" s="3"/>
      <c r="U548" s="3"/>
      <c r="V548"/>
      <c r="W548" t="inlineStr">
        <is>
          <t>NzU1MDE0NzI0MzAzMzAzNDc1MzpyZWN2OER6M3hiTjk5bDoxODdhODFmOTM2MzJlYzQ1YzRhM2ZjNmUyZTUwODMwNDox</t>
        </is>
      </c>
    </row>
    <row r="549" ht="25.5" customHeight="1">
      <c r="A549" t="inlineStr">
        <is>
          <t>202601180004</t>
        </is>
      </c>
      <c r="B549" t="inlineStr">
        <is>
          <t>已通过</t>
        </is>
      </c>
      <c r="C549" s="4">
        <v>46040.555497685185</v>
      </c>
      <c r="D549" s="4">
        <v>46040.61510416667</v>
      </c>
      <c r="E549" t="inlineStr">
        <is>
          <t>韦潘明</t>
        </is>
      </c>
      <c r="F549" t="inlineStr">
        <is>
          <t>商业化中心;销售大区;中国大陆区;BST销售团队</t>
        </is>
      </c>
      <c r="G549"/>
      <c r="H549">
        <v>1</v>
      </c>
      <c r="I549">
        <v>1</v>
      </c>
      <c r="J549" t="inlineStr">
        <is>
          <t>1h25m50.26s</t>
        </is>
      </c>
      <c r="K549" t="inlineStr">
        <is>
          <t>年假 2025</t>
        </is>
      </c>
      <c r="L549" s="2">
        <v>46041</v>
      </c>
      <c r="M549" s="2">
        <v>46042.5</v>
      </c>
      <c r="N549" t="inlineStr">
        <is>
          <t>2</t>
        </is>
      </c>
      <c r="O549" t="inlineStr">
        <is>
          <t>家里迁坟</t>
        </is>
      </c>
      <c r="P549" t="inlineStr">
        <is>
          <t>天</t>
        </is>
      </c>
      <c r="Q549"/>
      <c r="R549"/>
      <c r="S549"/>
      <c r="T549" s="3"/>
      <c r="U549" s="3"/>
      <c r="V549"/>
      <c r="W549" t="inlineStr">
        <is>
          <t>NzU1MDE0NzI0MzAzMzAzNDc1MzpyZWN2OEQ0MERsOVROejpjODcxMWUyMDViMTZkM2FhYmU1ZWVmMWJkMTk2ODhlYTox</t>
        </is>
      </c>
    </row>
    <row r="550" ht="25.5" customHeight="1">
      <c r="A550" t="inlineStr">
        <is>
          <t>202601170023</t>
        </is>
      </c>
      <c r="B550" t="inlineStr">
        <is>
          <t>已通过</t>
        </is>
      </c>
      <c r="C550" s="4">
        <v>46039.959178240744</v>
      </c>
      <c r="D550" s="4">
        <v>46040.88459490741</v>
      </c>
      <c r="E550" t="inlineStr">
        <is>
          <t>周洪亮</t>
        </is>
      </c>
      <c r="F550" t="inlineStr">
        <is>
          <t>项目管理部;全球口味管理部;中国区口味组</t>
        </is>
      </c>
      <c r="G550"/>
      <c r="H550">
        <v>1</v>
      </c>
      <c r="I550">
        <v>1</v>
      </c>
      <c r="J550" t="inlineStr">
        <is>
          <t>22h12m35.678s</t>
        </is>
      </c>
      <c r="K550" t="inlineStr">
        <is>
          <t>排休假</t>
        </is>
      </c>
      <c r="L550" s="2">
        <v>46040</v>
      </c>
      <c r="M550" s="2">
        <v>46040.5</v>
      </c>
      <c r="N550" t="inlineStr">
        <is>
          <t>1</t>
        </is>
      </c>
      <c r="O550" t="inlineStr">
        <is>
          <t>排休</t>
        </is>
      </c>
      <c r="P550" t="inlineStr">
        <is>
          <t>天</t>
        </is>
      </c>
      <c r="Q550"/>
      <c r="R550"/>
      <c r="S550"/>
      <c r="T550" s="3"/>
      <c r="U550" s="3"/>
      <c r="V550"/>
      <c r="W550" t="inlineStr">
        <is>
          <t>NzU1MDE0NzI0MzAzMzAzNDc1MzpyZWN2OHp6UG9FWnRmMToxZDMyMDUxYzMwNjFkZWIxMjVhNWU5MzJjMzBhYzk2Njox</t>
        </is>
      </c>
    </row>
    <row r="551" ht="25.5" customHeight="1">
      <c r="A551" t="inlineStr">
        <is>
          <t>202601170003</t>
        </is>
      </c>
      <c r="B551" t="inlineStr">
        <is>
          <t>已通过</t>
        </is>
      </c>
      <c r="C551" s="4">
        <v>46039.353634259256</v>
      </c>
      <c r="D551" s="4">
        <v>46039.852858796294</v>
      </c>
      <c r="E551" t="inlineStr">
        <is>
          <t>习丁予</t>
        </is>
      </c>
      <c r="F551" t="inlineStr">
        <is>
          <t>项目管理部;全球口味管理部;中国区口味组</t>
        </is>
      </c>
      <c r="G551"/>
      <c r="H551">
        <v>1</v>
      </c>
      <c r="I551">
        <v>1</v>
      </c>
      <c r="J551" t="inlineStr">
        <is>
          <t>11h58m53.512s</t>
        </is>
      </c>
      <c r="K551" t="inlineStr">
        <is>
          <t>排休假</t>
        </is>
      </c>
      <c r="L551" s="2">
        <v>46039.5</v>
      </c>
      <c r="M551" s="2">
        <v>46040.5</v>
      </c>
      <c r="N551" t="inlineStr">
        <is>
          <t>1.5</t>
        </is>
      </c>
      <c r="O551" t="inlineStr">
        <is>
          <t>排休</t>
        </is>
      </c>
      <c r="P551" t="inlineStr">
        <is>
          <t>天</t>
        </is>
      </c>
      <c r="Q551"/>
      <c r="R551"/>
      <c r="S551"/>
      <c r="T551" s="3"/>
      <c r="U551" s="3"/>
      <c r="V551"/>
      <c r="W551" t="inlineStr">
        <is>
          <t>NzU1MDE0NzI0MzAzMzAzNDc1MzpyZWN2OHcyaU5lWHRyaDozNjdhZTdmZjYyMjRjM2JjZGJlODdmZWZiNGNjNTQ2MTox</t>
        </is>
      </c>
    </row>
    <row r="552" ht="25.5" customHeight="1">
      <c r="A552" t="inlineStr">
        <is>
          <t>202601170002</t>
        </is>
      </c>
      <c r="B552" t="inlineStr">
        <is>
          <t>已通过</t>
        </is>
      </c>
      <c r="C552" s="4">
        <v>46039.35337962963</v>
      </c>
      <c r="D552" s="4">
        <v>46039.85290509259</v>
      </c>
      <c r="E552" t="inlineStr">
        <is>
          <t>习丁予</t>
        </is>
      </c>
      <c r="F552" t="inlineStr">
        <is>
          <t>项目管理部;全球口味管理部;中国区口味组</t>
        </is>
      </c>
      <c r="G552"/>
      <c r="H552">
        <v>1</v>
      </c>
      <c r="I552">
        <v>1</v>
      </c>
      <c r="J552" t="inlineStr">
        <is>
          <t>11h59m18.081s</t>
        </is>
      </c>
      <c r="K552" t="inlineStr">
        <is>
          <t>年假 2025</t>
        </is>
      </c>
      <c r="L552" s="2">
        <v>46039</v>
      </c>
      <c r="M552" s="2">
        <v>46039</v>
      </c>
      <c r="N552" t="inlineStr">
        <is>
          <t>0.5</t>
        </is>
      </c>
      <c r="O552" t="inlineStr">
        <is>
          <t>调休</t>
        </is>
      </c>
      <c r="P552" t="inlineStr">
        <is>
          <t>天</t>
        </is>
      </c>
      <c r="Q552"/>
      <c r="R552"/>
      <c r="S552"/>
      <c r="T552" s="3"/>
      <c r="U552" s="3"/>
      <c r="V552"/>
      <c r="W552" t="inlineStr">
        <is>
          <t>NzU1MDE0NzI0MzAzMzAzNDc1MzpyZWN2OHcyZGZxQzAyUDoxOGUzYjY3N2Q0ZTVmNTc5M2Y0OTE3ZDliOWQ3YWI0MTox</t>
        </is>
      </c>
    </row>
    <row r="553" ht="25.5" customHeight="1">
      <c r="A553" t="inlineStr">
        <is>
          <t>202601160055</t>
        </is>
      </c>
      <c r="B553" t="inlineStr">
        <is>
          <t>已通过</t>
        </is>
      </c>
      <c r="C553" s="4">
        <v>46038.99594907407</v>
      </c>
      <c r="D553" s="4">
        <v>46039.85292824074</v>
      </c>
      <c r="E553" t="inlineStr">
        <is>
          <t>刘兰强</t>
        </is>
      </c>
      <c r="F553" t="inlineStr">
        <is>
          <t>项目管理部;全球口味管理部;中国区口味组</t>
        </is>
      </c>
      <c r="G553"/>
      <c r="H553">
        <v>1</v>
      </c>
      <c r="I553">
        <v>1</v>
      </c>
      <c r="J553" t="inlineStr">
        <is>
          <t>20h34m2.996s</t>
        </is>
      </c>
      <c r="K553" t="inlineStr">
        <is>
          <t>排休假</t>
        </is>
      </c>
      <c r="L553" s="2">
        <v>46039</v>
      </c>
      <c r="M553" s="2">
        <v>46039.5</v>
      </c>
      <c r="N553" t="inlineStr">
        <is>
          <t>1</t>
        </is>
      </c>
      <c r="O553" t="inlineStr">
        <is>
          <t>正常排休</t>
        </is>
      </c>
      <c r="P553" t="inlineStr">
        <is>
          <t>天</t>
        </is>
      </c>
      <c r="Q553"/>
      <c r="R553"/>
      <c r="S553"/>
      <c r="T553" s="3"/>
      <c r="U553" s="3"/>
      <c r="V553"/>
      <c r="W553" t="inlineStr">
        <is>
          <t>NzU1MDE0NzI0MzAzMzAzNDc1MzpyZWN2OHRXRGd1TVpTSzo1N2VjZGUxOTBiNjNhZjNkZmRjYjM5YThjOTA3MTQzYTox</t>
        </is>
      </c>
    </row>
    <row r="554" ht="25.5" customHeight="1">
      <c r="A554" t="inlineStr">
        <is>
          <t>202601160052</t>
        </is>
      </c>
      <c r="B554" t="inlineStr">
        <is>
          <t>已通过</t>
        </is>
      </c>
      <c r="C554" s="4">
        <v>46038.75394675926</v>
      </c>
      <c r="D554" s="4">
        <v>46038.756736111114</v>
      </c>
      <c r="E554" t="inlineStr">
        <is>
          <t>李钰</t>
        </is>
      </c>
      <c r="F554" t="inlineStr">
        <is>
          <t>Business Center;Sales Region;Mainland China Region;South  Area Operations Command;South China After-Sales Group</t>
        </is>
      </c>
      <c r="G554"/>
      <c r="H554">
        <v>1</v>
      </c>
      <c r="I554">
        <v>1</v>
      </c>
      <c r="J554" t="inlineStr">
        <is>
          <t>4m1.023s</t>
        </is>
      </c>
      <c r="K554" t="inlineStr">
        <is>
          <t>年假 2025</t>
        </is>
      </c>
      <c r="L554" s="2">
        <v>46039</v>
      </c>
      <c r="M554" s="2">
        <v>46040.5</v>
      </c>
      <c r="N554" t="inlineStr">
        <is>
          <t>2</t>
        </is>
      </c>
      <c r="O554" t="inlineStr">
        <is>
          <t>去医院检查</t>
        </is>
      </c>
      <c r="P554" t="inlineStr">
        <is>
          <t>天</t>
        </is>
      </c>
      <c r="Q554"/>
      <c r="R554"/>
      <c r="S554"/>
      <c r="T554" s="3"/>
      <c r="U554" s="3"/>
      <c r="V554"/>
      <c r="W554" t="inlineStr">
        <is>
          <t>NzU1MDE0NzI0MzAzMzAzNDc1MzpyZWN2OHN3VFgxSUg5dToxYzMzMWNkMDQ0YThjYjMyMzY0NzA0MTQ3MDczYzBjNzox</t>
        </is>
      </c>
    </row>
    <row r="555" ht="25.5" customHeight="1">
      <c r="A555" t="inlineStr">
        <is>
          <t>202601160025</t>
        </is>
      </c>
      <c r="B555" t="inlineStr">
        <is>
          <t>已通过</t>
        </is>
      </c>
      <c r="C555" s="4">
        <v>46038.5216087963</v>
      </c>
      <c r="D555" s="4">
        <v>46038.5219212963</v>
      </c>
      <c r="E555" t="inlineStr">
        <is>
          <t>李盛宇</t>
        </is>
      </c>
      <c r="F555" t="inlineStr">
        <is>
          <t>Industrial Center;Production Department;Complete Machine Process Team</t>
        </is>
      </c>
      <c r="G555"/>
      <c r="H555">
        <v>1</v>
      </c>
      <c r="I555">
        <v>1</v>
      </c>
      <c r="J555" t="inlineStr">
        <is>
          <t>27.236s</t>
        </is>
      </c>
      <c r="K555" t="inlineStr">
        <is>
          <t>加班调休假</t>
        </is>
      </c>
      <c r="L555" s="2">
        <v>46038.5</v>
      </c>
      <c r="M555" s="2">
        <v>46038.5</v>
      </c>
      <c r="N555" t="inlineStr">
        <is>
          <t>0.5</t>
        </is>
      </c>
      <c r="O555" t="inlineStr">
        <is>
          <t>临时处理个人事务</t>
        </is>
      </c>
      <c r="P555" t="inlineStr">
        <is>
          <t>天</t>
        </is>
      </c>
      <c r="Q555"/>
      <c r="R555"/>
      <c r="S555"/>
      <c r="T555" s="3"/>
      <c r="U555" s="3"/>
      <c r="V555"/>
      <c r="W555" t="inlineStr">
        <is>
          <t>NzU1MDE0NzI0MzAzMzAzNDc1MzpyZWN2OHJhRkhlQ094UzoxZjllYmU4OTZhOTU5NzA4MmE2N2Q1ODBiNzM2MDU4Mzox</t>
        </is>
      </c>
    </row>
    <row r="556" ht="25.5" customHeight="1">
      <c r="A556" t="inlineStr">
        <is>
          <t>202601160020</t>
        </is>
      </c>
      <c r="B556" t="inlineStr">
        <is>
          <t>已通过</t>
        </is>
      </c>
      <c r="C556" s="4">
        <v>46038.465949074074</v>
      </c>
      <c r="D556" s="4">
        <v>46038.58560185185</v>
      </c>
      <c r="E556" t="inlineStr">
        <is>
          <t>习丁予</t>
        </is>
      </c>
      <c r="F556" t="inlineStr">
        <is>
          <t>项目管理部;全球口味管理部;中国区口味组</t>
        </is>
      </c>
      <c r="G556"/>
      <c r="H556">
        <v>1</v>
      </c>
      <c r="I556">
        <v>1</v>
      </c>
      <c r="J556" t="inlineStr">
        <is>
          <t>2h52m18.508s</t>
        </is>
      </c>
      <c r="K556" t="inlineStr">
        <is>
          <t>调休假</t>
        </is>
      </c>
      <c r="L556" s="2">
        <v>46038</v>
      </c>
      <c r="M556" s="2">
        <v>46038.5</v>
      </c>
      <c r="N556" t="inlineStr">
        <is>
          <t>1</t>
        </is>
      </c>
      <c r="O556" t="inlineStr">
        <is>
          <t>调休</t>
        </is>
      </c>
      <c r="P556" t="inlineStr">
        <is>
          <t>天</t>
        </is>
      </c>
      <c r="Q556"/>
      <c r="R556"/>
      <c r="S556"/>
      <c r="T556" s="3"/>
      <c r="U556" s="3"/>
      <c r="V556"/>
      <c r="W556" t="inlineStr">
        <is>
          <t>NzU1MDE0NzI0MzAzMzAzNDc1MzpyZWN2OHFRdjFGWldzZzo4NzY0ZGMzOWNkYjc0OGNmZTJjOTQzYTI2NTJiYzVmMDox</t>
        </is>
      </c>
    </row>
    <row r="557" ht="25.5" customHeight="1">
      <c r="A557" t="inlineStr">
        <is>
          <t>202601160017</t>
        </is>
      </c>
      <c r="B557" t="inlineStr">
        <is>
          <t>已通过</t>
        </is>
      </c>
      <c r="C557" s="4">
        <v>46038.4608912037</v>
      </c>
      <c r="D557" s="4">
        <v>46038.625625</v>
      </c>
      <c r="E557" t="inlineStr">
        <is>
          <t>赖智立</t>
        </is>
      </c>
      <c r="F557" t="inlineStr">
        <is>
          <t>产品与研发中心;机器人产品研发部;结构研发部</t>
        </is>
      </c>
      <c r="G557"/>
      <c r="H557">
        <v>1</v>
      </c>
      <c r="I557">
        <v>1</v>
      </c>
      <c r="J557" t="inlineStr">
        <is>
          <t>3h57m12.766s</t>
        </is>
      </c>
      <c r="K557" t="inlineStr">
        <is>
          <t>加班调休假</t>
        </is>
      </c>
      <c r="L557" s="2">
        <v>46038.5</v>
      </c>
      <c r="M557" s="2">
        <v>46038.5</v>
      </c>
      <c r="N557" t="inlineStr">
        <is>
          <t>0.5</t>
        </is>
      </c>
      <c r="O557" t="inlineStr">
        <is>
          <t>身体不适，请假看病</t>
        </is>
      </c>
      <c r="P557" t="inlineStr">
        <is>
          <t>天</t>
        </is>
      </c>
      <c r="Q557"/>
      <c r="R557"/>
      <c r="S557"/>
      <c r="T557" s="3"/>
      <c r="U557" s="3"/>
      <c r="V557"/>
      <c r="W557" t="inlineStr">
        <is>
          <t>NzU1MDE0NzI0MzAzMzAzNDc1MzpyZWN2OHFPRmd6OXBRRjo3YzMyOTQ0YjdkZWFiMzEwZjQyY2U4N2U0NDY0Yjc4Mzox</t>
        </is>
      </c>
    </row>
    <row r="558" ht="25.5" customHeight="1">
      <c r="A558" t="inlineStr">
        <is>
          <t>202601160005</t>
        </is>
      </c>
      <c r="B558" t="inlineStr">
        <is>
          <t>已通过</t>
        </is>
      </c>
      <c r="C558" s="4">
        <v>46038.37241898148</v>
      </c>
      <c r="D558" s="4">
        <v>46038.375023148146</v>
      </c>
      <c r="E558" t="inlineStr">
        <is>
          <t>雷鹏</t>
        </is>
      </c>
      <c r="F558" t="inlineStr">
        <is>
          <t>质量部;供应商质量组</t>
        </is>
      </c>
      <c r="G558"/>
      <c r="H558">
        <v>1</v>
      </c>
      <c r="I558">
        <v>1</v>
      </c>
      <c r="J558" t="inlineStr">
        <is>
          <t>3m45.624s</t>
        </is>
      </c>
      <c r="K558" t="inlineStr">
        <is>
          <t>年假 2025</t>
        </is>
      </c>
      <c r="L558" s="2">
        <v>46038</v>
      </c>
      <c r="M558" s="2">
        <v>46038.5</v>
      </c>
      <c r="N558" t="inlineStr">
        <is>
          <t>1</t>
        </is>
      </c>
      <c r="O558" t="inlineStr">
        <is>
          <t>处理个人事务</t>
        </is>
      </c>
      <c r="P558" t="inlineStr">
        <is>
          <t>天</t>
        </is>
      </c>
      <c r="Q558"/>
      <c r="R558"/>
      <c r="S558"/>
      <c r="T558" s="3"/>
      <c r="U558" s="3"/>
      <c r="V558"/>
      <c r="W558" t="inlineStr">
        <is>
          <t>NzU1MDE0NzI0MzAzMzAzNDc1MzpyZWN2OHFpQXZDeDZBUjo2N2YyNzUzMGVlN2Q0Nzk1ZWRlNzYyOWI1NGJjMTc1Mjox</t>
        </is>
      </c>
    </row>
    <row r="559" ht="25.5" customHeight="1">
      <c r="A559" t="inlineStr">
        <is>
          <t>202601160004</t>
        </is>
      </c>
      <c r="B559" t="inlineStr">
        <is>
          <t>已通过</t>
        </is>
      </c>
      <c r="C559" s="4">
        <v>46038.03818287037</v>
      </c>
      <c r="D559" s="4">
        <v>46038.03917824074</v>
      </c>
      <c r="E559" t="inlineStr">
        <is>
          <t>雷祖进</t>
        </is>
      </c>
      <c r="F559" t="inlineStr">
        <is>
          <t>项目管理部;全球口味管理部;中国区口味组</t>
        </is>
      </c>
      <c r="G559"/>
      <c r="H559">
        <v>1</v>
      </c>
      <c r="I559">
        <v>1</v>
      </c>
      <c r="J559" t="inlineStr">
        <is>
          <t>1m26.814s</t>
        </is>
      </c>
      <c r="K559" t="inlineStr">
        <is>
          <t>年假 2025</t>
        </is>
      </c>
      <c r="L559" s="2">
        <v>46030</v>
      </c>
      <c r="M559" s="2">
        <v>46032.5</v>
      </c>
      <c r="N559" t="inlineStr">
        <is>
          <t>3</t>
        </is>
      </c>
      <c r="O559" t="inlineStr">
        <is>
          <t>结束项目休息</t>
        </is>
      </c>
      <c r="P559" t="inlineStr">
        <is>
          <t>天</t>
        </is>
      </c>
      <c r="Q559"/>
      <c r="R559"/>
      <c r="S559"/>
      <c r="T559" s="3"/>
      <c r="U559" s="3"/>
      <c r="V559"/>
      <c r="W559" t="inlineStr">
        <is>
          <t>NzU1MDE0NzI0MzAzMzAzNDc1MzpyZWN2OG9scFVEZHM2WDo1ZDZmOTE2YmY3OGFhN2RjN2NhZGFmMDQ5MTk5N2IxNDox</t>
        </is>
      </c>
    </row>
    <row r="560" ht="25.5" customHeight="1">
      <c r="A560" t="inlineStr">
        <is>
          <t>202601160003</t>
        </is>
      </c>
      <c r="B560" t="inlineStr">
        <is>
          <t>已通过</t>
        </is>
      </c>
      <c r="C560" s="4">
        <v>46038.03758101852</v>
      </c>
      <c r="D560" s="4">
        <v>46038.03922453704</v>
      </c>
      <c r="E560" t="inlineStr">
        <is>
          <t>雷祖进</t>
        </is>
      </c>
      <c r="F560" t="inlineStr">
        <is>
          <t>项目管理部;全球口味管理部;中国区口味组</t>
        </is>
      </c>
      <c r="G560"/>
      <c r="H560">
        <v>1</v>
      </c>
      <c r="I560">
        <v>1</v>
      </c>
      <c r="J560" t="inlineStr">
        <is>
          <t>2m21.944s</t>
        </is>
      </c>
      <c r="K560" t="inlineStr">
        <is>
          <t>年假 2025</t>
        </is>
      </c>
      <c r="L560" s="2">
        <v>46027</v>
      </c>
      <c r="M560" s="2">
        <v>46029.5</v>
      </c>
      <c r="N560" t="inlineStr">
        <is>
          <t>3</t>
        </is>
      </c>
      <c r="O560" t="inlineStr">
        <is>
          <t>结束项目调休</t>
        </is>
      </c>
      <c r="P560" t="inlineStr">
        <is>
          <t>天</t>
        </is>
      </c>
      <c r="Q560"/>
      <c r="R560"/>
      <c r="S560"/>
      <c r="T560" s="3"/>
      <c r="U560" s="3"/>
      <c r="V560"/>
      <c r="W560" t="inlineStr">
        <is>
          <t>NzU1MDE0NzI0MzAzMzAzNDc1MzpyZWN2OG9sY0NJU3RwSzphNzBmYTNlNTY0M2U1Y2I2NGM5MWQ5NGFhNDRlMTY4YTox</t>
        </is>
      </c>
    </row>
    <row r="561" ht="25.5" customHeight="1">
      <c r="A561" t="inlineStr">
        <is>
          <t>202601160002</t>
        </is>
      </c>
      <c r="B561" t="inlineStr">
        <is>
          <t>已通过</t>
        </is>
      </c>
      <c r="C561" s="4">
        <v>46038.034791666665</v>
      </c>
      <c r="D561" s="4">
        <v>46038.03927083333</v>
      </c>
      <c r="E561" t="inlineStr">
        <is>
          <t>雷祖进</t>
        </is>
      </c>
      <c r="F561" t="inlineStr">
        <is>
          <t>Project Management Department;全球口味管理部;China Culinary Group</t>
        </is>
      </c>
      <c r="G561"/>
      <c r="H561">
        <v>1</v>
      </c>
      <c r="I561">
        <v>1</v>
      </c>
      <c r="J561" t="inlineStr">
        <is>
          <t>6m26.612s</t>
        </is>
      </c>
      <c r="K561" t="inlineStr">
        <is>
          <t>年假 2025</t>
        </is>
      </c>
      <c r="L561" s="2">
        <v>46033</v>
      </c>
      <c r="M561" s="2">
        <v>46035.5</v>
      </c>
      <c r="N561" t="inlineStr">
        <is>
          <t>3</t>
        </is>
      </c>
      <c r="O561" t="inlineStr">
        <is>
          <t>结束项目休息</t>
        </is>
      </c>
      <c r="P561" t="inlineStr">
        <is>
          <t>天</t>
        </is>
      </c>
      <c r="Q561"/>
      <c r="R561"/>
      <c r="S561"/>
      <c r="T561" s="3"/>
      <c r="U561" s="3"/>
      <c r="V561"/>
      <c r="W561" t="inlineStr">
        <is>
          <t>NzU1MDE0NzI0MzAzMzAzNDc1MzpyZWN2OG9rYlZCYUFnajo2NGE3NzFhMTdlYjg3NWNlYWU0MTNmMTM1MTljZTI1Zjox</t>
        </is>
      </c>
    </row>
    <row r="562" ht="25.5" customHeight="1">
      <c r="A562" t="inlineStr">
        <is>
          <t>202601160001</t>
        </is>
      </c>
      <c r="B562" t="inlineStr">
        <is>
          <t>已撤回</t>
        </is>
      </c>
      <c r="C562" s="4">
        <v>46038.03398148148</v>
      </c>
      <c r="D562" s="4">
        <v>46038.036631944444</v>
      </c>
      <c r="E562" t="inlineStr">
        <is>
          <t>雷祖进</t>
        </is>
      </c>
      <c r="F562" t="inlineStr">
        <is>
          <t>项目管理部;全球口味管理部;中国区口味组</t>
        </is>
      </c>
      <c r="G562"/>
      <c r="H562">
        <v>0</v>
      </c>
      <c r="I562">
        <v>0</v>
      </c>
      <c r="J562" t="inlineStr">
        <is>
          <t>3m49.229s</t>
        </is>
      </c>
      <c r="K562" t="inlineStr">
        <is>
          <t>年假 2025</t>
        </is>
      </c>
      <c r="L562" s="2">
        <v>46031</v>
      </c>
      <c r="M562" s="2">
        <v>46032.5</v>
      </c>
      <c r="N562" t="inlineStr">
        <is>
          <t>2</t>
        </is>
      </c>
      <c r="O562" t="inlineStr">
        <is>
          <t>结束项目休息</t>
        </is>
      </c>
      <c r="P562" t="inlineStr">
        <is>
          <t>天</t>
        </is>
      </c>
      <c r="Q562"/>
      <c r="R562"/>
      <c r="S562"/>
      <c r="T562" s="3"/>
      <c r="U562" s="3"/>
      <c r="V562"/>
      <c r="W562" t="inlineStr">
        <is>
          <t>NzU1MDE0NzI0MzAzMzAzNDc1MzpyZWN2OG9qVHptNXZQUjplYmI0NWUzNmE3ZDBmNjRmNjdhMjAwMGMyZWZmYTYxNDox</t>
        </is>
      </c>
    </row>
    <row r="563" ht="25.5" customHeight="1">
      <c r="A563" t="inlineStr">
        <is>
          <t>202601150073</t>
        </is>
      </c>
      <c r="B563" t="inlineStr">
        <is>
          <t>已通过</t>
        </is>
      </c>
      <c r="C563" s="4">
        <v>46037.918229166666</v>
      </c>
      <c r="D563" s="4">
        <v>46038.039305555554</v>
      </c>
      <c r="E563" t="inlineStr">
        <is>
          <t>杨梓雄</t>
        </is>
      </c>
      <c r="F563" t="inlineStr">
        <is>
          <t>项目管理部;全球口味管理部;中国区口味组</t>
        </is>
      </c>
      <c r="G563"/>
      <c r="H563">
        <v>1</v>
      </c>
      <c r="I563">
        <v>1</v>
      </c>
      <c r="J563" t="inlineStr">
        <is>
          <t>2h54m21.261s</t>
        </is>
      </c>
      <c r="K563" t="inlineStr">
        <is>
          <t>年假 2025</t>
        </is>
      </c>
      <c r="L563" s="2">
        <v>46037</v>
      </c>
      <c r="M563" s="2">
        <v>46037.5</v>
      </c>
      <c r="N563" t="inlineStr">
        <is>
          <t>1</t>
        </is>
      </c>
      <c r="O563" t="inlineStr">
        <is>
          <t>排休</t>
        </is>
      </c>
      <c r="P563" t="inlineStr">
        <is>
          <t>天</t>
        </is>
      </c>
      <c r="Q563"/>
      <c r="R563"/>
      <c r="S563"/>
      <c r="T563" s="3"/>
      <c r="U563" s="3"/>
      <c r="V563"/>
      <c r="W563" t="inlineStr">
        <is>
          <t>NzU1MDE0NzI0MzAzMzAzNDc1MzpyZWN2OG5EVld1cFg4cjpmMWQxZmVhZGQ5MWI0OGJlMTA1NzRkN2JkNWM1Y2U0Yjox</t>
        </is>
      </c>
    </row>
    <row r="564" ht="25.5" customHeight="1">
      <c r="A564" t="inlineStr">
        <is>
          <t>202601150072</t>
        </is>
      </c>
      <c r="B564" t="inlineStr">
        <is>
          <t>已通过</t>
        </is>
      </c>
      <c r="C564" s="4">
        <v>46037.907789351855</v>
      </c>
      <c r="D564" s="4">
        <v>46038.039351851854</v>
      </c>
      <c r="E564" t="inlineStr">
        <is>
          <t>周洪亮</t>
        </is>
      </c>
      <c r="F564" t="inlineStr">
        <is>
          <t>项目管理部;全球口味管理部;中国区口味组</t>
        </is>
      </c>
      <c r="G564"/>
      <c r="H564">
        <v>1</v>
      </c>
      <c r="I564">
        <v>1</v>
      </c>
      <c r="J564" t="inlineStr">
        <is>
          <t>3h9m26.88s</t>
        </is>
      </c>
      <c r="K564" t="inlineStr">
        <is>
          <t>排休假</t>
        </is>
      </c>
      <c r="L564" s="2">
        <v>46038.5</v>
      </c>
      <c r="M564" s="2">
        <v>46039.5</v>
      </c>
      <c r="N564" t="inlineStr">
        <is>
          <t>1.5</t>
        </is>
      </c>
      <c r="O564" t="inlineStr">
        <is>
          <t>排休</t>
        </is>
      </c>
      <c r="P564" t="inlineStr">
        <is>
          <t>天</t>
        </is>
      </c>
      <c r="Q564"/>
      <c r="R564"/>
      <c r="S564"/>
      <c r="T564" s="3"/>
      <c r="U564" s="3"/>
      <c r="V564"/>
      <c r="W564" t="inlineStr">
        <is>
          <t>NzU1MDE0NzI0MzAzMzAzNDc1MzpyZWN2OG5BOWN0aVl2ejoxNmE2NDQ1YjJmYmNiMjgwODcwM2QyZGVjYTQ2MWQ5MDox</t>
        </is>
      </c>
    </row>
    <row r="565" ht="25.5" customHeight="1">
      <c r="A565" t="inlineStr">
        <is>
          <t>202601150071</t>
        </is>
      </c>
      <c r="B565" t="inlineStr">
        <is>
          <t>已通过</t>
        </is>
      </c>
      <c r="C565" s="4">
        <v>46037.90707175926</v>
      </c>
      <c r="D565" s="4">
        <v>46038.03938657408</v>
      </c>
      <c r="E565" t="inlineStr">
        <is>
          <t>周洪亮</t>
        </is>
      </c>
      <c r="F565" t="inlineStr">
        <is>
          <t>项目管理部;全球口味管理部;中国区口味组</t>
        </is>
      </c>
      <c r="G565"/>
      <c r="H565">
        <v>1</v>
      </c>
      <c r="I565">
        <v>1</v>
      </c>
      <c r="J565" t="inlineStr">
        <is>
          <t>3h10m32.737s</t>
        </is>
      </c>
      <c r="K565" t="inlineStr">
        <is>
          <t>年假 2025</t>
        </is>
      </c>
      <c r="L565" s="2">
        <v>46038</v>
      </c>
      <c r="M565" s="2">
        <v>46038</v>
      </c>
      <c r="N565" t="inlineStr">
        <is>
          <t>0.5</t>
        </is>
      </c>
      <c r="O565" t="inlineStr">
        <is>
          <t>休假</t>
        </is>
      </c>
      <c r="P565" t="inlineStr">
        <is>
          <t>天</t>
        </is>
      </c>
      <c r="Q565"/>
      <c r="R565"/>
      <c r="S565"/>
      <c r="T565" s="3"/>
      <c r="U565" s="3"/>
      <c r="V565"/>
      <c r="W565" t="inlineStr">
        <is>
          <t>NzU1MDE0NzI0MzAzMzAzNDc1MzpyZWN2OG56U1lRVURhODpjZjQwMWIyZmRlNmI0Y2FhZjYzZDc2ZWI3OWI1ODViMDox</t>
        </is>
      </c>
    </row>
    <row r="566" ht="25.5" customHeight="1">
      <c r="A566" t="inlineStr">
        <is>
          <t>202601150070</t>
        </is>
      </c>
      <c r="B566" t="inlineStr">
        <is>
          <t>已撤回</t>
        </is>
      </c>
      <c r="C566" s="4">
        <v>46037.900671296295</v>
      </c>
      <c r="D566" s="4">
        <v>46038.03644675926</v>
      </c>
      <c r="E566" t="inlineStr">
        <is>
          <t>雷祖进</t>
        </is>
      </c>
      <c r="F566" t="inlineStr">
        <is>
          <t>项目管理部;全球口味管理部;中国区口味组</t>
        </is>
      </c>
      <c r="G566"/>
      <c r="H566">
        <v>0</v>
      </c>
      <c r="I566">
        <v>0</v>
      </c>
      <c r="J566" t="inlineStr">
        <is>
          <t>3h15m30.3s</t>
        </is>
      </c>
      <c r="K566" t="inlineStr">
        <is>
          <t>年假 2025</t>
        </is>
      </c>
      <c r="L566" s="2">
        <v>46029</v>
      </c>
      <c r="M566" s="2">
        <v>46030.5</v>
      </c>
      <c r="N566" t="inlineStr">
        <is>
          <t>2</t>
        </is>
      </c>
      <c r="O566" t="inlineStr">
        <is>
          <t>日常调休</t>
        </is>
      </c>
      <c r="P566" t="inlineStr">
        <is>
          <t>天</t>
        </is>
      </c>
      <c r="Q566"/>
      <c r="R566"/>
      <c r="S566"/>
      <c r="T566" s="3"/>
      <c r="U566" s="3"/>
      <c r="V566"/>
      <c r="W566" t="inlineStr">
        <is>
          <t>NzU1MDE0NzI0MzAzMzAzNDc1MzpyZWN2OG54empXTHlTWDpkN2NiODExMDJjZTY4OGIyYTJmZjE0MWUxNmVlMTIzNjox</t>
        </is>
      </c>
    </row>
    <row r="567" ht="25.5" customHeight="1">
      <c r="A567" t="inlineStr">
        <is>
          <t>202601150069</t>
        </is>
      </c>
      <c r="B567" t="inlineStr">
        <is>
          <t>已撤回</t>
        </is>
      </c>
      <c r="C567" s="4">
        <v>46037.89912037037</v>
      </c>
      <c r="D567" s="4">
        <v>46038.035729166666</v>
      </c>
      <c r="E567" t="inlineStr">
        <is>
          <t>雷祖进</t>
        </is>
      </c>
      <c r="F567" t="inlineStr">
        <is>
          <t>项目管理部;全球口味管理部;中国区口味组</t>
        </is>
      </c>
      <c r="G567"/>
      <c r="H567">
        <v>0</v>
      </c>
      <c r="I567">
        <v>0</v>
      </c>
      <c r="J567" t="inlineStr">
        <is>
          <t>3h16m43.277s</t>
        </is>
      </c>
      <c r="K567" t="inlineStr">
        <is>
          <t>年假 2025</t>
        </is>
      </c>
      <c r="L567" s="2">
        <v>46027</v>
      </c>
      <c r="M567" s="2">
        <v>46028.5</v>
      </c>
      <c r="N567" t="inlineStr">
        <is>
          <t>2</t>
        </is>
      </c>
      <c r="O567" t="inlineStr">
        <is>
          <t>结束项目调休</t>
        </is>
      </c>
      <c r="P567" t="inlineStr">
        <is>
          <t>天</t>
        </is>
      </c>
      <c r="Q567"/>
      <c r="R567"/>
      <c r="S567"/>
      <c r="T567" s="3"/>
      <c r="U567" s="3"/>
      <c r="V567"/>
      <c r="W567" t="inlineStr">
        <is>
          <t>NzU1MDE0NzI0MzAzMzAzNDc1MzpyZWN2OG54MG03VlV2NzozN2ViNDYwNzJlZmI1NzQ3M2M4NWJmZDZkYzQyYjc4Mzox</t>
        </is>
      </c>
    </row>
    <row r="568" ht="25.5" customHeight="1">
      <c r="A568" t="inlineStr">
        <is>
          <t>202601150052</t>
        </is>
      </c>
      <c r="B568" t="inlineStr">
        <is>
          <t>已通过</t>
        </is>
      </c>
      <c r="C568" s="4">
        <v>46037.73473379629</v>
      </c>
      <c r="D568" s="4">
        <v>46037.73527777778</v>
      </c>
      <c r="E568" t="inlineStr">
        <is>
          <t>梁俊锴</t>
        </is>
      </c>
      <c r="F568" t="inlineStr">
        <is>
          <t>产品与研发中心;软件系统产品研发部;安卓软件开发部</t>
        </is>
      </c>
      <c r="G568"/>
      <c r="H568">
        <v>1</v>
      </c>
      <c r="I568">
        <v>1</v>
      </c>
      <c r="J568" t="inlineStr">
        <is>
          <t>47.402s</t>
        </is>
      </c>
      <c r="K568" t="inlineStr">
        <is>
          <t>年假 2025</t>
        </is>
      </c>
      <c r="L568" s="2">
        <v>46038</v>
      </c>
      <c r="M568" s="2">
        <v>46038.5</v>
      </c>
      <c r="N568" t="inlineStr">
        <is>
          <t>1</t>
        </is>
      </c>
      <c r="O568" t="inlineStr">
        <is>
          <t>结婚(女方请吃饭)</t>
        </is>
      </c>
      <c r="P568" t="inlineStr">
        <is>
          <t>天</t>
        </is>
      </c>
      <c r="Q568"/>
      <c r="R568"/>
      <c r="S568"/>
      <c r="T568" s="3"/>
      <c r="U568" s="3"/>
      <c r="V568"/>
      <c r="W568" t="inlineStr">
        <is>
          <t>NzU1MDE0NzI0MzAzMzAzNDc1MzpyZWN2OG16cEVON09HVTowNjA4MTY2MjYwODAwZTg5OTgzMDcxZmM5NGE2ZDEzODox</t>
        </is>
      </c>
    </row>
    <row r="569" ht="25.5" customHeight="1">
      <c r="A569" t="inlineStr">
        <is>
          <t>202601140017</t>
        </is>
      </c>
      <c r="B569" t="inlineStr">
        <is>
          <t>已通过</t>
        </is>
      </c>
      <c r="C569" s="4">
        <v>46036.49023148148</v>
      </c>
      <c r="D569" s="4">
        <v>46036.57251157407</v>
      </c>
      <c r="E569" t="inlineStr">
        <is>
          <t>刘兰强</t>
        </is>
      </c>
      <c r="F569" t="inlineStr">
        <is>
          <t>项目管理部;全球口味管理部;中国区口味组</t>
        </is>
      </c>
      <c r="G569"/>
      <c r="H569">
        <v>1</v>
      </c>
      <c r="I569">
        <v>1</v>
      </c>
      <c r="J569" t="inlineStr">
        <is>
          <t>1h58m29.595s</t>
        </is>
      </c>
      <c r="K569" t="inlineStr">
        <is>
          <t>排休假</t>
        </is>
      </c>
      <c r="L569" s="2">
        <v>46036</v>
      </c>
      <c r="M569" s="2">
        <v>46036.5</v>
      </c>
      <c r="N569" t="inlineStr">
        <is>
          <t>1</t>
        </is>
      </c>
      <c r="O569" t="inlineStr">
        <is>
          <t>正常排休假</t>
        </is>
      </c>
      <c r="P569" t="inlineStr">
        <is>
          <t>天</t>
        </is>
      </c>
      <c r="Q569"/>
      <c r="R569"/>
      <c r="S569"/>
      <c r="T569" s="3"/>
      <c r="U569" s="3"/>
      <c r="V569"/>
      <c r="W569" t="inlineStr">
        <is>
          <t>NzU1MDE0NzI0MzAzMzAzNDc1MzpyZWN2OGZpZmlINHVXajo1MTdmZDE4MTc5NTBjZTY3ZmE4YjkwZDU4ZDRmYzUzYjox</t>
        </is>
      </c>
    </row>
    <row r="570" ht="25.5" customHeight="1">
      <c r="A570" t="inlineStr">
        <is>
          <t>202601130055</t>
        </is>
      </c>
      <c r="B570" t="inlineStr">
        <is>
          <t>已通过</t>
        </is>
      </c>
      <c r="C570" s="4">
        <v>46035.771145833336</v>
      </c>
      <c r="D570" s="4">
        <v>46036.14896990741</v>
      </c>
      <c r="E570" t="inlineStr">
        <is>
          <t>林宛琪</t>
        </is>
      </c>
      <c r="F570" t="inlineStr">
        <is>
          <t>运营中心;财务部</t>
        </is>
      </c>
      <c r="G570"/>
      <c r="H570">
        <v>1</v>
      </c>
      <c r="I570">
        <v>1</v>
      </c>
      <c r="J570" t="inlineStr">
        <is>
          <t>9h4m4.255s</t>
        </is>
      </c>
      <c r="K570" t="inlineStr">
        <is>
          <t>年假 2025</t>
        </is>
      </c>
      <c r="L570" s="2">
        <v>46028</v>
      </c>
      <c r="M570" s="2">
        <v>46028</v>
      </c>
      <c r="N570" t="inlineStr">
        <is>
          <t>0.5</t>
        </is>
      </c>
      <c r="O570" t="inlineStr">
        <is>
          <t>病假</t>
        </is>
      </c>
      <c r="P570" t="inlineStr">
        <is>
          <t>天</t>
        </is>
      </c>
      <c r="Q570"/>
      <c r="R570"/>
      <c r="S570"/>
      <c r="T570" s="3"/>
      <c r="U570" s="3"/>
      <c r="V570"/>
      <c r="W570" t="inlineStr">
        <is>
          <t>NzU1MDE0NzI0MzAzMzAzNDc1MzpyZWN2OGI1eUxVR1NzdTowOWU4MjE1ODUxMGFkNTM3MzJiNGM2ZDkxNGZmOTRkODox</t>
        </is>
      </c>
    </row>
    <row r="571" ht="25.5" customHeight="1">
      <c r="A571" t="inlineStr">
        <is>
          <t>202601130014</t>
        </is>
      </c>
      <c r="B571" t="inlineStr">
        <is>
          <t>已通过</t>
        </is>
      </c>
      <c r="C571" s="4">
        <v>46035.48716435185</v>
      </c>
      <c r="D571" s="4">
        <v>46035.48738425926</v>
      </c>
      <c r="E571" t="inlineStr">
        <is>
          <t>曹进涛</t>
        </is>
      </c>
      <c r="F571" t="inlineStr">
        <is>
          <t>产品与研发中心;机器人产品研发部;结构研发部</t>
        </is>
      </c>
      <c r="G571"/>
      <c r="H571">
        <v>1</v>
      </c>
      <c r="I571">
        <v>1</v>
      </c>
      <c r="J571" t="inlineStr">
        <is>
          <t>19.113s</t>
        </is>
      </c>
      <c r="K571" t="inlineStr">
        <is>
          <t>年假 2025</t>
        </is>
      </c>
      <c r="L571" s="2">
        <v>46035.5</v>
      </c>
      <c r="M571" s="2">
        <v>46035.5</v>
      </c>
      <c r="N571" t="inlineStr">
        <is>
          <t>0.5</t>
        </is>
      </c>
      <c r="O571" t="inlineStr">
        <is>
          <t>身体不适</t>
        </is>
      </c>
      <c r="P571" t="inlineStr">
        <is>
          <t>天</t>
        </is>
      </c>
      <c r="Q571"/>
      <c r="R571"/>
      <c r="S571"/>
      <c r="T571" s="3"/>
      <c r="U571" s="3"/>
      <c r="V571"/>
      <c r="W571" t="inlineStr">
        <is>
          <t>NzU1MDE0NzI0MzAzMzAzNDc1MzpyZWN2ODlxQkxNVEdFaDo4ODRlNTY2M2Q1MDUwZGY0NzdkMzBlYzc1ZjY5MTk2NDox</t>
        </is>
      </c>
    </row>
    <row r="572" ht="25.5" customHeight="1">
      <c r="A572" t="inlineStr">
        <is>
          <t>202601130011</t>
        </is>
      </c>
      <c r="B572" t="inlineStr">
        <is>
          <t>已通过</t>
        </is>
      </c>
      <c r="C572" s="4">
        <v>46035.482719907406</v>
      </c>
      <c r="D572" s="4">
        <v>46036.57273148148</v>
      </c>
      <c r="E572" t="inlineStr">
        <is>
          <t>罗刚</t>
        </is>
      </c>
      <c r="F572" t="inlineStr">
        <is>
          <t>项目管理部;全球口味管理部;中国区口味组</t>
        </is>
      </c>
      <c r="G572"/>
      <c r="H572">
        <v>1</v>
      </c>
      <c r="I572">
        <v>1</v>
      </c>
      <c r="J572" t="inlineStr">
        <is>
          <t>26h9m36.451s</t>
        </is>
      </c>
      <c r="K572" t="inlineStr">
        <is>
          <t>调休假</t>
        </is>
      </c>
      <c r="L572" s="2">
        <v>46035</v>
      </c>
      <c r="M572" s="2">
        <v>46036.5</v>
      </c>
      <c r="N572" t="inlineStr">
        <is>
          <t>2</t>
        </is>
      </c>
      <c r="O572" t="inlineStr">
        <is>
          <t>调休假</t>
        </is>
      </c>
      <c r="P572" t="inlineStr">
        <is>
          <t>天</t>
        </is>
      </c>
      <c r="Q572"/>
      <c r="R572"/>
      <c r="S572"/>
      <c r="T572" s="3"/>
      <c r="U572" s="3"/>
      <c r="V572"/>
      <c r="W572" t="inlineStr">
        <is>
          <t>NzU1MDE0NzI0MzAzMzAzNDc1MzpyZWN2ODlwMGFQRWhkNDoyMzk2ZDkxODM5ZDllMWUxYmJjNWI3OGJjZmIzYjYyYjox</t>
        </is>
      </c>
    </row>
    <row r="573" ht="25.5" customHeight="1">
      <c r="A573" t="inlineStr">
        <is>
          <t>202601130009</t>
        </is>
      </c>
      <c r="B573" t="inlineStr">
        <is>
          <t>已通过</t>
        </is>
      </c>
      <c r="C573" s="4">
        <v>46035.46627314815</v>
      </c>
      <c r="D573" s="4">
        <v>46035.70658564815</v>
      </c>
      <c r="E573" t="inlineStr">
        <is>
          <t>郭浩铭</t>
        </is>
      </c>
      <c r="F573" t="inlineStr">
        <is>
          <t>设计部</t>
        </is>
      </c>
      <c r="G573"/>
      <c r="H573">
        <v>2</v>
      </c>
      <c r="I573">
        <v>2</v>
      </c>
      <c r="J573" t="inlineStr">
        <is>
          <t>5h46m3.447s</t>
        </is>
      </c>
      <c r="K573" t="inlineStr">
        <is>
          <t>病假</t>
        </is>
      </c>
      <c r="L573" s="2">
        <v>46035</v>
      </c>
      <c r="M573" s="2">
        <v>46035.5</v>
      </c>
      <c r="N573" t="inlineStr">
        <is>
          <t>1</t>
        </is>
      </c>
      <c r="O573" t="inlineStr">
        <is>
          <t>手术后医院拆线</t>
        </is>
      </c>
      <c r="P573" t="inlineStr">
        <is>
          <t>天</t>
        </is>
      </c>
      <c r="Q573"/>
      <c r="R573"/>
      <c r="S573"/>
      <c r="T573" s="3" t="str">
        <f>=HYPERLINK("https://www.feishu.cn/approval/admin/previewAttachment?key=bf87ce1f-5b90-47fd-afd0-214df411c0c4", "1 张图片")</f>
        <v>1 张图片</v>
      </c>
      <c r="U573" s="3"/>
      <c r="V573"/>
      <c r="W573" t="inlineStr">
        <is>
          <t>NzU1MDE0NzI0MzAzMzAzNDc1MzpyZWN2ODlqMnNjTTAybTo1ZmExYTE3MDk5MTAzNzFiOTI3ZTM3ZTNmNzFhMWZkYjox</t>
        </is>
      </c>
    </row>
    <row r="574" ht="25.5" customHeight="1">
      <c r="A574" t="inlineStr">
        <is>
          <t>202601130003</t>
        </is>
      </c>
      <c r="B574" t="inlineStr">
        <is>
          <t>已通过</t>
        </is>
      </c>
      <c r="C574" s="4">
        <v>46035.39538194444</v>
      </c>
      <c r="D574" s="4">
        <v>46035.41174768518</v>
      </c>
      <c r="E574" t="inlineStr">
        <is>
          <t>周思来</t>
        </is>
      </c>
      <c r="F574" t="inlineStr">
        <is>
          <t>商业化中心;解决方案&amp;Marketing部;烹饪应用部</t>
        </is>
      </c>
      <c r="G574"/>
      <c r="H574">
        <v>1</v>
      </c>
      <c r="I574">
        <v>1</v>
      </c>
      <c r="J574" t="inlineStr">
        <is>
          <t>23m33.342s</t>
        </is>
      </c>
      <c r="K574" t="inlineStr">
        <is>
          <t>年假 2025</t>
        </is>
      </c>
      <c r="L574" s="2">
        <v>46066</v>
      </c>
      <c r="M574" s="2">
        <v>46067.5</v>
      </c>
      <c r="N574" t="inlineStr">
        <is>
          <t>2</t>
        </is>
      </c>
      <c r="O574" t="inlineStr">
        <is>
          <t>休年假</t>
        </is>
      </c>
      <c r="P574" t="inlineStr">
        <is>
          <t>天</t>
        </is>
      </c>
      <c r="Q574"/>
      <c r="R574"/>
      <c r="S574"/>
      <c r="T574" s="3"/>
      <c r="U574" s="3"/>
      <c r="V574"/>
      <c r="W574" t="inlineStr">
        <is>
          <t>NzU1MDE0NzI0MzAzMzAzNDc1MzpyZWN2ODhUa1hqOHJTSDo2NGE0YWY5MGU3NzQyNGIzYjQwZTU2ZDFlMWMyNzdhNDox</t>
        </is>
      </c>
    </row>
    <row r="575" ht="25.5" customHeight="1">
      <c r="A575" t="inlineStr">
        <is>
          <t>202601130002</t>
        </is>
      </c>
      <c r="B575" t="inlineStr">
        <is>
          <t>已通过</t>
        </is>
      </c>
      <c r="C575" s="4">
        <v>46035.39493055556</v>
      </c>
      <c r="D575" s="4">
        <v>46036.68099537037</v>
      </c>
      <c r="E575" t="inlineStr">
        <is>
          <t>周思来</t>
        </is>
      </c>
      <c r="F575" t="inlineStr">
        <is>
          <t>商业化中心;解决方案&amp;Marketing部;烹饪应用部</t>
        </is>
      </c>
      <c r="G575"/>
      <c r="H575">
        <v>1</v>
      </c>
      <c r="I575">
        <v>1</v>
      </c>
      <c r="J575" t="inlineStr">
        <is>
          <t>30h51m55.193s</t>
        </is>
      </c>
      <c r="K575" t="inlineStr">
        <is>
          <t>年假 2025</t>
        </is>
      </c>
      <c r="L575" s="2">
        <v>46064</v>
      </c>
      <c r="M575" s="2">
        <v>46065.5</v>
      </c>
      <c r="N575" t="inlineStr">
        <is>
          <t>2</t>
        </is>
      </c>
      <c r="O575" t="inlineStr">
        <is>
          <t>休年假</t>
        </is>
      </c>
      <c r="P575" t="inlineStr">
        <is>
          <t>天</t>
        </is>
      </c>
      <c r="Q575"/>
      <c r="R575"/>
      <c r="S575"/>
      <c r="T575" s="3"/>
      <c r="U575" s="3"/>
      <c r="V575"/>
      <c r="W575" t="inlineStr">
        <is>
          <t>NzU1MDE0NzI0MzAzMzAzNDc1MzpyZWN2ODhUYVNnbUd4Mjo3YzI5OGZjNDZhY2E4NzE4ODMwNDlmMDI2NDVlNWIyYTox</t>
        </is>
      </c>
    </row>
    <row r="576" ht="25.5" customHeight="1">
      <c r="A576" t="inlineStr">
        <is>
          <t>202601130001</t>
        </is>
      </c>
      <c r="B576" t="inlineStr">
        <is>
          <t>已通过</t>
        </is>
      </c>
      <c r="C576" s="4">
        <v>46035.39434027778</v>
      </c>
      <c r="D576" s="4">
        <v>46036.41920138889</v>
      </c>
      <c r="E576" t="inlineStr">
        <is>
          <t>周思来</t>
        </is>
      </c>
      <c r="F576" t="inlineStr">
        <is>
          <t>商业化中心;解决方案&amp;Marketing部;烹饪应用部</t>
        </is>
      </c>
      <c r="G576"/>
      <c r="H576">
        <v>1</v>
      </c>
      <c r="I576">
        <v>1</v>
      </c>
      <c r="J576" t="inlineStr">
        <is>
          <t>24h35m47.95s</t>
        </is>
      </c>
      <c r="K576" t="inlineStr">
        <is>
          <t>年假 2025</t>
        </is>
      </c>
      <c r="L576" s="2">
        <v>46062</v>
      </c>
      <c r="M576" s="2">
        <v>46063.5</v>
      </c>
      <c r="N576" t="inlineStr">
        <is>
          <t>2</t>
        </is>
      </c>
      <c r="O576" t="inlineStr">
        <is>
          <t>休年假</t>
        </is>
      </c>
      <c r="P576" t="inlineStr">
        <is>
          <t>天</t>
        </is>
      </c>
      <c r="Q576"/>
      <c r="R576"/>
      <c r="S576"/>
      <c r="T576" s="3"/>
      <c r="U576" s="3"/>
      <c r="V576"/>
      <c r="W576" t="inlineStr">
        <is>
          <t>NzU1MDE0NzI0MzAzMzAzNDc1MzpyZWN2ODhTWHphUXlWaDpkZDVlN2Q3MGMxZDdmMDdiZGMwNTYxYjQ3OTM3NjIyNzox</t>
        </is>
      </c>
    </row>
    <row r="577" ht="25.5" customHeight="1">
      <c r="A577" t="inlineStr">
        <is>
          <t>202601120079</t>
        </is>
      </c>
      <c r="B577" t="inlineStr">
        <is>
          <t>已通过</t>
        </is>
      </c>
      <c r="C577" s="4">
        <v>46034.90723379629</v>
      </c>
      <c r="D577" s="4">
        <v>46036.5727662037</v>
      </c>
      <c r="E577" t="inlineStr">
        <is>
          <t>许宝华</t>
        </is>
      </c>
      <c r="F577" t="inlineStr">
        <is>
          <t>Project Management Department;全球口味管理部;China Culinary Group</t>
        </is>
      </c>
      <c r="G577"/>
      <c r="H577">
        <v>1</v>
      </c>
      <c r="I577">
        <v>1</v>
      </c>
      <c r="J577" t="inlineStr">
        <is>
          <t>39h58m21.307s</t>
        </is>
      </c>
      <c r="K577" t="inlineStr">
        <is>
          <t>年假 2025</t>
        </is>
      </c>
      <c r="L577" s="2">
        <v>46035</v>
      </c>
      <c r="M577" s="2">
        <v>46036.5</v>
      </c>
      <c r="N577" t="inlineStr">
        <is>
          <t>2</t>
        </is>
      </c>
      <c r="O577" t="inlineStr">
        <is>
          <t>排休</t>
        </is>
      </c>
      <c r="P577" t="inlineStr">
        <is>
          <t>天</t>
        </is>
      </c>
      <c r="Q577"/>
      <c r="R577"/>
      <c r="S577"/>
      <c r="T577" s="3"/>
      <c r="U577" s="3"/>
      <c r="V577"/>
      <c r="W577" t="inlineStr">
        <is>
          <t>NzU1MDE0NzI0MzAzMzAzNDc1MzpyZWN2ODYybjhEV213WDpiNjcyOWMzZjJmMzllNmQ5YzRhNjFiMjE3NmRmNmUwNzox</t>
        </is>
      </c>
    </row>
    <row r="578" ht="25.5" customHeight="1">
      <c r="A578" t="inlineStr">
        <is>
          <t>202601120076</t>
        </is>
      </c>
      <c r="B578" t="inlineStr">
        <is>
          <t>已通过</t>
        </is>
      </c>
      <c r="C578" s="4">
        <v>46034.851377314815</v>
      </c>
      <c r="D578" s="4">
        <v>46036.572800925926</v>
      </c>
      <c r="E578" t="inlineStr">
        <is>
          <t>马志明</t>
        </is>
      </c>
      <c r="F578" t="inlineStr">
        <is>
          <t>项目管理部;全球口味管理部;中国区口味组</t>
        </is>
      </c>
      <c r="G578"/>
      <c r="H578">
        <v>1</v>
      </c>
      <c r="I578">
        <v>1</v>
      </c>
      <c r="J578" t="inlineStr">
        <is>
          <t>41h18m50.918s</t>
        </is>
      </c>
      <c r="K578" t="inlineStr">
        <is>
          <t>年假 2025</t>
        </is>
      </c>
      <c r="L578" s="2">
        <v>46034</v>
      </c>
      <c r="M578" s="2">
        <v>46034.5</v>
      </c>
      <c r="N578" t="inlineStr">
        <is>
          <t>1</t>
        </is>
      </c>
      <c r="O578" t="inlineStr">
        <is>
          <t>调休</t>
        </is>
      </c>
      <c r="P578" t="inlineStr">
        <is>
          <t>天</t>
        </is>
      </c>
      <c r="Q578"/>
      <c r="R578"/>
      <c r="S578"/>
      <c r="T578" s="3"/>
      <c r="U578" s="3"/>
      <c r="V578"/>
      <c r="W578" t="inlineStr">
        <is>
          <t>NzU1MDE0NzI0MzAzMzAzNDc1MzpyZWN2ODVJN3ZoTkxzbjplMDUyNjIyNGIzZjI4ODkzMTkyZTFmZmM2MGJjMzQ0NDox</t>
        </is>
      </c>
    </row>
    <row r="579" ht="25.5" customHeight="1">
      <c r="A579" t="inlineStr">
        <is>
          <t>202601120075</t>
        </is>
      </c>
      <c r="B579" t="inlineStr">
        <is>
          <t>已通过</t>
        </is>
      </c>
      <c r="C579" s="4">
        <v>46034.821226851855</v>
      </c>
      <c r="D579" s="4">
        <v>46034.821493055555</v>
      </c>
      <c r="E579" t="inlineStr">
        <is>
          <t>付超</t>
        </is>
      </c>
      <c r="F579" t="inlineStr">
        <is>
          <t>质量部;研发质量组</t>
        </is>
      </c>
      <c r="G579"/>
      <c r="H579">
        <v>1</v>
      </c>
      <c r="I579">
        <v>1</v>
      </c>
      <c r="J579" t="inlineStr">
        <is>
          <t>22.835s</t>
        </is>
      </c>
      <c r="K579" t="inlineStr">
        <is>
          <t>年假 2025</t>
        </is>
      </c>
      <c r="L579" s="2">
        <v>46035</v>
      </c>
      <c r="M579" s="2">
        <v>46035.5</v>
      </c>
      <c r="N579" t="inlineStr">
        <is>
          <t>1</t>
        </is>
      </c>
      <c r="O579" t="inlineStr">
        <is>
          <t>年假调休。</t>
        </is>
      </c>
      <c r="P579" t="inlineStr">
        <is>
          <t>天</t>
        </is>
      </c>
      <c r="Q579"/>
      <c r="R579"/>
      <c r="S579"/>
      <c r="T579" s="3"/>
      <c r="U579" s="3"/>
      <c r="V579"/>
      <c r="W579" t="inlineStr">
        <is>
          <t>NzU1MDE0NzI0MzAzMzAzNDc1MzpyZWN2ODV4YlZORHR2Vjo2ODIxNTBjMjYwNjZkMGE1OTg1NjIzOGFiMmIyOTE2ZTox</t>
        </is>
      </c>
    </row>
    <row r="580" ht="25.5" customHeight="1">
      <c r="A580" t="inlineStr">
        <is>
          <t>202601120052</t>
        </is>
      </c>
      <c r="B580" t="inlineStr">
        <is>
          <t>已通过</t>
        </is>
      </c>
      <c r="C580" s="4">
        <v>46034.671956018516</v>
      </c>
      <c r="D580" s="4">
        <v>46034.67853009259</v>
      </c>
      <c r="E580" t="inlineStr">
        <is>
          <t>韦潘明</t>
        </is>
      </c>
      <c r="F580" t="inlineStr">
        <is>
          <t>商业化中心;销售大区;中国大陆区;BST销售团队</t>
        </is>
      </c>
      <c r="G580"/>
      <c r="H580">
        <v>1</v>
      </c>
      <c r="I580">
        <v>1</v>
      </c>
      <c r="J580" t="inlineStr">
        <is>
          <t>9m27.185s</t>
        </is>
      </c>
      <c r="K580" t="inlineStr">
        <is>
          <t>年假 2025</t>
        </is>
      </c>
      <c r="L580" s="2">
        <v>46037</v>
      </c>
      <c r="M580" s="2">
        <v>46038.5</v>
      </c>
      <c r="N580" t="inlineStr">
        <is>
          <t>2</t>
        </is>
      </c>
      <c r="O580" t="inlineStr">
        <is>
          <t>家里亲戚结婚</t>
        </is>
      </c>
      <c r="P580" t="inlineStr">
        <is>
          <t>天</t>
        </is>
      </c>
      <c r="Q580"/>
      <c r="R580"/>
      <c r="S580"/>
      <c r="T580" s="3"/>
      <c r="U580" s="3"/>
      <c r="V580"/>
      <c r="W580" t="inlineStr">
        <is>
          <t>NzU1MDE0NzI0MzAzMzAzNDc1MzpyZWN2ODRGNFVzRzhBSDoxZjFmYTNjOGI2MWFjZTAxMDE3MjBkN2EyMGI2NmEwODox</t>
        </is>
      </c>
    </row>
    <row r="581" ht="25.5" customHeight="1">
      <c r="A581" t="inlineStr">
        <is>
          <t>202601120032</t>
        </is>
      </c>
      <c r="B581" t="inlineStr">
        <is>
          <t>已通过</t>
        </is>
      </c>
      <c r="C581" s="4">
        <v>46034.57115740741</v>
      </c>
      <c r="D581" s="4">
        <v>46035.17322916666</v>
      </c>
      <c r="E581" t="inlineStr">
        <is>
          <t>曹卫（Groot)</t>
        </is>
      </c>
      <c r="F581" t="inlineStr">
        <is>
          <t>工业化中心;管理运营组</t>
        </is>
      </c>
      <c r="G581"/>
      <c r="H581">
        <v>1</v>
      </c>
      <c r="I581">
        <v>1</v>
      </c>
      <c r="J581" t="inlineStr">
        <is>
          <t>14h26m58.728s</t>
        </is>
      </c>
      <c r="K581" t="inlineStr">
        <is>
          <t>加班调休假</t>
        </is>
      </c>
      <c r="L581" s="2">
        <v>46034</v>
      </c>
      <c r="M581" s="2">
        <v>46034.5</v>
      </c>
      <c r="N581" t="inlineStr">
        <is>
          <t>1</t>
        </is>
      </c>
      <c r="O581" t="inlineStr">
        <is>
          <t>家里有事。</t>
        </is>
      </c>
      <c r="P581" t="inlineStr">
        <is>
          <t>天</t>
        </is>
      </c>
      <c r="Q581"/>
      <c r="R581"/>
      <c r="S581"/>
      <c r="T581" s="3"/>
      <c r="U581" s="3"/>
      <c r="V581"/>
      <c r="W581" t="inlineStr">
        <is>
          <t>NzU1MDE0NzI0MzAzMzAzNDc1MzpyZWN2ODQ0eGVyblR4NDo5NzVjN2FiNWUxNDM5MjQ0MGZkNWQ0YTk2OTEyYzczMDox</t>
        </is>
      </c>
    </row>
    <row r="582" ht="25.5" customHeight="1">
      <c r="A582" t="inlineStr">
        <is>
          <t>202601120016</t>
        </is>
      </c>
      <c r="B582" t="inlineStr">
        <is>
          <t>已通过</t>
        </is>
      </c>
      <c r="C582" s="4">
        <v>46034.455243055556</v>
      </c>
      <c r="D582" s="4">
        <v>46034.45543981482</v>
      </c>
      <c r="E582" t="inlineStr">
        <is>
          <t>罗刚</t>
        </is>
      </c>
      <c r="F582" t="inlineStr">
        <is>
          <t>项目管理部;全球口味管理部;中国区口味组</t>
        </is>
      </c>
      <c r="G582"/>
      <c r="H582">
        <v>1</v>
      </c>
      <c r="I582">
        <v>1</v>
      </c>
      <c r="J582" t="inlineStr">
        <is>
          <t>16.733s</t>
        </is>
      </c>
      <c r="K582" t="inlineStr">
        <is>
          <t>调休假</t>
        </is>
      </c>
      <c r="L582" s="2">
        <v>46034</v>
      </c>
      <c r="M582" s="2">
        <v>46034.5</v>
      </c>
      <c r="N582" t="inlineStr">
        <is>
          <t>1</t>
        </is>
      </c>
      <c r="O582" t="inlineStr">
        <is>
          <t>排休假</t>
        </is>
      </c>
      <c r="P582" t="inlineStr">
        <is>
          <t>天</t>
        </is>
      </c>
      <c r="Q582"/>
      <c r="R582"/>
      <c r="S582"/>
      <c r="T582" s="3"/>
      <c r="U582" s="3"/>
      <c r="V582"/>
      <c r="W582" t="inlineStr">
        <is>
          <t>NzU1MDE0NzI0MzAzMzAzNDc1MzpyZWN2ODNvdzJkQUdOVToxYjEyYWM5ZTRkMGY5MTkxNTFmYTEyYjJhZTcxNWYxYjox</t>
        </is>
      </c>
    </row>
    <row r="583" ht="25.5" customHeight="1">
      <c r="A583" t="inlineStr">
        <is>
          <t>202601120005</t>
        </is>
      </c>
      <c r="B583" t="inlineStr">
        <is>
          <t>已通过</t>
        </is>
      </c>
      <c r="C583" s="4">
        <v>46034.39528935185</v>
      </c>
      <c r="D583" s="4">
        <v>46034.39796296296</v>
      </c>
      <c r="E583" t="inlineStr">
        <is>
          <t>苏钰婷</t>
        </is>
      </c>
      <c r="F583" t="inlineStr">
        <is>
          <t>产品与研发中心;机器人产品研发部;机器人产品部</t>
        </is>
      </c>
      <c r="G583"/>
      <c r="H583">
        <v>1</v>
      </c>
      <c r="I583">
        <v>1</v>
      </c>
      <c r="J583" t="inlineStr">
        <is>
          <t>3m50.398s</t>
        </is>
      </c>
      <c r="K583" t="inlineStr">
        <is>
          <t>事假</t>
        </is>
      </c>
      <c r="L583" s="2">
        <v>46035</v>
      </c>
      <c r="M583" s="2">
        <v>46035.5</v>
      </c>
      <c r="N583" t="inlineStr">
        <is>
          <t>1</t>
        </is>
      </c>
      <c r="O583" t="inlineStr">
        <is>
          <t>亲人病危，需去看望</t>
        </is>
      </c>
      <c r="P583" t="inlineStr">
        <is>
          <t>天</t>
        </is>
      </c>
      <c r="Q583"/>
      <c r="R583"/>
      <c r="S583"/>
      <c r="T583" s="3"/>
      <c r="U583" s="3"/>
      <c r="V583"/>
      <c r="W583" t="inlineStr">
        <is>
          <t>NzU1MDE0NzI0MzAzMzAzNDc1MzpyZWN2ODMyTXMxeTF6ejoxYTRlYzI0MzEyNzBkZTZhMWFhYTlhMjRkNjNhYTcwZjox</t>
        </is>
      </c>
    </row>
    <row r="584" ht="25.5" customHeight="1">
      <c r="A584" t="inlineStr">
        <is>
          <t>202601120004</t>
        </is>
      </c>
      <c r="B584" t="inlineStr">
        <is>
          <t>已通过</t>
        </is>
      </c>
      <c r="C584" s="4">
        <v>46034.37943287037</v>
      </c>
      <c r="D584" s="4">
        <v>46034.45575231482</v>
      </c>
      <c r="E584" t="inlineStr">
        <is>
          <t>程云鹏</t>
        </is>
      </c>
      <c r="F584" t="inlineStr">
        <is>
          <t>项目管理部;全球口味管理部;中国区口味组</t>
        </is>
      </c>
      <c r="G584"/>
      <c r="H584">
        <v>1</v>
      </c>
      <c r="I584">
        <v>1</v>
      </c>
      <c r="J584" t="inlineStr">
        <is>
          <t>1h49m53.457s</t>
        </is>
      </c>
      <c r="K584" t="inlineStr">
        <is>
          <t>排休假</t>
        </is>
      </c>
      <c r="L584" s="2">
        <v>46034</v>
      </c>
      <c r="M584" s="2">
        <v>46034.5</v>
      </c>
      <c r="N584" t="inlineStr">
        <is>
          <t>1</t>
        </is>
      </c>
      <c r="O584" t="inlineStr">
        <is>
          <t>排休</t>
        </is>
      </c>
      <c r="P584" t="inlineStr">
        <is>
          <t>天</t>
        </is>
      </c>
      <c r="Q584"/>
      <c r="R584"/>
      <c r="S584"/>
      <c r="T584" s="3"/>
      <c r="U584" s="3"/>
      <c r="V584"/>
      <c r="W584" t="inlineStr">
        <is>
          <t>NzU1MDE0NzI0MzAzMzAzNDc1MzpyZWN2ODJYMVdYU2J3czoyZDU5YTZiNjUwNzRjOTlkZmY3ZjY5MTJjZTM3MzU1ZTox</t>
        </is>
      </c>
    </row>
    <row r="585" ht="25.5" customHeight="1">
      <c r="A585" t="inlineStr">
        <is>
          <t>202601110012</t>
        </is>
      </c>
      <c r="B585" t="inlineStr">
        <is>
          <t>已通过</t>
        </is>
      </c>
      <c r="C585" s="4">
        <v>46033.618252314816</v>
      </c>
      <c r="D585" s="4">
        <v>46033.64383101852</v>
      </c>
      <c r="E585" t="inlineStr">
        <is>
          <t>唐清林</t>
        </is>
      </c>
      <c r="F585" t="inlineStr">
        <is>
          <t>商业化中心;销售大区;中国大陆区;华南区作战指挥部;华南口味组</t>
        </is>
      </c>
      <c r="G585"/>
      <c r="H585">
        <v>1</v>
      </c>
      <c r="I585">
        <v>1</v>
      </c>
      <c r="J585" t="inlineStr">
        <is>
          <t>36m50.064s</t>
        </is>
      </c>
      <c r="K585" t="inlineStr">
        <is>
          <t>年假 2025</t>
        </is>
      </c>
      <c r="L585" s="2">
        <v>46026</v>
      </c>
      <c r="M585" s="2">
        <v>46026.5</v>
      </c>
      <c r="N585" t="inlineStr">
        <is>
          <t>1</t>
        </is>
      </c>
      <c r="O585" t="inlineStr">
        <is>
          <t>休年假一天</t>
        </is>
      </c>
      <c r="P585" t="inlineStr">
        <is>
          <t>天</t>
        </is>
      </c>
      <c r="Q585"/>
      <c r="R585"/>
      <c r="S585"/>
      <c r="T585" s="3"/>
      <c r="U585" s="3"/>
      <c r="V585"/>
      <c r="W585" t="inlineStr">
        <is>
          <t>NzU1MDE0NzI0MzAzMzAzNDc1MzpyZWN2N1l2NFZFYWdrYTphOTVjNzA2NGE0NTRlMmRiMzdmOTVmNjgyYzJjYzU4ZDox</t>
        </is>
      </c>
    </row>
    <row r="586" ht="25.5" customHeight="1">
      <c r="A586" t="inlineStr">
        <is>
          <t>202601110003</t>
        </is>
      </c>
      <c r="B586" t="inlineStr">
        <is>
          <t>已通过</t>
        </is>
      </c>
      <c r="C586" s="4">
        <v>46033.43335648148</v>
      </c>
      <c r="D586" s="4">
        <v>46034.45594907407</v>
      </c>
      <c r="E586" t="inlineStr">
        <is>
          <t>程云鹏</t>
        </is>
      </c>
      <c r="F586" t="inlineStr">
        <is>
          <t>项目管理部;全球口味管理部;中国区口味组</t>
        </is>
      </c>
      <c r="G586"/>
      <c r="H586">
        <v>1</v>
      </c>
      <c r="I586">
        <v>1</v>
      </c>
      <c r="J586" t="inlineStr">
        <is>
          <t>24h32m32.437s</t>
        </is>
      </c>
      <c r="K586" t="inlineStr">
        <is>
          <t>排休假</t>
        </is>
      </c>
      <c r="L586" s="2">
        <v>46033</v>
      </c>
      <c r="M586" s="2">
        <v>46033.5</v>
      </c>
      <c r="N586" t="inlineStr">
        <is>
          <t>1</t>
        </is>
      </c>
      <c r="O586" t="inlineStr">
        <is>
          <t>排休
</t>
        </is>
      </c>
      <c r="P586" t="inlineStr">
        <is>
          <t>天</t>
        </is>
      </c>
      <c r="Q586"/>
      <c r="R586"/>
      <c r="S586"/>
      <c r="T586" s="3"/>
      <c r="U586" s="3"/>
      <c r="V586"/>
      <c r="W586" t="inlineStr">
        <is>
          <t>NzU1MDE0NzI0MzAzMzAzNDc1MzpyZWN2N1hxM2NBdFV2cjowNzNkNmZiYmY4ZTc2MGFmNzI4ZmI5ZmQzN2JmY2VhMjox</t>
        </is>
      </c>
    </row>
    <row r="587" ht="25.5" customHeight="1">
      <c r="A587" t="inlineStr">
        <is>
          <t>202601090016</t>
        </is>
      </c>
      <c r="B587" t="inlineStr">
        <is>
          <t>已通过</t>
        </is>
      </c>
      <c r="C587" s="4">
        <v>46031.50444444444</v>
      </c>
      <c r="D587" s="4">
        <v>46031.74990740741</v>
      </c>
      <c r="E587" t="inlineStr">
        <is>
          <t>罗刚</t>
        </is>
      </c>
      <c r="F587" t="inlineStr">
        <is>
          <t>项目管理部;全球口味管理部;中国区口味组</t>
        </is>
      </c>
      <c r="G587"/>
      <c r="H587">
        <v>1</v>
      </c>
      <c r="I587">
        <v>1</v>
      </c>
      <c r="J587" t="inlineStr">
        <is>
          <t>5h53m27.842s</t>
        </is>
      </c>
      <c r="K587" t="inlineStr">
        <is>
          <t>调休假</t>
        </is>
      </c>
      <c r="L587" s="2">
        <v>46031</v>
      </c>
      <c r="M587" s="2">
        <v>46031.5</v>
      </c>
      <c r="N587" t="inlineStr">
        <is>
          <t>1</t>
        </is>
      </c>
      <c r="O587" t="inlineStr">
        <is>
          <t>排休假</t>
        </is>
      </c>
      <c r="P587" t="inlineStr">
        <is>
          <t>天</t>
        </is>
      </c>
      <c r="Q587"/>
      <c r="R587"/>
      <c r="S587"/>
      <c r="T587" s="3"/>
      <c r="U587" s="3"/>
      <c r="V587"/>
      <c r="W587" t="inlineStr">
        <is>
          <t>NzU1MDE0NzI0MzAzMzAzNDc1MzpyZWN2N004TFpBTFF3NTplYWRiMmY4MGFlMTVmNTA4NWQ4OGU0YWIyN2FlODhhYTox</t>
        </is>
      </c>
    </row>
    <row r="588" ht="25.5" customHeight="1">
      <c r="A588" t="inlineStr">
        <is>
          <t>202601080036</t>
        </is>
      </c>
      <c r="B588" t="inlineStr">
        <is>
          <t>已通过</t>
        </is>
      </c>
      <c r="C588" s="4">
        <v>46030.773206018515</v>
      </c>
      <c r="D588" s="4">
        <v>46030.89403935185</v>
      </c>
      <c r="E588" t="inlineStr">
        <is>
          <t>丁敬文</t>
        </is>
      </c>
      <c r="F588" t="inlineStr">
        <is>
          <t>项目管理部;全球口味管理部;中国区口味组</t>
        </is>
      </c>
      <c r="G588"/>
      <c r="H588">
        <v>1</v>
      </c>
      <c r="I588">
        <v>1</v>
      </c>
      <c r="J588" t="inlineStr">
        <is>
          <t>2h54m0.463s</t>
        </is>
      </c>
      <c r="K588" t="inlineStr">
        <is>
          <t>排休假</t>
        </is>
      </c>
      <c r="L588" s="2">
        <v>46027</v>
      </c>
      <c r="M588" s="2">
        <v>46029.5</v>
      </c>
      <c r="N588" t="inlineStr">
        <is>
          <t>3</t>
        </is>
      </c>
      <c r="O588" t="inlineStr">
        <is>
          <t>排休</t>
        </is>
      </c>
      <c r="P588" t="inlineStr">
        <is>
          <t>天</t>
        </is>
      </c>
      <c r="Q588"/>
      <c r="R588"/>
      <c r="S588"/>
      <c r="T588" s="3"/>
      <c r="U588" s="3"/>
      <c r="V588"/>
      <c r="W588" t="inlineStr">
        <is>
          <t>NzU1MDE0NzI0MzAzMzAzNDc1MzpyZWN2N0hSRzhPZmt5Rjo5ZmU0MjAwNTM0Y2Q1OTgzYjBhMzFlZDA4NmYwNDkyODox</t>
        </is>
      </c>
    </row>
    <row r="589" ht="25.5" customHeight="1">
      <c r="A589" t="inlineStr">
        <is>
          <t>202601080027</t>
        </is>
      </c>
      <c r="B589" t="inlineStr">
        <is>
          <t>已通过</t>
        </is>
      </c>
      <c r="C589" s="4">
        <v>46030.68571759259</v>
      </c>
      <c r="D589" s="4">
        <v>46030.68613425926</v>
      </c>
      <c r="E589" t="inlineStr">
        <is>
          <t>陈梓涵</t>
        </is>
      </c>
      <c r="F589" t="inlineStr">
        <is>
          <t>产品与研发中心;软件系统产品研发部;软件产品部</t>
        </is>
      </c>
      <c r="G589"/>
      <c r="H589">
        <v>1</v>
      </c>
      <c r="I589">
        <v>1</v>
      </c>
      <c r="J589" t="inlineStr">
        <is>
          <t>35.73s</t>
        </is>
      </c>
      <c r="K589" t="inlineStr">
        <is>
          <t>事假</t>
        </is>
      </c>
      <c r="L589" s="2">
        <v>46031</v>
      </c>
      <c r="M589" s="2">
        <v>46031.5</v>
      </c>
      <c r="N589" t="inlineStr">
        <is>
          <t>1</t>
        </is>
      </c>
      <c r="O589" t="inlineStr">
        <is>
          <t>个人事务请假</t>
        </is>
      </c>
      <c r="P589" t="inlineStr">
        <is>
          <t>天</t>
        </is>
      </c>
      <c r="Q589"/>
      <c r="R589"/>
      <c r="S589"/>
      <c r="T589" s="3"/>
      <c r="U589" s="3"/>
      <c r="V589"/>
      <c r="W589" t="inlineStr">
        <is>
          <t>NzU1MDE0NzI0MzAzMzAzNDc1MzpyZWN2N0hsWTFVeWFsYzowZDNlY2Q1ODEyNzYwNWZjMDJkOTMzY2U3NmI5ODU0OTox</t>
        </is>
      </c>
    </row>
    <row r="590" ht="25.5" customHeight="1">
      <c r="A590" t="inlineStr">
        <is>
          <t>202601080001</t>
        </is>
      </c>
      <c r="B590" t="inlineStr">
        <is>
          <t>已通过</t>
        </is>
      </c>
      <c r="C590" s="4">
        <v>46030.3930787037</v>
      </c>
      <c r="D590" s="4">
        <v>46030.604363425926</v>
      </c>
      <c r="E590" t="inlineStr">
        <is>
          <t>李燕君</t>
        </is>
      </c>
      <c r="F590" t="inlineStr">
        <is>
          <t>运营中心;财务部</t>
        </is>
      </c>
      <c r="G590"/>
      <c r="H590">
        <v>1</v>
      </c>
      <c r="I590">
        <v>1</v>
      </c>
      <c r="J590" t="inlineStr">
        <is>
          <t>5h4m15.201s</t>
        </is>
      </c>
      <c r="K590" t="inlineStr">
        <is>
          <t>年假 2025</t>
        </is>
      </c>
      <c r="L590" s="2">
        <v>46030</v>
      </c>
      <c r="M590" s="2">
        <v>46030.5</v>
      </c>
      <c r="N590" t="inlineStr">
        <is>
          <t>1</t>
        </is>
      </c>
      <c r="O590" t="inlineStr">
        <is>
          <t>生病休假</t>
        </is>
      </c>
      <c r="P590" t="inlineStr">
        <is>
          <t>天</t>
        </is>
      </c>
      <c r="Q590"/>
      <c r="R590"/>
      <c r="S590"/>
      <c r="T590" s="3"/>
      <c r="U590" s="3"/>
      <c r="V590"/>
      <c r="W590" t="inlineStr">
        <is>
          <t>NzU1MDE0NzI0MzAzMzAzNDc1MzpyZWN2N0ZEUzY1aTFyWjozNzhhMDQzZmVlYzdjMWJjZDQyZTk2NDJkZTRmOTIwZTox</t>
        </is>
      </c>
    </row>
    <row r="591" ht="25.5" customHeight="1">
      <c r="A591" t="inlineStr">
        <is>
          <t>202601070055</t>
        </is>
      </c>
      <c r="B591" t="inlineStr">
        <is>
          <t>已通过</t>
        </is>
      </c>
      <c r="C591" s="4">
        <v>46029.8240625</v>
      </c>
      <c r="D591" s="4">
        <v>46030.726689814815</v>
      </c>
      <c r="E591" t="inlineStr">
        <is>
          <t>钟沛彤</t>
        </is>
      </c>
      <c r="F591" t="inlineStr">
        <is>
          <t>设计部</t>
        </is>
      </c>
      <c r="G591"/>
      <c r="H591">
        <v>1</v>
      </c>
      <c r="I591">
        <v>1</v>
      </c>
      <c r="J591" t="inlineStr">
        <is>
          <t>21h39m47.115s</t>
        </is>
      </c>
      <c r="K591" t="inlineStr">
        <is>
          <t>年假 2025</t>
        </is>
      </c>
      <c r="L591" s="2">
        <v>46031</v>
      </c>
      <c r="M591" s="2">
        <v>46031.5</v>
      </c>
      <c r="N591" t="inlineStr">
        <is>
          <t>1</t>
        </is>
      </c>
      <c r="O591" t="inlineStr">
        <is>
          <t>年假</t>
        </is>
      </c>
      <c r="P591" t="inlineStr">
        <is>
          <t>天</t>
        </is>
      </c>
      <c r="Q591"/>
      <c r="R591"/>
      <c r="S591"/>
      <c r="T591" s="3"/>
      <c r="U591" s="3"/>
      <c r="V591"/>
      <c r="W591" t="inlineStr">
        <is>
          <t>NzU1MDE0NzI0MzAzMzAzNDc1MzpyZWN2N0NqQUl5elY2bTo4NzUzMTg4NjQzNzhhZmQxM2IwNjNlOWJiODgzZjkzODox</t>
        </is>
      </c>
    </row>
    <row r="592" ht="25.5" customHeight="1">
      <c r="A592" t="inlineStr">
        <is>
          <t>202601070028</t>
        </is>
      </c>
      <c r="B592" t="inlineStr">
        <is>
          <t>已通过</t>
        </is>
      </c>
      <c r="C592" s="4">
        <v>46029.602430555555</v>
      </c>
      <c r="D592" s="4">
        <v>46029.617789351854</v>
      </c>
      <c r="E592" t="inlineStr">
        <is>
          <t>Kyucheol Heo</t>
        </is>
      </c>
      <c r="F592" t="inlineStr">
        <is>
          <t>商业化中心;销售大区;亚太区;韩国区</t>
        </is>
      </c>
      <c r="G592"/>
      <c r="H592">
        <v>1</v>
      </c>
      <c r="I592">
        <v>1</v>
      </c>
      <c r="J592" t="inlineStr">
        <is>
          <t>22m6.234s</t>
        </is>
      </c>
      <c r="K592" t="inlineStr">
        <is>
          <t>Annual leave</t>
        </is>
      </c>
      <c r="L592" s="2">
        <v>46047.958333333336</v>
      </c>
      <c r="M592" s="2">
        <v>46049.958333333336</v>
      </c>
      <c r="N592" t="inlineStr">
        <is>
          <t>2.5</t>
        </is>
      </c>
      <c r="O592" t="inlineStr">
        <is>
          <t>Personal matters</t>
        </is>
      </c>
      <c r="P592" t="inlineStr">
        <is>
          <t>天</t>
        </is>
      </c>
      <c r="Q592"/>
      <c r="R592"/>
      <c r="S592"/>
      <c r="T592" s="3"/>
      <c r="U592" s="3"/>
      <c r="V592"/>
      <c r="W592" t="inlineStr">
        <is>
          <t>NzU1MDE0NzI0MzAzMzAzNDc1MzpyZWN2N0IxZmdmeGVZRzo2ZTI0MjA0MTMzMTg4ZWZlYjBjNDAxYjMyMWI1OGNiNjox</t>
        </is>
      </c>
    </row>
    <row r="593" ht="25.5" customHeight="1">
      <c r="A593" t="inlineStr">
        <is>
          <t>202601070027</t>
        </is>
      </c>
      <c r="B593" t="inlineStr">
        <is>
          <t>已通过</t>
        </is>
      </c>
      <c r="C593" s="4">
        <v>46029.6018287037</v>
      </c>
      <c r="D593" s="4">
        <v>46030.4987962963</v>
      </c>
      <c r="E593" t="inlineStr">
        <is>
          <t>Kyucheol Heo</t>
        </is>
      </c>
      <c r="F593" t="inlineStr">
        <is>
          <t>商业化中心;销售大区;亚太区;韩国区</t>
        </is>
      </c>
      <c r="G593"/>
      <c r="H593">
        <v>2</v>
      </c>
      <c r="I593">
        <v>2</v>
      </c>
      <c r="J593" t="inlineStr">
        <is>
          <t>21h31m37.678s</t>
        </is>
      </c>
      <c r="K593" t="inlineStr">
        <is>
          <t>Annual leave</t>
        </is>
      </c>
      <c r="L593" s="2">
        <v>46042.958333333336</v>
      </c>
      <c r="M593" s="2">
        <v>46045.458333333336</v>
      </c>
      <c r="N593" t="inlineStr">
        <is>
          <t>3</t>
        </is>
      </c>
      <c r="O593" t="inlineStr">
        <is>
          <t>Personal matters</t>
        </is>
      </c>
      <c r="P593" t="inlineStr">
        <is>
          <t>天</t>
        </is>
      </c>
      <c r="Q593"/>
      <c r="R593"/>
      <c r="S593"/>
      <c r="T593" s="3"/>
      <c r="U593" s="3"/>
      <c r="V593"/>
      <c r="W593" t="inlineStr">
        <is>
          <t>NzU1MDE0NzI0MzAzMzAzNDc1MzpyZWN2N0IxMUZzMDFSWjo2ZmUyNDNkMjgxN2NjNjI4NjE3M2ZiYTI5MjlkZWVlZTox</t>
        </is>
      </c>
    </row>
    <row r="594" ht="25.5" customHeight="1">
      <c r="A594" t="inlineStr">
        <is>
          <t>202601070026</t>
        </is>
      </c>
      <c r="B594" t="inlineStr">
        <is>
          <t>已撤回</t>
        </is>
      </c>
      <c r="C594" s="4">
        <v>46029.59599537037</v>
      </c>
      <c r="D594" s="4">
        <v>46029.60076388889</v>
      </c>
      <c r="E594" t="inlineStr">
        <is>
          <t>Kyucheol Heo</t>
        </is>
      </c>
      <c r="F594" t="inlineStr">
        <is>
          <t>Business Center;Sales Region;Asia-Pacific Region;South Korea Region</t>
        </is>
      </c>
      <c r="G594"/>
      <c r="H594">
        <v>2</v>
      </c>
      <c r="I594">
        <v>2</v>
      </c>
      <c r="J594" t="inlineStr">
        <is>
          <t>6m51.537s</t>
        </is>
      </c>
      <c r="K594" t="inlineStr">
        <is>
          <t>Annual leave</t>
        </is>
      </c>
      <c r="L594" s="2">
        <v>46040.958333333336</v>
      </c>
      <c r="M594" s="2">
        <v>46045.958333333336</v>
      </c>
      <c r="N594" t="inlineStr">
        <is>
          <t>5.5</t>
        </is>
      </c>
      <c r="O594" t="inlineStr">
        <is>
          <t>Personal matters</t>
        </is>
      </c>
      <c r="P594" t="inlineStr">
        <is>
          <t>天</t>
        </is>
      </c>
      <c r="Q594"/>
      <c r="R594"/>
      <c r="S594"/>
      <c r="T594" s="3"/>
      <c r="U594" s="3"/>
      <c r="V594"/>
      <c r="W594" t="inlineStr">
        <is>
          <t>NzU1MDE0NzI0MzAzMzAzNDc1MzpyZWN2N0FZVUFlYjJVRTpjZGRjM2RiYjUyMzA2YjJkYzA4NWVmNjE3YjgwMzU1Yzox</t>
        </is>
      </c>
    </row>
    <row r="595" ht="25.5" customHeight="1">
      <c r="A595" t="inlineStr">
        <is>
          <t>202601070023</t>
        </is>
      </c>
      <c r="B595" t="inlineStr">
        <is>
          <t>已通过</t>
        </is>
      </c>
      <c r="C595" s="4">
        <v>46029.58773148148</v>
      </c>
      <c r="D595" s="4">
        <v>46029.91290509259</v>
      </c>
      <c r="E595" t="inlineStr">
        <is>
          <t>程云鹏</t>
        </is>
      </c>
      <c r="F595" t="inlineStr">
        <is>
          <t>项目管理部;全球口味管理部;中国区口味组</t>
        </is>
      </c>
      <c r="G595"/>
      <c r="H595">
        <v>1</v>
      </c>
      <c r="I595">
        <v>1</v>
      </c>
      <c r="J595" t="inlineStr">
        <is>
          <t>7h48m15.1s</t>
        </is>
      </c>
      <c r="K595" t="inlineStr">
        <is>
          <t>排休假</t>
        </is>
      </c>
      <c r="L595" s="2">
        <v>46029</v>
      </c>
      <c r="M595" s="2">
        <v>46029</v>
      </c>
      <c r="N595" t="inlineStr">
        <is>
          <t>0.5</t>
        </is>
      </c>
      <c r="O595" t="inlineStr">
        <is>
          <t>排休
</t>
        </is>
      </c>
      <c r="P595" t="inlineStr">
        <is>
          <t>天</t>
        </is>
      </c>
      <c r="Q595"/>
      <c r="R595"/>
      <c r="S595"/>
      <c r="T595" s="3"/>
      <c r="U595" s="3"/>
      <c r="V595"/>
      <c r="W595" t="inlineStr">
        <is>
          <t>NzU1MDE0NzI0MzAzMzAzNDc1MzpyZWN2N0FWVVJINnZzYzpmOGFkYTJjZDEyZjFiYWFiMzc1ZTIwZDA0Yjc1ZDJkZDox</t>
        </is>
      </c>
    </row>
    <row r="596" ht="25.5" customHeight="1">
      <c r="A596" t="inlineStr">
        <is>
          <t>202601070005</t>
        </is>
      </c>
      <c r="B596" t="inlineStr">
        <is>
          <t>已通过</t>
        </is>
      </c>
      <c r="C596" s="4">
        <v>46029.24061342593</v>
      </c>
      <c r="D596" s="4">
        <v>46029.25451388889</v>
      </c>
      <c r="E596" t="inlineStr">
        <is>
          <t>刘青青</t>
        </is>
      </c>
      <c r="F596" t="inlineStr">
        <is>
          <t>运营中心;法务部</t>
        </is>
      </c>
      <c r="G596"/>
      <c r="H596">
        <v>1</v>
      </c>
      <c r="I596">
        <v>1</v>
      </c>
      <c r="J596" t="inlineStr">
        <is>
          <t>20m1.458s</t>
        </is>
      </c>
      <c r="K596" t="inlineStr">
        <is>
          <t>加班调休假</t>
        </is>
      </c>
      <c r="L596" s="2">
        <v>46029</v>
      </c>
      <c r="M596" s="2">
        <v>46029.5</v>
      </c>
      <c r="N596" t="inlineStr">
        <is>
          <t>1</t>
        </is>
      </c>
      <c r="O596" t="inlineStr">
        <is>
          <t>肠胃炎</t>
        </is>
      </c>
      <c r="P596" t="inlineStr">
        <is>
          <t>天</t>
        </is>
      </c>
      <c r="Q596"/>
      <c r="R596"/>
      <c r="S596"/>
      <c r="T596" s="3"/>
      <c r="U596" s="3"/>
      <c r="V596"/>
      <c r="W596" t="inlineStr">
        <is>
          <t>NzU1MDE0NzI0MzAzMzAzNDc1MzpyZWN2N3lVNHo4dFRmcDoyYjVmNjgxZDc5OThiYmMzYTRjYzY0Njk3N2ZkMzlkZTox</t>
        </is>
      </c>
    </row>
    <row r="597" ht="25.5" customHeight="1">
      <c r="A597" t="inlineStr">
        <is>
          <t>202601070004</t>
        </is>
      </c>
      <c r="B597" t="inlineStr">
        <is>
          <t>已通过</t>
        </is>
      </c>
      <c r="C597" s="4">
        <v>46029.03702546296</v>
      </c>
      <c r="D597" s="4">
        <v>46029.38202546296</v>
      </c>
      <c r="E597" t="inlineStr">
        <is>
          <t>边亚斌</t>
        </is>
      </c>
      <c r="F597" t="inlineStr">
        <is>
          <t>产品与研发中心;机器人产品研发部;机器人产品部</t>
        </is>
      </c>
      <c r="G597"/>
      <c r="H597">
        <v>1</v>
      </c>
      <c r="I597">
        <v>1</v>
      </c>
      <c r="J597" t="inlineStr">
        <is>
          <t>8h16m47.614s</t>
        </is>
      </c>
      <c r="K597" t="inlineStr">
        <is>
          <t>加班调休假</t>
        </is>
      </c>
      <c r="L597" s="2">
        <v>46031.5</v>
      </c>
      <c r="M597" s="2">
        <v>46031.5</v>
      </c>
      <c r="N597" t="inlineStr">
        <is>
          <t>0.5</t>
        </is>
      </c>
      <c r="O597" t="inlineStr">
        <is>
          <t>准备搬家，请半天假</t>
        </is>
      </c>
      <c r="P597" t="inlineStr">
        <is>
          <t>天</t>
        </is>
      </c>
      <c r="Q597"/>
      <c r="R597"/>
      <c r="S597"/>
      <c r="T597" s="3"/>
      <c r="U597" s="3"/>
      <c r="V597"/>
      <c r="W597" t="inlineStr">
        <is>
          <t>NzU1MDE0NzI0MzAzMzAzNDc1MzpyZWN2N3hJZ0ZlRlRRazo5YzI5N2IyZmU2MGExZjdlMDExNzA2YTc0MGNkMzQ2Mjox</t>
        </is>
      </c>
    </row>
    <row r="598" ht="25.5" customHeight="1">
      <c r="A598" t="inlineStr">
        <is>
          <t>202601070003</t>
        </is>
      </c>
      <c r="B598" t="inlineStr">
        <is>
          <t>已通过</t>
        </is>
      </c>
      <c r="C598" s="4">
        <v>46029.0366087963</v>
      </c>
      <c r="D598" s="4">
        <v>46029.38209490741</v>
      </c>
      <c r="E598" t="inlineStr">
        <is>
          <t>边亚斌</t>
        </is>
      </c>
      <c r="F598" t="inlineStr">
        <is>
          <t>产品与研发中心;机器人产品研发部;机器人产品部</t>
        </is>
      </c>
      <c r="G598"/>
      <c r="H598">
        <v>1</v>
      </c>
      <c r="I598">
        <v>1</v>
      </c>
      <c r="J598" t="inlineStr">
        <is>
          <t>8h17m29.94s</t>
        </is>
      </c>
      <c r="K598" t="inlineStr">
        <is>
          <t>加班调休假</t>
        </is>
      </c>
      <c r="L598" s="2">
        <v>46028</v>
      </c>
      <c r="M598" s="2">
        <v>46028</v>
      </c>
      <c r="N598" t="inlineStr">
        <is>
          <t>0.5</t>
        </is>
      </c>
      <c r="O598" t="inlineStr">
        <is>
          <t>处理私事，晚到请假</t>
        </is>
      </c>
      <c r="P598" t="inlineStr">
        <is>
          <t>天</t>
        </is>
      </c>
      <c r="Q598"/>
      <c r="R598"/>
      <c r="S598"/>
      <c r="T598" s="3"/>
      <c r="U598" s="3"/>
      <c r="V598"/>
      <c r="W598" t="inlineStr">
        <is>
          <t>NzU1MDE0NzI0MzAzMzAzNDc1MzpyZWN2N3hJN2tqdGUzcTpjOWU2ZTYzMTM1ZGU0NDA3ZDg2NjJiMzNmMWY1MmJjZjox</t>
        </is>
      </c>
    </row>
    <row r="599" ht="25.5" customHeight="1">
      <c r="A599" t="inlineStr">
        <is>
          <t>202601070001</t>
        </is>
      </c>
      <c r="B599" t="inlineStr">
        <is>
          <t>已通过</t>
        </is>
      </c>
      <c r="C599" s="4">
        <v>46029.00342592593</v>
      </c>
      <c r="D599" s="4">
        <v>46029.91295138889</v>
      </c>
      <c r="E599" t="inlineStr">
        <is>
          <t>吴文涛</t>
        </is>
      </c>
      <c r="F599" t="inlineStr">
        <is>
          <t>项目管理部;全球口味管理部;中国区口味组</t>
        </is>
      </c>
      <c r="G599"/>
      <c r="H599">
        <v>1</v>
      </c>
      <c r="I599">
        <v>1</v>
      </c>
      <c r="J599" t="inlineStr">
        <is>
          <t>21h49m43.6s</t>
        </is>
      </c>
      <c r="K599" t="inlineStr">
        <is>
          <t>调休假</t>
        </is>
      </c>
      <c r="L599" s="2">
        <v>46028</v>
      </c>
      <c r="M599" s="2">
        <v>46029.5</v>
      </c>
      <c r="N599" t="inlineStr">
        <is>
          <t>2</t>
        </is>
      </c>
      <c r="O599" t="inlineStr">
        <is>
          <t>正常休息</t>
        </is>
      </c>
      <c r="P599" t="inlineStr">
        <is>
          <t>天</t>
        </is>
      </c>
      <c r="Q599"/>
      <c r="R599"/>
      <c r="S599"/>
      <c r="T599" s="3"/>
      <c r="U599" s="3"/>
      <c r="V599"/>
      <c r="W599" t="inlineStr">
        <is>
          <t>NzU1MDE0NzI0MzAzMzAzNDc1MzpyZWN2N3h3NXVPOEN1Njo5ZDc4ZjdiZDJjNzYyNjNmNTE0YzUzNDA2ZjZlOTczYTox</t>
        </is>
      </c>
    </row>
    <row r="600" ht="25.5" customHeight="1">
      <c r="A600" t="inlineStr">
        <is>
          <t>202601060054</t>
        </is>
      </c>
      <c r="B600" t="inlineStr">
        <is>
          <t>已通过</t>
        </is>
      </c>
      <c r="C600" s="4">
        <v>46028.80241898148</v>
      </c>
      <c r="D600" s="4">
        <v>46028.966516203705</v>
      </c>
      <c r="E600" t="inlineStr">
        <is>
          <t>张连顺</t>
        </is>
      </c>
      <c r="F600" t="inlineStr">
        <is>
          <t>Project Management Department;全球口味管理部;China Culinary Group</t>
        </is>
      </c>
      <c r="G600"/>
      <c r="H600">
        <v>1</v>
      </c>
      <c r="I600">
        <v>1</v>
      </c>
      <c r="J600" t="inlineStr">
        <is>
          <t>3h56m17.665s</t>
        </is>
      </c>
      <c r="K600" t="inlineStr">
        <is>
          <t>调休假</t>
        </is>
      </c>
      <c r="L600" s="2">
        <v>46029</v>
      </c>
      <c r="M600" s="2">
        <v>46029.5</v>
      </c>
      <c r="N600" t="inlineStr">
        <is>
          <t>1</t>
        </is>
      </c>
      <c r="O600" t="inlineStr">
        <is>
          <t>调休</t>
        </is>
      </c>
      <c r="P600" t="inlineStr">
        <is>
          <t>天</t>
        </is>
      </c>
      <c r="Q600"/>
      <c r="R600"/>
      <c r="S600"/>
      <c r="T600" s="3"/>
      <c r="U600" s="3"/>
      <c r="V600"/>
      <c r="W600" t="inlineStr">
        <is>
          <t>NzU1MDE0NzI0MzAzMzAzNDc1MzpyZWN2N3dsZElhdFBWUDphYjY3NjYwYjQ1OWQ5YTlmMWE5NTViNjY1ZjBmZTZiNzox</t>
        </is>
      </c>
    </row>
    <row r="601" ht="25.5" customHeight="1">
      <c r="A601" t="inlineStr">
        <is>
          <t>202601060017</t>
        </is>
      </c>
      <c r="B601" t="inlineStr">
        <is>
          <t>已通过</t>
        </is>
      </c>
      <c r="C601" s="4">
        <v>46028.48829861111</v>
      </c>
      <c r="D601" s="4">
        <v>46028.85288194445</v>
      </c>
      <c r="E601" t="inlineStr">
        <is>
          <t>胡兴朝</t>
        </is>
      </c>
      <c r="F601" t="inlineStr">
        <is>
          <t>运营中心;财务部</t>
        </is>
      </c>
      <c r="G601"/>
      <c r="H601">
        <v>1</v>
      </c>
      <c r="I601">
        <v>1</v>
      </c>
      <c r="J601" t="inlineStr">
        <is>
          <t>8h44m59.668s</t>
        </is>
      </c>
      <c r="K601" t="inlineStr">
        <is>
          <t>年假 2025</t>
        </is>
      </c>
      <c r="L601" s="2">
        <v>46028.5</v>
      </c>
      <c r="M601" s="2">
        <v>46028.5</v>
      </c>
      <c r="N601" t="inlineStr">
        <is>
          <t>0.5</t>
        </is>
      </c>
      <c r="O601" t="inlineStr">
        <is>
          <t>休年假</t>
        </is>
      </c>
      <c r="P601" t="inlineStr">
        <is>
          <t>天</t>
        </is>
      </c>
      <c r="Q601"/>
      <c r="R601"/>
      <c r="S601"/>
      <c r="T601" s="3"/>
      <c r="U601" s="3"/>
      <c r="V601"/>
      <c r="W601" t="inlineStr">
        <is>
          <t>NzU1MDE0NzI0MzAzMzAzNDc1MzpyZWN2N3dEdkdac1M3cDpkOWUzZmE0MmZlMjc2MmZlNzQ0NzcyOTlmZjEyZjVmZTox</t>
        </is>
      </c>
    </row>
    <row r="602" ht="25.5" customHeight="1">
      <c r="A602" t="inlineStr">
        <is>
          <t>202601060007</t>
        </is>
      </c>
      <c r="B602" t="inlineStr">
        <is>
          <t>已通过</t>
        </is>
      </c>
      <c r="C602" s="4">
        <v>46028.433541666665</v>
      </c>
      <c r="D602" s="4">
        <v>46028.966631944444</v>
      </c>
      <c r="E602" t="inlineStr">
        <is>
          <t>程云鹏</t>
        </is>
      </c>
      <c r="F602" t="inlineStr">
        <is>
          <t>项目管理部;全球口味管理部;中国区口味组</t>
        </is>
      </c>
      <c r="G602"/>
      <c r="H602">
        <v>1</v>
      </c>
      <c r="I602">
        <v>1</v>
      </c>
      <c r="J602" t="inlineStr">
        <is>
          <t>12h47m39.246s</t>
        </is>
      </c>
      <c r="K602" t="inlineStr">
        <is>
          <t>排休假</t>
        </is>
      </c>
      <c r="L602" s="2">
        <v>46027</v>
      </c>
      <c r="M602" s="2">
        <v>46027.5</v>
      </c>
      <c r="N602" t="inlineStr">
        <is>
          <t>1</t>
        </is>
      </c>
      <c r="O602" t="inlineStr">
        <is>
          <t>排休
</t>
        </is>
      </c>
      <c r="P602" t="inlineStr">
        <is>
          <t>天</t>
        </is>
      </c>
      <c r="Q602"/>
      <c r="R602"/>
      <c r="S602"/>
      <c r="T602" s="3"/>
      <c r="U602" s="3"/>
      <c r="V602"/>
      <c r="W602" t="inlineStr">
        <is>
          <t>NzU1MDE0NzI0MzAzMzAzNDc1MzpyZWN2N3VidXc4c0ZNTzowNTk1NjA5NTYwMTc5ZGI5M2I3NDM0NzUzZGZkZTQ5OTox</t>
        </is>
      </c>
    </row>
    <row r="603" ht="25.5" customHeight="1">
      <c r="A603" t="inlineStr">
        <is>
          <t>202601060006</t>
        </is>
      </c>
      <c r="B603" t="inlineStr">
        <is>
          <t>已通过</t>
        </is>
      </c>
      <c r="C603" s="4">
        <v>46028.432962962965</v>
      </c>
      <c r="D603" s="4">
        <v>46028.96666666667</v>
      </c>
      <c r="E603" t="inlineStr">
        <is>
          <t>程云鹏</t>
        </is>
      </c>
      <c r="F603" t="inlineStr">
        <is>
          <t>项目管理部;全球口味管理部;中国区口味组</t>
        </is>
      </c>
      <c r="G603"/>
      <c r="H603">
        <v>1</v>
      </c>
      <c r="I603">
        <v>1</v>
      </c>
      <c r="J603" t="inlineStr">
        <is>
          <t>12h48m32.117s</t>
        </is>
      </c>
      <c r="K603" t="inlineStr">
        <is>
          <t>排休假</t>
        </is>
      </c>
      <c r="L603" s="2">
        <v>46028</v>
      </c>
      <c r="M603" s="2">
        <v>46028.5</v>
      </c>
      <c r="N603" t="inlineStr">
        <is>
          <t>1</t>
        </is>
      </c>
      <c r="O603" t="inlineStr">
        <is>
          <t>排休</t>
        </is>
      </c>
      <c r="P603" t="inlineStr">
        <is>
          <t>天</t>
        </is>
      </c>
      <c r="Q603"/>
      <c r="R603"/>
      <c r="S603"/>
      <c r="T603" s="3"/>
      <c r="U603" s="3"/>
      <c r="V603"/>
      <c r="W603" t="inlineStr">
        <is>
          <t>NzU1MDE0NzI0MzAzMzAzNDc1MzpyZWN2N3ViaHlKZDhyZjphN2JmY2VlYzlkMzJlYmJlMDJiMGQyZjM0OTZmZjYyZDox</t>
        </is>
      </c>
    </row>
    <row r="604" ht="25.5" customHeight="1">
      <c r="A604" t="inlineStr">
        <is>
          <t>202601060001</t>
        </is>
      </c>
      <c r="B604" t="inlineStr">
        <is>
          <t>已通过</t>
        </is>
      </c>
      <c r="C604" s="4">
        <v>46028.34704861111</v>
      </c>
      <c r="D604" s="4">
        <v>46028.96671296296</v>
      </c>
      <c r="E604" t="inlineStr">
        <is>
          <t>曹发</t>
        </is>
      </c>
      <c r="F604" t="inlineStr">
        <is>
          <t>项目管理部;全球口味管理部;中国区口味组</t>
        </is>
      </c>
      <c r="G604"/>
      <c r="H604">
        <v>1</v>
      </c>
      <c r="I604">
        <v>1</v>
      </c>
      <c r="J604" t="inlineStr">
        <is>
          <t>14h52m18.698s</t>
        </is>
      </c>
      <c r="K604" t="inlineStr">
        <is>
          <t>调休假</t>
        </is>
      </c>
      <c r="L604" s="2">
        <v>46028</v>
      </c>
      <c r="M604" s="2">
        <v>46029.5</v>
      </c>
      <c r="N604" t="inlineStr">
        <is>
          <t>2</t>
        </is>
      </c>
      <c r="O604" t="inlineStr">
        <is>
          <t>正常休假</t>
        </is>
      </c>
      <c r="P604" t="inlineStr">
        <is>
          <t>天</t>
        </is>
      </c>
      <c r="Q604"/>
      <c r="R604"/>
      <c r="S604"/>
      <c r="T604" s="3"/>
      <c r="U604" s="3"/>
      <c r="V604"/>
      <c r="W604" t="inlineStr">
        <is>
          <t>NzU1MDE0NzI0MzAzMzAzNDc1MzpyZWN2N3RHOHFjNEZNcTpmODNkZmI2OGE4MDJjNGRlZTc4YWUzNWJjZmYxMjU5MTox</t>
        </is>
      </c>
    </row>
    <row r="605" ht="25.5" customHeight="1">
      <c r="A605" t="inlineStr">
        <is>
          <t>202601050059</t>
        </is>
      </c>
      <c r="B605" t="inlineStr">
        <is>
          <t>已通过</t>
        </is>
      </c>
      <c r="C605" s="4">
        <v>46027.81780092593</v>
      </c>
      <c r="D605" s="4">
        <v>46028.96675925926</v>
      </c>
      <c r="E605" t="inlineStr">
        <is>
          <t>胡光中</t>
        </is>
      </c>
      <c r="F605" t="inlineStr">
        <is>
          <t>项目管理部;全球口味管理部;中国区口味组</t>
        </is>
      </c>
      <c r="G605"/>
      <c r="H605">
        <v>1</v>
      </c>
      <c r="I605">
        <v>1</v>
      </c>
      <c r="J605" t="inlineStr">
        <is>
          <t>27h34m30.468s</t>
        </is>
      </c>
      <c r="K605" t="inlineStr">
        <is>
          <t>年假 2025</t>
        </is>
      </c>
      <c r="L605" s="2">
        <v>46026</v>
      </c>
      <c r="M605" s="2">
        <v>46027.5</v>
      </c>
      <c r="N605" t="inlineStr">
        <is>
          <t>2</t>
        </is>
      </c>
      <c r="O605" t="inlineStr">
        <is>
          <t>休假</t>
        </is>
      </c>
      <c r="P605" t="inlineStr">
        <is>
          <t>天</t>
        </is>
      </c>
      <c r="Q605"/>
      <c r="R605"/>
      <c r="S605"/>
      <c r="T605" s="3"/>
      <c r="U605" s="3"/>
      <c r="V605"/>
      <c r="W605" t="inlineStr">
        <is>
          <t>NzU1MDE0NzI0MzAzMzAzNDc1MzpyZWN2N3FBZ0k4M2hHUzo4NzA2MGY3ZGU4YmViOGQ2ZjE0MjYzZWM0ZmUyNjhiMDox</t>
        </is>
      </c>
    </row>
    <row r="606" ht="25.5" customHeight="1">
      <c r="A606" t="inlineStr">
        <is>
          <t>202601050051</t>
        </is>
      </c>
      <c r="B606" t="inlineStr">
        <is>
          <t>已通过</t>
        </is>
      </c>
      <c r="C606" s="4">
        <v>46027.71105324074</v>
      </c>
      <c r="D606" s="4">
        <v>46028.96679398148</v>
      </c>
      <c r="E606" t="inlineStr">
        <is>
          <t>尹龙强</t>
        </is>
      </c>
      <c r="F606" t="inlineStr">
        <is>
          <t>项目管理部;全球口味管理部;中国区口味组</t>
        </is>
      </c>
      <c r="G606"/>
      <c r="H606">
        <v>1</v>
      </c>
      <c r="I606">
        <v>1</v>
      </c>
      <c r="J606" t="inlineStr">
        <is>
          <t>30h8m16.561s</t>
        </is>
      </c>
      <c r="K606" t="inlineStr">
        <is>
          <t>调休假</t>
        </is>
      </c>
      <c r="L606" s="2">
        <v>46027</v>
      </c>
      <c r="M606" s="2">
        <v>46028.5</v>
      </c>
      <c r="N606" t="inlineStr">
        <is>
          <t>2</t>
        </is>
      </c>
      <c r="O606" t="inlineStr">
        <is>
          <t>休息调整</t>
        </is>
      </c>
      <c r="P606" t="inlineStr">
        <is>
          <t>天</t>
        </is>
      </c>
      <c r="Q606"/>
      <c r="R606"/>
      <c r="S606"/>
      <c r="T606" s="3"/>
      <c r="U606" s="3"/>
      <c r="V606"/>
      <c r="W606" t="inlineStr">
        <is>
          <t>NzU1MDE0NzI0MzAzMzAzNDc1MzpyZWN2N3BYenkxanVvSjpmY2IyYWM0NjQxZWI1M2YwNWE4ZTQ1NmY4NzQ2ZjlmZTox</t>
        </is>
      </c>
    </row>
    <row r="607" ht="25.5" customHeight="1">
      <c r="A607" t="inlineStr">
        <is>
          <t>202601050022</t>
        </is>
      </c>
      <c r="B607" t="inlineStr">
        <is>
          <t>已通过</t>
        </is>
      </c>
      <c r="C607" s="4">
        <v>46027.48609953704</v>
      </c>
      <c r="D607" s="4">
        <v>46028.96686342593</v>
      </c>
      <c r="E607" t="inlineStr">
        <is>
          <t>习丁予</t>
        </is>
      </c>
      <c r="F607" t="inlineStr">
        <is>
          <t>项目管理部;全球口味管理部;中国区口味组</t>
        </is>
      </c>
      <c r="G607"/>
      <c r="H607">
        <v>1</v>
      </c>
      <c r="I607">
        <v>1</v>
      </c>
      <c r="J607" t="inlineStr">
        <is>
          <t>35h32m18.504s</t>
        </is>
      </c>
      <c r="K607" t="inlineStr">
        <is>
          <t>调休假</t>
        </is>
      </c>
      <c r="L607" s="2">
        <v>46026</v>
      </c>
      <c r="M607" s="2">
        <v>46028.5</v>
      </c>
      <c r="N607" t="inlineStr">
        <is>
          <t>3</t>
        </is>
      </c>
      <c r="O607" t="inlineStr">
        <is>
          <t>排休</t>
        </is>
      </c>
      <c r="P607" t="inlineStr">
        <is>
          <t>天</t>
        </is>
      </c>
      <c r="Q607"/>
      <c r="R607"/>
      <c r="S607"/>
      <c r="T607" s="3"/>
      <c r="U607" s="3"/>
      <c r="V607"/>
      <c r="W607" t="inlineStr">
        <is>
          <t>NzU1MDE0NzI0MzAzMzAzNDc1MzpyZWN2N29FMWg1UURVSjpmNDUyMDY0NmNlYmQxZDA5YTdhYjBiM2NhNDQ4ODYyNzox</t>
        </is>
      </c>
    </row>
    <row r="608" ht="25.5" customHeight="1">
      <c r="A608" t="inlineStr">
        <is>
          <t>202601040062</t>
        </is>
      </c>
      <c r="B608" t="inlineStr">
        <is>
          <t>已通过</t>
        </is>
      </c>
      <c r="C608" s="4">
        <v>46026.890185185184</v>
      </c>
      <c r="D608" s="4">
        <v>46026.895370370374</v>
      </c>
      <c r="E608" t="inlineStr">
        <is>
          <t>陈水莲</t>
        </is>
      </c>
      <c r="F608" t="inlineStr">
        <is>
          <t>项目管理部;销售管理部</t>
        </is>
      </c>
      <c r="G608"/>
      <c r="H608">
        <v>1</v>
      </c>
      <c r="I608">
        <v>1</v>
      </c>
      <c r="J608" t="inlineStr">
        <is>
          <t>7m28.41s</t>
        </is>
      </c>
      <c r="K608" t="inlineStr">
        <is>
          <t>年假 2025</t>
        </is>
      </c>
      <c r="L608" s="2">
        <v>46067.5</v>
      </c>
      <c r="M608" s="2">
        <v>46067.5</v>
      </c>
      <c r="N608" t="inlineStr">
        <is>
          <t>0.5</t>
        </is>
      </c>
      <c r="O608" t="inlineStr">
        <is>
          <t>个人有事</t>
        </is>
      </c>
      <c r="P608" t="inlineStr">
        <is>
          <t>天</t>
        </is>
      </c>
      <c r="Q608"/>
      <c r="R608"/>
      <c r="S608"/>
      <c r="T608" s="3"/>
      <c r="U608" s="3"/>
      <c r="V608"/>
      <c r="W608" t="inlineStr">
        <is>
          <t>NzU1MDE0NzI0MzAzMzAzNDc1MzpyZWN2N2w5WjJxc3oxTTpjZWNjZmU5ZGI4MWU3OWM5YTMwMzAyYzg5MGY2MTU1Nzox</t>
        </is>
      </c>
    </row>
    <row r="609" ht="25.5" customHeight="1">
      <c r="A609" t="inlineStr">
        <is>
          <t>202601040061</t>
        </is>
      </c>
      <c r="B609" t="inlineStr">
        <is>
          <t>已通过</t>
        </is>
      </c>
      <c r="C609" s="4">
        <v>46026.869259259256</v>
      </c>
      <c r="D609" s="4">
        <v>46026.895416666666</v>
      </c>
      <c r="E609" t="inlineStr">
        <is>
          <t>曹发</t>
        </is>
      </c>
      <c r="F609" t="inlineStr">
        <is>
          <t>项目管理部;销售管理部;中国区口味组</t>
        </is>
      </c>
      <c r="G609"/>
      <c r="H609">
        <v>1</v>
      </c>
      <c r="I609">
        <v>1</v>
      </c>
      <c r="J609" t="inlineStr">
        <is>
          <t>37m40.017s</t>
        </is>
      </c>
      <c r="K609" t="inlineStr">
        <is>
          <t>调休假</t>
        </is>
      </c>
      <c r="L609" s="2">
        <v>46026</v>
      </c>
      <c r="M609" s="2">
        <v>46027.5</v>
      </c>
      <c r="N609" t="inlineStr">
        <is>
          <t>2</t>
        </is>
      </c>
      <c r="O609" t="inlineStr">
        <is>
          <t>正常休假</t>
        </is>
      </c>
      <c r="P609" t="inlineStr">
        <is>
          <t>天</t>
        </is>
      </c>
      <c r="Q609"/>
      <c r="R609"/>
      <c r="S609"/>
      <c r="T609" s="3"/>
      <c r="U609" s="3"/>
      <c r="V609"/>
      <c r="W609" t="inlineStr">
        <is>
          <t>NzU1MDE0NzI0MzAzMzAzNDc1MzpyZWN2N2wyb0R3dnZvbzo3MDU2MTU1NDc5NGQyOTc4OWVhNmRmZjEwNjkwNWI5MTox</t>
        </is>
      </c>
    </row>
    <row r="610" ht="25.5" customHeight="1">
      <c r="A610" t="inlineStr">
        <is>
          <t>202601040058</t>
        </is>
      </c>
      <c r="B610" t="inlineStr">
        <is>
          <t>已通过</t>
        </is>
      </c>
      <c r="C610" s="4">
        <v>46026.83709490741</v>
      </c>
      <c r="D610" s="4">
        <v>46026.89545138889</v>
      </c>
      <c r="E610" t="inlineStr">
        <is>
          <t>魏溥锷</t>
        </is>
      </c>
      <c r="F610" t="inlineStr">
        <is>
          <t>项目管理部;销售管理部;中国区口味组</t>
        </is>
      </c>
      <c r="G610"/>
      <c r="H610">
        <v>1</v>
      </c>
      <c r="I610">
        <v>1</v>
      </c>
      <c r="J610" t="inlineStr">
        <is>
          <t>1h24m1.614s</t>
        </is>
      </c>
      <c r="K610" t="inlineStr">
        <is>
          <t>调休假</t>
        </is>
      </c>
      <c r="L610" s="2">
        <v>46026</v>
      </c>
      <c r="M610" s="2">
        <v>46027.5</v>
      </c>
      <c r="N610" t="inlineStr">
        <is>
          <t>2</t>
        </is>
      </c>
      <c r="O610" t="inlineStr">
        <is>
          <t>调休假两天</t>
        </is>
      </c>
      <c r="P610" t="inlineStr">
        <is>
          <t>天</t>
        </is>
      </c>
      <c r="Q610"/>
      <c r="R610"/>
      <c r="S610"/>
      <c r="T610" s="3"/>
      <c r="U610" s="3"/>
      <c r="V610"/>
      <c r="W610" t="inlineStr">
        <is>
          <t>NzU1MDE0NzI0MzAzMzAzNDc1MzpyZWN2N2tRS2JPZTJlcjo0MjY2M2RmYzdiMDI5M2Y1M2E2YTIxNGYxYWI1MTg2Mjox</t>
        </is>
      </c>
    </row>
    <row r="611" ht="25.5" customHeight="1">
      <c r="A611" t="inlineStr">
        <is>
          <t>202601040056</t>
        </is>
      </c>
      <c r="B611" t="inlineStr">
        <is>
          <t>已通过</t>
        </is>
      </c>
      <c r="C611" s="4">
        <v>46026.804027777776</v>
      </c>
      <c r="D611" s="4">
        <v>46026.89548611111</v>
      </c>
      <c r="E611" t="inlineStr">
        <is>
          <t>张连顺</t>
        </is>
      </c>
      <c r="F611" t="inlineStr">
        <is>
          <t>项目管理部;销售管理部;中国区口味组</t>
        </is>
      </c>
      <c r="G611"/>
      <c r="H611">
        <v>1</v>
      </c>
      <c r="I611">
        <v>1</v>
      </c>
      <c r="J611" t="inlineStr">
        <is>
          <t>2h11m41.862s</t>
        </is>
      </c>
      <c r="K611" t="inlineStr">
        <is>
          <t>调休假</t>
        </is>
      </c>
      <c r="L611" s="2">
        <v>46027</v>
      </c>
      <c r="M611" s="2">
        <v>46028.5</v>
      </c>
      <c r="N611" t="inlineStr">
        <is>
          <t>2</t>
        </is>
      </c>
      <c r="O611" t="inlineStr">
        <is>
          <t>休假</t>
        </is>
      </c>
      <c r="P611" t="inlineStr">
        <is>
          <t>天</t>
        </is>
      </c>
      <c r="Q611"/>
      <c r="R611"/>
      <c r="S611"/>
      <c r="T611" s="3"/>
      <c r="U611" s="3"/>
      <c r="V611"/>
      <c r="W611" t="inlineStr">
        <is>
          <t>NzU1MDE0NzI0MzAzMzAzNDc1MzpyZWN2N2tFS0s4am9RcDpjNjhkMWQxNzliOGFhNmRiODg5ZGQ0NmVmYjRjN2IyNDox</t>
        </is>
      </c>
    </row>
    <row r="612" ht="25.5" customHeight="1">
      <c r="A612" t="inlineStr">
        <is>
          <t>202601040007</t>
        </is>
      </c>
      <c r="B612" t="inlineStr">
        <is>
          <t>已通过</t>
        </is>
      </c>
      <c r="C612" s="4">
        <v>46026.41799768519</v>
      </c>
      <c r="D612" s="4">
        <v>46026.62422453704</v>
      </c>
      <c r="E612" t="inlineStr">
        <is>
          <t>程云鹏</t>
        </is>
      </c>
      <c r="F612" t="inlineStr">
        <is>
          <t>项目管理部;销售管理部;中国区口味组</t>
        </is>
      </c>
      <c r="G612"/>
      <c r="H612">
        <v>1</v>
      </c>
      <c r="I612">
        <v>1</v>
      </c>
      <c r="J612" t="inlineStr">
        <is>
          <t>4h56m57.918s</t>
        </is>
      </c>
      <c r="K612" t="inlineStr">
        <is>
          <t>排休假</t>
        </is>
      </c>
      <c r="L612" s="2">
        <v>46026</v>
      </c>
      <c r="M612" s="2">
        <v>46026.5</v>
      </c>
      <c r="N612" t="inlineStr">
        <is>
          <t>1</t>
        </is>
      </c>
      <c r="O612" t="inlineStr">
        <is>
          <t>排休</t>
        </is>
      </c>
      <c r="P612" t="inlineStr">
        <is>
          <t>天</t>
        </is>
      </c>
      <c r="Q612"/>
      <c r="R612"/>
      <c r="S612"/>
      <c r="T612" s="3"/>
      <c r="U612" s="3"/>
      <c r="V612"/>
      <c r="W612" t="inlineStr">
        <is>
          <t>NzU1MDE0NzI0MzAzMzAzNDc1MzpyZWN2N2lvTld5Q0o4NDpjMTY5ZTFhY2Q0Y2IxZDM0ODY4MGMwYmRlZTRhNzQ0Mjox</t>
        </is>
      </c>
    </row>
    <row r="613" ht="25.5" customHeight="1">
      <c r="A613" t="inlineStr">
        <is>
          <t>202601030016</t>
        </is>
      </c>
      <c r="B613" t="inlineStr">
        <is>
          <t>已通过</t>
        </is>
      </c>
      <c r="C613" s="4">
        <v>46025.91881944444</v>
      </c>
      <c r="D613" s="4">
        <v>46026.624247685184</v>
      </c>
      <c r="E613" t="inlineStr">
        <is>
          <t>刘兰强</t>
        </is>
      </c>
      <c r="F613" t="inlineStr">
        <is>
          <t>项目管理部;销售管理部;中国区口味组</t>
        </is>
      </c>
      <c r="G613"/>
      <c r="H613">
        <v>1</v>
      </c>
      <c r="I613">
        <v>1</v>
      </c>
      <c r="J613" t="inlineStr">
        <is>
          <t>16h55m49.132s</t>
        </is>
      </c>
      <c r="K613" t="inlineStr">
        <is>
          <t>排休假</t>
        </is>
      </c>
      <c r="L613" s="2">
        <v>46026</v>
      </c>
      <c r="M613" s="2">
        <v>46026.5</v>
      </c>
      <c r="N613" t="inlineStr">
        <is>
          <t>1</t>
        </is>
      </c>
      <c r="O613" t="inlineStr">
        <is>
          <t>正常排休</t>
        </is>
      </c>
      <c r="P613" t="inlineStr">
        <is>
          <t>天</t>
        </is>
      </c>
      <c r="Q613"/>
      <c r="R613"/>
      <c r="S613"/>
      <c r="T613" s="3"/>
      <c r="U613" s="3"/>
      <c r="V613"/>
      <c r="W613" t="inlineStr">
        <is>
          <t>NzU1MDE0NzI0MzAzMzAzNDc1MzpyZWN2N2Z0UWIzRGIxRTpjMzQzNGEzZjI4ZDk1NDFiYTQ0Yzc2YmNmNzQ0YmQ4Nzox</t>
        </is>
      </c>
    </row>
    <row r="614" ht="25.5" customHeight="1">
      <c r="A614" t="inlineStr">
        <is>
          <t>202601030014</t>
        </is>
      </c>
      <c r="B614" t="inlineStr">
        <is>
          <t>已通过</t>
        </is>
      </c>
      <c r="C614" s="4">
        <v>46025.89693287037</v>
      </c>
      <c r="D614" s="4">
        <v>46026.62428240741</v>
      </c>
      <c r="E614" t="inlineStr">
        <is>
          <t>张连顺</t>
        </is>
      </c>
      <c r="F614" t="inlineStr">
        <is>
          <t>项目管理部;销售管理部;中国区口味组</t>
        </is>
      </c>
      <c r="G614"/>
      <c r="H614">
        <v>1</v>
      </c>
      <c r="I614">
        <v>1</v>
      </c>
      <c r="J614" t="inlineStr">
        <is>
          <t>17h27m23.169s</t>
        </is>
      </c>
      <c r="K614" t="inlineStr">
        <is>
          <t>年假 2025</t>
        </is>
      </c>
      <c r="L614" s="2">
        <v>46026</v>
      </c>
      <c r="M614" s="2">
        <v>46026.5</v>
      </c>
      <c r="N614" t="inlineStr">
        <is>
          <t>1</t>
        </is>
      </c>
      <c r="O614" t="inlineStr">
        <is>
          <t>休假</t>
        </is>
      </c>
      <c r="P614" t="inlineStr">
        <is>
          <t>天</t>
        </is>
      </c>
      <c r="Q614"/>
      <c r="R614"/>
      <c r="S614"/>
      <c r="T614" s="3"/>
      <c r="U614" s="3"/>
      <c r="V614"/>
      <c r="W614" t="inlineStr">
        <is>
          <t>NzU1MDE0NzI0MzAzMzAzNDc1MzpyZWN2N2ZsVWRSU0dqczo1MDVjOGRmNGI4Yjc3MTdiYzJjNTkyYTljYmM5ZjE1OTox</t>
        </is>
      </c>
    </row>
    <row r="615" ht="25.5" customHeight="1">
      <c r="A615" t="inlineStr">
        <is>
          <t>202601030005</t>
        </is>
      </c>
      <c r="B615" t="inlineStr">
        <is>
          <t>已通过</t>
        </is>
      </c>
      <c r="C615" s="4">
        <v>46025.48248842593</v>
      </c>
      <c r="D615" s="4">
        <v>46026.62431712963</v>
      </c>
      <c r="E615" t="inlineStr">
        <is>
          <t>尹龙强</t>
        </is>
      </c>
      <c r="F615" t="inlineStr">
        <is>
          <t>项目管理部;销售管理部;中国区口味组</t>
        </is>
      </c>
      <c r="G615"/>
      <c r="H615">
        <v>1</v>
      </c>
      <c r="I615">
        <v>1</v>
      </c>
      <c r="J615" t="inlineStr">
        <is>
          <t>27h24m13.883s</t>
        </is>
      </c>
      <c r="K615" t="inlineStr">
        <is>
          <t>年假 2025</t>
        </is>
      </c>
      <c r="L615" s="2">
        <v>46025</v>
      </c>
      <c r="M615" s="2">
        <v>46026.5</v>
      </c>
      <c r="N615" t="inlineStr">
        <is>
          <t>2</t>
        </is>
      </c>
      <c r="O615" t="inlineStr">
        <is>
          <t>休息调整</t>
        </is>
      </c>
      <c r="P615" t="inlineStr">
        <is>
          <t>天</t>
        </is>
      </c>
      <c r="Q615"/>
      <c r="R615"/>
      <c r="S615"/>
      <c r="T615" s="3"/>
      <c r="U615" s="3"/>
      <c r="V615"/>
      <c r="W615" t="inlineStr">
        <is>
          <t>NzU1MDE0NzI0MzAzMzAzNDc1MzpyZWN2N2NWRVNFdEcxUjoxMmY0NDJlNzI5NWQ0YzMxZWVjZjZjNWM0OGE1MzdjNTox</t>
        </is>
      </c>
    </row>
    <row r="616" ht="25.5" customHeight="1">
      <c r="A616" t="inlineStr">
        <is>
          <t>202601030001</t>
        </is>
      </c>
      <c r="B616" t="inlineStr">
        <is>
          <t>已通过</t>
        </is>
      </c>
      <c r="C616" s="4">
        <v>46025.14501157407</v>
      </c>
      <c r="D616" s="4">
        <v>46026.624606481484</v>
      </c>
      <c r="E616" t="inlineStr">
        <is>
          <t>刘兰强</t>
        </is>
      </c>
      <c r="F616" t="inlineStr">
        <is>
          <t>项目管理部;销售管理部;中国区口味组</t>
        </is>
      </c>
      <c r="G616"/>
      <c r="H616">
        <v>1</v>
      </c>
      <c r="I616">
        <v>1</v>
      </c>
      <c r="J616" t="inlineStr">
        <is>
          <t>35h30m36.891s</t>
        </is>
      </c>
      <c r="K616" t="inlineStr">
        <is>
          <t>排休假</t>
        </is>
      </c>
      <c r="L616" s="2">
        <v>46025</v>
      </c>
      <c r="M616" s="2">
        <v>46025.5</v>
      </c>
      <c r="N616" t="inlineStr">
        <is>
          <t>1</t>
        </is>
      </c>
      <c r="O616" t="inlineStr">
        <is>
          <t>正常排休假</t>
        </is>
      </c>
      <c r="P616" t="inlineStr">
        <is>
          <t>天</t>
        </is>
      </c>
      <c r="Q616"/>
      <c r="R616"/>
      <c r="S616"/>
      <c r="T616" s="3"/>
      <c r="U616" s="3"/>
      <c r="V616"/>
      <c r="W616" t="inlineStr">
        <is>
          <t>NzU1MDE0NzI0MzAzMzAzNDc1MzpyZWN2N2FYanpldVRPTDo0ZmMzZmM1MjBiYjhmNTkyODczMmM2NmI4NjAyNjE3MDox</t>
        </is>
      </c>
    </row>
    <row r="617" ht="25.5" customHeight="1">
      <c r="A617" t="inlineStr">
        <is>
          <t>202601020004</t>
        </is>
      </c>
      <c r="B617" t="inlineStr">
        <is>
          <t>已通过</t>
        </is>
      </c>
      <c r="C617" s="4">
        <v>46024.71579861111</v>
      </c>
      <c r="D617" s="4">
        <v>46029.694502314815</v>
      </c>
      <c r="E617" t="inlineStr">
        <is>
          <t>杨粼炎</t>
        </is>
      </c>
      <c r="F617" t="inlineStr">
        <is>
          <t>创新事业部</t>
        </is>
      </c>
      <c r="G617"/>
      <c r="H617">
        <v>1</v>
      </c>
      <c r="I617">
        <v>1</v>
      </c>
      <c r="J617" t="inlineStr">
        <is>
          <t>119h29m20.025s</t>
        </is>
      </c>
      <c r="K617" t="inlineStr">
        <is>
          <t>年假 2025</t>
        </is>
      </c>
      <c r="L617" s="2">
        <v>46026</v>
      </c>
      <c r="M617" s="2">
        <v>46026.5</v>
      </c>
      <c r="N617" t="inlineStr">
        <is>
          <t>1</t>
        </is>
      </c>
      <c r="O617" t="inlineStr">
        <is>
          <t>因事请一天年假，望领导批准</t>
        </is>
      </c>
      <c r="P617" t="inlineStr">
        <is>
          <t>天</t>
        </is>
      </c>
      <c r="Q617"/>
      <c r="R617"/>
      <c r="S617"/>
      <c r="T617" s="3"/>
      <c r="U617" s="3"/>
      <c r="V617"/>
      <c r="W617" t="inlineStr">
        <is>
          <t>NzU1MDE0NzI0MzAzMzAzNDc1MzpyZWN2N0J5Q3RtcHg4azowMmZjZjJmZTllNjZkNzhkNDNjM2IwZTI1MzcwNDViZjox</t>
        </is>
      </c>
    </row>
    <row r="618" ht="25.5" customHeight="1">
      <c r="A618" t="inlineStr">
        <is>
          <t>202601010015</t>
        </is>
      </c>
      <c r="B618" t="inlineStr">
        <is>
          <t>已通过</t>
        </is>
      </c>
      <c r="C618" s="4">
        <v>46023.909050925926</v>
      </c>
      <c r="D618" s="4">
        <v>46024.037465277775</v>
      </c>
      <c r="E618" t="inlineStr">
        <is>
          <t>刘兰强</t>
        </is>
      </c>
      <c r="F618" t="inlineStr">
        <is>
          <t>项目管理部;销售管理部;中国区口味组</t>
        </is>
      </c>
      <c r="G618"/>
      <c r="H618">
        <v>1</v>
      </c>
      <c r="I618">
        <v>1</v>
      </c>
      <c r="J618" t="inlineStr">
        <is>
          <t>3h4m54.923s</t>
        </is>
      </c>
      <c r="K618" t="inlineStr">
        <is>
          <t>排休假</t>
        </is>
      </c>
      <c r="L618" s="2">
        <v>46024</v>
      </c>
      <c r="M618" s="2">
        <v>46024.5</v>
      </c>
      <c r="N618" t="inlineStr">
        <is>
          <t>1</t>
        </is>
      </c>
      <c r="O618" t="inlineStr">
        <is>
          <t>正常排休假</t>
        </is>
      </c>
      <c r="P618" t="inlineStr">
        <is>
          <t>天</t>
        </is>
      </c>
      <c r="Q618"/>
      <c r="R618"/>
      <c r="S618"/>
      <c r="T618" s="3"/>
      <c r="U618" s="3"/>
      <c r="V618"/>
      <c r="W618" t="inlineStr">
        <is>
          <t>NzU1MDE0NzI0MzAzMzAzNDc1MzpyZWN2NzNKZmRXSERnVjowNDBjZTM1NzcxNzRiODk1NTUzYzY4MDlhMTNhMDUxZjox</t>
        </is>
      </c>
    </row>
    <row r="619" ht="25.5" customHeight="1">
      <c r="A619" t="inlineStr">
        <is>
          <t>202601010001</t>
        </is>
      </c>
      <c r="B619" t="inlineStr">
        <is>
          <t>已通过</t>
        </is>
      </c>
      <c r="C619" s="4">
        <v>46023.38068287037</v>
      </c>
      <c r="D619" s="4">
        <v>46024.0375</v>
      </c>
      <c r="E619" t="inlineStr">
        <is>
          <t>范富豪</t>
        </is>
      </c>
      <c r="F619" t="inlineStr">
        <is>
          <t>项目管理部;销售管理部;中国区口味组</t>
        </is>
      </c>
      <c r="G619"/>
      <c r="H619">
        <v>1</v>
      </c>
      <c r="I619">
        <v>1</v>
      </c>
      <c r="J619" t="inlineStr">
        <is>
          <t>15h45m48.395s</t>
        </is>
      </c>
      <c r="K619" t="inlineStr">
        <is>
          <t>年假 2025</t>
        </is>
      </c>
      <c r="L619" s="2">
        <v>46022</v>
      </c>
      <c r="M619" s="2">
        <v>46022.5</v>
      </c>
      <c r="N619" t="inlineStr">
        <is>
          <t>1</t>
        </is>
      </c>
      <c r="O619" t="inlineStr">
        <is>
          <t>休息</t>
        </is>
      </c>
      <c r="P619" t="inlineStr">
        <is>
          <t>天</t>
        </is>
      </c>
      <c r="Q619"/>
      <c r="R619"/>
      <c r="S619"/>
      <c r="T619" s="3"/>
      <c r="U619" s="3"/>
      <c r="V619"/>
      <c r="W619" t="inlineStr">
        <is>
          <t>NzU1MDE0NzI0MzAzMzAzNDc1MzpyZWN2NzBESHhvTmNQdjphMzE3ZTEyOGIwNWZhNzE3MjA4ODRmNTE4NjBkNDEyNzox</t>
        </is>
      </c>
    </row>
    <row r="620" ht="25.5" customHeight="1">
      <c r="A620" t="inlineStr">
        <is>
          <t>202512310111</t>
        </is>
      </c>
      <c r="B620" t="inlineStr">
        <is>
          <t>已通过</t>
        </is>
      </c>
      <c r="C620" s="4">
        <v>46022.9347337963</v>
      </c>
      <c r="D620" s="4">
        <v>46022.95916666667</v>
      </c>
      <c r="E620" t="inlineStr">
        <is>
          <t>刘兰强</t>
        </is>
      </c>
      <c r="F620" t="inlineStr">
        <is>
          <t>项目管理部;销售管理部;中国区口味组</t>
        </is>
      </c>
      <c r="G620"/>
      <c r="H620">
        <v>1</v>
      </c>
      <c r="I620">
        <v>1</v>
      </c>
      <c r="J620" t="inlineStr">
        <is>
          <t>35m10.972s</t>
        </is>
      </c>
      <c r="K620" t="inlineStr">
        <is>
          <t>排休假</t>
        </is>
      </c>
      <c r="L620" s="2">
        <v>46023</v>
      </c>
      <c r="M620" s="2">
        <v>46023.5</v>
      </c>
      <c r="N620" t="inlineStr">
        <is>
          <t>1</t>
        </is>
      </c>
      <c r="O620" t="inlineStr">
        <is>
          <t>正常排休</t>
        </is>
      </c>
      <c r="P620" t="inlineStr">
        <is>
          <t>天</t>
        </is>
      </c>
      <c r="Q620"/>
      <c r="R620"/>
      <c r="S620"/>
      <c r="T620" s="3"/>
      <c r="U620" s="3"/>
      <c r="V620"/>
      <c r="W620" t="inlineStr">
        <is>
          <t>NzU1MDE0NzI0MzAzMzAzNDc1MzpyZWN2NlkyMVdUWXJlSTpmMTQ3YjU3NjNkOTAyMzkyODViM2I4YjQ1MTdhMGYzMzox</t>
        </is>
      </c>
    </row>
    <row r="621" ht="25.5" customHeight="1">
      <c r="A621" t="inlineStr">
        <is>
          <t>202512310047</t>
        </is>
      </c>
      <c r="B621" t="inlineStr">
        <is>
          <t>已通过</t>
        </is>
      </c>
      <c r="C621" s="4">
        <v>46022.49568287037</v>
      </c>
      <c r="D621" s="4">
        <v>46022.536145833335</v>
      </c>
      <c r="E621" t="inlineStr">
        <is>
          <t>吴文涛</t>
        </is>
      </c>
      <c r="F621" t="inlineStr">
        <is>
          <t>项目管理部;销售管理部;中国区口味组</t>
        </is>
      </c>
      <c r="G621"/>
      <c r="H621">
        <v>1</v>
      </c>
      <c r="I621">
        <v>1</v>
      </c>
      <c r="J621" t="inlineStr">
        <is>
          <t>58m16.588s</t>
        </is>
      </c>
      <c r="K621" t="inlineStr">
        <is>
          <t>调休假</t>
        </is>
      </c>
      <c r="L621" s="2">
        <v>46021</v>
      </c>
      <c r="M621" s="2">
        <v>46022.5</v>
      </c>
      <c r="N621" t="inlineStr">
        <is>
          <t>2</t>
        </is>
      </c>
      <c r="O621" t="inlineStr">
        <is>
          <t>正常休息</t>
        </is>
      </c>
      <c r="P621" t="inlineStr">
        <is>
          <t>天</t>
        </is>
      </c>
      <c r="Q621"/>
      <c r="R621"/>
      <c r="S621"/>
      <c r="T621" s="3"/>
      <c r="U621" s="3"/>
      <c r="V621"/>
      <c r="W621" t="inlineStr">
        <is>
          <t>NzU1MDE0NzI0MzAzMzAzNDc1MzpyZWN2NlZzUk1KbVdvejpjM2I2MjYwNTAxYTdkN2EwMzNhNmM0OTNhMDkxMThlYzox</t>
        </is>
      </c>
    </row>
    <row r="622" ht="25.5" customHeight="1">
      <c r="A622" t="inlineStr">
        <is>
          <t>202512310042</t>
        </is>
      </c>
      <c r="B622" t="inlineStr">
        <is>
          <t>已通过</t>
        </is>
      </c>
      <c r="C622" s="4">
        <v>46022.48226851852</v>
      </c>
      <c r="D622" s="4">
        <v>46056.94888888889</v>
      </c>
      <c r="E622" t="inlineStr">
        <is>
          <t>姜鹏</t>
        </is>
      </c>
      <c r="F622" t="inlineStr">
        <is>
          <t>全球服务部;区域服务部;中国区服务组;华东售后组</t>
        </is>
      </c>
      <c r="G622"/>
      <c r="H622">
        <v>1</v>
      </c>
      <c r="I622">
        <v>1</v>
      </c>
      <c r="J622" t="inlineStr">
        <is>
          <t>827h11m55.041s</t>
        </is>
      </c>
      <c r="K622" t="inlineStr">
        <is>
          <t>年假 2025</t>
        </is>
      </c>
      <c r="L622" s="2">
        <v>46066</v>
      </c>
      <c r="M622" s="2">
        <v>46066.5</v>
      </c>
      <c r="N622" t="inlineStr">
        <is>
          <t>1</t>
        </is>
      </c>
      <c r="O622" t="inlineStr">
        <is>
          <t>年假</t>
        </is>
      </c>
      <c r="P622" t="inlineStr">
        <is>
          <t>天</t>
        </is>
      </c>
      <c r="Q622"/>
      <c r="R622"/>
      <c r="S622"/>
      <c r="T622" s="3"/>
      <c r="U622" s="3"/>
      <c r="V622"/>
      <c r="W622" t="inlineStr">
        <is>
          <t>NzU1MDE0NzI0MzAzMzAzNDc1MzpyZWN2YWFWMjI1cWQ0RTo2NzIxYzM0NWIyMjVmNzJkNDgyMDliNjJjMTM1YzM2OTox</t>
        </is>
      </c>
    </row>
    <row r="623" ht="25.5" customHeight="1">
      <c r="A623" t="inlineStr">
        <is>
          <t>202512310041</t>
        </is>
      </c>
      <c r="B623" t="inlineStr">
        <is>
          <t>已通过</t>
        </is>
      </c>
      <c r="C623" s="4">
        <v>46022.48207175926</v>
      </c>
      <c r="D623" s="4">
        <v>46056.94892361111</v>
      </c>
      <c r="E623" t="inlineStr">
        <is>
          <t>姜鹏</t>
        </is>
      </c>
      <c r="F623" t="inlineStr">
        <is>
          <t>全球服务部;区域服务部;中国区服务组;华东售后组</t>
        </is>
      </c>
      <c r="G623"/>
      <c r="H623">
        <v>1</v>
      </c>
      <c r="I623">
        <v>1</v>
      </c>
      <c r="J623" t="inlineStr">
        <is>
          <t>827h12m16.411s</t>
        </is>
      </c>
      <c r="K623" t="inlineStr">
        <is>
          <t>年假 2025</t>
        </is>
      </c>
      <c r="L623" s="2">
        <v>46064</v>
      </c>
      <c r="M623" s="2">
        <v>46065.5</v>
      </c>
      <c r="N623" t="inlineStr">
        <is>
          <t>2</t>
        </is>
      </c>
      <c r="O623" t="inlineStr">
        <is>
          <t>年假</t>
        </is>
      </c>
      <c r="P623" t="inlineStr">
        <is>
          <t>天</t>
        </is>
      </c>
      <c r="Q623"/>
      <c r="R623"/>
      <c r="S623"/>
      <c r="T623" s="3"/>
      <c r="U623" s="3"/>
      <c r="V623"/>
      <c r="W623" t="inlineStr">
        <is>
          <t>NzU1MDE0NzI0MzAzMzAzNDc1MzpyZWN2YWFWMlF3MHFHVTo2ZWU3MWRmOTg4YzFmMjBkOTlkNDlkZDI1YTE2NmNkMzox</t>
        </is>
      </c>
    </row>
    <row r="624" ht="25.5" customHeight="1">
      <c r="A624" t="inlineStr">
        <is>
          <t>202512310040</t>
        </is>
      </c>
      <c r="B624" t="inlineStr">
        <is>
          <t>已通过</t>
        </is>
      </c>
      <c r="C624" s="4">
        <v>46022.481770833336</v>
      </c>
      <c r="D624" s="4">
        <v>46056.948958333334</v>
      </c>
      <c r="E624" t="inlineStr">
        <is>
          <t>姜鹏</t>
        </is>
      </c>
      <c r="F624" t="inlineStr">
        <is>
          <t>全球服务部;区域服务部;中国区服务组;华东售后组</t>
        </is>
      </c>
      <c r="G624"/>
      <c r="H624">
        <v>1</v>
      </c>
      <c r="I624">
        <v>1</v>
      </c>
      <c r="J624" t="inlineStr">
        <is>
          <t>827h12m44.808s</t>
        </is>
      </c>
      <c r="K624" t="inlineStr">
        <is>
          <t>年假 2025</t>
        </is>
      </c>
      <c r="L624" s="2">
        <v>46062</v>
      </c>
      <c r="M624" s="2">
        <v>46063.5</v>
      </c>
      <c r="N624" t="inlineStr">
        <is>
          <t>2</t>
        </is>
      </c>
      <c r="O624" t="inlineStr">
        <is>
          <t>年假</t>
        </is>
      </c>
      <c r="P624" t="inlineStr">
        <is>
          <t>天</t>
        </is>
      </c>
      <c r="Q624"/>
      <c r="R624"/>
      <c r="S624"/>
      <c r="T624" s="3"/>
      <c r="U624" s="3"/>
      <c r="V624"/>
      <c r="W624" t="inlineStr">
        <is>
          <t>NzU1MDE0NzI0MzAzMzAzNDc1MzpyZWN2YWFWM3o2ZjZZdTowNDYxMjEyZjQzMjNiYjg4MDk3MTEyMzI2Nzc5Mzk1NDox</t>
        </is>
      </c>
    </row>
    <row r="625" ht="25.5" customHeight="1">
      <c r="A625" t="inlineStr">
        <is>
          <t>202512310035</t>
        </is>
      </c>
      <c r="B625" t="inlineStr">
        <is>
          <t>已拒绝</t>
        </is>
      </c>
      <c r="C625" s="4">
        <v>46022.476377314815</v>
      </c>
      <c r="D625" s="4">
        <v>46100.424780092595</v>
      </c>
      <c r="E625" t="inlineStr">
        <is>
          <t>谭白玉</t>
        </is>
      </c>
      <c r="F625" t="inlineStr">
        <is>
          <t>商业化中心;亚太区;港澳台区</t>
        </is>
      </c>
      <c r="G625"/>
      <c r="H625">
        <v>2</v>
      </c>
      <c r="I625">
        <v>2</v>
      </c>
      <c r="J625" t="inlineStr">
        <is>
          <t>1870h45m41.903s</t>
        </is>
      </c>
      <c r="K625" t="inlineStr">
        <is>
          <t>病假</t>
        </is>
      </c>
      <c r="L625" s="2">
        <v>46024</v>
      </c>
      <c r="M625" s="2">
        <v>46055.5</v>
      </c>
      <c r="N625" t="inlineStr">
        <is>
          <t>22</t>
        </is>
      </c>
      <c r="O625" t="inlineStr">
        <is>
          <t>颈椎手术治疗</t>
        </is>
      </c>
      <c r="P625" t="inlineStr">
        <is>
          <t>天</t>
        </is>
      </c>
      <c r="Q625"/>
      <c r="R625"/>
      <c r="S625"/>
      <c r="T625" s="3" t="str">
        <f>=HYPERLINK("https://www.feishu.cn/approval/admin/previewAttachment?key=61fc1dfb-2205-40ca-968a-99ec049b2a98", "3 张图片")</f>
        <v>3 张图片</v>
      </c>
      <c r="U625" s="3"/>
      <c r="V625"/>
      <c r="W625" t="inlineStr">
        <is>
          <t>NzU1MDE0NzI0MzAzMzAzNDc1MzpyZWN2ZWg4OUZZWUNlcDpmNDkzOGU3MjVmNjgwODIxZWVjNDY5ZTMyMWJhMTEzMDox</t>
        </is>
      </c>
    </row>
    <row r="626" ht="25.5" customHeight="1">
      <c r="A626" t="inlineStr">
        <is>
          <t>202512310007</t>
        </is>
      </c>
      <c r="B626" t="inlineStr">
        <is>
          <t>已通过</t>
        </is>
      </c>
      <c r="C626" s="4">
        <v>46022.41578703704</v>
      </c>
      <c r="D626" s="4">
        <v>46022.4278587963</v>
      </c>
      <c r="E626" t="inlineStr">
        <is>
          <t>陈水莲</t>
        </is>
      </c>
      <c r="F626" t="inlineStr">
        <is>
          <t>项目管理部;销售管理部</t>
        </is>
      </c>
      <c r="G626"/>
      <c r="H626">
        <v>1</v>
      </c>
      <c r="I626">
        <v>1</v>
      </c>
      <c r="J626" t="inlineStr">
        <is>
          <t>17m23.152s</t>
        </is>
      </c>
      <c r="K626" t="inlineStr">
        <is>
          <t>年假 2025</t>
        </is>
      </c>
      <c r="L626" s="2">
        <v>46034.5</v>
      </c>
      <c r="M626" s="2">
        <v>46034.5</v>
      </c>
      <c r="N626" t="inlineStr">
        <is>
          <t>0.5</t>
        </is>
      </c>
      <c r="O626" t="inlineStr">
        <is>
          <t>个人有事</t>
        </is>
      </c>
      <c r="P626" t="inlineStr">
        <is>
          <t>天</t>
        </is>
      </c>
      <c r="Q626"/>
      <c r="R626"/>
      <c r="S626"/>
      <c r="T626" s="3"/>
      <c r="U626" s="3"/>
      <c r="V626"/>
      <c r="W626" t="inlineStr">
        <is>
          <t>NzU1MDE0NzI0MzAzMzAzNDc1MzpyZWN2NlVaVFdmbnVjQzo1Njk1YzBjMDM0N2FlMjllNDgwMWFlMzU1Mzk3Mjc5NDox</t>
        </is>
      </c>
    </row>
    <row r="627" ht="25.5" customHeight="1">
      <c r="A627" t="inlineStr">
        <is>
          <t>202512300092</t>
        </is>
      </c>
      <c r="B627" t="inlineStr">
        <is>
          <t>已通过</t>
        </is>
      </c>
      <c r="C627" s="4">
        <v>46021.95596064815</v>
      </c>
      <c r="D627" s="4">
        <v>46028.57653935185</v>
      </c>
      <c r="E627" t="inlineStr">
        <is>
          <t>朱洪军</t>
        </is>
      </c>
      <c r="F627" t="inlineStr">
        <is>
          <t>Project Management Department;全球口味管理部;China Culinary Group</t>
        </is>
      </c>
      <c r="G627"/>
      <c r="H627">
        <v>3</v>
      </c>
      <c r="I627">
        <v>3</v>
      </c>
      <c r="J627" t="inlineStr">
        <is>
          <t>158h53m37.727s</t>
        </is>
      </c>
      <c r="K627" t="inlineStr">
        <is>
          <t>排休假</t>
        </is>
      </c>
      <c r="L627" s="2">
        <v>46021</v>
      </c>
      <c r="M627" s="2">
        <v>46035.5</v>
      </c>
      <c r="N627" t="inlineStr">
        <is>
          <t>15</t>
        </is>
      </c>
      <c r="O627" t="inlineStr">
        <is>
          <t>排休假</t>
        </is>
      </c>
      <c r="P627" t="inlineStr">
        <is>
          <t>天</t>
        </is>
      </c>
      <c r="Q627"/>
      <c r="R627"/>
      <c r="S627"/>
      <c r="T627" s="3"/>
      <c r="U627" s="3"/>
      <c r="V627"/>
      <c r="W627" t="inlineStr">
        <is>
          <t>NzU1MDE0NzI0MzAzMzAzNDc1MzpyZWN2NlNqY3hmU2pTajoxZTk0MjNjYTg3NWE1ZGM4MjQyZjk1MTRhNjg5YThjNjox</t>
        </is>
      </c>
    </row>
    <row r="628" ht="25.5" customHeight="1">
      <c r="A628" t="inlineStr">
        <is>
          <t>202512300091</t>
        </is>
      </c>
      <c r="B628" t="inlineStr">
        <is>
          <t>已通过</t>
        </is>
      </c>
      <c r="C628" s="4">
        <v>46021.93137731482</v>
      </c>
      <c r="D628" s="4">
        <v>46021.96650462963</v>
      </c>
      <c r="E628" t="inlineStr">
        <is>
          <t>刘兰强</t>
        </is>
      </c>
      <c r="F628" t="inlineStr">
        <is>
          <t>项目管理部;销售管理部;中国区口味组</t>
        </is>
      </c>
      <c r="G628"/>
      <c r="H628">
        <v>1</v>
      </c>
      <c r="I628">
        <v>1</v>
      </c>
      <c r="J628" t="inlineStr">
        <is>
          <t>50m34.694s</t>
        </is>
      </c>
      <c r="K628" t="inlineStr">
        <is>
          <t>排休假</t>
        </is>
      </c>
      <c r="L628" s="2">
        <v>46022</v>
      </c>
      <c r="M628" s="2">
        <v>46022.5</v>
      </c>
      <c r="N628" t="inlineStr">
        <is>
          <t>1</t>
        </is>
      </c>
      <c r="O628" t="inlineStr">
        <is>
          <t>正常排休假</t>
        </is>
      </c>
      <c r="P628" t="inlineStr">
        <is>
          <t>天</t>
        </is>
      </c>
      <c r="Q628"/>
      <c r="R628"/>
      <c r="S628"/>
      <c r="T628" s="3"/>
      <c r="U628" s="3"/>
      <c r="V628"/>
      <c r="W628" t="inlineStr">
        <is>
          <t>NzU1MDE0NzI0MzAzMzAzNDc1MzpyZWN2NlNhaFkwUzVwMzoyZTE4NWFjYmEwMDc5MGMwNmNjZWYzMGJhZTc2NjljYzox</t>
        </is>
      </c>
    </row>
    <row r="629" ht="25.5" customHeight="1">
      <c r="A629" t="inlineStr">
        <is>
          <t>202512300032</t>
        </is>
      </c>
      <c r="B629" t="inlineStr">
        <is>
          <t>已通过</t>
        </is>
      </c>
      <c r="C629" s="4">
        <v>46021.47515046296</v>
      </c>
      <c r="D629" s="4">
        <v>46021.50524305556</v>
      </c>
      <c r="E629" t="inlineStr">
        <is>
          <t>张泽坤</t>
        </is>
      </c>
      <c r="F629" t="inlineStr">
        <is>
          <t>项目管理部;产研项目管理部</t>
        </is>
      </c>
      <c r="G629"/>
      <c r="H629">
        <v>2</v>
      </c>
      <c r="I629">
        <v>2</v>
      </c>
      <c r="J629" t="inlineStr">
        <is>
          <t>43m20.092s</t>
        </is>
      </c>
      <c r="K629" t="inlineStr">
        <is>
          <t>育儿假</t>
        </is>
      </c>
      <c r="L629" s="2">
        <v>46022</v>
      </c>
      <c r="M629" s="2">
        <v>46022.5</v>
      </c>
      <c r="N629" t="inlineStr">
        <is>
          <t>1</t>
        </is>
      </c>
      <c r="O629" t="inlineStr">
        <is>
          <t>育儿假</t>
        </is>
      </c>
      <c r="P629" t="inlineStr">
        <is>
          <t>天</t>
        </is>
      </c>
      <c r="Q629"/>
      <c r="R629"/>
      <c r="S629"/>
      <c r="T629" s="3" t="str">
        <f>=HYPERLINK("https://www.feishu.cn/approval/admin/previewAttachment?key=c852d1d0-2eae-42e1-af38-917aa0535143", "1 张图片")</f>
        <v>1 张图片</v>
      </c>
      <c r="U629" s="3"/>
      <c r="V629"/>
      <c r="W629" t="inlineStr">
        <is>
          <t>NzU1MDE0NzI0MzAzMzAzNDc1MzpyZWN2NlB1VHpQM2dCSjphZjIxYTMxMWE5NmUzZGVjNDgzNmM1MTFkNzJjMjBlYTox</t>
        </is>
      </c>
    </row>
    <row r="630" ht="25.5" customHeight="1">
      <c r="A630" t="inlineStr">
        <is>
          <t>202512290081</t>
        </is>
      </c>
      <c r="B630" t="inlineStr">
        <is>
          <t>已通过</t>
        </is>
      </c>
      <c r="C630" s="4">
        <v>46020.971550925926</v>
      </c>
      <c r="D630" s="4">
        <v>46020.971655092595</v>
      </c>
      <c r="E630" t="inlineStr">
        <is>
          <t>张连顺</t>
        </is>
      </c>
      <c r="F630" t="inlineStr">
        <is>
          <t>项目管理部;销售管理部;中国区口味组</t>
        </is>
      </c>
      <c r="G630"/>
      <c r="H630">
        <v>1</v>
      </c>
      <c r="I630">
        <v>1</v>
      </c>
      <c r="J630" t="inlineStr">
        <is>
          <t>8.803s</t>
        </is>
      </c>
      <c r="K630" t="inlineStr">
        <is>
          <t>年假 2025</t>
        </is>
      </c>
      <c r="L630" s="2">
        <v>46021</v>
      </c>
      <c r="M630" s="2">
        <v>46022.5</v>
      </c>
      <c r="N630" t="inlineStr">
        <is>
          <t>2</t>
        </is>
      </c>
      <c r="O630" t="inlineStr">
        <is>
          <t>休假</t>
        </is>
      </c>
      <c r="P630" t="inlineStr">
        <is>
          <t>天</t>
        </is>
      </c>
      <c r="Q630"/>
      <c r="R630"/>
      <c r="S630"/>
      <c r="T630" s="3"/>
      <c r="U630" s="3"/>
      <c r="V630"/>
      <c r="W630" t="inlineStr">
        <is>
          <t>NzU1MDE0NzI0MzAzMzAzNDc1MzpyZWN2Nk15a3FObncyeDo0NjdkMjIzNzMyY2I4NTFhOWUyODBmMGZjYzRmMDBiOTox</t>
        </is>
      </c>
    </row>
    <row r="631" ht="25.5" customHeight="1">
      <c r="A631" t="inlineStr">
        <is>
          <t>202512290080</t>
        </is>
      </c>
      <c r="B631" t="inlineStr">
        <is>
          <t>已通过</t>
        </is>
      </c>
      <c r="C631" s="4">
        <v>46020.863958333335</v>
      </c>
      <c r="D631" s="4">
        <v>46021.48636574074</v>
      </c>
      <c r="E631" t="inlineStr">
        <is>
          <t>范富豪</t>
        </is>
      </c>
      <c r="F631" t="inlineStr">
        <is>
          <t>项目管理部;销售管理部;中国区口味组</t>
        </is>
      </c>
      <c r="G631"/>
      <c r="H631">
        <v>1</v>
      </c>
      <c r="I631">
        <v>1</v>
      </c>
      <c r="J631" t="inlineStr">
        <is>
          <t>14h56m16.586s</t>
        </is>
      </c>
      <c r="K631" t="inlineStr">
        <is>
          <t>调休假</t>
        </is>
      </c>
      <c r="L631" s="2">
        <v>46020</v>
      </c>
      <c r="M631" s="2">
        <v>46021.5</v>
      </c>
      <c r="N631" t="inlineStr">
        <is>
          <t>2</t>
        </is>
      </c>
      <c r="O631" t="inlineStr">
        <is>
          <t>休息</t>
        </is>
      </c>
      <c r="P631" t="inlineStr">
        <is>
          <t>天</t>
        </is>
      </c>
      <c r="Q631"/>
      <c r="R631"/>
      <c r="S631"/>
      <c r="T631" s="3"/>
      <c r="U631" s="3"/>
      <c r="V631"/>
      <c r="W631" t="inlineStr">
        <is>
          <t>NzU1MDE0NzI0MzAzMzAzNDc1MzpyZWN2NkxWa2QxQkZ1WToyZWNkNjliZTFlMzdjODdkMmQwNzI0ZDIyMjNjN2EyYzox</t>
        </is>
      </c>
    </row>
    <row r="632" ht="25.5" customHeight="1">
      <c r="A632" t="inlineStr">
        <is>
          <t>202512280016</t>
        </is>
      </c>
      <c r="B632" t="inlineStr">
        <is>
          <t>已通过</t>
        </is>
      </c>
      <c r="C632" s="4">
        <v>46019.946122685185</v>
      </c>
      <c r="D632" s="4">
        <v>46020.68181712963</v>
      </c>
      <c r="E632" t="inlineStr">
        <is>
          <t>许宝华</t>
        </is>
      </c>
      <c r="F632" t="inlineStr">
        <is>
          <t>项目管理部;销售管理部;中国区口味组</t>
        </is>
      </c>
      <c r="G632"/>
      <c r="H632">
        <v>1</v>
      </c>
      <c r="I632">
        <v>1</v>
      </c>
      <c r="J632" t="inlineStr">
        <is>
          <t>17h39m24.518s</t>
        </is>
      </c>
      <c r="K632" t="inlineStr">
        <is>
          <t>年假 2025</t>
        </is>
      </c>
      <c r="L632" s="2">
        <v>46020</v>
      </c>
      <c r="M632" s="2">
        <v>46020</v>
      </c>
      <c r="N632" t="inlineStr">
        <is>
          <t>0.5</t>
        </is>
      </c>
      <c r="O632" t="inlineStr">
        <is>
          <t>马来农耕记六店，新店放半天假跟着排休半天，</t>
        </is>
      </c>
      <c r="P632" t="inlineStr">
        <is>
          <t>天</t>
        </is>
      </c>
      <c r="Q632"/>
      <c r="R632"/>
      <c r="S632"/>
      <c r="T632" s="3"/>
      <c r="U632" s="3"/>
      <c r="V632"/>
      <c r="W632" t="inlineStr">
        <is>
          <t>NzU1MDE0NzI0MzAzMzAzNDc1MzpyZWN2Nkd5QWs4YUs5WToxMTk1YTM3OGQxODY1NGYzYjZjNjViMGNhMjU1OWEzNjox</t>
        </is>
      </c>
    </row>
    <row r="633" ht="25.5" customHeight="1">
      <c r="A633" t="inlineStr">
        <is>
          <t>202512270003</t>
        </is>
      </c>
      <c r="B633" t="inlineStr">
        <is>
          <t>已撤回</t>
        </is>
      </c>
      <c r="C633" s="4">
        <v>46019.5858912037</v>
      </c>
      <c r="D633" s="4">
        <v>46020.81630787037</v>
      </c>
      <c r="E633" t="inlineStr">
        <is>
          <t>丁敬文</t>
        </is>
      </c>
      <c r="F633" t="inlineStr">
        <is>
          <t>项目管理部;销售管理部;中国区口味组</t>
        </is>
      </c>
      <c r="G633"/>
      <c r="H633">
        <v>1</v>
      </c>
      <c r="I633">
        <v>1</v>
      </c>
      <c r="J633" t="inlineStr">
        <is>
          <t>29h31m48.256s</t>
        </is>
      </c>
      <c r="K633" t="inlineStr">
        <is>
          <t>排休假</t>
        </is>
      </c>
      <c r="L633" s="2">
        <v>46018</v>
      </c>
      <c r="M633" s="2">
        <v>46019.5</v>
      </c>
      <c r="N633" t="inlineStr">
        <is>
          <t>2</t>
        </is>
      </c>
      <c r="O633" t="inlineStr">
        <is>
          <t>排休北京</t>
        </is>
      </c>
      <c r="P633" t="inlineStr">
        <is>
          <t>天</t>
        </is>
      </c>
      <c r="Q633"/>
      <c r="R633"/>
      <c r="S633"/>
      <c r="T633" s="3"/>
      <c r="U633" s="3"/>
      <c r="V633"/>
      <c r="W633" t="inlineStr">
        <is>
          <t>NzU1MDE0NzI0MzAzMzAzNDc1MzpyZWN2NkVyWnRUdHdqdzplNDU5MjAxZWYzMjE2Mzk0YTY1M2U0ZTI4NzZiNmJhNDox</t>
        </is>
      </c>
    </row>
    <row r="634" ht="25.5" customHeight="1">
      <c r="A634" t="inlineStr">
        <is>
          <t>202512270027</t>
        </is>
      </c>
      <c r="B634" t="inlineStr">
        <is>
          <t>已通过</t>
        </is>
      </c>
      <c r="C634" s="4">
        <v>46018.983506944445</v>
      </c>
      <c r="D634" s="4">
        <v>46018.98370370371</v>
      </c>
      <c r="E634" t="inlineStr">
        <is>
          <t>刘兰强</t>
        </is>
      </c>
      <c r="F634" t="inlineStr">
        <is>
          <t>项目管理部;销售管理部;中国区口味组</t>
        </is>
      </c>
      <c r="G634"/>
      <c r="H634">
        <v>1</v>
      </c>
      <c r="I634">
        <v>1</v>
      </c>
      <c r="J634" t="inlineStr">
        <is>
          <t>17.206s</t>
        </is>
      </c>
      <c r="K634" t="inlineStr">
        <is>
          <t>排休假</t>
        </is>
      </c>
      <c r="L634" s="2">
        <v>46019.5</v>
      </c>
      <c r="M634" s="2">
        <v>46021.5</v>
      </c>
      <c r="N634" t="inlineStr">
        <is>
          <t>2.5</t>
        </is>
      </c>
      <c r="O634" t="inlineStr">
        <is>
          <t>父亲住院做手术回家，</t>
        </is>
      </c>
      <c r="P634" t="inlineStr">
        <is>
          <t>天</t>
        </is>
      </c>
      <c r="Q634"/>
      <c r="R634"/>
      <c r="S634"/>
      <c r="T634" s="3"/>
      <c r="U634" s="3"/>
      <c r="V634"/>
      <c r="W634" t="inlineStr">
        <is>
          <t>NzU1MDE0NzI0MzAzMzAzNDc1MzpyZWN2NkFWQk95UlZmbzo0YzNlYTc4OGRhNGJlMmE5MjUxYTczODA0MmJiNGRhNzox</t>
        </is>
      </c>
    </row>
    <row r="635" ht="25.5" customHeight="1">
      <c r="A635" t="inlineStr">
        <is>
          <t>202512270026</t>
        </is>
      </c>
      <c r="B635" t="inlineStr">
        <is>
          <t>已通过</t>
        </is>
      </c>
      <c r="C635" s="4">
        <v>46018.90275462963</v>
      </c>
      <c r="D635" s="4">
        <v>46018.903136574074</v>
      </c>
      <c r="E635" t="inlineStr">
        <is>
          <t>习丁予</t>
        </is>
      </c>
      <c r="F635" t="inlineStr">
        <is>
          <t>项目管理部;销售管理部;中国区口味组</t>
        </is>
      </c>
      <c r="G635"/>
      <c r="H635">
        <v>1</v>
      </c>
      <c r="I635">
        <v>1</v>
      </c>
      <c r="J635" t="inlineStr">
        <is>
          <t>33.351s</t>
        </is>
      </c>
      <c r="K635" t="inlineStr">
        <is>
          <t>调休假</t>
        </is>
      </c>
      <c r="L635" s="2">
        <v>46020</v>
      </c>
      <c r="M635" s="2">
        <v>46022.5</v>
      </c>
      <c r="N635" t="inlineStr">
        <is>
          <t>3</t>
        </is>
      </c>
      <c r="O635" t="inlineStr">
        <is>
          <t>调休</t>
        </is>
      </c>
      <c r="P635" t="inlineStr">
        <is>
          <t>天</t>
        </is>
      </c>
      <c r="Q635"/>
      <c r="R635"/>
      <c r="S635"/>
      <c r="T635" s="3"/>
      <c r="U635" s="3"/>
      <c r="V635"/>
      <c r="W635" t="inlineStr">
        <is>
          <t>NzU1MDE0NzI0MzAzMzAzNDc1MzpyZWN2NkFza1UxTW1kRjoyODE2MGEyZDQ3MjAyNzBmOWY0ZjliYWVmZDVlNTE0Mzox</t>
        </is>
      </c>
    </row>
    <row r="636" ht="25.5" customHeight="1">
      <c r="A636" t="inlineStr">
        <is>
          <t>202512270025</t>
        </is>
      </c>
      <c r="B636" t="inlineStr">
        <is>
          <t>已通过</t>
        </is>
      </c>
      <c r="C636" s="4">
        <v>46018.89512731481</v>
      </c>
      <c r="D636" s="4">
        <v>46018.90456018518</v>
      </c>
      <c r="E636" t="inlineStr">
        <is>
          <t>习丁予</t>
        </is>
      </c>
      <c r="F636" t="inlineStr">
        <is>
          <t>项目管理部;销售管理部;中国区口味组</t>
        </is>
      </c>
      <c r="G636"/>
      <c r="H636">
        <v>1</v>
      </c>
      <c r="I636">
        <v>1</v>
      </c>
      <c r="J636" t="inlineStr">
        <is>
          <t>13m35.193s</t>
        </is>
      </c>
      <c r="K636" t="inlineStr">
        <is>
          <t>年假 2025</t>
        </is>
      </c>
      <c r="L636" s="2">
        <v>46019</v>
      </c>
      <c r="M636" s="2">
        <v>46019.5</v>
      </c>
      <c r="N636" t="inlineStr">
        <is>
          <t>1</t>
        </is>
      </c>
      <c r="O636" t="inlineStr">
        <is>
          <t>排休</t>
        </is>
      </c>
      <c r="P636" t="inlineStr">
        <is>
          <t>天</t>
        </is>
      </c>
      <c r="Q636"/>
      <c r="R636"/>
      <c r="S636"/>
      <c r="T636" s="3"/>
      <c r="U636" s="3"/>
      <c r="V636"/>
      <c r="W636" t="inlineStr">
        <is>
          <t>NzU1MDE0NzI0MzAzMzAzNDc1MzpyZWN2NkFwendCemhrcTo2OTZjYjQ0MjhjODk5MDE5MGE5MzJiNmYyMjY1M2ZmMzox</t>
        </is>
      </c>
    </row>
    <row r="637" ht="25.5" customHeight="1">
      <c r="A637" t="inlineStr">
        <is>
          <t>202512270020</t>
        </is>
      </c>
      <c r="B637" t="inlineStr">
        <is>
          <t>已通过</t>
        </is>
      </c>
      <c r="C637" s="4">
        <v>46018.72692129629</v>
      </c>
      <c r="D637" s="4">
        <v>46018.903761574074</v>
      </c>
      <c r="E637" t="inlineStr">
        <is>
          <t>曹发</t>
        </is>
      </c>
      <c r="F637" t="inlineStr">
        <is>
          <t>项目管理部;销售管理部;中国区口味组</t>
        </is>
      </c>
      <c r="G637"/>
      <c r="H637">
        <v>1</v>
      </c>
      <c r="I637">
        <v>1</v>
      </c>
      <c r="J637" t="inlineStr">
        <is>
          <t>4h14m39.704s</t>
        </is>
      </c>
      <c r="K637" t="inlineStr">
        <is>
          <t>年假 2025</t>
        </is>
      </c>
      <c r="L637" s="2">
        <v>46018</v>
      </c>
      <c r="M637" s="2">
        <v>46018</v>
      </c>
      <c r="N637" t="inlineStr">
        <is>
          <t>0.5</t>
        </is>
      </c>
      <c r="O637" t="inlineStr">
        <is>
          <t>周末双休</t>
        </is>
      </c>
      <c r="P637" t="inlineStr">
        <is>
          <t>天</t>
        </is>
      </c>
      <c r="Q637"/>
      <c r="R637"/>
      <c r="S637"/>
      <c r="T637" s="3"/>
      <c r="U637" s="3"/>
      <c r="V637"/>
      <c r="W637" t="inlineStr">
        <is>
          <t>NzU1MDE0NzI0MzAzMzAzNDc1MzpyZWN2NnpxQUU2dld5ZTpmMjFiNmRiYjZjNWMyNTViMGE0MmZlMmE4Yzg2ZDhmMTox</t>
        </is>
      </c>
    </row>
    <row r="638" ht="25.5" customHeight="1">
      <c r="A638" t="inlineStr">
        <is>
          <t>202512270003</t>
        </is>
      </c>
      <c r="B638" t="inlineStr">
        <is>
          <t>已通过</t>
        </is>
      </c>
      <c r="C638" s="4">
        <v>46018.443553240744</v>
      </c>
      <c r="D638" s="4">
        <v>46018.662407407406</v>
      </c>
      <c r="E638" t="inlineStr">
        <is>
          <t>丁敬文</t>
        </is>
      </c>
      <c r="F638" t="inlineStr">
        <is>
          <t>项目管理部;销售管理部;中国区口味组</t>
        </is>
      </c>
      <c r="G638"/>
      <c r="H638">
        <v>1</v>
      </c>
      <c r="I638">
        <v>1</v>
      </c>
      <c r="J638" t="inlineStr">
        <is>
          <t>5h15m8.455s</t>
        </is>
      </c>
      <c r="K638" t="inlineStr">
        <is>
          <t>排休假</t>
        </is>
      </c>
      <c r="L638" s="2">
        <v>46018</v>
      </c>
      <c r="M638" s="2">
        <v>46019.5</v>
      </c>
      <c r="N638" t="inlineStr">
        <is>
          <t>2</t>
        </is>
      </c>
      <c r="O638" t="inlineStr">
        <is>
          <t>排休北京</t>
        </is>
      </c>
      <c r="P638" t="inlineStr">
        <is>
          <t>天</t>
        </is>
      </c>
      <c r="Q638"/>
      <c r="R638"/>
      <c r="S638"/>
      <c r="T638" s="3"/>
      <c r="U638" s="3"/>
      <c r="V638"/>
      <c r="W638" t="inlineStr">
        <is>
          <t>NzU1MDE0NzI0MzAzMzAzNDc1MzpyZWN2NnhMUk1TYkxjNTozZmUxOWJjZmNhZGNkMDBkYjFhOWQwYzU2NWY4NTQwYjox</t>
        </is>
      </c>
    </row>
    <row r="639" ht="25.5" customHeight="1">
      <c r="A639" t="inlineStr">
        <is>
          <t>202512260057</t>
        </is>
      </c>
      <c r="B639" t="inlineStr">
        <is>
          <t>已通过</t>
        </is>
      </c>
      <c r="C639" s="4">
        <v>46017.721979166665</v>
      </c>
      <c r="D639" s="4">
        <v>46017.811840277776</v>
      </c>
      <c r="E639" t="inlineStr">
        <is>
          <t>尹龙强</t>
        </is>
      </c>
      <c r="F639" t="inlineStr">
        <is>
          <t>项目管理部;销售管理部;中国区口味组</t>
        </is>
      </c>
      <c r="G639"/>
      <c r="H639">
        <v>1</v>
      </c>
      <c r="I639">
        <v>1</v>
      </c>
      <c r="J639" t="inlineStr">
        <is>
          <t>2h9m23.855s</t>
        </is>
      </c>
      <c r="K639" t="inlineStr">
        <is>
          <t>年假 2025</t>
        </is>
      </c>
      <c r="L639" s="2">
        <v>46017</v>
      </c>
      <c r="M639" s="2">
        <v>46017.5</v>
      </c>
      <c r="N639" t="inlineStr">
        <is>
          <t>1</t>
        </is>
      </c>
      <c r="O639" t="inlineStr">
        <is>
          <t>门店今天未使用机器
原地休息一天</t>
        </is>
      </c>
      <c r="P639" t="inlineStr">
        <is>
          <t>天</t>
        </is>
      </c>
      <c r="Q639"/>
      <c r="R639"/>
      <c r="S639"/>
      <c r="T639" s="3"/>
      <c r="U639" s="3"/>
      <c r="V639"/>
      <c r="W639" t="inlineStr">
        <is>
          <t>NzU1MDE0NzI0MzAzMzAzNDc1MzpyZWN2NnR5aGtOQ3BqZDpjMGJmMDBmMzFiNTMyYTc5YTkxOGFiMDhlOWRmZjExMDox</t>
        </is>
      </c>
    </row>
    <row r="640" ht="25.5" customHeight="1">
      <c r="A640" t="inlineStr">
        <is>
          <t>202512260055</t>
        </is>
      </c>
      <c r="B640" t="inlineStr">
        <is>
          <t>已通过</t>
        </is>
      </c>
      <c r="C640" s="4">
        <v>46017.70601851852</v>
      </c>
      <c r="D640" s="4">
        <v>46017.811898148146</v>
      </c>
      <c r="E640" t="inlineStr">
        <is>
          <t>习丁予</t>
        </is>
      </c>
      <c r="F640" t="inlineStr">
        <is>
          <t>项目管理部;销售管理部;中国区口味组</t>
        </is>
      </c>
      <c r="G640"/>
      <c r="H640">
        <v>1</v>
      </c>
      <c r="I640">
        <v>1</v>
      </c>
      <c r="J640" t="inlineStr">
        <is>
          <t>2h32m28.1s</t>
        </is>
      </c>
      <c r="K640" t="inlineStr">
        <is>
          <t>年假 2025</t>
        </is>
      </c>
      <c r="L640" s="2">
        <v>46017.5</v>
      </c>
      <c r="M640" s="2">
        <v>46017.5</v>
      </c>
      <c r="N640" t="inlineStr">
        <is>
          <t>0.5</t>
        </is>
      </c>
      <c r="O640" t="inlineStr">
        <is>
          <t>排休</t>
        </is>
      </c>
      <c r="P640" t="inlineStr">
        <is>
          <t>天</t>
        </is>
      </c>
      <c r="Q640"/>
      <c r="R640"/>
      <c r="S640"/>
      <c r="T640" s="3"/>
      <c r="U640" s="3"/>
      <c r="V640"/>
      <c r="W640" t="inlineStr">
        <is>
          <t>NzU1MDE0NzI0MzAzMzAzNDc1MzpyZWN2NnRzdXFBWUk4RDplMDBlODUwYzVkNmNhYmM4YmVlN2Q2YWIyNDRiZmNiMDox</t>
        </is>
      </c>
    </row>
    <row r="641" ht="25.5" customHeight="1">
      <c r="A641" t="inlineStr">
        <is>
          <t>202512250039</t>
        </is>
      </c>
      <c r="B641" t="inlineStr">
        <is>
          <t>已通过</t>
        </is>
      </c>
      <c r="C641" s="4">
        <v>46016.70278935185</v>
      </c>
      <c r="D641" s="4">
        <v>46016.704363425924</v>
      </c>
      <c r="E641" t="inlineStr">
        <is>
          <t>魏溥锷</t>
        </is>
      </c>
      <c r="F641" t="inlineStr">
        <is>
          <t>Project Management Department;Sales Management Department;China Culinary Group</t>
        </is>
      </c>
      <c r="G641"/>
      <c r="H641">
        <v>1</v>
      </c>
      <c r="I641">
        <v>1</v>
      </c>
      <c r="J641" t="inlineStr">
        <is>
          <t>2m16.58s</t>
        </is>
      </c>
      <c r="K641" t="inlineStr">
        <is>
          <t>调休假</t>
        </is>
      </c>
      <c r="L641" s="2">
        <v>46014</v>
      </c>
      <c r="M641" s="2">
        <v>46015.5</v>
      </c>
      <c r="N641" t="inlineStr">
        <is>
          <t>2</t>
        </is>
      </c>
      <c r="O641" t="inlineStr">
        <is>
          <t>生病，调休两天</t>
        </is>
      </c>
      <c r="P641" t="inlineStr">
        <is>
          <t>天</t>
        </is>
      </c>
      <c r="Q641"/>
      <c r="R641"/>
      <c r="S641"/>
      <c r="T641" s="3"/>
      <c r="U641" s="3"/>
      <c r="V641"/>
      <c r="W641" t="inlineStr">
        <is>
          <t>NzU1MDE0NzI0MzAzMzAzNDc1MzpyZWN2Nm5BTmhJUmQyZTpkODg0MTc4MzM3MDEzOGVjYjYxODc0NWM4YTJkNDUwODox</t>
        </is>
      </c>
    </row>
    <row r="642" ht="25.5" customHeight="1">
      <c r="A642" t="inlineStr">
        <is>
          <t>202512250018</t>
        </is>
      </c>
      <c r="B642" t="inlineStr">
        <is>
          <t>已通过</t>
        </is>
      </c>
      <c r="C642" s="4">
        <v>46016.588125</v>
      </c>
      <c r="D642" s="4">
        <v>46016.642233796294</v>
      </c>
      <c r="E642" t="inlineStr">
        <is>
          <t>张泽坤</t>
        </is>
      </c>
      <c r="F642" t="inlineStr">
        <is>
          <t>项目管理部;产研项目管理部</t>
        </is>
      </c>
      <c r="G642"/>
      <c r="H642">
        <v>2</v>
      </c>
      <c r="I642">
        <v>2</v>
      </c>
      <c r="J642" t="inlineStr">
        <is>
          <t>1h17m54.846s</t>
        </is>
      </c>
      <c r="K642" t="inlineStr">
        <is>
          <t>育儿假</t>
        </is>
      </c>
      <c r="L642" s="2">
        <v>46017</v>
      </c>
      <c r="M642" s="2">
        <v>46017.5</v>
      </c>
      <c r="N642" t="inlineStr">
        <is>
          <t>1</t>
        </is>
      </c>
      <c r="O642" t="inlineStr">
        <is>
          <t>带孩子做年度体检</t>
        </is>
      </c>
      <c r="P642" t="inlineStr">
        <is>
          <t>天</t>
        </is>
      </c>
      <c r="Q642"/>
      <c r="R642"/>
      <c r="S642"/>
      <c r="T642" s="3" t="str">
        <f>=HYPERLINK("https://www.feishu.cn/approval/admin/previewAttachment?key=094b9d20-181c-492d-8d92-6b89b68f4e58", "1 张图片")</f>
        <v>1 张图片</v>
      </c>
      <c r="U642" s="3"/>
      <c r="V642"/>
      <c r="W642" t="inlineStr">
        <is>
          <t>NzU1MDE0NzI0MzAzMzAzNDc1MzpyZWN2Nm1WZWRlZ0UzbDplMWU0NjBkMDA4N2NiOTQzYWEzYWIzMDI0ZjBjMGJlNjox</t>
        </is>
      </c>
    </row>
    <row r="643" ht="25.5" customHeight="1">
      <c r="A643" t="inlineStr">
        <is>
          <t>202512250014</t>
        </is>
      </c>
      <c r="B643" t="inlineStr">
        <is>
          <t>已通过</t>
        </is>
      </c>
      <c r="C643" s="4">
        <v>46016.56699074074</v>
      </c>
      <c r="D643" s="4">
        <v>46016.61792824074</v>
      </c>
      <c r="E643" t="inlineStr">
        <is>
          <t>程云鹏</t>
        </is>
      </c>
      <c r="F643" t="inlineStr">
        <is>
          <t>项目管理部;销售管理部;中国区口味组</t>
        </is>
      </c>
      <c r="G643"/>
      <c r="H643">
        <v>1</v>
      </c>
      <c r="I643">
        <v>1</v>
      </c>
      <c r="J643" t="inlineStr">
        <is>
          <t>1h13m20.195s</t>
        </is>
      </c>
      <c r="K643" t="inlineStr">
        <is>
          <t>排休假</t>
        </is>
      </c>
      <c r="L643" s="2">
        <v>46016</v>
      </c>
      <c r="M643" s="2">
        <v>46016.5</v>
      </c>
      <c r="N643" t="inlineStr">
        <is>
          <t>1</t>
        </is>
      </c>
      <c r="O643" t="inlineStr">
        <is>
          <t>排休</t>
        </is>
      </c>
      <c r="P643" t="inlineStr">
        <is>
          <t>天</t>
        </is>
      </c>
      <c r="Q643"/>
      <c r="R643"/>
      <c r="S643"/>
      <c r="T643" s="3"/>
      <c r="U643" s="3"/>
      <c r="V643"/>
      <c r="W643" t="inlineStr">
        <is>
          <t>NzU1MDE0NzI0MzAzMzAzNDc1MzpyZWN2Nm1Oejc4VmViWDpmYTZmYTVlMDI0NjA3MGY5NzM1M2Q1MWY5OTIwMzIzOTox</t>
        </is>
      </c>
    </row>
    <row r="644" ht="25.5" customHeight="1">
      <c r="A644" t="inlineStr">
        <is>
          <t>202512250011</t>
        </is>
      </c>
      <c r="B644" t="inlineStr">
        <is>
          <t>已通过</t>
        </is>
      </c>
      <c r="C644" s="4">
        <v>46016.466527777775</v>
      </c>
      <c r="D644" s="4">
        <v>46016.47101851852</v>
      </c>
      <c r="E644" t="inlineStr">
        <is>
          <t>杨梓雄</t>
        </is>
      </c>
      <c r="F644" t="inlineStr">
        <is>
          <t>项目管理部;销售管理部;中国区口味组</t>
        </is>
      </c>
      <c r="G644"/>
      <c r="H644">
        <v>1</v>
      </c>
      <c r="I644">
        <v>1</v>
      </c>
      <c r="J644" t="inlineStr">
        <is>
          <t>6m28.77s</t>
        </is>
      </c>
      <c r="K644" t="inlineStr">
        <is>
          <t>年假 2025</t>
        </is>
      </c>
      <c r="L644" s="2">
        <v>46016</v>
      </c>
      <c r="M644" s="2">
        <v>46016.5</v>
      </c>
      <c r="N644" t="inlineStr">
        <is>
          <t>1</t>
        </is>
      </c>
      <c r="O644" t="inlineStr">
        <is>
          <t>排休</t>
        </is>
      </c>
      <c r="P644" t="inlineStr">
        <is>
          <t>天</t>
        </is>
      </c>
      <c r="Q644"/>
      <c r="R644"/>
      <c r="S644"/>
      <c r="T644" s="3"/>
      <c r="U644" s="3"/>
      <c r="V644"/>
      <c r="W644" t="inlineStr">
        <is>
          <t>NzU1MDE0NzI0MzAzMzAzNDc1MzpyZWN2Nm1kOFBneUg5cTozOTcyM2I5ZGM4MjlhNWI0NTNhMDQxYjIyODY0ZWZkNDox</t>
        </is>
      </c>
    </row>
    <row r="645" ht="25.5" customHeight="1">
      <c r="A645" t="inlineStr">
        <is>
          <t>202512230077</t>
        </is>
      </c>
      <c r="B645" t="inlineStr">
        <is>
          <t>已通过</t>
        </is>
      </c>
      <c r="C645" s="4">
        <v>46014.82001157408</v>
      </c>
      <c r="D645" s="4">
        <v>46016.40530092592</v>
      </c>
      <c r="E645" t="inlineStr">
        <is>
          <t>尹龙强</t>
        </is>
      </c>
      <c r="F645" t="inlineStr">
        <is>
          <t>Project Management Department;Sales Management Department;China Culinary Group</t>
        </is>
      </c>
      <c r="G645"/>
      <c r="H645">
        <v>1</v>
      </c>
      <c r="I645">
        <v>1</v>
      </c>
      <c r="J645" t="inlineStr">
        <is>
          <t>38h2m48.299s</t>
        </is>
      </c>
      <c r="K645" t="inlineStr">
        <is>
          <t>年假 2025</t>
        </is>
      </c>
      <c r="L645" s="2">
        <v>46014</v>
      </c>
      <c r="M645" s="2">
        <v>46014.5</v>
      </c>
      <c r="N645" t="inlineStr">
        <is>
          <t>1</t>
        </is>
      </c>
      <c r="O645" t="inlineStr">
        <is>
          <t>休息调整</t>
        </is>
      </c>
      <c r="P645" t="inlineStr">
        <is>
          <t>天</t>
        </is>
      </c>
      <c r="Q645"/>
      <c r="R645"/>
      <c r="S645"/>
      <c r="T645" s="3"/>
      <c r="U645" s="3"/>
      <c r="V645"/>
      <c r="W645" t="inlineStr">
        <is>
          <t>NzU1MDE0NzI0MzAzMzAzNDc1MzpyZWN2NmNBZVdyS3VuNjplOGZkNjM4NmE4NTM0ZjVlNzI1NGM2NmNmN2FlMzZkODox</t>
        </is>
      </c>
    </row>
    <row r="646" ht="25.5" customHeight="1">
      <c r="A646" t="inlineStr">
        <is>
          <t>202512230036</t>
        </is>
      </c>
      <c r="B646" t="inlineStr">
        <is>
          <t>已通过</t>
        </is>
      </c>
      <c r="C646" s="4">
        <v>46014.483252314814</v>
      </c>
      <c r="D646" s="4">
        <v>46014.59908564815</v>
      </c>
      <c r="E646" t="inlineStr">
        <is>
          <t>许宝华</t>
        </is>
      </c>
      <c r="F646" t="inlineStr">
        <is>
          <t>项目管理部;销售管理部;中国区口味组</t>
        </is>
      </c>
      <c r="G646"/>
      <c r="H646">
        <v>1</v>
      </c>
      <c r="I646">
        <v>1</v>
      </c>
      <c r="J646" t="inlineStr">
        <is>
          <t>2h46m48.363s</t>
        </is>
      </c>
      <c r="K646" t="inlineStr">
        <is>
          <t>年假 2025</t>
        </is>
      </c>
      <c r="L646" s="2">
        <v>46014</v>
      </c>
      <c r="M646" s="2">
        <v>46014.5</v>
      </c>
      <c r="N646" t="inlineStr">
        <is>
          <t>1</t>
        </is>
      </c>
      <c r="O646" t="inlineStr">
        <is>
          <t>排休</t>
        </is>
      </c>
      <c r="P646" t="inlineStr">
        <is>
          <t>天</t>
        </is>
      </c>
      <c r="Q646"/>
      <c r="R646"/>
      <c r="S646"/>
      <c r="T646" s="3"/>
      <c r="U646" s="3"/>
      <c r="V646"/>
      <c r="W646" t="inlineStr">
        <is>
          <t>NzU1MDE0NzI0MzAzMzAzNDc1MzpyZWN2NmFDOXp6S3pmVzplZjE1MzNkN2NmNmIzODFlZGU1NzdiM2E1NDczYThkMTox</t>
        </is>
      </c>
    </row>
    <row r="647" ht="25.5" customHeight="1">
      <c r="A647" t="inlineStr">
        <is>
          <t>202512220070</t>
        </is>
      </c>
      <c r="B647" t="inlineStr">
        <is>
          <t>已通过</t>
        </is>
      </c>
      <c r="C647" s="4">
        <v>46013.93949074074</v>
      </c>
      <c r="D647" s="4">
        <v>46014.59914351852</v>
      </c>
      <c r="E647" t="inlineStr">
        <is>
          <t>马志明</t>
        </is>
      </c>
      <c r="F647" t="inlineStr">
        <is>
          <t>项目管理部;销售管理部;中国区口味组</t>
        </is>
      </c>
      <c r="G647"/>
      <c r="H647">
        <v>1</v>
      </c>
      <c r="I647">
        <v>1</v>
      </c>
      <c r="J647" t="inlineStr">
        <is>
          <t>15h49m54.186s</t>
        </is>
      </c>
      <c r="K647" t="inlineStr">
        <is>
          <t>年假 2025</t>
        </is>
      </c>
      <c r="L647" s="2">
        <v>46013</v>
      </c>
      <c r="M647" s="2">
        <v>46013.5</v>
      </c>
      <c r="N647" t="inlineStr">
        <is>
          <t>1</t>
        </is>
      </c>
      <c r="O647" t="inlineStr">
        <is>
          <t>排休</t>
        </is>
      </c>
      <c r="P647" t="inlineStr">
        <is>
          <t>天</t>
        </is>
      </c>
      <c r="Q647"/>
      <c r="R647"/>
      <c r="S647"/>
      <c r="T647" s="3"/>
      <c r="U647" s="3"/>
      <c r="V647"/>
      <c r="W647" t="inlineStr">
        <is>
          <t>NzU1MDE0NzI0MzAzMzAzNDc1MzpyZWN2NjdyMXdyQktkczo4MmE1ZjM4MzgxM2IyODFiNjAzZmRmMTBiODU2MmQzNjox</t>
        </is>
      </c>
    </row>
    <row r="648" ht="25.5" customHeight="1">
      <c r="A648" t="inlineStr">
        <is>
          <t>202512220015</t>
        </is>
      </c>
      <c r="B648" t="inlineStr">
        <is>
          <t>已通过</t>
        </is>
      </c>
      <c r="C648" s="4">
        <v>46013.44913194444</v>
      </c>
      <c r="D648" s="4">
        <v>46013.44930555556</v>
      </c>
      <c r="E648" t="inlineStr">
        <is>
          <t>吴春斌</t>
        </is>
      </c>
      <c r="F648" t="inlineStr">
        <is>
          <t>项目管理部;销售管理部;中国区口味组</t>
        </is>
      </c>
      <c r="G648"/>
      <c r="H648">
        <v>1</v>
      </c>
      <c r="I648">
        <v>1</v>
      </c>
      <c r="J648" t="inlineStr">
        <is>
          <t>14.78s</t>
        </is>
      </c>
      <c r="K648" t="inlineStr">
        <is>
          <t>调休假</t>
        </is>
      </c>
      <c r="L648" s="2">
        <v>46013</v>
      </c>
      <c r="M648" s="2">
        <v>46013.5</v>
      </c>
      <c r="N648" t="inlineStr">
        <is>
          <t>1</t>
        </is>
      </c>
      <c r="O648" t="inlineStr">
        <is>
          <t>申请调休</t>
        </is>
      </c>
      <c r="P648" t="inlineStr">
        <is>
          <t>天</t>
        </is>
      </c>
      <c r="Q648"/>
      <c r="R648"/>
      <c r="S648"/>
      <c r="T648" s="3"/>
      <c r="U648" s="3"/>
      <c r="V648"/>
      <c r="W648" t="inlineStr">
        <is>
          <t>NzU1MDE0NzI0MzAzMzAzNDc1MzpyZWN2NjR6Z2lmdDVpTjplYTk4MTdmMDEyYWM1MTQ5MjE5YTQxNWUzMzQ0NzY1Yzox</t>
        </is>
      </c>
    </row>
    <row r="649" ht="25.5" customHeight="1">
      <c r="A649" t="inlineStr">
        <is>
          <t>202512220009</t>
        </is>
      </c>
      <c r="B649" t="inlineStr">
        <is>
          <t>已通过</t>
        </is>
      </c>
      <c r="C649" s="4">
        <v>46013.37023148148</v>
      </c>
      <c r="D649" s="4">
        <v>46016.40539351852</v>
      </c>
      <c r="E649" t="inlineStr">
        <is>
          <t>程云鹏</t>
        </is>
      </c>
      <c r="F649" t="inlineStr">
        <is>
          <t>项目管理部;销售管理部;中国区口味组</t>
        </is>
      </c>
      <c r="G649"/>
      <c r="H649">
        <v>1</v>
      </c>
      <c r="I649">
        <v>1</v>
      </c>
      <c r="J649" t="inlineStr">
        <is>
          <t>72h50m38.096s</t>
        </is>
      </c>
      <c r="K649" t="inlineStr">
        <is>
          <t>排休假</t>
        </is>
      </c>
      <c r="L649" s="2">
        <v>46013</v>
      </c>
      <c r="M649" s="2">
        <v>46013.5</v>
      </c>
      <c r="N649" t="inlineStr">
        <is>
          <t>1</t>
        </is>
      </c>
      <c r="O649" t="inlineStr">
        <is>
          <t>排休</t>
        </is>
      </c>
      <c r="P649" t="inlineStr">
        <is>
          <t>天</t>
        </is>
      </c>
      <c r="Q649"/>
      <c r="R649"/>
      <c r="S649"/>
      <c r="T649" s="3"/>
      <c r="U649" s="3"/>
      <c r="V649"/>
      <c r="W649" t="inlineStr">
        <is>
          <t>NzU1MDE0NzI0MzAzMzAzNDc1MzpyZWN2NjQ2RUR4VzhiUzpmZDNjNDI5ZWE0NDVlOGQ1NTQ3NGVmZDEyNzU3YTUyYzox</t>
        </is>
      </c>
    </row>
    <row r="650" ht="25.5" customHeight="1">
      <c r="A650" t="inlineStr">
        <is>
          <t>202512210011</t>
        </is>
      </c>
      <c r="B650" t="inlineStr">
        <is>
          <t>已通过</t>
        </is>
      </c>
      <c r="C650" s="4">
        <v>46012.60791666667</v>
      </c>
      <c r="D650" s="4">
        <v>46012.81854166667</v>
      </c>
      <c r="E650" t="inlineStr">
        <is>
          <t>魏溥锷</t>
        </is>
      </c>
      <c r="F650" t="inlineStr">
        <is>
          <t>项目管理部;销售管理部;中国区口味组</t>
        </is>
      </c>
      <c r="G650"/>
      <c r="H650">
        <v>1</v>
      </c>
      <c r="I650">
        <v>1</v>
      </c>
      <c r="J650" t="inlineStr">
        <is>
          <t>5h3m18.38s</t>
        </is>
      </c>
      <c r="K650" t="inlineStr">
        <is>
          <t>年假 2025</t>
        </is>
      </c>
      <c r="L650" s="2">
        <v>46009</v>
      </c>
      <c r="M650" s="2">
        <v>46009.5</v>
      </c>
      <c r="N650" t="inlineStr">
        <is>
          <t>1</t>
        </is>
      </c>
      <c r="O650" t="inlineStr">
        <is>
          <t>调休假一天</t>
        </is>
      </c>
      <c r="P650" t="inlineStr">
        <is>
          <t>天</t>
        </is>
      </c>
      <c r="Q650"/>
      <c r="R650"/>
      <c r="S650"/>
      <c r="T650" s="3"/>
      <c r="U650" s="3"/>
      <c r="V650"/>
      <c r="W650" t="inlineStr">
        <is>
          <t>NzU1MDE0NzI0MzAzMzAzNDc1MzpyZWN2NVpFaXBrSkJjdzoxNTI2MjA0YTY1MTJmZmQxZGI5N2YxOWYzZTM0Mzg2Mjox</t>
        </is>
      </c>
    </row>
    <row r="651" ht="25.5" customHeight="1">
      <c r="A651" t="inlineStr">
        <is>
          <t>202512200014</t>
        </is>
      </c>
      <c r="B651" t="inlineStr">
        <is>
          <t>已通过</t>
        </is>
      </c>
      <c r="C651" s="4">
        <v>46011.97116898148</v>
      </c>
      <c r="D651" s="4">
        <v>46012.81859953704</v>
      </c>
      <c r="E651" t="inlineStr">
        <is>
          <t>吴文涛</t>
        </is>
      </c>
      <c r="F651" t="inlineStr">
        <is>
          <t>项目管理部;销售管理部;中国区口味组</t>
        </is>
      </c>
      <c r="G651"/>
      <c r="H651">
        <v>1</v>
      </c>
      <c r="I651">
        <v>1</v>
      </c>
      <c r="J651" t="inlineStr">
        <is>
          <t>20h20m18.171s</t>
        </is>
      </c>
      <c r="K651" t="inlineStr">
        <is>
          <t>调休假</t>
        </is>
      </c>
      <c r="L651" s="2">
        <v>46008</v>
      </c>
      <c r="M651" s="2">
        <v>46010.5</v>
      </c>
      <c r="N651" t="inlineStr">
        <is>
          <t>3</t>
        </is>
      </c>
      <c r="O651" t="inlineStr">
        <is>
          <t>正常休息</t>
        </is>
      </c>
      <c r="P651" t="inlineStr">
        <is>
          <t>天</t>
        </is>
      </c>
      <c r="Q651"/>
      <c r="R651"/>
      <c r="S651"/>
      <c r="T651" s="3"/>
      <c r="U651" s="3"/>
      <c r="V651"/>
      <c r="W651" t="inlineStr">
        <is>
          <t>NzU1MDE0NzI0MzAzMzAzNDc1MzpyZWN2NVZWc2xXdjRJMzoyMzliODI4NGQzZjA0MGNhYzc5MDExOWIyZDdmYzcwMjox</t>
        </is>
      </c>
    </row>
    <row r="652" ht="25.5" customHeight="1">
      <c r="A652" t="inlineStr">
        <is>
          <t>202512200013</t>
        </is>
      </c>
      <c r="B652" t="inlineStr">
        <is>
          <t>已通过</t>
        </is>
      </c>
      <c r="C652" s="4">
        <v>46011.96648148148</v>
      </c>
      <c r="D652" s="4">
        <v>46012.81863425926</v>
      </c>
      <c r="E652" t="inlineStr">
        <is>
          <t>范富豪</t>
        </is>
      </c>
      <c r="F652" t="inlineStr">
        <is>
          <t>项目管理部;销售管理部;中国区口味组</t>
        </is>
      </c>
      <c r="G652"/>
      <c r="H652">
        <v>1</v>
      </c>
      <c r="I652">
        <v>1</v>
      </c>
      <c r="J652" t="inlineStr">
        <is>
          <t>20h27m6.089s</t>
        </is>
      </c>
      <c r="K652" t="inlineStr">
        <is>
          <t>年假 2025</t>
        </is>
      </c>
      <c r="L652" s="2">
        <v>46007</v>
      </c>
      <c r="M652" s="2">
        <v>46007.5</v>
      </c>
      <c r="N652" t="inlineStr">
        <is>
          <t>1</t>
        </is>
      </c>
      <c r="O652" t="inlineStr">
        <is>
          <t>休息</t>
        </is>
      </c>
      <c r="P652" t="inlineStr">
        <is>
          <t>天</t>
        </is>
      </c>
      <c r="Q652"/>
      <c r="R652"/>
      <c r="S652"/>
      <c r="T652" s="3"/>
      <c r="U652" s="3"/>
      <c r="V652"/>
      <c r="W652" t="inlineStr">
        <is>
          <t>NzU1MDE0NzI0MzAzMzAzNDc1MzpyZWN2NVZUTDlhOTN4bzpjZGQ4YjMwOTE3YTBlZjQ3YmZjMWNkZDk3ZmQ3YzQ2Nzox</t>
        </is>
      </c>
    </row>
    <row r="653" ht="25.5" customHeight="1">
      <c r="A653" t="inlineStr">
        <is>
          <t>202512200012</t>
        </is>
      </c>
      <c r="B653" t="inlineStr">
        <is>
          <t>已通过</t>
        </is>
      </c>
      <c r="C653" s="4">
        <v>46011.964837962965</v>
      </c>
      <c r="D653" s="4">
        <v>46012.81866898148</v>
      </c>
      <c r="E653" t="inlineStr">
        <is>
          <t>吴春斌</t>
        </is>
      </c>
      <c r="F653" t="inlineStr">
        <is>
          <t>Project Management Department;Sales Management Department;China Culinary Group</t>
        </is>
      </c>
      <c r="G653"/>
      <c r="H653">
        <v>1</v>
      </c>
      <c r="I653">
        <v>1</v>
      </c>
      <c r="J653" t="inlineStr">
        <is>
          <t>20h29m30.996s</t>
        </is>
      </c>
      <c r="K653" t="inlineStr">
        <is>
          <t>年假 2025</t>
        </is>
      </c>
      <c r="L653" s="2">
        <v>46011</v>
      </c>
      <c r="M653" s="2">
        <v>46011.5</v>
      </c>
      <c r="N653" t="inlineStr">
        <is>
          <t>1</t>
        </is>
      </c>
      <c r="O653" t="inlineStr">
        <is>
          <t>暂无项目休息</t>
        </is>
      </c>
      <c r="P653" t="inlineStr">
        <is>
          <t>天</t>
        </is>
      </c>
      <c r="Q653"/>
      <c r="R653"/>
      <c r="S653"/>
      <c r="T653" s="3"/>
      <c r="U653" s="3"/>
      <c r="V653"/>
      <c r="W653" t="inlineStr">
        <is>
          <t>NzU1MDE0NzI0MzAzMzAzNDc1MzpyZWN2NVZUYWprRGwzNjo1OTM1YzRlMjE4N2EyZDFlMWUyOTI0ZWI4MTE4MjYwYTox</t>
        </is>
      </c>
    </row>
    <row r="654" ht="25.5" customHeight="1">
      <c r="A654" t="inlineStr">
        <is>
          <t>202512200011</t>
        </is>
      </c>
      <c r="B654" t="inlineStr">
        <is>
          <t>已通过</t>
        </is>
      </c>
      <c r="C654" s="4">
        <v>46011.96256944445</v>
      </c>
      <c r="D654" s="4">
        <v>46012.818703703706</v>
      </c>
      <c r="E654" t="inlineStr">
        <is>
          <t>曹发</t>
        </is>
      </c>
      <c r="F654" t="inlineStr">
        <is>
          <t>项目管理部;销售管理部;中国区口味组</t>
        </is>
      </c>
      <c r="G654"/>
      <c r="H654">
        <v>1</v>
      </c>
      <c r="I654">
        <v>1</v>
      </c>
      <c r="J654" t="inlineStr">
        <is>
          <t>20h32m49.974s</t>
        </is>
      </c>
      <c r="K654" t="inlineStr">
        <is>
          <t>年假 2025</t>
        </is>
      </c>
      <c r="L654" s="2">
        <v>46011</v>
      </c>
      <c r="M654" s="2">
        <v>46011.5</v>
      </c>
      <c r="N654" t="inlineStr">
        <is>
          <t>1</t>
        </is>
      </c>
      <c r="O654" t="inlineStr">
        <is>
          <t>正常休假</t>
        </is>
      </c>
      <c r="P654" t="inlineStr">
        <is>
          <t>天</t>
        </is>
      </c>
      <c r="Q654"/>
      <c r="R654"/>
      <c r="S654"/>
      <c r="T654" s="3"/>
      <c r="U654" s="3"/>
      <c r="V654"/>
      <c r="W654" t="inlineStr">
        <is>
          <t>NzU1MDE0NzI0MzAzMzAzNDc1MzpyZWN2NVZTbGs4YlNhWTo1Yjg4ZjUwOWI4ZTZjZDFjZTUxZDUzMmRlN2Q2YjNmNzox</t>
        </is>
      </c>
    </row>
    <row r="655" ht="25.5" customHeight="1">
      <c r="A655" t="inlineStr">
        <is>
          <t>202512190085</t>
        </is>
      </c>
      <c r="B655" t="inlineStr">
        <is>
          <t>已撤回</t>
        </is>
      </c>
      <c r="C655" s="4">
        <v>46011.87934027778</v>
      </c>
      <c r="D655" s="4">
        <v>46012.81873842593</v>
      </c>
      <c r="E655" t="inlineStr">
        <is>
          <t>程云鹏</t>
        </is>
      </c>
      <c r="F655" t="inlineStr">
        <is>
          <t>项目管理部;销售管理部;中国区口味组</t>
        </is>
      </c>
      <c r="G655"/>
      <c r="H655">
        <v>1</v>
      </c>
      <c r="I655">
        <v>1</v>
      </c>
      <c r="J655" t="inlineStr">
        <is>
          <t>22h32m44.011s</t>
        </is>
      </c>
      <c r="K655" t="inlineStr">
        <is>
          <t>排休假</t>
        </is>
      </c>
      <c r="L655" s="2">
        <v>46011</v>
      </c>
      <c r="M655" s="2">
        <v>46011.5</v>
      </c>
      <c r="N655" t="inlineStr">
        <is>
          <t>1</t>
        </is>
      </c>
      <c r="O655" t="inlineStr">
        <is>
          <t>排休
</t>
        </is>
      </c>
      <c r="P655" t="inlineStr">
        <is>
          <t>天</t>
        </is>
      </c>
      <c r="Q655"/>
      <c r="R655"/>
      <c r="S655"/>
      <c r="T655" s="3"/>
      <c r="U655" s="3"/>
      <c r="V655"/>
      <c r="W655" t="inlineStr">
        <is>
          <t>NzU1MDE0NzI0MzAzMzAzNDc1MzpyZWN2NVZvYXk2ZGZMcjozMWViMjI0NjZmM2MwMDAzYTdmNDAxNzE2ZjQzOGE5Mjox</t>
        </is>
      </c>
    </row>
    <row r="656" ht="25.5" customHeight="1">
      <c r="A656" t="inlineStr">
        <is>
          <t>202512200001</t>
        </is>
      </c>
      <c r="B656" t="inlineStr">
        <is>
          <t>已通过</t>
        </is>
      </c>
      <c r="C656" s="4">
        <v>46011.34034722222</v>
      </c>
      <c r="D656" s="4">
        <v>46012.818819444445</v>
      </c>
      <c r="E656" t="inlineStr">
        <is>
          <t>丁敬文</t>
        </is>
      </c>
      <c r="F656" t="inlineStr">
        <is>
          <t>项目管理部;销售管理部;中国区口味组</t>
        </is>
      </c>
      <c r="G656"/>
      <c r="H656">
        <v>1</v>
      </c>
      <c r="I656">
        <v>1</v>
      </c>
      <c r="J656" t="inlineStr">
        <is>
          <t>35h28m59.858s</t>
        </is>
      </c>
      <c r="K656" t="inlineStr">
        <is>
          <t>排休假</t>
        </is>
      </c>
      <c r="L656" s="2">
        <v>46011</v>
      </c>
      <c r="M656" s="2">
        <v>46012.5</v>
      </c>
      <c r="N656" t="inlineStr">
        <is>
          <t>2</t>
        </is>
      </c>
      <c r="O656" t="inlineStr">
        <is>
          <t>北京排休</t>
        </is>
      </c>
      <c r="P656" t="inlineStr">
        <is>
          <t>天</t>
        </is>
      </c>
      <c r="Q656"/>
      <c r="R656"/>
      <c r="S656"/>
      <c r="T656" s="3"/>
      <c r="U656" s="3"/>
      <c r="V656"/>
      <c r="W656" t="inlineStr">
        <is>
          <t>NzU1MDE0NzI0MzAzMzAzNDc1MzpyZWN2NVNlTExpTFo3dDoyODlkMTRkNzc0YTkxYmU5ZTMwNjllYjY2MTI4NzJiYTox</t>
        </is>
      </c>
    </row>
    <row r="657" ht="25.5" customHeight="1">
      <c r="A657" t="inlineStr">
        <is>
          <t>202512190085</t>
        </is>
      </c>
      <c r="B657" t="inlineStr">
        <is>
          <t>已通过</t>
        </is>
      </c>
      <c r="C657" s="4">
        <v>46010.92469907407</v>
      </c>
      <c r="D657" s="4">
        <v>46010.93481481481</v>
      </c>
      <c r="E657" t="inlineStr">
        <is>
          <t>程云鹏</t>
        </is>
      </c>
      <c r="F657" t="inlineStr">
        <is>
          <t>项目管理部;销售管理部;中国区口味组</t>
        </is>
      </c>
      <c r="G657"/>
      <c r="H657">
        <v>1</v>
      </c>
      <c r="I657">
        <v>1</v>
      </c>
      <c r="J657" t="inlineStr">
        <is>
          <t>14m33.532s</t>
        </is>
      </c>
      <c r="K657" t="inlineStr">
        <is>
          <t>排休假</t>
        </is>
      </c>
      <c r="L657" s="2">
        <v>46011</v>
      </c>
      <c r="M657" s="2">
        <v>46011.5</v>
      </c>
      <c r="N657" t="inlineStr">
        <is>
          <t>1</t>
        </is>
      </c>
      <c r="O657" t="inlineStr">
        <is>
          <t>排休
</t>
        </is>
      </c>
      <c r="P657" t="inlineStr">
        <is>
          <t>天</t>
        </is>
      </c>
      <c r="Q657"/>
      <c r="R657"/>
      <c r="S657"/>
      <c r="T657" s="3"/>
      <c r="U657" s="3"/>
      <c r="V657"/>
      <c r="W657" t="inlineStr">
        <is>
          <t>NzU1MDE0NzI0MzAzMzAzNDc1MzpyZWN2NVBPNXp4TDhSbjpjMmJlMDYyMGEyM2I4NzFhNzFlOWE0YmIzOGU3YzU5Mjox</t>
        </is>
      </c>
    </row>
    <row r="658" ht="25.5" customHeight="1">
      <c r="A658" t="inlineStr">
        <is>
          <t>202512170039</t>
        </is>
      </c>
      <c r="B658" t="inlineStr">
        <is>
          <t>已通过</t>
        </is>
      </c>
      <c r="C658" s="4">
        <v>46008.62788194444</v>
      </c>
      <c r="D658" s="4">
        <v>46008.62814814815</v>
      </c>
      <c r="E658" t="inlineStr">
        <is>
          <t>王梦桃</t>
        </is>
      </c>
      <c r="F658" t="inlineStr">
        <is>
          <t>项目管理部;销售管理部</t>
        </is>
      </c>
      <c r="G658"/>
      <c r="H658">
        <v>1</v>
      </c>
      <c r="I658">
        <v>1</v>
      </c>
      <c r="J658" t="inlineStr">
        <is>
          <t>23.482s</t>
        </is>
      </c>
      <c r="K658" t="inlineStr">
        <is>
          <t>年假 2025</t>
        </is>
      </c>
      <c r="L658" s="2">
        <v>46009.5</v>
      </c>
      <c r="M658" s="2">
        <v>46010.5</v>
      </c>
      <c r="N658" t="inlineStr">
        <is>
          <t>1.5</t>
        </is>
      </c>
      <c r="O658" t="inlineStr">
        <is>
          <t>休年假</t>
        </is>
      </c>
      <c r="P658" t="inlineStr">
        <is>
          <t>天</t>
        </is>
      </c>
      <c r="Q658"/>
      <c r="R658"/>
      <c r="S658"/>
      <c r="T658" s="3"/>
      <c r="U658" s="3"/>
      <c r="V658"/>
      <c r="W658" t="inlineStr">
        <is>
          <t>NzU1MDE0NzI0MzAzMzAzNDc1MzpyZWN2NUNucVdlQ2hzWDo1YjUzNGI1MzUzMWM5ZGYyYTY1ODVkY2ZmYjczNjQyZjox</t>
        </is>
      </c>
    </row>
    <row r="659" ht="25.5" customHeight="1">
      <c r="A659" t="inlineStr">
        <is>
          <t>202512160028</t>
        </is>
      </c>
      <c r="B659" t="inlineStr">
        <is>
          <t>已通过</t>
        </is>
      </c>
      <c r="C659" s="4">
        <v>46007.681284722225</v>
      </c>
      <c r="D659" s="4">
        <v>46007.68177083333</v>
      </c>
      <c r="E659" t="inlineStr">
        <is>
          <t>王子昂</t>
        </is>
      </c>
      <c r="F659" t="inlineStr">
        <is>
          <t>项目管理部;产研项目管理部</t>
        </is>
      </c>
      <c r="G659"/>
      <c r="H659">
        <v>1</v>
      </c>
      <c r="I659">
        <v>1</v>
      </c>
      <c r="J659" t="inlineStr">
        <is>
          <t>41.618s</t>
        </is>
      </c>
      <c r="K659" t="inlineStr">
        <is>
          <t>年假 2025</t>
        </is>
      </c>
      <c r="L659" s="2">
        <v>46009</v>
      </c>
      <c r="M659" s="2">
        <v>46010.5</v>
      </c>
      <c r="N659" t="inlineStr">
        <is>
          <t>2</t>
        </is>
      </c>
      <c r="O659" t="inlineStr">
        <is>
          <t>年假休假</t>
        </is>
      </c>
      <c r="P659" t="inlineStr">
        <is>
          <t>天</t>
        </is>
      </c>
      <c r="Q659"/>
      <c r="R659"/>
      <c r="S659"/>
      <c r="T659" s="3"/>
      <c r="U659" s="3"/>
      <c r="V659"/>
      <c r="W659" t="inlineStr">
        <is>
          <t>NzU1MDE0NzI0MzAzMzAzNDc1MzpyZWN2NXdRZ1MzMTBqODplNTNkYmU4NjJiODVhYzI0ODY2MDdjMDI5NTRiYmNiMjox</t>
        </is>
      </c>
    </row>
    <row r="660" ht="25.5" customHeight="1">
      <c r="A660" t="inlineStr">
        <is>
          <t>202512150076</t>
        </is>
      </c>
      <c r="B660" t="inlineStr">
        <is>
          <t>已通过</t>
        </is>
      </c>
      <c r="C660" s="4">
        <v>46006.882060185184</v>
      </c>
      <c r="D660" s="4">
        <v>46007.01608796296</v>
      </c>
      <c r="E660" t="inlineStr">
        <is>
          <t>习丁予</t>
        </is>
      </c>
      <c r="F660" t="inlineStr">
        <is>
          <t>项目管理部;销售管理部;中国区口味组</t>
        </is>
      </c>
      <c r="G660"/>
      <c r="H660">
        <v>1</v>
      </c>
      <c r="I660">
        <v>1</v>
      </c>
      <c r="J660" t="inlineStr">
        <is>
          <t>3h12m59.459s</t>
        </is>
      </c>
      <c r="K660" t="inlineStr">
        <is>
          <t>年假 2025</t>
        </is>
      </c>
      <c r="L660" s="2">
        <v>46006</v>
      </c>
      <c r="M660" s="2">
        <v>46006.5</v>
      </c>
      <c r="N660" t="inlineStr">
        <is>
          <t>1</t>
        </is>
      </c>
      <c r="O660" t="inlineStr">
        <is>
          <t>调休</t>
        </is>
      </c>
      <c r="P660" t="inlineStr">
        <is>
          <t>天</t>
        </is>
      </c>
      <c r="Q660"/>
      <c r="R660"/>
      <c r="S660"/>
      <c r="T660" s="3"/>
      <c r="U660" s="3"/>
      <c r="V660"/>
      <c r="W660" t="inlineStr">
        <is>
          <t>NzU1MDE0NzI0MzAzMzAzNDc1MzpyZWN2NXNhd09wV05WdjpmYjRkMDVmNTYzZWJhZmQwNDFiZmQ0MmFhMTM2NmE5Njox</t>
        </is>
      </c>
    </row>
    <row r="661" ht="25.5" customHeight="1">
      <c r="A661" t="inlineStr">
        <is>
          <t>202512140009</t>
        </is>
      </c>
      <c r="B661" t="inlineStr">
        <is>
          <t>已撤回</t>
        </is>
      </c>
      <c r="C661" s="4">
        <v>46006.82938657407</v>
      </c>
      <c r="D661" s="4">
        <v>46006.87678240741</v>
      </c>
      <c r="E661" t="inlineStr">
        <is>
          <t>习丁予</t>
        </is>
      </c>
      <c r="F661" t="inlineStr">
        <is>
          <t>项目管理部;销售管理部;中国区口味组</t>
        </is>
      </c>
      <c r="G661"/>
      <c r="H661">
        <v>1</v>
      </c>
      <c r="I661">
        <v>1</v>
      </c>
      <c r="J661" t="inlineStr">
        <is>
          <t>1h8m15.154s</t>
        </is>
      </c>
      <c r="K661" t="inlineStr">
        <is>
          <t>年假 2025</t>
        </is>
      </c>
      <c r="L661" s="2">
        <v>46006</v>
      </c>
      <c r="M661" s="2">
        <v>46007.5</v>
      </c>
      <c r="N661" t="inlineStr">
        <is>
          <t>2</t>
        </is>
      </c>
      <c r="O661" t="inlineStr">
        <is>
          <t>调休</t>
        </is>
      </c>
      <c r="P661" t="inlineStr">
        <is>
          <t>天</t>
        </is>
      </c>
      <c r="Q661"/>
      <c r="R661"/>
      <c r="S661"/>
      <c r="T661" s="3"/>
      <c r="U661" s="3"/>
      <c r="V661"/>
      <c r="W661" t="inlineStr">
        <is>
          <t>NzU1MDE0NzI0MzAzMzAzNDc1MzpyZWN2NXJScVYwMmVRTDozMjc4NWU2Y2M4MTJlYzdlMTAzOTc0N2NmMmUxMmJmNjox</t>
        </is>
      </c>
    </row>
    <row r="662" ht="25.5" customHeight="1">
      <c r="A662" t="inlineStr">
        <is>
          <t>202512140010</t>
        </is>
      </c>
      <c r="B662" t="inlineStr">
        <is>
          <t>已撤回</t>
        </is>
      </c>
      <c r="C662" s="4">
        <v>46006.68545138889</v>
      </c>
      <c r="D662" s="4">
        <v>46006.70113425926</v>
      </c>
      <c r="E662" t="inlineStr">
        <is>
          <t>习丁予</t>
        </is>
      </c>
      <c r="F662" t="inlineStr">
        <is>
          <t>项目管理部;销售管理部;中国区口味组</t>
        </is>
      </c>
      <c r="G662"/>
      <c r="H662">
        <v>1</v>
      </c>
      <c r="I662">
        <v>1</v>
      </c>
      <c r="J662" t="inlineStr">
        <is>
          <t>22m35.117s</t>
        </is>
      </c>
      <c r="K662" t="inlineStr">
        <is>
          <t>加班调休假</t>
        </is>
      </c>
      <c r="L662" s="2">
        <v>46008</v>
      </c>
      <c r="M662" s="2">
        <v>46008.5</v>
      </c>
      <c r="N662" t="inlineStr">
        <is>
          <t>1</t>
        </is>
      </c>
      <c r="O662" t="inlineStr">
        <is>
          <t>排休</t>
        </is>
      </c>
      <c r="P662" t="inlineStr">
        <is>
          <t>天</t>
        </is>
      </c>
      <c r="Q662"/>
      <c r="R662"/>
      <c r="S662"/>
      <c r="T662" s="3"/>
      <c r="U662" s="3"/>
      <c r="V662"/>
      <c r="W662" t="inlineStr">
        <is>
          <t>NzU1MDE0NzI0MzAzMzAzNDc1MzpyZWN2NXIxZkN0T3hqdDpmMGFhNDIxNzZiMGViNjE3NTAwN2E1YzI1YzUxZmM4NTox</t>
        </is>
      </c>
    </row>
    <row r="663" ht="25.5" customHeight="1">
      <c r="A663" t="inlineStr">
        <is>
          <t>202512140010</t>
        </is>
      </c>
      <c r="B663" t="inlineStr">
        <is>
          <t>已通过</t>
        </is>
      </c>
      <c r="C663" s="4">
        <v>46005.67894675926</v>
      </c>
      <c r="D663" s="4">
        <v>46005.71600694444</v>
      </c>
      <c r="E663" t="inlineStr">
        <is>
          <t>习丁予</t>
        </is>
      </c>
      <c r="F663" t="inlineStr">
        <is>
          <t>项目管理部;销售管理部;中国区口味组</t>
        </is>
      </c>
      <c r="G663"/>
      <c r="H663">
        <v>1</v>
      </c>
      <c r="I663">
        <v>1</v>
      </c>
      <c r="J663" t="inlineStr">
        <is>
          <t>53m21.891s</t>
        </is>
      </c>
      <c r="K663" t="inlineStr">
        <is>
          <t>加班调休假</t>
        </is>
      </c>
      <c r="L663" s="2">
        <v>46008</v>
      </c>
      <c r="M663" s="2">
        <v>46008.5</v>
      </c>
      <c r="N663" t="inlineStr">
        <is>
          <t>1</t>
        </is>
      </c>
      <c r="O663" t="inlineStr">
        <is>
          <t>排休</t>
        </is>
      </c>
      <c r="P663" t="inlineStr">
        <is>
          <t>天</t>
        </is>
      </c>
      <c r="Q663"/>
      <c r="R663"/>
      <c r="S663"/>
      <c r="T663" s="3"/>
      <c r="U663" s="3"/>
      <c r="V663"/>
      <c r="W663" t="inlineStr">
        <is>
          <t>NzU1MDE0NzI0MzAzMzAzNDc1MzpyZWN2NWw4bUhQemhvdDphOWE4OTNjYWE4MjgyMjJiNTZlN2I4MDhlY2EwOWE0Zjox</t>
        </is>
      </c>
    </row>
    <row r="664" ht="25.5" customHeight="1">
      <c r="A664" t="inlineStr">
        <is>
          <t>202512140009</t>
        </is>
      </c>
      <c r="B664" t="inlineStr">
        <is>
          <t>已通过</t>
        </is>
      </c>
      <c r="C664" s="4">
        <v>46005.67824074074</v>
      </c>
      <c r="D664" s="4">
        <v>46005.71604166667</v>
      </c>
      <c r="E664" t="inlineStr">
        <is>
          <t>习丁予</t>
        </is>
      </c>
      <c r="F664" t="inlineStr">
        <is>
          <t>项目管理部;销售管理部;中国区口味组</t>
        </is>
      </c>
      <c r="G664"/>
      <c r="H664">
        <v>1</v>
      </c>
      <c r="I664">
        <v>1</v>
      </c>
      <c r="J664" t="inlineStr">
        <is>
          <t>54m26.239s</t>
        </is>
      </c>
      <c r="K664" t="inlineStr">
        <is>
          <t>年假 2025</t>
        </is>
      </c>
      <c r="L664" s="2">
        <v>46006</v>
      </c>
      <c r="M664" s="2">
        <v>46007.5</v>
      </c>
      <c r="N664" t="inlineStr">
        <is>
          <t>2</t>
        </is>
      </c>
      <c r="O664" t="inlineStr">
        <is>
          <t>调休</t>
        </is>
      </c>
      <c r="P664" t="inlineStr">
        <is>
          <t>天</t>
        </is>
      </c>
      <c r="Q664"/>
      <c r="R664"/>
      <c r="S664"/>
      <c r="T664" s="3"/>
      <c r="U664" s="3"/>
      <c r="V664"/>
      <c r="W664" t="inlineStr">
        <is>
          <t>NzU1MDE0NzI0MzAzMzAzNDc1MzpyZWN2NWw4NlRPZE93Vjo3OTdiM2VkOWNkNWQwMDY0ZWM3NWI2ZGJlZDVlNGZkNzox</t>
        </is>
      </c>
    </row>
    <row r="665" ht="25.5" customHeight="1">
      <c r="A665" t="inlineStr">
        <is>
          <t>202512140001</t>
        </is>
      </c>
      <c r="B665" t="inlineStr">
        <is>
          <t>已通过</t>
        </is>
      </c>
      <c r="C665" s="4">
        <v>46005.38471064815</v>
      </c>
      <c r="D665" s="4">
        <v>46005.71608796297</v>
      </c>
      <c r="E665" t="inlineStr">
        <is>
          <t>丁敬文</t>
        </is>
      </c>
      <c r="F665" t="inlineStr">
        <is>
          <t>项目管理部;销售管理部;中国区口味组</t>
        </is>
      </c>
      <c r="G665"/>
      <c r="H665">
        <v>1</v>
      </c>
      <c r="I665">
        <v>1</v>
      </c>
      <c r="J665" t="inlineStr">
        <is>
          <t>7h57m10.652s</t>
        </is>
      </c>
      <c r="K665" t="inlineStr">
        <is>
          <t>排休假</t>
        </is>
      </c>
      <c r="L665" s="2">
        <v>46005</v>
      </c>
      <c r="M665" s="2">
        <v>46005.5</v>
      </c>
      <c r="N665" t="inlineStr">
        <is>
          <t>1</t>
        </is>
      </c>
      <c r="O665" t="inlineStr">
        <is>
          <t>北京排休</t>
        </is>
      </c>
      <c r="P665" t="inlineStr">
        <is>
          <t>天</t>
        </is>
      </c>
      <c r="Q665"/>
      <c r="R665"/>
      <c r="S665"/>
      <c r="T665" s="3"/>
      <c r="U665" s="3"/>
      <c r="V665"/>
      <c r="W665" t="inlineStr">
        <is>
          <t>NzU1MDE0NzI0MzAzMzAzNDc1MzpyZWN2NWpwSHQ5RmUzaDo2ZDI2NDEyZmQ3MTMyODE5YWJhZDlhODIxMDBiYTI2NDox</t>
        </is>
      </c>
    </row>
    <row r="666" ht="25.5" customHeight="1">
      <c r="A666" t="inlineStr">
        <is>
          <t>202512130009</t>
        </is>
      </c>
      <c r="B666" t="inlineStr">
        <is>
          <t>已通过</t>
        </is>
      </c>
      <c r="C666" s="4">
        <v>46004.886770833335</v>
      </c>
      <c r="D666" s="4">
        <v>46005.71612268518</v>
      </c>
      <c r="E666" t="inlineStr">
        <is>
          <t>程云鹏</t>
        </is>
      </c>
      <c r="F666" t="inlineStr">
        <is>
          <t>项目管理部;销售管理部;中国区口味组</t>
        </is>
      </c>
      <c r="G666"/>
      <c r="H666">
        <v>1</v>
      </c>
      <c r="I666">
        <v>1</v>
      </c>
      <c r="J666" t="inlineStr">
        <is>
          <t>19h54m16.067s</t>
        </is>
      </c>
      <c r="K666" t="inlineStr">
        <is>
          <t>排休假</t>
        </is>
      </c>
      <c r="L666" s="2">
        <v>46005</v>
      </c>
      <c r="M666" s="2">
        <v>46005.5</v>
      </c>
      <c r="N666" t="inlineStr">
        <is>
          <t>1</t>
        </is>
      </c>
      <c r="O666" t="inlineStr">
        <is>
          <t>排休</t>
        </is>
      </c>
      <c r="P666" t="inlineStr">
        <is>
          <t>天</t>
        </is>
      </c>
      <c r="Q666"/>
      <c r="R666"/>
      <c r="S666"/>
      <c r="T666" s="3"/>
      <c r="U666" s="3"/>
      <c r="V666"/>
      <c r="W666" t="inlineStr">
        <is>
          <t>NzU1MDE0NzI0MzAzMzAzNDc1MzpyZWN2NWd2YnV1V2ZyMTpiOGJjY2E2NDEwMDJjNjRmYWE5NGJmYzNkODUyZjgzNTox</t>
        </is>
      </c>
    </row>
    <row r="667" ht="25.5" customHeight="1">
      <c r="A667" t="inlineStr">
        <is>
          <t>202512130007</t>
        </is>
      </c>
      <c r="B667" t="inlineStr">
        <is>
          <t>已通过</t>
        </is>
      </c>
      <c r="C667" s="4">
        <v>46004.84442129629</v>
      </c>
      <c r="D667" s="4">
        <v>46005.71618055556</v>
      </c>
      <c r="E667" t="inlineStr">
        <is>
          <t>曹发</t>
        </is>
      </c>
      <c r="F667" t="inlineStr">
        <is>
          <t>项目管理部;销售管理部;中国区口味组</t>
        </is>
      </c>
      <c r="G667"/>
      <c r="H667">
        <v>1</v>
      </c>
      <c r="I667">
        <v>1</v>
      </c>
      <c r="J667" t="inlineStr">
        <is>
          <t>20h55m19.966s</t>
        </is>
      </c>
      <c r="K667" t="inlineStr">
        <is>
          <t>年假 2025</t>
        </is>
      </c>
      <c r="L667" s="2">
        <v>46004</v>
      </c>
      <c r="M667" s="2">
        <v>46005.5</v>
      </c>
      <c r="N667" t="inlineStr">
        <is>
          <t>2</t>
        </is>
      </c>
      <c r="O667" t="inlineStr">
        <is>
          <t>客户双休，正常休假</t>
        </is>
      </c>
      <c r="P667" t="inlineStr">
        <is>
          <t>天</t>
        </is>
      </c>
      <c r="Q667"/>
      <c r="R667"/>
      <c r="S667"/>
      <c r="T667" s="3"/>
      <c r="U667" s="3"/>
      <c r="V667"/>
      <c r="W667" t="inlineStr">
        <is>
          <t>NzU1MDE0NzI0MzAzMzAzNDc1MzpyZWN2NWdmUEFCalp1UzoyYjljYTEyNzlhNjFkNjk0MGEzZTA4NWY5ZWVlNjAwNzox</t>
        </is>
      </c>
    </row>
    <row r="668" ht="25.5" customHeight="1">
      <c r="A668" t="inlineStr">
        <is>
          <t>202512130001</t>
        </is>
      </c>
      <c r="B668" t="inlineStr">
        <is>
          <t>已通过</t>
        </is>
      </c>
      <c r="C668" s="4">
        <v>46004.37747685185</v>
      </c>
      <c r="D668" s="4">
        <v>46004.548680555556</v>
      </c>
      <c r="E668" t="inlineStr">
        <is>
          <t>程云鹏</t>
        </is>
      </c>
      <c r="F668" t="inlineStr">
        <is>
          <t>Project Management Department;Sales Management Department;China Culinary Group</t>
        </is>
      </c>
      <c r="G668"/>
      <c r="H668">
        <v>1</v>
      </c>
      <c r="I668">
        <v>1</v>
      </c>
      <c r="J668" t="inlineStr">
        <is>
          <t>4h6m31.556s</t>
        </is>
      </c>
      <c r="K668" t="inlineStr">
        <is>
          <t>排休假</t>
        </is>
      </c>
      <c r="L668" s="2">
        <v>46004</v>
      </c>
      <c r="M668" s="2">
        <v>46004.5</v>
      </c>
      <c r="N668" t="inlineStr">
        <is>
          <t>1</t>
        </is>
      </c>
      <c r="O668" t="inlineStr">
        <is>
          <t>排休</t>
        </is>
      </c>
      <c r="P668" t="inlineStr">
        <is>
          <t>天</t>
        </is>
      </c>
      <c r="Q668"/>
      <c r="R668"/>
      <c r="S668"/>
      <c r="T668" s="3"/>
      <c r="U668" s="3"/>
      <c r="V668"/>
      <c r="W668" t="inlineStr">
        <is>
          <t>NzU1MDE0NzI0MzAzMzAzNDc1MzpyZWN2NWR3eWY1UU9yRDpmM2ExMGJmZDg5YzAyNDQ4MzQ4NDM4MWI4M2M4ZGNmZDox</t>
        </is>
      </c>
    </row>
    <row r="669" ht="25.5" customHeight="1">
      <c r="A669" t="inlineStr">
        <is>
          <t>202512110069</t>
        </is>
      </c>
      <c r="B669" t="inlineStr">
        <is>
          <t>已通过</t>
        </is>
      </c>
      <c r="C669" s="4">
        <v>46002.94773148148</v>
      </c>
      <c r="D669" s="4">
        <v>46003.47686342592</v>
      </c>
      <c r="E669" t="inlineStr">
        <is>
          <t>罗刚</t>
        </is>
      </c>
      <c r="F669" t="inlineStr">
        <is>
          <t>项目管理部;销售管理部;中国区口味组</t>
        </is>
      </c>
      <c r="G669"/>
      <c r="H669">
        <v>1</v>
      </c>
      <c r="I669">
        <v>1</v>
      </c>
      <c r="J669" t="inlineStr">
        <is>
          <t>12h41m57.791s</t>
        </is>
      </c>
      <c r="K669" t="inlineStr">
        <is>
          <t>加班调休假</t>
        </is>
      </c>
      <c r="L669" s="2">
        <v>46003</v>
      </c>
      <c r="M669" s="2">
        <v>46003.5</v>
      </c>
      <c r="N669" t="inlineStr">
        <is>
          <t>1</t>
        </is>
      </c>
      <c r="O669" t="inlineStr">
        <is>
          <t>加班调休假</t>
        </is>
      </c>
      <c r="P669" t="inlineStr">
        <is>
          <t>天</t>
        </is>
      </c>
      <c r="Q669"/>
      <c r="R669"/>
      <c r="S669"/>
      <c r="T669" s="3"/>
      <c r="U669" s="3"/>
      <c r="V669"/>
      <c r="W669" t="inlineStr">
        <is>
          <t>NzU1MDE0NzI0MzAzMzAzNDc1MzpyZWN2NTVhZW82ZUR4Mzo4MTE0Yjk1Yzc5OWM3NWEzYmY2ZDJhZGFlYWRiMWNkYTox</t>
        </is>
      </c>
    </row>
    <row r="670" ht="25.5" customHeight="1">
      <c r="A670" t="inlineStr">
        <is>
          <t>202512110059</t>
        </is>
      </c>
      <c r="B670" t="inlineStr">
        <is>
          <t>已通过</t>
        </is>
      </c>
      <c r="C670" s="4">
        <v>46002.792546296296</v>
      </c>
      <c r="D670" s="4">
        <v>46003.47693287037</v>
      </c>
      <c r="E670" t="inlineStr">
        <is>
          <t>许宝华</t>
        </is>
      </c>
      <c r="F670" t="inlineStr">
        <is>
          <t>项目管理部;销售管理部;中国区口味组</t>
        </is>
      </c>
      <c r="G670"/>
      <c r="H670">
        <v>1</v>
      </c>
      <c r="I670">
        <v>1</v>
      </c>
      <c r="J670" t="inlineStr">
        <is>
          <t>16h25m30.863s</t>
        </is>
      </c>
      <c r="K670" t="inlineStr">
        <is>
          <t>年假 2025</t>
        </is>
      </c>
      <c r="L670" s="2">
        <v>46002</v>
      </c>
      <c r="M670" s="2">
        <v>46002.5</v>
      </c>
      <c r="N670" t="inlineStr">
        <is>
          <t>1</t>
        </is>
      </c>
      <c r="O670" t="inlineStr">
        <is>
          <t>调休</t>
        </is>
      </c>
      <c r="P670" t="inlineStr">
        <is>
          <t>天</t>
        </is>
      </c>
      <c r="Q670"/>
      <c r="R670"/>
      <c r="S670"/>
      <c r="T670" s="3"/>
      <c r="U670" s="3"/>
      <c r="V670"/>
      <c r="W670" t="inlineStr">
        <is>
          <t>NzU1MDE0NzI0MzAzMzAzNDc1MzpyZWN2NTRmWXJIYlRFejo1OWMzNTI1MmI2MDI1M2QxZjM0MDNlNDlkZDNmZjQ0Njox</t>
        </is>
      </c>
    </row>
    <row r="671" ht="25.5" customHeight="1">
      <c r="A671" t="inlineStr">
        <is>
          <t>202512110034</t>
        </is>
      </c>
      <c r="B671" t="inlineStr">
        <is>
          <t>已通过</t>
        </is>
      </c>
      <c r="C671" s="4">
        <v>46002.58219907407</v>
      </c>
      <c r="D671" s="4">
        <v>46002.72219907407</v>
      </c>
      <c r="E671" t="inlineStr">
        <is>
          <t>王子昂</t>
        </is>
      </c>
      <c r="F671" t="inlineStr">
        <is>
          <t>Project Management Department;R&amp;D Project Management Department</t>
        </is>
      </c>
      <c r="G671"/>
      <c r="H671">
        <v>1</v>
      </c>
      <c r="I671">
        <v>1</v>
      </c>
      <c r="J671" t="inlineStr">
        <is>
          <t>3h21m35.432s</t>
        </is>
      </c>
      <c r="K671" t="inlineStr">
        <is>
          <t>加班调休假</t>
        </is>
      </c>
      <c r="L671" s="2">
        <v>46003</v>
      </c>
      <c r="M671" s="2">
        <v>46003.5</v>
      </c>
      <c r="N671" t="inlineStr">
        <is>
          <t>1</t>
        </is>
      </c>
      <c r="O671" t="inlineStr">
        <is>
          <t>前往广州参加活动</t>
        </is>
      </c>
      <c r="P671" t="inlineStr">
        <is>
          <t>天</t>
        </is>
      </c>
      <c r="Q671"/>
      <c r="R671"/>
      <c r="S671"/>
      <c r="T671" s="3"/>
      <c r="U671" s="3"/>
      <c r="V671"/>
      <c r="W671" t="inlineStr">
        <is>
          <t>NzU1MDE0NzI0MzAzMzAzNDc1MzpyZWN2NTMxSUhaVndXcDo4MTNmZTcyMTlkZmVkZDcwNmU0YjM3OGE2OGFiYWY3NTox</t>
        </is>
      </c>
    </row>
    <row r="672" ht="25.5" customHeight="1">
      <c r="A672" t="inlineStr">
        <is>
          <t>202512110006</t>
        </is>
      </c>
      <c r="B672" t="inlineStr">
        <is>
          <t>已通过</t>
        </is>
      </c>
      <c r="C672" s="4">
        <v>46002.4034837963</v>
      </c>
      <c r="D672" s="4">
        <v>46002.72224537037</v>
      </c>
      <c r="E672" t="inlineStr">
        <is>
          <t>刘兰强</t>
        </is>
      </c>
      <c r="F672" t="inlineStr">
        <is>
          <t>项目管理部;销售管理部;中国区口味组</t>
        </is>
      </c>
      <c r="G672"/>
      <c r="H672">
        <v>1</v>
      </c>
      <c r="I672">
        <v>1</v>
      </c>
      <c r="J672" t="inlineStr">
        <is>
          <t>7h39m0.344s</t>
        </is>
      </c>
      <c r="K672" t="inlineStr">
        <is>
          <t>排休假</t>
        </is>
      </c>
      <c r="L672" s="2">
        <v>46002</v>
      </c>
      <c r="M672" s="2">
        <v>46002.5</v>
      </c>
      <c r="N672" t="inlineStr">
        <is>
          <t>1</t>
        </is>
      </c>
      <c r="O672" t="inlineStr">
        <is>
          <t>正常排休</t>
        </is>
      </c>
      <c r="P672" t="inlineStr">
        <is>
          <t>天</t>
        </is>
      </c>
      <c r="Q672"/>
      <c r="R672"/>
      <c r="S672"/>
      <c r="T672" s="3"/>
      <c r="U672" s="3"/>
      <c r="V672"/>
      <c r="W672" t="inlineStr">
        <is>
          <t>NzU1MDE0NzI0MzAzMzAzNDc1MzpyZWN2NTFZVkl2d24yYjo0ZTE2ZmU1ZGU3OGFlOGE0OTdkMWIwYTIwOTIyODkwNTox</t>
        </is>
      </c>
    </row>
    <row r="673" ht="25.5" customHeight="1">
      <c r="A673" t="inlineStr">
        <is>
          <t>202512100032</t>
        </is>
      </c>
      <c r="B673" t="inlineStr">
        <is>
          <t>已通过</t>
        </is>
      </c>
      <c r="C673" s="4">
        <v>46001.51797453704</v>
      </c>
      <c r="D673" s="4">
        <v>46001.52329861111</v>
      </c>
      <c r="E673" t="inlineStr">
        <is>
          <t>范富豪</t>
        </is>
      </c>
      <c r="F673" t="inlineStr">
        <is>
          <t>项目管理部;销售管理部;中国区口味组</t>
        </is>
      </c>
      <c r="G673"/>
      <c r="H673">
        <v>1</v>
      </c>
      <c r="I673">
        <v>1</v>
      </c>
      <c r="J673" t="inlineStr">
        <is>
          <t>7m39.976s</t>
        </is>
      </c>
      <c r="K673" t="inlineStr">
        <is>
          <t>年假 2025</t>
        </is>
      </c>
      <c r="L673" s="2">
        <v>46001</v>
      </c>
      <c r="M673" s="2">
        <v>46001.5</v>
      </c>
      <c r="N673" t="inlineStr">
        <is>
          <t>1</t>
        </is>
      </c>
      <c r="O673" t="inlineStr">
        <is>
          <t>休息</t>
        </is>
      </c>
      <c r="P673" t="inlineStr">
        <is>
          <t>天</t>
        </is>
      </c>
      <c r="Q673"/>
      <c r="R673"/>
      <c r="S673"/>
      <c r="T673" s="3"/>
      <c r="U673" s="3"/>
      <c r="V673"/>
      <c r="W673" t="inlineStr">
        <is>
          <t>NzU1MDE0NzI0MzAzMzAzNDc1MzpyZWN2NFdOVXVHSUNmcjpjMTI5YzU1MDQ2YzBjYjIyZDIwNDIzNzQyNGZiNTIyYTox</t>
        </is>
      </c>
    </row>
    <row r="674" ht="25.5" customHeight="1">
      <c r="A674" t="inlineStr">
        <is>
          <t>202512100031</t>
        </is>
      </c>
      <c r="B674" t="inlineStr">
        <is>
          <t>已通过</t>
        </is>
      </c>
      <c r="C674" s="4">
        <v>46001.51597222222</v>
      </c>
      <c r="D674" s="4">
        <v>46001.523356481484</v>
      </c>
      <c r="E674" t="inlineStr">
        <is>
          <t>魏溥锷</t>
        </is>
      </c>
      <c r="F674" t="inlineStr">
        <is>
          <t>项目管理部;销售管理部;中国区口味组</t>
        </is>
      </c>
      <c r="G674"/>
      <c r="H674">
        <v>1</v>
      </c>
      <c r="I674">
        <v>1</v>
      </c>
      <c r="J674" t="inlineStr">
        <is>
          <t>10m37.793s</t>
        </is>
      </c>
      <c r="K674" t="inlineStr">
        <is>
          <t>年假 2025</t>
        </is>
      </c>
      <c r="L674" s="2">
        <v>46001</v>
      </c>
      <c r="M674" s="2">
        <v>46001.5</v>
      </c>
      <c r="N674" t="inlineStr">
        <is>
          <t>1</t>
        </is>
      </c>
      <c r="O674" t="inlineStr">
        <is>
          <t>排休假1天</t>
        </is>
      </c>
      <c r="P674" t="inlineStr">
        <is>
          <t>天</t>
        </is>
      </c>
      <c r="Q674"/>
      <c r="R674"/>
      <c r="S674"/>
      <c r="T674" s="3"/>
      <c r="U674" s="3"/>
      <c r="V674"/>
      <c r="W674" t="inlineStr">
        <is>
          <t>NzU1MDE0NzI0MzAzMzAzNDc1MzpyZWN2NFdOYnVTSzZMVzo2OWIyZGMxMjE1NzViMjc2ZmJlZDg2N2ZlM2JkMDFkZTox</t>
        </is>
      </c>
    </row>
    <row r="675" ht="25.5" customHeight="1">
      <c r="A675" t="inlineStr">
        <is>
          <t>202512100003</t>
        </is>
      </c>
      <c r="B675" t="inlineStr">
        <is>
          <t>已通过</t>
        </is>
      </c>
      <c r="C675" s="4">
        <v>46001.40783564815</v>
      </c>
      <c r="D675" s="4">
        <v>46001.52365740741</v>
      </c>
      <c r="E675" t="inlineStr">
        <is>
          <t>丁敬文</t>
        </is>
      </c>
      <c r="F675" t="inlineStr">
        <is>
          <t>项目管理部;销售管理部;中国区口味组</t>
        </is>
      </c>
      <c r="G675"/>
      <c r="H675">
        <v>1</v>
      </c>
      <c r="I675">
        <v>1</v>
      </c>
      <c r="J675" t="inlineStr">
        <is>
          <t>2h46m47.254s</t>
        </is>
      </c>
      <c r="K675" t="inlineStr">
        <is>
          <t>排休假</t>
        </is>
      </c>
      <c r="L675" s="2">
        <v>46001</v>
      </c>
      <c r="M675" s="2">
        <v>46001.5</v>
      </c>
      <c r="N675" t="inlineStr">
        <is>
          <t>1</t>
        </is>
      </c>
      <c r="O675" t="inlineStr">
        <is>
          <t>排休</t>
        </is>
      </c>
      <c r="P675" t="inlineStr">
        <is>
          <t>天</t>
        </is>
      </c>
      <c r="Q675"/>
      <c r="R675"/>
      <c r="S675"/>
      <c r="T675" s="3"/>
      <c r="U675" s="3"/>
      <c r="V675"/>
      <c r="W675" t="inlineStr">
        <is>
          <t>NzU1MDE0NzI0MzAzMzAzNDc1MzpyZWN2NFc5WVJ3cDlEYzoxODAyZjNkMzU2ZTQ2MmZlNTZlY2Y5Y2YyYWJlOTZkZjox</t>
        </is>
      </c>
    </row>
    <row r="676" ht="25.5" customHeight="1">
      <c r="A676" t="inlineStr">
        <is>
          <t>202512090059</t>
        </is>
      </c>
      <c r="B676" t="inlineStr">
        <is>
          <t>已通过</t>
        </is>
      </c>
      <c r="C676" s="4">
        <v>46000.669386574074</v>
      </c>
      <c r="D676" s="4">
        <v>46000.670115740744</v>
      </c>
      <c r="E676" t="inlineStr">
        <is>
          <t>袁艺娜</t>
        </is>
      </c>
      <c r="F676" t="inlineStr">
        <is>
          <t>项目管理部;销售管理部</t>
        </is>
      </c>
      <c r="G676"/>
      <c r="H676">
        <v>1</v>
      </c>
      <c r="I676">
        <v>1</v>
      </c>
      <c r="J676" t="inlineStr">
        <is>
          <t>1m2.387s</t>
        </is>
      </c>
      <c r="K676" t="inlineStr">
        <is>
          <t>年假 2025</t>
        </is>
      </c>
      <c r="L676" s="2">
        <v>46001.5</v>
      </c>
      <c r="M676" s="2">
        <v>46006.5</v>
      </c>
      <c r="N676" t="inlineStr">
        <is>
          <t>3.5</t>
        </is>
      </c>
      <c r="O676" t="inlineStr">
        <is>
          <t>年假</t>
        </is>
      </c>
      <c r="P676" t="inlineStr">
        <is>
          <t>天</t>
        </is>
      </c>
      <c r="Q676"/>
      <c r="R676"/>
      <c r="S676"/>
      <c r="T676" s="3"/>
      <c r="U676" s="3"/>
      <c r="V676"/>
      <c r="W676" t="inlineStr">
        <is>
          <t>NzU1MDE0NzI0MzAzMzAzNDc1MzpyZWN2NFJRaHNXUGhpTzo5NDNlMWFmY2RjMTU3NGRhZTAzOGFkODNlOTRlNDg4MTox</t>
        </is>
      </c>
    </row>
    <row r="677" ht="25.5" customHeight="1">
      <c r="A677" t="inlineStr">
        <is>
          <t>202512090025</t>
        </is>
      </c>
      <c r="B677" t="inlineStr">
        <is>
          <t>已通过</t>
        </is>
      </c>
      <c r="C677" s="4">
        <v>46000.46729166667</v>
      </c>
      <c r="D677" s="4">
        <v>46000.58663194445</v>
      </c>
      <c r="E677" t="inlineStr">
        <is>
          <t>吴春斌</t>
        </is>
      </c>
      <c r="F677" t="inlineStr">
        <is>
          <t>项目管理部;销售管理部;中国区口味组</t>
        </is>
      </c>
      <c r="G677"/>
      <c r="H677">
        <v>1</v>
      </c>
      <c r="I677">
        <v>1</v>
      </c>
      <c r="J677" t="inlineStr">
        <is>
          <t>2h51m51.287s</t>
        </is>
      </c>
      <c r="K677" t="inlineStr">
        <is>
          <t>年假 2025</t>
        </is>
      </c>
      <c r="L677" s="2">
        <v>46000</v>
      </c>
      <c r="M677" s="2">
        <v>46000.5</v>
      </c>
      <c r="N677" t="inlineStr">
        <is>
          <t>1</t>
        </is>
      </c>
      <c r="O677" t="inlineStr">
        <is>
          <t xml:space="preserve"> 暂无项目排休一点</t>
        </is>
      </c>
      <c r="P677" t="inlineStr">
        <is>
          <t>天</t>
        </is>
      </c>
      <c r="Q677"/>
      <c r="R677"/>
      <c r="S677"/>
      <c r="T677" s="3"/>
      <c r="U677" s="3"/>
      <c r="V677"/>
      <c r="W677" t="inlineStr">
        <is>
          <t>NzU1MDE0NzI0MzAzMzAzNDc1MzpyZWN2NFFGME5WRUN6YzphMWZkN2JhMmE0NzE2YTFmZTA0NmJmMTE0OWMxNjcwYTox</t>
        </is>
      </c>
    </row>
    <row r="678" ht="25.5" customHeight="1">
      <c r="A678" t="inlineStr">
        <is>
          <t>202512080078</t>
        </is>
      </c>
      <c r="B678" t="inlineStr">
        <is>
          <t>已通过</t>
        </is>
      </c>
      <c r="C678" s="4">
        <v>45999.75833333333</v>
      </c>
      <c r="D678" s="4">
        <v>45999.77868055556</v>
      </c>
      <c r="E678" t="inlineStr">
        <is>
          <t>朱洪军</t>
        </is>
      </c>
      <c r="F678" t="inlineStr">
        <is>
          <t>项目管理部;销售管理部;中国区口味组</t>
        </is>
      </c>
      <c r="G678"/>
      <c r="H678">
        <v>1</v>
      </c>
      <c r="I678">
        <v>1</v>
      </c>
      <c r="J678" t="inlineStr">
        <is>
          <t>29m18.173s</t>
        </is>
      </c>
      <c r="K678" t="inlineStr">
        <is>
          <t>排休假</t>
        </is>
      </c>
      <c r="L678" s="2">
        <v>45999</v>
      </c>
      <c r="M678" s="2">
        <v>45999.5</v>
      </c>
      <c r="N678" t="inlineStr">
        <is>
          <t>1</t>
        </is>
      </c>
      <c r="O678" t="inlineStr">
        <is>
          <t>排休假</t>
        </is>
      </c>
      <c r="P678" t="inlineStr">
        <is>
          <t>天</t>
        </is>
      </c>
      <c r="Q678"/>
      <c r="R678"/>
      <c r="S678"/>
      <c r="T678" s="3"/>
      <c r="U678" s="3"/>
      <c r="V678"/>
      <c r="W678" t="inlineStr">
        <is>
          <t>NzU1MDE0NzI0MzAzMzAzNDc1MzpyZWN2NE12WktiV3ZWRDoxN2I1OGYwOGIxNGFmYTAxOTQ0NzkxYmU2ODcxNzViYTox</t>
        </is>
      </c>
    </row>
    <row r="679" ht="25.5" customHeight="1">
      <c r="A679" t="inlineStr">
        <is>
          <t>202512080055</t>
        </is>
      </c>
      <c r="B679" t="inlineStr">
        <is>
          <t>已通过</t>
        </is>
      </c>
      <c r="C679" s="4">
        <v>45999.645590277774</v>
      </c>
      <c r="D679" s="4">
        <v>45999.64726851852</v>
      </c>
      <c r="E679" t="inlineStr">
        <is>
          <t>吴春斌</t>
        </is>
      </c>
      <c r="F679" t="inlineStr">
        <is>
          <t>项目管理部;销售管理部;中国区口味组</t>
        </is>
      </c>
      <c r="G679"/>
      <c r="H679">
        <v>1</v>
      </c>
      <c r="I679">
        <v>1</v>
      </c>
      <c r="J679" t="inlineStr">
        <is>
          <t>2m25.074s</t>
        </is>
      </c>
      <c r="K679" t="inlineStr">
        <is>
          <t>排休假</t>
        </is>
      </c>
      <c r="L679" s="2">
        <v>45999</v>
      </c>
      <c r="M679" s="2">
        <v>45999.5</v>
      </c>
      <c r="N679" t="inlineStr">
        <is>
          <t>1</t>
        </is>
      </c>
      <c r="O679" t="inlineStr">
        <is>
          <t>暂无项目排休</t>
        </is>
      </c>
      <c r="P679" t="inlineStr">
        <is>
          <t>天</t>
        </is>
      </c>
      <c r="Q679"/>
      <c r="R679"/>
      <c r="S679"/>
      <c r="T679" s="3"/>
      <c r="U679" s="3"/>
      <c r="V679"/>
      <c r="W679" t="inlineStr">
        <is>
          <t>NzU1MDE0NzI0MzAzMzAzNDc1MzpyZWN2NExSN09GRmFQVzowNjY2ZjQ5ZTE4ZDJjYmI5NDJlYzA4OTZkYzA4MzdkNTox</t>
        </is>
      </c>
    </row>
    <row r="680" ht="25.5" customHeight="1">
      <c r="A680" t="inlineStr">
        <is>
          <t>202512080026</t>
        </is>
      </c>
      <c r="B680" t="inlineStr">
        <is>
          <t>已通过</t>
        </is>
      </c>
      <c r="C680" s="4">
        <v>45999.45025462963</v>
      </c>
      <c r="D680" s="4">
        <v>45999.5328125</v>
      </c>
      <c r="E680" t="inlineStr">
        <is>
          <t>杨梓雄</t>
        </is>
      </c>
      <c r="F680" t="inlineStr">
        <is>
          <t>项目管理部;销售管理部;中国区口味组</t>
        </is>
      </c>
      <c r="G680"/>
      <c r="H680">
        <v>1</v>
      </c>
      <c r="I680">
        <v>1</v>
      </c>
      <c r="J680" t="inlineStr">
        <is>
          <t>1h58m52.902s</t>
        </is>
      </c>
      <c r="K680" t="inlineStr">
        <is>
          <t>排休假</t>
        </is>
      </c>
      <c r="L680" s="2">
        <v>46002</v>
      </c>
      <c r="M680" s="2">
        <v>46005.5</v>
      </c>
      <c r="N680" t="inlineStr">
        <is>
          <t>4</t>
        </is>
      </c>
      <c r="O680" t="inlineStr">
        <is>
          <t>排休</t>
        </is>
      </c>
      <c r="P680" t="inlineStr">
        <is>
          <t>天</t>
        </is>
      </c>
      <c r="Q680"/>
      <c r="R680"/>
      <c r="S680"/>
      <c r="T680" s="3"/>
      <c r="U680" s="3"/>
      <c r="V680"/>
      <c r="W680" t="inlineStr">
        <is>
          <t>NzU1MDE0NzI0MzAzMzAzNDc1MzpyZWN2NEtJamttMWptdzpmNjIyNWFjOGY3M2U5NGE5MGNjMDk3NGU1NTQ1Y2IyMzox</t>
        </is>
      </c>
    </row>
    <row r="681" ht="25.5" customHeight="1">
      <c r="A681" t="inlineStr">
        <is>
          <t>202512070016</t>
        </is>
      </c>
      <c r="B681" t="inlineStr">
        <is>
          <t>已通过</t>
        </is>
      </c>
      <c r="C681" s="4">
        <v>45998.96991898148</v>
      </c>
      <c r="D681" s="4">
        <v>45999.532858796294</v>
      </c>
      <c r="E681" t="inlineStr">
        <is>
          <t>胡光中</t>
        </is>
      </c>
      <c r="F681" t="inlineStr">
        <is>
          <t>项目管理部;销售管理部;中国区口味组</t>
        </is>
      </c>
      <c r="G681"/>
      <c r="H681">
        <v>1</v>
      </c>
      <c r="I681">
        <v>1</v>
      </c>
      <c r="J681" t="inlineStr">
        <is>
          <t>13h30m37.284s</t>
        </is>
      </c>
      <c r="K681" t="inlineStr">
        <is>
          <t>排休假</t>
        </is>
      </c>
      <c r="L681" s="2">
        <v>45998</v>
      </c>
      <c r="M681" s="2">
        <v>45998.5</v>
      </c>
      <c r="N681" t="inlineStr">
        <is>
          <t>1</t>
        </is>
      </c>
      <c r="O681" t="inlineStr">
        <is>
          <t>排休</t>
        </is>
      </c>
      <c r="P681" t="inlineStr">
        <is>
          <t>天</t>
        </is>
      </c>
      <c r="Q681"/>
      <c r="R681"/>
      <c r="S681"/>
      <c r="T681" s="3"/>
      <c r="U681" s="3"/>
      <c r="V681"/>
      <c r="W681" t="inlineStr">
        <is>
          <t>NzU1MDE0NzI0MzAzMzAzNDc1MzpyZWN2NEhVYVMyYmRNWjpjNTVmMzNmNWI3NjIwMTMxZWY5M2M1ZGI0YmY0NDZlNjox</t>
        </is>
      </c>
    </row>
    <row r="682" ht="25.5" customHeight="1">
      <c r="A682" t="inlineStr">
        <is>
          <t>202512070015</t>
        </is>
      </c>
      <c r="B682" t="inlineStr">
        <is>
          <t>已通过</t>
        </is>
      </c>
      <c r="C682" s="4">
        <v>45998.95270833333</v>
      </c>
      <c r="D682" s="4">
        <v>45999.53289351852</v>
      </c>
      <c r="E682" t="inlineStr">
        <is>
          <t>张连顺</t>
        </is>
      </c>
      <c r="F682" t="inlineStr">
        <is>
          <t>Project Management Department;Sales Management Department;China Culinary Group</t>
        </is>
      </c>
      <c r="G682"/>
      <c r="H682">
        <v>1</v>
      </c>
      <c r="I682">
        <v>1</v>
      </c>
      <c r="J682" t="inlineStr">
        <is>
          <t>13h55m27.794s</t>
        </is>
      </c>
      <c r="K682" t="inlineStr">
        <is>
          <t>年假 2025</t>
        </is>
      </c>
      <c r="L682" s="2">
        <v>45999</v>
      </c>
      <c r="M682" s="2">
        <v>46000.5</v>
      </c>
      <c r="N682" t="inlineStr">
        <is>
          <t>2</t>
        </is>
      </c>
      <c r="O682" t="inlineStr">
        <is>
          <t>休假</t>
        </is>
      </c>
      <c r="P682" t="inlineStr">
        <is>
          <t>天</t>
        </is>
      </c>
      <c r="Q682"/>
      <c r="R682"/>
      <c r="S682"/>
      <c r="T682" s="3"/>
      <c r="U682" s="3"/>
      <c r="V682"/>
      <c r="W682" t="inlineStr">
        <is>
          <t>NzU1MDE0NzI0MzAzMzAzNDc1MzpyZWN2NEhOVlQ2eTVHNzowYTkyZDAzODY1ZTY0YzJjOTQxZmQ3ZGU1Zjk4YTY3Mzox</t>
        </is>
      </c>
    </row>
    <row r="683" ht="25.5" customHeight="1">
      <c r="A683" t="inlineStr">
        <is>
          <t>202512070013</t>
        </is>
      </c>
      <c r="B683" t="inlineStr">
        <is>
          <t>已通过</t>
        </is>
      </c>
      <c r="C683" s="4">
        <v>45998.91137731481</v>
      </c>
      <c r="D683" s="4">
        <v>45999.53291666666</v>
      </c>
      <c r="E683" t="inlineStr">
        <is>
          <t>周洪亮</t>
        </is>
      </c>
      <c r="F683" t="inlineStr">
        <is>
          <t>项目管理部;销售管理部;中国区口味组</t>
        </is>
      </c>
      <c r="G683"/>
      <c r="H683">
        <v>1</v>
      </c>
      <c r="I683">
        <v>1</v>
      </c>
      <c r="J683" t="inlineStr">
        <is>
          <t>14h55m0.994s</t>
        </is>
      </c>
      <c r="K683" t="inlineStr">
        <is>
          <t>排休假</t>
        </is>
      </c>
      <c r="L683" s="2">
        <v>45999</v>
      </c>
      <c r="M683" s="2">
        <v>46000.5</v>
      </c>
      <c r="N683" t="inlineStr">
        <is>
          <t>2</t>
        </is>
      </c>
      <c r="O683" t="inlineStr">
        <is>
          <t>正常排休</t>
        </is>
      </c>
      <c r="P683" t="inlineStr">
        <is>
          <t>天</t>
        </is>
      </c>
      <c r="Q683"/>
      <c r="R683"/>
      <c r="S683"/>
      <c r="T683" s="3"/>
      <c r="U683" s="3"/>
      <c r="V683"/>
      <c r="W683" t="inlineStr">
        <is>
          <t>NzU1MDE0NzI0MzAzMzAzNDc1MzpyZWN2NEh5WDQ0c0hJejpkODAwZWM1MzAzMDU2ODAwYWY1YTJjYzFjN2QyZjU3Mjox</t>
        </is>
      </c>
    </row>
    <row r="684" ht="25.5" customHeight="1">
      <c r="A684" t="inlineStr">
        <is>
          <t>202512070012</t>
        </is>
      </c>
      <c r="B684" t="inlineStr">
        <is>
          <t>已通过</t>
        </is>
      </c>
      <c r="C684" s="4">
        <v>45998.89336805556</v>
      </c>
      <c r="D684" s="4">
        <v>45998.89351851852</v>
      </c>
      <c r="E684" t="inlineStr">
        <is>
          <t>丁敬文</t>
        </is>
      </c>
      <c r="F684" t="inlineStr">
        <is>
          <t>项目管理部;销售管理部;中国区口味组</t>
        </is>
      </c>
      <c r="G684"/>
      <c r="H684">
        <v>1</v>
      </c>
      <c r="I684">
        <v>1</v>
      </c>
      <c r="J684" t="inlineStr">
        <is>
          <t>13.42s</t>
        </is>
      </c>
      <c r="K684" t="inlineStr">
        <is>
          <t>排休假</t>
        </is>
      </c>
      <c r="L684" s="2">
        <v>45997</v>
      </c>
      <c r="M684" s="2">
        <v>45998.5</v>
      </c>
      <c r="N684" t="inlineStr">
        <is>
          <t>2</t>
        </is>
      </c>
      <c r="O684" t="inlineStr">
        <is>
          <t>排休</t>
        </is>
      </c>
      <c r="P684" t="inlineStr">
        <is>
          <t>天</t>
        </is>
      </c>
      <c r="Q684"/>
      <c r="R684"/>
      <c r="S684"/>
      <c r="T684" s="3"/>
      <c r="U684" s="3"/>
      <c r="V684"/>
      <c r="W684" t="inlineStr">
        <is>
          <t>NzU1MDE0NzI0MzAzMzAzNDc1MzpyZWN2NEhzcTNZQWRnYzphNTM5OTJkM2I4MDc0Yzk3NDRmMmEzMDQxMmI3YTI2MTox</t>
        </is>
      </c>
    </row>
    <row r="685" ht="25.5" customHeight="1">
      <c r="A685" t="inlineStr">
        <is>
          <t>202512070011</t>
        </is>
      </c>
      <c r="B685" t="inlineStr">
        <is>
          <t>已通过</t>
        </is>
      </c>
      <c r="C685" s="4">
        <v>45998.833703703705</v>
      </c>
      <c r="D685" s="4">
        <v>45998.89256944445</v>
      </c>
      <c r="E685" t="inlineStr">
        <is>
          <t>尹龙强</t>
        </is>
      </c>
      <c r="F685" t="inlineStr">
        <is>
          <t>项目管理部;销售管理部;中国区口味组</t>
        </is>
      </c>
      <c r="G685"/>
      <c r="H685">
        <v>1</v>
      </c>
      <c r="I685">
        <v>1</v>
      </c>
      <c r="J685" t="inlineStr">
        <is>
          <t>1h24m46.586s</t>
        </is>
      </c>
      <c r="K685" t="inlineStr">
        <is>
          <t>排休假</t>
        </is>
      </c>
      <c r="L685" s="2">
        <v>45998</v>
      </c>
      <c r="M685" s="2">
        <v>45998.5</v>
      </c>
      <c r="N685" t="inlineStr">
        <is>
          <t>1</t>
        </is>
      </c>
      <c r="O685" t="inlineStr">
        <is>
          <t>休息调整</t>
        </is>
      </c>
      <c r="P685" t="inlineStr">
        <is>
          <t>天</t>
        </is>
      </c>
      <c r="Q685"/>
      <c r="R685"/>
      <c r="S685"/>
      <c r="T685" s="3"/>
      <c r="U685" s="3"/>
      <c r="V685"/>
      <c r="W685" t="inlineStr">
        <is>
          <t>NzU1MDE0NzI0MzAzMzAzNDc1MzpyZWN2NEg2TjhHQ1JTSzphNjI4NmRjMzk3M2MyN2JlMDk1N2E3NDFmYzhiNDU4Nzox</t>
        </is>
      </c>
    </row>
    <row r="686" ht="25.5" customHeight="1">
      <c r="A686" t="inlineStr">
        <is>
          <t>202512050091</t>
        </is>
      </c>
      <c r="B686" t="inlineStr">
        <is>
          <t>已撤回</t>
        </is>
      </c>
      <c r="C686" s="4">
        <v>45998.54918981482</v>
      </c>
      <c r="D686" s="4">
        <v>45998.892222222225</v>
      </c>
      <c r="E686" t="inlineStr">
        <is>
          <t>罗刚</t>
        </is>
      </c>
      <c r="F686" t="inlineStr">
        <is>
          <t>项目管理部;销售管理部;中国区口味组</t>
        </is>
      </c>
      <c r="G686"/>
      <c r="H686">
        <v>1</v>
      </c>
      <c r="I686">
        <v>1</v>
      </c>
      <c r="J686" t="inlineStr">
        <is>
          <t>8h13m58.615s</t>
        </is>
      </c>
      <c r="K686" t="inlineStr">
        <is>
          <t>排休假</t>
        </is>
      </c>
      <c r="L686" s="2">
        <v>45997</v>
      </c>
      <c r="M686" s="2">
        <v>45997.5</v>
      </c>
      <c r="N686" t="inlineStr">
        <is>
          <t>1</t>
        </is>
      </c>
      <c r="O686" t="inlineStr">
        <is>
          <t>排休假</t>
        </is>
      </c>
      <c r="P686" t="inlineStr">
        <is>
          <t>天</t>
        </is>
      </c>
      <c r="Q686"/>
      <c r="R686"/>
      <c r="S686"/>
      <c r="T686" s="3"/>
      <c r="U686" s="3"/>
      <c r="V686"/>
      <c r="W686" t="inlineStr">
        <is>
          <t>NzU1MDE0NzI0MzAzMzAzNDc1MzpyZWN2NEZyRTZXQXBCaTo2YjNlOWFiMjc0YjEwMDY2ZDJiZThiNjk2ZWZjNGNkNDox</t>
        </is>
      </c>
    </row>
    <row r="687" ht="25.5" customHeight="1">
      <c r="A687" t="inlineStr">
        <is>
          <t>202512070003</t>
        </is>
      </c>
      <c r="B687" t="inlineStr">
        <is>
          <t>已通过</t>
        </is>
      </c>
      <c r="C687" s="4">
        <v>45998.4253125</v>
      </c>
      <c r="D687" s="4">
        <v>45998.471041666664</v>
      </c>
      <c r="E687" t="inlineStr">
        <is>
          <t>罗刚</t>
        </is>
      </c>
      <c r="F687" t="inlineStr">
        <is>
          <t>项目管理部;销售管理部;中国区口味组</t>
        </is>
      </c>
      <c r="G687"/>
      <c r="H687">
        <v>1</v>
      </c>
      <c r="I687">
        <v>1</v>
      </c>
      <c r="J687" t="inlineStr">
        <is>
          <t>1h5m51.393s</t>
        </is>
      </c>
      <c r="K687" t="inlineStr">
        <is>
          <t>排休假</t>
        </is>
      </c>
      <c r="L687" s="2">
        <v>45998</v>
      </c>
      <c r="M687" s="2">
        <v>45998.5</v>
      </c>
      <c r="N687" t="inlineStr">
        <is>
          <t>1</t>
        </is>
      </c>
      <c r="O687" t="inlineStr">
        <is>
          <t>排休假</t>
        </is>
      </c>
      <c r="P687" t="inlineStr">
        <is>
          <t>天</t>
        </is>
      </c>
      <c r="Q687"/>
      <c r="R687"/>
      <c r="S687"/>
      <c r="T687" s="3"/>
      <c r="U687" s="3"/>
      <c r="V687"/>
      <c r="W687" t="inlineStr">
        <is>
          <t>NzU1MDE0NzI0MzAzMzAzNDc1MzpyZWN2NEVJSlBwOXZqZDoyZWE3YWU0M2NhM2ExZDkyZjAwZjc4ZjdjYzA5ZmI2NDox</t>
        </is>
      </c>
    </row>
    <row r="688" ht="25.5" customHeight="1">
      <c r="A688" t="inlineStr">
        <is>
          <t>202512060016</t>
        </is>
      </c>
      <c r="B688" t="inlineStr">
        <is>
          <t>已通过</t>
        </is>
      </c>
      <c r="C688" s="4">
        <v>45997.91758101852</v>
      </c>
      <c r="D688" s="4">
        <v>45998.471087962964</v>
      </c>
      <c r="E688" t="inlineStr">
        <is>
          <t>程云鹏</t>
        </is>
      </c>
      <c r="F688" t="inlineStr">
        <is>
          <t>项目管理部;销售管理部;中国区口味组</t>
        </is>
      </c>
      <c r="G688"/>
      <c r="H688">
        <v>1</v>
      </c>
      <c r="I688">
        <v>1</v>
      </c>
      <c r="J688" t="inlineStr">
        <is>
          <t>13h17m2.641s</t>
        </is>
      </c>
      <c r="K688" t="inlineStr">
        <is>
          <t>排休假</t>
        </is>
      </c>
      <c r="L688" s="2">
        <v>45998</v>
      </c>
      <c r="M688" s="2">
        <v>45998.5</v>
      </c>
      <c r="N688" t="inlineStr">
        <is>
          <t>1</t>
        </is>
      </c>
      <c r="O688" t="inlineStr">
        <is>
          <t>排休</t>
        </is>
      </c>
      <c r="P688" t="inlineStr">
        <is>
          <t>天</t>
        </is>
      </c>
      <c r="Q688"/>
      <c r="R688"/>
      <c r="S688"/>
      <c r="T688" s="3"/>
      <c r="U688" s="3"/>
      <c r="V688"/>
      <c r="W688" t="inlineStr">
        <is>
          <t>NzU1MDE0NzI0MzAzMzAzNDc1MzpyZWN2NEJLRk5pSlpLQjo3NWE0ZGQ5NTMxYTg3NjdiMTQ3NTdmODNjNDJhZTcyODox</t>
        </is>
      </c>
    </row>
    <row r="689" ht="25.5" customHeight="1">
      <c r="A689" t="inlineStr">
        <is>
          <t>202512060015</t>
        </is>
      </c>
      <c r="B689" t="inlineStr">
        <is>
          <t>已通过</t>
        </is>
      </c>
      <c r="C689" s="4">
        <v>45997.88648148148</v>
      </c>
      <c r="D689" s="4">
        <v>45998.471134259256</v>
      </c>
      <c r="E689" t="inlineStr">
        <is>
          <t>曹发</t>
        </is>
      </c>
      <c r="F689" t="inlineStr">
        <is>
          <t>项目管理部;销售管理部;中国区口味组</t>
        </is>
      </c>
      <c r="G689"/>
      <c r="H689">
        <v>1</v>
      </c>
      <c r="I689">
        <v>1</v>
      </c>
      <c r="J689" t="inlineStr">
        <is>
          <t>14h1m53.785s</t>
        </is>
      </c>
      <c r="K689" t="inlineStr">
        <is>
          <t>排休假</t>
        </is>
      </c>
      <c r="L689" s="2">
        <v>45997</v>
      </c>
      <c r="M689" s="2">
        <v>45998.5</v>
      </c>
      <c r="N689" t="inlineStr">
        <is>
          <t>2</t>
        </is>
      </c>
      <c r="O689" t="inlineStr">
        <is>
          <t>正常休假</t>
        </is>
      </c>
      <c r="P689" t="inlineStr">
        <is>
          <t>天</t>
        </is>
      </c>
      <c r="Q689"/>
      <c r="R689"/>
      <c r="S689"/>
      <c r="T689" s="3"/>
      <c r="U689" s="3"/>
      <c r="V689"/>
      <c r="W689" t="inlineStr">
        <is>
          <t>NzU1MDE0NzI0MzAzMzAzNDc1MzpyZWN2NEJ6b1Rwak52dDowMzJlZDhiZmQ3NjhhMDg4MWM5NThkMTcwYjUzN2RhMzox</t>
        </is>
      </c>
    </row>
    <row r="690" ht="25.5" customHeight="1">
      <c r="A690" t="inlineStr">
        <is>
          <t>202512060014</t>
        </is>
      </c>
      <c r="B690" t="inlineStr">
        <is>
          <t>已通过</t>
        </is>
      </c>
      <c r="C690" s="4">
        <v>45997.797060185185</v>
      </c>
      <c r="D690" s="4">
        <v>45998.47127314815</v>
      </c>
      <c r="E690" t="inlineStr">
        <is>
          <t>魏溥锷</t>
        </is>
      </c>
      <c r="F690" t="inlineStr">
        <is>
          <t>项目管理部;销售管理部;中国区口味组</t>
        </is>
      </c>
      <c r="G690"/>
      <c r="H690">
        <v>1</v>
      </c>
      <c r="I690">
        <v>1</v>
      </c>
      <c r="J690" t="inlineStr">
        <is>
          <t>16h10m52.493s</t>
        </is>
      </c>
      <c r="K690" t="inlineStr">
        <is>
          <t>排休假</t>
        </is>
      </c>
      <c r="L690" s="2">
        <v>45997</v>
      </c>
      <c r="M690" s="2">
        <v>45998.5</v>
      </c>
      <c r="N690" t="inlineStr">
        <is>
          <t>2</t>
        </is>
      </c>
      <c r="O690" t="inlineStr">
        <is>
          <t>排休假两天</t>
        </is>
      </c>
      <c r="P690" t="inlineStr">
        <is>
          <t>天</t>
        </is>
      </c>
      <c r="Q690"/>
      <c r="R690"/>
      <c r="S690"/>
      <c r="T690" s="3"/>
      <c r="U690" s="3"/>
      <c r="V690"/>
      <c r="W690" t="inlineStr">
        <is>
          <t>NzU1MDE0NzI0MzAzMzAzNDc1MzpyZWN2NEIyWVFDSzZJdjo4YjI4NTlmZDZjMzg2NDcxMTRiZjI2ODkxNWI3ZWNiNjox</t>
        </is>
      </c>
    </row>
    <row r="691" ht="25.5" customHeight="1">
      <c r="A691" t="inlineStr">
        <is>
          <t>202512060013</t>
        </is>
      </c>
      <c r="B691" t="inlineStr">
        <is>
          <t>已通过</t>
        </is>
      </c>
      <c r="C691" s="4">
        <v>45997.76042824074</v>
      </c>
      <c r="D691" s="4">
        <v>45998.47130787037</v>
      </c>
      <c r="E691" t="inlineStr">
        <is>
          <t>刘兰强</t>
        </is>
      </c>
      <c r="F691" t="inlineStr">
        <is>
          <t>项目管理部;销售管理部;中国区口味组</t>
        </is>
      </c>
      <c r="G691"/>
      <c r="H691">
        <v>1</v>
      </c>
      <c r="I691">
        <v>1</v>
      </c>
      <c r="J691" t="inlineStr">
        <is>
          <t>17h3m39.931s</t>
        </is>
      </c>
      <c r="K691" t="inlineStr">
        <is>
          <t>排休假</t>
        </is>
      </c>
      <c r="L691" s="2">
        <v>45998</v>
      </c>
      <c r="M691" s="2">
        <v>45999.5</v>
      </c>
      <c r="N691" t="inlineStr">
        <is>
          <t>2</t>
        </is>
      </c>
      <c r="O691" t="inlineStr">
        <is>
          <t>正常排休</t>
        </is>
      </c>
      <c r="P691" t="inlineStr">
        <is>
          <t>天</t>
        </is>
      </c>
      <c r="Q691"/>
      <c r="R691"/>
      <c r="S691"/>
      <c r="T691" s="3"/>
      <c r="U691" s="3"/>
      <c r="V691"/>
      <c r="W691" t="inlineStr">
        <is>
          <t>NzU1MDE0NzI0MzAzMzAzNDc1MzpyZWN2NEFQSHkyOTlVQToyMTUwZTI0OWFhYWVjNGE5ODdlODI4ZDY0ZTE3NThlZjox</t>
        </is>
      </c>
    </row>
    <row r="692" ht="25.5" customHeight="1">
      <c r="A692" t="inlineStr">
        <is>
          <t>202512060012</t>
        </is>
      </c>
      <c r="B692" t="inlineStr">
        <is>
          <t>已通过</t>
        </is>
      </c>
      <c r="C692" s="4">
        <v>45997.758043981485</v>
      </c>
      <c r="D692" s="4">
        <v>45998.471342592595</v>
      </c>
      <c r="E692" t="inlineStr">
        <is>
          <t>冯明</t>
        </is>
      </c>
      <c r="F692" t="inlineStr">
        <is>
          <t>项目管理部;销售管理部;中国区口味组</t>
        </is>
      </c>
      <c r="G692"/>
      <c r="H692">
        <v>1</v>
      </c>
      <c r="I692">
        <v>1</v>
      </c>
      <c r="J692" t="inlineStr">
        <is>
          <t>17h7m8.426s</t>
        </is>
      </c>
      <c r="K692" t="inlineStr">
        <is>
          <t>排休假</t>
        </is>
      </c>
      <c r="L692" s="2">
        <v>45997</v>
      </c>
      <c r="M692" s="2">
        <v>45997.5</v>
      </c>
      <c r="N692" t="inlineStr">
        <is>
          <t>1</t>
        </is>
      </c>
      <c r="O692" t="inlineStr">
        <is>
          <t>排休假</t>
        </is>
      </c>
      <c r="P692" t="inlineStr">
        <is>
          <t>天</t>
        </is>
      </c>
      <c r="Q692"/>
      <c r="R692"/>
      <c r="S692"/>
      <c r="T692" s="3"/>
      <c r="U692" s="3"/>
      <c r="V692"/>
      <c r="W692" t="inlineStr">
        <is>
          <t>NzU1MDE0NzI0MzAzMzAzNDc1MzpyZWN2NEFPUTBLcTRlQzplODhlZWU5YzFhNzUzNmY0MmIxMzY3YzAzYzA4YWZjYTox</t>
        </is>
      </c>
    </row>
    <row r="693" ht="25.5" customHeight="1">
      <c r="A693" t="inlineStr">
        <is>
          <t>202512060011</t>
        </is>
      </c>
      <c r="B693" t="inlineStr">
        <is>
          <t>已通过</t>
        </is>
      </c>
      <c r="C693" s="4">
        <v>45997.66420138889</v>
      </c>
      <c r="D693" s="4">
        <v>45998.471400462964</v>
      </c>
      <c r="E693" t="inlineStr">
        <is>
          <t>吴春斌</t>
        </is>
      </c>
      <c r="F693" t="inlineStr">
        <is>
          <t>项目管理部;销售管理部;中国区口味组</t>
        </is>
      </c>
      <c r="G693"/>
      <c r="H693">
        <v>1</v>
      </c>
      <c r="I693">
        <v>1</v>
      </c>
      <c r="J693" t="inlineStr">
        <is>
          <t>19h22m21.66s</t>
        </is>
      </c>
      <c r="K693" t="inlineStr">
        <is>
          <t>排休假</t>
        </is>
      </c>
      <c r="L693" s="2">
        <v>45997</v>
      </c>
      <c r="M693" s="2">
        <v>45998.5</v>
      </c>
      <c r="N693" t="inlineStr">
        <is>
          <t>2</t>
        </is>
      </c>
      <c r="O693" t="inlineStr">
        <is>
          <t>暂无项目排休</t>
        </is>
      </c>
      <c r="P693" t="inlineStr">
        <is>
          <t>天</t>
        </is>
      </c>
      <c r="Q693"/>
      <c r="R693"/>
      <c r="S693"/>
      <c r="T693" s="3"/>
      <c r="U693" s="3"/>
      <c r="V693"/>
      <c r="W693" t="inlineStr">
        <is>
          <t>NzU1MDE0NzI0MzAzMzAzNDc1MzpyZWN2NEFnT1N6R25rbjpkNTRlN2M0YTZlYTkxZDU1MzEzNWI2ODU5NmE0OGZlNjox</t>
        </is>
      </c>
    </row>
    <row r="694" ht="25.5" customHeight="1">
      <c r="A694" t="inlineStr">
        <is>
          <t>202512060003</t>
        </is>
      </c>
      <c r="B694" t="inlineStr">
        <is>
          <t>已拒绝</t>
        </is>
      </c>
      <c r="C694" s="4">
        <v>45997.34106481481</v>
      </c>
      <c r="D694" s="4">
        <v>45998.892430555556</v>
      </c>
      <c r="E694" t="inlineStr">
        <is>
          <t>丁敬文</t>
        </is>
      </c>
      <c r="F694" t="inlineStr">
        <is>
          <t>项目管理部;销售管理部;中国区口味组</t>
        </is>
      </c>
      <c r="G694"/>
      <c r="H694">
        <v>1</v>
      </c>
      <c r="I694">
        <v>1</v>
      </c>
      <c r="J694" t="inlineStr">
        <is>
          <t>37h13m58.59s</t>
        </is>
      </c>
      <c r="K694" t="inlineStr">
        <is>
          <t>排休假</t>
        </is>
      </c>
      <c r="L694" s="2">
        <v>45997</v>
      </c>
      <c r="M694" s="2">
        <v>46002.5</v>
      </c>
      <c r="N694" t="inlineStr">
        <is>
          <t>6</t>
        </is>
      </c>
      <c r="O694" t="inlineStr">
        <is>
          <t>排休</t>
        </is>
      </c>
      <c r="P694" t="inlineStr">
        <is>
          <t>天</t>
        </is>
      </c>
      <c r="Q694"/>
      <c r="R694"/>
      <c r="S694"/>
      <c r="T694" s="3"/>
      <c r="U694" s="3"/>
      <c r="V694"/>
      <c r="W694" t="inlineStr">
        <is>
          <t>NzU1MDE0NzI0MzAzMzAzNDc1MzpyZWN2NHluRkRTbjJrajo0ZjcyNDQ5ZDE5MGM0MWE2ZjJlZTM3YzlhMTkyZDNmMTox</t>
        </is>
      </c>
    </row>
    <row r="695" ht="25.5" customHeight="1">
      <c r="A695" t="inlineStr">
        <is>
          <t>202512060001</t>
        </is>
      </c>
      <c r="B695" t="inlineStr">
        <is>
          <t>已通过</t>
        </is>
      </c>
      <c r="C695" s="4">
        <v>45997.03277777778</v>
      </c>
      <c r="D695" s="4">
        <v>45998.471724537034</v>
      </c>
      <c r="E695" t="inlineStr">
        <is>
          <t>吴文涛</t>
        </is>
      </c>
      <c r="F695" t="inlineStr">
        <is>
          <t>项目管理部;销售管理部;中国区口味组</t>
        </is>
      </c>
      <c r="G695"/>
      <c r="H695">
        <v>1</v>
      </c>
      <c r="I695">
        <v>1</v>
      </c>
      <c r="J695" t="inlineStr">
        <is>
          <t>34h32m4.431s</t>
        </is>
      </c>
      <c r="K695" t="inlineStr">
        <is>
          <t>排休假</t>
        </is>
      </c>
      <c r="L695" s="2">
        <v>45997</v>
      </c>
      <c r="M695" s="2">
        <v>45998.5</v>
      </c>
      <c r="N695" t="inlineStr">
        <is>
          <t>2</t>
        </is>
      </c>
      <c r="O695" t="inlineStr">
        <is>
          <t>正常排休</t>
        </is>
      </c>
      <c r="P695" t="inlineStr">
        <is>
          <t>天</t>
        </is>
      </c>
      <c r="Q695"/>
      <c r="R695"/>
      <c r="S695"/>
      <c r="T695" s="3"/>
      <c r="U695" s="3"/>
      <c r="V695"/>
      <c r="W695" t="inlineStr">
        <is>
          <t>NzU1MDE0NzI0MzAzMzAzNDc1MzpyZWN2NHd6VXQ1dHhNbTo0YTFhYjMwMmJmZTYzMGU1NzRkMmJiNmViMzZkM2Q5Njox</t>
        </is>
      </c>
    </row>
    <row r="696" ht="25.5" customHeight="1">
      <c r="A696" t="inlineStr">
        <is>
          <t>202512050095</t>
        </is>
      </c>
      <c r="B696" t="inlineStr">
        <is>
          <t>已通过</t>
        </is>
      </c>
      <c r="C696" s="4">
        <v>45996.88680555556</v>
      </c>
      <c r="D696" s="4">
        <v>45998.471770833334</v>
      </c>
      <c r="E696" t="inlineStr">
        <is>
          <t>程云鹏</t>
        </is>
      </c>
      <c r="F696" t="inlineStr">
        <is>
          <t>项目管理部;销售管理部;中国区口味组</t>
        </is>
      </c>
      <c r="G696"/>
      <c r="H696">
        <v>1</v>
      </c>
      <c r="I696">
        <v>1</v>
      </c>
      <c r="J696" t="inlineStr">
        <is>
          <t>38h2m21.726s</t>
        </is>
      </c>
      <c r="K696" t="inlineStr">
        <is>
          <t>排休假</t>
        </is>
      </c>
      <c r="L696" s="2">
        <v>45997</v>
      </c>
      <c r="M696" s="2">
        <v>45997.5</v>
      </c>
      <c r="N696" t="inlineStr">
        <is>
          <t>1</t>
        </is>
      </c>
      <c r="O696" t="inlineStr">
        <is>
          <t>排休</t>
        </is>
      </c>
      <c r="P696" t="inlineStr">
        <is>
          <t>天</t>
        </is>
      </c>
      <c r="Q696"/>
      <c r="R696"/>
      <c r="S696"/>
      <c r="T696" s="3"/>
      <c r="U696" s="3"/>
      <c r="V696"/>
      <c r="W696" t="inlineStr">
        <is>
          <t>NzU1MDE0NzI0MzAzMzAzNDc1MzpyZWN2NHZJWnFsYTJxMTo3OWY2MTg3MmVmZGEwNDM4MDBkNDJjYWQ4OGQ0MzA3Njox</t>
        </is>
      </c>
    </row>
    <row r="697" ht="25.5" customHeight="1">
      <c r="A697" t="inlineStr">
        <is>
          <t>202512050091</t>
        </is>
      </c>
      <c r="B697" t="inlineStr">
        <is>
          <t>已通过</t>
        </is>
      </c>
      <c r="C697" s="4">
        <v>45996.799849537034</v>
      </c>
      <c r="D697" s="4">
        <v>45998.47210648148</v>
      </c>
      <c r="E697" t="inlineStr">
        <is>
          <t>罗刚</t>
        </is>
      </c>
      <c r="F697" t="inlineStr">
        <is>
          <t>项目管理部;销售管理部;中国区口味组</t>
        </is>
      </c>
      <c r="G697"/>
      <c r="H697">
        <v>1</v>
      </c>
      <c r="I697">
        <v>1</v>
      </c>
      <c r="J697" t="inlineStr">
        <is>
          <t>40h8m2.531s</t>
        </is>
      </c>
      <c r="K697" t="inlineStr">
        <is>
          <t>排休假</t>
        </is>
      </c>
      <c r="L697" s="2">
        <v>45997</v>
      </c>
      <c r="M697" s="2">
        <v>45997.5</v>
      </c>
      <c r="N697" t="inlineStr">
        <is>
          <t>1</t>
        </is>
      </c>
      <c r="O697" t="inlineStr">
        <is>
          <t>排休假</t>
        </is>
      </c>
      <c r="P697" t="inlineStr">
        <is>
          <t>天</t>
        </is>
      </c>
      <c r="Q697"/>
      <c r="R697"/>
      <c r="S697"/>
      <c r="T697" s="3"/>
      <c r="U697" s="3"/>
      <c r="V697"/>
      <c r="W697" t="inlineStr">
        <is>
          <t>NzU1MDE0NzI0MzAzMzAzNDc1MzpyZWN2NHZkdDkyNk94Rzo0ZTA5MzVjYTA1MTRhMTIyYWFiMTM3OTllYjkzMjQ1NTox</t>
        </is>
      </c>
    </row>
    <row r="698" ht="25.5" customHeight="1">
      <c r="A698" t="inlineStr">
        <is>
          <t>202512050087</t>
        </is>
      </c>
      <c r="B698" t="inlineStr">
        <is>
          <t>已通过</t>
        </is>
      </c>
      <c r="C698" s="4">
        <v>45996.77428240741</v>
      </c>
      <c r="D698" s="4">
        <v>45996.79027777778</v>
      </c>
      <c r="E698" t="inlineStr">
        <is>
          <t>张如意</t>
        </is>
      </c>
      <c r="F698" t="inlineStr">
        <is>
          <t>项目管理部;销售管理部;中国区口味组</t>
        </is>
      </c>
      <c r="G698"/>
      <c r="H698">
        <v>1</v>
      </c>
      <c r="I698">
        <v>1</v>
      </c>
      <c r="J698" t="inlineStr">
        <is>
          <t>23m2.259s</t>
        </is>
      </c>
      <c r="K698" t="inlineStr">
        <is>
          <t>年假 2025</t>
        </is>
      </c>
      <c r="L698" s="2">
        <v>45999</v>
      </c>
      <c r="M698" s="2">
        <v>46000</v>
      </c>
      <c r="N698" t="inlineStr">
        <is>
          <t>1.5</t>
        </is>
      </c>
      <c r="O698" t="inlineStr">
        <is>
          <t>年假</t>
        </is>
      </c>
      <c r="P698" t="inlineStr">
        <is>
          <t>天</t>
        </is>
      </c>
      <c r="Q698"/>
      <c r="R698"/>
      <c r="S698"/>
      <c r="T698" s="3"/>
      <c r="U698" s="3"/>
      <c r="V698"/>
      <c r="W698" t="inlineStr">
        <is>
          <t>NzU1MDE0NzI0MzAzMzAzNDc1MzpyZWN2NHY0Y3JZR25PTTpjMjdkMzg2MmFmYzRhYTFhYTA4MmU3NTVjNWE3Nzk4Mzox</t>
        </is>
      </c>
    </row>
    <row r="699" ht="25.5" customHeight="1">
      <c r="A699" t="inlineStr">
        <is>
          <t>202512050086</t>
        </is>
      </c>
      <c r="B699" t="inlineStr">
        <is>
          <t>已撤回</t>
        </is>
      </c>
      <c r="C699" s="4">
        <v>45996.77123842593</v>
      </c>
      <c r="D699" s="4">
        <v>45996.77364583333</v>
      </c>
      <c r="E699" t="inlineStr">
        <is>
          <t>张如意</t>
        </is>
      </c>
      <c r="F699" t="inlineStr">
        <is>
          <t>项目管理部;销售管理部;中国区口味组</t>
        </is>
      </c>
      <c r="G699"/>
      <c r="H699">
        <v>0</v>
      </c>
      <c r="I699">
        <v>0</v>
      </c>
      <c r="J699" t="inlineStr">
        <is>
          <t>3m27.093s</t>
        </is>
      </c>
      <c r="K699" t="inlineStr">
        <is>
          <t>排休假</t>
        </is>
      </c>
      <c r="L699" s="2">
        <v>46000</v>
      </c>
      <c r="M699" s="2">
        <v>46000</v>
      </c>
      <c r="N699" t="inlineStr">
        <is>
          <t>0.5</t>
        </is>
      </c>
      <c r="O699" t="inlineStr">
        <is>
          <t>排休</t>
        </is>
      </c>
      <c r="P699" t="inlineStr">
        <is>
          <t>天</t>
        </is>
      </c>
      <c r="Q699"/>
      <c r="R699"/>
      <c r="S699"/>
      <c r="T699" s="3"/>
      <c r="U699" s="3"/>
      <c r="V699"/>
      <c r="W699" t="inlineStr">
        <is>
          <t>NzU1MDE0NzI0MzAzMzAzNDc1MzpyZWN2NHYzNmM1SXpabjpmMGFhMmJjNWQ5NjVhZmYxY2MxMjMxODIzZGEwYmJiYjox</t>
        </is>
      </c>
    </row>
    <row r="700" ht="25.5" customHeight="1">
      <c r="A700" t="inlineStr">
        <is>
          <t>202512050084</t>
        </is>
      </c>
      <c r="B700" t="inlineStr">
        <is>
          <t>已撤回</t>
        </is>
      </c>
      <c r="C700" s="4">
        <v>45996.76997685185</v>
      </c>
      <c r="D700" s="4">
        <v>45996.77376157408</v>
      </c>
      <c r="E700" t="inlineStr">
        <is>
          <t>张如意</t>
        </is>
      </c>
      <c r="F700" t="inlineStr">
        <is>
          <t>项目管理部;销售管理部;中国区口味组</t>
        </is>
      </c>
      <c r="G700"/>
      <c r="H700">
        <v>0</v>
      </c>
      <c r="I700">
        <v>0</v>
      </c>
      <c r="J700" t="inlineStr">
        <is>
          <t>5m26.39s</t>
        </is>
      </c>
      <c r="K700" t="inlineStr">
        <is>
          <t>排休假</t>
        </is>
      </c>
      <c r="L700" s="2">
        <v>45999</v>
      </c>
      <c r="M700" s="2">
        <v>45999.5</v>
      </c>
      <c r="N700" t="inlineStr">
        <is>
          <t>1</t>
        </is>
      </c>
      <c r="O700" t="inlineStr">
        <is>
          <t>排休</t>
        </is>
      </c>
      <c r="P700" t="inlineStr">
        <is>
          <t>天</t>
        </is>
      </c>
      <c r="Q700"/>
      <c r="R700"/>
      <c r="S700"/>
      <c r="T700" s="3"/>
      <c r="U700" s="3"/>
      <c r="V700"/>
      <c r="W700" t="inlineStr">
        <is>
          <t>NzU1MDE0NzI0MzAzMzAzNDc1MzpyZWN2NHYyREwyRHphdTo5MjhmYzgwNmQ5YTgwNTk5NWYwYjA2MmFmOTBlYjhlMDox</t>
        </is>
      </c>
    </row>
    <row r="701" ht="25.5" customHeight="1">
      <c r="A701" t="inlineStr">
        <is>
          <t>202512040078</t>
        </is>
      </c>
      <c r="B701" t="inlineStr">
        <is>
          <t>已撤回</t>
        </is>
      </c>
      <c r="C701" s="4">
        <v>45996.7647337963</v>
      </c>
      <c r="D701" s="4">
        <v>45996.79033564815</v>
      </c>
      <c r="E701" t="inlineStr">
        <is>
          <t>张如意</t>
        </is>
      </c>
      <c r="F701" t="inlineStr">
        <is>
          <t>项目管理部;销售管理部;中国区口味组</t>
        </is>
      </c>
      <c r="G701"/>
      <c r="H701">
        <v>1</v>
      </c>
      <c r="I701">
        <v>1</v>
      </c>
      <c r="J701" t="inlineStr">
        <is>
          <t>36m51.882s</t>
        </is>
      </c>
      <c r="K701" t="inlineStr">
        <is>
          <t>排休假</t>
        </is>
      </c>
      <c r="L701" s="2">
        <v>45996</v>
      </c>
      <c r="M701" s="2">
        <v>45997.5</v>
      </c>
      <c r="N701" t="inlineStr">
        <is>
          <t>2</t>
        </is>
      </c>
      <c r="O701" t="inlineStr">
        <is>
          <t>排休</t>
        </is>
      </c>
      <c r="P701" t="inlineStr">
        <is>
          <t>天</t>
        </is>
      </c>
      <c r="Q701"/>
      <c r="R701"/>
      <c r="S701"/>
      <c r="T701" s="3"/>
      <c r="U701" s="3"/>
      <c r="V701"/>
      <c r="W701" t="inlineStr">
        <is>
          <t>NzU1MDE0NzI0MzAzMzAzNDc1MzpyZWN2NHYwSlZ2Qnk0TTo0YzRlNDBmNjIxM2U1YjJmOWI3NDFmMTVhYTdiYjFkNzox</t>
        </is>
      </c>
    </row>
    <row r="702" ht="25.5" customHeight="1">
      <c r="A702" t="inlineStr">
        <is>
          <t>202512050059</t>
        </is>
      </c>
      <c r="B702" t="inlineStr">
        <is>
          <t>已通过</t>
        </is>
      </c>
      <c r="C702" s="4">
        <v>45996.67528935185</v>
      </c>
      <c r="D702" s="4">
        <v>45996.790613425925</v>
      </c>
      <c r="E702" t="inlineStr">
        <is>
          <t>许宝华</t>
        </is>
      </c>
      <c r="F702" t="inlineStr">
        <is>
          <t>项目管理部;销售管理部;中国区口味组</t>
        </is>
      </c>
      <c r="G702"/>
      <c r="H702">
        <v>1</v>
      </c>
      <c r="I702">
        <v>1</v>
      </c>
      <c r="J702" t="inlineStr">
        <is>
          <t>2h46m4.197s</t>
        </is>
      </c>
      <c r="K702" t="inlineStr">
        <is>
          <t>排休假</t>
        </is>
      </c>
      <c r="L702" s="2">
        <v>45996</v>
      </c>
      <c r="M702" s="2">
        <v>45996.5</v>
      </c>
      <c r="N702" t="inlineStr">
        <is>
          <t>1</t>
        </is>
      </c>
      <c r="O702" t="inlineStr">
        <is>
          <t>排休（新加坡农耕记项目负责人今日休假）</t>
        </is>
      </c>
      <c r="P702" t="inlineStr">
        <is>
          <t>天</t>
        </is>
      </c>
      <c r="Q702"/>
      <c r="R702"/>
      <c r="S702"/>
      <c r="T702" s="3"/>
      <c r="U702" s="3"/>
      <c r="V702"/>
      <c r="W702" t="inlineStr">
        <is>
          <t>NzU1MDE0NzI0MzAzMzAzNDc1MzpyZWN2NHV1anhWTzJaRToyM2RkNWQxYWVjNGU0NmQ3ZDgzNGFiNDM4NzUzODRmZTox</t>
        </is>
      </c>
    </row>
    <row r="703" ht="25.5" customHeight="1">
      <c r="A703" t="inlineStr">
        <is>
          <t>202512050019</t>
        </is>
      </c>
      <c r="B703" t="inlineStr">
        <is>
          <t>已通过</t>
        </is>
      </c>
      <c r="C703" s="4">
        <v>45996.46109953704</v>
      </c>
      <c r="D703" s="4">
        <v>45998.47230324074</v>
      </c>
      <c r="E703" t="inlineStr">
        <is>
          <t>魏溥锷</t>
        </is>
      </c>
      <c r="F703" t="inlineStr">
        <is>
          <t>项目管理部;销售管理部;中国区口味组</t>
        </is>
      </c>
      <c r="G703"/>
      <c r="H703">
        <v>1</v>
      </c>
      <c r="I703">
        <v>1</v>
      </c>
      <c r="J703" t="inlineStr">
        <is>
          <t>48h16m8.266s</t>
        </is>
      </c>
      <c r="K703" t="inlineStr">
        <is>
          <t>排休假</t>
        </is>
      </c>
      <c r="L703" s="2">
        <v>45996</v>
      </c>
      <c r="M703" s="2">
        <v>45996.5</v>
      </c>
      <c r="N703" t="inlineStr">
        <is>
          <t>1</t>
        </is>
      </c>
      <c r="O703" t="inlineStr">
        <is>
          <t>调休假1天</t>
        </is>
      </c>
      <c r="P703" t="inlineStr">
        <is>
          <t>天</t>
        </is>
      </c>
      <c r="Q703"/>
      <c r="R703"/>
      <c r="S703"/>
      <c r="T703" s="3"/>
      <c r="U703" s="3"/>
      <c r="V703"/>
      <c r="W703" t="inlineStr">
        <is>
          <t>NzU1MDE0NzI0MzAzMzAzNDc1MzpyZWN2NHRlRjVuOEplYzoxZjQ1NjY1YmU3Y2ExYjA2N2I1N2I5ZWY5MDE5MjYxNzox</t>
        </is>
      </c>
    </row>
    <row r="704" ht="25.5" customHeight="1">
      <c r="A704" t="inlineStr">
        <is>
          <t>202512040105</t>
        </is>
      </c>
      <c r="B704" t="inlineStr">
        <is>
          <t>已通过</t>
        </is>
      </c>
      <c r="C704" s="4">
        <v>45995.95082175926</v>
      </c>
      <c r="D704" s="4">
        <v>45996.397835648146</v>
      </c>
      <c r="E704" t="inlineStr">
        <is>
          <t>罗刚</t>
        </is>
      </c>
      <c r="F704" t="inlineStr">
        <is>
          <t>项目管理部;销售管理部;中国区口味组</t>
        </is>
      </c>
      <c r="G704"/>
      <c r="H704">
        <v>1</v>
      </c>
      <c r="I704">
        <v>1</v>
      </c>
      <c r="J704" t="inlineStr">
        <is>
          <t>10h43m41.867s</t>
        </is>
      </c>
      <c r="K704" t="inlineStr">
        <is>
          <t>排休假</t>
        </is>
      </c>
      <c r="L704" s="2">
        <v>45996</v>
      </c>
      <c r="M704" s="2">
        <v>45996.5</v>
      </c>
      <c r="N704" t="inlineStr">
        <is>
          <t>1</t>
        </is>
      </c>
      <c r="O704" t="inlineStr">
        <is>
          <t>拍休假</t>
        </is>
      </c>
      <c r="P704" t="inlineStr">
        <is>
          <t>天</t>
        </is>
      </c>
      <c r="Q704"/>
      <c r="R704"/>
      <c r="S704"/>
      <c r="T704" s="3"/>
      <c r="U704" s="3"/>
      <c r="V704"/>
      <c r="W704" t="inlineStr">
        <is>
          <t>NzU1MDE0NzI0MzAzMzAzNDc1MzpyZWN2NHFmRkxSbzY5OTpiZmE0MzZhOTg5ODQwMjRmNTMzMjNiN2M0NWQxNGJmNzox</t>
        </is>
      </c>
    </row>
    <row r="705" ht="25.5" customHeight="1">
      <c r="A705" t="inlineStr">
        <is>
          <t>202512040104</t>
        </is>
      </c>
      <c r="B705" t="inlineStr">
        <is>
          <t>已通过</t>
        </is>
      </c>
      <c r="C705" s="4">
        <v>45995.93712962963</v>
      </c>
      <c r="D705" s="4">
        <v>45996.34212962963</v>
      </c>
      <c r="E705" t="inlineStr">
        <is>
          <t>唐清林</t>
        </is>
      </c>
      <c r="F705" t="inlineStr">
        <is>
          <t>商业化中心;销售大区;中国大陆区;华南区作战指挥部;华南口味组</t>
        </is>
      </c>
      <c r="G705"/>
      <c r="H705">
        <v>2</v>
      </c>
      <c r="I705">
        <v>2</v>
      </c>
      <c r="J705" t="inlineStr">
        <is>
          <t>9h43m12.293s</t>
        </is>
      </c>
      <c r="K705" t="inlineStr">
        <is>
          <t>排休假</t>
        </is>
      </c>
      <c r="L705" s="2">
        <v>45996</v>
      </c>
      <c r="M705" s="2">
        <v>45996.5</v>
      </c>
      <c r="N705" t="inlineStr">
        <is>
          <t>1</t>
        </is>
      </c>
      <c r="O705" t="inlineStr">
        <is>
          <t>休排休假一天</t>
        </is>
      </c>
      <c r="P705" t="inlineStr">
        <is>
          <t>天</t>
        </is>
      </c>
      <c r="Q705"/>
      <c r="R705"/>
      <c r="S705"/>
      <c r="T705" s="3"/>
      <c r="U705" s="3"/>
      <c r="V705"/>
      <c r="W705" t="inlineStr">
        <is>
          <t>NzU1MDE0NzI0MzAzMzAzNDc1MzpyZWN2NHFhSUJYZmtWSjoyMzM4ZmRhZmI3ZjU3ZjhmY2Q2Y2IzYmIyMzI2MzI0ODox</t>
        </is>
      </c>
    </row>
    <row r="706" ht="25.5" customHeight="1">
      <c r="A706" t="inlineStr">
        <is>
          <t>202512040088</t>
        </is>
      </c>
      <c r="B706" t="inlineStr">
        <is>
          <t>已通过</t>
        </is>
      </c>
      <c r="C706" s="4">
        <v>45995.8171875</v>
      </c>
      <c r="D706" s="4">
        <v>45996.397939814815</v>
      </c>
      <c r="E706" t="inlineStr">
        <is>
          <t>朱洪军</t>
        </is>
      </c>
      <c r="F706" t="inlineStr">
        <is>
          <t>项目管理部;销售管理部;中国区口味组</t>
        </is>
      </c>
      <c r="G706"/>
      <c r="H706">
        <v>1</v>
      </c>
      <c r="I706">
        <v>1</v>
      </c>
      <c r="J706" t="inlineStr">
        <is>
          <t>13h56m16.535s</t>
        </is>
      </c>
      <c r="K706" t="inlineStr">
        <is>
          <t>排休假</t>
        </is>
      </c>
      <c r="L706" s="2">
        <v>45995</v>
      </c>
      <c r="M706" s="2">
        <v>45995.5</v>
      </c>
      <c r="N706" t="inlineStr">
        <is>
          <t>1</t>
        </is>
      </c>
      <c r="O706" t="inlineStr">
        <is>
          <t>排休假</t>
        </is>
      </c>
      <c r="P706" t="inlineStr">
        <is>
          <t>天</t>
        </is>
      </c>
      <c r="Q706"/>
      <c r="R706"/>
      <c r="S706"/>
      <c r="T706" s="3"/>
      <c r="U706" s="3"/>
      <c r="V706"/>
      <c r="W706" t="inlineStr">
        <is>
          <t>NzU1MDE0NzI0MzAzMzAzNDc1MzpyZWN2NHB0ZWhZUXpKMjo5ZDJhYWUzYzg2NDU1MzkzMDYwYjU4OWUyMjgyOTBjMzox</t>
        </is>
      </c>
    </row>
    <row r="707" ht="25.5" customHeight="1">
      <c r="A707" t="inlineStr">
        <is>
          <t>202512040078</t>
        </is>
      </c>
      <c r="B707" t="inlineStr">
        <is>
          <t>已通过</t>
        </is>
      </c>
      <c r="C707" s="4">
        <v>45995.801203703704</v>
      </c>
      <c r="D707" s="4">
        <v>45995.801469907405</v>
      </c>
      <c r="E707" t="inlineStr">
        <is>
          <t>张如意</t>
        </is>
      </c>
      <c r="F707" t="inlineStr">
        <is>
          <t>项目管理部;销售管理部;中国区口味组</t>
        </is>
      </c>
      <c r="G707"/>
      <c r="H707">
        <v>1</v>
      </c>
      <c r="I707">
        <v>1</v>
      </c>
      <c r="J707" t="inlineStr">
        <is>
          <t>22.58s</t>
        </is>
      </c>
      <c r="K707" t="inlineStr">
        <is>
          <t>排休假</t>
        </is>
      </c>
      <c r="L707" s="2">
        <v>45996</v>
      </c>
      <c r="M707" s="2">
        <v>45997.5</v>
      </c>
      <c r="N707" t="inlineStr">
        <is>
          <t>2</t>
        </is>
      </c>
      <c r="O707" t="inlineStr">
        <is>
          <t>排休</t>
        </is>
      </c>
      <c r="P707" t="inlineStr">
        <is>
          <t>天</t>
        </is>
      </c>
      <c r="Q707"/>
      <c r="R707"/>
      <c r="S707"/>
      <c r="T707" s="3"/>
      <c r="U707" s="3"/>
      <c r="V707"/>
      <c r="W707" t="inlineStr">
        <is>
          <t>NzU1MDE0NzI0MzAzMzAzNDc1MzpyZWN2NHBucVlWaEUzYTpmZGQxYTEyYzM4NDYxNGRiOTY1OWE1MTI4M2VhNzkzYjox</t>
        </is>
      </c>
    </row>
    <row r="708" ht="25.5" customHeight="1">
      <c r="A708" t="inlineStr">
        <is>
          <t>202512040075</t>
        </is>
      </c>
      <c r="B708" t="inlineStr">
        <is>
          <t>已撤回</t>
        </is>
      </c>
      <c r="C708" s="4">
        <v>45995.79054398148</v>
      </c>
      <c r="D708" s="4">
        <v>45995.80079861111</v>
      </c>
      <c r="E708" t="inlineStr">
        <is>
          <t>张如意</t>
        </is>
      </c>
      <c r="F708" t="inlineStr">
        <is>
          <t>项目管理部;销售管理部;中国区口味组</t>
        </is>
      </c>
      <c r="G708"/>
      <c r="H708">
        <v>0</v>
      </c>
      <c r="I708">
        <v>0</v>
      </c>
      <c r="J708" t="inlineStr">
        <is>
          <t>14m46.174s</t>
        </is>
      </c>
      <c r="K708" t="inlineStr">
        <is>
          <t>排休假</t>
        </is>
      </c>
      <c r="L708" s="2">
        <v>45996</v>
      </c>
      <c r="M708" s="2">
        <v>45998.5</v>
      </c>
      <c r="N708" t="inlineStr">
        <is>
          <t>3</t>
        </is>
      </c>
      <c r="O708" t="inlineStr">
        <is>
          <t>排休</t>
        </is>
      </c>
      <c r="P708" t="inlineStr">
        <is>
          <t>天</t>
        </is>
      </c>
      <c r="Q708"/>
      <c r="R708"/>
      <c r="S708"/>
      <c r="T708" s="3"/>
      <c r="U708" s="3"/>
      <c r="V708"/>
      <c r="W708" t="inlineStr">
        <is>
          <t>NzU1MDE0NzI0MzAzMzAzNDc1MzpyZWN2NHBqem5hWnM2eTo5MmIzNWUyMDU1NjQyMmE0MzQ3YjIyZjU1MWUzOWE2MTox</t>
        </is>
      </c>
    </row>
    <row r="709" ht="25.5" customHeight="1">
      <c r="A709" t="inlineStr">
        <is>
          <t>202512040071</t>
        </is>
      </c>
      <c r="B709" t="inlineStr">
        <is>
          <t>已通过</t>
        </is>
      </c>
      <c r="C709" s="4">
        <v>45995.76002314815</v>
      </c>
      <c r="D709" s="4">
        <v>45995.77060185185</v>
      </c>
      <c r="E709" t="inlineStr">
        <is>
          <t>马志明</t>
        </is>
      </c>
      <c r="F709" t="inlineStr">
        <is>
          <t>项目管理部;销售管理部;中国区口味组</t>
        </is>
      </c>
      <c r="G709"/>
      <c r="H709">
        <v>1</v>
      </c>
      <c r="I709">
        <v>1</v>
      </c>
      <c r="J709" t="inlineStr">
        <is>
          <t>15m13.753s</t>
        </is>
      </c>
      <c r="K709" t="inlineStr">
        <is>
          <t>排休假</t>
        </is>
      </c>
      <c r="L709" s="2">
        <v>45995</v>
      </c>
      <c r="M709" s="2">
        <v>45995.5</v>
      </c>
      <c r="N709" t="inlineStr">
        <is>
          <t>1</t>
        </is>
      </c>
      <c r="O709" t="inlineStr">
        <is>
          <t>排休</t>
        </is>
      </c>
      <c r="P709" t="inlineStr">
        <is>
          <t>天</t>
        </is>
      </c>
      <c r="Q709"/>
      <c r="R709"/>
      <c r="S709"/>
      <c r="T709" s="3"/>
      <c r="U709" s="3"/>
      <c r="V709"/>
      <c r="W709" t="inlineStr">
        <is>
          <t>NzU1MDE0NzI0MzAzMzAzNDc1MzpyZWN2NHA4dmxWRzdNcDoxMzUzMjUxMGI5NjZkN2QxYWE2ZWVkNGUwMDU3N2YyOTox</t>
        </is>
      </c>
    </row>
    <row r="710" ht="25.5" customHeight="1">
      <c r="A710" t="inlineStr">
        <is>
          <t>202512040067</t>
        </is>
      </c>
      <c r="B710" t="inlineStr">
        <is>
          <t>已通过</t>
        </is>
      </c>
      <c r="C710" s="4">
        <v>45995.72709490741</v>
      </c>
      <c r="D710" s="4">
        <v>45995.72934027778</v>
      </c>
      <c r="E710" t="inlineStr">
        <is>
          <t>冯明</t>
        </is>
      </c>
      <c r="F710" t="inlineStr">
        <is>
          <t>项目管理部;销售管理部;中国区口味组</t>
        </is>
      </c>
      <c r="G710"/>
      <c r="H710">
        <v>1</v>
      </c>
      <c r="I710">
        <v>1</v>
      </c>
      <c r="J710" t="inlineStr">
        <is>
          <t>3m13.355s</t>
        </is>
      </c>
      <c r="K710" t="inlineStr">
        <is>
          <t>排休假</t>
        </is>
      </c>
      <c r="L710" s="2">
        <v>45995</v>
      </c>
      <c r="M710" s="2">
        <v>45995.5</v>
      </c>
      <c r="N710" t="inlineStr">
        <is>
          <t>1</t>
        </is>
      </c>
      <c r="O710" t="inlineStr">
        <is>
          <t>排休</t>
        </is>
      </c>
      <c r="P710" t="inlineStr">
        <is>
          <t>天</t>
        </is>
      </c>
      <c r="Q710"/>
      <c r="R710"/>
      <c r="S710"/>
      <c r="T710" s="3"/>
      <c r="U710" s="3"/>
      <c r="V710"/>
      <c r="W710" t="inlineStr">
        <is>
          <t>NzU1MDE0NzI0MzAzMzAzNDc1MzpyZWN2NG9XenJSdEFsbzpmM2JhNDA0NzkzMTJjMjc5YWQ5YzAzNWQ4NThmNDc5NDox</t>
        </is>
      </c>
    </row>
    <row r="711" ht="25.5" customHeight="1">
      <c r="A711" t="inlineStr">
        <is>
          <t>202512040025</t>
        </is>
      </c>
      <c r="B711" t="inlineStr">
        <is>
          <t>已通过</t>
        </is>
      </c>
      <c r="C711" s="4">
        <v>45995.50137731482</v>
      </c>
      <c r="D711" s="4">
        <v>45995.770844907405</v>
      </c>
      <c r="E711" t="inlineStr">
        <is>
          <t>吴春斌</t>
        </is>
      </c>
      <c r="F711" t="inlineStr">
        <is>
          <t>项目管理部;销售管理部;中国区口味组</t>
        </is>
      </c>
      <c r="G711"/>
      <c r="H711">
        <v>1</v>
      </c>
      <c r="I711">
        <v>1</v>
      </c>
      <c r="J711" t="inlineStr">
        <is>
          <t>6h28m1.726s</t>
        </is>
      </c>
      <c r="K711" t="inlineStr">
        <is>
          <t>排休假</t>
        </is>
      </c>
      <c r="L711" s="2">
        <v>45995</v>
      </c>
      <c r="M711" s="2">
        <v>45996.5</v>
      </c>
      <c r="N711" t="inlineStr">
        <is>
          <t>2</t>
        </is>
      </c>
      <c r="O711" t="inlineStr">
        <is>
          <t>暂无项目，申请排休。</t>
        </is>
      </c>
      <c r="P711" t="inlineStr">
        <is>
          <t>天</t>
        </is>
      </c>
      <c r="Q711"/>
      <c r="R711"/>
      <c r="S711"/>
      <c r="T711" s="3"/>
      <c r="U711" s="3"/>
      <c r="V711"/>
      <c r="W711" t="inlineStr">
        <is>
          <t>NzU1MDE0NzI0MzAzMzAzNDc1MzpyZWN2NG5DSzV3T1V5WTo0YzY0OGRiMWMwMDY3MTMzYmI0MzJjZjdmNTAzY2IxODox</t>
        </is>
      </c>
    </row>
    <row r="712" ht="25.5" customHeight="1">
      <c r="A712" t="inlineStr">
        <is>
          <t>202512040002</t>
        </is>
      </c>
      <c r="B712" t="inlineStr">
        <is>
          <t>已通过</t>
        </is>
      </c>
      <c r="C712" s="4">
        <v>45995.396516203706</v>
      </c>
      <c r="D712" s="4">
        <v>45995.43256944444</v>
      </c>
      <c r="E712" t="inlineStr">
        <is>
          <t>罗刚</t>
        </is>
      </c>
      <c r="F712" t="inlineStr">
        <is>
          <t>项目管理部;销售管理部;中国区口味组</t>
        </is>
      </c>
      <c r="G712"/>
      <c r="H712">
        <v>1</v>
      </c>
      <c r="I712">
        <v>1</v>
      </c>
      <c r="J712" t="inlineStr">
        <is>
          <t>51m54.257s</t>
        </is>
      </c>
      <c r="K712" t="inlineStr">
        <is>
          <t>排休假</t>
        </is>
      </c>
      <c r="L712" s="2">
        <v>45995</v>
      </c>
      <c r="M712" s="2">
        <v>45995.5</v>
      </c>
      <c r="N712" t="inlineStr">
        <is>
          <t>1</t>
        </is>
      </c>
      <c r="O712" t="inlineStr">
        <is>
          <t>排休假</t>
        </is>
      </c>
      <c r="P712" t="inlineStr">
        <is>
          <t>天</t>
        </is>
      </c>
      <c r="Q712"/>
      <c r="R712"/>
      <c r="S712"/>
      <c r="T712" s="3"/>
      <c r="U712" s="3"/>
      <c r="V712"/>
      <c r="W712" t="inlineStr">
        <is>
          <t>NzU1MDE0NzI0MzAzMzAzNDc1MzpyZWN2NG4wSjJhNVRsSTo3MmI4NDAxYjViMDBmN2ZhZjI1MGQxZDE1ZjMzMWJlMTox</t>
        </is>
      </c>
    </row>
    <row r="713" ht="25.5" customHeight="1">
      <c r="A713" t="inlineStr">
        <is>
          <t>202512030084</t>
        </is>
      </c>
      <c r="B713" t="inlineStr">
        <is>
          <t>已通过</t>
        </is>
      </c>
      <c r="C713" s="4">
        <v>45994.91751157407</v>
      </c>
      <c r="D713" s="4">
        <v>45994.92077546296</v>
      </c>
      <c r="E713" t="inlineStr">
        <is>
          <t>曹发</t>
        </is>
      </c>
      <c r="F713" t="inlineStr">
        <is>
          <t>项目管理部;销售管理部;中国区口味组</t>
        </is>
      </c>
      <c r="G713"/>
      <c r="H713">
        <v>1</v>
      </c>
      <c r="I713">
        <v>1</v>
      </c>
      <c r="J713" t="inlineStr">
        <is>
          <t>4m41.217s</t>
        </is>
      </c>
      <c r="K713" t="inlineStr">
        <is>
          <t>排休假</t>
        </is>
      </c>
      <c r="L713" s="2">
        <v>45994</v>
      </c>
      <c r="M713" s="2">
        <v>45994.5</v>
      </c>
      <c r="N713" t="inlineStr">
        <is>
          <t>1</t>
        </is>
      </c>
      <c r="O713" t="inlineStr">
        <is>
          <t>正常休假</t>
        </is>
      </c>
      <c r="P713" t="inlineStr">
        <is>
          <t>天</t>
        </is>
      </c>
      <c r="Q713"/>
      <c r="R713"/>
      <c r="S713"/>
      <c r="T713" s="3"/>
      <c r="U713" s="3"/>
      <c r="V713"/>
      <c r="W713" t="inlineStr">
        <is>
          <t>NzU1MDE0NzI0MzAzMzAzNDc1MzpyZWN2NGtkNElkY2dqODo1NGVkMWMyMTk2N2IxZTFmNGQwNjllOWI3OTcyMzRiYTox</t>
        </is>
      </c>
    </row>
    <row r="714" ht="25.5" customHeight="1">
      <c r="A714" t="inlineStr">
        <is>
          <t>202512030070</t>
        </is>
      </c>
      <c r="B714" t="inlineStr">
        <is>
          <t>已通过</t>
        </is>
      </c>
      <c r="C714" s="4">
        <v>45994.88762731481</v>
      </c>
      <c r="D714" s="4">
        <v>45994.92085648148</v>
      </c>
      <c r="E714" t="inlineStr">
        <is>
          <t>张连顺</t>
        </is>
      </c>
      <c r="F714" t="inlineStr">
        <is>
          <t>项目管理部;销售管理部;中国区口味组</t>
        </is>
      </c>
      <c r="G714"/>
      <c r="H714">
        <v>1</v>
      </c>
      <c r="I714">
        <v>1</v>
      </c>
      <c r="J714" t="inlineStr">
        <is>
          <t>47m51.098s</t>
        </is>
      </c>
      <c r="K714" t="inlineStr">
        <is>
          <t>年假 2025</t>
        </is>
      </c>
      <c r="L714" s="2">
        <v>45995</v>
      </c>
      <c r="M714" s="2">
        <v>45996.5</v>
      </c>
      <c r="N714" t="inlineStr">
        <is>
          <t>2</t>
        </is>
      </c>
      <c r="O714" t="inlineStr">
        <is>
          <t>休假</t>
        </is>
      </c>
      <c r="P714" t="inlineStr">
        <is>
          <t>天</t>
        </is>
      </c>
      <c r="Q714"/>
      <c r="R714"/>
      <c r="S714"/>
      <c r="T714" s="3"/>
      <c r="U714" s="3"/>
      <c r="V714"/>
      <c r="W714" t="inlineStr">
        <is>
          <t>NzU1MDE0NzI0MzAzMzAzNDc1MzpyZWN2NGsyZU93anBicjoxOTI3YjMzYWY0ZWFlOTExMjgwZGRjMWM1MGJiMjg1MDox</t>
        </is>
      </c>
    </row>
    <row r="715" ht="25.5" customHeight="1">
      <c r="A715" t="inlineStr">
        <is>
          <t>202512030045</t>
        </is>
      </c>
      <c r="B715" t="inlineStr">
        <is>
          <t>已通过</t>
        </is>
      </c>
      <c r="C715" s="4">
        <v>45994.73274305555</v>
      </c>
      <c r="D715" s="4">
        <v>45994.92089120371</v>
      </c>
      <c r="E715" t="inlineStr">
        <is>
          <t>马志明</t>
        </is>
      </c>
      <c r="F715" t="inlineStr">
        <is>
          <t>项目管理部;销售管理部;中国区口味组</t>
        </is>
      </c>
      <c r="G715"/>
      <c r="H715">
        <v>1</v>
      </c>
      <c r="I715">
        <v>1</v>
      </c>
      <c r="J715" t="inlineStr">
        <is>
          <t>4h30m55.643s</t>
        </is>
      </c>
      <c r="K715" t="inlineStr">
        <is>
          <t>排休假</t>
        </is>
      </c>
      <c r="L715" s="2">
        <v>45994</v>
      </c>
      <c r="M715" s="2">
        <v>45994.5</v>
      </c>
      <c r="N715" t="inlineStr">
        <is>
          <t>1</t>
        </is>
      </c>
      <c r="O715" t="inlineStr">
        <is>
          <t>排休</t>
        </is>
      </c>
      <c r="P715" t="inlineStr">
        <is>
          <t>天</t>
        </is>
      </c>
      <c r="Q715"/>
      <c r="R715"/>
      <c r="S715"/>
      <c r="T715" s="3"/>
      <c r="U715" s="3"/>
      <c r="V715"/>
      <c r="W715" t="inlineStr">
        <is>
          <t>NzU1MDE0NzI0MzAzMzAzNDc1MzpyZWN2NGo4NVVtMk16YzplOTY4NjlhYTRjY2JkY2IwODQ4ZDQzYWRhYWVjZGNlNDox</t>
        </is>
      </c>
    </row>
    <row r="716" ht="25.5" customHeight="1">
      <c r="A716" t="inlineStr">
        <is>
          <t>202512030022</t>
        </is>
      </c>
      <c r="B716" t="inlineStr">
        <is>
          <t>已通过</t>
        </is>
      </c>
      <c r="C716" s="4">
        <v>45994.64020833333</v>
      </c>
      <c r="D716" s="4">
        <v>45994.6403587963</v>
      </c>
      <c r="E716" t="inlineStr">
        <is>
          <t>尹龙强</t>
        </is>
      </c>
      <c r="F716" t="inlineStr">
        <is>
          <t>项目管理部;销售管理部;中国区口味组</t>
        </is>
      </c>
      <c r="G716"/>
      <c r="H716">
        <v>1</v>
      </c>
      <c r="I716">
        <v>1</v>
      </c>
      <c r="J716" t="inlineStr">
        <is>
          <t>13.525s</t>
        </is>
      </c>
      <c r="K716" t="inlineStr">
        <is>
          <t>排休假</t>
        </is>
      </c>
      <c r="L716" s="2">
        <v>45994</v>
      </c>
      <c r="M716" s="2">
        <v>45994.5</v>
      </c>
      <c r="N716" t="inlineStr">
        <is>
          <t>1</t>
        </is>
      </c>
      <c r="O716" t="inlineStr">
        <is>
          <t>原地休息调整</t>
        </is>
      </c>
      <c r="P716" t="inlineStr">
        <is>
          <t>天</t>
        </is>
      </c>
      <c r="Q716"/>
      <c r="R716"/>
      <c r="S716"/>
      <c r="T716" s="3"/>
      <c r="U716" s="3"/>
      <c r="V716"/>
      <c r="W716" t="inlineStr">
        <is>
          <t>NzU1MDE0NzI0MzAzMzAzNDc1MzpyZWN2NGlBeFA5TTNBWTo3ZmM2MDJmN2ZkMDRkMzk5NTg5NGZiODYxZjk4NDc2Yjox</t>
        </is>
      </c>
    </row>
    <row r="717" ht="25.5" customHeight="1">
      <c r="A717" t="inlineStr">
        <is>
          <t>202512030003</t>
        </is>
      </c>
      <c r="B717" t="inlineStr">
        <is>
          <t>已通过</t>
        </is>
      </c>
      <c r="C717" s="4">
        <v>45994.402453703704</v>
      </c>
      <c r="D717" s="4">
        <v>45994.92091435185</v>
      </c>
      <c r="E717" t="inlineStr">
        <is>
          <t>丁敬文</t>
        </is>
      </c>
      <c r="F717" t="inlineStr">
        <is>
          <t>项目管理部;销售管理部;中国区口味组</t>
        </is>
      </c>
      <c r="G717"/>
      <c r="H717">
        <v>1</v>
      </c>
      <c r="I717">
        <v>1</v>
      </c>
      <c r="J717" t="inlineStr">
        <is>
          <t>12h26m35.402s</t>
        </is>
      </c>
      <c r="K717" t="inlineStr">
        <is>
          <t>排休假</t>
        </is>
      </c>
      <c r="L717" s="2">
        <v>45994</v>
      </c>
      <c r="M717" s="2">
        <v>45996.5</v>
      </c>
      <c r="N717" t="inlineStr">
        <is>
          <t>3</t>
        </is>
      </c>
      <c r="O717" t="inlineStr">
        <is>
          <t>排休</t>
        </is>
      </c>
      <c r="P717" t="inlineStr">
        <is>
          <t>天</t>
        </is>
      </c>
      <c r="Q717"/>
      <c r="R717"/>
      <c r="S717"/>
      <c r="T717" s="3"/>
      <c r="U717" s="3"/>
      <c r="V717"/>
      <c r="W717" t="inlineStr">
        <is>
          <t>NzU1MDE0NzI0MzAzMzAzNDc1MzpyZWN2NGhjbEVuYWF1SDpmYTZjMTMwMmUzODM5ZTdmZjEwZTFjYmFjNzIxMjY1ZDox</t>
        </is>
      </c>
    </row>
    <row r="718" ht="25.5" customHeight="1">
      <c r="A718" t="inlineStr">
        <is>
          <t>202512020081</t>
        </is>
      </c>
      <c r="B718" t="inlineStr">
        <is>
          <t>已通过</t>
        </is>
      </c>
      <c r="C718" s="4">
        <v>45993.89840277778</v>
      </c>
      <c r="D718" s="4">
        <v>45993.926782407405</v>
      </c>
      <c r="E718" t="inlineStr">
        <is>
          <t>罗刚</t>
        </is>
      </c>
      <c r="F718" t="inlineStr">
        <is>
          <t>项目管理部;销售管理部;中国区口味组</t>
        </is>
      </c>
      <c r="G718"/>
      <c r="H718">
        <v>1</v>
      </c>
      <c r="I718">
        <v>1</v>
      </c>
      <c r="J718" t="inlineStr">
        <is>
          <t>40m51.563s</t>
        </is>
      </c>
      <c r="K718" t="inlineStr">
        <is>
          <t>排休假</t>
        </is>
      </c>
      <c r="L718" s="2">
        <v>45994</v>
      </c>
      <c r="M718" s="2">
        <v>45994.5</v>
      </c>
      <c r="N718" t="inlineStr">
        <is>
          <t>1</t>
        </is>
      </c>
      <c r="O718" t="inlineStr">
        <is>
          <t>排休假</t>
        </is>
      </c>
      <c r="P718" t="inlineStr">
        <is>
          <t>天</t>
        </is>
      </c>
      <c r="Q718"/>
      <c r="R718"/>
      <c r="S718"/>
      <c r="T718" s="3"/>
      <c r="U718" s="3"/>
      <c r="V718"/>
      <c r="W718" t="inlineStr">
        <is>
          <t>NzU1MDE0NzI0MzAzMzAzNDc1MzpyZWN2NGVmQ3ppTkZhQToyNDA0NzViOGNlYmJhMGZkZTNhMTU2ZGY3NzU3NTVhNTox</t>
        </is>
      </c>
    </row>
    <row r="719" ht="25.5" customHeight="1">
      <c r="A719" t="inlineStr">
        <is>
          <t>202512020014</t>
        </is>
      </c>
      <c r="B719" t="inlineStr">
        <is>
          <t>已通过</t>
        </is>
      </c>
      <c r="C719" s="4">
        <v>45993.445</v>
      </c>
      <c r="D719" s="4">
        <v>45993.51537037037</v>
      </c>
      <c r="E719" t="inlineStr">
        <is>
          <t>王野</t>
        </is>
      </c>
      <c r="F719" t="inlineStr">
        <is>
          <t>项目管理部;销售管理部;中国区口味组</t>
        </is>
      </c>
      <c r="G719"/>
      <c r="H719">
        <v>1</v>
      </c>
      <c r="I719">
        <v>1</v>
      </c>
      <c r="J719" t="inlineStr">
        <is>
          <t>1h41m19.997s</t>
        </is>
      </c>
      <c r="K719" t="inlineStr">
        <is>
          <t>年假 2025</t>
        </is>
      </c>
      <c r="L719" s="2">
        <v>45986</v>
      </c>
      <c r="M719" s="2">
        <v>45986.5</v>
      </c>
      <c r="N719" t="inlineStr">
        <is>
          <t>1</t>
        </is>
      </c>
      <c r="O719" t="inlineStr">
        <is>
          <t>休假</t>
        </is>
      </c>
      <c r="P719" t="inlineStr">
        <is>
          <t>天</t>
        </is>
      </c>
      <c r="Q719"/>
      <c r="R719"/>
      <c r="S719"/>
      <c r="T719" s="3"/>
      <c r="U719" s="3"/>
      <c r="V719"/>
      <c r="W719" t="inlineStr">
        <is>
          <t>NzU1MDE0NzI0MzAzMzAzNDc1MzpyZWN2NGJCZkNzanV4Zzo0NDJkZmU2YTdiYzZjODhjZDM4NTdjMTlmZTkzZmMzZDox</t>
        </is>
      </c>
    </row>
    <row r="720" ht="25.5" customHeight="1">
      <c r="A720" t="inlineStr">
        <is>
          <t>202512020009</t>
        </is>
      </c>
      <c r="B720" t="inlineStr">
        <is>
          <t>已通过</t>
        </is>
      </c>
      <c r="C720" s="4">
        <v>45993.41740740741</v>
      </c>
      <c r="D720" s="4">
        <v>45993.44096064815</v>
      </c>
      <c r="E720" t="inlineStr">
        <is>
          <t>罗刚</t>
        </is>
      </c>
      <c r="F720" t="inlineStr">
        <is>
          <t>项目管理部;销售管理部;中国区口味组</t>
        </is>
      </c>
      <c r="G720"/>
      <c r="H720">
        <v>1</v>
      </c>
      <c r="I720">
        <v>1</v>
      </c>
      <c r="J720" t="inlineStr">
        <is>
          <t>33m54.385s</t>
        </is>
      </c>
      <c r="K720" t="inlineStr">
        <is>
          <t>排休假</t>
        </is>
      </c>
      <c r="L720" s="2">
        <v>45993</v>
      </c>
      <c r="M720" s="2">
        <v>45993.5</v>
      </c>
      <c r="N720" t="inlineStr">
        <is>
          <t>1</t>
        </is>
      </c>
      <c r="O720" t="inlineStr">
        <is>
          <t>排休假</t>
        </is>
      </c>
      <c r="P720" t="inlineStr">
        <is>
          <t>天</t>
        </is>
      </c>
      <c r="Q720"/>
      <c r="R720"/>
      <c r="S720"/>
      <c r="T720" s="3"/>
      <c r="U720" s="3"/>
      <c r="V720"/>
      <c r="W720" t="inlineStr">
        <is>
          <t>NzU1MDE0NzI0MzAzMzAzNDc1MzpyZWN2NGJyZnl2OHB0RTpmZDBhYjMzMDQ5NjI3YmJiZTI5YmU4NTcwYzcwMjk1ODox</t>
        </is>
      </c>
    </row>
    <row r="721" ht="25.5" customHeight="1">
      <c r="A721" t="inlineStr">
        <is>
          <t>202512010110</t>
        </is>
      </c>
      <c r="B721" t="inlineStr">
        <is>
          <t>已通过</t>
        </is>
      </c>
      <c r="C721" s="4">
        <v>45992.95685185185</v>
      </c>
      <c r="D721" s="4">
        <v>45992.9721412037</v>
      </c>
      <c r="E721" t="inlineStr">
        <is>
          <t>许宝华</t>
        </is>
      </c>
      <c r="F721" t="inlineStr">
        <is>
          <t>项目管理部;销售管理部;中国区口味组</t>
        </is>
      </c>
      <c r="G721"/>
      <c r="H721">
        <v>1</v>
      </c>
      <c r="I721">
        <v>1</v>
      </c>
      <c r="J721" t="inlineStr">
        <is>
          <t>22m0.945s</t>
        </is>
      </c>
      <c r="K721" t="inlineStr">
        <is>
          <t>排休假</t>
        </is>
      </c>
      <c r="L721" s="2">
        <v>45992</v>
      </c>
      <c r="M721" s="2">
        <v>45992.5</v>
      </c>
      <c r="N721" t="inlineStr">
        <is>
          <t>1</t>
        </is>
      </c>
      <c r="O721" t="inlineStr">
        <is>
          <t>深圳出发新加坡。今晚到的晚没工作。排休一天</t>
        </is>
      </c>
      <c r="P721" t="inlineStr">
        <is>
          <t>天</t>
        </is>
      </c>
      <c r="Q721"/>
      <c r="R721"/>
      <c r="S721"/>
      <c r="T721" s="3"/>
      <c r="U721" s="3"/>
      <c r="V721"/>
      <c r="W721" t="inlineStr">
        <is>
          <t>NzU1MDE0NzI0MzAzMzAzNDc1MzpyZWN2NDhLaHI2S2o4dzozMzI4NDQxZDEwZDFjN2RiOGEzZWI5ZmFhYTZlZWE5ODox</t>
        </is>
      </c>
    </row>
    <row r="722" ht="25.5" customHeight="1">
      <c r="A722" t="inlineStr">
        <is>
          <t>202512010102</t>
        </is>
      </c>
      <c r="B722" t="inlineStr">
        <is>
          <t>已通过</t>
        </is>
      </c>
      <c r="C722" s="4">
        <v>45992.86271990741</v>
      </c>
      <c r="D722" s="4">
        <v>45992.94293981481</v>
      </c>
      <c r="E722" t="inlineStr">
        <is>
          <t>张泽坤</t>
        </is>
      </c>
      <c r="F722" t="inlineStr">
        <is>
          <t>项目管理部;产研项目管理部</t>
        </is>
      </c>
      <c r="G722"/>
      <c r="H722">
        <v>2</v>
      </c>
      <c r="I722">
        <v>2</v>
      </c>
      <c r="J722" t="inlineStr">
        <is>
          <t>1h55m30.813s</t>
        </is>
      </c>
      <c r="K722" t="inlineStr">
        <is>
          <t>育儿假</t>
        </is>
      </c>
      <c r="L722" s="2">
        <v>45994</v>
      </c>
      <c r="M722" s="2">
        <v>45994.5</v>
      </c>
      <c r="N722" t="inlineStr">
        <is>
          <t>1</t>
        </is>
      </c>
      <c r="O722" t="inlineStr">
        <is>
          <t>家里有事，请假一天</t>
        </is>
      </c>
      <c r="P722" t="inlineStr">
        <is>
          <t>天</t>
        </is>
      </c>
      <c r="Q722"/>
      <c r="R722"/>
      <c r="S722"/>
      <c r="T722" s="3" t="str">
        <f>=HYPERLINK("https://www.feishu.cn/approval/admin/previewAttachment?key=2feedc72-84f0-4362-9ba4-87e43dad68ec", "1 张图片")</f>
        <v>1 张图片</v>
      </c>
      <c r="U722" s="3"/>
      <c r="V722"/>
      <c r="W722" t="inlineStr">
        <is>
          <t>NzU1MDE0NzI0MzAzMzAzNDc1MzpyZWN2NDhjOVAzdjA3QToxMTRmY2JlYjU2ZmYxMDAwZTBhN2QxYjhlODQwNzc4MDox</t>
        </is>
      </c>
    </row>
    <row r="723" ht="25.5" customHeight="1">
      <c r="A723" t="inlineStr">
        <is>
          <t>202512010099</t>
        </is>
      </c>
      <c r="B723" t="inlineStr">
        <is>
          <t>已通过</t>
        </is>
      </c>
      <c r="C723" s="4">
        <v>45992.841898148145</v>
      </c>
      <c r="D723" s="4">
        <v>45992.86289351852</v>
      </c>
      <c r="E723" t="inlineStr">
        <is>
          <t>马志明</t>
        </is>
      </c>
      <c r="F723" t="inlineStr">
        <is>
          <t>项目管理部;销售管理部;中国区口味组</t>
        </is>
      </c>
      <c r="G723"/>
      <c r="H723">
        <v>1</v>
      </c>
      <c r="I723">
        <v>1</v>
      </c>
      <c r="J723" t="inlineStr">
        <is>
          <t>30m14.423s</t>
        </is>
      </c>
      <c r="K723" t="inlineStr">
        <is>
          <t>排休假</t>
        </is>
      </c>
      <c r="L723" s="2">
        <v>45992</v>
      </c>
      <c r="M723" s="2">
        <v>45993.5</v>
      </c>
      <c r="N723" t="inlineStr">
        <is>
          <t>2</t>
        </is>
      </c>
      <c r="O723" t="inlineStr">
        <is>
          <t>排休</t>
        </is>
      </c>
      <c r="P723" t="inlineStr">
        <is>
          <t>天</t>
        </is>
      </c>
      <c r="Q723"/>
      <c r="R723"/>
      <c r="S723"/>
      <c r="T723" s="3"/>
      <c r="U723" s="3"/>
      <c r="V723"/>
      <c r="W723" t="inlineStr">
        <is>
          <t>NzU1MDE0NzI0MzAzMzAzNDc1MzpyZWN2NDg0QkVTWHYycTo3OGY0NzA5YmViNGRkNzE2YjY0MzIwNzliM2I2OWIxOTox</t>
        </is>
      </c>
    </row>
    <row r="724" ht="25.5" customHeight="1">
      <c r="A724" t="inlineStr">
        <is>
          <t>202512010011</t>
        </is>
      </c>
      <c r="B724" t="inlineStr">
        <is>
          <t>已通过</t>
        </is>
      </c>
      <c r="C724" s="4">
        <v>45992.40673611111</v>
      </c>
      <c r="D724" s="4">
        <v>45992.40835648148</v>
      </c>
      <c r="E724" t="inlineStr">
        <is>
          <t>李阳</t>
        </is>
      </c>
      <c r="F724" t="inlineStr">
        <is>
          <t>项目管理部</t>
        </is>
      </c>
      <c r="G724"/>
      <c r="H724">
        <v>1</v>
      </c>
      <c r="I724">
        <v>1</v>
      </c>
      <c r="J724" t="inlineStr">
        <is>
          <t>2m20.014s</t>
        </is>
      </c>
      <c r="K724" t="inlineStr">
        <is>
          <t>加班调休假</t>
        </is>
      </c>
      <c r="L724" s="2">
        <v>45968</v>
      </c>
      <c r="M724" s="2">
        <v>45968.5</v>
      </c>
      <c r="N724" t="inlineStr">
        <is>
          <t>1</t>
        </is>
      </c>
      <c r="O724" t="inlineStr">
        <is>
          <t>事假，去成都，已经结束，补提流程</t>
        </is>
      </c>
      <c r="P724" t="inlineStr">
        <is>
          <t>天</t>
        </is>
      </c>
      <c r="Q724"/>
      <c r="R724"/>
      <c r="S724"/>
      <c r="T724" s="3"/>
      <c r="U724" s="3"/>
      <c r="V724"/>
      <c r="W724" t="inlineStr">
        <is>
          <t>NzU1MDE0NzI0MzAzMzAzNDc1MzpyZWN2NDV3UVBtUjNISzo3NWM5N2E1MDcyYWE4MDk3NGUyNjFlZWNlY2ZjYzM0Njox</t>
        </is>
      </c>
    </row>
    <row r="725" ht="25.5" customHeight="1">
      <c r="A725" t="inlineStr">
        <is>
          <t>202512010004</t>
        </is>
      </c>
      <c r="B725" t="inlineStr">
        <is>
          <t>已通过</t>
        </is>
      </c>
      <c r="C725" s="4">
        <v>45992.38079861111</v>
      </c>
      <c r="D725" s="4">
        <v>45992.86293981481</v>
      </c>
      <c r="E725" t="inlineStr">
        <is>
          <t>范富豪</t>
        </is>
      </c>
      <c r="F725" t="inlineStr">
        <is>
          <t>项目管理部;销售管理部;中国区口味组</t>
        </is>
      </c>
      <c r="G725"/>
      <c r="H725">
        <v>1</v>
      </c>
      <c r="I725">
        <v>1</v>
      </c>
      <c r="J725" t="inlineStr">
        <is>
          <t>11h34m16.534s</t>
        </is>
      </c>
      <c r="K725" t="inlineStr">
        <is>
          <t>排休假</t>
        </is>
      </c>
      <c r="L725" s="2">
        <v>45992</v>
      </c>
      <c r="M725" s="2">
        <v>45992.5</v>
      </c>
      <c r="N725" t="inlineStr">
        <is>
          <t>1</t>
        </is>
      </c>
      <c r="O725" t="inlineStr">
        <is>
          <t>感冒发烧去医院</t>
        </is>
      </c>
      <c r="P725" t="inlineStr">
        <is>
          <t>天</t>
        </is>
      </c>
      <c r="Q725"/>
      <c r="R725"/>
      <c r="S725"/>
      <c r="T725" s="3"/>
      <c r="U725" s="3"/>
      <c r="V725"/>
      <c r="W725" t="inlineStr">
        <is>
          <t>NzU1MDE0NzI0MzAzMzAzNDc1MzpyZWN2NDVucllNUldkRDo3Njc1MzNiNjU4YzQzZTYxMWE1OTQ3YjNiNzlkOWNhMjox</t>
        </is>
      </c>
    </row>
    <row r="726" ht="25.5" customHeight="1">
      <c r="A726" t="inlineStr">
        <is>
          <t>202511300024</t>
        </is>
      </c>
      <c r="B726" t="inlineStr">
        <is>
          <t>已通过</t>
        </is>
      </c>
      <c r="C726" s="4">
        <v>45991.86739583333</v>
      </c>
      <c r="D726" s="4">
        <v>45992.338055555556</v>
      </c>
      <c r="E726" t="inlineStr">
        <is>
          <t>余振兴</t>
        </is>
      </c>
      <c r="F726" t="inlineStr">
        <is>
          <t>商业化中心;销售大区;中国大陆区;华南区作战指挥部;华南口味组</t>
        </is>
      </c>
      <c r="G726"/>
      <c r="H726">
        <v>2</v>
      </c>
      <c r="I726">
        <v>2</v>
      </c>
      <c r="J726" t="inlineStr">
        <is>
          <t>11h17m45.51s</t>
        </is>
      </c>
      <c r="K726" t="inlineStr">
        <is>
          <t>排休假</t>
        </is>
      </c>
      <c r="L726" s="2">
        <v>45992</v>
      </c>
      <c r="M726" s="2">
        <v>45993.5</v>
      </c>
      <c r="N726" t="inlineStr">
        <is>
          <t>2</t>
        </is>
      </c>
      <c r="O726" t="inlineStr">
        <is>
          <t>领导好：家中有事请假排休两天</t>
        </is>
      </c>
      <c r="P726" t="inlineStr">
        <is>
          <t>天</t>
        </is>
      </c>
      <c r="Q726"/>
      <c r="R726"/>
      <c r="S726"/>
      <c r="T726" s="3"/>
      <c r="U726" s="3"/>
      <c r="V726"/>
      <c r="W726" t="inlineStr">
        <is>
          <t>NzU1MDE0NzI0MzAzMzAzNDc1MzpyZWN2NDJua0xHYVdUMzozOTg2MzNhMzg1MjY1MjhkMTYzYmQwMWRmODg0OTI4Zjox</t>
        </is>
      </c>
    </row>
    <row r="727" ht="25.5" customHeight="1">
      <c r="A727" t="inlineStr">
        <is>
          <t>202511300015</t>
        </is>
      </c>
      <c r="B727" t="inlineStr">
        <is>
          <t>已通过</t>
        </is>
      </c>
      <c r="C727" s="4">
        <v>45991.63508101852</v>
      </c>
      <c r="D727" s="4">
        <v>45991.74922453704</v>
      </c>
      <c r="E727" t="inlineStr">
        <is>
          <t>王野</t>
        </is>
      </c>
      <c r="F727" t="inlineStr">
        <is>
          <t>项目管理部;销售管理部;中国区口味组</t>
        </is>
      </c>
      <c r="G727"/>
      <c r="H727">
        <v>1</v>
      </c>
      <c r="I727">
        <v>1</v>
      </c>
      <c r="J727" t="inlineStr">
        <is>
          <t>2h44m22.157s</t>
        </is>
      </c>
      <c r="K727" t="inlineStr">
        <is>
          <t>排休假</t>
        </is>
      </c>
      <c r="L727" s="2">
        <v>45989</v>
      </c>
      <c r="M727" s="2">
        <v>45991.5</v>
      </c>
      <c r="N727" t="inlineStr">
        <is>
          <t>3</t>
        </is>
      </c>
      <c r="O727" t="inlineStr">
        <is>
          <t>排休</t>
        </is>
      </c>
      <c r="P727" t="inlineStr">
        <is>
          <t>天</t>
        </is>
      </c>
      <c r="Q727"/>
      <c r="R727"/>
      <c r="S727"/>
      <c r="T727" s="3"/>
      <c r="U727" s="3"/>
      <c r="V727"/>
      <c r="W727" t="inlineStr">
        <is>
          <t>NzU1MDE0NzI0MzAzMzAzNDc1MzpyZWN2NDExNkFoTHBOMzozMjg2ODU5NTI3MTA0ZDM1Mjc5OWZmODg4ZTgyNTUzYTox</t>
        </is>
      </c>
    </row>
    <row r="728" ht="25.5" customHeight="1">
      <c r="A728" t="inlineStr">
        <is>
          <t>202511300011</t>
        </is>
      </c>
      <c r="B728" t="inlineStr">
        <is>
          <t>已通过</t>
        </is>
      </c>
      <c r="C728" s="4">
        <v>45991.56962962963</v>
      </c>
      <c r="D728" s="4">
        <v>45991.577372685184</v>
      </c>
      <c r="E728" t="inlineStr">
        <is>
          <t>吴春斌</t>
        </is>
      </c>
      <c r="F728" t="inlineStr">
        <is>
          <t>项目管理部;销售管理部;中国区口味组</t>
        </is>
      </c>
      <c r="G728"/>
      <c r="H728">
        <v>1</v>
      </c>
      <c r="I728">
        <v>1</v>
      </c>
      <c r="J728" t="inlineStr">
        <is>
          <t>11m8.952s</t>
        </is>
      </c>
      <c r="K728" t="inlineStr">
        <is>
          <t>排休假</t>
        </is>
      </c>
      <c r="L728" s="2">
        <v>45991</v>
      </c>
      <c r="M728" s="2">
        <v>45991.5</v>
      </c>
      <c r="N728" t="inlineStr">
        <is>
          <t>1</t>
        </is>
      </c>
      <c r="O728" t="inlineStr">
        <is>
          <t>暂无项目排休</t>
        </is>
      </c>
      <c r="P728" t="inlineStr">
        <is>
          <t>天</t>
        </is>
      </c>
      <c r="Q728"/>
      <c r="R728"/>
      <c r="S728"/>
      <c r="T728" s="3"/>
      <c r="U728" s="3"/>
      <c r="V728"/>
      <c r="W728" t="inlineStr">
        <is>
          <t>NzU1MDE0NzI0MzAzMzAzNDc1MzpyZWN2NDBEbkUxQVhLaDpmODA4ZjJmZWNiOTFmNjg3N2VhZWJmZjVhMzZlOWEwNzox</t>
        </is>
      </c>
    </row>
    <row r="729" ht="25.5" customHeight="1">
      <c r="A729" t="inlineStr">
        <is>
          <t>202511300009</t>
        </is>
      </c>
      <c r="B729" t="inlineStr">
        <is>
          <t>已通过</t>
        </is>
      </c>
      <c r="C729" s="4">
        <v>45991.50954861111</v>
      </c>
      <c r="D729" s="4">
        <v>45991.57740740741</v>
      </c>
      <c r="E729" t="inlineStr">
        <is>
          <t>许宝华</t>
        </is>
      </c>
      <c r="F729" t="inlineStr">
        <is>
          <t>项目管理部;销售管理部;中国区口味组</t>
        </is>
      </c>
      <c r="G729"/>
      <c r="H729">
        <v>1</v>
      </c>
      <c r="I729">
        <v>1</v>
      </c>
      <c r="J729" t="inlineStr">
        <is>
          <t>1h37m42.491s</t>
        </is>
      </c>
      <c r="K729" t="inlineStr">
        <is>
          <t>排休假</t>
        </is>
      </c>
      <c r="L729" s="2">
        <v>45991</v>
      </c>
      <c r="M729" s="2">
        <v>45991.5</v>
      </c>
      <c r="N729" t="inlineStr">
        <is>
          <t>1</t>
        </is>
      </c>
      <c r="O729" t="inlineStr">
        <is>
          <t>排休</t>
        </is>
      </c>
      <c r="P729" t="inlineStr">
        <is>
          <t>天</t>
        </is>
      </c>
      <c r="Q729"/>
      <c r="R729"/>
      <c r="S729"/>
      <c r="T729" s="3"/>
      <c r="U729" s="3"/>
      <c r="V729"/>
      <c r="W729" t="inlineStr">
        <is>
          <t>NzU1MDE0NzI0MzAzMzAzNDc1MzpyZWN2NDBoQmdBYUk2ZDo2ZDc5MWZlMzY0MmZiZTliYWJkNTUzNTE0YWFlOTc1NTox</t>
        </is>
      </c>
    </row>
    <row r="730" ht="25.5" customHeight="1">
      <c r="A730" t="inlineStr">
        <is>
          <t>202511300007</t>
        </is>
      </c>
      <c r="B730" t="inlineStr">
        <is>
          <t>已通过</t>
        </is>
      </c>
      <c r="C730" s="4">
        <v>45991.45447916666</v>
      </c>
      <c r="D730" s="4">
        <v>45991.57744212963</v>
      </c>
      <c r="E730" t="inlineStr">
        <is>
          <t>习丁予</t>
        </is>
      </c>
      <c r="F730" t="inlineStr">
        <is>
          <t>项目管理部;销售管理部;中国区口味组</t>
        </is>
      </c>
      <c r="G730"/>
      <c r="H730">
        <v>1</v>
      </c>
      <c r="I730">
        <v>1</v>
      </c>
      <c r="J730" t="inlineStr">
        <is>
          <t>2h57m3.409s</t>
        </is>
      </c>
      <c r="K730" t="inlineStr">
        <is>
          <t>排休假</t>
        </is>
      </c>
      <c r="L730" s="2">
        <v>45991</v>
      </c>
      <c r="M730" s="2">
        <v>45991.5</v>
      </c>
      <c r="N730" t="inlineStr">
        <is>
          <t>1</t>
        </is>
      </c>
      <c r="O730" t="inlineStr">
        <is>
          <t>排休</t>
        </is>
      </c>
      <c r="P730" t="inlineStr">
        <is>
          <t>天</t>
        </is>
      </c>
      <c r="Q730"/>
      <c r="R730"/>
      <c r="S730"/>
      <c r="T730" s="3"/>
      <c r="U730" s="3"/>
      <c r="V730"/>
      <c r="W730" t="inlineStr">
        <is>
          <t>NzU1MDE0NzI0MzAzMzAzNDc1MzpyZWN2M1pYRHN6Q2pRODo3Mzk3MjE1YzgzOTJmZTU4OGQ0MzRmMmY0NDUzZjIzNzox</t>
        </is>
      </c>
    </row>
    <row r="731" ht="25.5" customHeight="1">
      <c r="A731" t="inlineStr">
        <is>
          <t>202511300006</t>
        </is>
      </c>
      <c r="B731" t="inlineStr">
        <is>
          <t>已通过</t>
        </is>
      </c>
      <c r="C731" s="4">
        <v>45991.366793981484</v>
      </c>
      <c r="D731" s="4">
        <v>45994.966527777775</v>
      </c>
      <c r="E731" t="inlineStr">
        <is>
          <t>余振兴</t>
        </is>
      </c>
      <c r="F731" t="inlineStr">
        <is>
          <t>商业化中心;销售大区;中国大陆区;华南区作战指挥部;华南口味组</t>
        </is>
      </c>
      <c r="G731"/>
      <c r="H731">
        <v>2</v>
      </c>
      <c r="I731">
        <v>2</v>
      </c>
      <c r="J731" t="inlineStr">
        <is>
          <t>86h23m36.152s</t>
        </is>
      </c>
      <c r="K731" t="inlineStr">
        <is>
          <t>排休假</t>
        </is>
      </c>
      <c r="L731" s="2">
        <v>45990</v>
      </c>
      <c r="M731" s="2">
        <v>45991.5</v>
      </c>
      <c r="N731" t="inlineStr">
        <is>
          <t>2</t>
        </is>
      </c>
      <c r="O731" t="inlineStr">
        <is>
          <t>周末正常排休</t>
        </is>
      </c>
      <c r="P731" t="inlineStr">
        <is>
          <t>天</t>
        </is>
      </c>
      <c r="Q731"/>
      <c r="R731"/>
      <c r="S731"/>
      <c r="T731" s="3"/>
      <c r="U731" s="3"/>
      <c r="V731"/>
      <c r="W731" t="inlineStr">
        <is>
          <t>NzU1MDE0NzI0MzAzMzAzNDc1MzpyZWN2M1pyUmFNOXdxNzphZTRlMDk3ODE3M2FjOGM1YTdkNWFkYTEyOWIyZGJlOTox</t>
        </is>
      </c>
    </row>
    <row r="732" ht="25.5" customHeight="1">
      <c r="A732" t="inlineStr">
        <is>
          <t>202511290043</t>
        </is>
      </c>
      <c r="B732" t="inlineStr">
        <is>
          <t>已通过</t>
        </is>
      </c>
      <c r="C732" s="4">
        <v>45990.98164351852</v>
      </c>
      <c r="D732" s="4">
        <v>45990.981770833336</v>
      </c>
      <c r="E732" t="inlineStr">
        <is>
          <t>程云鹏</t>
        </is>
      </c>
      <c r="F732" t="inlineStr">
        <is>
          <t>项目管理部;销售管理部;中国区口味组</t>
        </is>
      </c>
      <c r="G732"/>
      <c r="H732">
        <v>1</v>
      </c>
      <c r="I732">
        <v>1</v>
      </c>
      <c r="J732" t="inlineStr">
        <is>
          <t>11.405s</t>
        </is>
      </c>
      <c r="K732" t="inlineStr">
        <is>
          <t>排休假</t>
        </is>
      </c>
      <c r="L732" s="2">
        <v>45991</v>
      </c>
      <c r="M732" s="2">
        <v>45991.5</v>
      </c>
      <c r="N732" t="inlineStr">
        <is>
          <t>1</t>
        </is>
      </c>
      <c r="O732" t="inlineStr">
        <is>
          <t>排休</t>
        </is>
      </c>
      <c r="P732" t="inlineStr">
        <is>
          <t>天</t>
        </is>
      </c>
      <c r="Q732"/>
      <c r="R732"/>
      <c r="S732"/>
      <c r="T732" s="3"/>
      <c r="U732" s="3"/>
      <c r="V732"/>
      <c r="W732" t="inlineStr">
        <is>
          <t>NzU1MDE0NzI0MzAzMzAzNDc1MzpyZWN2M1hjZEFDR1lNMToxMjRkNmQzNjgwYmJlMjk1NmVkMGE0MDdjNzhmY2M2Mjox</t>
        </is>
      </c>
    </row>
    <row r="733" ht="25.5" customHeight="1">
      <c r="A733" t="inlineStr">
        <is>
          <t>202511290042</t>
        </is>
      </c>
      <c r="B733" t="inlineStr">
        <is>
          <t>已通过</t>
        </is>
      </c>
      <c r="C733" s="4">
        <v>45990.93035879629</v>
      </c>
      <c r="D733" s="4">
        <v>45991.01356481481</v>
      </c>
      <c r="E733" t="inlineStr">
        <is>
          <t>崔培杰</t>
        </is>
      </c>
      <c r="F733" t="inlineStr">
        <is>
          <t>项目管理部;销售管理部;中国区口味组</t>
        </is>
      </c>
      <c r="G733"/>
      <c r="H733">
        <v>1</v>
      </c>
      <c r="I733">
        <v>1</v>
      </c>
      <c r="J733" t="inlineStr">
        <is>
          <t>1h59m49.397s</t>
        </is>
      </c>
      <c r="K733" t="inlineStr">
        <is>
          <t>排休假</t>
        </is>
      </c>
      <c r="L733" s="2">
        <v>45991</v>
      </c>
      <c r="M733" s="2">
        <v>45991.5</v>
      </c>
      <c r="N733" t="inlineStr">
        <is>
          <t>1</t>
        </is>
      </c>
      <c r="O733" t="inlineStr">
        <is>
          <t>排休</t>
        </is>
      </c>
      <c r="P733" t="inlineStr">
        <is>
          <t>天</t>
        </is>
      </c>
      <c r="Q733"/>
      <c r="R733"/>
      <c r="S733"/>
      <c r="T733" s="3"/>
      <c r="U733" s="3"/>
      <c r="V733"/>
      <c r="W733" t="inlineStr">
        <is>
          <t>NzU1MDE0NzI0MzAzMzAzNDc1MzpyZWN2M1dUQ1JoQ2N1ZDozZWUwOGVlZDQ2ZGVlMjRiNTdhYWZjZTI0M2I4N2U2Zjox</t>
        </is>
      </c>
    </row>
    <row r="734" ht="25.5" customHeight="1">
      <c r="A734" t="inlineStr">
        <is>
          <t>202511290012</t>
        </is>
      </c>
      <c r="B734" t="inlineStr">
        <is>
          <t>已通过</t>
        </is>
      </c>
      <c r="C734" s="4">
        <v>45990.505428240744</v>
      </c>
      <c r="D734" s="4">
        <v>45991.01358796296</v>
      </c>
      <c r="E734" t="inlineStr">
        <is>
          <t>吴春斌</t>
        </is>
      </c>
      <c r="F734" t="inlineStr">
        <is>
          <t>项目管理部;销售管理部;中国区口味组</t>
        </is>
      </c>
      <c r="G734"/>
      <c r="H734">
        <v>1</v>
      </c>
      <c r="I734">
        <v>1</v>
      </c>
      <c r="J734" t="inlineStr">
        <is>
          <t>12h11m45.475s</t>
        </is>
      </c>
      <c r="K734" t="inlineStr">
        <is>
          <t>排休假</t>
        </is>
      </c>
      <c r="L734" s="2">
        <v>45990</v>
      </c>
      <c r="M734" s="2">
        <v>45990.5</v>
      </c>
      <c r="N734" t="inlineStr">
        <is>
          <t>1</t>
        </is>
      </c>
      <c r="O734" t="inlineStr">
        <is>
          <t>客户现场休息</t>
        </is>
      </c>
      <c r="P734" t="inlineStr">
        <is>
          <t>天</t>
        </is>
      </c>
      <c r="Q734"/>
      <c r="R734"/>
      <c r="S734"/>
      <c r="T734" s="3"/>
      <c r="U734" s="3"/>
      <c r="V734"/>
      <c r="W734" t="inlineStr">
        <is>
          <t>NzU1MDE0NzI0MzAzMzAzNDc1MzpyZWN2M1VwellEa3ptZjo1ZGQ3YzBlMTA5ZmZkNzQ0Njc3ZDJmMDg1OGY3NjBhYzox</t>
        </is>
      </c>
    </row>
    <row r="735" ht="25.5" customHeight="1">
      <c r="A735" t="inlineStr">
        <is>
          <t>202511280086</t>
        </is>
      </c>
      <c r="B735" t="inlineStr">
        <is>
          <t>已通过</t>
        </is>
      </c>
      <c r="C735" s="4">
        <v>45989.95752314815</v>
      </c>
      <c r="D735" s="4">
        <v>45994.966215277775</v>
      </c>
      <c r="E735" t="inlineStr">
        <is>
          <t>周朝凌</t>
        </is>
      </c>
      <c r="F735" t="inlineStr">
        <is>
          <t>商业化中心;销售大区;中国大陆区;华南区作战指挥部;华南口味组</t>
        </is>
      </c>
      <c r="G735"/>
      <c r="H735">
        <v>2</v>
      </c>
      <c r="I735">
        <v>2</v>
      </c>
      <c r="J735" t="inlineStr">
        <is>
          <t>120h12m31.399s</t>
        </is>
      </c>
      <c r="K735" t="inlineStr">
        <is>
          <t>排休假</t>
        </is>
      </c>
      <c r="L735" s="2">
        <v>45990</v>
      </c>
      <c r="M735" s="2">
        <v>45991.5</v>
      </c>
      <c r="N735" t="inlineStr">
        <is>
          <t>2</t>
        </is>
      </c>
      <c r="O735" t="inlineStr">
        <is>
          <t>周末正常休息</t>
        </is>
      </c>
      <c r="P735" t="inlineStr">
        <is>
          <t>天</t>
        </is>
      </c>
      <c r="Q735"/>
      <c r="R735"/>
      <c r="S735"/>
      <c r="T735" s="3"/>
      <c r="U735" s="3"/>
      <c r="V735"/>
      <c r="W735" t="inlineStr">
        <is>
          <t>NzU1MDE0NzI0MzAzMzAzNDc1MzpyZWN2M1JjWG9XOTBNMTplOGUwMmQwN2Y1ZjEwYmM1MTU5YmEyYTU2NDE3NjczMzox</t>
        </is>
      </c>
    </row>
    <row r="736" ht="25.5" customHeight="1">
      <c r="A736" t="inlineStr">
        <is>
          <t>202511280085</t>
        </is>
      </c>
      <c r="B736" t="inlineStr">
        <is>
          <t>已通过</t>
        </is>
      </c>
      <c r="C736" s="4">
        <v>45989.95722222222</v>
      </c>
      <c r="D736" s="4">
        <v>45994.96685185185</v>
      </c>
      <c r="E736" t="inlineStr">
        <is>
          <t>周朝凌</t>
        </is>
      </c>
      <c r="F736" t="inlineStr">
        <is>
          <t>商业化中心;销售大区;中国大陆区;华南区作战指挥部;华南口味组</t>
        </is>
      </c>
      <c r="G736"/>
      <c r="H736">
        <v>2</v>
      </c>
      <c r="I736">
        <v>2</v>
      </c>
      <c r="J736" t="inlineStr">
        <is>
          <t>120h13m52.903s</t>
        </is>
      </c>
      <c r="K736" t="inlineStr">
        <is>
          <t>排休假</t>
        </is>
      </c>
      <c r="L736" s="2">
        <v>45983</v>
      </c>
      <c r="M736" s="2">
        <v>45984.5</v>
      </c>
      <c r="N736" t="inlineStr">
        <is>
          <t>2</t>
        </is>
      </c>
      <c r="O736" t="inlineStr">
        <is>
          <t>补
周末正常休息</t>
        </is>
      </c>
      <c r="P736" t="inlineStr">
        <is>
          <t>天</t>
        </is>
      </c>
      <c r="Q736"/>
      <c r="R736"/>
      <c r="S736"/>
      <c r="T736" s="3"/>
      <c r="U736" s="3"/>
      <c r="V736"/>
      <c r="W736" t="inlineStr">
        <is>
          <t>NzU1MDE0NzI0MzAzMzAzNDc1MzpyZWN2M1JjUXc2TTVYQTo0ODA2ZWYzMDA0MGNlYTMxMDRkMmYyZDU1M2NhMmE3Nzox</t>
        </is>
      </c>
    </row>
    <row r="737" ht="25.5" customHeight="1">
      <c r="A737" t="inlineStr">
        <is>
          <t>202511280084</t>
        </is>
      </c>
      <c r="B737" t="inlineStr">
        <is>
          <t>已通过</t>
        </is>
      </c>
      <c r="C737" s="4">
        <v>45989.956342592595</v>
      </c>
      <c r="D737" s="4">
        <v>45994.96675925926</v>
      </c>
      <c r="E737" t="inlineStr">
        <is>
          <t>周朝凌</t>
        </is>
      </c>
      <c r="F737" t="inlineStr">
        <is>
          <t>商业化中心;销售大区;中国大陆区;华南区作战指挥部;华南口味组</t>
        </is>
      </c>
      <c r="G737"/>
      <c r="H737">
        <v>2</v>
      </c>
      <c r="I737">
        <v>2</v>
      </c>
      <c r="J737" t="inlineStr">
        <is>
          <t>120h14m59.985s</t>
        </is>
      </c>
      <c r="K737" t="inlineStr">
        <is>
          <t>年假 2025</t>
        </is>
      </c>
      <c r="L737" s="2">
        <v>45982</v>
      </c>
      <c r="M737" s="2">
        <v>45982.5</v>
      </c>
      <c r="N737" t="inlineStr">
        <is>
          <t>1</t>
        </is>
      </c>
      <c r="O737" t="inlineStr">
        <is>
          <t>补假期
家中有事休息</t>
        </is>
      </c>
      <c r="P737" t="inlineStr">
        <is>
          <t>天</t>
        </is>
      </c>
      <c r="Q737"/>
      <c r="R737"/>
      <c r="S737"/>
      <c r="T737" s="3"/>
      <c r="U737" s="3"/>
      <c r="V737"/>
      <c r="W737" t="inlineStr">
        <is>
          <t>NzU1MDE0NzI0MzAzMzAzNDc1MzpyZWN2M1Jjd1dLMm1rbjo1NzAwZDFjZDhkZDlkOTlmYTQxMTI4YjUyNTQzMGEyZTox</t>
        </is>
      </c>
    </row>
    <row r="738" ht="25.5" customHeight="1">
      <c r="A738" t="inlineStr">
        <is>
          <t>202511280081</t>
        </is>
      </c>
      <c r="B738" t="inlineStr">
        <is>
          <t>已通过</t>
        </is>
      </c>
      <c r="C738" s="4">
        <v>45989.91107638889</v>
      </c>
      <c r="D738" s="4">
        <v>45989.91711805556</v>
      </c>
      <c r="E738" t="inlineStr">
        <is>
          <t>卢明辉</t>
        </is>
      </c>
      <c r="F738" t="inlineStr">
        <is>
          <t>商业化中心;销售大区;中国大陆区;华南区作战指挥部;华南口味组</t>
        </is>
      </c>
      <c r="G738"/>
      <c r="H738">
        <v>2</v>
      </c>
      <c r="I738">
        <v>2</v>
      </c>
      <c r="J738" t="inlineStr">
        <is>
          <t>8m41.755s</t>
        </is>
      </c>
      <c r="K738" t="inlineStr">
        <is>
          <t>排休假</t>
        </is>
      </c>
      <c r="L738" s="2">
        <v>45990</v>
      </c>
      <c r="M738" s="2">
        <v>45991.5</v>
      </c>
      <c r="N738" t="inlineStr">
        <is>
          <t>2</t>
        </is>
      </c>
      <c r="O738" t="inlineStr">
        <is>
          <t>正常排休</t>
        </is>
      </c>
      <c r="P738" t="inlineStr">
        <is>
          <t>天</t>
        </is>
      </c>
      <c r="Q738"/>
      <c r="R738"/>
      <c r="S738"/>
      <c r="T738" s="3"/>
      <c r="U738" s="3"/>
      <c r="V738"/>
      <c r="W738" t="inlineStr">
        <is>
          <t>NzU1MDE0NzI0MzAzMzAzNDc1MzpyZWN2M1FXN3FQYkxQZjplZDkzODEzZWZkN2NjNjcxNDgwOTIwZjA0NGE2MjQ0NDox</t>
        </is>
      </c>
    </row>
    <row r="739" ht="25.5" customHeight="1">
      <c r="A739" t="inlineStr">
        <is>
          <t>202511280080</t>
        </is>
      </c>
      <c r="B739" t="inlineStr">
        <is>
          <t>已通过</t>
        </is>
      </c>
      <c r="C739" s="4">
        <v>45989.907326388886</v>
      </c>
      <c r="D739" s="4">
        <v>45989.91693287037</v>
      </c>
      <c r="E739" t="inlineStr">
        <is>
          <t>唐清林</t>
        </is>
      </c>
      <c r="F739" t="inlineStr">
        <is>
          <t>商业化中心;销售大区;中国大陆区;华南区作战指挥部;华南口味组</t>
        </is>
      </c>
      <c r="G739"/>
      <c r="H739">
        <v>2</v>
      </c>
      <c r="I739">
        <v>2</v>
      </c>
      <c r="J739" t="inlineStr">
        <is>
          <t>13m49.216s</t>
        </is>
      </c>
      <c r="K739" t="inlineStr">
        <is>
          <t>排休假</t>
        </is>
      </c>
      <c r="L739" s="2">
        <v>45990</v>
      </c>
      <c r="M739" s="2">
        <v>45990.5</v>
      </c>
      <c r="N739" t="inlineStr">
        <is>
          <t>1</t>
        </is>
      </c>
      <c r="O739" t="inlineStr">
        <is>
          <t>周六休假一天</t>
        </is>
      </c>
      <c r="P739" t="inlineStr">
        <is>
          <t>天</t>
        </is>
      </c>
      <c r="Q739"/>
      <c r="R739"/>
      <c r="S739"/>
      <c r="T739" s="3"/>
      <c r="U739" s="3"/>
      <c r="V739"/>
      <c r="W739" t="inlineStr">
        <is>
          <t>NzU1MDE0NzI0MzAzMzAzNDc1MzpyZWN2M1FVTGd6ZEJhdToxN2FhZjBlNzQxOGRlOWFkZTJiZjA4ZTc0NTE1ZGZmYjox</t>
        </is>
      </c>
    </row>
    <row r="740" ht="25.5" customHeight="1">
      <c r="A740" t="inlineStr">
        <is>
          <t>202511280079</t>
        </is>
      </c>
      <c r="B740" t="inlineStr">
        <is>
          <t>已通过</t>
        </is>
      </c>
      <c r="C740" s="4">
        <v>45989.8675</v>
      </c>
      <c r="D740" s="4">
        <v>45989.90138888889</v>
      </c>
      <c r="E740" t="inlineStr">
        <is>
          <t>程云鹏</t>
        </is>
      </c>
      <c r="F740" t="inlineStr">
        <is>
          <t>项目管理部;销售管理部;中国区口味组</t>
        </is>
      </c>
      <c r="G740"/>
      <c r="H740">
        <v>1</v>
      </c>
      <c r="I740">
        <v>1</v>
      </c>
      <c r="J740" t="inlineStr">
        <is>
          <t>48m47.734s</t>
        </is>
      </c>
      <c r="K740" t="inlineStr">
        <is>
          <t>排休假</t>
        </is>
      </c>
      <c r="L740" s="2">
        <v>45990</v>
      </c>
      <c r="M740" s="2">
        <v>45990.5</v>
      </c>
      <c r="N740" t="inlineStr">
        <is>
          <t>1</t>
        </is>
      </c>
      <c r="O740" t="inlineStr">
        <is>
          <t>排休</t>
        </is>
      </c>
      <c r="P740" t="inlineStr">
        <is>
          <t>天</t>
        </is>
      </c>
      <c r="Q740"/>
      <c r="R740"/>
      <c r="S740"/>
      <c r="T740" s="3"/>
      <c r="U740" s="3"/>
      <c r="V740"/>
      <c r="W740" t="inlineStr">
        <is>
          <t>NzU1MDE0NzI0MzAzMzAzNDc1MzpyZWN2M1FHank0dFB6Ujo1NjM4OGQwNTUxMGExMTdjMGY4MmFmOWYzMmNhYjBjZTox</t>
        </is>
      </c>
    </row>
    <row r="741" ht="25.5" customHeight="1">
      <c r="A741" t="inlineStr">
        <is>
          <t>202511280006</t>
        </is>
      </c>
      <c r="B741" t="inlineStr">
        <is>
          <t>已通过</t>
        </is>
      </c>
      <c r="C741" s="4">
        <v>45989.399675925924</v>
      </c>
      <c r="D741" s="4">
        <v>45989.507997685185</v>
      </c>
      <c r="E741" t="inlineStr">
        <is>
          <t>杨梓雄</t>
        </is>
      </c>
      <c r="F741" t="inlineStr">
        <is>
          <t>项目管理部;销售管理部;中国区口味组</t>
        </is>
      </c>
      <c r="G741"/>
      <c r="H741">
        <v>3</v>
      </c>
      <c r="I741">
        <v>3</v>
      </c>
      <c r="J741" t="inlineStr">
        <is>
          <t>2h35m59.083s</t>
        </is>
      </c>
      <c r="K741" t="inlineStr">
        <is>
          <t>婚假</t>
        </is>
      </c>
      <c r="L741" s="2">
        <v>45999</v>
      </c>
      <c r="M741" s="2">
        <v>46001</v>
      </c>
      <c r="N741" t="inlineStr">
        <is>
          <t>3</t>
        </is>
      </c>
      <c r="O741" t="inlineStr">
        <is>
          <t>婚假</t>
        </is>
      </c>
      <c r="P741" t="inlineStr">
        <is>
          <t>天</t>
        </is>
      </c>
      <c r="Q741"/>
      <c r="R741"/>
      <c r="S741"/>
      <c r="T741" s="3" t="str">
        <f>=HYPERLINK("https://www.feishu.cn/approval/admin/previewAttachment?key=401b0a76-a445-4649-8a2e-85bd59438375", "1 张图片")</f>
        <v>1 张图片</v>
      </c>
      <c r="U741" s="3"/>
      <c r="V741"/>
      <c r="W741" t="inlineStr">
        <is>
          <t>NzU1MDE0NzI0MzAzMzAzNDc1MzpyZWN2M05XSXN6UlpmSDo4MzE4MTQ1ZmNhMTg2NTFlMDJmNzI1MTM5MzVlNTI1Nzox</t>
        </is>
      </c>
    </row>
    <row r="742" ht="25.5" customHeight="1">
      <c r="A742" t="inlineStr">
        <is>
          <t>202511270076</t>
        </is>
      </c>
      <c r="B742" t="inlineStr">
        <is>
          <t>已通过</t>
        </is>
      </c>
      <c r="C742" s="4">
        <v>45988.94430555555</v>
      </c>
      <c r="D742" s="4">
        <v>45989.39996527778</v>
      </c>
      <c r="E742" t="inlineStr">
        <is>
          <t>胡光中</t>
        </is>
      </c>
      <c r="F742" t="inlineStr">
        <is>
          <t>项目管理部;销售管理部;中国区口味组</t>
        </is>
      </c>
      <c r="G742"/>
      <c r="H742">
        <v>1</v>
      </c>
      <c r="I742">
        <v>1</v>
      </c>
      <c r="J742" t="inlineStr">
        <is>
          <t>10h56m9.325s</t>
        </is>
      </c>
      <c r="K742" t="inlineStr">
        <is>
          <t>排休假</t>
        </is>
      </c>
      <c r="L742" s="2">
        <v>45988</v>
      </c>
      <c r="M742" s="2">
        <v>45988.5</v>
      </c>
      <c r="N742" t="inlineStr">
        <is>
          <t>1</t>
        </is>
      </c>
      <c r="O742" t="inlineStr">
        <is>
          <t>排休</t>
        </is>
      </c>
      <c r="P742" t="inlineStr">
        <is>
          <t>天</t>
        </is>
      </c>
      <c r="Q742"/>
      <c r="R742"/>
      <c r="S742"/>
      <c r="T742" s="3"/>
      <c r="U742" s="3"/>
      <c r="V742"/>
      <c r="W742" t="inlineStr">
        <is>
          <t>NzU1MDE0NzI0MzAzMzAzNDc1MzpyZWN2M0xoRGlwRnVPTDplNWRjODlhOTZmN2Q4MzE0NjkyYzk5NjEwMmFiODJjMDox</t>
        </is>
      </c>
    </row>
    <row r="743" ht="25.5" customHeight="1">
      <c r="A743" t="inlineStr">
        <is>
          <t>202511270075</t>
        </is>
      </c>
      <c r="B743" t="inlineStr">
        <is>
          <t>已通过</t>
        </is>
      </c>
      <c r="C743" s="4">
        <v>45988.915127314816</v>
      </c>
      <c r="D743" s="4">
        <v>45989.4</v>
      </c>
      <c r="E743" t="inlineStr">
        <is>
          <t>王野</t>
        </is>
      </c>
      <c r="F743" t="inlineStr">
        <is>
          <t>项目管理部;销售管理部;中国区口味组</t>
        </is>
      </c>
      <c r="G743"/>
      <c r="H743">
        <v>1</v>
      </c>
      <c r="I743">
        <v>1</v>
      </c>
      <c r="J743" t="inlineStr">
        <is>
          <t>11h38m12.639s</t>
        </is>
      </c>
      <c r="K743" t="inlineStr">
        <is>
          <t>年假 2025</t>
        </is>
      </c>
      <c r="L743" s="2">
        <v>45987</v>
      </c>
      <c r="M743" s="2">
        <v>45988.5</v>
      </c>
      <c r="N743" t="inlineStr">
        <is>
          <t>2</t>
        </is>
      </c>
      <c r="O743" t="inlineStr">
        <is>
          <t>休假</t>
        </is>
      </c>
      <c r="P743" t="inlineStr">
        <is>
          <t>天</t>
        </is>
      </c>
      <c r="Q743"/>
      <c r="R743"/>
      <c r="S743"/>
      <c r="T743" s="3"/>
      <c r="U743" s="3"/>
      <c r="V743"/>
      <c r="W743" t="inlineStr">
        <is>
          <t>NzU1MDE0NzI0MzAzMzAzNDc1MzpyZWN2M0w3M3lHeHM3ajoxYTUzYmQ4ZWJjZDc1NDUyODgzYzRiMDMwMzg4NWMxOTox</t>
        </is>
      </c>
    </row>
    <row r="744" ht="25.5" customHeight="1">
      <c r="A744" t="inlineStr">
        <is>
          <t>202511270016</t>
        </is>
      </c>
      <c r="B744" t="inlineStr">
        <is>
          <t>已通过</t>
        </is>
      </c>
      <c r="C744" s="4">
        <v>45988.42534722222</v>
      </c>
      <c r="D744" s="4">
        <v>45988.425532407404</v>
      </c>
      <c r="E744" t="inlineStr">
        <is>
          <t>李燕清</t>
        </is>
      </c>
      <c r="F744" t="inlineStr">
        <is>
          <t>项目管理部;销售管理部</t>
        </is>
      </c>
      <c r="G744"/>
      <c r="H744">
        <v>1</v>
      </c>
      <c r="I744">
        <v>1</v>
      </c>
      <c r="J744" t="inlineStr">
        <is>
          <t>15.909s</t>
        </is>
      </c>
      <c r="K744" t="inlineStr">
        <is>
          <t>年假 2025</t>
        </is>
      </c>
      <c r="L744" s="2">
        <v>45981</v>
      </c>
      <c r="M744" s="2">
        <v>45981</v>
      </c>
      <c r="N744" t="inlineStr">
        <is>
          <t>0.5</t>
        </is>
      </c>
      <c r="O744" t="inlineStr">
        <is>
          <t>结婚休假</t>
        </is>
      </c>
      <c r="P744" t="inlineStr">
        <is>
          <t>天</t>
        </is>
      </c>
      <c r="Q744"/>
      <c r="R744"/>
      <c r="S744"/>
      <c r="T744" s="3"/>
      <c r="U744" s="3"/>
      <c r="V744"/>
      <c r="W744" t="inlineStr">
        <is>
          <t>NzU1MDE0NzI0MzAzMzAzNDc1MzpyZWN2M0lmdjFhNTZaNjo4ZDk3NzM0ZTQ0NmI0YmUzMTk3Nzc4ODdjZGJmYzJlODox</t>
        </is>
      </c>
    </row>
    <row r="745" ht="25.5" customHeight="1">
      <c r="A745" t="inlineStr">
        <is>
          <t>202511260074</t>
        </is>
      </c>
      <c r="B745" t="inlineStr">
        <is>
          <t>已通过</t>
        </is>
      </c>
      <c r="C745" s="4">
        <v>45987.93335648148</v>
      </c>
      <c r="D745" s="4">
        <v>45988.67900462963</v>
      </c>
      <c r="E745" t="inlineStr">
        <is>
          <t>胡光中</t>
        </is>
      </c>
      <c r="F745" t="inlineStr">
        <is>
          <t>项目管理部;销售管理部;中国区口味组</t>
        </is>
      </c>
      <c r="G745"/>
      <c r="H745">
        <v>1</v>
      </c>
      <c r="I745">
        <v>1</v>
      </c>
      <c r="J745" t="inlineStr">
        <is>
          <t>17h53m43.832s</t>
        </is>
      </c>
      <c r="K745" t="inlineStr">
        <is>
          <t>排休假</t>
        </is>
      </c>
      <c r="L745" s="2">
        <v>45986</v>
      </c>
      <c r="M745" s="2">
        <v>45986.5</v>
      </c>
      <c r="N745" t="inlineStr">
        <is>
          <t>1</t>
        </is>
      </c>
      <c r="O745" t="inlineStr">
        <is>
          <t>排休</t>
        </is>
      </c>
      <c r="P745" t="inlineStr">
        <is>
          <t>天</t>
        </is>
      </c>
      <c r="Q745"/>
      <c r="R745"/>
      <c r="S745"/>
      <c r="T745" s="3"/>
      <c r="U745" s="3"/>
      <c r="V745"/>
      <c r="W745" t="inlineStr">
        <is>
          <t>NzU1MDE0NzI0MzAzMzAzNDc1MzpyZWN2M0ZuOHhzOVhDRTo2ZjQ0ZDJlNjE2NzRhNWEzOTlmN2NlNmU1MzdkOWM1ZDox</t>
        </is>
      </c>
    </row>
    <row r="746" ht="25.5" customHeight="1">
      <c r="A746" t="inlineStr">
        <is>
          <t>202511260001</t>
        </is>
      </c>
      <c r="B746" t="inlineStr">
        <is>
          <t>已通过</t>
        </is>
      </c>
      <c r="C746" s="4">
        <v>45987.13185185185</v>
      </c>
      <c r="D746" s="4">
        <v>45987.36895833333</v>
      </c>
      <c r="E746" t="inlineStr">
        <is>
          <t>吴文涛</t>
        </is>
      </c>
      <c r="F746" t="inlineStr">
        <is>
          <t>项目管理部;销售管理部;中国区口味组</t>
        </is>
      </c>
      <c r="G746"/>
      <c r="H746">
        <v>1</v>
      </c>
      <c r="I746">
        <v>1</v>
      </c>
      <c r="J746" t="inlineStr">
        <is>
          <t>5h41m26.081s</t>
        </is>
      </c>
      <c r="K746" t="inlineStr">
        <is>
          <t>排休假</t>
        </is>
      </c>
      <c r="L746" s="2">
        <v>45987</v>
      </c>
      <c r="M746" s="2">
        <v>45987.5</v>
      </c>
      <c r="N746" t="inlineStr">
        <is>
          <t>1</t>
        </is>
      </c>
      <c r="O746" t="inlineStr">
        <is>
          <t>正常排休</t>
        </is>
      </c>
      <c r="P746" t="inlineStr">
        <is>
          <t>天</t>
        </is>
      </c>
      <c r="Q746"/>
      <c r="R746"/>
      <c r="S746"/>
      <c r="T746" s="3"/>
      <c r="U746" s="3"/>
      <c r="V746"/>
      <c r="W746" t="inlineStr">
        <is>
          <t>NzU1MDE0NzI0MzAzMzAzNDc1MzpyZWN2M0FHenVIOElWMTphNzA1ZTQ0YTYyOWI5ODZlMzQxMDQyNjkwYTI0YWIyMDox</t>
        </is>
      </c>
    </row>
    <row r="747" ht="25.5" customHeight="1">
      <c r="A747" t="inlineStr">
        <is>
          <t>202511250001</t>
        </is>
      </c>
      <c r="B747" t="inlineStr">
        <is>
          <t>已通过</t>
        </is>
      </c>
      <c r="C747" s="4">
        <v>45986.01079861111</v>
      </c>
      <c r="D747" s="4">
        <v>45986.01138888889</v>
      </c>
      <c r="E747" t="inlineStr">
        <is>
          <t>王野</t>
        </is>
      </c>
      <c r="F747" t="inlineStr">
        <is>
          <t>项目管理部;销售管理部;中国区口味组</t>
        </is>
      </c>
      <c r="G747"/>
      <c r="H747">
        <v>1</v>
      </c>
      <c r="I747">
        <v>1</v>
      </c>
      <c r="J747" t="inlineStr">
        <is>
          <t>51.264s</t>
        </is>
      </c>
      <c r="K747" t="inlineStr">
        <is>
          <t>排休假</t>
        </is>
      </c>
      <c r="L747" s="2">
        <v>45985</v>
      </c>
      <c r="M747" s="2">
        <v>45985.5</v>
      </c>
      <c r="N747" t="inlineStr">
        <is>
          <t>1</t>
        </is>
      </c>
      <c r="O747" t="inlineStr">
        <is>
          <t>正常排休</t>
        </is>
      </c>
      <c r="P747" t="inlineStr">
        <is>
          <t>天</t>
        </is>
      </c>
      <c r="Q747"/>
      <c r="R747"/>
      <c r="S747"/>
      <c r="T747" s="3"/>
      <c r="U747" s="3"/>
      <c r="V747"/>
      <c r="W747" t="inlineStr">
        <is>
          <t>NzU1MDE0NzI0MzAzMzAzNDc1MzpyZWN2M3U4YXRvY2ZCbjo2MDAzNjBlN2NkYzZiNzljZWUxNjhiZjE3N2UwZGUxNzox</t>
        </is>
      </c>
    </row>
    <row r="748" ht="25.5" customHeight="1">
      <c r="A748" t="inlineStr">
        <is>
          <t>202511240019</t>
        </is>
      </c>
      <c r="B748" t="inlineStr">
        <is>
          <t>已通过</t>
        </is>
      </c>
      <c r="C748" s="4">
        <v>45985.44225694444</v>
      </c>
      <c r="D748" s="4">
        <v>45985.47256944444</v>
      </c>
      <c r="E748" t="inlineStr">
        <is>
          <t>丁敬文</t>
        </is>
      </c>
      <c r="F748" t="inlineStr">
        <is>
          <t>项目管理部;销售管理部;中国区口味组</t>
        </is>
      </c>
      <c r="G748"/>
      <c r="H748">
        <v>1</v>
      </c>
      <c r="I748">
        <v>1</v>
      </c>
      <c r="J748" t="inlineStr">
        <is>
          <t>43m39.55s</t>
        </is>
      </c>
      <c r="K748" t="inlineStr">
        <is>
          <t>排休假</t>
        </is>
      </c>
      <c r="L748" s="2">
        <v>45962</v>
      </c>
      <c r="M748" s="2">
        <v>45962.5</v>
      </c>
      <c r="N748" t="inlineStr">
        <is>
          <t>1</t>
        </is>
      </c>
      <c r="O748" t="inlineStr">
        <is>
          <t>排休</t>
        </is>
      </c>
      <c r="P748" t="inlineStr">
        <is>
          <t>天</t>
        </is>
      </c>
      <c r="Q748"/>
      <c r="R748"/>
      <c r="S748"/>
      <c r="T748" s="3"/>
      <c r="U748" s="3"/>
      <c r="V748"/>
      <c r="W748" t="inlineStr">
        <is>
          <t>NzU1MDE0NzI0MzAzMzAzNDc1MzpyZWN2M3FPMzlCcFdrMjoxZDc1ZjIwOGY4OGQ1YTZiYTk2N2MzZWUxZmU3YzgyNjox</t>
        </is>
      </c>
    </row>
    <row r="749" ht="25.5" customHeight="1">
      <c r="A749" t="inlineStr">
        <is>
          <t>202511240018</t>
        </is>
      </c>
      <c r="B749" t="inlineStr">
        <is>
          <t>已通过</t>
        </is>
      </c>
      <c r="C749" s="4">
        <v>45985.44194444444</v>
      </c>
      <c r="D749" s="4">
        <v>45985.47261574074</v>
      </c>
      <c r="E749" t="inlineStr">
        <is>
          <t>丁敬文</t>
        </is>
      </c>
      <c r="F749" t="inlineStr">
        <is>
          <t>项目管理部;销售管理部;中国区口味组</t>
        </is>
      </c>
      <c r="G749"/>
      <c r="H749">
        <v>1</v>
      </c>
      <c r="I749">
        <v>1</v>
      </c>
      <c r="J749" t="inlineStr">
        <is>
          <t>44m10.946s</t>
        </is>
      </c>
      <c r="K749" t="inlineStr">
        <is>
          <t>排休假</t>
        </is>
      </c>
      <c r="L749" s="2">
        <v>45977</v>
      </c>
      <c r="M749" s="2">
        <v>45977.5</v>
      </c>
      <c r="N749" t="inlineStr">
        <is>
          <t>1</t>
        </is>
      </c>
      <c r="O749" t="inlineStr">
        <is>
          <t>排休</t>
        </is>
      </c>
      <c r="P749" t="inlineStr">
        <is>
          <t>天</t>
        </is>
      </c>
      <c r="Q749"/>
      <c r="R749"/>
      <c r="S749"/>
      <c r="T749" s="3"/>
      <c r="U749" s="3"/>
      <c r="V749"/>
      <c r="W749" t="inlineStr">
        <is>
          <t>NzU1MDE0NzI0MzAzMzAzNDc1MzpyZWN2M3FOVzRwMzBhVjo2NWRkZGQ1NWYzNjY4ZWQxZWIxZTVjNmMyYmMxZTI4ZDox</t>
        </is>
      </c>
    </row>
    <row r="750" ht="25.5" customHeight="1">
      <c r="A750" t="inlineStr">
        <is>
          <t>202511240017</t>
        </is>
      </c>
      <c r="B750" t="inlineStr">
        <is>
          <t>已通过</t>
        </is>
      </c>
      <c r="C750" s="4">
        <v>45985.44144675926</v>
      </c>
      <c r="D750" s="4">
        <v>45985.472650462965</v>
      </c>
      <c r="E750" t="inlineStr">
        <is>
          <t>丁敬文</t>
        </is>
      </c>
      <c r="F750" t="inlineStr">
        <is>
          <t>项目管理部;销售管理部;中国区口味组</t>
        </is>
      </c>
      <c r="G750"/>
      <c r="H750">
        <v>1</v>
      </c>
      <c r="I750">
        <v>1</v>
      </c>
      <c r="J750" t="inlineStr">
        <is>
          <t>44m56.505s</t>
        </is>
      </c>
      <c r="K750" t="inlineStr">
        <is>
          <t>排休假</t>
        </is>
      </c>
      <c r="L750" s="2">
        <v>45984</v>
      </c>
      <c r="M750" s="2">
        <v>45984.5</v>
      </c>
      <c r="N750" t="inlineStr">
        <is>
          <t>1</t>
        </is>
      </c>
      <c r="O750" t="inlineStr">
        <is>
          <t>排休</t>
        </is>
      </c>
      <c r="P750" t="inlineStr">
        <is>
          <t>天</t>
        </is>
      </c>
      <c r="Q750"/>
      <c r="R750"/>
      <c r="S750"/>
      <c r="T750" s="3"/>
      <c r="U750" s="3"/>
      <c r="V750"/>
      <c r="W750" t="inlineStr">
        <is>
          <t>NzU1MDE0NzI0MzAzMzAzNDc1MzpyZWN2M3FOS1lVUFdWYjoyNjViNzNjN2U4MTUyNjdiMGU1N2E3ODZmNDI3YjEyYTox</t>
        </is>
      </c>
    </row>
    <row r="751" ht="25.5" customHeight="1">
      <c r="A751" t="inlineStr">
        <is>
          <t>202511240013</t>
        </is>
      </c>
      <c r="B751" t="inlineStr">
        <is>
          <t>已通过</t>
        </is>
      </c>
      <c r="C751" s="4">
        <v>45985.421805555554</v>
      </c>
      <c r="D751" s="4">
        <v>45985.472395833334</v>
      </c>
      <c r="E751" t="inlineStr">
        <is>
          <t>魏溥锷</t>
        </is>
      </c>
      <c r="F751" t="inlineStr">
        <is>
          <t>项目管理部;销售管理部;中国区口味组</t>
        </is>
      </c>
      <c r="G751"/>
      <c r="H751">
        <v>1</v>
      </c>
      <c r="I751">
        <v>1</v>
      </c>
      <c r="J751" t="inlineStr">
        <is>
          <t>1h12m51.851s</t>
        </is>
      </c>
      <c r="K751" t="inlineStr">
        <is>
          <t>排休假</t>
        </is>
      </c>
      <c r="L751" s="2">
        <v>45985</v>
      </c>
      <c r="M751" s="2">
        <v>45985.5</v>
      </c>
      <c r="N751" t="inlineStr">
        <is>
          <t>1</t>
        </is>
      </c>
      <c r="O751" t="inlineStr">
        <is>
          <t>排休假一天</t>
        </is>
      </c>
      <c r="P751" t="inlineStr">
        <is>
          <t>天</t>
        </is>
      </c>
      <c r="Q751"/>
      <c r="R751"/>
      <c r="S751"/>
      <c r="T751" s="3"/>
      <c r="U751" s="3"/>
      <c r="V751"/>
      <c r="W751" t="inlineStr">
        <is>
          <t>NzU1MDE0NzI0MzAzMzAzNDc1MzpyZWN2M3FHRHBOem5TUjo4MmQ1MGJjNDkwYzY3Mzg5NDk4Yjk2YTc2NTA5NWFkMzox</t>
        </is>
      </c>
    </row>
    <row r="752" ht="25.5" customHeight="1">
      <c r="A752" t="inlineStr">
        <is>
          <t>202511240002</t>
        </is>
      </c>
      <c r="B752" t="inlineStr">
        <is>
          <t>已通过</t>
        </is>
      </c>
      <c r="C752" s="4">
        <v>45985.37137731481</v>
      </c>
      <c r="D752" s="4">
        <v>45985.41612268519</v>
      </c>
      <c r="E752" t="inlineStr">
        <is>
          <t>周杰晟</t>
        </is>
      </c>
      <c r="F752" t="inlineStr">
        <is>
          <t>商业化中心;销售大区;中国大陆区;华南区作战指挥部;华南口味组</t>
        </is>
      </c>
      <c r="G752"/>
      <c r="H752">
        <v>2</v>
      </c>
      <c r="I752">
        <v>2</v>
      </c>
      <c r="J752" t="inlineStr">
        <is>
          <t>1h4m26.415s</t>
        </is>
      </c>
      <c r="K752" t="inlineStr">
        <is>
          <t>排休假</t>
        </is>
      </c>
      <c r="L752" s="2">
        <v>45986</v>
      </c>
      <c r="M752" s="2">
        <v>45987.5</v>
      </c>
      <c r="N752" t="inlineStr">
        <is>
          <t>2</t>
        </is>
      </c>
      <c r="O752" t="inlineStr">
        <is>
          <t>调休</t>
        </is>
      </c>
      <c r="P752" t="inlineStr">
        <is>
          <t>天</t>
        </is>
      </c>
      <c r="Q752"/>
      <c r="R752"/>
      <c r="S752"/>
      <c r="T752" s="3"/>
      <c r="U752" s="3"/>
      <c r="V752"/>
      <c r="W752" t="inlineStr">
        <is>
          <t>NzU1MDE0NzI0MzAzMzAzNDc1MzpyZWN2M3FvbUJZNExuczo0ZmJkYWYzM2MzNTFiZjAwZTBmMmNjZmI0ODEwOGY2Yjox</t>
        </is>
      </c>
    </row>
    <row r="753" ht="25.5" customHeight="1">
      <c r="A753" t="inlineStr">
        <is>
          <t>202511240001</t>
        </is>
      </c>
      <c r="B753" t="inlineStr">
        <is>
          <t>已通过</t>
        </is>
      </c>
      <c r="C753" s="4">
        <v>45985.27600694444</v>
      </c>
      <c r="D753" s="4">
        <v>45985.47244212963</v>
      </c>
      <c r="E753" t="inlineStr">
        <is>
          <t>尹龙强</t>
        </is>
      </c>
      <c r="F753" t="inlineStr">
        <is>
          <t>项目管理部;销售管理部;中国区口味组</t>
        </is>
      </c>
      <c r="G753"/>
      <c r="H753">
        <v>1</v>
      </c>
      <c r="I753">
        <v>1</v>
      </c>
      <c r="J753" t="inlineStr">
        <is>
          <t>4h42m51.814s</t>
        </is>
      </c>
      <c r="K753" t="inlineStr">
        <is>
          <t>排休假</t>
        </is>
      </c>
      <c r="L753" s="2">
        <v>45985</v>
      </c>
      <c r="M753" s="2">
        <v>45985.5</v>
      </c>
      <c r="N753" t="inlineStr">
        <is>
          <t>1</t>
        </is>
      </c>
      <c r="O753" t="inlineStr">
        <is>
          <t>原地休息调整</t>
        </is>
      </c>
      <c r="P753" t="inlineStr">
        <is>
          <t>天</t>
        </is>
      </c>
      <c r="Q753"/>
      <c r="R753"/>
      <c r="S753"/>
      <c r="T753" s="3"/>
      <c r="U753" s="3"/>
      <c r="V753"/>
      <c r="W753" t="inlineStr">
        <is>
          <t>NzU1MDE0NzI0MzAzMzAzNDc1MzpyZWN2M3BQTWxJRndrSzo5ZTYwMDRlNjYzOTNlZDA0NzM2ZmMxOGFlODdkNjNmZjox</t>
        </is>
      </c>
    </row>
    <row r="754" ht="25.5" customHeight="1">
      <c r="A754" t="inlineStr">
        <is>
          <t>202511230010</t>
        </is>
      </c>
      <c r="B754" t="inlineStr">
        <is>
          <t>已通过</t>
        </is>
      </c>
      <c r="C754" s="4">
        <v>45984.95868055556</v>
      </c>
      <c r="D754" s="4">
        <v>45985.36546296296</v>
      </c>
      <c r="E754" t="inlineStr">
        <is>
          <t>唐清林</t>
        </is>
      </c>
      <c r="F754" t="inlineStr">
        <is>
          <t>商业化中心;销售大区;中国大陆区;华南区作战指挥部;华南口味组</t>
        </is>
      </c>
      <c r="G754"/>
      <c r="H754">
        <v>2</v>
      </c>
      <c r="I754">
        <v>2</v>
      </c>
      <c r="J754" t="inlineStr">
        <is>
          <t>9h45m45.554s</t>
        </is>
      </c>
      <c r="K754" t="inlineStr">
        <is>
          <t>排休假</t>
        </is>
      </c>
      <c r="L754" s="2">
        <v>45985</v>
      </c>
      <c r="M754" s="2">
        <v>45985.5</v>
      </c>
      <c r="N754" t="inlineStr">
        <is>
          <t>1</t>
        </is>
      </c>
      <c r="O754" t="inlineStr">
        <is>
          <t>休排休假一天</t>
        </is>
      </c>
      <c r="P754" t="inlineStr">
        <is>
          <t>天</t>
        </is>
      </c>
      <c r="Q754"/>
      <c r="R754"/>
      <c r="S754"/>
      <c r="T754" s="3"/>
      <c r="U754" s="3"/>
      <c r="V754"/>
      <c r="W754" t="inlineStr">
        <is>
          <t>NzU1MDE0NzI0MzAzMzAzNDc1MzpyZWN2M25ZS0ZlSGdhUTpiNzBlNjhmY2ZkMzdlZDFmYWY0YTdmZjkwMzAzMzNlYTox</t>
        </is>
      </c>
    </row>
    <row r="755" ht="25.5" customHeight="1">
      <c r="A755" t="inlineStr">
        <is>
          <t>202511230006</t>
        </is>
      </c>
      <c r="B755" t="inlineStr">
        <is>
          <t>已通过</t>
        </is>
      </c>
      <c r="C755" s="4">
        <v>45984.826145833336</v>
      </c>
      <c r="D755" s="4">
        <v>45984.82886574074</v>
      </c>
      <c r="E755" t="inlineStr">
        <is>
          <t>朱洪军</t>
        </is>
      </c>
      <c r="F755" t="inlineStr">
        <is>
          <t>项目管理部;销售管理部;中国区口味组</t>
        </is>
      </c>
      <c r="G755"/>
      <c r="H755">
        <v>1</v>
      </c>
      <c r="I755">
        <v>1</v>
      </c>
      <c r="J755" t="inlineStr">
        <is>
          <t>3m54.615s</t>
        </is>
      </c>
      <c r="K755" t="inlineStr">
        <is>
          <t>排休假</t>
        </is>
      </c>
      <c r="L755" s="2">
        <v>45984</v>
      </c>
      <c r="M755" s="2">
        <v>45984.5</v>
      </c>
      <c r="N755" t="inlineStr">
        <is>
          <t>1</t>
        </is>
      </c>
      <c r="O755" t="inlineStr">
        <is>
          <t>排休假</t>
        </is>
      </c>
      <c r="P755" t="inlineStr">
        <is>
          <t>天</t>
        </is>
      </c>
      <c r="Q755"/>
      <c r="R755"/>
      <c r="S755"/>
      <c r="T755" s="3"/>
      <c r="U755" s="3"/>
      <c r="V755"/>
      <c r="W755" t="inlineStr">
        <is>
          <t>NzU1MDE0NzI0MzAzMzAzNDc1MzpyZWN2M25jSDRJYVUydTo1NzdlNzlhODRmZTE0MDY0NWZhOTdiOTVlNjFhODRiYjox</t>
        </is>
      </c>
    </row>
    <row r="756" ht="25.5" customHeight="1">
      <c r="A756" t="inlineStr">
        <is>
          <t>202511230004</t>
        </is>
      </c>
      <c r="B756" t="inlineStr">
        <is>
          <t>已通过</t>
        </is>
      </c>
      <c r="C756" s="4">
        <v>45984.685266203705</v>
      </c>
      <c r="D756" s="4">
        <v>45984.685636574075</v>
      </c>
      <c r="E756" t="inlineStr">
        <is>
          <t>冯明</t>
        </is>
      </c>
      <c r="F756" t="inlineStr">
        <is>
          <t>项目管理部;销售管理部;中国区口味组</t>
        </is>
      </c>
      <c r="G756"/>
      <c r="H756">
        <v>1</v>
      </c>
      <c r="I756">
        <v>1</v>
      </c>
      <c r="J756" t="inlineStr">
        <is>
          <t>31.933s</t>
        </is>
      </c>
      <c r="K756" t="inlineStr">
        <is>
          <t>排休假</t>
        </is>
      </c>
      <c r="L756" s="2">
        <v>45984</v>
      </c>
      <c r="M756" s="2">
        <v>45984.5</v>
      </c>
      <c r="N756" t="inlineStr">
        <is>
          <t>1</t>
        </is>
      </c>
      <c r="O756" t="inlineStr">
        <is>
          <t>排休</t>
        </is>
      </c>
      <c r="P756" t="inlineStr">
        <is>
          <t>天</t>
        </is>
      </c>
      <c r="Q756"/>
      <c r="R756"/>
      <c r="S756"/>
      <c r="T756" s="3"/>
      <c r="U756" s="3"/>
      <c r="V756"/>
      <c r="W756" t="inlineStr">
        <is>
          <t>NzU1MDE0NzI0MzAzMzAzNDc1MzpyZWN2M21uQ3RidklxRToxMjg3ZWU3M2UwYzllZGZlYTQyYzk5OTM3ODBhNTQ3YTox</t>
        </is>
      </c>
    </row>
    <row r="757" ht="25.5" customHeight="1">
      <c r="A757" t="inlineStr">
        <is>
          <t>202511230003</t>
        </is>
      </c>
      <c r="B757" t="inlineStr">
        <is>
          <t>已通过</t>
        </is>
      </c>
      <c r="C757" s="4">
        <v>45984.60759259259</v>
      </c>
      <c r="D757" s="4">
        <v>45984.62063657407</v>
      </c>
      <c r="E757" t="inlineStr">
        <is>
          <t>宋奇忠</t>
        </is>
      </c>
      <c r="F757" t="inlineStr">
        <is>
          <t>商业化中心;销售大区;中国大陆区;华南区作战指挥部;华南口味组</t>
        </is>
      </c>
      <c r="G757"/>
      <c r="H757">
        <v>1</v>
      </c>
      <c r="I757">
        <v>1</v>
      </c>
      <c r="J757" t="inlineStr">
        <is>
          <t>18m46.675s</t>
        </is>
      </c>
      <c r="K757" t="inlineStr">
        <is>
          <t>排休假</t>
        </is>
      </c>
      <c r="L757" s="2">
        <v>45983</v>
      </c>
      <c r="M757" s="2">
        <v>45984.5</v>
      </c>
      <c r="N757" t="inlineStr">
        <is>
          <t>2</t>
        </is>
      </c>
      <c r="O757" t="inlineStr">
        <is>
          <t>休假</t>
        </is>
      </c>
      <c r="P757" t="inlineStr">
        <is>
          <t>天</t>
        </is>
      </c>
      <c r="Q757"/>
      <c r="R757"/>
      <c r="S757"/>
      <c r="T757" s="3"/>
      <c r="U757" s="3"/>
      <c r="V757"/>
      <c r="W757" t="inlineStr">
        <is>
          <t>NzU1MDE0NzI0MzAzMzAzNDc1MzpyZWN2M2xWdGVxMzY3SjpkYTdmMjI2Y2Y2ZmRiNGI0MDFmN2U1MGRkODg3MjFjZjox</t>
        </is>
      </c>
    </row>
    <row r="758" ht="25.5" customHeight="1">
      <c r="A758" t="inlineStr">
        <is>
          <t>202511220022</t>
        </is>
      </c>
      <c r="B758" t="inlineStr">
        <is>
          <t>已通过</t>
        </is>
      </c>
      <c r="C758" s="4">
        <v>45983.859502314815</v>
      </c>
      <c r="D758" s="4">
        <v>45983.85972222222</v>
      </c>
      <c r="E758" t="inlineStr">
        <is>
          <t>程云鹏</t>
        </is>
      </c>
      <c r="F758" t="inlineStr">
        <is>
          <t>项目管理部;销售管理部;中国区口味组</t>
        </is>
      </c>
      <c r="G758"/>
      <c r="H758">
        <v>1</v>
      </c>
      <c r="I758">
        <v>1</v>
      </c>
      <c r="J758" t="inlineStr">
        <is>
          <t>19.587s</t>
        </is>
      </c>
      <c r="K758" t="inlineStr">
        <is>
          <t>排休假</t>
        </is>
      </c>
      <c r="L758" s="2">
        <v>45984</v>
      </c>
      <c r="M758" s="2">
        <v>45984.5</v>
      </c>
      <c r="N758" t="inlineStr">
        <is>
          <t>1</t>
        </is>
      </c>
      <c r="O758" t="inlineStr">
        <is>
          <t>排休</t>
        </is>
      </c>
      <c r="P758" t="inlineStr">
        <is>
          <t>天</t>
        </is>
      </c>
      <c r="Q758"/>
      <c r="R758"/>
      <c r="S758"/>
      <c r="T758" s="3"/>
      <c r="U758" s="3"/>
      <c r="V758"/>
      <c r="W758" t="inlineStr">
        <is>
          <t>NzU1MDE0NzI0MzAzMzAzNDc1MzpyZWN2M2h5Z2M5REZRNzowNmI5NjY1YTY5YWJhNTA2NTg5YjRlYmEzNGNiN2IyNjox</t>
        </is>
      </c>
    </row>
    <row r="759" ht="25.5" customHeight="1">
      <c r="A759" t="inlineStr">
        <is>
          <t>202511220021</t>
        </is>
      </c>
      <c r="B759" t="inlineStr">
        <is>
          <t>已通过</t>
        </is>
      </c>
      <c r="C759" s="4">
        <v>45983.84405092592</v>
      </c>
      <c r="D759" s="4">
        <v>45983.85975694445</v>
      </c>
      <c r="E759" t="inlineStr">
        <is>
          <t>崔培杰</t>
        </is>
      </c>
      <c r="F759" t="inlineStr">
        <is>
          <t>项目管理部;销售管理部;中国区口味组</t>
        </is>
      </c>
      <c r="G759"/>
      <c r="H759">
        <v>1</v>
      </c>
      <c r="I759">
        <v>1</v>
      </c>
      <c r="J759" t="inlineStr">
        <is>
          <t>22m36.827s</t>
        </is>
      </c>
      <c r="K759" t="inlineStr">
        <is>
          <t>排休假</t>
        </is>
      </c>
      <c r="L759" s="2">
        <v>45983</v>
      </c>
      <c r="M759" s="2">
        <v>45983.5</v>
      </c>
      <c r="N759" t="inlineStr">
        <is>
          <t>1</t>
        </is>
      </c>
      <c r="O759" t="inlineStr">
        <is>
          <t>排休</t>
        </is>
      </c>
      <c r="P759" t="inlineStr">
        <is>
          <t>天</t>
        </is>
      </c>
      <c r="Q759"/>
      <c r="R759"/>
      <c r="S759"/>
      <c r="T759" s="3"/>
      <c r="U759" s="3"/>
      <c r="V759"/>
      <c r="W759" t="inlineStr">
        <is>
          <t>NzU1MDE0NzI0MzAzMzAzNDc1MzpyZWN2M2hzRVk2VzNLejplOGY2OWI5NjdjZmJhZGJjN2ExNDNjMmUxZTI3NDAxZjox</t>
        </is>
      </c>
    </row>
    <row r="760" ht="25.5" customHeight="1">
      <c r="A760" t="inlineStr">
        <is>
          <t>202511220020</t>
        </is>
      </c>
      <c r="B760" t="inlineStr">
        <is>
          <t>已通过</t>
        </is>
      </c>
      <c r="C760" s="4">
        <v>45983.81747685185</v>
      </c>
      <c r="D760" s="4">
        <v>45983.85978009259</v>
      </c>
      <c r="E760" t="inlineStr">
        <is>
          <t>曹发</t>
        </is>
      </c>
      <c r="F760" t="inlineStr">
        <is>
          <t>项目管理部;销售管理部;中国区口味组</t>
        </is>
      </c>
      <c r="G760"/>
      <c r="H760">
        <v>1</v>
      </c>
      <c r="I760">
        <v>1</v>
      </c>
      <c r="J760" t="inlineStr">
        <is>
          <t>1h0m55.169s</t>
        </is>
      </c>
      <c r="K760" t="inlineStr">
        <is>
          <t>排休假</t>
        </is>
      </c>
      <c r="L760" s="2">
        <v>45983</v>
      </c>
      <c r="M760" s="2">
        <v>45983.5</v>
      </c>
      <c r="N760" t="inlineStr">
        <is>
          <t>1</t>
        </is>
      </c>
      <c r="O760" t="inlineStr">
        <is>
          <t>正常休假</t>
        </is>
      </c>
      <c r="P760" t="inlineStr">
        <is>
          <t>天</t>
        </is>
      </c>
      <c r="Q760"/>
      <c r="R760"/>
      <c r="S760"/>
      <c r="T760" s="3"/>
      <c r="U760" s="3"/>
      <c r="V760"/>
      <c r="W760" t="inlineStr">
        <is>
          <t>NzU1MDE0NzI0MzAzMzAzNDc1MzpyZWN2M2hqMUttaGRJUjpjYjY2NzcxMWNjOWZiNThiYjY1NmQxMzNiZWQ4ZmFiMTox</t>
        </is>
      </c>
    </row>
    <row r="761" ht="25.5" customHeight="1">
      <c r="A761" t="inlineStr">
        <is>
          <t>202511220014</t>
        </is>
      </c>
      <c r="B761" t="inlineStr">
        <is>
          <t>已通过</t>
        </is>
      </c>
      <c r="C761" s="4">
        <v>45983.625451388885</v>
      </c>
      <c r="D761" s="4">
        <v>45983.62567129629</v>
      </c>
      <c r="E761" t="inlineStr">
        <is>
          <t>冯明</t>
        </is>
      </c>
      <c r="F761" t="inlineStr">
        <is>
          <t>项目管理部;销售管理部;中国区口味组</t>
        </is>
      </c>
      <c r="G761"/>
      <c r="H761">
        <v>1</v>
      </c>
      <c r="I761">
        <v>1</v>
      </c>
      <c r="J761" t="inlineStr">
        <is>
          <t>18.719s</t>
        </is>
      </c>
      <c r="K761" t="inlineStr">
        <is>
          <t>排休假</t>
        </is>
      </c>
      <c r="L761" s="2">
        <v>45983</v>
      </c>
      <c r="M761" s="2">
        <v>45983.5</v>
      </c>
      <c r="N761" t="inlineStr">
        <is>
          <t>1</t>
        </is>
      </c>
      <c r="O761" t="inlineStr">
        <is>
          <t>排休</t>
        </is>
      </c>
      <c r="P761" t="inlineStr">
        <is>
          <t>天</t>
        </is>
      </c>
      <c r="Q761"/>
      <c r="R761"/>
      <c r="S761"/>
      <c r="T761" s="3"/>
      <c r="U761" s="3"/>
      <c r="V761"/>
      <c r="W761" t="inlineStr">
        <is>
          <t>NzU1MDE0NzI0MzAzMzAzNDc1MzpyZWN2M2dicEVZeFJHVDozNzlhZWJjM2QzNjM0MzJlOWVjODM3MjhjZjQ4Y2E2MTox</t>
        </is>
      </c>
    </row>
    <row r="762" ht="25.5" customHeight="1">
      <c r="A762" t="inlineStr">
        <is>
          <t>202511220013</t>
        </is>
      </c>
      <c r="B762" t="inlineStr">
        <is>
          <t>已通过</t>
        </is>
      </c>
      <c r="C762" s="4">
        <v>45983.57408564815</v>
      </c>
      <c r="D762" s="4">
        <v>45983.62049768519</v>
      </c>
      <c r="E762" t="inlineStr">
        <is>
          <t>黄俊龙</t>
        </is>
      </c>
      <c r="F762" t="inlineStr">
        <is>
          <t>商业化中心;销售大区;中国大陆区;华南区作战指挥部;华南口味组</t>
        </is>
      </c>
      <c r="G762"/>
      <c r="H762">
        <v>1</v>
      </c>
      <c r="I762">
        <v>1</v>
      </c>
      <c r="J762" t="inlineStr">
        <is>
          <t>1h6m49.811s</t>
        </is>
      </c>
      <c r="K762" t="inlineStr">
        <is>
          <t>排休假</t>
        </is>
      </c>
      <c r="L762" s="2">
        <v>45983</v>
      </c>
      <c r="M762" s="2">
        <v>45984.5</v>
      </c>
      <c r="N762" t="inlineStr">
        <is>
          <t>2</t>
        </is>
      </c>
      <c r="O762" t="inlineStr">
        <is>
          <t>排休假</t>
        </is>
      </c>
      <c r="P762" t="inlineStr">
        <is>
          <t>天</t>
        </is>
      </c>
      <c r="Q762"/>
      <c r="R762"/>
      <c r="S762"/>
      <c r="T762" s="3"/>
      <c r="U762" s="3"/>
      <c r="V762"/>
      <c r="W762" t="inlineStr">
        <is>
          <t>NzU1MDE0NzI0MzAzMzAzNDc1MzpyZWN2M2ZTTnIyWXpFcDphYWNlMGMxNTUxYTcwNjcwMGZmZjU3Mzc4NzQ0MjM0Yzox</t>
        </is>
      </c>
    </row>
    <row r="763" ht="25.5" customHeight="1">
      <c r="A763" t="inlineStr">
        <is>
          <t>202511220012</t>
        </is>
      </c>
      <c r="B763" t="inlineStr">
        <is>
          <t>已通过</t>
        </is>
      </c>
      <c r="C763" s="4">
        <v>45983.53037037037</v>
      </c>
      <c r="D763" s="4">
        <v>45994.96707175926</v>
      </c>
      <c r="E763" t="inlineStr">
        <is>
          <t>余振兴</t>
        </is>
      </c>
      <c r="F763" t="inlineStr">
        <is>
          <t>商业化中心;销售大区;中国大陆区;华南区作战指挥部;华南口味组</t>
        </is>
      </c>
      <c r="G763"/>
      <c r="H763">
        <v>2</v>
      </c>
      <c r="I763">
        <v>2</v>
      </c>
      <c r="J763" t="inlineStr">
        <is>
          <t>274h28m51.034s</t>
        </is>
      </c>
      <c r="K763" t="inlineStr">
        <is>
          <t>排休假</t>
        </is>
      </c>
      <c r="L763" s="2">
        <v>45983</v>
      </c>
      <c r="M763" s="2">
        <v>45983.5</v>
      </c>
      <c r="N763" t="inlineStr">
        <is>
          <t>1</t>
        </is>
      </c>
      <c r="O763" t="inlineStr">
        <is>
          <t>周末正常排休</t>
        </is>
      </c>
      <c r="P763" t="inlineStr">
        <is>
          <t>天</t>
        </is>
      </c>
      <c r="Q763"/>
      <c r="R763"/>
      <c r="S763"/>
      <c r="T763" s="3"/>
      <c r="U763" s="3"/>
      <c r="V763"/>
      <c r="W763" t="inlineStr">
        <is>
          <t>NzU1MDE0NzI0MzAzMzAzNDc1MzpyZWN2M2ZDWDlMOWRyaTpkNTQ0MzQyNTNkNGNlZmNkM2RjMTZjOTMzNjg4MzAzMjox</t>
        </is>
      </c>
    </row>
    <row r="764" ht="25.5" customHeight="1">
      <c r="A764" t="inlineStr">
        <is>
          <t>202511220010</t>
        </is>
      </c>
      <c r="B764" t="inlineStr">
        <is>
          <t>已通过</t>
        </is>
      </c>
      <c r="C764" s="4">
        <v>45983.48221064815</v>
      </c>
      <c r="D764" s="4">
        <v>45983.60056712963</v>
      </c>
      <c r="E764" t="inlineStr">
        <is>
          <t>尹龙强</t>
        </is>
      </c>
      <c r="F764" t="inlineStr">
        <is>
          <t>项目管理部;销售管理部;中国区口味组</t>
        </is>
      </c>
      <c r="G764"/>
      <c r="H764">
        <v>1</v>
      </c>
      <c r="I764">
        <v>1</v>
      </c>
      <c r="J764" t="inlineStr">
        <is>
          <t>2h50m25.36s</t>
        </is>
      </c>
      <c r="K764" t="inlineStr">
        <is>
          <t>排休假</t>
        </is>
      </c>
      <c r="L764" s="2">
        <v>45983</v>
      </c>
      <c r="M764" s="2">
        <v>45984.5</v>
      </c>
      <c r="N764" t="inlineStr">
        <is>
          <t>2</t>
        </is>
      </c>
      <c r="O764" t="inlineStr">
        <is>
          <t>原地休息调整</t>
        </is>
      </c>
      <c r="P764" t="inlineStr">
        <is>
          <t>天</t>
        </is>
      </c>
      <c r="Q764"/>
      <c r="R764"/>
      <c r="S764"/>
      <c r="T764" s="3"/>
      <c r="U764" s="3"/>
      <c r="V764"/>
      <c r="W764" t="inlineStr">
        <is>
          <t>NzU1MDE0NzI0MzAzMzAzNDc1MzpyZWN2M2ZsdThkWXJVQjpjMDA0NTIyNGMyZjZhODM4YWNmNzczYjM2MjFmNzhkOTox</t>
        </is>
      </c>
    </row>
    <row r="765" ht="25.5" customHeight="1">
      <c r="A765" t="inlineStr">
        <is>
          <t>202511220007</t>
        </is>
      </c>
      <c r="B765" t="inlineStr">
        <is>
          <t>已通过</t>
        </is>
      </c>
      <c r="C765" s="4">
        <v>45983.38239583333</v>
      </c>
      <c r="D765" s="4">
        <v>45983.600590277776</v>
      </c>
      <c r="E765" t="inlineStr">
        <is>
          <t>吴春斌</t>
        </is>
      </c>
      <c r="F765" t="inlineStr">
        <is>
          <t>项目管理部;销售管理部;中国区口味组</t>
        </is>
      </c>
      <c r="G765"/>
      <c r="H765">
        <v>1</v>
      </c>
      <c r="I765">
        <v>1</v>
      </c>
      <c r="J765" t="inlineStr">
        <is>
          <t>5h14m12.162s</t>
        </is>
      </c>
      <c r="K765" t="inlineStr">
        <is>
          <t>排休假</t>
        </is>
      </c>
      <c r="L765" s="2">
        <v>45983</v>
      </c>
      <c r="M765" s="2">
        <v>45984.5</v>
      </c>
      <c r="N765" t="inlineStr">
        <is>
          <t>2</t>
        </is>
      </c>
      <c r="O765" t="inlineStr">
        <is>
          <t>客户休假</t>
        </is>
      </c>
      <c r="P765" t="inlineStr">
        <is>
          <t>天</t>
        </is>
      </c>
      <c r="Q765"/>
      <c r="R765"/>
      <c r="S765"/>
      <c r="T765" s="3"/>
      <c r="U765" s="3"/>
      <c r="V765"/>
      <c r="W765" t="inlineStr">
        <is>
          <t>NzU1MDE0NzI0MzAzMzAzNDc1MzpyZWN2M2VMaXpzMzZldzo5ODlhNGJkOWFiMjFjMmNmZTIxYTY0Zjc1YjZjOGE4Yjox</t>
        </is>
      </c>
    </row>
    <row r="766" ht="25.5" customHeight="1">
      <c r="A766" t="inlineStr">
        <is>
          <t>202511220001</t>
        </is>
      </c>
      <c r="B766" t="inlineStr">
        <is>
          <t>已通过</t>
        </is>
      </c>
      <c r="C766" s="4">
        <v>45983.00252314815</v>
      </c>
      <c r="D766" s="4">
        <v>45983.41810185185</v>
      </c>
      <c r="E766" t="inlineStr">
        <is>
          <t>卢明辉</t>
        </is>
      </c>
      <c r="F766" t="inlineStr">
        <is>
          <t>商业化中心;销售大区;中国大陆区;华南区作战指挥部;华南口味组</t>
        </is>
      </c>
      <c r="G766"/>
      <c r="H766">
        <v>2</v>
      </c>
      <c r="I766">
        <v>2</v>
      </c>
      <c r="J766" t="inlineStr">
        <is>
          <t>9h58m25.641s</t>
        </is>
      </c>
      <c r="K766" t="inlineStr">
        <is>
          <t>排休假</t>
        </is>
      </c>
      <c r="L766" s="2">
        <v>45983</v>
      </c>
      <c r="M766" s="2">
        <v>45984.5</v>
      </c>
      <c r="N766" t="inlineStr">
        <is>
          <t>2</t>
        </is>
      </c>
      <c r="O766" t="inlineStr">
        <is>
          <t>正常排休</t>
        </is>
      </c>
      <c r="P766" t="inlineStr">
        <is>
          <t>天</t>
        </is>
      </c>
      <c r="Q766"/>
      <c r="R766"/>
      <c r="S766"/>
      <c r="T766" s="3"/>
      <c r="U766" s="3"/>
      <c r="V766"/>
      <c r="W766" t="inlineStr">
        <is>
          <t>NzU1MDE0NzI0MzAzMzAzNDc1MzpyZWN2M2N4QVF3UlU2ZToyODljYjgwZjgxNjZmNmMyYTViYzkwMjQzM2ZhMjg3ODox</t>
        </is>
      </c>
    </row>
    <row r="767" ht="25.5" customHeight="1">
      <c r="A767" t="inlineStr">
        <is>
          <t>202511210068</t>
        </is>
      </c>
      <c r="B767" t="inlineStr">
        <is>
          <t>已通过</t>
        </is>
      </c>
      <c r="C767" s="4">
        <v>45982.936435185184</v>
      </c>
      <c r="D767" s="4">
        <v>45982.95769675926</v>
      </c>
      <c r="E767" t="inlineStr">
        <is>
          <t>周洪亮</t>
        </is>
      </c>
      <c r="F767" t="inlineStr">
        <is>
          <t>项目管理部;销售管理部;中国区口味组</t>
        </is>
      </c>
      <c r="G767"/>
      <c r="H767">
        <v>1</v>
      </c>
      <c r="I767">
        <v>1</v>
      </c>
      <c r="J767" t="inlineStr">
        <is>
          <t>30m37.391s</t>
        </is>
      </c>
      <c r="K767" t="inlineStr">
        <is>
          <t>排休假</t>
        </is>
      </c>
      <c r="L767" s="2">
        <v>45983</v>
      </c>
      <c r="M767" s="2">
        <v>45984.5</v>
      </c>
      <c r="N767" t="inlineStr">
        <is>
          <t>2</t>
        </is>
      </c>
      <c r="O767" t="inlineStr">
        <is>
          <t>排休</t>
        </is>
      </c>
      <c r="P767" t="inlineStr">
        <is>
          <t>天</t>
        </is>
      </c>
      <c r="Q767"/>
      <c r="R767"/>
      <c r="S767"/>
      <c r="T767" s="3"/>
      <c r="U767" s="3"/>
      <c r="V767"/>
      <c r="W767" t="inlineStr">
        <is>
          <t>NzU1MDE0NzI0MzAzMzAzNDc1MzpyZWN2M2M5Q0tDdWxqQjphNTBhZjBjZTU4ZjRhMWRmMzMzODBkNmU1ODBkYWYyMjox</t>
        </is>
      </c>
    </row>
    <row r="768" ht="25.5" customHeight="1">
      <c r="A768" t="inlineStr">
        <is>
          <t>202511210067</t>
        </is>
      </c>
      <c r="B768" t="inlineStr">
        <is>
          <t>已通过</t>
        </is>
      </c>
      <c r="C768" s="4">
        <v>45982.91800925926</v>
      </c>
      <c r="D768" s="4">
        <v>45982.92763888889</v>
      </c>
      <c r="E768" t="inlineStr">
        <is>
          <t>唐清林</t>
        </is>
      </c>
      <c r="F768" t="inlineStr">
        <is>
          <t>商业化中心;销售大区;中国大陆区;华南区作战指挥部;华南口味组</t>
        </is>
      </c>
      <c r="G768"/>
      <c r="H768">
        <v>2</v>
      </c>
      <c r="I768">
        <v>2</v>
      </c>
      <c r="J768" t="inlineStr">
        <is>
          <t>13m52.496s</t>
        </is>
      </c>
      <c r="K768" t="inlineStr">
        <is>
          <t>排休假</t>
        </is>
      </c>
      <c r="L768" s="2">
        <v>45983</v>
      </c>
      <c r="M768" s="2">
        <v>45984.5</v>
      </c>
      <c r="N768" t="inlineStr">
        <is>
          <t>2</t>
        </is>
      </c>
      <c r="O768" t="inlineStr">
        <is>
          <t>周末正常休息</t>
        </is>
      </c>
      <c r="P768" t="inlineStr">
        <is>
          <t>天</t>
        </is>
      </c>
      <c r="Q768"/>
      <c r="R768"/>
      <c r="S768"/>
      <c r="T768" s="3"/>
      <c r="U768" s="3"/>
      <c r="V768"/>
      <c r="W768" t="inlineStr">
        <is>
          <t>NzU1MDE0NzI0MzAzMzAzNDc1MzpyZWN2M2MyWGRGSHpjRzo0OTNiODk3ODg4NDgwZDA2MzI5MGMwNTBhNTZkYTAyMzox</t>
        </is>
      </c>
    </row>
    <row r="769" ht="25.5" customHeight="1">
      <c r="A769" t="inlineStr">
        <is>
          <t>202511210066</t>
        </is>
      </c>
      <c r="B769" t="inlineStr">
        <is>
          <t>已通过</t>
        </is>
      </c>
      <c r="C769" s="4">
        <v>45982.90928240741</v>
      </c>
      <c r="D769" s="4">
        <v>45982.95775462963</v>
      </c>
      <c r="E769" t="inlineStr">
        <is>
          <t>张如意</t>
        </is>
      </c>
      <c r="F769" t="inlineStr">
        <is>
          <t>项目管理部;销售管理部;中国区口味组</t>
        </is>
      </c>
      <c r="G769"/>
      <c r="H769">
        <v>1</v>
      </c>
      <c r="I769">
        <v>1</v>
      </c>
      <c r="J769" t="inlineStr">
        <is>
          <t>1h9m47.989s</t>
        </is>
      </c>
      <c r="K769" t="inlineStr">
        <is>
          <t>排休假</t>
        </is>
      </c>
      <c r="L769" s="2">
        <v>45983</v>
      </c>
      <c r="M769" s="2">
        <v>45984.5</v>
      </c>
      <c r="N769" t="inlineStr">
        <is>
          <t>2</t>
        </is>
      </c>
      <c r="O769" t="inlineStr">
        <is>
          <t>排休。</t>
        </is>
      </c>
      <c r="P769" t="inlineStr">
        <is>
          <t>天</t>
        </is>
      </c>
      <c r="Q769"/>
      <c r="R769"/>
      <c r="S769"/>
      <c r="T769" s="3"/>
      <c r="U769" s="3"/>
      <c r="V769"/>
      <c r="W769" t="inlineStr">
        <is>
          <t>NzU1MDE0NzI0MzAzMzAzNDc1MzpyZWN2M2JaTW9PYXA1YTozMGJkODFlMmU0ODE5NmUwODMzMzFhNGY4ZDdlNjU0ODox</t>
        </is>
      </c>
    </row>
    <row r="770" ht="25.5" customHeight="1">
      <c r="A770" t="inlineStr">
        <is>
          <t>202511210046</t>
        </is>
      </c>
      <c r="B770" t="inlineStr">
        <is>
          <t>已通过</t>
        </is>
      </c>
      <c r="C770" s="4">
        <v>45982.667766203704</v>
      </c>
      <c r="D770" s="4">
        <v>45982.66805555556</v>
      </c>
      <c r="E770" t="inlineStr">
        <is>
          <t>崔培杰</t>
        </is>
      </c>
      <c r="F770" t="inlineStr">
        <is>
          <t>项目管理部;销售管理部;中国区口味组</t>
        </is>
      </c>
      <c r="G770"/>
      <c r="H770">
        <v>1</v>
      </c>
      <c r="I770">
        <v>1</v>
      </c>
      <c r="J770" t="inlineStr">
        <is>
          <t>24.916s</t>
        </is>
      </c>
      <c r="K770" t="inlineStr">
        <is>
          <t>排休假</t>
        </is>
      </c>
      <c r="L770" s="2">
        <v>45977</v>
      </c>
      <c r="M770" s="2">
        <v>45977.5</v>
      </c>
      <c r="N770" t="inlineStr">
        <is>
          <t>1</t>
        </is>
      </c>
      <c r="O770" t="inlineStr">
        <is>
          <t>排休</t>
        </is>
      </c>
      <c r="P770" t="inlineStr">
        <is>
          <t>天</t>
        </is>
      </c>
      <c r="Q770"/>
      <c r="R770"/>
      <c r="S770"/>
      <c r="T770" s="3"/>
      <c r="U770" s="3"/>
      <c r="V770"/>
      <c r="W770" t="inlineStr">
        <is>
          <t>NzU1MDE0NzI0MzAzMzAzNDc1MzpyZWN2M2FBZTRENEM5VzpmMWE5NGI3ZmJkMGMwOTU5ODg3ZjlmYzc0MGIxODJkZDox</t>
        </is>
      </c>
    </row>
    <row r="771" ht="25.5" customHeight="1">
      <c r="A771" t="inlineStr">
        <is>
          <t>202511210021</t>
        </is>
      </c>
      <c r="B771" t="inlineStr">
        <is>
          <t>已通过</t>
        </is>
      </c>
      <c r="C771" s="4">
        <v>45982.508206018516</v>
      </c>
      <c r="D771" s="4">
        <v>45999.91473379629</v>
      </c>
      <c r="E771" t="inlineStr">
        <is>
          <t>刘小洋</t>
        </is>
      </c>
      <c r="F771" t="inlineStr">
        <is>
          <t>项目管理部;销售管理部;中国区口味组</t>
        </is>
      </c>
      <c r="G771"/>
      <c r="H771">
        <v>3</v>
      </c>
      <c r="I771">
        <v>3</v>
      </c>
      <c r="J771" t="inlineStr">
        <is>
          <t>417h45m23.441s</t>
        </is>
      </c>
      <c r="K771" t="inlineStr">
        <is>
          <t>排休假</t>
        </is>
      </c>
      <c r="L771" s="2">
        <v>45983</v>
      </c>
      <c r="M771" s="2">
        <v>45997.5</v>
      </c>
      <c r="N771" t="inlineStr">
        <is>
          <t>15</t>
        </is>
      </c>
      <c r="O771" t="inlineStr">
        <is>
          <t>响应公司领导安排，9月10月项目多任务重，一直在项目工作（上次休假是8.24）连续工作近三个月，现在申请回老家调休休假</t>
        </is>
      </c>
      <c r="P771" t="inlineStr">
        <is>
          <t>天</t>
        </is>
      </c>
      <c r="Q771"/>
      <c r="R771"/>
      <c r="S771"/>
      <c r="T771" s="3"/>
      <c r="U771" s="3"/>
      <c r="V771"/>
      <c r="W771" t="inlineStr">
        <is>
          <t>NzU1MDE0NzI0MzAzMzAzNDc1MzpyZWN2MzlFbk1XVDI2ejpkMDNiYjE1OGIxNmJlYzFmMzQxYTVlNDgzNWRjNzE1YTox</t>
        </is>
      </c>
    </row>
    <row r="772" ht="25.5" customHeight="1">
      <c r="A772" t="inlineStr">
        <is>
          <t>202511210019</t>
        </is>
      </c>
      <c r="B772" t="inlineStr">
        <is>
          <t>已通过</t>
        </is>
      </c>
      <c r="C772" s="4">
        <v>45982.50381944444</v>
      </c>
      <c r="D772" s="4">
        <v>45982.50414351852</v>
      </c>
      <c r="E772" t="inlineStr">
        <is>
          <t>李燕清</t>
        </is>
      </c>
      <c r="F772" t="inlineStr">
        <is>
          <t>项目管理部;销售管理部</t>
        </is>
      </c>
      <c r="G772"/>
      <c r="H772">
        <v>1</v>
      </c>
      <c r="I772">
        <v>1</v>
      </c>
      <c r="J772" t="inlineStr">
        <is>
          <t>28.078s</t>
        </is>
      </c>
      <c r="K772" t="inlineStr">
        <is>
          <t>年假 2025</t>
        </is>
      </c>
      <c r="L772" s="2">
        <v>45981.5</v>
      </c>
      <c r="M772" s="2">
        <v>45982.5</v>
      </c>
      <c r="N772" t="inlineStr">
        <is>
          <t>1.5</t>
        </is>
      </c>
      <c r="O772" t="inlineStr">
        <is>
          <t>结婚休假</t>
        </is>
      </c>
      <c r="P772" t="inlineStr">
        <is>
          <t>天</t>
        </is>
      </c>
      <c r="Q772"/>
      <c r="R772"/>
      <c r="S772"/>
      <c r="T772" s="3"/>
      <c r="U772" s="3"/>
      <c r="V772"/>
      <c r="W772" t="inlineStr">
        <is>
          <t>NzU1MDE0NzI0MzAzMzAzNDc1MzpyZWN2MzlDTjE3d1d4ODphZDliYzliOTQzZWMxOTNmOTJjN2Q4ZGMwOTYyZTVhYjox</t>
        </is>
      </c>
    </row>
    <row r="773" ht="25.5" customHeight="1">
      <c r="A773" t="inlineStr">
        <is>
          <t>202511090020</t>
        </is>
      </c>
      <c r="B773" t="inlineStr">
        <is>
          <t>已撤回</t>
        </is>
      </c>
      <c r="C773" s="4">
        <v>45982.47851851852</v>
      </c>
      <c r="D773" s="4">
        <v>45982.49653935185</v>
      </c>
      <c r="E773" t="inlineStr">
        <is>
          <t>李燕清</t>
        </is>
      </c>
      <c r="F773" t="inlineStr">
        <is>
          <t>项目管理部;销售管理部</t>
        </is>
      </c>
      <c r="G773"/>
      <c r="H773">
        <v>1</v>
      </c>
      <c r="I773">
        <v>1</v>
      </c>
      <c r="J773" t="inlineStr">
        <is>
          <t>25m57.333s</t>
        </is>
      </c>
      <c r="K773" t="inlineStr">
        <is>
          <t>年假 2025</t>
        </is>
      </c>
      <c r="L773" s="2">
        <v>45974</v>
      </c>
      <c r="M773" s="2">
        <v>45975</v>
      </c>
      <c r="N773" t="inlineStr">
        <is>
          <t>1.5</t>
        </is>
      </c>
      <c r="O773" t="inlineStr">
        <is>
          <t>结婚</t>
        </is>
      </c>
      <c r="P773" t="inlineStr">
        <is>
          <t>天</t>
        </is>
      </c>
      <c r="Q773"/>
      <c r="R773"/>
      <c r="S773"/>
      <c r="T773" s="3"/>
      <c r="U773" s="3"/>
      <c r="V773"/>
      <c r="W773" t="inlineStr">
        <is>
          <t>NzU1MDE0NzI0MzAzMzAzNDc1MzpyZWN2Mzl0Q3VpVTFIYjo2ZjliMDEwNTYyMjFmZTU0ZGM1N2I0YjI0MGEyYTczNTox</t>
        </is>
      </c>
    </row>
    <row r="774" ht="25.5" customHeight="1">
      <c r="A774" t="inlineStr">
        <is>
          <t>202511200066</t>
        </is>
      </c>
      <c r="B774" t="inlineStr">
        <is>
          <t>已通过</t>
        </is>
      </c>
      <c r="C774" s="4">
        <v>45981.97112268519</v>
      </c>
      <c r="D774" s="4">
        <v>45982.34819444444</v>
      </c>
      <c r="E774" t="inlineStr">
        <is>
          <t>唐清林</t>
        </is>
      </c>
      <c r="F774" t="inlineStr">
        <is>
          <t>商业化中心;销售大区;中国大陆区;华南区作战指挥部;华南口味组</t>
        </is>
      </c>
      <c r="G774"/>
      <c r="H774">
        <v>2</v>
      </c>
      <c r="I774">
        <v>2</v>
      </c>
      <c r="J774" t="inlineStr">
        <is>
          <t>9h2m58.287s</t>
        </is>
      </c>
      <c r="K774" t="inlineStr">
        <is>
          <t>排休假</t>
        </is>
      </c>
      <c r="L774" s="2">
        <v>45982</v>
      </c>
      <c r="M774" s="2">
        <v>45982.5</v>
      </c>
      <c r="N774" t="inlineStr">
        <is>
          <t>1</t>
        </is>
      </c>
      <c r="O774" t="inlineStr">
        <is>
          <t>休排休假一天</t>
        </is>
      </c>
      <c r="P774" t="inlineStr">
        <is>
          <t>天</t>
        </is>
      </c>
      <c r="Q774"/>
      <c r="R774"/>
      <c r="S774"/>
      <c r="T774" s="3"/>
      <c r="U774" s="3"/>
      <c r="V774"/>
      <c r="W774" t="inlineStr">
        <is>
          <t>NzU1MDE0NzI0MzAzMzAzNDc1MzpyZWN2MzZ2R3g1NUhnRzo4MjRkNTc4OTAwYWY3MTAxYjIxNmQ1YmY4M2ZmN2YwNTox</t>
        </is>
      </c>
    </row>
    <row r="775" ht="25.5" customHeight="1">
      <c r="A775" t="inlineStr">
        <is>
          <t>202511200064</t>
        </is>
      </c>
      <c r="B775" t="inlineStr">
        <is>
          <t>已通过</t>
        </is>
      </c>
      <c r="C775" s="4">
        <v>45981.962326388886</v>
      </c>
      <c r="D775" s="4">
        <v>45982.45508101852</v>
      </c>
      <c r="E775" t="inlineStr">
        <is>
          <t>张连顺</t>
        </is>
      </c>
      <c r="F775" t="inlineStr">
        <is>
          <t>项目管理部;销售管理部;中国区口味组</t>
        </is>
      </c>
      <c r="G775"/>
      <c r="H775">
        <v>1</v>
      </c>
      <c r="I775">
        <v>1</v>
      </c>
      <c r="J775" t="inlineStr">
        <is>
          <t>11h49m34.298s</t>
        </is>
      </c>
      <c r="K775" t="inlineStr">
        <is>
          <t>年假 2025</t>
        </is>
      </c>
      <c r="L775" s="2">
        <v>45982</v>
      </c>
      <c r="M775" s="2">
        <v>45982.5</v>
      </c>
      <c r="N775" t="inlineStr">
        <is>
          <t>1</t>
        </is>
      </c>
      <c r="O775" t="inlineStr">
        <is>
          <t>休假</t>
        </is>
      </c>
      <c r="P775" t="inlineStr">
        <is>
          <t>天</t>
        </is>
      </c>
      <c r="Q775"/>
      <c r="R775"/>
      <c r="S775"/>
      <c r="T775" s="3"/>
      <c r="U775" s="3"/>
      <c r="V775"/>
      <c r="W775" t="inlineStr">
        <is>
          <t>NzU1MDE0NzI0MzAzMzAzNDc1MzpyZWN2MzZzdTRZY3R3bTo1ZTRmNGJjYWFkMDE0ZTA0N2JjNGExYWRmZGJlNjRjNzox</t>
        </is>
      </c>
    </row>
    <row r="776" ht="25.5" customHeight="1">
      <c r="A776" t="inlineStr">
        <is>
          <t>202511200003</t>
        </is>
      </c>
      <c r="B776" t="inlineStr">
        <is>
          <t>已通过</t>
        </is>
      </c>
      <c r="C776" s="4">
        <v>45981.40587962963</v>
      </c>
      <c r="D776" s="4">
        <v>45981.422060185185</v>
      </c>
      <c r="E776" t="inlineStr">
        <is>
          <t>周朝凌</t>
        </is>
      </c>
      <c r="F776" t="inlineStr">
        <is>
          <t>商业化中心;销售大区;中国大陆区;华南区作战指挥部;华南口味组</t>
        </is>
      </c>
      <c r="G776"/>
      <c r="H776">
        <v>2</v>
      </c>
      <c r="I776">
        <v>2</v>
      </c>
      <c r="J776" t="inlineStr">
        <is>
          <t>23m18.322s</t>
        </is>
      </c>
      <c r="K776" t="inlineStr">
        <is>
          <t>加班调休假</t>
        </is>
      </c>
      <c r="L776" s="2">
        <v>45980</v>
      </c>
      <c r="M776" s="2">
        <v>45981.5</v>
      </c>
      <c r="N776" t="inlineStr">
        <is>
          <t>2</t>
        </is>
      </c>
      <c r="O776" t="inlineStr">
        <is>
          <t>家中有事，申请休息</t>
        </is>
      </c>
      <c r="P776" t="inlineStr">
        <is>
          <t>天</t>
        </is>
      </c>
      <c r="Q776"/>
      <c r="R776"/>
      <c r="S776"/>
      <c r="T776" s="3"/>
      <c r="U776" s="3"/>
      <c r="V776"/>
      <c r="W776" t="inlineStr">
        <is>
          <t>NzU1MDE0NzI0MzAzMzAzNDc1MzpyZWN2MzNjTEg2d2JjNzpkNzBlMzliMWIxNjk3ZjM1ZWM5MTZmNWNjNWNkODkyOTox</t>
        </is>
      </c>
    </row>
    <row r="777" ht="25.5" customHeight="1">
      <c r="A777" t="inlineStr">
        <is>
          <t>202511190038</t>
        </is>
      </c>
      <c r="B777" t="inlineStr">
        <is>
          <t>已通过</t>
        </is>
      </c>
      <c r="C777" s="4">
        <v>45980.91086805556</v>
      </c>
      <c r="D777" s="4">
        <v>45980.91994212963</v>
      </c>
      <c r="E777" t="inlineStr">
        <is>
          <t>刘兰强</t>
        </is>
      </c>
      <c r="F777" t="inlineStr">
        <is>
          <t>项目管理部;销售管理部;中国区口味组</t>
        </is>
      </c>
      <c r="G777"/>
      <c r="H777">
        <v>1</v>
      </c>
      <c r="I777">
        <v>1</v>
      </c>
      <c r="J777" t="inlineStr">
        <is>
          <t>13m3.973s</t>
        </is>
      </c>
      <c r="K777" t="inlineStr">
        <is>
          <t>排休假</t>
        </is>
      </c>
      <c r="L777" s="2">
        <v>45981</v>
      </c>
      <c r="M777" s="2">
        <v>45981.5</v>
      </c>
      <c r="N777" t="inlineStr">
        <is>
          <t>1</t>
        </is>
      </c>
      <c r="O777" t="inlineStr">
        <is>
          <t>正常排休</t>
        </is>
      </c>
      <c r="P777" t="inlineStr">
        <is>
          <t>天</t>
        </is>
      </c>
      <c r="Q777"/>
      <c r="R777"/>
      <c r="S777"/>
      <c r="T777" s="3"/>
      <c r="U777" s="3"/>
      <c r="V777"/>
      <c r="W777" t="inlineStr">
        <is>
          <t>NzU1MDE0NzI0MzAzMzAzNDc1MzpyZWN2MzBqaVRPUFpzUzozMWI1NmU5OWM1NjkyODM0MDM0ZDY4MDVlYTdhZWFiNDox</t>
        </is>
      </c>
    </row>
    <row r="778" ht="25.5" customHeight="1">
      <c r="A778" t="inlineStr">
        <is>
          <t>202511190036</t>
        </is>
      </c>
      <c r="B778" t="inlineStr">
        <is>
          <t>已通过</t>
        </is>
      </c>
      <c r="C778" s="4">
        <v>45980.80034722222</v>
      </c>
      <c r="D778" s="4">
        <v>45980.80064814815</v>
      </c>
      <c r="E778" t="inlineStr">
        <is>
          <t>马志明</t>
        </is>
      </c>
      <c r="F778" t="inlineStr">
        <is>
          <t>项目管理部;销售管理部;中国区口味组</t>
        </is>
      </c>
      <c r="G778"/>
      <c r="H778">
        <v>1</v>
      </c>
      <c r="I778">
        <v>1</v>
      </c>
      <c r="J778" t="inlineStr">
        <is>
          <t>25.905s</t>
        </is>
      </c>
      <c r="K778" t="inlineStr">
        <is>
          <t>排休假</t>
        </is>
      </c>
      <c r="L778" s="2">
        <v>45980</v>
      </c>
      <c r="M778" s="2">
        <v>45980.5</v>
      </c>
      <c r="N778" t="inlineStr">
        <is>
          <t>1</t>
        </is>
      </c>
      <c r="O778" t="inlineStr">
        <is>
          <t>排休</t>
        </is>
      </c>
      <c r="P778" t="inlineStr">
        <is>
          <t>天</t>
        </is>
      </c>
      <c r="Q778"/>
      <c r="R778"/>
      <c r="S778"/>
      <c r="T778" s="3"/>
      <c r="U778" s="3"/>
      <c r="V778"/>
      <c r="W778" t="inlineStr">
        <is>
          <t>NzU1MDE0NzI0MzAzMzAzNDc1MzpyZWN2MlpGZU5GeHJ6ejo1NWEyZGQ2NmU0Y2IzZTQ0YmE0OTk2YzIyODVhZDhlNzox</t>
        </is>
      </c>
    </row>
    <row r="779" ht="25.5" customHeight="1">
      <c r="A779" t="inlineStr">
        <is>
          <t>202511190015</t>
        </is>
      </c>
      <c r="B779" t="inlineStr">
        <is>
          <t>已通过</t>
        </is>
      </c>
      <c r="C779" s="4">
        <v>45980.554375</v>
      </c>
      <c r="D779" s="4">
        <v>45980.56317129629</v>
      </c>
      <c r="E779" t="inlineStr">
        <is>
          <t>宋奇忠</t>
        </is>
      </c>
      <c r="F779" t="inlineStr">
        <is>
          <t>商业化中心;销售大区;中国大陆区;华南区作战指挥部;华南口味组</t>
        </is>
      </c>
      <c r="G779"/>
      <c r="H779">
        <v>2</v>
      </c>
      <c r="I779">
        <v>2</v>
      </c>
      <c r="J779" t="inlineStr">
        <is>
          <t>12m40.17s</t>
        </is>
      </c>
      <c r="K779" t="inlineStr">
        <is>
          <t>排休假</t>
        </is>
      </c>
      <c r="L779" s="2">
        <v>45981</v>
      </c>
      <c r="M779" s="2">
        <v>45982.5</v>
      </c>
      <c r="N779" t="inlineStr">
        <is>
          <t>2</t>
        </is>
      </c>
      <c r="O779" t="inlineStr">
        <is>
          <t>休假</t>
        </is>
      </c>
      <c r="P779" t="inlineStr">
        <is>
          <t>天</t>
        </is>
      </c>
      <c r="Q779"/>
      <c r="R779"/>
      <c r="S779"/>
      <c r="T779" s="3"/>
      <c r="U779" s="3"/>
      <c r="V779"/>
      <c r="W779" t="inlineStr">
        <is>
          <t>NzU1MDE0NzI0MzAzMzAzNDc1MzpyZWN2MlllNE93dm5kWDoxODJjZDY5YzM2Y2RkYmJmMTU4ZTE4OGZiNjEwM2QwZTox</t>
        </is>
      </c>
    </row>
    <row r="780" ht="25.5" customHeight="1">
      <c r="A780" t="inlineStr">
        <is>
          <t>202511180086</t>
        </is>
      </c>
      <c r="B780" t="inlineStr">
        <is>
          <t>已通过</t>
        </is>
      </c>
      <c r="C780" s="4">
        <v>45979.82486111111</v>
      </c>
      <c r="D780" s="4">
        <v>45979.92938657408</v>
      </c>
      <c r="E780" t="inlineStr">
        <is>
          <t>余振兴</t>
        </is>
      </c>
      <c r="F780" t="inlineStr">
        <is>
          <t>商业化中心;销售大区;中国大陆区;华南区作战指挥部;华南口味组</t>
        </is>
      </c>
      <c r="G780"/>
      <c r="H780">
        <v>2</v>
      </c>
      <c r="I780">
        <v>2</v>
      </c>
      <c r="J780" t="inlineStr">
        <is>
          <t>2h30m31.235s</t>
        </is>
      </c>
      <c r="K780" t="inlineStr">
        <is>
          <t>排休假</t>
        </is>
      </c>
      <c r="L780" s="2">
        <v>45980</v>
      </c>
      <c r="M780" s="2">
        <v>45982.5</v>
      </c>
      <c r="N780" t="inlineStr">
        <is>
          <t>3</t>
        </is>
      </c>
      <c r="O780" t="inlineStr">
        <is>
          <t>领导好：工作行程暂无安排，排休三天，</t>
        </is>
      </c>
      <c r="P780" t="inlineStr">
        <is>
          <t>天</t>
        </is>
      </c>
      <c r="Q780"/>
      <c r="R780"/>
      <c r="S780"/>
      <c r="T780" s="3"/>
      <c r="U780" s="3"/>
      <c r="V780"/>
      <c r="W780" t="inlineStr">
        <is>
          <t>NzU1MDE0NzI0MzAzMzAzNDc1MzpyZWN2MlRYQk52N3RGZzoyZTFlNGU3Y2ZhOTdhMTZjMzg0NzM3ZTMxNDQzZTZjOTox</t>
        </is>
      </c>
    </row>
    <row r="781" ht="25.5" customHeight="1">
      <c r="A781" t="inlineStr">
        <is>
          <t>202511180063</t>
        </is>
      </c>
      <c r="B781" t="inlineStr">
        <is>
          <t>已通过</t>
        </is>
      </c>
      <c r="C781" s="4">
        <v>45979.676157407404</v>
      </c>
      <c r="D781" s="4">
        <v>45979.72876157407</v>
      </c>
      <c r="E781" t="inlineStr">
        <is>
          <t>黄俊龙</t>
        </is>
      </c>
      <c r="F781" t="inlineStr">
        <is>
          <t>商业化中心;销售大区;中国大陆区;华南区作战指挥部;华南口味组</t>
        </is>
      </c>
      <c r="G781"/>
      <c r="H781">
        <v>1</v>
      </c>
      <c r="I781">
        <v>1</v>
      </c>
      <c r="J781" t="inlineStr">
        <is>
          <t>1h15m44.825s</t>
        </is>
      </c>
      <c r="K781" t="inlineStr">
        <is>
          <t>排休假</t>
        </is>
      </c>
      <c r="L781" s="2">
        <v>45979</v>
      </c>
      <c r="M781" s="2">
        <v>45982.5</v>
      </c>
      <c r="N781" t="inlineStr">
        <is>
          <t>4</t>
        </is>
      </c>
      <c r="O781" t="inlineStr">
        <is>
          <t>排休假</t>
        </is>
      </c>
      <c r="P781" t="inlineStr">
        <is>
          <t>天</t>
        </is>
      </c>
      <c r="Q781"/>
      <c r="R781"/>
      <c r="S781"/>
      <c r="T781" s="3"/>
      <c r="U781" s="3"/>
      <c r="V781"/>
      <c r="W781" t="inlineStr">
        <is>
          <t>NzU1MDE0NzI0MzAzMzAzNDc1MzpyZWN2MlQ1SHk4S0oyTzo0Y2YzNGJlYTYyMzZhN2EzMDk5MDJhOWE2ZWRlNjRiOTox</t>
        </is>
      </c>
    </row>
    <row r="782" ht="25.5" customHeight="1">
      <c r="A782" t="inlineStr">
        <is>
          <t>202511170062</t>
        </is>
      </c>
      <c r="B782" t="inlineStr">
        <is>
          <t>已通过</t>
        </is>
      </c>
      <c r="C782" s="4">
        <v>45978.95903935185</v>
      </c>
      <c r="D782" s="4">
        <v>45978.96408564815</v>
      </c>
      <c r="E782" t="inlineStr">
        <is>
          <t>张连顺</t>
        </is>
      </c>
      <c r="F782" t="inlineStr">
        <is>
          <t>项目管理部;销售管理部;中国区口味组</t>
        </is>
      </c>
      <c r="G782"/>
      <c r="H782">
        <v>1</v>
      </c>
      <c r="I782">
        <v>1</v>
      </c>
      <c r="J782" t="inlineStr">
        <is>
          <t>7m16.382s</t>
        </is>
      </c>
      <c r="K782" t="inlineStr">
        <is>
          <t>排休假</t>
        </is>
      </c>
      <c r="L782" s="2">
        <v>45979</v>
      </c>
      <c r="M782" s="2">
        <v>45980.5</v>
      </c>
      <c r="N782" t="inlineStr">
        <is>
          <t>2</t>
        </is>
      </c>
      <c r="O782" t="inlineStr">
        <is>
          <t>排休</t>
        </is>
      </c>
      <c r="P782" t="inlineStr">
        <is>
          <t>天</t>
        </is>
      </c>
      <c r="Q782"/>
      <c r="R782"/>
      <c r="S782"/>
      <c r="T782" s="3"/>
      <c r="U782" s="3"/>
      <c r="V782"/>
      <c r="W782" t="inlineStr">
        <is>
          <t>NzU1MDE0NzI0MzAzMzAzNDc1MzpyZWN2Mk9USXBjTHJLcTplMTE0NjdiMjkwZjdlMWYwM2ZlYWYwYmUzNDFjZWYxZTox</t>
        </is>
      </c>
    </row>
    <row r="783" ht="25.5" customHeight="1">
      <c r="A783" t="inlineStr">
        <is>
          <t>202511170061</t>
        </is>
      </c>
      <c r="B783" t="inlineStr">
        <is>
          <t>已通过</t>
        </is>
      </c>
      <c r="C783" s="4">
        <v>45978.85922453704</v>
      </c>
      <c r="D783" s="4">
        <v>45978.86035879629</v>
      </c>
      <c r="E783" t="inlineStr">
        <is>
          <t>冯明</t>
        </is>
      </c>
      <c r="F783" t="inlineStr">
        <is>
          <t>项目管理部;销售管理部;中国区口味组</t>
        </is>
      </c>
      <c r="G783"/>
      <c r="H783">
        <v>1</v>
      </c>
      <c r="I783">
        <v>1</v>
      </c>
      <c r="J783" t="inlineStr">
        <is>
          <t>1m38.191s</t>
        </is>
      </c>
      <c r="K783" t="inlineStr">
        <is>
          <t>排休假</t>
        </is>
      </c>
      <c r="L783" s="2">
        <v>45978</v>
      </c>
      <c r="M783" s="2">
        <v>45978.5</v>
      </c>
      <c r="N783" t="inlineStr">
        <is>
          <t>1</t>
        </is>
      </c>
      <c r="O783" t="inlineStr">
        <is>
          <t>排休假</t>
        </is>
      </c>
      <c r="P783" t="inlineStr">
        <is>
          <t>天</t>
        </is>
      </c>
      <c r="Q783"/>
      <c r="R783"/>
      <c r="S783"/>
      <c r="T783" s="3"/>
      <c r="U783" s="3"/>
      <c r="V783"/>
      <c r="W783" t="inlineStr">
        <is>
          <t>NzU1MDE0NzI0MzAzMzAzNDc1MzpyZWN2Mk9qeDdORnZYNjpmMDgzMjM1YzQwMWJiZmZlYmFmYjlkOTA2NDQ3MmFkMTox</t>
        </is>
      </c>
    </row>
    <row r="784" ht="25.5" customHeight="1">
      <c r="A784" t="inlineStr">
        <is>
          <t>202511170055</t>
        </is>
      </c>
      <c r="B784" t="inlineStr">
        <is>
          <t>已通过</t>
        </is>
      </c>
      <c r="C784" s="4">
        <v>45978.790185185186</v>
      </c>
      <c r="D784" s="4">
        <v>45978.79164351852</v>
      </c>
      <c r="E784" t="inlineStr">
        <is>
          <t>曹发</t>
        </is>
      </c>
      <c r="F784" t="inlineStr">
        <is>
          <t>项目管理部;销售管理部;中国区口味组</t>
        </is>
      </c>
      <c r="G784"/>
      <c r="H784">
        <v>1</v>
      </c>
      <c r="I784">
        <v>1</v>
      </c>
      <c r="J784" t="inlineStr">
        <is>
          <t>2m5.419s</t>
        </is>
      </c>
      <c r="K784" t="inlineStr">
        <is>
          <t>排休假</t>
        </is>
      </c>
      <c r="L784" s="2">
        <v>45978</v>
      </c>
      <c r="M784" s="2">
        <v>45979.5</v>
      </c>
      <c r="N784" t="inlineStr">
        <is>
          <t>2</t>
        </is>
      </c>
      <c r="O784" t="inlineStr">
        <is>
          <t>正常休假</t>
        </is>
      </c>
      <c r="P784" t="inlineStr">
        <is>
          <t>天</t>
        </is>
      </c>
      <c r="Q784"/>
      <c r="R784"/>
      <c r="S784"/>
      <c r="T784" s="3"/>
      <c r="U784" s="3"/>
      <c r="V784"/>
      <c r="W784" t="inlineStr">
        <is>
          <t>NzU1MDE0NzI0MzAzMzAzNDc1MzpyZWN2Mk5VdnBDTEk3UTozMjNiYTNlMzliNjEyNjMzODQ2MTAyYjRkMzQ2YmFiYzox</t>
        </is>
      </c>
    </row>
    <row r="785" ht="25.5" customHeight="1">
      <c r="A785" t="inlineStr">
        <is>
          <t>202511170052</t>
        </is>
      </c>
      <c r="B785" t="inlineStr">
        <is>
          <t>已通过</t>
        </is>
      </c>
      <c r="C785" s="4">
        <v>45978.705405092594</v>
      </c>
      <c r="D785" s="4">
        <v>45978.71003472222</v>
      </c>
      <c r="E785" t="inlineStr">
        <is>
          <t>周朝凌</t>
        </is>
      </c>
      <c r="F785" t="inlineStr">
        <is>
          <t>商业化中心;销售大区;中国大陆区;华南区作战指挥部;华南口味组</t>
        </is>
      </c>
      <c r="G785"/>
      <c r="H785">
        <v>1</v>
      </c>
      <c r="I785">
        <v>1</v>
      </c>
      <c r="J785" t="inlineStr">
        <is>
          <t>6m40.21s</t>
        </is>
      </c>
      <c r="K785" t="inlineStr">
        <is>
          <t>加班调休假</t>
        </is>
      </c>
      <c r="L785" s="2">
        <v>45978</v>
      </c>
      <c r="M785" s="2">
        <v>45979.5</v>
      </c>
      <c r="N785" t="inlineStr">
        <is>
          <t>2</t>
        </is>
      </c>
      <c r="O785" t="inlineStr">
        <is>
          <t>家中有事，申请休息2天</t>
        </is>
      </c>
      <c r="P785" t="inlineStr">
        <is>
          <t>天</t>
        </is>
      </c>
      <c r="Q785"/>
      <c r="R785"/>
      <c r="S785"/>
      <c r="T785" s="3"/>
      <c r="U785" s="3"/>
      <c r="V785"/>
      <c r="W785" t="inlineStr">
        <is>
          <t>NzU1MDE0NzI0MzAzMzAzNDc1MzpyZWN2Mk5wTWlyUzRJRTo5NjI3NGY4YmNlMDI5OWYxNDQwZjE1MjNjMjAyOWI4NTox</t>
        </is>
      </c>
    </row>
    <row r="786" ht="25.5" customHeight="1">
      <c r="A786" t="inlineStr">
        <is>
          <t>202511170027</t>
        </is>
      </c>
      <c r="B786" t="inlineStr">
        <is>
          <t>已通过</t>
        </is>
      </c>
      <c r="C786" s="4">
        <v>45978.57469907407</v>
      </c>
      <c r="D786" s="4">
        <v>45978.57703703704</v>
      </c>
      <c r="E786" t="inlineStr">
        <is>
          <t>付强</t>
        </is>
      </c>
      <c r="F786" t="inlineStr">
        <is>
          <t>产品与研发中心;机器人产品研发部;机器人产品部</t>
        </is>
      </c>
      <c r="G786"/>
      <c r="H786">
        <v>1</v>
      </c>
      <c r="I786">
        <v>1</v>
      </c>
      <c r="J786" t="inlineStr">
        <is>
          <t>3m21.485s</t>
        </is>
      </c>
      <c r="K786" t="inlineStr">
        <is>
          <t>年假 2025</t>
        </is>
      </c>
      <c r="L786" s="2">
        <v>45982</v>
      </c>
      <c r="M786" s="2">
        <v>45982.5</v>
      </c>
      <c r="N786" t="inlineStr">
        <is>
          <t>1</t>
        </is>
      </c>
      <c r="O786" t="inlineStr">
        <is>
          <t>私事</t>
        </is>
      </c>
      <c r="P786" t="inlineStr">
        <is>
          <t>天</t>
        </is>
      </c>
      <c r="Q786"/>
      <c r="R786"/>
      <c r="S786"/>
      <c r="T786" s="3"/>
      <c r="U786" s="3"/>
      <c r="V786"/>
      <c r="W786" t="inlineStr">
        <is>
          <t>NzU1MDE0NzI0MzAzMzAzNDc1MzpyZWN2Mk1FbzFyU0xCcjpmNGNjMjYzZTJlNThiZDdhYzY5MWEzYzY0MTVjYTYyMTox</t>
        </is>
      </c>
    </row>
    <row r="787" ht="25.5" customHeight="1">
      <c r="A787" t="inlineStr">
        <is>
          <t>202511160012</t>
        </is>
      </c>
      <c r="B787" t="inlineStr">
        <is>
          <t>已通过</t>
        </is>
      </c>
      <c r="C787" s="4">
        <v>45977.92140046296</v>
      </c>
      <c r="D787" s="4">
        <v>45977.922685185185</v>
      </c>
      <c r="E787" t="inlineStr">
        <is>
          <t>余振兴</t>
        </is>
      </c>
      <c r="F787" t="inlineStr">
        <is>
          <t>商业化中心;销售大区;中国大陆区;华南区作战指挥部;华南口味组</t>
        </is>
      </c>
      <c r="G787"/>
      <c r="H787">
        <v>1</v>
      </c>
      <c r="I787">
        <v>1</v>
      </c>
      <c r="J787" t="inlineStr">
        <is>
          <t>1m50.785s</t>
        </is>
      </c>
      <c r="K787" t="inlineStr">
        <is>
          <t>排休假</t>
        </is>
      </c>
      <c r="L787" s="2">
        <v>45978</v>
      </c>
      <c r="M787" s="2">
        <v>45978.5</v>
      </c>
      <c r="N787" t="inlineStr">
        <is>
          <t>1</t>
        </is>
      </c>
      <c r="O787" t="inlineStr">
        <is>
          <t>领导好：11月份持续上班半个月未休假，工作行程暂无安排，排休一天</t>
        </is>
      </c>
      <c r="P787" t="inlineStr">
        <is>
          <t>天</t>
        </is>
      </c>
      <c r="Q787"/>
      <c r="R787"/>
      <c r="S787"/>
      <c r="T787" s="3"/>
      <c r="U787" s="3"/>
      <c r="V787"/>
      <c r="W787" t="inlineStr">
        <is>
          <t>NzU1MDE0NzI0MzAzMzAzNDc1MzpyZWN2MklQeXNSZTJLMDo4Y2IzZDIzZWNlNmMyMWFkZjQ2NmE4ZjdjZDVhY2M3Mzox</t>
        </is>
      </c>
    </row>
    <row r="788" ht="25.5" customHeight="1">
      <c r="A788" t="inlineStr">
        <is>
          <t>202511160011</t>
        </is>
      </c>
      <c r="B788" t="inlineStr">
        <is>
          <t>已通过</t>
        </is>
      </c>
      <c r="C788" s="4">
        <v>45977.90721064815</v>
      </c>
      <c r="D788" s="4">
        <v>45978.397893518515</v>
      </c>
      <c r="E788" t="inlineStr">
        <is>
          <t>胡光中</t>
        </is>
      </c>
      <c r="F788" t="inlineStr">
        <is>
          <t>项目管理部;销售管理部;中国区口味组</t>
        </is>
      </c>
      <c r="G788"/>
      <c r="H788">
        <v>1</v>
      </c>
      <c r="I788">
        <v>1</v>
      </c>
      <c r="J788" t="inlineStr">
        <is>
          <t>11h46m34.929s</t>
        </is>
      </c>
      <c r="K788" t="inlineStr">
        <is>
          <t>排休假</t>
        </is>
      </c>
      <c r="L788" s="2">
        <v>45977</v>
      </c>
      <c r="M788" s="2">
        <v>45977.5</v>
      </c>
      <c r="N788" t="inlineStr">
        <is>
          <t>1</t>
        </is>
      </c>
      <c r="O788" t="inlineStr">
        <is>
          <t>排休</t>
        </is>
      </c>
      <c r="P788" t="inlineStr">
        <is>
          <t>天</t>
        </is>
      </c>
      <c r="Q788"/>
      <c r="R788"/>
      <c r="S788"/>
      <c r="T788" s="3"/>
      <c r="U788" s="3"/>
      <c r="V788"/>
      <c r="W788" t="inlineStr">
        <is>
          <t>NzU1MDE0NzI0MzAzMzAzNDc1MzpyZWN2MklLcDJzQXU0ZDozNTc4YTQ2ZWE2ZTc0ZDRmNzMzNzM5ZTFkMzgzYjNkMDox</t>
        </is>
      </c>
    </row>
    <row r="789" ht="25.5" customHeight="1">
      <c r="A789" t="inlineStr">
        <is>
          <t>202511160010</t>
        </is>
      </c>
      <c r="B789" t="inlineStr">
        <is>
          <t>已通过</t>
        </is>
      </c>
      <c r="C789" s="4">
        <v>45977.82986111111</v>
      </c>
      <c r="D789" s="4">
        <v>45977.833125</v>
      </c>
      <c r="E789" t="inlineStr">
        <is>
          <t>周朝凌</t>
        </is>
      </c>
      <c r="F789" t="inlineStr">
        <is>
          <t>商业化中心;销售大区;中国大陆区;华南区作战指挥部;华南口味组</t>
        </is>
      </c>
      <c r="G789"/>
      <c r="H789">
        <v>1</v>
      </c>
      <c r="I789">
        <v>1</v>
      </c>
      <c r="J789" t="inlineStr">
        <is>
          <t>4m41.72s</t>
        </is>
      </c>
      <c r="K789" t="inlineStr">
        <is>
          <t>排休假</t>
        </is>
      </c>
      <c r="L789" s="2">
        <v>45976</v>
      </c>
      <c r="M789" s="2">
        <v>45977.5</v>
      </c>
      <c r="N789" t="inlineStr">
        <is>
          <t>2</t>
        </is>
      </c>
      <c r="O789" t="inlineStr">
        <is>
          <t>周末排休正常休息</t>
        </is>
      </c>
      <c r="P789" t="inlineStr">
        <is>
          <t>天</t>
        </is>
      </c>
      <c r="Q789"/>
      <c r="R789"/>
      <c r="S789"/>
      <c r="T789" s="3"/>
      <c r="U789" s="3"/>
      <c r="V789"/>
      <c r="W789" t="inlineStr">
        <is>
          <t>NzU1MDE0NzI0MzAzMzAzNDc1MzpyZWN2MklpbjFKNGFOeDoyOTMxMDg0NjhhOGVlZWQ0M2Y3MDEzMzcwNzk0MDFlZDox</t>
        </is>
      </c>
    </row>
    <row r="790" ht="25.5" customHeight="1">
      <c r="A790" t="inlineStr">
        <is>
          <t>202511160008</t>
        </is>
      </c>
      <c r="B790" t="inlineStr">
        <is>
          <t>已通过</t>
        </is>
      </c>
      <c r="C790" s="4">
        <v>45977.69394675926</v>
      </c>
      <c r="D790" s="4">
        <v>45977.69425925926</v>
      </c>
      <c r="E790" t="inlineStr">
        <is>
          <t>程云鹏</t>
        </is>
      </c>
      <c r="F790" t="inlineStr">
        <is>
          <t>项目管理部;销售管理部;中国区口味组</t>
        </is>
      </c>
      <c r="G790"/>
      <c r="H790">
        <v>1</v>
      </c>
      <c r="I790">
        <v>1</v>
      </c>
      <c r="J790" t="inlineStr">
        <is>
          <t>26.972s</t>
        </is>
      </c>
      <c r="K790" t="inlineStr">
        <is>
          <t>排休假</t>
        </is>
      </c>
      <c r="L790" s="2">
        <v>45977</v>
      </c>
      <c r="M790" s="2">
        <v>45977.5</v>
      </c>
      <c r="N790" t="inlineStr">
        <is>
          <t>1</t>
        </is>
      </c>
      <c r="O790" t="inlineStr">
        <is>
          <t>排休</t>
        </is>
      </c>
      <c r="P790" t="inlineStr">
        <is>
          <t>天</t>
        </is>
      </c>
      <c r="Q790"/>
      <c r="R790"/>
      <c r="S790"/>
      <c r="T790" s="3"/>
      <c r="U790" s="3"/>
      <c r="V790"/>
      <c r="W790" t="inlineStr">
        <is>
          <t>NzU1MDE0NzI0MzAzMzAzNDc1MzpyZWN2Mkh2NXlkTmdqSzo1OGNjNGE2MTlhZWY2YjM2YWMzMWVkYjk5Y2MyYzQzMzox</t>
        </is>
      </c>
    </row>
    <row r="791" ht="25.5" customHeight="1">
      <c r="A791" t="inlineStr">
        <is>
          <t>202511160006</t>
        </is>
      </c>
      <c r="B791" t="inlineStr">
        <is>
          <t>已通过</t>
        </is>
      </c>
      <c r="C791" s="4">
        <v>45977.59280092592</v>
      </c>
      <c r="D791" s="4">
        <v>45977.69430555555</v>
      </c>
      <c r="E791" t="inlineStr">
        <is>
          <t>张如意</t>
        </is>
      </c>
      <c r="F791" t="inlineStr">
        <is>
          <t>项目管理部;销售管理部;中国区口味组</t>
        </is>
      </c>
      <c r="G791"/>
      <c r="H791">
        <v>1</v>
      </c>
      <c r="I791">
        <v>1</v>
      </c>
      <c r="J791" t="inlineStr">
        <is>
          <t>2h26m10.38s</t>
        </is>
      </c>
      <c r="K791" t="inlineStr">
        <is>
          <t>排休假</t>
        </is>
      </c>
      <c r="L791" s="2">
        <v>45977</v>
      </c>
      <c r="M791" s="2">
        <v>45977.5</v>
      </c>
      <c r="N791" t="inlineStr">
        <is>
          <t>1</t>
        </is>
      </c>
      <c r="O791" t="inlineStr">
        <is>
          <t>排休</t>
        </is>
      </c>
      <c r="P791" t="inlineStr">
        <is>
          <t>天</t>
        </is>
      </c>
      <c r="Q791"/>
      <c r="R791"/>
      <c r="S791"/>
      <c r="T791" s="3"/>
      <c r="U791" s="3"/>
      <c r="V791"/>
      <c r="W791" t="inlineStr">
        <is>
          <t>NzU1MDE0NzI0MzAzMzAzNDc1MzpyZWN2MkdVcFZJb3E3aDpmNDU5MGIzOWU4OWM5ZWIyNjM2MGQ5NTdhMTQwMjYyYzox</t>
        </is>
      </c>
    </row>
    <row r="792" ht="25.5" customHeight="1">
      <c r="A792" t="inlineStr">
        <is>
          <t>202511160005</t>
        </is>
      </c>
      <c r="B792" t="inlineStr">
        <is>
          <t>已撤回</t>
        </is>
      </c>
      <c r="C792" s="4">
        <v>45977.59185185185</v>
      </c>
      <c r="D792" s="4">
        <v>45977.592152777775</v>
      </c>
      <c r="E792" t="inlineStr">
        <is>
          <t>张如意</t>
        </is>
      </c>
      <c r="F792" t="inlineStr">
        <is>
          <t>项目管理部;销售管理部;中国区口味组</t>
        </is>
      </c>
      <c r="G792"/>
      <c r="H792">
        <v>1</v>
      </c>
      <c r="I792">
        <v>1</v>
      </c>
      <c r="J792" t="inlineStr">
        <is>
          <t>26.914s</t>
        </is>
      </c>
      <c r="K792" t="inlineStr">
        <is>
          <t>排休假</t>
        </is>
      </c>
      <c r="L792" s="2">
        <v>45977</v>
      </c>
      <c r="M792" s="2">
        <v>45978.5</v>
      </c>
      <c r="N792" t="inlineStr">
        <is>
          <t>2</t>
        </is>
      </c>
      <c r="O792" t="inlineStr">
        <is>
          <t>排休</t>
        </is>
      </c>
      <c r="P792" t="inlineStr">
        <is>
          <t>天</t>
        </is>
      </c>
      <c r="Q792"/>
      <c r="R792"/>
      <c r="S792"/>
      <c r="T792" s="3"/>
      <c r="U792" s="3"/>
      <c r="V792"/>
      <c r="W792" t="inlineStr">
        <is>
          <t>NzU1MDE0NzI0MzAzMzAzNDc1MzpyZWN2MkdVNHpPVmJBVDo1ZDY4MWRjZDMzZjgxNmIzMDdhZjc2NWUyYTBiMzk1Nzox</t>
        </is>
      </c>
    </row>
    <row r="793" ht="25.5" customHeight="1">
      <c r="A793" t="inlineStr">
        <is>
          <t>202511160005</t>
        </is>
      </c>
      <c r="B793" t="inlineStr">
        <is>
          <t>已通过</t>
        </is>
      </c>
      <c r="C793" s="4">
        <v>45977.51967592593</v>
      </c>
      <c r="D793" s="4">
        <v>45977.59076388889</v>
      </c>
      <c r="E793" t="inlineStr">
        <is>
          <t>张如意</t>
        </is>
      </c>
      <c r="F793" t="inlineStr">
        <is>
          <t>项目管理部;销售管理部;中国区口味组</t>
        </is>
      </c>
      <c r="G793"/>
      <c r="H793">
        <v>1</v>
      </c>
      <c r="I793">
        <v>1</v>
      </c>
      <c r="J793" t="inlineStr">
        <is>
          <t>1h42m21.501s</t>
        </is>
      </c>
      <c r="K793" t="inlineStr">
        <is>
          <t>排休假</t>
        </is>
      </c>
      <c r="L793" s="2">
        <v>45977</v>
      </c>
      <c r="M793" s="2">
        <v>45978.5</v>
      </c>
      <c r="N793" t="inlineStr">
        <is>
          <t>2</t>
        </is>
      </c>
      <c r="O793" t="inlineStr">
        <is>
          <t>排休</t>
        </is>
      </c>
      <c r="P793" t="inlineStr">
        <is>
          <t>天</t>
        </is>
      </c>
      <c r="Q793"/>
      <c r="R793"/>
      <c r="S793"/>
      <c r="T793" s="3"/>
      <c r="U793" s="3"/>
      <c r="V793"/>
      <c r="W793" t="inlineStr">
        <is>
          <t>NzU1MDE0NzI0MzAzMzAzNDc1MzpyZWN2Mkd0VXNJREZmZDpjMzk4ZWVkZWU4YjVkOTc4OGUwYTRhODlkODRhNTVmZTox</t>
        </is>
      </c>
    </row>
    <row r="794" ht="25.5" customHeight="1">
      <c r="A794" t="inlineStr">
        <is>
          <t>202511160002</t>
        </is>
      </c>
      <c r="B794" t="inlineStr">
        <is>
          <t>已通过</t>
        </is>
      </c>
      <c r="C794" s="4">
        <v>45977.466782407406</v>
      </c>
      <c r="D794" s="4">
        <v>45977.590787037036</v>
      </c>
      <c r="E794" t="inlineStr">
        <is>
          <t>刘兰强</t>
        </is>
      </c>
      <c r="F794" t="inlineStr">
        <is>
          <t>项目管理部;销售管理部;中国区口味组</t>
        </is>
      </c>
      <c r="G794"/>
      <c r="H794">
        <v>1</v>
      </c>
      <c r="I794">
        <v>1</v>
      </c>
      <c r="J794" t="inlineStr">
        <is>
          <t>2h58m34.016s</t>
        </is>
      </c>
      <c r="K794" t="inlineStr">
        <is>
          <t>排休假</t>
        </is>
      </c>
      <c r="L794" s="2">
        <v>45978</v>
      </c>
      <c r="M794" s="2">
        <v>45978.5</v>
      </c>
      <c r="N794" t="inlineStr">
        <is>
          <t>1</t>
        </is>
      </c>
      <c r="O794" t="inlineStr">
        <is>
          <t>正常排休</t>
        </is>
      </c>
      <c r="P794" t="inlineStr">
        <is>
          <t>天</t>
        </is>
      </c>
      <c r="Q794"/>
      <c r="R794"/>
      <c r="S794"/>
      <c r="T794" s="3"/>
      <c r="U794" s="3"/>
      <c r="V794"/>
      <c r="W794" t="inlineStr">
        <is>
          <t>NzU1MDE0NzI0MzAzMzAzNDc1MzpyZWN2MkdhSks4bUhURTo5M2ZkNGE4MWY4MDM1NWE2ZGQwY2UyNDY0MmZmOTEyYjox</t>
        </is>
      </c>
    </row>
    <row r="795" ht="25.5" customHeight="1">
      <c r="A795" t="inlineStr">
        <is>
          <t>202511160001</t>
        </is>
      </c>
      <c r="B795" t="inlineStr">
        <is>
          <t>已通过</t>
        </is>
      </c>
      <c r="C795" s="4">
        <v>45977.45270833333</v>
      </c>
      <c r="D795" s="4">
        <v>45977.590844907405</v>
      </c>
      <c r="E795" t="inlineStr">
        <is>
          <t>许宝华</t>
        </is>
      </c>
      <c r="F795" t="inlineStr">
        <is>
          <t>项目管理部;销售管理部;中国区口味组</t>
        </is>
      </c>
      <c r="G795"/>
      <c r="H795">
        <v>1</v>
      </c>
      <c r="I795">
        <v>1</v>
      </c>
      <c r="J795" t="inlineStr">
        <is>
          <t>3h18m54.461s</t>
        </is>
      </c>
      <c r="K795" t="inlineStr">
        <is>
          <t>排休假</t>
        </is>
      </c>
      <c r="L795" s="2">
        <v>45977</v>
      </c>
      <c r="M795" s="2">
        <v>45977.5</v>
      </c>
      <c r="N795" t="inlineStr">
        <is>
          <t>1</t>
        </is>
      </c>
      <c r="O795" t="inlineStr">
        <is>
          <t>排休</t>
        </is>
      </c>
      <c r="P795" t="inlineStr">
        <is>
          <t>天</t>
        </is>
      </c>
      <c r="Q795"/>
      <c r="R795"/>
      <c r="S795"/>
      <c r="T795" s="3"/>
      <c r="U795" s="3"/>
      <c r="V795"/>
      <c r="W795" t="inlineStr">
        <is>
          <t>NzU1MDE0NzI0MzAzMzAzNDc1MzpyZWN2Mkc1RHNqTWV5Qjo2M2FkODViYTc0ZTJmODkyMGQ2ZDMzNDEzNGMyMWQ1OTox</t>
        </is>
      </c>
    </row>
    <row r="796" ht="25.5" customHeight="1">
      <c r="A796" t="inlineStr">
        <is>
          <t>202511150030</t>
        </is>
      </c>
      <c r="B796" t="inlineStr">
        <is>
          <t>已通过</t>
        </is>
      </c>
      <c r="C796" s="4">
        <v>45976.90755787037</v>
      </c>
      <c r="D796" s="4">
        <v>45976.92453703703</v>
      </c>
      <c r="E796" t="inlineStr">
        <is>
          <t>朱洪军</t>
        </is>
      </c>
      <c r="F796" t="inlineStr">
        <is>
          <t>项目管理部;销售管理部;中国区口味组</t>
        </is>
      </c>
      <c r="G796"/>
      <c r="H796">
        <v>1</v>
      </c>
      <c r="I796">
        <v>1</v>
      </c>
      <c r="J796" t="inlineStr">
        <is>
          <t>24m27.106s</t>
        </is>
      </c>
      <c r="K796" t="inlineStr">
        <is>
          <t>排休假</t>
        </is>
      </c>
      <c r="L796" s="2">
        <v>45976</v>
      </c>
      <c r="M796" s="2">
        <v>45976.5</v>
      </c>
      <c r="N796" t="inlineStr">
        <is>
          <t>1</t>
        </is>
      </c>
      <c r="O796" t="inlineStr">
        <is>
          <t>排休假</t>
        </is>
      </c>
      <c r="P796" t="inlineStr">
        <is>
          <t>天</t>
        </is>
      </c>
      <c r="Q796"/>
      <c r="R796"/>
      <c r="S796"/>
      <c r="T796" s="3"/>
      <c r="U796" s="3"/>
      <c r="V796"/>
      <c r="W796" t="inlineStr">
        <is>
          <t>NzU1MDE0NzI0MzAzMzAzNDc1MzpyZWN2MkNVMDJCOHJmQTo5NmIyNWE3YTM3YzYzMzEwMjdhYjlhYzFlZjg0YzkyNzox</t>
        </is>
      </c>
    </row>
    <row r="797" ht="25.5" customHeight="1">
      <c r="A797" t="inlineStr">
        <is>
          <t>202511150011</t>
        </is>
      </c>
      <c r="B797" t="inlineStr">
        <is>
          <t>已通过</t>
        </is>
      </c>
      <c r="C797" s="4">
        <v>45976.62474537037</v>
      </c>
      <c r="D797" s="4">
        <v>45976.63421296296</v>
      </c>
      <c r="E797" t="inlineStr">
        <is>
          <t>周杰晟</t>
        </is>
      </c>
      <c r="F797" t="inlineStr">
        <is>
          <t>商业化中心;销售大区;中国大陆区;华南区作战指挥部;华南口味组</t>
        </is>
      </c>
      <c r="G797"/>
      <c r="H797">
        <v>1</v>
      </c>
      <c r="I797">
        <v>1</v>
      </c>
      <c r="J797" t="inlineStr">
        <is>
          <t>13m38.596s</t>
        </is>
      </c>
      <c r="K797" t="inlineStr">
        <is>
          <t>排休假</t>
        </is>
      </c>
      <c r="L797" s="2">
        <v>45977</v>
      </c>
      <c r="M797" s="2">
        <v>45977.5</v>
      </c>
      <c r="N797" t="inlineStr">
        <is>
          <t>1</t>
        </is>
      </c>
      <c r="O797" t="inlineStr">
        <is>
          <t>调休</t>
        </is>
      </c>
      <c r="P797" t="inlineStr">
        <is>
          <t>天</t>
        </is>
      </c>
      <c r="Q797"/>
      <c r="R797"/>
      <c r="S797"/>
      <c r="T797" s="3"/>
      <c r="U797" s="3"/>
      <c r="V797"/>
      <c r="W797" t="inlineStr">
        <is>
          <t>NzU1MDE0NzI0MzAzMzAzNDc1MzpyZWN2MkJmdTJhc25tSjpjZGJkM2IyYmNkNTlmOTM3NjhkZWQ0MzE0OWUxM2QxODox</t>
        </is>
      </c>
    </row>
    <row r="798" ht="25.5" customHeight="1">
      <c r="A798" t="inlineStr">
        <is>
          <t>202511150007</t>
        </is>
      </c>
      <c r="B798" t="inlineStr">
        <is>
          <t>已通过</t>
        </is>
      </c>
      <c r="C798" s="4">
        <v>45976.46207175926</v>
      </c>
      <c r="D798" s="4">
        <v>45976.66001157407</v>
      </c>
      <c r="E798" t="inlineStr">
        <is>
          <t>范富豪</t>
        </is>
      </c>
      <c r="F798" t="inlineStr">
        <is>
          <t>项目管理部;销售管理部;中国区口味组</t>
        </is>
      </c>
      <c r="G798"/>
      <c r="H798">
        <v>1</v>
      </c>
      <c r="I798">
        <v>1</v>
      </c>
      <c r="J798" t="inlineStr">
        <is>
          <t>4h45m1.863s</t>
        </is>
      </c>
      <c r="K798" t="inlineStr">
        <is>
          <t>排休假</t>
        </is>
      </c>
      <c r="L798" s="2">
        <v>45977</v>
      </c>
      <c r="M798" s="2">
        <v>45979.5</v>
      </c>
      <c r="N798" t="inlineStr">
        <is>
          <t>3</t>
        </is>
      </c>
      <c r="O798" t="inlineStr">
        <is>
          <t>休息</t>
        </is>
      </c>
      <c r="P798" t="inlineStr">
        <is>
          <t>天</t>
        </is>
      </c>
      <c r="Q798"/>
      <c r="R798"/>
      <c r="S798"/>
      <c r="T798" s="3"/>
      <c r="U798" s="3"/>
      <c r="V798"/>
      <c r="W798" t="inlineStr">
        <is>
          <t>NzU1MDE0NzI0MzAzMzAzNDc1MzpyZWN2MkFpdmtPMU1pTjpmNDNhZjJiM2FkMWZlMzU1NWE0MDkxNjZmNzZjMTJmMjox</t>
        </is>
      </c>
    </row>
    <row r="799" ht="25.5" customHeight="1">
      <c r="A799" t="inlineStr">
        <is>
          <t>202511150006</t>
        </is>
      </c>
      <c r="B799" t="inlineStr">
        <is>
          <t>已通过</t>
        </is>
      </c>
      <c r="C799" s="4">
        <v>45976.40592592592</v>
      </c>
      <c r="D799" s="4">
        <v>45976.41170138889</v>
      </c>
      <c r="E799" t="inlineStr">
        <is>
          <t>冯明</t>
        </is>
      </c>
      <c r="F799" t="inlineStr">
        <is>
          <t>项目管理部;销售管理部;中国区口味组</t>
        </is>
      </c>
      <c r="G799"/>
      <c r="H799">
        <v>1</v>
      </c>
      <c r="I799">
        <v>1</v>
      </c>
      <c r="J799" t="inlineStr">
        <is>
          <t>8m18.816s</t>
        </is>
      </c>
      <c r="K799" t="inlineStr">
        <is>
          <t>排休假</t>
        </is>
      </c>
      <c r="L799" s="2">
        <v>45976</v>
      </c>
      <c r="M799" s="2">
        <v>45976.5</v>
      </c>
      <c r="N799" t="inlineStr">
        <is>
          <t>1</t>
        </is>
      </c>
      <c r="O799" t="inlineStr">
        <is>
          <t>排休</t>
        </is>
      </c>
      <c r="P799" t="inlineStr">
        <is>
          <t>天</t>
        </is>
      </c>
      <c r="Q799"/>
      <c r="R799"/>
      <c r="S799"/>
      <c r="T799" s="3"/>
      <c r="U799" s="3"/>
      <c r="V799"/>
      <c r="W799" t="inlineStr">
        <is>
          <t>NzU1MDE0NzI0MzAzMzAzNDc1MzpyZWN2MnpZOTlTcmFZYzpmY2NiZjQzNDc3NjRhODZmZGU3NjVkOTVhYjk0MWM2ZTox</t>
        </is>
      </c>
    </row>
    <row r="800" ht="25.5" customHeight="1">
      <c r="A800" t="inlineStr">
        <is>
          <t>202511150001</t>
        </is>
      </c>
      <c r="B800" t="inlineStr">
        <is>
          <t>已通过</t>
        </is>
      </c>
      <c r="C800" s="4">
        <v>45976.33980324074</v>
      </c>
      <c r="D800" s="4">
        <v>45976.41175925926</v>
      </c>
      <c r="E800" t="inlineStr">
        <is>
          <t>曹发</t>
        </is>
      </c>
      <c r="F800" t="inlineStr">
        <is>
          <t>项目管理部;销售管理部;中国区口味组</t>
        </is>
      </c>
      <c r="G800"/>
      <c r="H800">
        <v>1</v>
      </c>
      <c r="I800">
        <v>1</v>
      </c>
      <c r="J800" t="inlineStr">
        <is>
          <t>1h43m36.826s</t>
        </is>
      </c>
      <c r="K800" t="inlineStr">
        <is>
          <t>排休假</t>
        </is>
      </c>
      <c r="L800" s="2">
        <v>45976</v>
      </c>
      <c r="M800" s="2">
        <v>45977.5</v>
      </c>
      <c r="N800" t="inlineStr">
        <is>
          <t>2</t>
        </is>
      </c>
      <c r="O800" t="inlineStr">
        <is>
          <t>正常休假</t>
        </is>
      </c>
      <c r="P800" t="inlineStr">
        <is>
          <t>天</t>
        </is>
      </c>
      <c r="Q800"/>
      <c r="R800"/>
      <c r="S800"/>
      <c r="T800" s="3"/>
      <c r="U800" s="3"/>
      <c r="V800"/>
      <c r="W800" t="inlineStr">
        <is>
          <t>NzU1MDE0NzI0MzAzMzAzNDc1MzpyZWN2MnpBYjJSMHJhdDozZWZhNGM5YjkyYmQ3NWE1YjhmOTAwMmI4ZGJjNDQ2Mzox</t>
        </is>
      </c>
    </row>
    <row r="801" ht="25.5" customHeight="1">
      <c r="A801" t="inlineStr">
        <is>
          <t>202511140061</t>
        </is>
      </c>
      <c r="B801" t="inlineStr">
        <is>
          <t>已通过</t>
        </is>
      </c>
      <c r="C801" s="4">
        <v>45975.93481481481</v>
      </c>
      <c r="D801" s="4">
        <v>45975.93678240741</v>
      </c>
      <c r="E801" t="inlineStr">
        <is>
          <t>唐清林</t>
        </is>
      </c>
      <c r="F801" t="inlineStr">
        <is>
          <t>商业化中心;销售大区;中国大陆区;华南区作战指挥部;华南口味组</t>
        </is>
      </c>
      <c r="G801"/>
      <c r="H801">
        <v>1</v>
      </c>
      <c r="I801">
        <v>1</v>
      </c>
      <c r="J801" t="inlineStr">
        <is>
          <t>2m50.603s</t>
        </is>
      </c>
      <c r="K801" t="inlineStr">
        <is>
          <t>排休假</t>
        </is>
      </c>
      <c r="L801" s="2">
        <v>45976</v>
      </c>
      <c r="M801" s="2">
        <v>45977.5</v>
      </c>
      <c r="N801" t="inlineStr">
        <is>
          <t>2</t>
        </is>
      </c>
      <c r="O801" t="inlineStr">
        <is>
          <t>周末正常休息</t>
        </is>
      </c>
      <c r="P801" t="inlineStr">
        <is>
          <t>天</t>
        </is>
      </c>
      <c r="Q801"/>
      <c r="R801"/>
      <c r="S801"/>
      <c r="T801" s="3"/>
      <c r="U801" s="3"/>
      <c r="V801"/>
      <c r="W801" t="inlineStr">
        <is>
          <t>NzU1MDE0NzI0MzAzMzAzNDc1MzpyZWN2MnhkbUk3RmcyMTpiMTdmYzY2NWM2YzI0MWEzMDhmMTA0NDM5NDc3ZTUzMzox</t>
        </is>
      </c>
    </row>
    <row r="802" ht="25.5" customHeight="1">
      <c r="A802" t="inlineStr">
        <is>
          <t>202511140059</t>
        </is>
      </c>
      <c r="B802" t="inlineStr">
        <is>
          <t>已通过</t>
        </is>
      </c>
      <c r="C802" s="4">
        <v>45975.89042824074</v>
      </c>
      <c r="D802" s="4">
        <v>45975.908472222225</v>
      </c>
      <c r="E802" t="inlineStr">
        <is>
          <t>朱洪军</t>
        </is>
      </c>
      <c r="F802" t="inlineStr">
        <is>
          <t>项目管理部;销售管理部;中国区口味组</t>
        </is>
      </c>
      <c r="G802"/>
      <c r="H802">
        <v>1</v>
      </c>
      <c r="I802">
        <v>1</v>
      </c>
      <c r="J802" t="inlineStr">
        <is>
          <t>25m58.791s</t>
        </is>
      </c>
      <c r="K802" t="inlineStr">
        <is>
          <t>排休假</t>
        </is>
      </c>
      <c r="L802" s="2">
        <v>45975</v>
      </c>
      <c r="M802" s="2">
        <v>45975.5</v>
      </c>
      <c r="N802" t="inlineStr">
        <is>
          <t>1</t>
        </is>
      </c>
      <c r="O802" t="inlineStr">
        <is>
          <t>排休假</t>
        </is>
      </c>
      <c r="P802" t="inlineStr">
        <is>
          <t>天</t>
        </is>
      </c>
      <c r="Q802"/>
      <c r="R802"/>
      <c r="S802"/>
      <c r="T802" s="3"/>
      <c r="U802" s="3"/>
      <c r="V802"/>
      <c r="W802" t="inlineStr">
        <is>
          <t>NzU1MDE0NzI0MzAzMzAzNDc1MzpyZWN2MndYZ0Mya09rQTo1MmQ4MWIxMTUyNGE0YWExMzBhYTg3OWRiMWZiYmQ5Yzox</t>
        </is>
      </c>
    </row>
    <row r="803" ht="25.5" customHeight="1">
      <c r="A803" t="inlineStr">
        <is>
          <t>202511140052</t>
        </is>
      </c>
      <c r="B803" t="inlineStr">
        <is>
          <t>已通过</t>
        </is>
      </c>
      <c r="C803" s="4">
        <v>45975.768425925926</v>
      </c>
      <c r="D803" s="4">
        <v>45975.928715277776</v>
      </c>
      <c r="E803" t="inlineStr">
        <is>
          <t>李雪阳</t>
        </is>
      </c>
      <c r="F803" t="inlineStr">
        <is>
          <t>项目管理部;销售管理部;中国区口味组</t>
        </is>
      </c>
      <c r="G803"/>
      <c r="H803">
        <v>2</v>
      </c>
      <c r="I803">
        <v>2</v>
      </c>
      <c r="J803" t="inlineStr">
        <is>
          <t>3h50m49.256s</t>
        </is>
      </c>
      <c r="K803" t="inlineStr">
        <is>
          <t>排休假</t>
        </is>
      </c>
      <c r="L803" s="2">
        <v>45974</v>
      </c>
      <c r="M803" s="2">
        <v>45979.5</v>
      </c>
      <c r="N803" t="inlineStr">
        <is>
          <t>6</t>
        </is>
      </c>
      <c r="O803" t="inlineStr">
        <is>
          <t>我爸住院动手术请假几天，望领导批准谢谢领导</t>
        </is>
      </c>
      <c r="P803" t="inlineStr">
        <is>
          <t>天</t>
        </is>
      </c>
      <c r="Q803"/>
      <c r="R803"/>
      <c r="S803"/>
      <c r="T803" s="3"/>
      <c r="U803" s="3"/>
      <c r="V803"/>
      <c r="W803" t="inlineStr">
        <is>
          <t>NzU1MDE0NzI0MzAzMzAzNDc1MzpyZWN2MndmMkNtclgwZjoxYzYyZTM1YmY0NjE2ZGNmM2ZjODIyYTFlZTJmZDJiYTox</t>
        </is>
      </c>
    </row>
    <row r="804" ht="25.5" customHeight="1">
      <c r="A804" t="inlineStr">
        <is>
          <t>202511140013</t>
        </is>
      </c>
      <c r="B804" t="inlineStr">
        <is>
          <t>已通过</t>
        </is>
      </c>
      <c r="C804" s="4">
        <v>45975.43225694444</v>
      </c>
      <c r="D804" s="4">
        <v>45975.57745370371</v>
      </c>
      <c r="E804" t="inlineStr">
        <is>
          <t>吴春斌</t>
        </is>
      </c>
      <c r="F804" t="inlineStr">
        <is>
          <t>项目管理部;销售管理部;中国区口味组</t>
        </is>
      </c>
      <c r="G804"/>
      <c r="H804">
        <v>1</v>
      </c>
      <c r="I804">
        <v>1</v>
      </c>
      <c r="J804" t="inlineStr">
        <is>
          <t>3h29m5.05s</t>
        </is>
      </c>
      <c r="K804" t="inlineStr">
        <is>
          <t>排休假</t>
        </is>
      </c>
      <c r="L804" s="2">
        <v>45975</v>
      </c>
      <c r="M804" s="2">
        <v>45975.5</v>
      </c>
      <c r="N804" t="inlineStr">
        <is>
          <t>1</t>
        </is>
      </c>
      <c r="O804" t="inlineStr">
        <is>
          <t>铁锅未到位，申请排休一天</t>
        </is>
      </c>
      <c r="P804" t="inlineStr">
        <is>
          <t>天</t>
        </is>
      </c>
      <c r="Q804"/>
      <c r="R804"/>
      <c r="S804"/>
      <c r="T804" s="3"/>
      <c r="U804" s="3"/>
      <c r="V804"/>
      <c r="W804" t="inlineStr">
        <is>
          <t>NzU1MDE0NzI0MzAzMzAzNDc1MzpyZWN2MnVoYXY1SGllNzoyNTdlNmIyMTdkOTBkMGY3NmZkNmVlZTdlMzE0Zjg3Nzox</t>
        </is>
      </c>
    </row>
    <row r="805" ht="25.5" customHeight="1">
      <c r="A805" t="inlineStr">
        <is>
          <t>202511140011</t>
        </is>
      </c>
      <c r="B805" t="inlineStr">
        <is>
          <t>已通过</t>
        </is>
      </c>
      <c r="C805" s="4">
        <v>45975.408854166664</v>
      </c>
      <c r="D805" s="4">
        <v>45975.40902777778</v>
      </c>
      <c r="E805" t="inlineStr">
        <is>
          <t>刘兰强</t>
        </is>
      </c>
      <c r="F805" t="inlineStr">
        <is>
          <t>项目管理部;销售管理部;中国区口味组</t>
        </is>
      </c>
      <c r="G805"/>
      <c r="H805">
        <v>1</v>
      </c>
      <c r="I805">
        <v>1</v>
      </c>
      <c r="J805" t="inlineStr">
        <is>
          <t>15.106s</t>
        </is>
      </c>
      <c r="K805" t="inlineStr">
        <is>
          <t>排休假</t>
        </is>
      </c>
      <c r="L805" s="2">
        <v>45976</v>
      </c>
      <c r="M805" s="2">
        <v>45977.5</v>
      </c>
      <c r="N805" t="inlineStr">
        <is>
          <t>2</t>
        </is>
      </c>
      <c r="O805" t="inlineStr">
        <is>
          <t>正常排休</t>
        </is>
      </c>
      <c r="P805" t="inlineStr">
        <is>
          <t>天</t>
        </is>
      </c>
      <c r="Q805"/>
      <c r="R805"/>
      <c r="S805"/>
      <c r="T805" s="3"/>
      <c r="U805" s="3"/>
      <c r="V805"/>
      <c r="W805" t="inlineStr">
        <is>
          <t>NzU1MDE0NzI0MzAzMzAzNDc1MzpyZWN2MnU4R0NNNUFlZjpiOWQ1NjY0YWQzNmFjNmI0MGIyMzlhYWI5MGUzYWVkNDox</t>
        </is>
      </c>
    </row>
    <row r="806" ht="25.5" customHeight="1">
      <c r="A806" t="inlineStr">
        <is>
          <t>202511140003</t>
        </is>
      </c>
      <c r="B806" t="inlineStr">
        <is>
          <t>已通过</t>
        </is>
      </c>
      <c r="C806" s="4">
        <v>45975.35909722222</v>
      </c>
      <c r="D806" s="4">
        <v>45975.57732638889</v>
      </c>
      <c r="E806" t="inlineStr">
        <is>
          <t>曹发</t>
        </is>
      </c>
      <c r="F806" t="inlineStr">
        <is>
          <t>项目管理部;销售管理部;中国区口味组</t>
        </is>
      </c>
      <c r="G806"/>
      <c r="H806">
        <v>1</v>
      </c>
      <c r="I806">
        <v>1</v>
      </c>
      <c r="J806" t="inlineStr">
        <is>
          <t>5h14m14.769s</t>
        </is>
      </c>
      <c r="K806" t="inlineStr">
        <is>
          <t>排休假</t>
        </is>
      </c>
      <c r="L806" s="2">
        <v>45975</v>
      </c>
      <c r="M806" s="2">
        <v>45975.5</v>
      </c>
      <c r="N806" t="inlineStr">
        <is>
          <t>1</t>
        </is>
      </c>
      <c r="O806" t="inlineStr">
        <is>
          <t>正常休假</t>
        </is>
      </c>
      <c r="P806" t="inlineStr">
        <is>
          <t>天</t>
        </is>
      </c>
      <c r="Q806"/>
      <c r="R806"/>
      <c r="S806"/>
      <c r="T806" s="3"/>
      <c r="U806" s="3"/>
      <c r="V806"/>
      <c r="W806" t="inlineStr">
        <is>
          <t>NzU1MDE0NzI0MzAzMzAzNDc1MzpyZWN2MnRRRWU3ODdnZDpkOTQxNGU3MWU3NWJkYjE5MTUxNzAzMWY1YjlkZjFkNjox</t>
        </is>
      </c>
    </row>
    <row r="807" ht="25.5" customHeight="1">
      <c r="A807" t="inlineStr">
        <is>
          <t>202511130043</t>
        </is>
      </c>
      <c r="B807" t="inlineStr">
        <is>
          <t>已通过</t>
        </is>
      </c>
      <c r="C807" s="4">
        <v>45974.683275462965</v>
      </c>
      <c r="D807" s="4">
        <v>45974.69075231482</v>
      </c>
      <c r="E807" t="inlineStr">
        <is>
          <t>朱洪军</t>
        </is>
      </c>
      <c r="F807" t="inlineStr">
        <is>
          <t>项目管理部;销售管理部;中国区口味组</t>
        </is>
      </c>
      <c r="G807"/>
      <c r="H807">
        <v>1</v>
      </c>
      <c r="I807">
        <v>1</v>
      </c>
      <c r="J807" t="inlineStr">
        <is>
          <t>10m46.144s</t>
        </is>
      </c>
      <c r="K807" t="inlineStr">
        <is>
          <t>排休假</t>
        </is>
      </c>
      <c r="L807" s="2">
        <v>45973</v>
      </c>
      <c r="M807" s="2">
        <v>45973.5</v>
      </c>
      <c r="N807" t="inlineStr">
        <is>
          <t>1</t>
        </is>
      </c>
      <c r="O807" t="inlineStr">
        <is>
          <t>排休假</t>
        </is>
      </c>
      <c r="P807" t="inlineStr">
        <is>
          <t>天</t>
        </is>
      </c>
      <c r="Q807"/>
      <c r="R807"/>
      <c r="S807"/>
      <c r="T807" s="3"/>
      <c r="U807" s="3"/>
      <c r="V807"/>
      <c r="W807" t="inlineStr">
        <is>
          <t>NzU1MDE0NzI0MzAzMzAzNDc1MzpyZWN2MnBURTFSR1FoUzpjNmJjZTYyMWE0N2I3OWJmMWI5ZDM4ZTUwMWU2NzJkMzox</t>
        </is>
      </c>
    </row>
    <row r="808" ht="25.5" customHeight="1">
      <c r="A808" t="inlineStr">
        <is>
          <t>202511130009</t>
        </is>
      </c>
      <c r="B808" t="inlineStr">
        <is>
          <t>已通过</t>
        </is>
      </c>
      <c r="C808" s="4">
        <v>45974.450474537036</v>
      </c>
      <c r="D808" s="4">
        <v>45974.45457175926</v>
      </c>
      <c r="E808" t="inlineStr">
        <is>
          <t>范富豪</t>
        </is>
      </c>
      <c r="F808" t="inlineStr">
        <is>
          <t>项目管理部;销售管理部;中国区口味组</t>
        </is>
      </c>
      <c r="G808"/>
      <c r="H808">
        <v>1</v>
      </c>
      <c r="I808">
        <v>1</v>
      </c>
      <c r="J808" t="inlineStr">
        <is>
          <t>5m53.753s</t>
        </is>
      </c>
      <c r="K808" t="inlineStr">
        <is>
          <t>排休假</t>
        </is>
      </c>
      <c r="L808" s="2">
        <v>45974</v>
      </c>
      <c r="M808" s="2">
        <v>45976.5</v>
      </c>
      <c r="N808" t="inlineStr">
        <is>
          <t>3</t>
        </is>
      </c>
      <c r="O808" t="inlineStr">
        <is>
          <t>休息</t>
        </is>
      </c>
      <c r="P808" t="inlineStr">
        <is>
          <t>天</t>
        </is>
      </c>
      <c r="Q808"/>
      <c r="R808"/>
      <c r="S808"/>
      <c r="T808" s="3"/>
      <c r="U808" s="3"/>
      <c r="V808"/>
      <c r="W808" t="inlineStr">
        <is>
          <t>NzU1MDE0NzI0MzAzMzAzNDc1MzpyZWN2Mm94ZkRqcUpwUDpkYWU1NjgzZGJhZGZkOGQ5YjVjYjViZjEzMjgwNDYyMzox</t>
        </is>
      </c>
    </row>
    <row r="809" ht="25.5" customHeight="1">
      <c r="A809" t="inlineStr">
        <is>
          <t>202511120060</t>
        </is>
      </c>
      <c r="B809" t="inlineStr">
        <is>
          <t>已通过</t>
        </is>
      </c>
      <c r="C809" s="4">
        <v>45973.73590277778</v>
      </c>
      <c r="D809" s="4">
        <v>45973.736030092594</v>
      </c>
      <c r="E809" t="inlineStr">
        <is>
          <t>刘兰强</t>
        </is>
      </c>
      <c r="F809" t="inlineStr">
        <is>
          <t>项目管理部;销售管理部;中国区口味组</t>
        </is>
      </c>
      <c r="G809"/>
      <c r="H809">
        <v>1</v>
      </c>
      <c r="I809">
        <v>1</v>
      </c>
      <c r="J809" t="inlineStr">
        <is>
          <t>10.705s</t>
        </is>
      </c>
      <c r="K809" t="inlineStr">
        <is>
          <t>排休假</t>
        </is>
      </c>
      <c r="L809" s="2">
        <v>45974</v>
      </c>
      <c r="M809" s="2">
        <v>45975.5</v>
      </c>
      <c r="N809" t="inlineStr">
        <is>
          <t>2</t>
        </is>
      </c>
      <c r="O809" t="inlineStr">
        <is>
          <t>正常排休</t>
        </is>
      </c>
      <c r="P809" t="inlineStr">
        <is>
          <t>天</t>
        </is>
      </c>
      <c r="Q809"/>
      <c r="R809"/>
      <c r="S809"/>
      <c r="T809" s="3"/>
      <c r="U809" s="3"/>
      <c r="V809"/>
      <c r="W809" t="inlineStr">
        <is>
          <t>NzU1MDE0NzI0MzAzMzAzNDc1MzpyZWN2MmttY2xLd0t1bTpiZjkzMmFhMTIyZTA2ZTY0ZDc5YzI5MmE5YWYxNWUxOTox</t>
        </is>
      </c>
    </row>
    <row r="810" ht="25.5" customHeight="1">
      <c r="A810" t="inlineStr">
        <is>
          <t>202511120030</t>
        </is>
      </c>
      <c r="B810" t="inlineStr">
        <is>
          <t>已撤回</t>
        </is>
      </c>
      <c r="C810" s="4">
        <v>45973.56167824074</v>
      </c>
      <c r="D810" s="4">
        <v>45973.694386574076</v>
      </c>
      <c r="E810" t="inlineStr">
        <is>
          <t>刘兰强</t>
        </is>
      </c>
      <c r="F810" t="inlineStr">
        <is>
          <t>项目管理部;销售管理部;中国区口味组</t>
        </is>
      </c>
      <c r="G810"/>
      <c r="H810">
        <v>0</v>
      </c>
      <c r="I810">
        <v>0</v>
      </c>
      <c r="J810" t="inlineStr">
        <is>
          <t>3h11m5.898s</t>
        </is>
      </c>
      <c r="K810" t="inlineStr">
        <is>
          <t>排休假</t>
        </is>
      </c>
      <c r="L810" s="2">
        <v>45974</v>
      </c>
      <c r="M810" s="2">
        <v>45978.5</v>
      </c>
      <c r="N810" t="inlineStr">
        <is>
          <t>5</t>
        </is>
      </c>
      <c r="O810" t="inlineStr">
        <is>
          <t>正常排休</t>
        </is>
      </c>
      <c r="P810" t="inlineStr">
        <is>
          <t>天</t>
        </is>
      </c>
      <c r="Q810"/>
      <c r="R810"/>
      <c r="S810"/>
      <c r="T810" s="3"/>
      <c r="U810" s="3"/>
      <c r="V810"/>
      <c r="W810" t="inlineStr">
        <is>
          <t>NzU1MDE0NzI0MzAzMzAzNDc1MzpyZWN2MmpsMldsWktNaDo0ZmY2ZThjNGE3M2U2MDM2MzY0YWU4NWE1NjkxMjE3Mzox</t>
        </is>
      </c>
    </row>
    <row r="811" ht="25.5" customHeight="1">
      <c r="A811" t="inlineStr">
        <is>
          <t>202511110059</t>
        </is>
      </c>
      <c r="B811" t="inlineStr">
        <is>
          <t>已通过</t>
        </is>
      </c>
      <c r="C811" s="4">
        <v>45972.827939814815</v>
      </c>
      <c r="D811" s="4">
        <v>45972.82818287037</v>
      </c>
      <c r="E811" t="inlineStr">
        <is>
          <t>周杰晟</t>
        </is>
      </c>
      <c r="F811" t="inlineStr">
        <is>
          <t>商业化中心;销售大区;中国大陆区;华南区作战指挥部;华南口味组</t>
        </is>
      </c>
      <c r="G811"/>
      <c r="H811">
        <v>1</v>
      </c>
      <c r="I811">
        <v>1</v>
      </c>
      <c r="J811" t="inlineStr">
        <is>
          <t>21.105s</t>
        </is>
      </c>
      <c r="K811" t="inlineStr">
        <is>
          <t>排休假</t>
        </is>
      </c>
      <c r="L811" s="2">
        <v>45973</v>
      </c>
      <c r="M811" s="2">
        <v>45976.5</v>
      </c>
      <c r="N811" t="inlineStr">
        <is>
          <t>4</t>
        </is>
      </c>
      <c r="O811" t="inlineStr">
        <is>
          <t>调休假</t>
        </is>
      </c>
      <c r="P811" t="inlineStr">
        <is>
          <t>天</t>
        </is>
      </c>
      <c r="Q811"/>
      <c r="R811"/>
      <c r="S811"/>
      <c r="T811" s="3"/>
      <c r="U811" s="3"/>
      <c r="V811"/>
      <c r="W811" t="inlineStr">
        <is>
          <t>NzU1MDE0NzI0MzAzMzAzNDc1MzpyZWN2MmYzMk4xVFdDejo0N2VhNTc2ZjMxYzAyNzQ1YjY2OTM1OWI4YjgwMGEyYzox</t>
        </is>
      </c>
    </row>
    <row r="812" ht="25.5" customHeight="1">
      <c r="A812" t="inlineStr">
        <is>
          <t>202511110058</t>
        </is>
      </c>
      <c r="B812" t="inlineStr">
        <is>
          <t>已通过</t>
        </is>
      </c>
      <c r="C812" s="4">
        <v>45972.8140162037</v>
      </c>
      <c r="D812" s="4">
        <v>45972.814375</v>
      </c>
      <c r="E812" t="inlineStr">
        <is>
          <t>王野</t>
        </is>
      </c>
      <c r="F812" t="inlineStr">
        <is>
          <t>项目管理部;销售管理部;中国区口味组</t>
        </is>
      </c>
      <c r="G812"/>
      <c r="H812">
        <v>1</v>
      </c>
      <c r="I812">
        <v>1</v>
      </c>
      <c r="J812" t="inlineStr">
        <is>
          <t>30.812s</t>
        </is>
      </c>
      <c r="K812" t="inlineStr">
        <is>
          <t>排休假</t>
        </is>
      </c>
      <c r="L812" s="2">
        <v>45973</v>
      </c>
      <c r="M812" s="2">
        <v>45976.5</v>
      </c>
      <c r="N812" t="inlineStr">
        <is>
          <t>4</t>
        </is>
      </c>
      <c r="O812" t="inlineStr">
        <is>
          <t>正常休假</t>
        </is>
      </c>
      <c r="P812" t="inlineStr">
        <is>
          <t>天</t>
        </is>
      </c>
      <c r="Q812"/>
      <c r="R812"/>
      <c r="S812"/>
      <c r="T812" s="3"/>
      <c r="U812" s="3"/>
      <c r="V812"/>
      <c r="W812" t="inlineStr">
        <is>
          <t>NzU1MDE0NzI0MzAzMzAzNDc1MzpyZWN2MmVYWmx1N0dnMDo1YjRlMzhlZTIwZmVlMjc1NjI1MjA0NDYzZWY2OGY1NTox</t>
        </is>
      </c>
    </row>
    <row r="813" ht="25.5" customHeight="1">
      <c r="A813" t="inlineStr">
        <is>
          <t>202511110007</t>
        </is>
      </c>
      <c r="B813" t="inlineStr">
        <is>
          <t>已通过</t>
        </is>
      </c>
      <c r="C813" s="4">
        <v>45972.4050462963</v>
      </c>
      <c r="D813" s="4">
        <v>45972.814409722225</v>
      </c>
      <c r="E813" t="inlineStr">
        <is>
          <t>罗刚</t>
        </is>
      </c>
      <c r="F813" t="inlineStr">
        <is>
          <t>项目管理部;销售管理部;中国区口味组</t>
        </is>
      </c>
      <c r="G813"/>
      <c r="H813">
        <v>1</v>
      </c>
      <c r="I813">
        <v>1</v>
      </c>
      <c r="J813" t="inlineStr">
        <is>
          <t>9h49m29.506s</t>
        </is>
      </c>
      <c r="K813" t="inlineStr">
        <is>
          <t>排休假</t>
        </is>
      </c>
      <c r="L813" s="2">
        <v>45972</v>
      </c>
      <c r="M813" s="2">
        <v>45972.5</v>
      </c>
      <c r="N813" t="inlineStr">
        <is>
          <t>1</t>
        </is>
      </c>
      <c r="O813" t="inlineStr">
        <is>
          <t>排休假</t>
        </is>
      </c>
      <c r="P813" t="inlineStr">
        <is>
          <t>天</t>
        </is>
      </c>
      <c r="Q813"/>
      <c r="R813"/>
      <c r="S813"/>
      <c r="T813" s="3"/>
      <c r="U813" s="3"/>
      <c r="V813"/>
      <c r="W813" t="inlineStr">
        <is>
          <t>NzU1MDE0NzI0MzAzMzAzNDc1MzpyZWN2MmN6SmJQbkdFTzo5OTE4MGY0NTNiNTY0YTk1ZDg1MjdjMWE5N2M1YTQ1Yjox</t>
        </is>
      </c>
    </row>
    <row r="814" ht="25.5" customHeight="1">
      <c r="A814" t="inlineStr">
        <is>
          <t>202511100090</t>
        </is>
      </c>
      <c r="B814" t="inlineStr">
        <is>
          <t>已通过</t>
        </is>
      </c>
      <c r="C814" s="4">
        <v>45971.891689814816</v>
      </c>
      <c r="D814" s="4">
        <v>45971.89252314815</v>
      </c>
      <c r="E814" t="inlineStr">
        <is>
          <t>周朝凌</t>
        </is>
      </c>
      <c r="F814" t="inlineStr">
        <is>
          <t>商业化中心;销售大区;中国大陆区;华南区作战指挥部;华南口味组</t>
        </is>
      </c>
      <c r="G814"/>
      <c r="H814">
        <v>1</v>
      </c>
      <c r="I814">
        <v>1</v>
      </c>
      <c r="J814" t="inlineStr">
        <is>
          <t>1m12.427s</t>
        </is>
      </c>
      <c r="K814" t="inlineStr">
        <is>
          <t>排休假</t>
        </is>
      </c>
      <c r="L814" s="2">
        <v>45969</v>
      </c>
      <c r="M814" s="2">
        <v>45970.5</v>
      </c>
      <c r="N814" t="inlineStr">
        <is>
          <t>2</t>
        </is>
      </c>
      <c r="O814" t="inlineStr">
        <is>
          <t>周末正常休息
补排休假期</t>
        </is>
      </c>
      <c r="P814" t="inlineStr">
        <is>
          <t>天</t>
        </is>
      </c>
      <c r="Q814"/>
      <c r="R814"/>
      <c r="S814"/>
      <c r="T814" s="3"/>
      <c r="U814" s="3"/>
      <c r="V814"/>
      <c r="W814" t="inlineStr">
        <is>
          <t>NzU1MDE0NzI0MzAzMzAzNDc1MzpyZWN2Mjl6RDdZVEhnMToxMmQ1ZjMzODRiNWI1OTEzMzk4ODI2YTRjMjRmM2NmZTox</t>
        </is>
      </c>
    </row>
    <row r="815" ht="25.5" customHeight="1">
      <c r="A815" t="inlineStr">
        <is>
          <t>202511100089</t>
        </is>
      </c>
      <c r="B815" t="inlineStr">
        <is>
          <t>已通过</t>
        </is>
      </c>
      <c r="C815" s="4">
        <v>45971.88607638889</v>
      </c>
      <c r="D815" s="4">
        <v>45971.88642361111</v>
      </c>
      <c r="E815" t="inlineStr">
        <is>
          <t>胡光中</t>
        </is>
      </c>
      <c r="F815" t="inlineStr">
        <is>
          <t>项目管理部;销售管理部;中国区口味组</t>
        </is>
      </c>
      <c r="G815"/>
      <c r="H815">
        <v>1</v>
      </c>
      <c r="I815">
        <v>1</v>
      </c>
      <c r="J815" t="inlineStr">
        <is>
          <t>29.96s</t>
        </is>
      </c>
      <c r="K815" t="inlineStr">
        <is>
          <t>排休假</t>
        </is>
      </c>
      <c r="L815" s="2">
        <v>45941</v>
      </c>
      <c r="M815" s="2">
        <v>45941.5</v>
      </c>
      <c r="N815" t="inlineStr">
        <is>
          <t>1</t>
        </is>
      </c>
      <c r="O815" t="inlineStr">
        <is>
          <t>补打排休</t>
        </is>
      </c>
      <c r="P815" t="inlineStr">
        <is>
          <t>天</t>
        </is>
      </c>
      <c r="Q815"/>
      <c r="R815"/>
      <c r="S815"/>
      <c r="T815" s="3"/>
      <c r="U815" s="3"/>
      <c r="V815"/>
      <c r="W815" t="inlineStr">
        <is>
          <t>NzU1MDE0NzI0MzAzMzAzNDc1MzpyZWN2Mjl4QXhBcG12eDoxYWU1ZWJlNDFiOGJiNmU2YWJhNjJkMjcwMjAwYjQxMTox</t>
        </is>
      </c>
    </row>
    <row r="816" ht="25.5" customHeight="1">
      <c r="A816" t="inlineStr">
        <is>
          <t>202511100042</t>
        </is>
      </c>
      <c r="B816" t="inlineStr">
        <is>
          <t>已通过</t>
        </is>
      </c>
      <c r="C816" s="4">
        <v>45971.50288194444</v>
      </c>
      <c r="D816" s="4">
        <v>45971.579675925925</v>
      </c>
      <c r="E816" t="inlineStr">
        <is>
          <t>马志明</t>
        </is>
      </c>
      <c r="F816" t="inlineStr">
        <is>
          <t>项目管理部;销售管理部;中国区口味组</t>
        </is>
      </c>
      <c r="G816"/>
      <c r="H816">
        <v>1</v>
      </c>
      <c r="I816">
        <v>1</v>
      </c>
      <c r="J816" t="inlineStr">
        <is>
          <t>1h50m34.755s</t>
        </is>
      </c>
      <c r="K816" t="inlineStr">
        <is>
          <t>排休假</t>
        </is>
      </c>
      <c r="L816" s="2">
        <v>45927</v>
      </c>
      <c r="M816" s="2">
        <v>45930.5</v>
      </c>
      <c r="N816" t="inlineStr">
        <is>
          <t>4</t>
        </is>
      </c>
      <c r="O816" t="inlineStr">
        <is>
          <t>排休假</t>
        </is>
      </c>
      <c r="P816" t="inlineStr">
        <is>
          <t>天</t>
        </is>
      </c>
      <c r="Q816"/>
      <c r="R816"/>
      <c r="S816"/>
      <c r="T816" s="3"/>
      <c r="U816" s="3"/>
      <c r="V816"/>
      <c r="W816" t="inlineStr">
        <is>
          <t>NzU1MDE0NzI0MzAzMzAzNDc1MzpyZWN2MjdpRnhpenJFdDozNzM5ODBlNzM5M2YwZjdlYjdkMDZjMGM2MDdmZjI0ZDox</t>
        </is>
      </c>
    </row>
    <row r="817" ht="25.5" customHeight="1">
      <c r="A817" t="inlineStr">
        <is>
          <t>202511100030</t>
        </is>
      </c>
      <c r="B817" t="inlineStr">
        <is>
          <t>已通过</t>
        </is>
      </c>
      <c r="C817" s="4">
        <v>45971.45862268518</v>
      </c>
      <c r="D817" s="4">
        <v>45971.46460648148</v>
      </c>
      <c r="E817" t="inlineStr">
        <is>
          <t>宋奇忠</t>
        </is>
      </c>
      <c r="F817" t="inlineStr">
        <is>
          <t>商业化中心;销售大区;中国大陆区;华南区作战指挥部;华南口味组</t>
        </is>
      </c>
      <c r="G817"/>
      <c r="H817">
        <v>1</v>
      </c>
      <c r="I817">
        <v>1</v>
      </c>
      <c r="J817" t="inlineStr">
        <is>
          <t>8m37.19s</t>
        </is>
      </c>
      <c r="K817" t="inlineStr">
        <is>
          <t>排休假</t>
        </is>
      </c>
      <c r="L817" s="2">
        <v>45970</v>
      </c>
      <c r="M817" s="2">
        <v>45970.5</v>
      </c>
      <c r="N817" t="inlineStr">
        <is>
          <t>1</t>
        </is>
      </c>
      <c r="O817" t="inlineStr">
        <is>
          <t>休假</t>
        </is>
      </c>
      <c r="P817" t="inlineStr">
        <is>
          <t>天</t>
        </is>
      </c>
      <c r="Q817"/>
      <c r="R817"/>
      <c r="S817"/>
      <c r="T817" s="3"/>
      <c r="U817" s="3"/>
      <c r="V817"/>
      <c r="W817" t="inlineStr">
        <is>
          <t>NzU1MDE0NzI0MzAzMzAzNDc1MzpyZWN2MjcyRFJCUUZnbTo5MTlmM2ZiNGM3MzdiZGQxYzI2MGY5NjRhZDY1YzMwZTox</t>
        </is>
      </c>
    </row>
    <row r="818" ht="25.5" customHeight="1">
      <c r="A818" t="inlineStr">
        <is>
          <t>202511100020</t>
        </is>
      </c>
      <c r="B818" t="inlineStr">
        <is>
          <t>已通过</t>
        </is>
      </c>
      <c r="C818" s="4">
        <v>45971.4455787037</v>
      </c>
      <c r="D818" s="4">
        <v>45971.57974537037</v>
      </c>
      <c r="E818" t="inlineStr">
        <is>
          <t>范富豪</t>
        </is>
      </c>
      <c r="F818" t="inlineStr">
        <is>
          <t>项目管理部;销售管理部;中国区口味组</t>
        </is>
      </c>
      <c r="G818"/>
      <c r="H818">
        <v>1</v>
      </c>
      <c r="I818">
        <v>1</v>
      </c>
      <c r="J818" t="inlineStr">
        <is>
          <t>3h13m12.515s</t>
        </is>
      </c>
      <c r="K818" t="inlineStr">
        <is>
          <t>排休假</t>
        </is>
      </c>
      <c r="L818" s="2">
        <v>45971</v>
      </c>
      <c r="M818" s="2">
        <v>45973.5</v>
      </c>
      <c r="N818" t="inlineStr">
        <is>
          <t>3</t>
        </is>
      </c>
      <c r="O818" t="inlineStr">
        <is>
          <t>休息</t>
        </is>
      </c>
      <c r="P818" t="inlineStr">
        <is>
          <t>天</t>
        </is>
      </c>
      <c r="Q818"/>
      <c r="R818"/>
      <c r="S818"/>
      <c r="T818" s="3"/>
      <c r="U818" s="3"/>
      <c r="V818"/>
      <c r="W818" t="inlineStr">
        <is>
          <t>NzU1MDE0NzI0MzAzMzAzNDc1MzpyZWN2MjZYVEFFT3BGeDplM2Y3Mjc5YzZlNGQzZDc1MjY1MTUzYjIzMTI1M2UxZjox</t>
        </is>
      </c>
    </row>
    <row r="819" ht="25.5" customHeight="1">
      <c r="A819" t="inlineStr">
        <is>
          <t>202511100019</t>
        </is>
      </c>
      <c r="B819" t="inlineStr">
        <is>
          <t>已通过</t>
        </is>
      </c>
      <c r="C819" s="4">
        <v>45971.445023148146</v>
      </c>
      <c r="D819" s="4">
        <v>45971.44520833333</v>
      </c>
      <c r="E819" t="inlineStr">
        <is>
          <t>黄俊龙</t>
        </is>
      </c>
      <c r="F819" t="inlineStr">
        <is>
          <t>商业化中心;销售大区;中国大陆区;华南区作战指挥部;华南口味组</t>
        </is>
      </c>
      <c r="G819"/>
      <c r="H819">
        <v>1</v>
      </c>
      <c r="I819">
        <v>1</v>
      </c>
      <c r="J819" t="inlineStr">
        <is>
          <t>16.101s</t>
        </is>
      </c>
      <c r="K819" t="inlineStr">
        <is>
          <t>排休假</t>
        </is>
      </c>
      <c r="L819" s="2">
        <v>45970</v>
      </c>
      <c r="M819" s="2">
        <v>45970.5</v>
      </c>
      <c r="N819" t="inlineStr">
        <is>
          <t>1</t>
        </is>
      </c>
      <c r="O819" t="inlineStr">
        <is>
          <t>补打排休假，周六没注意看，打少了一天</t>
        </is>
      </c>
      <c r="P819" t="inlineStr">
        <is>
          <t>天</t>
        </is>
      </c>
      <c r="Q819"/>
      <c r="R819"/>
      <c r="S819"/>
      <c r="T819" s="3"/>
      <c r="U819" s="3"/>
      <c r="V819"/>
      <c r="W819" t="inlineStr">
        <is>
          <t>NzU1MDE0NzI0MzAzMzAzNDc1MzpyZWN2MjZYSEtnTWJqRTo5YzFkYTI3ZDA2YzY4ZjQ2NGIyNjQ0YTU0MGUwNzU2ODox</t>
        </is>
      </c>
    </row>
    <row r="820" ht="25.5" customHeight="1">
      <c r="A820" t="inlineStr">
        <is>
          <t>202511100012</t>
        </is>
      </c>
      <c r="B820" t="inlineStr">
        <is>
          <t>已通过</t>
        </is>
      </c>
      <c r="C820" s="4">
        <v>45971.415821759256</v>
      </c>
      <c r="D820" s="4">
        <v>45971.43653935185</v>
      </c>
      <c r="E820" t="inlineStr">
        <is>
          <t>雷祖进</t>
        </is>
      </c>
      <c r="F820" t="inlineStr">
        <is>
          <t>项目管理部;销售管理部;中国区口味组</t>
        </is>
      </c>
      <c r="G820"/>
      <c r="H820">
        <v>1</v>
      </c>
      <c r="I820">
        <v>1</v>
      </c>
      <c r="J820" t="inlineStr">
        <is>
          <t>29m49.209s</t>
        </is>
      </c>
      <c r="K820" t="inlineStr">
        <is>
          <t>排休假</t>
        </is>
      </c>
      <c r="L820" s="2">
        <v>45969</v>
      </c>
      <c r="M820" s="2">
        <v>45970.5</v>
      </c>
      <c r="N820" t="inlineStr">
        <is>
          <t>2</t>
        </is>
      </c>
      <c r="O820" t="inlineStr">
        <is>
          <t>周末排休</t>
        </is>
      </c>
      <c r="P820" t="inlineStr">
        <is>
          <t>天</t>
        </is>
      </c>
      <c r="Q820"/>
      <c r="R820"/>
      <c r="S820"/>
      <c r="T820" s="3"/>
      <c r="U820" s="3"/>
      <c r="V820"/>
      <c r="W820" t="inlineStr">
        <is>
          <t>NzU1MDE0NzI0MzAzMzAzNDc1MzpyZWN2MjZONzRnMHgxSTo2ZWIyOTcyM2IxMGFkN2JjYTBhNmEyNjI5ZDVjNGViOTox</t>
        </is>
      </c>
    </row>
    <row r="821" ht="25.5" customHeight="1">
      <c r="A821" t="inlineStr">
        <is>
          <t>202511100011</t>
        </is>
      </c>
      <c r="B821" t="inlineStr">
        <is>
          <t>已通过</t>
        </is>
      </c>
      <c r="C821" s="4">
        <v>45971.41271990741</v>
      </c>
      <c r="D821" s="4">
        <v>45971.4134837963</v>
      </c>
      <c r="E821" t="inlineStr">
        <is>
          <t>周鑫露</t>
        </is>
      </c>
      <c r="F821" t="inlineStr">
        <is>
          <t>产品与研发中心;机器人产品研发部;认证组</t>
        </is>
      </c>
      <c r="G821"/>
      <c r="H821">
        <v>1</v>
      </c>
      <c r="I821">
        <v>1</v>
      </c>
      <c r="J821" t="inlineStr">
        <is>
          <t>1m5.666s</t>
        </is>
      </c>
      <c r="K821" t="inlineStr">
        <is>
          <t>年假 2025</t>
        </is>
      </c>
      <c r="L821" s="2">
        <v>45974</v>
      </c>
      <c r="M821" s="2">
        <v>45975</v>
      </c>
      <c r="N821" t="inlineStr">
        <is>
          <t>1.5</t>
        </is>
      </c>
      <c r="O821" t="inlineStr">
        <is>
          <t>离职前休年假</t>
        </is>
      </c>
      <c r="P821" t="inlineStr">
        <is>
          <t>天</t>
        </is>
      </c>
      <c r="Q821"/>
      <c r="R821"/>
      <c r="S821"/>
      <c r="T821" s="3"/>
      <c r="U821" s="3"/>
      <c r="V821"/>
      <c r="W821" t="inlineStr">
        <is>
          <t>NzU1MDE0NzI0MzAzMzAzNDc1MzpyZWN2MjZMWjZucU9XczphYzgwNDRjYzFkOGY4NzQxODM0ZWNkN2YyYTFjMjI3Zjox</t>
        </is>
      </c>
    </row>
    <row r="822" ht="25.5" customHeight="1">
      <c r="A822" t="inlineStr">
        <is>
          <t>202511100006</t>
        </is>
      </c>
      <c r="B822" t="inlineStr">
        <is>
          <t>已通过</t>
        </is>
      </c>
      <c r="C822" s="4">
        <v>45971.38267361111</v>
      </c>
      <c r="D822" s="4">
        <v>45971.382881944446</v>
      </c>
      <c r="E822" t="inlineStr">
        <is>
          <t>李欢</t>
        </is>
      </c>
      <c r="F822" t="inlineStr">
        <is>
          <t>项目管理部;产研项目管理部</t>
        </is>
      </c>
      <c r="G822"/>
      <c r="H822">
        <v>1</v>
      </c>
      <c r="I822">
        <v>1</v>
      </c>
      <c r="J822" t="inlineStr">
        <is>
          <t>18.057s</t>
        </is>
      </c>
      <c r="K822" t="inlineStr">
        <is>
          <t>事假</t>
        </is>
      </c>
      <c r="L822" s="2">
        <v>45971</v>
      </c>
      <c r="M822" s="2">
        <v>45972.5</v>
      </c>
      <c r="N822" t="inlineStr">
        <is>
          <t>2</t>
        </is>
      </c>
      <c r="O822" t="inlineStr">
        <is>
          <t>因私请假</t>
        </is>
      </c>
      <c r="P822" t="inlineStr">
        <is>
          <t>天</t>
        </is>
      </c>
      <c r="Q822"/>
      <c r="R822"/>
      <c r="S822"/>
      <c r="T822" s="3"/>
      <c r="U822" s="3"/>
      <c r="V822"/>
      <c r="W822" t="inlineStr">
        <is>
          <t>NzU1MDE0NzI0MzAzMzAzNDc1MzpyZWN2MjZCNURadHhBNjo1MDU2YWY1NWNhYjE2MmNlOWY5OGU2YzQ2NjcyNWNiZDox</t>
        </is>
      </c>
    </row>
    <row r="823" ht="25.5" customHeight="1">
      <c r="A823" t="inlineStr">
        <is>
          <t>202511100003</t>
        </is>
      </c>
      <c r="B823" t="inlineStr">
        <is>
          <t>已通过</t>
        </is>
      </c>
      <c r="C823" s="4">
        <v>45971.35141203704</v>
      </c>
      <c r="D823" s="4">
        <v>45971.38291666667</v>
      </c>
      <c r="E823" t="inlineStr">
        <is>
          <t>张连顺</t>
        </is>
      </c>
      <c r="F823" t="inlineStr">
        <is>
          <t>项目管理部;销售管理部;中国区口味组</t>
        </is>
      </c>
      <c r="G823"/>
      <c r="H823">
        <v>1</v>
      </c>
      <c r="I823">
        <v>1</v>
      </c>
      <c r="J823" t="inlineStr">
        <is>
          <t>45m22.336s</t>
        </is>
      </c>
      <c r="K823" t="inlineStr">
        <is>
          <t>排休假</t>
        </is>
      </c>
      <c r="L823" s="2">
        <v>45971</v>
      </c>
      <c r="M823" s="2">
        <v>45971.5</v>
      </c>
      <c r="N823" t="inlineStr">
        <is>
          <t>1</t>
        </is>
      </c>
      <c r="O823" t="inlineStr">
        <is>
          <t>排休</t>
        </is>
      </c>
      <c r="P823" t="inlineStr">
        <is>
          <t>天</t>
        </is>
      </c>
      <c r="Q823"/>
      <c r="R823"/>
      <c r="S823"/>
      <c r="T823" s="3"/>
      <c r="U823" s="3"/>
      <c r="V823"/>
      <c r="W823" t="inlineStr">
        <is>
          <t>NzU1MDE0NzI0MzAzMzAzNDc1MzpyZWN2MjZwS1dtcndTZDozYTBlYjg4NjhiNDdiNWY1Y2Q3OGY5Yjk2NzMzMjcwZDox</t>
        </is>
      </c>
    </row>
    <row r="824" ht="25.5" customHeight="1">
      <c r="A824" t="inlineStr">
        <is>
          <t>202511090020</t>
        </is>
      </c>
      <c r="B824" t="inlineStr">
        <is>
          <t>已通过</t>
        </is>
      </c>
      <c r="C824" s="4">
        <v>45970.9653125</v>
      </c>
      <c r="D824" s="4">
        <v>45971.07539351852</v>
      </c>
      <c r="E824" t="inlineStr">
        <is>
          <t>李燕清</t>
        </is>
      </c>
      <c r="F824" t="inlineStr">
        <is>
          <t>项目管理部;销售管理部</t>
        </is>
      </c>
      <c r="G824"/>
      <c r="H824">
        <v>1</v>
      </c>
      <c r="I824">
        <v>1</v>
      </c>
      <c r="J824" t="inlineStr">
        <is>
          <t>2h38m31.421s</t>
        </is>
      </c>
      <c r="K824" t="inlineStr">
        <is>
          <t>年假 2025</t>
        </is>
      </c>
      <c r="L824" s="2">
        <v>45974</v>
      </c>
      <c r="M824" s="2">
        <v>45975</v>
      </c>
      <c r="N824" t="inlineStr">
        <is>
          <t>1.5</t>
        </is>
      </c>
      <c r="O824" t="inlineStr">
        <is>
          <t>结婚</t>
        </is>
      </c>
      <c r="P824" t="inlineStr">
        <is>
          <t>天</t>
        </is>
      </c>
      <c r="Q824"/>
      <c r="R824"/>
      <c r="S824"/>
      <c r="T824" s="3"/>
      <c r="U824" s="3"/>
      <c r="V824"/>
      <c r="W824" t="inlineStr">
        <is>
          <t>NzU1MDE0NzI0MzAzMzAzNDc1MzpyZWN2MjQ5TUIxYTNoZzoxMzc1ZTQwMjJjMjdkZTkzNDRiNDU5MDY3ZjAyOGY3Njox</t>
        </is>
      </c>
    </row>
    <row r="825" ht="25.5" customHeight="1">
      <c r="A825" t="inlineStr">
        <is>
          <t>202511090017</t>
        </is>
      </c>
      <c r="B825" t="inlineStr">
        <is>
          <t>已通过</t>
        </is>
      </c>
      <c r="C825" s="4">
        <v>45970.96212962963</v>
      </c>
      <c r="D825" s="4">
        <v>45970.962372685186</v>
      </c>
      <c r="E825" t="inlineStr">
        <is>
          <t>张如意</t>
        </is>
      </c>
      <c r="F825" t="inlineStr">
        <is>
          <t>项目管理部;销售管理部;中国区口味组</t>
        </is>
      </c>
      <c r="G825"/>
      <c r="H825">
        <v>1</v>
      </c>
      <c r="I825">
        <v>1</v>
      </c>
      <c r="J825" t="inlineStr">
        <is>
          <t>20.591s</t>
        </is>
      </c>
      <c r="K825" t="inlineStr">
        <is>
          <t>排休假</t>
        </is>
      </c>
      <c r="L825" s="2">
        <v>45971</v>
      </c>
      <c r="M825" s="2">
        <v>45972.5</v>
      </c>
      <c r="N825" t="inlineStr">
        <is>
          <t>2</t>
        </is>
      </c>
      <c r="O825" t="inlineStr">
        <is>
          <t>排休</t>
        </is>
      </c>
      <c r="P825" t="inlineStr">
        <is>
          <t>天</t>
        </is>
      </c>
      <c r="Q825"/>
      <c r="R825"/>
      <c r="S825"/>
      <c r="T825" s="3"/>
      <c r="U825" s="3"/>
      <c r="V825"/>
      <c r="W825" t="inlineStr">
        <is>
          <t>NzU1MDE0NzI0MzAzMzAzNDc1MzpyZWN2MjQ4RGo2S2FUOTpkMjUxM2E2MTJhNGUyNTUzNWQ3OWUxYWQ5ZjE3NTgwZjox</t>
        </is>
      </c>
    </row>
    <row r="826" ht="25.5" customHeight="1">
      <c r="A826" t="inlineStr">
        <is>
          <t>202511090016</t>
        </is>
      </c>
      <c r="B826" t="inlineStr">
        <is>
          <t>已通过</t>
        </is>
      </c>
      <c r="C826" s="4">
        <v>45970.86119212963</v>
      </c>
      <c r="D826" s="4">
        <v>45970.861296296294</v>
      </c>
      <c r="E826" t="inlineStr">
        <is>
          <t>胡光中</t>
        </is>
      </c>
      <c r="F826" t="inlineStr">
        <is>
          <t>项目管理部;销售管理部;中国区口味组</t>
        </is>
      </c>
      <c r="G826"/>
      <c r="H826">
        <v>1</v>
      </c>
      <c r="I826">
        <v>1</v>
      </c>
      <c r="J826" t="inlineStr">
        <is>
          <t>9.574s</t>
        </is>
      </c>
      <c r="K826" t="inlineStr">
        <is>
          <t>排休假</t>
        </is>
      </c>
      <c r="L826" s="2">
        <v>45970</v>
      </c>
      <c r="M826" s="2">
        <v>45970.5</v>
      </c>
      <c r="N826" t="inlineStr">
        <is>
          <t>1</t>
        </is>
      </c>
      <c r="O826" t="inlineStr">
        <is>
          <t>排休</t>
        </is>
      </c>
      <c r="P826" t="inlineStr">
        <is>
          <t>天</t>
        </is>
      </c>
      <c r="Q826"/>
      <c r="R826"/>
      <c r="S826"/>
      <c r="T826" s="3"/>
      <c r="U826" s="3"/>
      <c r="V826"/>
      <c r="W826" t="inlineStr">
        <is>
          <t>NzU1MDE0NzI0MzAzMzAzNDc1MzpyZWN2MjN5MnRUNnFOUjo3YTg5ODdlY2YxZGNhMmI1ZmU2MmVkMDMxZDNmOWI5OTox</t>
        </is>
      </c>
    </row>
    <row r="827" ht="25.5" customHeight="1">
      <c r="A827" t="inlineStr">
        <is>
          <t>202511090015</t>
        </is>
      </c>
      <c r="B827" t="inlineStr">
        <is>
          <t>已通过</t>
        </is>
      </c>
      <c r="C827" s="4">
        <v>45970.853680555556</v>
      </c>
      <c r="D827" s="4">
        <v>45970.96240740741</v>
      </c>
      <c r="E827" t="inlineStr">
        <is>
          <t>杨梓雄</t>
        </is>
      </c>
      <c r="F827" t="inlineStr">
        <is>
          <t>项目管理部;销售管理部;中国区口味组</t>
        </is>
      </c>
      <c r="G827"/>
      <c r="H827">
        <v>1</v>
      </c>
      <c r="I827">
        <v>1</v>
      </c>
      <c r="J827" t="inlineStr">
        <is>
          <t>2h36m33.758s</t>
        </is>
      </c>
      <c r="K827" t="inlineStr">
        <is>
          <t>排休假</t>
        </is>
      </c>
      <c r="L827" s="2">
        <v>45995</v>
      </c>
      <c r="M827" s="2">
        <v>45998.5</v>
      </c>
      <c r="N827" t="inlineStr">
        <is>
          <t>4</t>
        </is>
      </c>
      <c r="O827" t="inlineStr">
        <is>
          <t>排休回家结婚</t>
        </is>
      </c>
      <c r="P827" t="inlineStr">
        <is>
          <t>天</t>
        </is>
      </c>
      <c r="Q827"/>
      <c r="R827"/>
      <c r="S827"/>
      <c r="T827" s="3"/>
      <c r="U827" s="3"/>
      <c r="V827"/>
      <c r="W827" t="inlineStr">
        <is>
          <t>NzU1MDE0NzI0MzAzMzAzNDc1MzpyZWN2MjN2ak93ZWJCWTo0NTk4OTE5OTFlM2ZmYzliM2Q1Mjg2NWNhZDc0N2FmYTox</t>
        </is>
      </c>
    </row>
    <row r="828" ht="25.5" customHeight="1">
      <c r="A828" t="inlineStr">
        <is>
          <t>202511090013</t>
        </is>
      </c>
      <c r="B828" t="inlineStr">
        <is>
          <t>已通过</t>
        </is>
      </c>
      <c r="C828" s="4">
        <v>45970.850266203706</v>
      </c>
      <c r="D828" s="4">
        <v>45970.962476851855</v>
      </c>
      <c r="E828" t="inlineStr">
        <is>
          <t>杨梓雄</t>
        </is>
      </c>
      <c r="F828" t="inlineStr">
        <is>
          <t>项目管理部;销售管理部;中国区口味组</t>
        </is>
      </c>
      <c r="G828"/>
      <c r="H828">
        <v>1</v>
      </c>
      <c r="I828">
        <v>1</v>
      </c>
      <c r="J828" t="inlineStr">
        <is>
          <t>2h41m34.565s</t>
        </is>
      </c>
      <c r="K828" t="inlineStr">
        <is>
          <t>排休假</t>
        </is>
      </c>
      <c r="L828" s="2">
        <v>45991</v>
      </c>
      <c r="M828" s="2">
        <v>45994.5</v>
      </c>
      <c r="N828" t="inlineStr">
        <is>
          <t>4</t>
        </is>
      </c>
      <c r="O828" t="inlineStr">
        <is>
          <t>排休回家结婚</t>
        </is>
      </c>
      <c r="P828" t="inlineStr">
        <is>
          <t>天</t>
        </is>
      </c>
      <c r="Q828"/>
      <c r="R828"/>
      <c r="S828"/>
      <c r="T828" s="3"/>
      <c r="U828" s="3"/>
      <c r="V828"/>
      <c r="W828" t="inlineStr">
        <is>
          <t>NzU1MDE0NzI0MzAzMzAzNDc1MzpyZWN2MjN1NFhIS1NRVzphZWMzOTY5ZmNiMTQxMDdiNjRjYjJmM2FiM2FkNmM4YTox</t>
        </is>
      </c>
    </row>
    <row r="829" ht="25.5" customHeight="1">
      <c r="A829" t="inlineStr">
        <is>
          <t>202511090012</t>
        </is>
      </c>
      <c r="B829" t="inlineStr">
        <is>
          <t>已通过</t>
        </is>
      </c>
      <c r="C829" s="4">
        <v>45970.84986111111</v>
      </c>
      <c r="D829" s="4">
        <v>45970.850173611114</v>
      </c>
      <c r="E829" t="inlineStr">
        <is>
          <t>杨梓雄</t>
        </is>
      </c>
      <c r="F829" t="inlineStr">
        <is>
          <t>项目管理部;销售管理部;中国区口味组</t>
        </is>
      </c>
      <c r="G829"/>
      <c r="H829">
        <v>1</v>
      </c>
      <c r="I829">
        <v>1</v>
      </c>
      <c r="J829" t="inlineStr">
        <is>
          <t>26.419s</t>
        </is>
      </c>
      <c r="K829" t="inlineStr">
        <is>
          <t>排休假</t>
        </is>
      </c>
      <c r="L829" s="2">
        <v>45987</v>
      </c>
      <c r="M829" s="2">
        <v>45990.5</v>
      </c>
      <c r="N829" t="inlineStr">
        <is>
          <t>4</t>
        </is>
      </c>
      <c r="O829" t="inlineStr">
        <is>
          <t>排休回家结婚</t>
        </is>
      </c>
      <c r="P829" t="inlineStr">
        <is>
          <t>天</t>
        </is>
      </c>
      <c r="Q829"/>
      <c r="R829"/>
      <c r="S829"/>
      <c r="T829" s="3"/>
      <c r="U829" s="3"/>
      <c r="V829"/>
      <c r="W829" t="inlineStr">
        <is>
          <t>NzU1MDE0NzI0MzAzMzAzNDc1MzpyZWN2MjN0VlVVa0hObzpiYzQyNjY4MTVlMmZiNWQ4MzViYzU4ZjYzYzA2YjBiOTox</t>
        </is>
      </c>
    </row>
    <row r="830" ht="25.5" customHeight="1">
      <c r="A830" t="inlineStr">
        <is>
          <t>202511090011</t>
        </is>
      </c>
      <c r="B830" t="inlineStr">
        <is>
          <t>已通过</t>
        </is>
      </c>
      <c r="C830" s="4">
        <v>45970.84903935185</v>
      </c>
      <c r="D830" s="4">
        <v>45970.84918981481</v>
      </c>
      <c r="E830" t="inlineStr">
        <is>
          <t>杨梓雄</t>
        </is>
      </c>
      <c r="F830" t="inlineStr">
        <is>
          <t>项目管理部;销售管理部;中国区口味组</t>
        </is>
      </c>
      <c r="G830"/>
      <c r="H830">
        <v>1</v>
      </c>
      <c r="I830">
        <v>1</v>
      </c>
      <c r="J830" t="inlineStr">
        <is>
          <t>12.157s</t>
        </is>
      </c>
      <c r="K830" t="inlineStr">
        <is>
          <t>排休假</t>
        </is>
      </c>
      <c r="L830" s="2">
        <v>45983</v>
      </c>
      <c r="M830" s="2">
        <v>45986.5</v>
      </c>
      <c r="N830" t="inlineStr">
        <is>
          <t>4</t>
        </is>
      </c>
      <c r="O830" t="inlineStr">
        <is>
          <t>排休回家结婚</t>
        </is>
      </c>
      <c r="P830" t="inlineStr">
        <is>
          <t>天</t>
        </is>
      </c>
      <c r="Q830"/>
      <c r="R830"/>
      <c r="S830"/>
      <c r="T830" s="3"/>
      <c r="U830" s="3"/>
      <c r="V830"/>
      <c r="W830" t="inlineStr">
        <is>
          <t>NzU1MDE0NzI0MzAzMzAzNDc1MzpyZWN2MjN0RHN4YmpzVjo1YmNlMGNhZTU1YjQyNjNiNTBjYzQ5NWZjZTcxYmY3Zjox</t>
        </is>
      </c>
    </row>
    <row r="831" ht="25.5" customHeight="1">
      <c r="A831" t="inlineStr">
        <is>
          <t>202511090010</t>
        </is>
      </c>
      <c r="B831" t="inlineStr">
        <is>
          <t>已通过</t>
        </is>
      </c>
      <c r="C831" s="4">
        <v>45970.848587962966</v>
      </c>
      <c r="D831" s="4">
        <v>45970.84923611111</v>
      </c>
      <c r="E831" t="inlineStr">
        <is>
          <t>杨梓雄</t>
        </is>
      </c>
      <c r="F831" t="inlineStr">
        <is>
          <t>项目管理部;销售管理部;中国区口味组</t>
        </is>
      </c>
      <c r="G831"/>
      <c r="H831">
        <v>1</v>
      </c>
      <c r="I831">
        <v>1</v>
      </c>
      <c r="J831" t="inlineStr">
        <is>
          <t>56.345s</t>
        </is>
      </c>
      <c r="K831" t="inlineStr">
        <is>
          <t>排休假</t>
        </is>
      </c>
      <c r="L831" s="2">
        <v>45979</v>
      </c>
      <c r="M831" s="2">
        <v>45982.5</v>
      </c>
      <c r="N831" t="inlineStr">
        <is>
          <t>4</t>
        </is>
      </c>
      <c r="O831" t="inlineStr">
        <is>
          <t>排休回家结婚</t>
        </is>
      </c>
      <c r="P831" t="inlineStr">
        <is>
          <t>天</t>
        </is>
      </c>
      <c r="Q831"/>
      <c r="R831"/>
      <c r="S831"/>
      <c r="T831" s="3"/>
      <c r="U831" s="3"/>
      <c r="V831"/>
      <c r="W831" t="inlineStr">
        <is>
          <t>NzU1MDE0NzI0MzAzMzAzNDc1MzpyZWN2MjN0dGgxYUZORzpjNWRhNWRhYTc2MGRmMjlmZDhjNjQ1Yjk4YjY4ZTQ1OTox</t>
        </is>
      </c>
    </row>
    <row r="832" ht="25.5" customHeight="1">
      <c r="A832" t="inlineStr">
        <is>
          <t>202511090009</t>
        </is>
      </c>
      <c r="B832" t="inlineStr">
        <is>
          <t>已通过</t>
        </is>
      </c>
      <c r="C832" s="4">
        <v>45970.84818287037</v>
      </c>
      <c r="D832" s="4">
        <v>45970.84929398148</v>
      </c>
      <c r="E832" t="inlineStr">
        <is>
          <t>杨梓雄</t>
        </is>
      </c>
      <c r="F832" t="inlineStr">
        <is>
          <t>项目管理部;销售管理部;中国区口味组</t>
        </is>
      </c>
      <c r="G832"/>
      <c r="H832">
        <v>1</v>
      </c>
      <c r="I832">
        <v>1</v>
      </c>
      <c r="J832" t="inlineStr">
        <is>
          <t>1m35.781s</t>
        </is>
      </c>
      <c r="K832" t="inlineStr">
        <is>
          <t>排休假</t>
        </is>
      </c>
      <c r="L832" s="2">
        <v>45975</v>
      </c>
      <c r="M832" s="2">
        <v>45978.5</v>
      </c>
      <c r="N832" t="inlineStr">
        <is>
          <t>4</t>
        </is>
      </c>
      <c r="O832" t="inlineStr">
        <is>
          <t>排休回家结婚</t>
        </is>
      </c>
      <c r="P832" t="inlineStr">
        <is>
          <t>天</t>
        </is>
      </c>
      <c r="Q832"/>
      <c r="R832"/>
      <c r="S832"/>
      <c r="T832" s="3"/>
      <c r="U832" s="3"/>
      <c r="V832"/>
      <c r="W832" t="inlineStr">
        <is>
          <t>NzU1MDE0NzI0MzAzMzAzNDc1MzpyZWN2MjN0azZOUkN5WDo0YmMwN2VmZjk2NTczMGI1Zjk0MGY3YmI3YTExMDJhOTox</t>
        </is>
      </c>
    </row>
    <row r="833" ht="25.5" customHeight="1">
      <c r="A833" t="inlineStr">
        <is>
          <t>202511090008</t>
        </is>
      </c>
      <c r="B833" t="inlineStr">
        <is>
          <t>已通过</t>
        </is>
      </c>
      <c r="C833" s="4">
        <v>45970.84777777778</v>
      </c>
      <c r="D833" s="4">
        <v>45970.849328703705</v>
      </c>
      <c r="E833" t="inlineStr">
        <is>
          <t>杨梓雄</t>
        </is>
      </c>
      <c r="F833" t="inlineStr">
        <is>
          <t>项目管理部;销售管理部;中国区口味组</t>
        </is>
      </c>
      <c r="G833"/>
      <c r="H833">
        <v>1</v>
      </c>
      <c r="I833">
        <v>1</v>
      </c>
      <c r="J833" t="inlineStr">
        <is>
          <t>2m14.658s</t>
        </is>
      </c>
      <c r="K833" t="inlineStr">
        <is>
          <t>排休假</t>
        </is>
      </c>
      <c r="L833" s="2">
        <v>45971</v>
      </c>
      <c r="M833" s="2">
        <v>45974.5</v>
      </c>
      <c r="N833" t="inlineStr">
        <is>
          <t>4</t>
        </is>
      </c>
      <c r="O833" t="inlineStr">
        <is>
          <t>排休回家结婚</t>
        </is>
      </c>
      <c r="P833" t="inlineStr">
        <is>
          <t>天</t>
        </is>
      </c>
      <c r="Q833"/>
      <c r="R833"/>
      <c r="S833"/>
      <c r="T833" s="3"/>
      <c r="U833" s="3"/>
      <c r="V833"/>
      <c r="W833" t="inlineStr">
        <is>
          <t>NzU1MDE0NzI0MzAzMzAzNDc1MzpyZWN2MjN0YVZCMHZ2bjoyMzVkMjc5MjE0MzNmZTk3ZWI3N2I2ODMwYzNlYjE0MTox</t>
        </is>
      </c>
    </row>
    <row r="834" ht="25.5" customHeight="1">
      <c r="A834" t="inlineStr">
        <is>
          <t>202511090007</t>
        </is>
      </c>
      <c r="B834" t="inlineStr">
        <is>
          <t>已通过</t>
        </is>
      </c>
      <c r="C834" s="4">
        <v>45970.81905092593</v>
      </c>
      <c r="D834" s="4">
        <v>45970.98872685185</v>
      </c>
      <c r="E834" t="inlineStr">
        <is>
          <t>李燕清</t>
        </is>
      </c>
      <c r="F834" t="inlineStr">
        <is>
          <t>项目管理部;销售管理部</t>
        </is>
      </c>
      <c r="G834"/>
      <c r="H834">
        <v>2</v>
      </c>
      <c r="I834">
        <v>2</v>
      </c>
      <c r="J834" t="inlineStr">
        <is>
          <t>4h4m19.871s</t>
        </is>
      </c>
      <c r="K834" t="inlineStr">
        <is>
          <t>事假</t>
        </is>
      </c>
      <c r="L834" s="2">
        <v>45978</v>
      </c>
      <c r="M834" s="2">
        <v>45980.5</v>
      </c>
      <c r="N834" t="inlineStr">
        <is>
          <t>3</t>
        </is>
      </c>
      <c r="O834" t="inlineStr">
        <is>
          <t>结婚</t>
        </is>
      </c>
      <c r="P834" t="inlineStr">
        <is>
          <t>天</t>
        </is>
      </c>
      <c r="Q834"/>
      <c r="R834"/>
      <c r="S834"/>
      <c r="T834" s="3"/>
      <c r="U834" s="3"/>
      <c r="V834"/>
      <c r="W834" t="inlineStr">
        <is>
          <t>NzU1MDE0NzI0MzAzMzAzNDc1MzpyZWN2MjNpTGxCQVlrNTozMDQ5ZjE0ZmYwMjIwNzhiYWI5MDY2NmY4NDJhNDEwZTox</t>
        </is>
      </c>
    </row>
    <row r="835" ht="25.5" customHeight="1">
      <c r="A835" t="inlineStr">
        <is>
          <t>202511090001</t>
        </is>
      </c>
      <c r="B835" t="inlineStr">
        <is>
          <t>已通过</t>
        </is>
      </c>
      <c r="C835" s="4">
        <v>45970.471921296295</v>
      </c>
      <c r="D835" s="4">
        <v>45970.484814814816</v>
      </c>
      <c r="E835" t="inlineStr">
        <is>
          <t>魏溥锷</t>
        </is>
      </c>
      <c r="F835" t="inlineStr">
        <is>
          <t>项目管理部;销售管理部;中国区口味组</t>
        </is>
      </c>
      <c r="G835"/>
      <c r="H835">
        <v>1</v>
      </c>
      <c r="I835">
        <v>1</v>
      </c>
      <c r="J835" t="inlineStr">
        <is>
          <t>18m33.954s</t>
        </is>
      </c>
      <c r="K835" t="inlineStr">
        <is>
          <t>排休假</t>
        </is>
      </c>
      <c r="L835" s="2">
        <v>45970</v>
      </c>
      <c r="M835" s="2">
        <v>45970.5</v>
      </c>
      <c r="N835" t="inlineStr">
        <is>
          <t>1</t>
        </is>
      </c>
      <c r="O835" t="inlineStr">
        <is>
          <t>排休一天</t>
        </is>
      </c>
      <c r="P835" t="inlineStr">
        <is>
          <t>天</t>
        </is>
      </c>
      <c r="Q835"/>
      <c r="R835"/>
      <c r="S835"/>
      <c r="T835" s="3"/>
      <c r="U835" s="3"/>
      <c r="V835"/>
      <c r="W835" t="inlineStr">
        <is>
          <t>NzU1MDE0NzI0MzAzMzAzNDc1MzpyZWN2MjFnVmNPU00ydTpiOTczNWZjY2I4NjcyMmQwN2ZjZmIwNDdiOTAzMWIzMzox</t>
        </is>
      </c>
    </row>
    <row r="836" ht="25.5" customHeight="1">
      <c r="A836" t="inlineStr">
        <is>
          <t>202511080011</t>
        </is>
      </c>
      <c r="B836" t="inlineStr">
        <is>
          <t>已通过</t>
        </is>
      </c>
      <c r="C836" s="4">
        <v>45969.647361111114</v>
      </c>
      <c r="D836" s="4">
        <v>45970.988854166666</v>
      </c>
      <c r="E836" t="inlineStr">
        <is>
          <t>张海</t>
        </is>
      </c>
      <c r="F836" t="inlineStr">
        <is>
          <t>项目管理部;销售管理部;中国区口味组</t>
        </is>
      </c>
      <c r="G836"/>
      <c r="H836">
        <v>2</v>
      </c>
      <c r="I836">
        <v>2</v>
      </c>
      <c r="J836" t="inlineStr">
        <is>
          <t>32h11m44.281s</t>
        </is>
      </c>
      <c r="K836" t="inlineStr">
        <is>
          <t>排休假</t>
        </is>
      </c>
      <c r="L836" s="2">
        <v>45969</v>
      </c>
      <c r="M836" s="2">
        <v>45973.5</v>
      </c>
      <c r="N836" t="inlineStr">
        <is>
          <t>5</t>
        </is>
      </c>
      <c r="O836" t="inlineStr">
        <is>
          <t>正常排休</t>
        </is>
      </c>
      <c r="P836" t="inlineStr">
        <is>
          <t>天</t>
        </is>
      </c>
      <c r="Q836"/>
      <c r="R836"/>
      <c r="S836"/>
      <c r="T836" s="3"/>
      <c r="U836" s="3"/>
      <c r="V836"/>
      <c r="W836" t="inlineStr">
        <is>
          <t>NzU1MDE0NzI0MzAzMzAzNDc1MzpyZWN2MVdyWk9pc1N3RDowMzNiNWNmNjAwMjJiMTQzMWViMjk0ODQzY2E1OTJkNTox</t>
        </is>
      </c>
    </row>
    <row r="837" ht="25.5" customHeight="1">
      <c r="A837" t="inlineStr">
        <is>
          <t>202511080009</t>
        </is>
      </c>
      <c r="B837" t="inlineStr">
        <is>
          <t>已通过</t>
        </is>
      </c>
      <c r="C837" s="4">
        <v>45969.585127314815</v>
      </c>
      <c r="D837" s="4">
        <v>45970.484976851854</v>
      </c>
      <c r="E837" t="inlineStr">
        <is>
          <t>许宝华</t>
        </is>
      </c>
      <c r="F837" t="inlineStr">
        <is>
          <t>项目管理部;销售管理部;中国区口味组</t>
        </is>
      </c>
      <c r="G837"/>
      <c r="H837">
        <v>1</v>
      </c>
      <c r="I837">
        <v>1</v>
      </c>
      <c r="J837" t="inlineStr">
        <is>
          <t>21h35m46.626s</t>
        </is>
      </c>
      <c r="K837" t="inlineStr">
        <is>
          <t>排休假</t>
        </is>
      </c>
      <c r="L837" s="2">
        <v>45969</v>
      </c>
      <c r="M837" s="2">
        <v>45969.5</v>
      </c>
      <c r="N837" t="inlineStr">
        <is>
          <t>1</t>
        </is>
      </c>
      <c r="O837" t="inlineStr">
        <is>
          <t>排休一天</t>
        </is>
      </c>
      <c r="P837" t="inlineStr">
        <is>
          <t>天</t>
        </is>
      </c>
      <c r="Q837"/>
      <c r="R837"/>
      <c r="S837"/>
      <c r="T837" s="3"/>
      <c r="U837" s="3"/>
      <c r="V837"/>
      <c r="W837" t="inlineStr">
        <is>
          <t>NzU1MDE0NzI0MzAzMzAzNDc1MzpyZWN2MVc1cjhEeTg2UTo2ZjZhYmY1MWE3YjE5Mzk3YmNkYmIwMzlmMjNiN2JjMDox</t>
        </is>
      </c>
    </row>
    <row r="838" ht="25.5" customHeight="1">
      <c r="A838" t="inlineStr">
        <is>
          <t>202511080007</t>
        </is>
      </c>
      <c r="B838" t="inlineStr">
        <is>
          <t>已通过</t>
        </is>
      </c>
      <c r="C838" s="4">
        <v>45969.48100694444</v>
      </c>
      <c r="D838" s="4">
        <v>45969.48123842593</v>
      </c>
      <c r="E838" t="inlineStr">
        <is>
          <t>习丁予</t>
        </is>
      </c>
      <c r="F838" t="inlineStr">
        <is>
          <t>项目管理部;销售管理部;中国区口味组</t>
        </is>
      </c>
      <c r="G838"/>
      <c r="H838">
        <v>1</v>
      </c>
      <c r="I838">
        <v>1</v>
      </c>
      <c r="J838" t="inlineStr">
        <is>
          <t>20.243s</t>
        </is>
      </c>
      <c r="K838" t="inlineStr">
        <is>
          <t>排休假</t>
        </is>
      </c>
      <c r="L838" s="2">
        <v>45969</v>
      </c>
      <c r="M838" s="2">
        <v>45969.5</v>
      </c>
      <c r="N838" t="inlineStr">
        <is>
          <t>1</t>
        </is>
      </c>
      <c r="O838" t="inlineStr">
        <is>
          <t>排休</t>
        </is>
      </c>
      <c r="P838" t="inlineStr">
        <is>
          <t>天</t>
        </is>
      </c>
      <c r="Q838"/>
      <c r="R838"/>
      <c r="S838"/>
      <c r="T838" s="3"/>
      <c r="U838" s="3"/>
      <c r="V838"/>
      <c r="W838" t="inlineStr">
        <is>
          <t>NzU1MDE0NzI0MzAzMzAzNDc1MzpyZWN2MVZ0R00weXdPYjpiMzk2MTAxZTg1MjFlOGFiODJjY2UxODM0MjU1YzVjODox</t>
        </is>
      </c>
    </row>
    <row r="839" ht="25.5" customHeight="1">
      <c r="A839" t="inlineStr">
        <is>
          <t>202511080002</t>
        </is>
      </c>
      <c r="B839" t="inlineStr">
        <is>
          <t>已通过</t>
        </is>
      </c>
      <c r="C839" s="4">
        <v>45969.379791666666</v>
      </c>
      <c r="D839" s="4">
        <v>45969.382152777776</v>
      </c>
      <c r="E839" t="inlineStr">
        <is>
          <t>黄俊龙</t>
        </is>
      </c>
      <c r="F839" t="inlineStr">
        <is>
          <t>商业化中心;销售大区;中国大陆区;华南区作战指挥部;华南口味组</t>
        </is>
      </c>
      <c r="G839"/>
      <c r="H839">
        <v>1</v>
      </c>
      <c r="I839">
        <v>1</v>
      </c>
      <c r="J839" t="inlineStr">
        <is>
          <t>3m24.12s</t>
        </is>
      </c>
      <c r="K839" t="inlineStr">
        <is>
          <t>排休假</t>
        </is>
      </c>
      <c r="L839" s="2">
        <v>45969</v>
      </c>
      <c r="M839" s="2">
        <v>45969.5</v>
      </c>
      <c r="N839" t="inlineStr">
        <is>
          <t>1</t>
        </is>
      </c>
      <c r="O839" t="inlineStr">
        <is>
          <t>排休</t>
        </is>
      </c>
      <c r="P839" t="inlineStr">
        <is>
          <t>天</t>
        </is>
      </c>
      <c r="Q839"/>
      <c r="R839"/>
      <c r="S839"/>
      <c r="T839" s="3"/>
      <c r="U839" s="3"/>
      <c r="V839"/>
      <c r="W839" t="inlineStr">
        <is>
          <t>NzU1MDE0NzI0MzAzMzAzNDc1MzpyZWN2MVVUMGFMYXB6RTo2MTIzNzg4NDNjYjFjNjBhYTU1OTEyZDUxMTJmMjVkNTox</t>
        </is>
      </c>
    </row>
    <row r="840" ht="25.5" customHeight="1">
      <c r="A840" t="inlineStr">
        <is>
          <t>202511080001</t>
        </is>
      </c>
      <c r="B840" t="inlineStr">
        <is>
          <t>已通过</t>
        </is>
      </c>
      <c r="C840" s="4">
        <v>45969.198287037034</v>
      </c>
      <c r="D840" s="4">
        <v>45969.399976851855</v>
      </c>
      <c r="E840" t="inlineStr">
        <is>
          <t>张如意</t>
        </is>
      </c>
      <c r="F840" t="inlineStr">
        <is>
          <t>项目管理部;销售管理部;中国区口味组</t>
        </is>
      </c>
      <c r="G840"/>
      <c r="H840">
        <v>1</v>
      </c>
      <c r="I840">
        <v>1</v>
      </c>
      <c r="J840" t="inlineStr">
        <is>
          <t>4h50m26.289s</t>
        </is>
      </c>
      <c r="K840" t="inlineStr">
        <is>
          <t>排休假</t>
        </is>
      </c>
      <c r="L840" s="2">
        <v>45969</v>
      </c>
      <c r="M840" s="2">
        <v>45970.5</v>
      </c>
      <c r="N840" t="inlineStr">
        <is>
          <t>2</t>
        </is>
      </c>
      <c r="O840" t="inlineStr">
        <is>
          <t>排休</t>
        </is>
      </c>
      <c r="P840" t="inlineStr">
        <is>
          <t>天</t>
        </is>
      </c>
      <c r="Q840"/>
      <c r="R840"/>
      <c r="S840"/>
      <c r="T840" s="3"/>
      <c r="U840" s="3"/>
      <c r="V840"/>
      <c r="W840" t="inlineStr">
        <is>
          <t>NzU1MDE0NzI0MzAzMzAzNDc1MzpyZWN2MVRQYzQwMDNuQzo0MjJhNGIzMmZhODFlNDJlOTlkYjY2NmVjNDM1MzdmYjox</t>
        </is>
      </c>
    </row>
    <row r="841" ht="25.5" customHeight="1">
      <c r="A841" t="inlineStr">
        <is>
          <t>202511070071</t>
        </is>
      </c>
      <c r="B841" t="inlineStr">
        <is>
          <t>已通过</t>
        </is>
      </c>
      <c r="C841" s="4">
        <v>45968.98824074074</v>
      </c>
      <c r="D841" s="4">
        <v>45969.297789351855</v>
      </c>
      <c r="E841" t="inlineStr">
        <is>
          <t>唐清林</t>
        </is>
      </c>
      <c r="F841" t="inlineStr">
        <is>
          <t>商业化中心;销售大区;中国大陆区;华南区作战指挥部;华南口味组</t>
        </is>
      </c>
      <c r="G841"/>
      <c r="H841">
        <v>1</v>
      </c>
      <c r="I841">
        <v>1</v>
      </c>
      <c r="J841" t="inlineStr">
        <is>
          <t>7h25m44.777s</t>
        </is>
      </c>
      <c r="K841" t="inlineStr">
        <is>
          <t>排休假</t>
        </is>
      </c>
      <c r="L841" s="2">
        <v>45969</v>
      </c>
      <c r="M841" s="2">
        <v>45970.5</v>
      </c>
      <c r="N841" t="inlineStr">
        <is>
          <t>2</t>
        </is>
      </c>
      <c r="O841" t="inlineStr">
        <is>
          <t>周末正常休息</t>
        </is>
      </c>
      <c r="P841" t="inlineStr">
        <is>
          <t>天</t>
        </is>
      </c>
      <c r="Q841"/>
      <c r="R841"/>
      <c r="S841"/>
      <c r="T841" s="3"/>
      <c r="U841" s="3"/>
      <c r="V841"/>
      <c r="W841" t="inlineStr">
        <is>
          <t>NzU1MDE0NzI0MzAzMzAzNDc1MzpyZWN2MVNCM0FQcWRjUTo5ZDY5YjRlZjcyZmNmODFlNmNmZGFkODJhZTg4ZWU5YTox</t>
        </is>
      </c>
    </row>
    <row r="842" ht="25.5" customHeight="1">
      <c r="A842" t="inlineStr">
        <is>
          <t>202511070070</t>
        </is>
      </c>
      <c r="B842" t="inlineStr">
        <is>
          <t>已通过</t>
        </is>
      </c>
      <c r="C842" s="4">
        <v>45968.94509259259</v>
      </c>
      <c r="D842" s="4">
        <v>45969.53293981482</v>
      </c>
      <c r="E842" t="inlineStr">
        <is>
          <t>唐满</t>
        </is>
      </c>
      <c r="F842" t="inlineStr">
        <is>
          <t>产品与研发中心;机器人产品研发部;测试部</t>
        </is>
      </c>
      <c r="G842"/>
      <c r="H842">
        <v>2</v>
      </c>
      <c r="I842">
        <v>2</v>
      </c>
      <c r="J842" t="inlineStr">
        <is>
          <t>14h6m30.167s</t>
        </is>
      </c>
      <c r="K842" t="inlineStr">
        <is>
          <t>加班调休假</t>
        </is>
      </c>
      <c r="L842" s="2">
        <v>45972.5</v>
      </c>
      <c r="M842" s="2">
        <v>45978.5</v>
      </c>
      <c r="N842" t="inlineStr">
        <is>
          <t>4.5</t>
        </is>
      </c>
      <c r="O842" t="inlineStr">
        <is>
          <t>孩子放三天秋假，带孩子旅游</t>
        </is>
      </c>
      <c r="P842" t="inlineStr">
        <is>
          <t>天</t>
        </is>
      </c>
      <c r="Q842"/>
      <c r="R842"/>
      <c r="S842"/>
      <c r="T842" s="3"/>
      <c r="U842" s="3" t="str">
        <f>=HYPERLINK("https://www.feishu.cn/approval/admin/previewAttachment?key=6edd6cc7-e2aa-463a-b3f6-3b2aca83c522", "1 个附件")</f>
        <v>1 个附件</v>
      </c>
      <c r="V842"/>
      <c r="W842" t="inlineStr">
        <is>
          <t>NzU1MDE0NzI0MzAzMzAzNDc1MzpyZWN2MVNscDRHQTZnWTo1ZmY2YzlhMzUzNGU2M2VkZTI2YmVlYjBjZmY5M2QwMDox</t>
        </is>
      </c>
    </row>
    <row r="843" ht="25.5" customHeight="1">
      <c r="A843" t="inlineStr">
        <is>
          <t>202511070069</t>
        </is>
      </c>
      <c r="B843" t="inlineStr">
        <is>
          <t>已通过</t>
        </is>
      </c>
      <c r="C843" s="4">
        <v>45968.85539351852</v>
      </c>
      <c r="D843" s="4">
        <v>45968.86142361111</v>
      </c>
      <c r="E843" t="inlineStr">
        <is>
          <t>程云鹏</t>
        </is>
      </c>
      <c r="F843" t="inlineStr">
        <is>
          <t>项目管理部;销售管理部;中国区口味组</t>
        </is>
      </c>
      <c r="G843"/>
      <c r="H843">
        <v>1</v>
      </c>
      <c r="I843">
        <v>1</v>
      </c>
      <c r="J843" t="inlineStr">
        <is>
          <t>8m41.418s</t>
        </is>
      </c>
      <c r="K843" t="inlineStr">
        <is>
          <t>排休假</t>
        </is>
      </c>
      <c r="L843" s="2">
        <v>45969</v>
      </c>
      <c r="M843" s="2">
        <v>45969.5</v>
      </c>
      <c r="N843" t="inlineStr">
        <is>
          <t>1</t>
        </is>
      </c>
      <c r="O843" t="inlineStr">
        <is>
          <t>排休</t>
        </is>
      </c>
      <c r="P843" t="inlineStr">
        <is>
          <t>天</t>
        </is>
      </c>
      <c r="Q843"/>
      <c r="R843"/>
      <c r="S843"/>
      <c r="T843" s="3"/>
      <c r="U843" s="3"/>
      <c r="V843"/>
      <c r="W843" t="inlineStr">
        <is>
          <t>NzU1MDE0NzI0MzAzMzAzNDc1MzpyZWN2MVJPU1Vla0VXVDoyZGU2MzQ0NzI4YmY3YzY3NzRiNGU2NWFkZWY4YWU0ZDox</t>
        </is>
      </c>
    </row>
    <row r="844" ht="25.5" customHeight="1">
      <c r="A844" t="inlineStr">
        <is>
          <t>202511070062</t>
        </is>
      </c>
      <c r="B844" t="inlineStr">
        <is>
          <t>已通过</t>
        </is>
      </c>
      <c r="C844" s="4">
        <v>45968.78255787037</v>
      </c>
      <c r="D844" s="4">
        <v>45968.78302083333</v>
      </c>
      <c r="E844" t="inlineStr">
        <is>
          <t>范富豪</t>
        </is>
      </c>
      <c r="F844" t="inlineStr">
        <is>
          <t>项目管理部;销售管理部;中国区口味组</t>
        </is>
      </c>
      <c r="G844"/>
      <c r="H844">
        <v>1</v>
      </c>
      <c r="I844">
        <v>1</v>
      </c>
      <c r="J844" t="inlineStr">
        <is>
          <t>39.502s</t>
        </is>
      </c>
      <c r="K844" t="inlineStr">
        <is>
          <t>排休假</t>
        </is>
      </c>
      <c r="L844" s="2">
        <v>45968</v>
      </c>
      <c r="M844" s="2">
        <v>45970.5</v>
      </c>
      <c r="N844" t="inlineStr">
        <is>
          <t>3</t>
        </is>
      </c>
      <c r="O844" t="inlineStr">
        <is>
          <t>休息</t>
        </is>
      </c>
      <c r="P844" t="inlineStr">
        <is>
          <t>天</t>
        </is>
      </c>
      <c r="Q844"/>
      <c r="R844"/>
      <c r="S844"/>
      <c r="T844" s="3"/>
      <c r="U844" s="3"/>
      <c r="V844"/>
      <c r="W844" t="inlineStr">
        <is>
          <t>NzU1MDE0NzI0MzAzMzAzNDc1MzpyZWN2MVJvdTI5akFYOTpkMzA5MGI5NGViMDBiODAxZWM4MjM3MGQ3NjFhODM3MTox</t>
        </is>
      </c>
    </row>
    <row r="845" ht="25.5" customHeight="1">
      <c r="A845" t="inlineStr">
        <is>
          <t>202511070038</t>
        </is>
      </c>
      <c r="B845" t="inlineStr">
        <is>
          <t>已通过</t>
        </is>
      </c>
      <c r="C845" s="4">
        <v>45968.64518518518</v>
      </c>
      <c r="D845" s="4">
        <v>45968.64572916667</v>
      </c>
      <c r="E845" t="inlineStr">
        <is>
          <t>陈水莲</t>
        </is>
      </c>
      <c r="F845" t="inlineStr">
        <is>
          <t>项目管理部;销售管理部</t>
        </is>
      </c>
      <c r="G845"/>
      <c r="H845">
        <v>1</v>
      </c>
      <c r="I845">
        <v>1</v>
      </c>
      <c r="J845" t="inlineStr">
        <is>
          <t>46.924s</t>
        </is>
      </c>
      <c r="K845" t="inlineStr">
        <is>
          <t>年假 2025</t>
        </is>
      </c>
      <c r="L845" s="2">
        <v>45980</v>
      </c>
      <c r="M845" s="2">
        <v>45980</v>
      </c>
      <c r="N845" t="inlineStr">
        <is>
          <t>0.5</t>
        </is>
      </c>
      <c r="O845" t="inlineStr">
        <is>
          <t>个人有事</t>
        </is>
      </c>
      <c r="P845" t="inlineStr">
        <is>
          <t>天</t>
        </is>
      </c>
      <c r="Q845"/>
      <c r="R845"/>
      <c r="S845"/>
      <c r="T845" s="3"/>
      <c r="U845" s="3"/>
      <c r="V845"/>
      <c r="W845" t="inlineStr">
        <is>
          <t>NzU1MDE0NzI0MzAzMzAzNDc1MzpyZWN2MVFBR3F0MkFZejoxM2NhYmZhMWYwNmZhNWM2YWQ2MTU2YmI1NzYyYTMyODox</t>
        </is>
      </c>
    </row>
    <row r="846" ht="25.5" customHeight="1">
      <c r="A846" t="inlineStr">
        <is>
          <t>202511070037</t>
        </is>
      </c>
      <c r="B846" t="inlineStr">
        <is>
          <t>已通过</t>
        </is>
      </c>
      <c r="C846" s="4">
        <v>45968.64476851852</v>
      </c>
      <c r="D846" s="4">
        <v>45968.645636574074</v>
      </c>
      <c r="E846" t="inlineStr">
        <is>
          <t>陈水莲</t>
        </is>
      </c>
      <c r="F846" t="inlineStr">
        <is>
          <t>项目管理部;销售管理部</t>
        </is>
      </c>
      <c r="G846"/>
      <c r="H846">
        <v>1</v>
      </c>
      <c r="I846">
        <v>1</v>
      </c>
      <c r="J846" t="inlineStr">
        <is>
          <t>1m15.49s</t>
        </is>
      </c>
      <c r="K846" t="inlineStr">
        <is>
          <t>事假</t>
        </is>
      </c>
      <c r="L846" s="2">
        <v>45979</v>
      </c>
      <c r="M846" s="2">
        <v>45979.5</v>
      </c>
      <c r="N846" t="inlineStr">
        <is>
          <t>1</t>
        </is>
      </c>
      <c r="O846" t="inlineStr">
        <is>
          <t>个人有事</t>
        </is>
      </c>
      <c r="P846" t="inlineStr">
        <is>
          <t>天</t>
        </is>
      </c>
      <c r="Q846"/>
      <c r="R846"/>
      <c r="S846"/>
      <c r="T846" s="3"/>
      <c r="U846" s="3"/>
      <c r="V846"/>
      <c r="W846" t="inlineStr">
        <is>
          <t>NzU1MDE0NzI0MzAzMzAzNDc1MzpyZWN2MVFBd1RHTU1HYjo5MDEwNjU1NjhhNmIzZjZjMmI3NmJmOGFlZmQ5MWU0MDox</t>
        </is>
      </c>
    </row>
    <row r="847" ht="25.5" customHeight="1">
      <c r="A847" t="inlineStr">
        <is>
          <t>202511070023</t>
        </is>
      </c>
      <c r="B847" t="inlineStr">
        <is>
          <t>已通过</t>
        </is>
      </c>
      <c r="C847" s="4">
        <v>45968.541134259256</v>
      </c>
      <c r="D847" s="4">
        <v>45968.54289351852</v>
      </c>
      <c r="E847" t="inlineStr">
        <is>
          <t>周杰晟</t>
        </is>
      </c>
      <c r="F847" t="inlineStr">
        <is>
          <t>商业化中心;销售大区;中国大陆区;华南区作战指挥部;华南口味组</t>
        </is>
      </c>
      <c r="G847"/>
      <c r="H847">
        <v>1</v>
      </c>
      <c r="I847">
        <v>1</v>
      </c>
      <c r="J847" t="inlineStr">
        <is>
          <t>2m32.116s</t>
        </is>
      </c>
      <c r="K847" t="inlineStr">
        <is>
          <t>排休假</t>
        </is>
      </c>
      <c r="L847" s="2">
        <v>45969</v>
      </c>
      <c r="M847" s="2">
        <v>45970.5</v>
      </c>
      <c r="N847" t="inlineStr">
        <is>
          <t>2</t>
        </is>
      </c>
      <c r="O847" t="inlineStr">
        <is>
          <t>正常休息</t>
        </is>
      </c>
      <c r="P847" t="inlineStr">
        <is>
          <t>天</t>
        </is>
      </c>
      <c r="Q847"/>
      <c r="R847"/>
      <c r="S847"/>
      <c r="T847" s="3"/>
      <c r="U847" s="3"/>
      <c r="V847"/>
      <c r="W847" t="inlineStr">
        <is>
          <t>NzU1MDE0NzI0MzAzMzAzNDc1MzpyZWN2MVBZWTZhNzlHMTo0YWZiMGQ4OGMwNzU0NWE1ZTkwMjEyNmQzMDEwMWI2Nzox</t>
        </is>
      </c>
    </row>
    <row r="848" ht="25.5" customHeight="1">
      <c r="A848" t="inlineStr">
        <is>
          <t>202511070006</t>
        </is>
      </c>
      <c r="B848" t="inlineStr">
        <is>
          <t>已通过</t>
        </is>
      </c>
      <c r="C848" s="4">
        <v>45968.39923611111</v>
      </c>
      <c r="D848" s="4">
        <v>45968.42962962963</v>
      </c>
      <c r="E848" t="inlineStr">
        <is>
          <t>李欢</t>
        </is>
      </c>
      <c r="F848" t="inlineStr">
        <is>
          <t>项目管理部;产研项目管理部</t>
        </is>
      </c>
      <c r="G848"/>
      <c r="H848">
        <v>1</v>
      </c>
      <c r="I848">
        <v>1</v>
      </c>
      <c r="J848" t="inlineStr">
        <is>
          <t>43m45.697s</t>
        </is>
      </c>
      <c r="K848" t="inlineStr">
        <is>
          <t>年假 2025</t>
        </is>
      </c>
      <c r="L848" s="2">
        <v>45968.5</v>
      </c>
      <c r="M848" s="2">
        <v>45968.5</v>
      </c>
      <c r="N848" t="inlineStr">
        <is>
          <t>0.5</t>
        </is>
      </c>
      <c r="O848" t="inlineStr">
        <is>
          <t>因私请假</t>
        </is>
      </c>
      <c r="P848" t="inlineStr">
        <is>
          <t>天</t>
        </is>
      </c>
      <c r="Q848"/>
      <c r="R848"/>
      <c r="S848"/>
      <c r="T848" s="3"/>
      <c r="U848" s="3"/>
      <c r="V848"/>
      <c r="W848" t="inlineStr">
        <is>
          <t>NzU1MDE0NzI0MzAzMzAzNDc1MzpyZWN2MVA5d2oyVDJjaDo3NDMzNjg1ZDdlMzVjNmI2ZWEwYjVlMGQ4YmZkNWQ1Yzox</t>
        </is>
      </c>
    </row>
    <row r="849" ht="25.5" customHeight="1">
      <c r="A849" t="inlineStr">
        <is>
          <t>202511060027</t>
        </is>
      </c>
      <c r="B849" t="inlineStr">
        <is>
          <t>已通过</t>
        </is>
      </c>
      <c r="C849" s="4">
        <v>45967.53105324074</v>
      </c>
      <c r="D849" s="4">
        <v>45968.42954861111</v>
      </c>
      <c r="E849" t="inlineStr">
        <is>
          <t>吴春斌</t>
        </is>
      </c>
      <c r="F849" t="inlineStr">
        <is>
          <t>项目管理部;销售管理部;中国区口味组</t>
        </is>
      </c>
      <c r="G849"/>
      <c r="H849">
        <v>1</v>
      </c>
      <c r="I849">
        <v>1</v>
      </c>
      <c r="J849" t="inlineStr">
        <is>
          <t>21h33m50.232s</t>
        </is>
      </c>
      <c r="K849" t="inlineStr">
        <is>
          <t>排休假</t>
        </is>
      </c>
      <c r="L849" s="2">
        <v>45967</v>
      </c>
      <c r="M849" s="2">
        <v>45967.5</v>
      </c>
      <c r="N849" t="inlineStr">
        <is>
          <t>1</t>
        </is>
      </c>
      <c r="O849" t="inlineStr">
        <is>
          <t>与领导确认过项目暂缓今日排休。</t>
        </is>
      </c>
      <c r="P849" t="inlineStr">
        <is>
          <t>天</t>
        </is>
      </c>
      <c r="Q849"/>
      <c r="R849"/>
      <c r="S849"/>
      <c r="T849" s="3"/>
      <c r="U849" s="3"/>
      <c r="V849"/>
      <c r="W849" t="inlineStr">
        <is>
          <t>NzU1MDE0NzI0MzAzMzAzNDc1MzpyZWN2MUs0TWRMcEdiZDo2MTFmMGU3YjQxMTIwOGEyNGIwZDk1Y2I1ZDVjNWNiMTox</t>
        </is>
      </c>
    </row>
    <row r="850" ht="25.5" customHeight="1">
      <c r="A850" t="inlineStr">
        <is>
          <t>202511060020</t>
        </is>
      </c>
      <c r="B850" t="inlineStr">
        <is>
          <t>已通过</t>
        </is>
      </c>
      <c r="C850" s="4">
        <v>45967.4521875</v>
      </c>
      <c r="D850" s="4">
        <v>45967.45232638889</v>
      </c>
      <c r="E850" t="inlineStr">
        <is>
          <t>周鑫露</t>
        </is>
      </c>
      <c r="F850" t="inlineStr">
        <is>
          <t>产品与研发中心;机器人产品研发部;认证组</t>
        </is>
      </c>
      <c r="G850"/>
      <c r="H850">
        <v>1</v>
      </c>
      <c r="I850">
        <v>1</v>
      </c>
      <c r="J850" t="inlineStr">
        <is>
          <t>11.918s</t>
        </is>
      </c>
      <c r="K850" t="inlineStr">
        <is>
          <t>年假 2025</t>
        </is>
      </c>
      <c r="L850" s="2">
        <v>45968</v>
      </c>
      <c r="M850" s="2">
        <v>45968</v>
      </c>
      <c r="N850" t="inlineStr">
        <is>
          <t>0.5</t>
        </is>
      </c>
      <c r="O850" t="inlineStr">
        <is>
          <t>休年假</t>
        </is>
      </c>
      <c r="P850" t="inlineStr">
        <is>
          <t>天</t>
        </is>
      </c>
      <c r="Q850"/>
      <c r="R850"/>
      <c r="S850"/>
      <c r="T850" s="3"/>
      <c r="U850" s="3"/>
      <c r="V850"/>
      <c r="W850" t="inlineStr">
        <is>
          <t>NzU1MDE0NzI0MzAzMzAzNDc1MzpyZWN2MUpDYzE4Vm0yRTpjNDk3ZDM1YjJiOTg4MGVlZDA3ZGUzMTdjNDQ3NWQ5Nzox</t>
        </is>
      </c>
    </row>
    <row r="851" ht="25.5" customHeight="1">
      <c r="A851" t="inlineStr">
        <is>
          <t>202511040018</t>
        </is>
      </c>
      <c r="B851" t="inlineStr">
        <is>
          <t>已通过</t>
        </is>
      </c>
      <c r="C851" s="4">
        <v>45965.44625</v>
      </c>
      <c r="D851" s="4">
        <v>45965.46909722222</v>
      </c>
      <c r="E851" t="inlineStr">
        <is>
          <t>范富豪</t>
        </is>
      </c>
      <c r="F851" t="inlineStr">
        <is>
          <t>项目管理部;销售管理部;中国区口味组</t>
        </is>
      </c>
      <c r="G851"/>
      <c r="H851">
        <v>1</v>
      </c>
      <c r="I851">
        <v>1</v>
      </c>
      <c r="J851" t="inlineStr">
        <is>
          <t>32m54.288s</t>
        </is>
      </c>
      <c r="K851" t="inlineStr">
        <is>
          <t>排休假</t>
        </is>
      </c>
      <c r="L851" s="2">
        <v>45965</v>
      </c>
      <c r="M851" s="2">
        <v>45967.5</v>
      </c>
      <c r="N851" t="inlineStr">
        <is>
          <t>3</t>
        </is>
      </c>
      <c r="O851" t="inlineStr">
        <is>
          <t>结婚</t>
        </is>
      </c>
      <c r="P851" t="inlineStr">
        <is>
          <t>天</t>
        </is>
      </c>
      <c r="Q851"/>
      <c r="R851"/>
      <c r="S851"/>
      <c r="T851" s="3"/>
      <c r="U851" s="3"/>
      <c r="V851"/>
      <c r="W851" t="inlineStr">
        <is>
          <t>NzU1MDE0NzI0MzAzMzAzNDc1MzpyZWN2MXhTWmc2QmtCTDo0ZTRjOTMwNjljYTdiMTdhNmFiOTk3YTc4MzE4YTdhYTox</t>
        </is>
      </c>
    </row>
    <row r="852" ht="25.5" customHeight="1">
      <c r="A852" t="inlineStr">
        <is>
          <t>202511040015</t>
        </is>
      </c>
      <c r="B852" t="inlineStr">
        <is>
          <t>已通过</t>
        </is>
      </c>
      <c r="C852" s="4">
        <v>45965.434224537035</v>
      </c>
      <c r="D852" s="4">
        <v>45965.469143518516</v>
      </c>
      <c r="E852" t="inlineStr">
        <is>
          <t>刘兰强</t>
        </is>
      </c>
      <c r="F852" t="inlineStr">
        <is>
          <t>项目管理部;销售管理部;中国区口味组</t>
        </is>
      </c>
      <c r="G852"/>
      <c r="H852">
        <v>1</v>
      </c>
      <c r="I852">
        <v>1</v>
      </c>
      <c r="J852" t="inlineStr">
        <is>
          <t>50m16.396s</t>
        </is>
      </c>
      <c r="K852" t="inlineStr">
        <is>
          <t>排休假</t>
        </is>
      </c>
      <c r="L852" s="2">
        <v>45966</v>
      </c>
      <c r="M852" s="2">
        <v>45966.5</v>
      </c>
      <c r="N852" t="inlineStr">
        <is>
          <t>1</t>
        </is>
      </c>
      <c r="O852" t="inlineStr">
        <is>
          <t>正常排休一天</t>
        </is>
      </c>
      <c r="P852" t="inlineStr">
        <is>
          <t>天</t>
        </is>
      </c>
      <c r="Q852"/>
      <c r="R852"/>
      <c r="S852"/>
      <c r="T852" s="3"/>
      <c r="U852" s="3" t="str">
        <f>=HYPERLINK("https://www.feishu.cn/approval/admin/previewAttachment?key=f45c09e3-7e91-4a60-8215-f513d1dc4c2c", "1 个附件")</f>
        <v>1 个附件</v>
      </c>
      <c r="V852"/>
      <c r="W852" t="inlineStr">
        <is>
          <t>NzU1MDE0NzI0MzAzMzAzNDc1MzpyZWN2MXhPRDN4Y0t2ejpkYzBmNWRiZTFjYmFkMDgwMTVlYjI5NmExZWQ3MTA5Mjox</t>
        </is>
      </c>
    </row>
    <row r="853" ht="25.5" customHeight="1">
      <c r="A853" t="inlineStr">
        <is>
          <t>202511040006</t>
        </is>
      </c>
      <c r="B853" t="inlineStr">
        <is>
          <t>已通过</t>
        </is>
      </c>
      <c r="C853" s="4">
        <v>45965.40509259259</v>
      </c>
      <c r="D853" s="4">
        <v>45965.46917824074</v>
      </c>
      <c r="E853" t="inlineStr">
        <is>
          <t>卢明辉</t>
        </is>
      </c>
      <c r="F853" t="inlineStr">
        <is>
          <t>项目管理部;销售管理部;中国区口味组</t>
        </is>
      </c>
      <c r="G853"/>
      <c r="H853">
        <v>1</v>
      </c>
      <c r="I853">
        <v>1</v>
      </c>
      <c r="J853" t="inlineStr">
        <is>
          <t>1h32m17.636s</t>
        </is>
      </c>
      <c r="K853" t="inlineStr">
        <is>
          <t>排休假</t>
        </is>
      </c>
      <c r="L853" s="2">
        <v>45965</v>
      </c>
      <c r="M853" s="2">
        <v>45965.5</v>
      </c>
      <c r="N853" t="inlineStr">
        <is>
          <t>1</t>
        </is>
      </c>
      <c r="O853" t="inlineStr">
        <is>
          <t>正常排休</t>
        </is>
      </c>
      <c r="P853" t="inlineStr">
        <is>
          <t>天</t>
        </is>
      </c>
      <c r="Q853"/>
      <c r="R853"/>
      <c r="S853"/>
      <c r="T853" s="3"/>
      <c r="U853" s="3"/>
      <c r="V853"/>
      <c r="W853" t="inlineStr">
        <is>
          <t>NzU1MDE0NzI0MzAzMzAzNDc1MzpyZWN2MXhFM1kzcTFqVzo3NTg5Y2UwYzZhMzAyOWZiMTMzNjM0N2E4ODNlYTMyYTox</t>
        </is>
      </c>
    </row>
    <row r="854" ht="25.5" customHeight="1">
      <c r="A854" t="inlineStr">
        <is>
          <t>202511040002</t>
        </is>
      </c>
      <c r="B854" t="inlineStr">
        <is>
          <t>已通过</t>
        </is>
      </c>
      <c r="C854" s="4">
        <v>45965.34900462963</v>
      </c>
      <c r="D854" s="4">
        <v>45965.38917824074</v>
      </c>
      <c r="E854" t="inlineStr">
        <is>
          <t>曹发</t>
        </is>
      </c>
      <c r="F854" t="inlineStr">
        <is>
          <t>项目管理部;销售管理部;中国区口味组</t>
        </is>
      </c>
      <c r="G854"/>
      <c r="H854">
        <v>1</v>
      </c>
      <c r="I854">
        <v>1</v>
      </c>
      <c r="J854" t="inlineStr">
        <is>
          <t>57m50.194s</t>
        </is>
      </c>
      <c r="K854" t="inlineStr">
        <is>
          <t>排休假</t>
        </is>
      </c>
      <c r="L854" s="2">
        <v>45965</v>
      </c>
      <c r="M854" s="2">
        <v>45965.5</v>
      </c>
      <c r="N854" t="inlineStr">
        <is>
          <t>1</t>
        </is>
      </c>
      <c r="O854" t="inlineStr">
        <is>
          <t>正常休假</t>
        </is>
      </c>
      <c r="P854" t="inlineStr">
        <is>
          <t>天</t>
        </is>
      </c>
      <c r="Q854"/>
      <c r="R854"/>
      <c r="S854"/>
      <c r="T854" s="3"/>
      <c r="U854" s="3"/>
      <c r="V854"/>
      <c r="W854" t="inlineStr">
        <is>
          <t>NzU1MDE0NzI0MzAzMzAzNDc1MzpyZWN2MXhqSnE3T1ZCZzoxYjM2NTRkOGIyNDY4ZjQ2MjdjNmM0NWNhYjEzNTQwOTox</t>
        </is>
      </c>
    </row>
    <row r="855" ht="25.5" customHeight="1">
      <c r="A855" t="inlineStr">
        <is>
          <t>202511040001</t>
        </is>
      </c>
      <c r="B855" t="inlineStr">
        <is>
          <t>已通过</t>
        </is>
      </c>
      <c r="C855" s="4">
        <v>45965.02384259259</v>
      </c>
      <c r="D855" s="4">
        <v>45965.287314814814</v>
      </c>
      <c r="E855" t="inlineStr">
        <is>
          <t>周朝凌</t>
        </is>
      </c>
      <c r="F855" t="inlineStr">
        <is>
          <t>商业化中心;销售大区;中国大陆区;华南区作战指挥部;华南口味组</t>
        </is>
      </c>
      <c r="G855"/>
      <c r="H855">
        <v>1</v>
      </c>
      <c r="I855">
        <v>1</v>
      </c>
      <c r="J855" t="inlineStr">
        <is>
          <t>6h19m23.603s</t>
        </is>
      </c>
      <c r="K855" t="inlineStr">
        <is>
          <t>排休假</t>
        </is>
      </c>
      <c r="L855" s="2">
        <v>45962</v>
      </c>
      <c r="M855" s="2">
        <v>45963.5</v>
      </c>
      <c r="N855" t="inlineStr">
        <is>
          <t>2</t>
        </is>
      </c>
      <c r="O855" t="inlineStr">
        <is>
          <t>家中有事，请假2天
（领导，这个是排休 补一个流程得）</t>
        </is>
      </c>
      <c r="P855" t="inlineStr">
        <is>
          <t>天</t>
        </is>
      </c>
      <c r="Q855"/>
      <c r="R855"/>
      <c r="S855"/>
      <c r="T855" s="3"/>
      <c r="U855" s="3"/>
      <c r="V855"/>
      <c r="W855" t="inlineStr">
        <is>
          <t>NzU1MDE0NzI0MzAzMzAzNDc1MzpyZWN2MXZwUnBrRWplMTo5YzM0OGE1N2Q5MjA4ODk3YzM3NjU2NmRlMmU2ZDEyODox</t>
        </is>
      </c>
    </row>
    <row r="856" ht="25.5" customHeight="1">
      <c r="A856" t="inlineStr">
        <is>
          <t>202511030111</t>
        </is>
      </c>
      <c r="B856" t="inlineStr">
        <is>
          <t>已通过</t>
        </is>
      </c>
      <c r="C856" s="4">
        <v>45964.793032407404</v>
      </c>
      <c r="D856" s="4">
        <v>45964.84506944445</v>
      </c>
      <c r="E856" t="inlineStr">
        <is>
          <t>罗刚</t>
        </is>
      </c>
      <c r="F856" t="inlineStr">
        <is>
          <t>项目管理部;销售管理部;中国区口味组</t>
        </is>
      </c>
      <c r="G856"/>
      <c r="H856">
        <v>1</v>
      </c>
      <c r="I856">
        <v>1</v>
      </c>
      <c r="J856" t="inlineStr">
        <is>
          <t>1h14m55.81s</t>
        </is>
      </c>
      <c r="K856" t="inlineStr">
        <is>
          <t>排休假</t>
        </is>
      </c>
      <c r="L856" s="2">
        <v>45965</v>
      </c>
      <c r="M856" s="2">
        <v>45966.5</v>
      </c>
      <c r="N856" t="inlineStr">
        <is>
          <t>2</t>
        </is>
      </c>
      <c r="O856" t="inlineStr">
        <is>
          <t>排休假</t>
        </is>
      </c>
      <c r="P856" t="inlineStr">
        <is>
          <t>天</t>
        </is>
      </c>
      <c r="Q856"/>
      <c r="R856"/>
      <c r="S856"/>
      <c r="T856" s="3"/>
      <c r="U856" s="3"/>
      <c r="V856"/>
      <c r="W856" t="inlineStr">
        <is>
          <t>NzU1MDE0NzI0MzAzMzAzNDc1MzpyZWN2MXU0YmFCS2ZhYjo1MWJlOTViYTIwNTlmZTNiYTA1ZGM5ZTg1MTQ0OTQ3NDox</t>
        </is>
      </c>
    </row>
    <row r="857" ht="25.5" customHeight="1">
      <c r="A857" t="inlineStr">
        <is>
          <t>202511030007</t>
        </is>
      </c>
      <c r="B857" t="inlineStr">
        <is>
          <t>已通过</t>
        </is>
      </c>
      <c r="C857" s="4">
        <v>45964.36921296296</v>
      </c>
      <c r="D857" s="4">
        <v>45964.37505787037</v>
      </c>
      <c r="E857" t="inlineStr">
        <is>
          <t>魏溥锷</t>
        </is>
      </c>
      <c r="F857" t="inlineStr">
        <is>
          <t>项目管理部;销售管理部;中国区口味组</t>
        </is>
      </c>
      <c r="G857"/>
      <c r="H857">
        <v>1</v>
      </c>
      <c r="I857">
        <v>1</v>
      </c>
      <c r="J857" t="inlineStr">
        <is>
          <t>8m24.775s</t>
        </is>
      </c>
      <c r="K857" t="inlineStr">
        <is>
          <t>排休假</t>
        </is>
      </c>
      <c r="L857" s="2">
        <v>45964</v>
      </c>
      <c r="M857" s="2">
        <v>45966.5</v>
      </c>
      <c r="N857" t="inlineStr">
        <is>
          <t>3</t>
        </is>
      </c>
      <c r="O857" t="inlineStr">
        <is>
          <t>排休假</t>
        </is>
      </c>
      <c r="P857" t="inlineStr">
        <is>
          <t>天</t>
        </is>
      </c>
      <c r="Q857"/>
      <c r="R857"/>
      <c r="S857"/>
      <c r="T857" s="3"/>
      <c r="U857" s="3"/>
      <c r="V857"/>
      <c r="W857" t="inlineStr">
        <is>
          <t>NzU1MDE0NzI0MzAzMzAzNDc1MzpyZWN2MXJBeDBwRE9kVjo0Y2EzNzk2MTZlMWRhODdhYWNmZjgxMmFjMWRmNDlmNzox</t>
        </is>
      </c>
    </row>
    <row r="858" ht="25.5" customHeight="1">
      <c r="A858" t="inlineStr">
        <is>
          <t>202511020009</t>
        </is>
      </c>
      <c r="B858" t="inlineStr">
        <is>
          <t>已通过</t>
        </is>
      </c>
      <c r="C858" s="4">
        <v>45963.847546296296</v>
      </c>
      <c r="D858" s="4">
        <v>45964.37509259259</v>
      </c>
      <c r="E858" t="inlineStr">
        <is>
          <t>习丁予</t>
        </is>
      </c>
      <c r="F858" t="inlineStr">
        <is>
          <t>项目管理部;销售管理部;中国区口味组</t>
        </is>
      </c>
      <c r="G858"/>
      <c r="H858">
        <v>1</v>
      </c>
      <c r="I858">
        <v>1</v>
      </c>
      <c r="J858" t="inlineStr">
        <is>
          <t>12h39m39.801s</t>
        </is>
      </c>
      <c r="K858" t="inlineStr">
        <is>
          <t>排休假</t>
        </is>
      </c>
      <c r="L858" s="2">
        <v>45964</v>
      </c>
      <c r="M858" s="2">
        <v>45965.5</v>
      </c>
      <c r="N858" t="inlineStr">
        <is>
          <t>2</t>
        </is>
      </c>
      <c r="O858" t="inlineStr">
        <is>
          <t>排休</t>
        </is>
      </c>
      <c r="P858" t="inlineStr">
        <is>
          <t>天</t>
        </is>
      </c>
      <c r="Q858"/>
      <c r="R858"/>
      <c r="S858"/>
      <c r="T858" s="3"/>
      <c r="U858" s="3"/>
      <c r="V858"/>
      <c r="W858" t="inlineStr">
        <is>
          <t>NzU1MDE0NzI0MzAzMzAzNDc1MzpyZWN2MW94cEVmV1d4ZTphYzM4NGZlYWI4NWIxMzUzOTU0Njg3MzlhMjdjYzcwNDox</t>
        </is>
      </c>
    </row>
    <row r="859" ht="25.5" customHeight="1">
      <c r="A859" t="inlineStr">
        <is>
          <t>202511020004</t>
        </is>
      </c>
      <c r="B859" t="inlineStr">
        <is>
          <t>已撤回</t>
        </is>
      </c>
      <c r="C859" s="4">
        <v>45963.43216435185</v>
      </c>
      <c r="D859" s="4">
        <v>45963.84719907407</v>
      </c>
      <c r="E859" t="inlineStr">
        <is>
          <t>习丁予</t>
        </is>
      </c>
      <c r="F859" t="inlineStr">
        <is>
          <t>项目管理部;销售管理部;中国区口味组</t>
        </is>
      </c>
      <c r="G859"/>
      <c r="H859">
        <v>0</v>
      </c>
      <c r="I859">
        <v>0</v>
      </c>
      <c r="J859" t="inlineStr">
        <is>
          <t>9h57m38.739s</t>
        </is>
      </c>
      <c r="K859" t="inlineStr">
        <is>
          <t>排休假</t>
        </is>
      </c>
      <c r="L859" s="2">
        <v>45964</v>
      </c>
      <c r="M859" s="2">
        <v>45967.5</v>
      </c>
      <c r="N859" t="inlineStr">
        <is>
          <t>4</t>
        </is>
      </c>
      <c r="O859" t="inlineStr">
        <is>
          <t>排休</t>
        </is>
      </c>
      <c r="P859" t="inlineStr">
        <is>
          <t>天</t>
        </is>
      </c>
      <c r="Q859"/>
      <c r="R859"/>
      <c r="S859"/>
      <c r="T859" s="3"/>
      <c r="U859" s="3"/>
      <c r="V859"/>
      <c r="W859" t="inlineStr">
        <is>
          <t>NzU1MDE0NzI0MzAzMzAzNDc1MzpyZWN2MW02UGZ5cVk0aDphODRlOGNhZmViMGQ0YzRkYmQ4MWQ4ZDExM2NlYWQ0Yjox</t>
        </is>
      </c>
    </row>
    <row r="860" ht="25.5" customHeight="1">
      <c r="A860" t="inlineStr">
        <is>
          <t>202511020003</t>
        </is>
      </c>
      <c r="B860" t="inlineStr">
        <is>
          <t>已通过</t>
        </is>
      </c>
      <c r="C860" s="4">
        <v>45963.39784722222</v>
      </c>
      <c r="D860" s="4">
        <v>45963.42256944445</v>
      </c>
      <c r="E860" t="inlineStr">
        <is>
          <t>唐清林</t>
        </is>
      </c>
      <c r="F860" t="inlineStr">
        <is>
          <t>商业化中心;销售大区;中国大陆区;华南区作战指挥部;华南口味组</t>
        </is>
      </c>
      <c r="G860"/>
      <c r="H860">
        <v>1</v>
      </c>
      <c r="I860">
        <v>1</v>
      </c>
      <c r="J860" t="inlineStr">
        <is>
          <t>35m36.433s</t>
        </is>
      </c>
      <c r="K860" t="inlineStr">
        <is>
          <t>排休假</t>
        </is>
      </c>
      <c r="L860" s="2">
        <v>45963</v>
      </c>
      <c r="M860" s="2">
        <v>45963.5</v>
      </c>
      <c r="N860" t="inlineStr">
        <is>
          <t>1</t>
        </is>
      </c>
      <c r="O860" t="inlineStr">
        <is>
          <t>周日正常休假</t>
        </is>
      </c>
      <c r="P860" t="inlineStr">
        <is>
          <t>天</t>
        </is>
      </c>
      <c r="Q860"/>
      <c r="R860"/>
      <c r="S860"/>
      <c r="T860" s="3"/>
      <c r="U860" s="3"/>
      <c r="V860"/>
      <c r="W860" t="inlineStr">
        <is>
          <t>NzU1MDE0NzI0MzAzMzAzNDc1MzpyZWN2MWxVb3hJNzdJcTplZWFmMDJhOWY0YTcwY2IyNzc4ODVkZDA4ZWU2YjdhOTox</t>
        </is>
      </c>
    </row>
    <row r="861" ht="25.5" customHeight="1">
      <c r="A861" t="inlineStr">
        <is>
          <t>202511010024</t>
        </is>
      </c>
      <c r="B861" t="inlineStr">
        <is>
          <t>已通过</t>
        </is>
      </c>
      <c r="C861" s="4">
        <v>45962.96412037037</v>
      </c>
      <c r="D861" s="4">
        <v>45963.318020833336</v>
      </c>
      <c r="E861" t="inlineStr">
        <is>
          <t>冯明</t>
        </is>
      </c>
      <c r="F861" t="inlineStr">
        <is>
          <t>项目管理部;销售管理部;中国区口味组</t>
        </is>
      </c>
      <c r="G861"/>
      <c r="H861">
        <v>1</v>
      </c>
      <c r="I861">
        <v>1</v>
      </c>
      <c r="J861" t="inlineStr">
        <is>
          <t>8h29m36.759s</t>
        </is>
      </c>
      <c r="K861" t="inlineStr">
        <is>
          <t>排休假</t>
        </is>
      </c>
      <c r="L861" s="2">
        <v>45963</v>
      </c>
      <c r="M861" s="2">
        <v>45963.5</v>
      </c>
      <c r="N861" t="inlineStr">
        <is>
          <t>1</t>
        </is>
      </c>
      <c r="O861" t="inlineStr">
        <is>
          <t>排休</t>
        </is>
      </c>
      <c r="P861" t="inlineStr">
        <is>
          <t>天</t>
        </is>
      </c>
      <c r="Q861"/>
      <c r="R861"/>
      <c r="S861"/>
      <c r="T861" s="3"/>
      <c r="U861" s="3"/>
      <c r="V861"/>
      <c r="W861" t="inlineStr">
        <is>
          <t>NzU1MDE0NzI0MzAzMzAzNDc1MzpyZWN2MWpuOW1EeDZDRzoyOTRjZWJhYjMyNDhjYTA5ZTVkZmY1YmJjMzg5NGVmMDox</t>
        </is>
      </c>
    </row>
    <row r="862" ht="25.5" customHeight="1">
      <c r="A862" t="inlineStr">
        <is>
          <t>202511010018</t>
        </is>
      </c>
      <c r="B862" t="inlineStr">
        <is>
          <t>已通过</t>
        </is>
      </c>
      <c r="C862" s="4">
        <v>45962.79158564815</v>
      </c>
      <c r="D862" s="4">
        <v>45962.79188657407</v>
      </c>
      <c r="E862" t="inlineStr">
        <is>
          <t>范富豪</t>
        </is>
      </c>
      <c r="F862" t="inlineStr">
        <is>
          <t>项目管理部;销售管理部;中国区口味组</t>
        </is>
      </c>
      <c r="G862"/>
      <c r="H862">
        <v>1</v>
      </c>
      <c r="I862">
        <v>1</v>
      </c>
      <c r="J862" t="inlineStr">
        <is>
          <t>25.875s</t>
        </is>
      </c>
      <c r="K862" t="inlineStr">
        <is>
          <t>排休假</t>
        </is>
      </c>
      <c r="L862" s="2">
        <v>45962</v>
      </c>
      <c r="M862" s="2">
        <v>45964.5</v>
      </c>
      <c r="N862" t="inlineStr">
        <is>
          <t>3</t>
        </is>
      </c>
      <c r="O862" t="inlineStr">
        <is>
          <t>结婚</t>
        </is>
      </c>
      <c r="P862" t="inlineStr">
        <is>
          <t>天</t>
        </is>
      </c>
      <c r="Q862"/>
      <c r="R862"/>
      <c r="S862"/>
      <c r="T862" s="3"/>
      <c r="U862" s="3"/>
      <c r="V862"/>
      <c r="W862" t="inlineStr">
        <is>
          <t>NzU1MDE0NzI0MzAzMzAzNDc1MzpyZWN2MWltQm5yVnROVzo5NDhkZDVmY2QzOWMxNjM3NTAzNTRhNDc2YzdhZTUwNjox</t>
        </is>
      </c>
    </row>
    <row r="863" ht="25.5" customHeight="1">
      <c r="A863" t="inlineStr">
        <is>
          <t>202511010014</t>
        </is>
      </c>
      <c r="B863" t="inlineStr">
        <is>
          <t>已通过</t>
        </is>
      </c>
      <c r="C863" s="4">
        <v>45962.74421296296</v>
      </c>
      <c r="D863" s="4">
        <v>45962.791921296295</v>
      </c>
      <c r="E863" t="inlineStr">
        <is>
          <t>程云鹏</t>
        </is>
      </c>
      <c r="F863" t="inlineStr">
        <is>
          <t>项目管理部;销售管理部;中国区口味组</t>
        </is>
      </c>
      <c r="G863"/>
      <c r="H863">
        <v>1</v>
      </c>
      <c r="I863">
        <v>1</v>
      </c>
      <c r="J863" t="inlineStr">
        <is>
          <t>1h8m42.003s</t>
        </is>
      </c>
      <c r="K863" t="inlineStr">
        <is>
          <t>排休假</t>
        </is>
      </c>
      <c r="L863" s="2">
        <v>45963</v>
      </c>
      <c r="M863" s="2">
        <v>45963.5</v>
      </c>
      <c r="N863" t="inlineStr">
        <is>
          <t>1</t>
        </is>
      </c>
      <c r="O863" t="inlineStr">
        <is>
          <t>排休</t>
        </is>
      </c>
      <c r="P863" t="inlineStr">
        <is>
          <t>天</t>
        </is>
      </c>
      <c r="Q863"/>
      <c r="R863"/>
      <c r="S863"/>
      <c r="T863" s="3"/>
      <c r="U863" s="3"/>
      <c r="V863"/>
      <c r="W863" t="inlineStr">
        <is>
          <t>NzU1MDE0NzI0MzAzMzAzNDc1MzpyZWN2MWk1cUg2WEZnZTo4YTQzOTdmMjhkNjJjNjE1ZGMyODRjZTU3NjI0ODIwMzox</t>
        </is>
      </c>
    </row>
    <row r="864" ht="25.5" customHeight="1">
      <c r="A864" t="inlineStr">
        <is>
          <t>202511010010</t>
        </is>
      </c>
      <c r="B864" t="inlineStr">
        <is>
          <t>已撤回</t>
        </is>
      </c>
      <c r="C864" s="4">
        <v>45962.57695601852</v>
      </c>
      <c r="D864" s="4">
        <v>45962.791296296295</v>
      </c>
      <c r="E864" t="inlineStr">
        <is>
          <t>范富豪</t>
        </is>
      </c>
      <c r="F864" t="inlineStr">
        <is>
          <t>项目管理部;销售管理部;中国区口味组</t>
        </is>
      </c>
      <c r="G864"/>
      <c r="H864">
        <v>0</v>
      </c>
      <c r="I864">
        <v>0</v>
      </c>
      <c r="J864" t="inlineStr">
        <is>
          <t>5h8m38.336s</t>
        </is>
      </c>
      <c r="K864" t="inlineStr">
        <is>
          <t>排休假</t>
        </is>
      </c>
      <c r="L864" s="2">
        <v>45962</v>
      </c>
      <c r="M864" s="2">
        <v>45965.5</v>
      </c>
      <c r="N864" t="inlineStr">
        <is>
          <t>4</t>
        </is>
      </c>
      <c r="O864" t="inlineStr">
        <is>
          <t>休息</t>
        </is>
      </c>
      <c r="P864" t="inlineStr">
        <is>
          <t>天</t>
        </is>
      </c>
      <c r="Q864"/>
      <c r="R864"/>
      <c r="S864"/>
      <c r="T864" s="3"/>
      <c r="U864" s="3"/>
      <c r="V864"/>
      <c r="W864" t="inlineStr">
        <is>
          <t>NzU1MDE0NzI0MzAzMzAzNDc1MzpyZWN2MWg2Tmx5ZkZSZzoyYjI3Y2JhNzhhYWFjNGM5MDUwZmU4ODczYzFjODI3Zjox</t>
        </is>
      </c>
    </row>
    <row r="865" ht="25.5" customHeight="1">
      <c r="A865" t="inlineStr">
        <is>
          <t>202510310028</t>
        </is>
      </c>
      <c r="B865" t="inlineStr">
        <is>
          <t>已通过</t>
        </is>
      </c>
      <c r="C865" s="4">
        <v>45961.49729166667</v>
      </c>
      <c r="D865" s="4">
        <v>45961.5028125</v>
      </c>
      <c r="E865" t="inlineStr">
        <is>
          <t>周朝凌</t>
        </is>
      </c>
      <c r="F865" t="inlineStr">
        <is>
          <t>项目管理部;销售管理部;中国区口味组</t>
        </is>
      </c>
      <c r="G865"/>
      <c r="H865">
        <v>1</v>
      </c>
      <c r="I865">
        <v>1</v>
      </c>
      <c r="J865" t="inlineStr">
        <is>
          <t>7m57.404s</t>
        </is>
      </c>
      <c r="K865" t="inlineStr">
        <is>
          <t>加班调休假</t>
        </is>
      </c>
      <c r="L865" s="2">
        <v>45960</v>
      </c>
      <c r="M865" s="2">
        <v>45961.5</v>
      </c>
      <c r="N865" t="inlineStr">
        <is>
          <t>2</t>
        </is>
      </c>
      <c r="O865" t="inlineStr">
        <is>
          <t>家中有事，请假2天</t>
        </is>
      </c>
      <c r="P865" t="inlineStr">
        <is>
          <t>天</t>
        </is>
      </c>
      <c r="Q865"/>
      <c r="R865"/>
      <c r="S865"/>
      <c r="T865" s="3"/>
      <c r="U865" s="3"/>
      <c r="V865"/>
      <c r="W865" t="inlineStr">
        <is>
          <t>NzU1MDE0NzI0MzAzMzAzNDc1MzpyZWN2MWFObzR3QlY2WDo5Yjc4ZDEzYWYwMDEzNjk4Yzc2Yzk4OWFjNjRkM2U2MTox</t>
        </is>
      </c>
    </row>
    <row r="866" ht="25.5" customHeight="1">
      <c r="A866" t="inlineStr">
        <is>
          <t>202510310025</t>
        </is>
      </c>
      <c r="B866" t="inlineStr">
        <is>
          <t>已通过</t>
        </is>
      </c>
      <c r="C866" s="4">
        <v>45961.48353009259</v>
      </c>
      <c r="D866" s="4">
        <v>45961.502858796295</v>
      </c>
      <c r="E866" t="inlineStr">
        <is>
          <t>魏溥锷</t>
        </is>
      </c>
      <c r="F866" t="inlineStr">
        <is>
          <t>项目管理部;销售管理部;中国区口味组</t>
        </is>
      </c>
      <c r="G866"/>
      <c r="H866">
        <v>1</v>
      </c>
      <c r="I866">
        <v>1</v>
      </c>
      <c r="J866" t="inlineStr">
        <is>
          <t>27m50.206s</t>
        </is>
      </c>
      <c r="K866" t="inlineStr">
        <is>
          <t>排休假</t>
        </is>
      </c>
      <c r="L866" s="2">
        <v>45961</v>
      </c>
      <c r="M866" s="2">
        <v>45963.5</v>
      </c>
      <c r="N866" t="inlineStr">
        <is>
          <t>3</t>
        </is>
      </c>
      <c r="O866" t="inlineStr">
        <is>
          <t>排休假</t>
        </is>
      </c>
      <c r="P866" t="inlineStr">
        <is>
          <t>天</t>
        </is>
      </c>
      <c r="Q866"/>
      <c r="R866"/>
      <c r="S866"/>
      <c r="T866" s="3"/>
      <c r="U866" s="3"/>
      <c r="V866"/>
      <c r="W866" t="inlineStr">
        <is>
          <t>NzU1MDE0NzI0MzAzMzAzNDc1MzpyZWN2MWFJb0dYa0R1Tjo0OWQ1ZGNiNTA5YzljZWZkOWVhYzM3NTY0ZTJjMjY1ZDox</t>
        </is>
      </c>
    </row>
    <row r="867" ht="25.5" customHeight="1">
      <c r="A867" t="inlineStr">
        <is>
          <t>202510310001</t>
        </is>
      </c>
      <c r="B867" t="inlineStr">
        <is>
          <t>已通过</t>
        </is>
      </c>
      <c r="C867" s="4">
        <v>45961.22019675926</v>
      </c>
      <c r="D867" s="4">
        <v>45961.357083333336</v>
      </c>
      <c r="E867" t="inlineStr">
        <is>
          <t>杨梓雄</t>
        </is>
      </c>
      <c r="F867" t="inlineStr">
        <is>
          <t>项目管理部;销售管理部;中国区口味组</t>
        </is>
      </c>
      <c r="G867"/>
      <c r="H867">
        <v>1</v>
      </c>
      <c r="I867">
        <v>1</v>
      </c>
      <c r="J867" t="inlineStr">
        <is>
          <t>3h17m6.855s</t>
        </is>
      </c>
      <c r="K867" t="inlineStr">
        <is>
          <t>排休假</t>
        </is>
      </c>
      <c r="L867" s="2">
        <v>45961</v>
      </c>
      <c r="M867" s="2">
        <v>45962.5</v>
      </c>
      <c r="N867" t="inlineStr">
        <is>
          <t>2</t>
        </is>
      </c>
      <c r="O867" t="inlineStr">
        <is>
          <t>排休</t>
        </is>
      </c>
      <c r="P867" t="inlineStr">
        <is>
          <t>天</t>
        </is>
      </c>
      <c r="Q867"/>
      <c r="R867"/>
      <c r="S867"/>
      <c r="T867" s="3"/>
      <c r="U867" s="3"/>
      <c r="V867"/>
      <c r="W867" t="inlineStr">
        <is>
          <t>NzU1MDE0NzI0MzAzMzAzNDc1MzpyZWN2MTlhVlJQUnIwczplN2JmZWRiY2MwOWU2ODZkZDMyOTdjOGZmZmFhOWY0Yzox</t>
        </is>
      </c>
    </row>
    <row r="868" ht="25.5" customHeight="1">
      <c r="A868" t="inlineStr">
        <is>
          <t>202510300088</t>
        </is>
      </c>
      <c r="B868" t="inlineStr">
        <is>
          <t>已通过</t>
        </is>
      </c>
      <c r="C868" s="4">
        <v>45960.880694444444</v>
      </c>
      <c r="D868" s="4">
        <v>45960.88138888889</v>
      </c>
      <c r="E868" t="inlineStr">
        <is>
          <t>唐清林</t>
        </is>
      </c>
      <c r="F868" t="inlineStr">
        <is>
          <t>项目管理部;销售管理部;中国区口味组</t>
        </is>
      </c>
      <c r="G868"/>
      <c r="H868">
        <v>1</v>
      </c>
      <c r="I868">
        <v>1</v>
      </c>
      <c r="J868" t="inlineStr">
        <is>
          <t>59.741s</t>
        </is>
      </c>
      <c r="K868" t="inlineStr">
        <is>
          <t>排休假</t>
        </is>
      </c>
      <c r="L868" s="2">
        <v>45960</v>
      </c>
      <c r="M868" s="2">
        <v>45961.5</v>
      </c>
      <c r="N868" t="inlineStr">
        <is>
          <t>2</t>
        </is>
      </c>
      <c r="O868" t="inlineStr">
        <is>
          <t>肚子疼，休息2天</t>
        </is>
      </c>
      <c r="P868" t="inlineStr">
        <is>
          <t>天</t>
        </is>
      </c>
      <c r="Q868"/>
      <c r="R868"/>
      <c r="S868"/>
      <c r="T868" s="3"/>
      <c r="U868" s="3"/>
      <c r="V868"/>
      <c r="W868" t="inlineStr">
        <is>
          <t>NzU1MDE0NzI0MzAzMzAzNDc1MzpyZWN2MTdiUm1scDY1ZjpjNjYyMzgzODAxM2ZhNmVmYzZkNjQ3YzcyOWQ1MzVlMjox</t>
        </is>
      </c>
    </row>
    <row r="869" ht="25.5" customHeight="1">
      <c r="A869" t="inlineStr">
        <is>
          <t>202510290039</t>
        </is>
      </c>
      <c r="B869" t="inlineStr">
        <is>
          <t>已通过</t>
        </is>
      </c>
      <c r="C869" s="4">
        <v>45959.69388888889</v>
      </c>
      <c r="D869" s="4">
        <v>45959.95140046296</v>
      </c>
      <c r="E869" t="inlineStr">
        <is>
          <t>范富豪</t>
        </is>
      </c>
      <c r="F869" t="inlineStr">
        <is>
          <t>项目管理部;销售管理部;中国区口味组</t>
        </is>
      </c>
      <c r="G869"/>
      <c r="H869">
        <v>1</v>
      </c>
      <c r="I869">
        <v>1</v>
      </c>
      <c r="J869" t="inlineStr">
        <is>
          <t>6h10m48.806s</t>
        </is>
      </c>
      <c r="K869" t="inlineStr">
        <is>
          <t>排休假</t>
        </is>
      </c>
      <c r="L869" s="2">
        <v>45959</v>
      </c>
      <c r="M869" s="2">
        <v>45961.5</v>
      </c>
      <c r="N869" t="inlineStr">
        <is>
          <t>3</t>
        </is>
      </c>
      <c r="O869" t="inlineStr">
        <is>
          <t>休息</t>
        </is>
      </c>
      <c r="P869" t="inlineStr">
        <is>
          <t>天</t>
        </is>
      </c>
      <c r="Q869"/>
      <c r="R869"/>
      <c r="S869"/>
      <c r="T869" s="3"/>
      <c r="U869" s="3"/>
      <c r="V869"/>
      <c r="W869" t="inlineStr">
        <is>
          <t>NzU1MDE0NzI0MzAzMzAzNDc1MzpyZWN2MTBmQ3hNUjJOaToyZjRiYTc0ZDg1YmRmMGMwMDFhODBmYmVhMjJmYmVhMzox</t>
        </is>
      </c>
    </row>
    <row r="870" ht="25.5" customHeight="1">
      <c r="A870" t="inlineStr">
        <is>
          <t>202510270047</t>
        </is>
      </c>
      <c r="B870" t="inlineStr">
        <is>
          <t>已撤回</t>
        </is>
      </c>
      <c r="C870" s="4">
        <v>45958.596875</v>
      </c>
      <c r="D870" s="4">
        <v>45958.6</v>
      </c>
      <c r="E870" t="inlineStr">
        <is>
          <t>唐满</t>
        </is>
      </c>
      <c r="F870" t="inlineStr">
        <is>
          <t>产品与研发中心;机器人产品研发部;测试部</t>
        </is>
      </c>
      <c r="G870"/>
      <c r="H870">
        <v>1</v>
      </c>
      <c r="I870">
        <v>1</v>
      </c>
      <c r="J870" t="inlineStr">
        <is>
          <t>4m30.053s</t>
        </is>
      </c>
      <c r="K870" t="inlineStr">
        <is>
          <t>加班调休假</t>
        </is>
      </c>
      <c r="L870" s="2">
        <v>45959</v>
      </c>
      <c r="M870" s="2">
        <v>45959.5</v>
      </c>
      <c r="N870" t="inlineStr">
        <is>
          <t>1</t>
        </is>
      </c>
      <c r="O870" t="inlineStr">
        <is>
          <t>亲戚到深圳，调休一天</t>
        </is>
      </c>
      <c r="P870" t="inlineStr">
        <is>
          <t>天</t>
        </is>
      </c>
      <c r="Q870"/>
      <c r="R870"/>
      <c r="S870"/>
      <c r="T870" s="3"/>
      <c r="U870" s="3"/>
      <c r="V870"/>
      <c r="W870" t="inlineStr">
        <is>
          <t>NzU1MDE0NzI0MzAzMzAzNDc1MzpyZWN2MFRQVUN6a3l4YTo0ZGMxMDU2NGZmNzc2NzkwODA5YTA2M2ZmYTA2ZTU2Yjox</t>
        </is>
      </c>
    </row>
    <row r="871" ht="25.5" customHeight="1">
      <c r="A871" t="inlineStr">
        <is>
          <t>202510280022</t>
        </is>
      </c>
      <c r="B871" t="inlineStr">
        <is>
          <t>已通过</t>
        </is>
      </c>
      <c r="C871" s="4">
        <v>45958.47425925926</v>
      </c>
      <c r="D871" s="4">
        <v>45958.48630787037</v>
      </c>
      <c r="E871" t="inlineStr">
        <is>
          <t>周朝凌</t>
        </is>
      </c>
      <c r="F871" t="inlineStr">
        <is>
          <t>项目管理部;销售管理部;中国区口味组</t>
        </is>
      </c>
      <c r="G871"/>
      <c r="H871">
        <v>1</v>
      </c>
      <c r="I871">
        <v>1</v>
      </c>
      <c r="J871" t="inlineStr">
        <is>
          <t>17m21.319s</t>
        </is>
      </c>
      <c r="K871" t="inlineStr">
        <is>
          <t>排休假</t>
        </is>
      </c>
      <c r="L871" s="2">
        <v>45957</v>
      </c>
      <c r="M871" s="2">
        <v>45959.5</v>
      </c>
      <c r="N871" t="inlineStr">
        <is>
          <t>3</t>
        </is>
      </c>
      <c r="O871" t="inlineStr">
        <is>
          <t>家中有事，申请请假</t>
        </is>
      </c>
      <c r="P871" t="inlineStr">
        <is>
          <t>天</t>
        </is>
      </c>
      <c r="Q871"/>
      <c r="R871"/>
      <c r="S871"/>
      <c r="T871" s="3"/>
      <c r="U871" s="3"/>
      <c r="V871"/>
      <c r="W871" t="inlineStr">
        <is>
          <t>NzU1MDE0NzI0MzAzMzAzNDc1MzpyZWN2MFQ3c052dEpWRzowY2ZlMWJiMjQ4M2VkNWJhZTcwZmQ0ODUzYTI2OWJjNzox</t>
        </is>
      </c>
    </row>
    <row r="872" ht="25.5" customHeight="1">
      <c r="A872" t="inlineStr">
        <is>
          <t>202510280006</t>
        </is>
      </c>
      <c r="B872" t="inlineStr">
        <is>
          <t>已通过</t>
        </is>
      </c>
      <c r="C872" s="4">
        <v>45958.3965625</v>
      </c>
      <c r="D872" s="4">
        <v>45958.486226851855</v>
      </c>
      <c r="E872" t="inlineStr">
        <is>
          <t>魏溥锷</t>
        </is>
      </c>
      <c r="F872" t="inlineStr">
        <is>
          <t>项目管理部;销售管理部;中国区口味组</t>
        </is>
      </c>
      <c r="G872"/>
      <c r="H872">
        <v>1</v>
      </c>
      <c r="I872">
        <v>1</v>
      </c>
      <c r="J872" t="inlineStr">
        <is>
          <t>2h9m6.426s</t>
        </is>
      </c>
      <c r="K872" t="inlineStr">
        <is>
          <t>排休假</t>
        </is>
      </c>
      <c r="L872" s="2">
        <v>45958</v>
      </c>
      <c r="M872" s="2">
        <v>45960.5</v>
      </c>
      <c r="N872" t="inlineStr">
        <is>
          <t>3</t>
        </is>
      </c>
      <c r="O872" t="inlineStr">
        <is>
          <t>排休假</t>
        </is>
      </c>
      <c r="P872" t="inlineStr">
        <is>
          <t>天</t>
        </is>
      </c>
      <c r="Q872"/>
      <c r="R872"/>
      <c r="S872"/>
      <c r="T872" s="3"/>
      <c r="U872" s="3"/>
      <c r="V872"/>
      <c r="W872" t="inlineStr">
        <is>
          <t>NzU1MDE0NzI0MzAzMzAzNDc1MzpyZWN2MFNGaW93WTZKUDo3NWMwMDk4YWU3MGRkNzE4YWZlNjJjNzM4YWE0ZTNhZjox</t>
        </is>
      </c>
    </row>
    <row r="873" ht="25.5" customHeight="1">
      <c r="A873" t="inlineStr">
        <is>
          <t>202510280002</t>
        </is>
      </c>
      <c r="B873" t="inlineStr">
        <is>
          <t>已通过</t>
        </is>
      </c>
      <c r="C873" s="4">
        <v>45958.386099537034</v>
      </c>
      <c r="D873" s="4">
        <v>45958.48615740741</v>
      </c>
      <c r="E873" t="inlineStr">
        <is>
          <t>余振兴</t>
        </is>
      </c>
      <c r="F873" t="inlineStr">
        <is>
          <t>项目管理部;销售管理部;中国区口味组</t>
        </is>
      </c>
      <c r="G873"/>
      <c r="H873">
        <v>1</v>
      </c>
      <c r="I873">
        <v>1</v>
      </c>
      <c r="J873" t="inlineStr">
        <is>
          <t>2h24m4.703s</t>
        </is>
      </c>
      <c r="K873" t="inlineStr">
        <is>
          <t>排休假</t>
        </is>
      </c>
      <c r="L873" s="2">
        <v>45958</v>
      </c>
      <c r="M873" s="2">
        <v>45959.5</v>
      </c>
      <c r="N873" t="inlineStr">
        <is>
          <t>2</t>
        </is>
      </c>
      <c r="O873" t="inlineStr">
        <is>
          <t>领导好，家里小孩感冒发烧需要观察照顾多调休两天</t>
        </is>
      </c>
      <c r="P873" t="inlineStr">
        <is>
          <t>天</t>
        </is>
      </c>
      <c r="Q873"/>
      <c r="R873"/>
      <c r="S873"/>
      <c r="T873" s="3"/>
      <c r="U873" s="3"/>
      <c r="V873"/>
      <c r="W873" t="inlineStr">
        <is>
          <t>NzU1MDE0NzI0MzAzMzAzNDc1MzpyZWN2MFNCdmd2bUg1cTo4ZjYzNDNiZjYxNmQ2MzRkOTQzODc5NDIwMGI5NjQ0ZDox</t>
        </is>
      </c>
    </row>
    <row r="874" ht="25.5" customHeight="1">
      <c r="A874" t="inlineStr">
        <is>
          <t>202510270078</t>
        </is>
      </c>
      <c r="B874" t="inlineStr">
        <is>
          <t>已通过</t>
        </is>
      </c>
      <c r="C874" s="4">
        <v>45957.88994212963</v>
      </c>
      <c r="D874" s="4">
        <v>45957.953993055555</v>
      </c>
      <c r="E874" t="inlineStr">
        <is>
          <t>吴文涛</t>
        </is>
      </c>
      <c r="F874" t="inlineStr">
        <is>
          <t>项目管理部;销售管理部;中国区口味组</t>
        </is>
      </c>
      <c r="G874"/>
      <c r="H874">
        <v>1</v>
      </c>
      <c r="I874">
        <v>1</v>
      </c>
      <c r="J874" t="inlineStr">
        <is>
          <t>1h32m14.045s</t>
        </is>
      </c>
      <c r="K874" t="inlineStr">
        <is>
          <t>排休假</t>
        </is>
      </c>
      <c r="L874" s="2">
        <v>45957</v>
      </c>
      <c r="M874" s="2">
        <v>45957.5</v>
      </c>
      <c r="N874" t="inlineStr">
        <is>
          <t>1</t>
        </is>
      </c>
      <c r="O874" t="inlineStr">
        <is>
          <t>正常排休</t>
        </is>
      </c>
      <c r="P874" t="inlineStr">
        <is>
          <t>天</t>
        </is>
      </c>
      <c r="Q874"/>
      <c r="R874"/>
      <c r="S874"/>
      <c r="T874" s="3"/>
      <c r="U874" s="3"/>
      <c r="V874"/>
      <c r="W874" t="inlineStr">
        <is>
          <t>NzU1MDE0NzI0MzAzMzAzNDc1MzpyZWN2MFBIRGRqc2hoRDpjZWVkMzkzNjIxNzhhNmJhZjk1YjhlYjBiZDhiN2YxZTox</t>
        </is>
      </c>
    </row>
    <row r="875" ht="25.5" customHeight="1">
      <c r="A875" t="inlineStr">
        <is>
          <t>202510270047</t>
        </is>
      </c>
      <c r="B875" t="inlineStr">
        <is>
          <t>已通过</t>
        </is>
      </c>
      <c r="C875" s="4">
        <v>45957.63893518518</v>
      </c>
      <c r="D875" s="4">
        <v>45957.725069444445</v>
      </c>
      <c r="E875" t="inlineStr">
        <is>
          <t>唐满</t>
        </is>
      </c>
      <c r="F875" t="inlineStr">
        <is>
          <t>产品与研发中心;机器人产品研发部;测试部</t>
        </is>
      </c>
      <c r="G875"/>
      <c r="H875">
        <v>1</v>
      </c>
      <c r="I875">
        <v>1</v>
      </c>
      <c r="J875" t="inlineStr">
        <is>
          <t>2h4m2.585s</t>
        </is>
      </c>
      <c r="K875" t="inlineStr">
        <is>
          <t>加班调休假</t>
        </is>
      </c>
      <c r="L875" s="2">
        <v>45959</v>
      </c>
      <c r="M875" s="2">
        <v>45959.5</v>
      </c>
      <c r="N875" t="inlineStr">
        <is>
          <t>1</t>
        </is>
      </c>
      <c r="O875" t="inlineStr">
        <is>
          <t>亲戚到深圳，调休一天</t>
        </is>
      </c>
      <c r="P875" t="inlineStr">
        <is>
          <t>天</t>
        </is>
      </c>
      <c r="Q875"/>
      <c r="R875"/>
      <c r="S875"/>
      <c r="T875" s="3"/>
      <c r="U875" s="3"/>
      <c r="V875"/>
      <c r="W875" t="inlineStr">
        <is>
          <t>NzU1MDE0NzI0MzAzMzAzNDc1MzpyZWN2ME9lRGdvR0phZDpjYzlhNGNlZjgyODU2ZTM5NjljZDAzMWYyZjA1ZjA3NTox</t>
        </is>
      </c>
    </row>
    <row r="876" ht="25.5" customHeight="1">
      <c r="A876" t="inlineStr">
        <is>
          <t>202510270042</t>
        </is>
      </c>
      <c r="B876" t="inlineStr">
        <is>
          <t>已通过</t>
        </is>
      </c>
      <c r="C876" s="4">
        <v>45957.60424768519</v>
      </c>
      <c r="D876" s="4">
        <v>45957.72523148148</v>
      </c>
      <c r="E876" t="inlineStr">
        <is>
          <t>冯明</t>
        </is>
      </c>
      <c r="F876" t="inlineStr">
        <is>
          <t>项目管理部;销售管理部;中国区口味组</t>
        </is>
      </c>
      <c r="G876"/>
      <c r="H876">
        <v>1</v>
      </c>
      <c r="I876">
        <v>1</v>
      </c>
      <c r="J876" t="inlineStr">
        <is>
          <t>2h54m13.558s</t>
        </is>
      </c>
      <c r="K876" t="inlineStr">
        <is>
          <t>排休假</t>
        </is>
      </c>
      <c r="L876" s="2">
        <v>45956</v>
      </c>
      <c r="M876" s="2">
        <v>45956.5</v>
      </c>
      <c r="N876" t="inlineStr">
        <is>
          <t>1</t>
        </is>
      </c>
      <c r="O876" t="inlineStr">
        <is>
          <t>排休，昨天没有排休选项，今天补交</t>
        </is>
      </c>
      <c r="P876" t="inlineStr">
        <is>
          <t>天</t>
        </is>
      </c>
      <c r="Q876"/>
      <c r="R876"/>
      <c r="S876"/>
      <c r="T876" s="3"/>
      <c r="U876" s="3"/>
      <c r="V876"/>
      <c r="W876" t="inlineStr">
        <is>
          <t>NzU1MDE0NzI0MzAzMzAzNDc1MzpyZWN2ME8yM1NieVRJaToyMjBmYTEyMzQxNjQ0YWI4OGQ3ZjM5MDg1MzFlNDMxYjox</t>
        </is>
      </c>
    </row>
    <row r="877" ht="25.5" customHeight="1">
      <c r="A877" t="inlineStr">
        <is>
          <t>202510270024</t>
        </is>
      </c>
      <c r="B877" t="inlineStr">
        <is>
          <t>已通过</t>
        </is>
      </c>
      <c r="C877" s="4">
        <v>45957.5240625</v>
      </c>
      <c r="D877" s="4">
        <v>45957.72528935185</v>
      </c>
      <c r="E877" t="inlineStr">
        <is>
          <t>余振兴</t>
        </is>
      </c>
      <c r="F877" t="inlineStr">
        <is>
          <t>项目管理部;销售管理部;中国区口味组</t>
        </is>
      </c>
      <c r="G877"/>
      <c r="H877">
        <v>1</v>
      </c>
      <c r="I877">
        <v>1</v>
      </c>
      <c r="J877" t="inlineStr">
        <is>
          <t>4h49m46.104s</t>
        </is>
      </c>
      <c r="K877" t="inlineStr">
        <is>
          <t>排休假</t>
        </is>
      </c>
      <c r="L877" s="2">
        <v>45957</v>
      </c>
      <c r="M877" s="2">
        <v>45957.5</v>
      </c>
      <c r="N877" t="inlineStr">
        <is>
          <t>1</t>
        </is>
      </c>
      <c r="O877" t="inlineStr">
        <is>
          <t>领导好：调休一天，家里小孩感冒发烧需要照顾</t>
        </is>
      </c>
      <c r="P877" t="inlineStr">
        <is>
          <t>天</t>
        </is>
      </c>
      <c r="Q877"/>
      <c r="R877"/>
      <c r="S877"/>
      <c r="T877" s="3"/>
      <c r="U877" s="3"/>
      <c r="V877"/>
      <c r="W877" t="inlineStr">
        <is>
          <t>NzU1MDE0NzI0MzAzMzAzNDc1MzpyZWN2ME55Wm5ja1FrVTo2OTA4NTgxMjhhZTlmZDI0NGYzNDAzN2EwYmM3NzBjNjox</t>
        </is>
      </c>
    </row>
    <row r="878" ht="25.5" customHeight="1">
      <c r="A878" t="inlineStr">
        <is>
          <t>202510260011</t>
        </is>
      </c>
      <c r="B878" t="inlineStr">
        <is>
          <t>已通过</t>
        </is>
      </c>
      <c r="C878" s="4">
        <v>45956.79251157407</v>
      </c>
      <c r="D878" s="4">
        <v>45956.7950462963</v>
      </c>
      <c r="E878" t="inlineStr">
        <is>
          <t>曹发</t>
        </is>
      </c>
      <c r="F878" t="inlineStr">
        <is>
          <t>项目管理部;销售管理部;中国区口味组</t>
        </is>
      </c>
      <c r="G878"/>
      <c r="H878">
        <v>1</v>
      </c>
      <c r="I878">
        <v>1</v>
      </c>
      <c r="J878" t="inlineStr">
        <is>
          <t>3m39.133s</t>
        </is>
      </c>
      <c r="K878" t="inlineStr">
        <is>
          <t>排休假</t>
        </is>
      </c>
      <c r="L878" s="2">
        <v>45956</v>
      </c>
      <c r="M878" s="2">
        <v>45957.5</v>
      </c>
      <c r="N878" t="inlineStr">
        <is>
          <t>2</t>
        </is>
      </c>
      <c r="O878" t="inlineStr">
        <is>
          <t>正常休假</t>
        </is>
      </c>
      <c r="P878" t="inlineStr">
        <is>
          <t>天</t>
        </is>
      </c>
      <c r="Q878"/>
      <c r="R878"/>
      <c r="S878"/>
      <c r="T878" s="3"/>
      <c r="U878" s="3"/>
      <c r="V878"/>
      <c r="W878" t="inlineStr">
        <is>
          <t>NzU1MDE0NzI0MzAzMzAzNDc1MzpyZWN2MEpoTXo5NlZLeDphMTZlZWRlZDJiYjY1ZWE0MWM3NTY2NDI2YzZhZWEyMzox</t>
        </is>
      </c>
    </row>
    <row r="879" ht="25.5" customHeight="1">
      <c r="A879" t="inlineStr">
        <is>
          <t>202510260010</t>
        </is>
      </c>
      <c r="B879" t="inlineStr">
        <is>
          <t>已通过</t>
        </is>
      </c>
      <c r="C879" s="4">
        <v>45956.76619212963</v>
      </c>
      <c r="D879" s="4">
        <v>45957.38945601852</v>
      </c>
      <c r="E879" t="inlineStr">
        <is>
          <t>陈果</t>
        </is>
      </c>
      <c r="F879" t="inlineStr">
        <is>
          <t>产品与研发中心;机器人产品研发部;嵌入式软件研发部</t>
        </is>
      </c>
      <c r="G879"/>
      <c r="H879">
        <v>2</v>
      </c>
      <c r="I879">
        <v>2</v>
      </c>
      <c r="J879" t="inlineStr">
        <is>
          <t>14h57m30.112s</t>
        </is>
      </c>
      <c r="K879" t="inlineStr">
        <is>
          <t>育儿假</t>
        </is>
      </c>
      <c r="L879" s="2">
        <v>45957</v>
      </c>
      <c r="M879" s="2">
        <v>45958.5</v>
      </c>
      <c r="N879" t="inlineStr">
        <is>
          <t>2</t>
        </is>
      </c>
      <c r="O879" t="inlineStr">
        <is>
          <t>家里有事</t>
        </is>
      </c>
      <c r="P879" t="inlineStr">
        <is>
          <t>天</t>
        </is>
      </c>
      <c r="Q879"/>
      <c r="R879"/>
      <c r="S879"/>
      <c r="T879" s="3" t="str">
        <f>=HYPERLINK("https://www.feishu.cn/approval/admin/previewAttachment?key=94e33712-2a91-4bda-9770-6962ddcaf8d5", "1 张图片")</f>
        <v>1 张图片</v>
      </c>
      <c r="U879" s="3"/>
      <c r="V879"/>
      <c r="W879" t="inlineStr">
        <is>
          <t>NzU1MDE0NzI0MzAzMzAzNDc1MzpyZWN2MEo4ZjZGQk5ydDo4NWZhMWVlZmRjZDhiZDhhNjdiYzcyMjc3ZDVlZWM4Yjox</t>
        </is>
      </c>
    </row>
    <row r="880" ht="25.5" customHeight="1">
      <c r="A880" t="inlineStr">
        <is>
          <t>202510260009</t>
        </is>
      </c>
      <c r="B880" t="inlineStr">
        <is>
          <t>已通过</t>
        </is>
      </c>
      <c r="C880" s="4">
        <v>45956.76445601852</v>
      </c>
      <c r="D880" s="4">
        <v>45956.79508101852</v>
      </c>
      <c r="E880" t="inlineStr">
        <is>
          <t>李雪阳</t>
        </is>
      </c>
      <c r="F880" t="inlineStr">
        <is>
          <t>项目管理部;销售管理部;中国区口味组</t>
        </is>
      </c>
      <c r="G880"/>
      <c r="H880">
        <v>1</v>
      </c>
      <c r="I880">
        <v>1</v>
      </c>
      <c r="J880" t="inlineStr">
        <is>
          <t>44m5.277s</t>
        </is>
      </c>
      <c r="K880" t="inlineStr">
        <is>
          <t>排休假</t>
        </is>
      </c>
      <c r="L880" s="2">
        <v>45956</v>
      </c>
      <c r="M880" s="2">
        <v>45956.5</v>
      </c>
      <c r="N880" t="inlineStr">
        <is>
          <t>1</t>
        </is>
      </c>
      <c r="O880" t="inlineStr">
        <is>
          <t>休息</t>
        </is>
      </c>
      <c r="P880" t="inlineStr">
        <is>
          <t>天</t>
        </is>
      </c>
      <c r="Q880"/>
      <c r="R880"/>
      <c r="S880"/>
      <c r="T880" s="3"/>
      <c r="U880" s="3"/>
      <c r="V880"/>
      <c r="W880" t="inlineStr">
        <is>
          <t>NzU1MDE0NzI0MzAzMzAzNDc1MzpyZWN2MEo3QzVZN3p5STo4NmM2ZWQzOTRhOTRlMWU4NzAzODUwYWMwZDMxZjM5YTox</t>
        </is>
      </c>
    </row>
    <row r="881" ht="25.5" customHeight="1">
      <c r="A881" t="inlineStr">
        <is>
          <t>202510260008</t>
        </is>
      </c>
      <c r="B881" t="inlineStr">
        <is>
          <t>已通过</t>
        </is>
      </c>
      <c r="C881" s="4">
        <v>45956.67188657408</v>
      </c>
      <c r="D881" s="4">
        <v>45956.795115740744</v>
      </c>
      <c r="E881" t="inlineStr">
        <is>
          <t>范富豪</t>
        </is>
      </c>
      <c r="F881" t="inlineStr">
        <is>
          <t>项目管理部;销售管理部;中国区口味组</t>
        </is>
      </c>
      <c r="G881"/>
      <c r="H881">
        <v>1</v>
      </c>
      <c r="I881">
        <v>1</v>
      </c>
      <c r="J881" t="inlineStr">
        <is>
          <t>2h57m26.715s</t>
        </is>
      </c>
      <c r="K881" t="inlineStr">
        <is>
          <t>排休假</t>
        </is>
      </c>
      <c r="L881" s="2">
        <v>45956</v>
      </c>
      <c r="M881" s="2">
        <v>45956.5</v>
      </c>
      <c r="N881" t="inlineStr">
        <is>
          <t>1</t>
        </is>
      </c>
      <c r="O881" t="inlineStr">
        <is>
          <t>休息</t>
        </is>
      </c>
      <c r="P881" t="inlineStr">
        <is>
          <t>天</t>
        </is>
      </c>
      <c r="Q881"/>
      <c r="R881"/>
      <c r="S881"/>
      <c r="T881" s="3"/>
      <c r="U881" s="3"/>
      <c r="V881"/>
      <c r="W881" t="inlineStr">
        <is>
          <t>NzU1MDE0NzI0MzAzMzAzNDc1MzpyZWN2MElBM3FIaUdpRDplN2E2NGFlZTUxMWQwMTVjNGIyNGE2MzJmZTU2MDVlODox</t>
        </is>
      </c>
    </row>
    <row r="882" ht="25.5" customHeight="1">
      <c r="A882" t="inlineStr">
        <is>
          <t>202510260003</t>
        </is>
      </c>
      <c r="B882" t="inlineStr">
        <is>
          <t>已通过</t>
        </is>
      </c>
      <c r="C882" s="4">
        <v>45956.41395833333</v>
      </c>
      <c r="D882" s="4">
        <v>45956.79516203704</v>
      </c>
      <c r="E882" t="inlineStr">
        <is>
          <t>魏溥锷</t>
        </is>
      </c>
      <c r="F882" t="inlineStr">
        <is>
          <t>项目管理部;销售管理部;中国区口味组</t>
        </is>
      </c>
      <c r="G882"/>
      <c r="H882">
        <v>1</v>
      </c>
      <c r="I882">
        <v>1</v>
      </c>
      <c r="J882" t="inlineStr">
        <is>
          <t>9h8m56.317s</t>
        </is>
      </c>
      <c r="K882" t="inlineStr">
        <is>
          <t>排休假</t>
        </is>
      </c>
      <c r="L882" s="2">
        <v>45956</v>
      </c>
      <c r="M882" s="2">
        <v>45957.5</v>
      </c>
      <c r="N882" t="inlineStr">
        <is>
          <t>2</t>
        </is>
      </c>
      <c r="O882" t="inlineStr">
        <is>
          <t>调休假</t>
        </is>
      </c>
      <c r="P882" t="inlineStr">
        <is>
          <t>天</t>
        </is>
      </c>
      <c r="Q882"/>
      <c r="R882"/>
      <c r="S882"/>
      <c r="T882" s="3"/>
      <c r="U882" s="3"/>
      <c r="V882"/>
      <c r="W882" t="inlineStr">
        <is>
          <t>NzU1MDE0NzI0MzAzMzAzNDc1MzpyZWN2MEg0eFR3RVZ5TDo3NjIzNDMwNDY1MTgyMWE2NDY0MTc3YmE1YmQ1NTgxYjox</t>
        </is>
      </c>
    </row>
    <row r="883" ht="25.5" customHeight="1">
      <c r="A883" t="inlineStr">
        <is>
          <t>202510250010</t>
        </is>
      </c>
      <c r="B883" t="inlineStr">
        <is>
          <t>已通过</t>
        </is>
      </c>
      <c r="C883" s="4">
        <v>45955.92480324074</v>
      </c>
      <c r="D883" s="4">
        <v>45956.37548611111</v>
      </c>
      <c r="E883" t="inlineStr">
        <is>
          <t>程云鹏</t>
        </is>
      </c>
      <c r="F883" t="inlineStr">
        <is>
          <t>项目管理部;销售管理部;中国区口味组</t>
        </is>
      </c>
      <c r="G883"/>
      <c r="H883">
        <v>1</v>
      </c>
      <c r="I883">
        <v>1</v>
      </c>
      <c r="J883" t="inlineStr">
        <is>
          <t>10h48m58.447s</t>
        </is>
      </c>
      <c r="K883" t="inlineStr">
        <is>
          <t>排休假</t>
        </is>
      </c>
      <c r="L883" s="2">
        <v>45956</v>
      </c>
      <c r="M883" s="2">
        <v>45956.5</v>
      </c>
      <c r="N883" t="inlineStr">
        <is>
          <t>1</t>
        </is>
      </c>
      <c r="O883" t="inlineStr">
        <is>
          <t>排休</t>
        </is>
      </c>
      <c r="P883" t="inlineStr">
        <is>
          <t>天</t>
        </is>
      </c>
      <c r="Q883"/>
      <c r="R883"/>
      <c r="S883"/>
      <c r="T883" s="3"/>
      <c r="U883" s="3"/>
      <c r="V883"/>
      <c r="W883" t="inlineStr">
        <is>
          <t>NzU1MDE0NzI0MzAzMzAzNDc1MzpyZWN2MEVkZEwxMURRRzowYjEyMmNiMjIzMWFhNzcxY2IxZDkyZTNjOTkxMjQ2ZTox</t>
        </is>
      </c>
    </row>
    <row r="884" ht="25.5" customHeight="1">
      <c r="A884" t="inlineStr">
        <is>
          <t>202510250007</t>
        </is>
      </c>
      <c r="B884" t="inlineStr">
        <is>
          <t>已通过</t>
        </is>
      </c>
      <c r="C884" s="4">
        <v>45955.60857638889</v>
      </c>
      <c r="D884" s="4">
        <v>45955.67532407407</v>
      </c>
      <c r="E884" t="inlineStr">
        <is>
          <t>周朝凌</t>
        </is>
      </c>
      <c r="F884" t="inlineStr">
        <is>
          <t>项目管理部;销售管理部;中国区口味组</t>
        </is>
      </c>
      <c r="G884"/>
      <c r="H884">
        <v>1</v>
      </c>
      <c r="I884">
        <v>1</v>
      </c>
      <c r="J884" t="inlineStr">
        <is>
          <t>1h36m6.93s</t>
        </is>
      </c>
      <c r="K884" t="inlineStr">
        <is>
          <t>排休假</t>
        </is>
      </c>
      <c r="L884" s="2">
        <v>45954</v>
      </c>
      <c r="M884" s="2">
        <v>45956.5</v>
      </c>
      <c r="N884" t="inlineStr">
        <is>
          <t>3</t>
        </is>
      </c>
      <c r="O884" t="inlineStr">
        <is>
          <t>10月24号周五 家中有事，申请请假
10.25-10.26周末正常休息</t>
        </is>
      </c>
      <c r="P884" t="inlineStr">
        <is>
          <t>天</t>
        </is>
      </c>
      <c r="Q884"/>
      <c r="R884"/>
      <c r="S884"/>
      <c r="T884" s="3"/>
      <c r="U884" s="3"/>
      <c r="V884"/>
      <c r="W884" t="inlineStr">
        <is>
          <t>NzU1MDE0NzI0MzAzMzAzNDc1MzpyZWN2MENtek9STDE1QTo5ZWVkNjRmNmViYWY2MDkxMGZhZDEwZTlmNTE2MzIxMjox</t>
        </is>
      </c>
    </row>
    <row r="885" ht="25.5" customHeight="1">
      <c r="A885" t="inlineStr">
        <is>
          <t>202510250002</t>
        </is>
      </c>
      <c r="B885" t="inlineStr">
        <is>
          <t>已通过</t>
        </is>
      </c>
      <c r="C885" s="4">
        <v>45955.542719907404</v>
      </c>
      <c r="D885" s="4">
        <v>45955.675358796296</v>
      </c>
      <c r="E885" t="inlineStr">
        <is>
          <t>魏溥锷</t>
        </is>
      </c>
      <c r="F885" t="inlineStr">
        <is>
          <t>项目管理部;销售管理部;中国区口味组</t>
        </is>
      </c>
      <c r="G885"/>
      <c r="H885">
        <v>1</v>
      </c>
      <c r="I885">
        <v>1</v>
      </c>
      <c r="J885" t="inlineStr">
        <is>
          <t>3h10m59.81s</t>
        </is>
      </c>
      <c r="K885" t="inlineStr">
        <is>
          <t>排休假</t>
        </is>
      </c>
      <c r="L885" s="2">
        <v>45954</v>
      </c>
      <c r="M885" s="2">
        <v>45955.5</v>
      </c>
      <c r="N885" t="inlineStr">
        <is>
          <t>2</t>
        </is>
      </c>
      <c r="O885" t="inlineStr">
        <is>
          <t>排休假</t>
        </is>
      </c>
      <c r="P885" t="inlineStr">
        <is>
          <t>天</t>
        </is>
      </c>
      <c r="Q885"/>
      <c r="R885"/>
      <c r="S885"/>
      <c r="T885" s="3"/>
      <c r="U885" s="3"/>
      <c r="V885"/>
      <c r="W885" t="inlineStr">
        <is>
          <t>NzU1MDE0NzI0MzAzMzAzNDc1MzpyZWN2MEJZSEI4b3JFRjo0NDkxZWJkNjFiYTdjZWQ5NTA0NzY4MjNhM2IyMzcwYjox</t>
        </is>
      </c>
    </row>
    <row r="886" ht="25.5" customHeight="1">
      <c r="A886" t="inlineStr">
        <is>
          <t>202510240058</t>
        </is>
      </c>
      <c r="B886" t="inlineStr">
        <is>
          <t>已通过</t>
        </is>
      </c>
      <c r="C886" s="4">
        <v>45954.90283564815</v>
      </c>
      <c r="D886" s="4">
        <v>45954.986030092594</v>
      </c>
      <c r="E886" t="inlineStr">
        <is>
          <t>程云鹏</t>
        </is>
      </c>
      <c r="F886" t="inlineStr">
        <is>
          <t>项目管理部;销售管理部;中国区口味组</t>
        </is>
      </c>
      <c r="G886"/>
      <c r="H886">
        <v>1</v>
      </c>
      <c r="I886">
        <v>1</v>
      </c>
      <c r="J886" t="inlineStr">
        <is>
          <t>1h59m48.498s</t>
        </is>
      </c>
      <c r="K886" t="inlineStr">
        <is>
          <t>排休假</t>
        </is>
      </c>
      <c r="L886" s="2">
        <v>45955</v>
      </c>
      <c r="M886" s="2">
        <v>45955.5</v>
      </c>
      <c r="N886" t="inlineStr">
        <is>
          <t>1</t>
        </is>
      </c>
      <c r="O886" t="inlineStr">
        <is>
          <t>排休</t>
        </is>
      </c>
      <c r="P886" t="inlineStr">
        <is>
          <t>天</t>
        </is>
      </c>
      <c r="Q886"/>
      <c r="R886"/>
      <c r="S886"/>
      <c r="T886" s="3"/>
      <c r="U886" s="3"/>
      <c r="V886"/>
      <c r="W886" t="inlineStr">
        <is>
          <t>NzU1MDE0NzI0MzAzMzAzNDc1MzpyZWN2MHllSjdrQloyVzo5NTliMjg4ZjUyMjNmZjI4YzcwNTFhODBjZWVjM2JiMjox</t>
        </is>
      </c>
    </row>
    <row r="887" ht="25.5" customHeight="1">
      <c r="A887" t="inlineStr">
        <is>
          <t>202510240053</t>
        </is>
      </c>
      <c r="B887" t="inlineStr">
        <is>
          <t>已通过</t>
        </is>
      </c>
      <c r="C887" s="4">
        <v>45954.84609953704</v>
      </c>
      <c r="D887" s="4">
        <v>45954.98616898148</v>
      </c>
      <c r="E887" t="inlineStr">
        <is>
          <t>卢明辉</t>
        </is>
      </c>
      <c r="F887" t="inlineStr">
        <is>
          <t>项目管理部;销售管理部;中国区口味组</t>
        </is>
      </c>
      <c r="G887"/>
      <c r="H887">
        <v>1</v>
      </c>
      <c r="I887">
        <v>1</v>
      </c>
      <c r="J887" t="inlineStr">
        <is>
          <t>3h21m41.663s</t>
        </is>
      </c>
      <c r="K887" t="inlineStr">
        <is>
          <t>排休假</t>
        </is>
      </c>
      <c r="L887" s="2">
        <v>45955</v>
      </c>
      <c r="M887" s="2">
        <v>45957.5</v>
      </c>
      <c r="N887" t="inlineStr">
        <is>
          <t>3</t>
        </is>
      </c>
      <c r="O887" t="inlineStr">
        <is>
          <t>正常排休</t>
        </is>
      </c>
      <c r="P887" t="inlineStr">
        <is>
          <t>天</t>
        </is>
      </c>
      <c r="Q887"/>
      <c r="R887"/>
      <c r="S887"/>
      <c r="T887" s="3"/>
      <c r="U887" s="3"/>
      <c r="V887"/>
      <c r="W887" t="inlineStr">
        <is>
          <t>NzU1MDE0NzI0MzAzMzAzNDc1MzpyZWN2MHhVYTE5RFRHcTo4NjYwNGU4ZGI4NTIyZGUzMDVkMDUxOWJiZmY1MzdiNjox</t>
        </is>
      </c>
    </row>
    <row r="888" ht="25.5" customHeight="1">
      <c r="A888" t="inlineStr">
        <is>
          <t>202510240047</t>
        </is>
      </c>
      <c r="B888" t="inlineStr">
        <is>
          <t>已通过</t>
        </is>
      </c>
      <c r="C888" s="4">
        <v>45954.78184027778</v>
      </c>
      <c r="D888" s="4">
        <v>45954.78223379629</v>
      </c>
      <c r="E888" t="inlineStr">
        <is>
          <t>朴泰林</t>
        </is>
      </c>
      <c r="F888" t="inlineStr">
        <is>
          <t>项目管理部;产研项目管理部</t>
        </is>
      </c>
      <c r="G888"/>
      <c r="H888">
        <v>1</v>
      </c>
      <c r="I888">
        <v>1</v>
      </c>
      <c r="J888" t="inlineStr">
        <is>
          <t>34.113s</t>
        </is>
      </c>
      <c r="K888" t="inlineStr">
        <is>
          <t>年假 2025</t>
        </is>
      </c>
      <c r="L888" s="2">
        <v>45952</v>
      </c>
      <c r="M888" s="2">
        <v>45952</v>
      </c>
      <c r="N888" t="inlineStr">
        <is>
          <t>0.5</t>
        </is>
      </c>
      <c r="O888" t="inlineStr">
        <is>
          <t>年假清零</t>
        </is>
      </c>
      <c r="P888" t="inlineStr">
        <is>
          <t>天</t>
        </is>
      </c>
      <c r="Q888"/>
      <c r="R888"/>
      <c r="S888"/>
      <c r="T888" s="3"/>
      <c r="U888" s="3"/>
      <c r="V888"/>
      <c r="W888" t="inlineStr">
        <is>
          <t>NzU1MDE0NzI0MzAzMzAzNDc1MzpyZWN2MHh3UkpqazZBRjoyOTlhNmZiM2MxMGYwZWExOTg2MTc1M2I4MmQxZGZlMjox</t>
        </is>
      </c>
    </row>
    <row r="889" ht="25.5" customHeight="1">
      <c r="A889" t="inlineStr">
        <is>
          <t>202510240023</t>
        </is>
      </c>
      <c r="B889" t="inlineStr">
        <is>
          <t>已通过</t>
        </is>
      </c>
      <c r="C889" s="4">
        <v>45954.484664351854</v>
      </c>
      <c r="D889" s="4">
        <v>45954.69289351852</v>
      </c>
      <c r="E889" t="inlineStr">
        <is>
          <t>魏溥锷</t>
        </is>
      </c>
      <c r="F889" t="inlineStr">
        <is>
          <t>项目管理部;销售管理部;中国区口味组</t>
        </is>
      </c>
      <c r="G889"/>
      <c r="H889">
        <v>1</v>
      </c>
      <c r="I889">
        <v>1</v>
      </c>
      <c r="J889" t="inlineStr">
        <is>
          <t>4h59m50.277s</t>
        </is>
      </c>
      <c r="K889" t="inlineStr">
        <is>
          <t>排休假</t>
        </is>
      </c>
      <c r="L889" s="2">
        <v>45953</v>
      </c>
      <c r="M889" s="2">
        <v>45953.5</v>
      </c>
      <c r="N889" t="inlineStr">
        <is>
          <t>1</t>
        </is>
      </c>
      <c r="O889" t="inlineStr">
        <is>
          <t>排休假一天</t>
        </is>
      </c>
      <c r="P889" t="inlineStr">
        <is>
          <t>天</t>
        </is>
      </c>
      <c r="Q889"/>
      <c r="R889"/>
      <c r="S889"/>
      <c r="T889" s="3"/>
      <c r="U889" s="3"/>
      <c r="V889"/>
      <c r="W889" t="inlineStr">
        <is>
          <t>NzU1MDE0NzI0MzAzMzAzNDc1MzpyZWN2MHZOOGdCSW1yQjozYTljOWE0NjMzZjNjYzc4YmMyMDZmYmNjNzY3YjkxNDox</t>
        </is>
      </c>
    </row>
    <row r="890" ht="25.5" customHeight="1">
      <c r="A890" t="inlineStr">
        <is>
          <t>202510240016</t>
        </is>
      </c>
      <c r="B890" t="inlineStr">
        <is>
          <t>已通过</t>
        </is>
      </c>
      <c r="C890" s="4">
        <v>45954.44793981482</v>
      </c>
      <c r="D890" s="4">
        <v>45955.98405092592</v>
      </c>
      <c r="E890" t="inlineStr">
        <is>
          <t>宋奇忠</t>
        </is>
      </c>
      <c r="F890" t="inlineStr">
        <is>
          <t>项目管理部;销售管理部;中国区口味组</t>
        </is>
      </c>
      <c r="G890"/>
      <c r="H890">
        <v>2</v>
      </c>
      <c r="I890">
        <v>2</v>
      </c>
      <c r="J890" t="inlineStr">
        <is>
          <t>36h52m0.216s</t>
        </is>
      </c>
      <c r="K890" t="inlineStr">
        <is>
          <t>排休假</t>
        </is>
      </c>
      <c r="L890" s="2">
        <v>45931</v>
      </c>
      <c r="M890" s="2">
        <v>45938.5</v>
      </c>
      <c r="N890" t="inlineStr">
        <is>
          <t>8</t>
        </is>
      </c>
      <c r="O890" t="inlineStr">
        <is>
          <t>休假</t>
        </is>
      </c>
      <c r="P890" t="inlineStr">
        <is>
          <t>天</t>
        </is>
      </c>
      <c r="Q890"/>
      <c r="R890"/>
      <c r="S890"/>
      <c r="T890" s="3"/>
      <c r="U890" s="3"/>
      <c r="V890"/>
      <c r="W890" t="inlineStr">
        <is>
          <t>NzU1MDE0NzI0MzAzMzAzNDc1MzpyZWN2MHZ6UDFwQ1RtWTplMWRhYmRlYmIwOGFjZjllZjNhODlhYmFhOWI0MjI5Yjox</t>
        </is>
      </c>
    </row>
    <row r="891" ht="25.5" customHeight="1">
      <c r="A891" t="inlineStr">
        <is>
          <t>202510240001</t>
        </is>
      </c>
      <c r="B891" t="inlineStr">
        <is>
          <t>已通过</t>
        </is>
      </c>
      <c r="C891" s="4">
        <v>45954.01215277778</v>
      </c>
      <c r="D891" s="4">
        <v>45954.475590277776</v>
      </c>
      <c r="E891" t="inlineStr">
        <is>
          <t>曹发</t>
        </is>
      </c>
      <c r="F891" t="inlineStr">
        <is>
          <t>项目管理部;销售管理部;中国区口味组</t>
        </is>
      </c>
      <c r="G891"/>
      <c r="H891">
        <v>1</v>
      </c>
      <c r="I891">
        <v>1</v>
      </c>
      <c r="J891" t="inlineStr">
        <is>
          <t>11h7m21.344s</t>
        </is>
      </c>
      <c r="K891" t="inlineStr">
        <is>
          <t>排休假</t>
        </is>
      </c>
      <c r="L891" s="2">
        <v>45954</v>
      </c>
      <c r="M891" s="2">
        <v>45955.5</v>
      </c>
      <c r="N891" t="inlineStr">
        <is>
          <t>2</t>
        </is>
      </c>
      <c r="O891" t="inlineStr">
        <is>
          <t>正常休假</t>
        </is>
      </c>
      <c r="P891" t="inlineStr">
        <is>
          <t>天</t>
        </is>
      </c>
      <c r="Q891"/>
      <c r="R891"/>
      <c r="S891"/>
      <c r="T891" s="3"/>
      <c r="U891" s="3"/>
      <c r="V891"/>
      <c r="W891" t="inlineStr">
        <is>
          <t>NzU1MDE0NzI0MzAzMzAzNDc1MzpyZWN2MHQxUHdQeTNmRzoyOTQzZDkwYTg0ZjQzNzFlM2JmYTYzMjBmYWI3YTJlMzox</t>
        </is>
      </c>
    </row>
    <row r="892" ht="25.5" customHeight="1">
      <c r="A892" t="inlineStr">
        <is>
          <t>202510230059</t>
        </is>
      </c>
      <c r="B892" t="inlineStr">
        <is>
          <t>已通过</t>
        </is>
      </c>
      <c r="C892" s="4">
        <v>45953.89480324074</v>
      </c>
      <c r="D892" s="4">
        <v>45953.89498842593</v>
      </c>
      <c r="E892" t="inlineStr">
        <is>
          <t>吴文涛</t>
        </is>
      </c>
      <c r="F892" t="inlineStr">
        <is>
          <t>项目管理部;销售管理部;中国区口味组</t>
        </is>
      </c>
      <c r="G892"/>
      <c r="H892">
        <v>1</v>
      </c>
      <c r="I892">
        <v>1</v>
      </c>
      <c r="J892" t="inlineStr">
        <is>
          <t>16.291s</t>
        </is>
      </c>
      <c r="K892" t="inlineStr">
        <is>
          <t>排休假</t>
        </is>
      </c>
      <c r="L892" s="2">
        <v>45953</v>
      </c>
      <c r="M892" s="2">
        <v>45954.5</v>
      </c>
      <c r="N892" t="inlineStr">
        <is>
          <t>2</t>
        </is>
      </c>
      <c r="O892" t="inlineStr">
        <is>
          <t>正常排休</t>
        </is>
      </c>
      <c r="P892" t="inlineStr">
        <is>
          <t>天</t>
        </is>
      </c>
      <c r="Q892"/>
      <c r="R892"/>
      <c r="S892"/>
      <c r="T892" s="3"/>
      <c r="U892" s="3"/>
      <c r="V892"/>
      <c r="W892" t="inlineStr">
        <is>
          <t>NzU1MDE0NzI0MzAzMzAzNDc1MzpyZWN2MHNsaTY0a1loYTowNmFlNDc3NjJmNjZmMDAxYzM4MDE5ODMxMzc4MDBmZjox</t>
        </is>
      </c>
    </row>
    <row r="893" ht="25.5" customHeight="1">
      <c r="A893" t="inlineStr">
        <is>
          <t>202510230051</t>
        </is>
      </c>
      <c r="B893" t="inlineStr">
        <is>
          <t>已通过</t>
        </is>
      </c>
      <c r="C893" s="4">
        <v>45953.75861111111</v>
      </c>
      <c r="D893" s="4">
        <v>45953.75931712963</v>
      </c>
      <c r="E893" t="inlineStr">
        <is>
          <t>李雪阳</t>
        </is>
      </c>
      <c r="F893" t="inlineStr">
        <is>
          <t>项目管理部;销售管理部;中国区口味组</t>
        </is>
      </c>
      <c r="G893"/>
      <c r="H893">
        <v>1</v>
      </c>
      <c r="I893">
        <v>1</v>
      </c>
      <c r="J893" t="inlineStr">
        <is>
          <t>1m0.601s</t>
        </is>
      </c>
      <c r="K893" t="inlineStr">
        <is>
          <t>排休假</t>
        </is>
      </c>
      <c r="L893" s="2">
        <v>45953</v>
      </c>
      <c r="M893" s="2">
        <v>45953.5</v>
      </c>
      <c r="N893" t="inlineStr">
        <is>
          <t>1</t>
        </is>
      </c>
      <c r="O893" t="inlineStr">
        <is>
          <t>休息</t>
        </is>
      </c>
      <c r="P893" t="inlineStr">
        <is>
          <t>天</t>
        </is>
      </c>
      <c r="Q893"/>
      <c r="R893"/>
      <c r="S893"/>
      <c r="T893" s="3"/>
      <c r="U893" s="3"/>
      <c r="V893"/>
      <c r="W893" t="inlineStr">
        <is>
          <t>NzU1MDE0NzI0MzAzMzAzNDc1MzpyZWN2MHJ4Vjd1RGs2bDphMzUwMjI5ZWI3YTRlMzk3ZjAwMTc3ZTVjOGQ3NGQzYjox</t>
        </is>
      </c>
    </row>
    <row r="894" ht="25.5" customHeight="1">
      <c r="A894" t="inlineStr">
        <is>
          <t>202510230034</t>
        </is>
      </c>
      <c r="B894" t="inlineStr">
        <is>
          <t>已通过</t>
        </is>
      </c>
      <c r="C894" s="4">
        <v>45953.646886574075</v>
      </c>
      <c r="D894" s="4">
        <v>45953.75943287037</v>
      </c>
      <c r="E894" t="inlineStr">
        <is>
          <t>魏溥锷</t>
        </is>
      </c>
      <c r="F894" t="inlineStr">
        <is>
          <t>项目管理部;销售管理部;中国区口味组</t>
        </is>
      </c>
      <c r="G894"/>
      <c r="H894">
        <v>1</v>
      </c>
      <c r="I894">
        <v>1</v>
      </c>
      <c r="J894" t="inlineStr">
        <is>
          <t>2h42m4.51s</t>
        </is>
      </c>
      <c r="K894" t="inlineStr">
        <is>
          <t>排休假</t>
        </is>
      </c>
      <c r="L894" s="2">
        <v>45948</v>
      </c>
      <c r="M894" s="2">
        <v>45950.5</v>
      </c>
      <c r="N894" t="inlineStr">
        <is>
          <t>3</t>
        </is>
      </c>
      <c r="O894" t="inlineStr">
        <is>
          <t>排休假</t>
        </is>
      </c>
      <c r="P894" t="inlineStr">
        <is>
          <t>天</t>
        </is>
      </c>
      <c r="Q894"/>
      <c r="R894"/>
      <c r="S894"/>
      <c r="T894" s="3"/>
      <c r="U894" s="3"/>
      <c r="V894"/>
      <c r="W894" t="inlineStr">
        <is>
          <t>NzU1MDE0NzI0MzAzMzAzNDc1MzpyZWN2MHFUcElGaXZXMjowMTNkNTRmMTMwNDllNzU0ZDA4NjU3NWIwYzJmZDNkYTox</t>
        </is>
      </c>
    </row>
    <row r="895" ht="25.5" customHeight="1">
      <c r="A895" t="inlineStr">
        <is>
          <t>202510230002</t>
        </is>
      </c>
      <c r="B895" t="inlineStr">
        <is>
          <t>已通过</t>
        </is>
      </c>
      <c r="C895" s="4">
        <v>45953.35197916667</v>
      </c>
      <c r="D895" s="4">
        <v>45953.42613425926</v>
      </c>
      <c r="E895" t="inlineStr">
        <is>
          <t>尹龙强</t>
        </is>
      </c>
      <c r="F895" t="inlineStr">
        <is>
          <t>项目管理部;销售管理部;中国区口味组</t>
        </is>
      </c>
      <c r="G895"/>
      <c r="H895">
        <v>1</v>
      </c>
      <c r="I895">
        <v>1</v>
      </c>
      <c r="J895" t="inlineStr">
        <is>
          <t>1h46m47.07s</t>
        </is>
      </c>
      <c r="K895" t="inlineStr">
        <is>
          <t>排休假</t>
        </is>
      </c>
      <c r="L895" s="2">
        <v>45953</v>
      </c>
      <c r="M895" s="2">
        <v>45953.5</v>
      </c>
      <c r="N895" t="inlineStr">
        <is>
          <t>1</t>
        </is>
      </c>
      <c r="O895" t="inlineStr">
        <is>
          <t>休息调整</t>
        </is>
      </c>
      <c r="P895" t="inlineStr">
        <is>
          <t>天</t>
        </is>
      </c>
      <c r="Q895"/>
      <c r="R895"/>
      <c r="S895"/>
      <c r="T895" s="3"/>
      <c r="U895" s="3"/>
      <c r="V895"/>
      <c r="W895" t="inlineStr">
        <is>
          <t>NzU1MDE0NzI0MzAzMzAzNDc1MzpyZWN2MHBhdjNWVXBRQTpiMjkyMTZiZmE3ZGFjYTBjYzI0ZTczNDE2ODdhYTNlNjox</t>
        </is>
      </c>
    </row>
    <row r="896" ht="25.5" customHeight="1">
      <c r="A896" t="inlineStr">
        <is>
          <t>202510220003</t>
        </is>
      </c>
      <c r="B896" t="inlineStr">
        <is>
          <t>已通过</t>
        </is>
      </c>
      <c r="C896" s="4">
        <v>45952.40625</v>
      </c>
      <c r="D896" s="4">
        <v>45952.54185185185</v>
      </c>
      <c r="E896" t="inlineStr">
        <is>
          <t>孟嘉磊</t>
        </is>
      </c>
      <c r="F896" t="inlineStr">
        <is>
          <t>产品与研发中心;机器人产品研发部;电子研发部</t>
        </is>
      </c>
      <c r="G896"/>
      <c r="H896">
        <v>1</v>
      </c>
      <c r="I896">
        <v>1</v>
      </c>
      <c r="J896" t="inlineStr">
        <is>
          <t>3h15m15.883s</t>
        </is>
      </c>
      <c r="K896" t="inlineStr">
        <is>
          <t>加班调休假</t>
        </is>
      </c>
      <c r="L896" s="2">
        <v>45953.5</v>
      </c>
      <c r="M896" s="2">
        <v>45953.5</v>
      </c>
      <c r="N896" t="inlineStr">
        <is>
          <t>0.5</t>
        </is>
      </c>
      <c r="O896" t="inlineStr">
        <is>
          <t>个人事由，请假半天处理一下</t>
        </is>
      </c>
      <c r="P896" t="inlineStr">
        <is>
          <t>天</t>
        </is>
      </c>
      <c r="Q896"/>
      <c r="R896"/>
      <c r="S896"/>
      <c r="T896" s="3"/>
      <c r="U896" s="3"/>
      <c r="V896"/>
      <c r="W896" t="inlineStr">
        <is>
          <t>NzU1MDE0NzI0MzAzMzAzNDc1MzpyZWN2MGpERUIxVHZFaDo5NTY5MzU3NTExN2Q3OTcyODBiNDI4OTgwNTRkNTFjMjox</t>
        </is>
      </c>
    </row>
    <row r="897" ht="25.5" customHeight="1">
      <c r="A897" t="inlineStr">
        <is>
          <t>202510220002</t>
        </is>
      </c>
      <c r="B897" t="inlineStr">
        <is>
          <t>已通过</t>
        </is>
      </c>
      <c r="C897" s="4">
        <v>45952.400289351855</v>
      </c>
      <c r="D897" s="4">
        <v>45952.54189814815</v>
      </c>
      <c r="E897" t="inlineStr">
        <is>
          <t>李雪阳</t>
        </is>
      </c>
      <c r="F897" t="inlineStr">
        <is>
          <t>项目管理部;销售管理部;中国区口味组</t>
        </is>
      </c>
      <c r="G897"/>
      <c r="H897">
        <v>1</v>
      </c>
      <c r="I897">
        <v>1</v>
      </c>
      <c r="J897" t="inlineStr">
        <is>
          <t>3h23m54.286s</t>
        </is>
      </c>
      <c r="K897" t="inlineStr">
        <is>
          <t>排休假</t>
        </is>
      </c>
      <c r="L897" s="2">
        <v>45951</v>
      </c>
      <c r="M897" s="2">
        <v>45952.5</v>
      </c>
      <c r="N897" t="inlineStr">
        <is>
          <t>2</t>
        </is>
      </c>
      <c r="O897" t="inlineStr">
        <is>
          <t>休息</t>
        </is>
      </c>
      <c r="P897" t="inlineStr">
        <is>
          <t>天</t>
        </is>
      </c>
      <c r="Q897"/>
      <c r="R897"/>
      <c r="S897"/>
      <c r="T897" s="3"/>
      <c r="U897" s="3"/>
      <c r="V897"/>
      <c r="W897" t="inlineStr">
        <is>
          <t>NzU1MDE0NzI0MzAzMzAzNDc1MzpyZWN2MGpCdUNmTGQ2RTo0MDg2OTlkMzQzY2Y0MmQ5ZGY2YzRkZmE2YzlkYjMyNzox</t>
        </is>
      </c>
    </row>
    <row r="898" ht="25.5" customHeight="1">
      <c r="A898" t="inlineStr">
        <is>
          <t>202510210076</t>
        </is>
      </c>
      <c r="B898" t="inlineStr">
        <is>
          <t>已撤回</t>
        </is>
      </c>
      <c r="C898" s="4">
        <v>45951.81625</v>
      </c>
      <c r="D898" s="4">
        <v>45952.39994212963</v>
      </c>
      <c r="E898" t="inlineStr">
        <is>
          <t>李雪阳</t>
        </is>
      </c>
      <c r="F898" t="inlineStr">
        <is>
          <t>项目管理部;销售管理部;中国区口味组</t>
        </is>
      </c>
      <c r="G898"/>
      <c r="H898">
        <v>0</v>
      </c>
      <c r="I898">
        <v>0</v>
      </c>
      <c r="J898" t="inlineStr">
        <is>
          <t>14h0m31.402s</t>
        </is>
      </c>
      <c r="K898" t="inlineStr">
        <is>
          <t>排休假</t>
        </is>
      </c>
      <c r="L898" s="2">
        <v>45951</v>
      </c>
      <c r="M898" s="2">
        <v>45951.5</v>
      </c>
      <c r="N898" t="inlineStr">
        <is>
          <t>1</t>
        </is>
      </c>
      <c r="O898" t="inlineStr">
        <is>
          <t>休息</t>
        </is>
      </c>
      <c r="P898" t="inlineStr">
        <is>
          <t>天</t>
        </is>
      </c>
      <c r="Q898"/>
      <c r="R898"/>
      <c r="S898"/>
      <c r="T898" s="3"/>
      <c r="U898" s="3"/>
      <c r="V898"/>
      <c r="W898" t="inlineStr">
        <is>
          <t>NzU1MDE0NzI0MzAzMzAzNDc1MzpyZWN2MGdiTGV6bXFxdDo1YWM2MWE5Njk2YjMyZWMwMDY4OWQ4YzhiYzQzNTIwNTox</t>
        </is>
      </c>
    </row>
    <row r="899" ht="25.5" customHeight="1">
      <c r="A899" t="inlineStr">
        <is>
          <t>202510210057</t>
        </is>
      </c>
      <c r="B899" t="inlineStr">
        <is>
          <t>已通过</t>
        </is>
      </c>
      <c r="C899" s="4">
        <v>45951.72858796296</v>
      </c>
      <c r="D899" s="4">
        <v>45951.76840277778</v>
      </c>
      <c r="E899" t="inlineStr">
        <is>
          <t>朴泰林</t>
        </is>
      </c>
      <c r="F899" t="inlineStr">
        <is>
          <t>项目管理部;产研项目管理部</t>
        </is>
      </c>
      <c r="G899"/>
      <c r="H899">
        <v>1</v>
      </c>
      <c r="I899">
        <v>1</v>
      </c>
      <c r="J899" t="inlineStr">
        <is>
          <t>57m20.739s</t>
        </is>
      </c>
      <c r="K899" t="inlineStr">
        <is>
          <t>年假 2025</t>
        </is>
      </c>
      <c r="L899" s="2">
        <v>45947</v>
      </c>
      <c r="M899" s="2">
        <v>45947.5</v>
      </c>
      <c r="N899" t="inlineStr">
        <is>
          <t>1</t>
        </is>
      </c>
      <c r="O899" t="inlineStr">
        <is>
          <t>丧假</t>
        </is>
      </c>
      <c r="P899" t="inlineStr">
        <is>
          <t>天</t>
        </is>
      </c>
      <c r="Q899"/>
      <c r="R899"/>
      <c r="S899"/>
      <c r="T899" s="3"/>
      <c r="U899" s="3"/>
      <c r="V899"/>
      <c r="W899" t="inlineStr">
        <is>
          <t>NzU1MDE0NzI0MzAzMzAzNDc1MzpyZWN2MGZGWVRtUUJMdTpiNjA2Y2Y0Y2IyNGYyMDhkZWY3NjM3YzM2MDg1ZDRmYTox</t>
        </is>
      </c>
    </row>
    <row r="900" ht="25.5" customHeight="1">
      <c r="A900" t="inlineStr">
        <is>
          <t>202510210034</t>
        </is>
      </c>
      <c r="B900" t="inlineStr">
        <is>
          <t>已通过</t>
        </is>
      </c>
      <c r="C900" s="4">
        <v>45951.568032407406</v>
      </c>
      <c r="D900" s="4">
        <v>45951.768692129626</v>
      </c>
      <c r="E900" t="inlineStr">
        <is>
          <t>周朝凌</t>
        </is>
      </c>
      <c r="F900" t="inlineStr">
        <is>
          <t>项目管理部;销售管理部;中国区口味组</t>
        </is>
      </c>
      <c r="G900"/>
      <c r="H900">
        <v>1</v>
      </c>
      <c r="I900">
        <v>1</v>
      </c>
      <c r="J900" t="inlineStr">
        <is>
          <t>4h48m56.116s</t>
        </is>
      </c>
      <c r="K900" t="inlineStr">
        <is>
          <t>排休假</t>
        </is>
      </c>
      <c r="L900" s="2">
        <v>45950</v>
      </c>
      <c r="M900" s="2">
        <v>45953.5</v>
      </c>
      <c r="N900" t="inlineStr">
        <is>
          <t>4</t>
        </is>
      </c>
      <c r="O900" t="inlineStr">
        <is>
          <t>家中有事，申请休息</t>
        </is>
      </c>
      <c r="P900" t="inlineStr">
        <is>
          <t>天</t>
        </is>
      </c>
      <c r="Q900"/>
      <c r="R900"/>
      <c r="S900"/>
      <c r="T900" s="3"/>
      <c r="U900" s="3"/>
      <c r="V900"/>
      <c r="W900" t="inlineStr">
        <is>
          <t>NzU1MDE0NzI0MzAzMzAzNDc1MzpyZWN2MGVKTWZTNGY5RTowNTYxNzg5MmQ4MDc0YjU5MmU3NGYzMTk1ZGI4NWUyNDox</t>
        </is>
      </c>
    </row>
    <row r="901" ht="25.5" customHeight="1">
      <c r="A901" t="inlineStr">
        <is>
          <t>202510210022</t>
        </is>
      </c>
      <c r="B901" t="inlineStr">
        <is>
          <t>已通过</t>
        </is>
      </c>
      <c r="C901" s="4">
        <v>45951.47355324074</v>
      </c>
      <c r="D901" s="4">
        <v>45951.76872685185</v>
      </c>
      <c r="E901" t="inlineStr">
        <is>
          <t>王野</t>
        </is>
      </c>
      <c r="F901" t="inlineStr">
        <is>
          <t>项目管理部;销售管理部;中国区口味组</t>
        </is>
      </c>
      <c r="G901"/>
      <c r="H901">
        <v>1</v>
      </c>
      <c r="I901">
        <v>1</v>
      </c>
      <c r="J901" t="inlineStr">
        <is>
          <t>7h5m2.807s</t>
        </is>
      </c>
      <c r="K901" t="inlineStr">
        <is>
          <t>排休假</t>
        </is>
      </c>
      <c r="L901" s="2">
        <v>45952</v>
      </c>
      <c r="M901" s="2">
        <v>45952.5</v>
      </c>
      <c r="N901" t="inlineStr">
        <is>
          <t>1</t>
        </is>
      </c>
      <c r="O901" t="inlineStr">
        <is>
          <t>正常排休</t>
        </is>
      </c>
      <c r="P901" t="inlineStr">
        <is>
          <t>天</t>
        </is>
      </c>
      <c r="Q901"/>
      <c r="R901"/>
      <c r="S901"/>
      <c r="T901" s="3"/>
      <c r="U901" s="3"/>
      <c r="V901"/>
      <c r="W901" t="inlineStr">
        <is>
          <t>NzU1MDE0NzI0MzAzMzAzNDc1MzpyZWN2MGVid0pKejljSjpkOTZhYWM2ZTMzZGQ5YTE2MGIxMzk1NWNlY2I4YTljYTox</t>
        </is>
      </c>
    </row>
    <row r="902" ht="25.5" customHeight="1">
      <c r="A902" t="inlineStr">
        <is>
          <t>202510200084</t>
        </is>
      </c>
      <c r="B902" t="inlineStr">
        <is>
          <t>已通过</t>
        </is>
      </c>
      <c r="C902" s="4">
        <v>45950.81756944444</v>
      </c>
      <c r="D902" s="4">
        <v>45951.372569444444</v>
      </c>
      <c r="E902" t="inlineStr">
        <is>
          <t>李雪阳</t>
        </is>
      </c>
      <c r="F902" t="inlineStr">
        <is>
          <t>项目管理部;销售管理部;中国区口味组</t>
        </is>
      </c>
      <c r="G902"/>
      <c r="H902">
        <v>1</v>
      </c>
      <c r="I902">
        <v>1</v>
      </c>
      <c r="J902" t="inlineStr">
        <is>
          <t>13h19m12.606s</t>
        </is>
      </c>
      <c r="K902" t="inlineStr">
        <is>
          <t>排休假</t>
        </is>
      </c>
      <c r="L902" s="2">
        <v>45950</v>
      </c>
      <c r="M902" s="2">
        <v>45950.5</v>
      </c>
      <c r="N902" t="inlineStr">
        <is>
          <t>1</t>
        </is>
      </c>
      <c r="O902" t="inlineStr">
        <is>
          <t>休息</t>
        </is>
      </c>
      <c r="P902" t="inlineStr">
        <is>
          <t>天</t>
        </is>
      </c>
      <c r="Q902"/>
      <c r="R902"/>
      <c r="S902"/>
      <c r="T902" s="3"/>
      <c r="U902" s="3"/>
      <c r="V902"/>
      <c r="W902" t="inlineStr">
        <is>
          <t>NzU1MDE0NzI0MzAzMzAzNDc1MzpyZWN2MGFsSWdEV01rUDpkYTJmYmJiNzJhMDRiNDdlZTJjM2ZmOTk1YjQxMjg2Mzox</t>
        </is>
      </c>
    </row>
    <row r="903" ht="25.5" customHeight="1">
      <c r="A903" t="inlineStr">
        <is>
          <t>202510190017</t>
        </is>
      </c>
      <c r="B903" t="inlineStr">
        <is>
          <t>已通过</t>
        </is>
      </c>
      <c r="C903" s="4">
        <v>45949.95725694444</v>
      </c>
      <c r="D903" s="4">
        <v>45950.432754629626</v>
      </c>
      <c r="E903" t="inlineStr">
        <is>
          <t>唐清林</t>
        </is>
      </c>
      <c r="F903" t="inlineStr">
        <is>
          <t>项目管理部;销售管理部;中国区口味组</t>
        </is>
      </c>
      <c r="G903"/>
      <c r="H903">
        <v>1</v>
      </c>
      <c r="I903">
        <v>1</v>
      </c>
      <c r="J903" t="inlineStr">
        <is>
          <t>11h24m43.012s</t>
        </is>
      </c>
      <c r="K903" t="inlineStr">
        <is>
          <t>排休假</t>
        </is>
      </c>
      <c r="L903" s="2">
        <v>45950</v>
      </c>
      <c r="M903" s="2">
        <v>45951.5</v>
      </c>
      <c r="N903" t="inlineStr">
        <is>
          <t>2</t>
        </is>
      </c>
      <c r="O903" t="inlineStr">
        <is>
          <t>休排休假</t>
        </is>
      </c>
      <c r="P903" t="inlineStr">
        <is>
          <t>天</t>
        </is>
      </c>
      <c r="Q903"/>
      <c r="R903"/>
      <c r="S903"/>
      <c r="T903" s="3"/>
      <c r="U903" s="3"/>
      <c r="V903"/>
      <c r="W903" t="inlineStr">
        <is>
          <t>NzU1MDE0NzI0MzAzMzAzNDc1MzpyZWN2MDVqUHJLekcxTzo2YzgxZjUzMTU3ZmM2NmQ3ZDZkNGRiM2NiNGRiZjQ5ZTox</t>
        </is>
      </c>
    </row>
    <row r="904" ht="25.5" customHeight="1">
      <c r="A904" t="inlineStr">
        <is>
          <t>202510190016</t>
        </is>
      </c>
      <c r="B904" t="inlineStr">
        <is>
          <t>已通过</t>
        </is>
      </c>
      <c r="C904" s="4">
        <v>45949.832453703704</v>
      </c>
      <c r="D904" s="4">
        <v>45950.43300925926</v>
      </c>
      <c r="E904" t="inlineStr">
        <is>
          <t>雷祖进</t>
        </is>
      </c>
      <c r="F904" t="inlineStr">
        <is>
          <t>项目管理部;销售管理部;中国区口味组</t>
        </is>
      </c>
      <c r="G904"/>
      <c r="H904">
        <v>1</v>
      </c>
      <c r="I904">
        <v>1</v>
      </c>
      <c r="J904" t="inlineStr">
        <is>
          <t>14h24m47.959s</t>
        </is>
      </c>
      <c r="K904" t="inlineStr">
        <is>
          <t>排休假</t>
        </is>
      </c>
      <c r="L904" s="2">
        <v>45948</v>
      </c>
      <c r="M904" s="2">
        <v>45948.5</v>
      </c>
      <c r="N904" t="inlineStr">
        <is>
          <t>1</t>
        </is>
      </c>
      <c r="O904" t="inlineStr">
        <is>
          <t>周末调休一天</t>
        </is>
      </c>
      <c r="P904" t="inlineStr">
        <is>
          <t>天</t>
        </is>
      </c>
      <c r="Q904"/>
      <c r="R904"/>
      <c r="S904"/>
      <c r="T904" s="3"/>
      <c r="U904" s="3"/>
      <c r="V904"/>
      <c r="W904" t="inlineStr">
        <is>
          <t>NzU1MDE0NzI0MzAzMzAzNDc1MzpyZWN2MDRBQWQ1WjhxUDphMGYxNTNlNWE1OTJjMDAxNTA4NzI1ZTRjM2E3ZDU1NDox</t>
        </is>
      </c>
    </row>
    <row r="905" ht="25.5" customHeight="1">
      <c r="A905" t="inlineStr">
        <is>
          <t>202510190011</t>
        </is>
      </c>
      <c r="B905" t="inlineStr">
        <is>
          <t>已通过</t>
        </is>
      </c>
      <c r="C905" s="4">
        <v>45949.5828587963</v>
      </c>
      <c r="D905" s="4">
        <v>45950.43303240741</v>
      </c>
      <c r="E905" t="inlineStr">
        <is>
          <t>李雪阳</t>
        </is>
      </c>
      <c r="F905" t="inlineStr">
        <is>
          <t>项目管理部;销售管理部;中国区口味组</t>
        </is>
      </c>
      <c r="G905"/>
      <c r="H905">
        <v>1</v>
      </c>
      <c r="I905">
        <v>1</v>
      </c>
      <c r="J905" t="inlineStr">
        <is>
          <t>20h24m14.468s</t>
        </is>
      </c>
      <c r="K905" t="inlineStr">
        <is>
          <t>排休假</t>
        </is>
      </c>
      <c r="L905" s="2">
        <v>45948</v>
      </c>
      <c r="M905" s="2">
        <v>45949.5</v>
      </c>
      <c r="N905" t="inlineStr">
        <is>
          <t>2</t>
        </is>
      </c>
      <c r="O905" t="inlineStr">
        <is>
          <t>休息</t>
        </is>
      </c>
      <c r="P905" t="inlineStr">
        <is>
          <t>天</t>
        </is>
      </c>
      <c r="Q905"/>
      <c r="R905"/>
      <c r="S905"/>
      <c r="T905" s="3"/>
      <c r="U905" s="3"/>
      <c r="V905"/>
      <c r="W905" t="inlineStr">
        <is>
          <t>NzU1MDE0NzI0MzAzMzAzNDc1MzpyZWN2MDM4Nm9CMnFrVjpjNWFhZDUzYTNjYjcyYjRiMzEyM2M5ZWFjYTA0NDZkZDox</t>
        </is>
      </c>
    </row>
    <row r="906" ht="25.5" customHeight="1">
      <c r="A906" t="inlineStr">
        <is>
          <t>202510190010</t>
        </is>
      </c>
      <c r="B906" t="inlineStr">
        <is>
          <t>已通过</t>
        </is>
      </c>
      <c r="C906" s="4">
        <v>45949.501076388886</v>
      </c>
      <c r="D906" s="4">
        <v>45950.43305555556</v>
      </c>
      <c r="E906" t="inlineStr">
        <is>
          <t>王野</t>
        </is>
      </c>
      <c r="F906" t="inlineStr">
        <is>
          <t>项目管理部;销售管理部;中国区口味组</t>
        </is>
      </c>
      <c r="G906"/>
      <c r="H906">
        <v>1</v>
      </c>
      <c r="I906">
        <v>1</v>
      </c>
      <c r="J906" t="inlineStr">
        <is>
          <t>22h22m3.065s</t>
        </is>
      </c>
      <c r="K906" t="inlineStr">
        <is>
          <t>排休假</t>
        </is>
      </c>
      <c r="L906" s="2">
        <v>45950</v>
      </c>
      <c r="M906" s="2">
        <v>45951.5</v>
      </c>
      <c r="N906" t="inlineStr">
        <is>
          <t>2</t>
        </is>
      </c>
      <c r="O906" t="inlineStr">
        <is>
          <t>正常休假，和销售沟通过来</t>
        </is>
      </c>
      <c r="P906" t="inlineStr">
        <is>
          <t>天</t>
        </is>
      </c>
      <c r="Q906"/>
      <c r="R906"/>
      <c r="S906"/>
      <c r="T906" s="3"/>
      <c r="U906" s="3"/>
      <c r="V906"/>
      <c r="W906" t="inlineStr">
        <is>
          <t>NzU1MDE0NzI0MzAzMzAzNDc1MzpyZWN2MDJFcldhYU96dzo3YzAwOTE4OTZhZjBmOTJjODRhMzhlZjU5YjUxNmMzMzox</t>
        </is>
      </c>
    </row>
    <row r="907" ht="25.5" customHeight="1">
      <c r="A907" t="inlineStr">
        <is>
          <t>202510190005</t>
        </is>
      </c>
      <c r="B907" t="inlineStr">
        <is>
          <t>已通过</t>
        </is>
      </c>
      <c r="C907" s="4">
        <v>45949.41869212963</v>
      </c>
      <c r="D907" s="4">
        <v>45950.4330787037</v>
      </c>
      <c r="E907" t="inlineStr">
        <is>
          <t>唐清林</t>
        </is>
      </c>
      <c r="F907" t="inlineStr">
        <is>
          <t>项目管理部;销售管理部;中国区口味组</t>
        </is>
      </c>
      <c r="G907"/>
      <c r="H907">
        <v>1</v>
      </c>
      <c r="I907">
        <v>1</v>
      </c>
      <c r="J907" t="inlineStr">
        <is>
          <t>24h20m43.034s</t>
        </is>
      </c>
      <c r="K907" t="inlineStr">
        <is>
          <t>排休假</t>
        </is>
      </c>
      <c r="L907" s="2">
        <v>45949</v>
      </c>
      <c r="M907" s="2">
        <v>45949.5</v>
      </c>
      <c r="N907" t="inlineStr">
        <is>
          <t>1</t>
        </is>
      </c>
      <c r="O907" t="inlineStr">
        <is>
          <t>周日正常休假</t>
        </is>
      </c>
      <c r="P907" t="inlineStr">
        <is>
          <t>天</t>
        </is>
      </c>
      <c r="Q907"/>
      <c r="R907"/>
      <c r="S907"/>
      <c r="T907" s="3"/>
      <c r="U907" s="3"/>
      <c r="V907"/>
      <c r="W907" t="inlineStr">
        <is>
          <t>NzU1MDE0NzI0MzAzMzAzNDc1MzpyZWN2MDJhQXlCVU8yTzoyNTFlMzFkZGU4NzczNGYxNDcwZGMwMWVhZTgzM2UyNzox</t>
        </is>
      </c>
    </row>
    <row r="908" ht="25.5" customHeight="1">
      <c r="A908" t="inlineStr">
        <is>
          <t>202510190004</t>
        </is>
      </c>
      <c r="B908" t="inlineStr">
        <is>
          <t>已通过</t>
        </is>
      </c>
      <c r="C908" s="4">
        <v>45949.41436342592</v>
      </c>
      <c r="D908" s="4">
        <v>45950.43309027778</v>
      </c>
      <c r="E908" t="inlineStr">
        <is>
          <t>余振兴</t>
        </is>
      </c>
      <c r="F908" t="inlineStr">
        <is>
          <t>项目管理部;销售管理部;中国区口味组</t>
        </is>
      </c>
      <c r="G908"/>
      <c r="H908">
        <v>1</v>
      </c>
      <c r="I908">
        <v>1</v>
      </c>
      <c r="J908" t="inlineStr">
        <is>
          <t>24h26m58.059s</t>
        </is>
      </c>
      <c r="K908" t="inlineStr">
        <is>
          <t>排休假</t>
        </is>
      </c>
      <c r="L908" s="2">
        <v>45948</v>
      </c>
      <c r="M908" s="2">
        <v>45949.5</v>
      </c>
      <c r="N908" t="inlineStr">
        <is>
          <t>2</t>
        </is>
      </c>
      <c r="O908" t="inlineStr">
        <is>
          <t>周末无工作安排，正常休假，</t>
        </is>
      </c>
      <c r="P908" t="inlineStr">
        <is>
          <t>天</t>
        </is>
      </c>
      <c r="Q908"/>
      <c r="R908"/>
      <c r="S908"/>
      <c r="T908" s="3"/>
      <c r="U908" s="3"/>
      <c r="V908"/>
      <c r="W908" t="inlineStr">
        <is>
          <t>NzU1MDE0NzI0MzAzMzAzNDc1MzpyZWN2MDI5MTRYRk9SbjozMzAzODQ1MTg2ZTRiZWNmYTM3NzE4YTU1MDNhMGUzYzox</t>
        </is>
      </c>
    </row>
    <row r="909" ht="25.5" customHeight="1">
      <c r="A909" t="inlineStr">
        <is>
          <t>202510190001</t>
        </is>
      </c>
      <c r="B909" t="inlineStr">
        <is>
          <t>已通过</t>
        </is>
      </c>
      <c r="C909" s="4">
        <v>45949.01631944445</v>
      </c>
      <c r="D909" s="4">
        <v>45950.43311342593</v>
      </c>
      <c r="E909" t="inlineStr">
        <is>
          <t>吴春斌</t>
        </is>
      </c>
      <c r="F909" t="inlineStr">
        <is>
          <t>项目管理部;销售管理部;中国区口味组</t>
        </is>
      </c>
      <c r="G909"/>
      <c r="H909">
        <v>1</v>
      </c>
      <c r="I909">
        <v>1</v>
      </c>
      <c r="J909" t="inlineStr">
        <is>
          <t>34h0m11.211s</t>
        </is>
      </c>
      <c r="K909" t="inlineStr">
        <is>
          <t>排休假</t>
        </is>
      </c>
      <c r="L909" s="2">
        <v>45949</v>
      </c>
      <c r="M909" s="2">
        <v>45950.5</v>
      </c>
      <c r="N909" t="inlineStr">
        <is>
          <t>2</t>
        </is>
      </c>
      <c r="O909" t="inlineStr">
        <is>
          <t>暂无项目排休</t>
        </is>
      </c>
      <c r="P909" t="inlineStr">
        <is>
          <t>天</t>
        </is>
      </c>
      <c r="Q909"/>
      <c r="R909"/>
      <c r="S909"/>
      <c r="T909" s="3"/>
      <c r="U909" s="3"/>
      <c r="V909"/>
      <c r="W909" t="inlineStr">
        <is>
          <t>NzU1MDE0NzI0MzAzMzAzNDc1MzpyZWN1WlpPSXMzWkxaQzozZjliZWY2NWQ3MWE5OGZmYTBhZmE4OGU3ODI2NDhmMzox</t>
        </is>
      </c>
    </row>
    <row r="910" ht="25.5" customHeight="1">
      <c r="A910" t="inlineStr">
        <is>
          <t>202510180026</t>
        </is>
      </c>
      <c r="B910" t="inlineStr">
        <is>
          <t>已通过</t>
        </is>
      </c>
      <c r="C910" s="4">
        <v>45948.912986111114</v>
      </c>
      <c r="D910" s="4">
        <v>45950.43313657407</v>
      </c>
      <c r="E910" t="inlineStr">
        <is>
          <t>吴文涛</t>
        </is>
      </c>
      <c r="F910" t="inlineStr">
        <is>
          <t>项目管理部;销售管理部;中国区口味组</t>
        </is>
      </c>
      <c r="G910"/>
      <c r="H910">
        <v>1</v>
      </c>
      <c r="I910">
        <v>1</v>
      </c>
      <c r="J910" t="inlineStr">
        <is>
          <t>36h29m1.349s</t>
        </is>
      </c>
      <c r="K910" t="inlineStr">
        <is>
          <t>排休假</t>
        </is>
      </c>
      <c r="L910" s="2">
        <v>45949</v>
      </c>
      <c r="M910" s="2">
        <v>45949.5</v>
      </c>
      <c r="N910" t="inlineStr">
        <is>
          <t>1</t>
        </is>
      </c>
      <c r="O910" t="inlineStr">
        <is>
          <t>正常排休</t>
        </is>
      </c>
      <c r="P910" t="inlineStr">
        <is>
          <t>天</t>
        </is>
      </c>
      <c r="Q910"/>
      <c r="R910"/>
      <c r="S910"/>
      <c r="T910" s="3"/>
      <c r="U910" s="3"/>
      <c r="V910"/>
      <c r="W910" t="inlineStr">
        <is>
          <t>NzU1MDE0NzI0MzAzMzAzNDc1MzpyZWN1WlpkZk9PemVYRDpmZjg3NWY5NGIyZjdhNzIxNTkzZDk4NmE5NTI5MjMwYTox</t>
        </is>
      </c>
    </row>
    <row r="911" ht="25.5" customHeight="1">
      <c r="A911" t="inlineStr">
        <is>
          <t>202510180025</t>
        </is>
      </c>
      <c r="B911" t="inlineStr">
        <is>
          <t>已通过</t>
        </is>
      </c>
      <c r="C911" s="4">
        <v>45948.85042824074</v>
      </c>
      <c r="D911" s="4">
        <v>45950.433171296296</v>
      </c>
      <c r="E911" t="inlineStr">
        <is>
          <t>张海</t>
        </is>
      </c>
      <c r="F911" t="inlineStr">
        <is>
          <t>项目管理部;销售管理部;中国区口味组</t>
        </is>
      </c>
      <c r="G911"/>
      <c r="H911">
        <v>1</v>
      </c>
      <c r="I911">
        <v>1</v>
      </c>
      <c r="J911" t="inlineStr">
        <is>
          <t>37h59m8.669s</t>
        </is>
      </c>
      <c r="K911" t="inlineStr">
        <is>
          <t>排休假</t>
        </is>
      </c>
      <c r="L911" s="2">
        <v>45949</v>
      </c>
      <c r="M911" s="2">
        <v>45949.5</v>
      </c>
      <c r="N911" t="inlineStr">
        <is>
          <t>1</t>
        </is>
      </c>
      <c r="O911" t="inlineStr">
        <is>
          <t>正常排休</t>
        </is>
      </c>
      <c r="P911" t="inlineStr">
        <is>
          <t>天</t>
        </is>
      </c>
      <c r="Q911"/>
      <c r="R911"/>
      <c r="S911"/>
      <c r="T911" s="3"/>
      <c r="U911" s="3"/>
      <c r="V911"/>
      <c r="W911" t="inlineStr">
        <is>
          <t>NzU1MDE0NzI0MzAzMzAzNDc1MzpyZWN1WllRekl6dktHMDpkNjVmYTg4MWY4YTdlMGM3ZDZhNDg1ZDJmMmU5MDFjYzox</t>
        </is>
      </c>
    </row>
    <row r="912" ht="25.5" customHeight="1">
      <c r="A912" t="inlineStr">
        <is>
          <t>202510180023</t>
        </is>
      </c>
      <c r="B912" t="inlineStr">
        <is>
          <t>已通过</t>
        </is>
      </c>
      <c r="C912" s="4">
        <v>45948.80037037037</v>
      </c>
      <c r="D912" s="4">
        <v>45950.43319444444</v>
      </c>
      <c r="E912" t="inlineStr">
        <is>
          <t>刘兰强</t>
        </is>
      </c>
      <c r="F912" t="inlineStr">
        <is>
          <t>项目管理部;销售管理部;中国区口味组</t>
        </is>
      </c>
      <c r="G912"/>
      <c r="H912">
        <v>1</v>
      </c>
      <c r="I912">
        <v>1</v>
      </c>
      <c r="J912" t="inlineStr">
        <is>
          <t>39h11m15.43s</t>
        </is>
      </c>
      <c r="K912" t="inlineStr">
        <is>
          <t>排休假</t>
        </is>
      </c>
      <c r="L912" s="2">
        <v>45949</v>
      </c>
      <c r="M912" s="2">
        <v>45949.5</v>
      </c>
      <c r="N912" t="inlineStr">
        <is>
          <t>1</t>
        </is>
      </c>
      <c r="O912" t="inlineStr">
        <is>
          <t>正常排休</t>
        </is>
      </c>
      <c r="P912" t="inlineStr">
        <is>
          <t>天</t>
        </is>
      </c>
      <c r="Q912"/>
      <c r="R912"/>
      <c r="S912"/>
      <c r="T912" s="3"/>
      <c r="U912" s="3"/>
      <c r="V912"/>
      <c r="W912" t="inlineStr">
        <is>
          <t>NzU1MDE0NzI0MzAzMzAzNDc1MzpyZWN1Wll5cUJyTmdNQTpiYjlhNzcxOWQxYTFkZjVlYjU4YjA5OWNmM2NiNjk5Mzox</t>
        </is>
      </c>
    </row>
    <row r="913" ht="25.5" customHeight="1">
      <c r="A913" t="inlineStr">
        <is>
          <t>202510180015</t>
        </is>
      </c>
      <c r="B913" t="inlineStr">
        <is>
          <t>已通过</t>
        </is>
      </c>
      <c r="C913" s="4">
        <v>45948.47980324074</v>
      </c>
      <c r="D913" s="4">
        <v>45950.433229166665</v>
      </c>
      <c r="E913" t="inlineStr">
        <is>
          <t>曹发</t>
        </is>
      </c>
      <c r="F913" t="inlineStr">
        <is>
          <t>项目管理部;销售管理部;中国区口味组</t>
        </is>
      </c>
      <c r="G913"/>
      <c r="H913">
        <v>1</v>
      </c>
      <c r="I913">
        <v>1</v>
      </c>
      <c r="J913" t="inlineStr">
        <is>
          <t>46h52m56.83s</t>
        </is>
      </c>
      <c r="K913" t="inlineStr">
        <is>
          <t>排休假</t>
        </is>
      </c>
      <c r="L913" s="2">
        <v>45948</v>
      </c>
      <c r="M913" s="2">
        <v>45949.5</v>
      </c>
      <c r="N913" t="inlineStr">
        <is>
          <t>2</t>
        </is>
      </c>
      <c r="O913" t="inlineStr">
        <is>
          <t>正常休假</t>
        </is>
      </c>
      <c r="P913" t="inlineStr">
        <is>
          <t>天</t>
        </is>
      </c>
      <c r="Q913"/>
      <c r="R913"/>
      <c r="S913"/>
      <c r="T913" s="3"/>
      <c r="U913" s="3"/>
      <c r="V913"/>
      <c r="W913" t="inlineStr">
        <is>
          <t>NzU1MDE0NzI0MzAzMzAzNDc1MzpyZWN1WldHZGVtd1I4ejo2MTU5MjY5NzVjN2E2ZGM0YTNjMjQzM2MxNzliOGU2Zjox</t>
        </is>
      </c>
    </row>
    <row r="914" ht="25.5" customHeight="1">
      <c r="A914" t="inlineStr">
        <is>
          <t>202510180012</t>
        </is>
      </c>
      <c r="B914" t="inlineStr">
        <is>
          <t>已通过</t>
        </is>
      </c>
      <c r="C914" s="4">
        <v>45948.41087962963</v>
      </c>
      <c r="D914" s="4">
        <v>45948.44341435185</v>
      </c>
      <c r="E914" t="inlineStr">
        <is>
          <t>马志明</t>
        </is>
      </c>
      <c r="F914" t="inlineStr">
        <is>
          <t>项目管理部;销售管理部;中国区口味组</t>
        </is>
      </c>
      <c r="G914"/>
      <c r="H914">
        <v>1</v>
      </c>
      <c r="I914">
        <v>1</v>
      </c>
      <c r="J914" t="inlineStr">
        <is>
          <t>46m51.123s</t>
        </is>
      </c>
      <c r="K914" t="inlineStr">
        <is>
          <t>排休假</t>
        </is>
      </c>
      <c r="L914" s="2">
        <v>45948</v>
      </c>
      <c r="M914" s="2">
        <v>45949.5</v>
      </c>
      <c r="N914" t="inlineStr">
        <is>
          <t>2</t>
        </is>
      </c>
      <c r="O914" t="inlineStr">
        <is>
          <t>排休</t>
        </is>
      </c>
      <c r="P914" t="inlineStr">
        <is>
          <t>天</t>
        </is>
      </c>
      <c r="Q914"/>
      <c r="R914"/>
      <c r="S914"/>
      <c r="T914" s="3"/>
      <c r="U914" s="3"/>
      <c r="V914"/>
      <c r="W914" t="inlineStr">
        <is>
          <t>NzU1MDE0NzI0MzAzMzAzNDc1MzpyZWN1WldoZTh3UmdBajphZWQwYzc3NTA5NTQzNWNkNDUwMWU4ZWRkODAxNmM4NDox</t>
        </is>
      </c>
    </row>
    <row r="915" ht="25.5" customHeight="1">
      <c r="A915" t="inlineStr">
        <is>
          <t>202510180011</t>
        </is>
      </c>
      <c r="B915" t="inlineStr">
        <is>
          <t>已通过</t>
        </is>
      </c>
      <c r="C915" s="4">
        <v>45948.41038194444</v>
      </c>
      <c r="D915" s="4">
        <v>45948.4434837963</v>
      </c>
      <c r="E915" t="inlineStr">
        <is>
          <t>马志明</t>
        </is>
      </c>
      <c r="F915" t="inlineStr">
        <is>
          <t>项目管理部;销售管理部;中国区口味组</t>
        </is>
      </c>
      <c r="G915"/>
      <c r="H915">
        <v>1</v>
      </c>
      <c r="I915">
        <v>1</v>
      </c>
      <c r="J915" t="inlineStr">
        <is>
          <t>47m39.868s</t>
        </is>
      </c>
      <c r="K915" t="inlineStr">
        <is>
          <t>排休假</t>
        </is>
      </c>
      <c r="L915" s="2">
        <v>45946</v>
      </c>
      <c r="M915" s="2">
        <v>45946.5</v>
      </c>
      <c r="N915" t="inlineStr">
        <is>
          <t>1</t>
        </is>
      </c>
      <c r="O915" t="inlineStr">
        <is>
          <t>排休</t>
        </is>
      </c>
      <c r="P915" t="inlineStr">
        <is>
          <t>天</t>
        </is>
      </c>
      <c r="Q915"/>
      <c r="R915"/>
      <c r="S915"/>
      <c r="T915" s="3"/>
      <c r="U915" s="3"/>
      <c r="V915"/>
      <c r="W915" t="inlineStr">
        <is>
          <t>NzU1MDE0NzI0MzAzMzAzNDc1MzpyZWN1WldoMzBZanJHdDo4NDdhZTQ5MGUxZGZkOGU0OWY4ZGM3OGFkOTY4MWZiZjox</t>
        </is>
      </c>
    </row>
    <row r="916" ht="25.5" customHeight="1">
      <c r="A916" t="inlineStr">
        <is>
          <t>202510180010</t>
        </is>
      </c>
      <c r="B916" t="inlineStr">
        <is>
          <t>已通过</t>
        </is>
      </c>
      <c r="C916" s="4">
        <v>45948.40987268519</v>
      </c>
      <c r="D916" s="4">
        <v>45948.44353009259</v>
      </c>
      <c r="E916" t="inlineStr">
        <is>
          <t>马志明</t>
        </is>
      </c>
      <c r="F916" t="inlineStr">
        <is>
          <t>项目管理部;销售管理部;中国区口味组</t>
        </is>
      </c>
      <c r="G916"/>
      <c r="H916">
        <v>1</v>
      </c>
      <c r="I916">
        <v>1</v>
      </c>
      <c r="J916" t="inlineStr">
        <is>
          <t>48m28.21s</t>
        </is>
      </c>
      <c r="K916" t="inlineStr">
        <is>
          <t>排休假</t>
        </is>
      </c>
      <c r="L916" s="2">
        <v>45940</v>
      </c>
      <c r="M916" s="2">
        <v>45942.5</v>
      </c>
      <c r="N916" t="inlineStr">
        <is>
          <t>3</t>
        </is>
      </c>
      <c r="O916" t="inlineStr">
        <is>
          <t>排休</t>
        </is>
      </c>
      <c r="P916" t="inlineStr">
        <is>
          <t>天</t>
        </is>
      </c>
      <c r="Q916"/>
      <c r="R916"/>
      <c r="S916"/>
      <c r="T916" s="3"/>
      <c r="U916" s="3"/>
      <c r="V916"/>
      <c r="W916" t="inlineStr">
        <is>
          <t>NzU1MDE0NzI0MzAzMzAzNDc1MzpyZWN1WldnUnFERXJUUjo4NDhiZGYyNDdjNzJjNWI2OTBkMDIwM2I1MWFlMTU2ZDox</t>
        </is>
      </c>
    </row>
    <row r="917" ht="25.5" customHeight="1">
      <c r="A917" t="inlineStr">
        <is>
          <t>202510180009</t>
        </is>
      </c>
      <c r="B917" t="inlineStr">
        <is>
          <t>已通过</t>
        </is>
      </c>
      <c r="C917" s="4">
        <v>45948.409166666665</v>
      </c>
      <c r="D917" s="4">
        <v>45948.443564814814</v>
      </c>
      <c r="E917" t="inlineStr">
        <is>
          <t>马志明</t>
        </is>
      </c>
      <c r="F917" t="inlineStr">
        <is>
          <t>项目管理部;销售管理部;中国区口味组</t>
        </is>
      </c>
      <c r="G917"/>
      <c r="H917">
        <v>1</v>
      </c>
      <c r="I917">
        <v>1</v>
      </c>
      <c r="J917" t="inlineStr">
        <is>
          <t>49m32.674s</t>
        </is>
      </c>
      <c r="K917" t="inlineStr">
        <is>
          <t>排休假</t>
        </is>
      </c>
      <c r="L917" s="2">
        <v>45937</v>
      </c>
      <c r="M917" s="2">
        <v>45939.5</v>
      </c>
      <c r="N917" t="inlineStr">
        <is>
          <t>3</t>
        </is>
      </c>
      <c r="O917" t="inlineStr">
        <is>
          <t>排休</t>
        </is>
      </c>
      <c r="P917" t="inlineStr">
        <is>
          <t>天</t>
        </is>
      </c>
      <c r="Q917"/>
      <c r="R917"/>
      <c r="S917"/>
      <c r="T917" s="3"/>
      <c r="U917" s="3"/>
      <c r="V917"/>
      <c r="W917" t="inlineStr">
        <is>
          <t>NzU1MDE0NzI0MzAzMzAzNDc1MzpyZWN1WldnQkNMOGpLRTo0OTIwMTc3OTllMDJmYWY5NWMxMmExNmU5ZDNlNWVhZTox</t>
        </is>
      </c>
    </row>
    <row r="918" ht="25.5" customHeight="1">
      <c r="A918" t="inlineStr">
        <is>
          <t>202510180008</t>
        </is>
      </c>
      <c r="B918" t="inlineStr">
        <is>
          <t>已通过</t>
        </is>
      </c>
      <c r="C918" s="4">
        <v>45948.40861111111</v>
      </c>
      <c r="D918" s="4">
        <v>45948.44362268518</v>
      </c>
      <c r="E918" t="inlineStr">
        <is>
          <t>马志明</t>
        </is>
      </c>
      <c r="F918" t="inlineStr">
        <is>
          <t>项目管理部;销售管理部;中国区口味组</t>
        </is>
      </c>
      <c r="G918"/>
      <c r="H918">
        <v>1</v>
      </c>
      <c r="I918">
        <v>1</v>
      </c>
      <c r="J918" t="inlineStr">
        <is>
          <t>50m24.955s</t>
        </is>
      </c>
      <c r="K918" t="inlineStr">
        <is>
          <t>排休假</t>
        </is>
      </c>
      <c r="L918" s="2">
        <v>45934</v>
      </c>
      <c r="M918" s="2">
        <v>45936.5</v>
      </c>
      <c r="N918" t="inlineStr">
        <is>
          <t>3</t>
        </is>
      </c>
      <c r="O918" t="inlineStr">
        <is>
          <t>排休</t>
        </is>
      </c>
      <c r="P918" t="inlineStr">
        <is>
          <t>天</t>
        </is>
      </c>
      <c r="Q918"/>
      <c r="R918"/>
      <c r="S918"/>
      <c r="T918" s="3"/>
      <c r="U918" s="3"/>
      <c r="V918"/>
      <c r="W918" t="inlineStr">
        <is>
          <t>NzU1MDE0NzI0MzAzMzAzNDc1MzpyZWN1WldncDN3bVN6QTo1OTljOWYwOTUzNzIyODQzMWZmODkyYjkyODc5YWI5ZDox</t>
        </is>
      </c>
    </row>
    <row r="919" ht="25.5" customHeight="1">
      <c r="A919" t="inlineStr">
        <is>
          <t>202510180007</t>
        </is>
      </c>
      <c r="B919" t="inlineStr">
        <is>
          <t>已通过</t>
        </is>
      </c>
      <c r="C919" s="4">
        <v>45948.40814814815</v>
      </c>
      <c r="D919" s="4">
        <v>45948.443657407406</v>
      </c>
      <c r="E919" t="inlineStr">
        <is>
          <t>马志明</t>
        </is>
      </c>
      <c r="F919" t="inlineStr">
        <is>
          <t>项目管理部;销售管理部;中国区口味组</t>
        </is>
      </c>
      <c r="G919"/>
      <c r="H919">
        <v>1</v>
      </c>
      <c r="I919">
        <v>1</v>
      </c>
      <c r="J919" t="inlineStr">
        <is>
          <t>51m7.814s</t>
        </is>
      </c>
      <c r="K919" t="inlineStr">
        <is>
          <t>排休假</t>
        </is>
      </c>
      <c r="L919" s="2">
        <v>45931</v>
      </c>
      <c r="M919" s="2">
        <v>45933.5</v>
      </c>
      <c r="N919" t="inlineStr">
        <is>
          <t>3</t>
        </is>
      </c>
      <c r="O919" t="inlineStr">
        <is>
          <t>排休</t>
        </is>
      </c>
      <c r="P919" t="inlineStr">
        <is>
          <t>天</t>
        </is>
      </c>
      <c r="Q919"/>
      <c r="R919"/>
      <c r="S919"/>
      <c r="T919" s="3"/>
      <c r="U919" s="3"/>
      <c r="V919"/>
      <c r="W919" t="inlineStr">
        <is>
          <t>NzU1MDE0NzI0MzAzMzAzNDc1MzpyZWN1WldnZUxSaGZoTTplODBiNTMwMzhlNGY0M2I2MjcyMDhhNDA0YmE3NWNmMTox</t>
        </is>
      </c>
    </row>
    <row r="920" ht="25.5" customHeight="1">
      <c r="A920" t="inlineStr">
        <is>
          <t>202510180006</t>
        </is>
      </c>
      <c r="B920" t="inlineStr">
        <is>
          <t>已通过</t>
        </is>
      </c>
      <c r="C920" s="4">
        <v>45948.35334490741</v>
      </c>
      <c r="D920" s="4">
        <v>45948.443703703706</v>
      </c>
      <c r="E920" t="inlineStr">
        <is>
          <t>黄俊龙</t>
        </is>
      </c>
      <c r="F920" t="inlineStr">
        <is>
          <t>项目管理部;销售管理部;中国区口味组</t>
        </is>
      </c>
      <c r="G920"/>
      <c r="H920">
        <v>1</v>
      </c>
      <c r="I920">
        <v>1</v>
      </c>
      <c r="J920" t="inlineStr">
        <is>
          <t>2h10m6.606s</t>
        </is>
      </c>
      <c r="K920" t="inlineStr">
        <is>
          <t>排休假</t>
        </is>
      </c>
      <c r="L920" s="2">
        <v>45948</v>
      </c>
      <c r="M920" s="2">
        <v>45949.5</v>
      </c>
      <c r="N920" t="inlineStr">
        <is>
          <t>2</t>
        </is>
      </c>
      <c r="O920" t="inlineStr">
        <is>
          <t>调休</t>
        </is>
      </c>
      <c r="P920" t="inlineStr">
        <is>
          <t>天</t>
        </is>
      </c>
      <c r="Q920"/>
      <c r="R920"/>
      <c r="S920"/>
      <c r="T920" s="3"/>
      <c r="U920" s="3"/>
      <c r="V920"/>
      <c r="W920" t="inlineStr">
        <is>
          <t>NzU1MDE0NzI0MzAzMzAzNDc1MzpyZWN1WlZXbjFYOERocTo1OTUyMGRmNTdjYjIzYTllZWMxOTExYzVmZGQ4NmRkOTox</t>
        </is>
      </c>
    </row>
    <row r="921" ht="25.5" customHeight="1">
      <c r="A921" t="inlineStr">
        <is>
          <t>202510170089</t>
        </is>
      </c>
      <c r="B921" t="inlineStr">
        <is>
          <t>已通过</t>
        </is>
      </c>
      <c r="C921" s="4">
        <v>45947.999548611115</v>
      </c>
      <c r="D921" s="4">
        <v>45948.03810185185</v>
      </c>
      <c r="E921" t="inlineStr">
        <is>
          <t>尹龙强</t>
        </is>
      </c>
      <c r="F921" t="inlineStr">
        <is>
          <t>项目管理部;销售管理部;中国区口味组</t>
        </is>
      </c>
      <c r="G921"/>
      <c r="H921">
        <v>1</v>
      </c>
      <c r="I921">
        <v>1</v>
      </c>
      <c r="J921" t="inlineStr">
        <is>
          <t>55m30.861s</t>
        </is>
      </c>
      <c r="K921" t="inlineStr">
        <is>
          <t>排休假</t>
        </is>
      </c>
      <c r="L921" s="2">
        <v>45948</v>
      </c>
      <c r="M921" s="2">
        <v>45948.5</v>
      </c>
      <c r="N921" t="inlineStr">
        <is>
          <t>1</t>
        </is>
      </c>
      <c r="O921" t="inlineStr">
        <is>
          <t>原地休息调整</t>
        </is>
      </c>
      <c r="P921" t="inlineStr">
        <is>
          <t>天</t>
        </is>
      </c>
      <c r="Q921"/>
      <c r="R921"/>
      <c r="S921"/>
      <c r="T921" s="3"/>
      <c r="U921" s="3"/>
      <c r="V921"/>
      <c r="W921" t="inlineStr">
        <is>
          <t>NzU1MDE0NzI0MzAzMzAzNDc1MzpyZWN1WlRTN3lEdkU3MzpkN2VhMmZlMzE5ODY4M2JmZmEyYWNhNGJkYzFlYzJjMDox</t>
        </is>
      </c>
    </row>
    <row r="922" ht="25.5" customHeight="1">
      <c r="A922" t="inlineStr">
        <is>
          <t>202510170088</t>
        </is>
      </c>
      <c r="B922" t="inlineStr">
        <is>
          <t>已通过</t>
        </is>
      </c>
      <c r="C922" s="4">
        <v>45947.9790625</v>
      </c>
      <c r="D922" s="4">
        <v>45947.979375</v>
      </c>
      <c r="E922" t="inlineStr">
        <is>
          <t>周朝凌</t>
        </is>
      </c>
      <c r="F922" t="inlineStr">
        <is>
          <t>项目管理部;销售管理部;中国区口味组</t>
        </is>
      </c>
      <c r="G922"/>
      <c r="H922">
        <v>1</v>
      </c>
      <c r="I922">
        <v>1</v>
      </c>
      <c r="J922" t="inlineStr">
        <is>
          <t>26.629s</t>
        </is>
      </c>
      <c r="K922" t="inlineStr">
        <is>
          <t>排休假</t>
        </is>
      </c>
      <c r="L922" s="2">
        <v>45948</v>
      </c>
      <c r="M922" s="2">
        <v>45949.5</v>
      </c>
      <c r="N922" t="inlineStr">
        <is>
          <t>2</t>
        </is>
      </c>
      <c r="O922" t="inlineStr">
        <is>
          <t>周末正常休息2天</t>
        </is>
      </c>
      <c r="P922" t="inlineStr">
        <is>
          <t>天</t>
        </is>
      </c>
      <c r="Q922"/>
      <c r="R922"/>
      <c r="S922"/>
      <c r="T922" s="3"/>
      <c r="U922" s="3"/>
      <c r="V922"/>
      <c r="W922" t="inlineStr">
        <is>
          <t>NzU1MDE0NzI0MzAzMzAzNDc1MzpyZWN1WlRLR2pLeUJORzo5OGIzM2JmZDBlODYzMDc3N2Q1MjA0MDIxNDQ4MzFiOTox</t>
        </is>
      </c>
    </row>
    <row r="923" ht="25.5" customHeight="1">
      <c r="A923" t="inlineStr">
        <is>
          <t>202510170087</t>
        </is>
      </c>
      <c r="B923" t="inlineStr">
        <is>
          <t>已通过</t>
        </is>
      </c>
      <c r="C923" s="4">
        <v>45947.978680555556</v>
      </c>
      <c r="D923" s="4">
        <v>45947.97887731482</v>
      </c>
      <c r="E923" t="inlineStr">
        <is>
          <t>周朝凌</t>
        </is>
      </c>
      <c r="F923" t="inlineStr">
        <is>
          <t>项目管理部;销售管理部;中国区口味组</t>
        </is>
      </c>
      <c r="G923"/>
      <c r="H923">
        <v>1</v>
      </c>
      <c r="I923">
        <v>1</v>
      </c>
      <c r="J923" t="inlineStr">
        <is>
          <t>17.876s</t>
        </is>
      </c>
      <c r="K923" t="inlineStr">
        <is>
          <t>排休假</t>
        </is>
      </c>
      <c r="L923" s="2">
        <v>45947</v>
      </c>
      <c r="M923" s="2">
        <v>45947.5</v>
      </c>
      <c r="N923" t="inlineStr">
        <is>
          <t>1</t>
        </is>
      </c>
      <c r="O923" t="inlineStr">
        <is>
          <t>因家中有事，请假休息</t>
        </is>
      </c>
      <c r="P923" t="inlineStr">
        <is>
          <t>天</t>
        </is>
      </c>
      <c r="Q923"/>
      <c r="R923"/>
      <c r="S923"/>
      <c r="T923" s="3"/>
      <c r="U923" s="3"/>
      <c r="V923"/>
      <c r="W923" t="inlineStr">
        <is>
          <t>NzU1MDE0NzI0MzAzMzAzNDc1MzpyZWN1WlRLeHpGY2hBSjowY2ExMWJjMGM4ZGVjZTQyODQ0YTE4ZDE1NTVmYTE0Yjox</t>
        </is>
      </c>
    </row>
    <row r="924" ht="25.5" customHeight="1">
      <c r="A924" t="inlineStr">
        <is>
          <t>202510170085</t>
        </is>
      </c>
      <c r="B924" t="inlineStr">
        <is>
          <t>已通过</t>
        </is>
      </c>
      <c r="C924" s="4">
        <v>45947.87998842593</v>
      </c>
      <c r="D924" s="4">
        <v>45947.88018518518</v>
      </c>
      <c r="E924" t="inlineStr">
        <is>
          <t>朱洪军</t>
        </is>
      </c>
      <c r="F924" t="inlineStr">
        <is>
          <t>项目管理部;销售管理部;中国区口味组</t>
        </is>
      </c>
      <c r="G924"/>
      <c r="H924">
        <v>1</v>
      </c>
      <c r="I924">
        <v>1</v>
      </c>
      <c r="J924" t="inlineStr">
        <is>
          <t>16.651s</t>
        </is>
      </c>
      <c r="K924" t="inlineStr">
        <is>
          <t>排休假</t>
        </is>
      </c>
      <c r="L924" s="2">
        <v>45948</v>
      </c>
      <c r="M924" s="2">
        <v>45949.5</v>
      </c>
      <c r="N924" t="inlineStr">
        <is>
          <t>2</t>
        </is>
      </c>
      <c r="O924" t="inlineStr">
        <is>
          <t>排休假</t>
        </is>
      </c>
      <c r="P924" t="inlineStr">
        <is>
          <t>天</t>
        </is>
      </c>
      <c r="Q924"/>
      <c r="R924"/>
      <c r="S924"/>
      <c r="T924" s="3"/>
      <c r="U924" s="3"/>
      <c r="V924"/>
      <c r="W924" t="inlineStr">
        <is>
          <t>NzU1MDE0NzI0MzAzMzAzNDc1MzpyZWN1WlRhTEl1d09oTDpjYzBhZjZhYWMyNDBlODQ4NTYwODg4ZTkxYzcwODBiNTox</t>
        </is>
      </c>
    </row>
    <row r="925" ht="25.5" customHeight="1">
      <c r="A925" t="inlineStr">
        <is>
          <t>202510170017</t>
        </is>
      </c>
      <c r="B925" t="inlineStr">
        <is>
          <t>已通过</t>
        </is>
      </c>
      <c r="C925" s="4">
        <v>45947.46449074074</v>
      </c>
      <c r="D925" s="4">
        <v>45947.62199074074</v>
      </c>
      <c r="E925" t="inlineStr">
        <is>
          <t>魏溥锷</t>
        </is>
      </c>
      <c r="F925" t="inlineStr">
        <is>
          <t>项目管理部;销售管理部;中国区口味组</t>
        </is>
      </c>
      <c r="G925"/>
      <c r="H925">
        <v>1</v>
      </c>
      <c r="I925">
        <v>1</v>
      </c>
      <c r="J925" t="inlineStr">
        <is>
          <t>3h46m47.367s</t>
        </is>
      </c>
      <c r="K925" t="inlineStr">
        <is>
          <t>排休假</t>
        </is>
      </c>
      <c r="L925" s="2">
        <v>45946</v>
      </c>
      <c r="M925" s="2">
        <v>45947.5</v>
      </c>
      <c r="N925" t="inlineStr">
        <is>
          <t>2</t>
        </is>
      </c>
      <c r="O925" t="inlineStr">
        <is>
          <t>排休两天</t>
        </is>
      </c>
      <c r="P925" t="inlineStr">
        <is>
          <t>天</t>
        </is>
      </c>
      <c r="Q925"/>
      <c r="R925"/>
      <c r="S925"/>
      <c r="T925" s="3"/>
      <c r="U925" s="3"/>
      <c r="V925"/>
      <c r="W925" t="inlineStr">
        <is>
          <t>NzU1MDE0NzI0MzAzMzAzNDc1MzpyZWN1WlFLOEhjaWN6WToyNTY5NTQ2YjJkN2QxYTRmMjAyZTU4MmMzYmUxYjI5MDox</t>
        </is>
      </c>
    </row>
    <row r="926" ht="25.5" customHeight="1">
      <c r="A926" t="inlineStr">
        <is>
          <t>202510160059</t>
        </is>
      </c>
      <c r="B926" t="inlineStr">
        <is>
          <t>已通过</t>
        </is>
      </c>
      <c r="C926" s="4">
        <v>45946.82707175926</v>
      </c>
      <c r="D926" s="4">
        <v>45947.622037037036</v>
      </c>
      <c r="E926" t="inlineStr">
        <is>
          <t>张连顺</t>
        </is>
      </c>
      <c r="F926" t="inlineStr">
        <is>
          <t>项目管理部;销售管理部;中国区口味组</t>
        </is>
      </c>
      <c r="G926"/>
      <c r="H926">
        <v>1</v>
      </c>
      <c r="I926">
        <v>1</v>
      </c>
      <c r="J926" t="inlineStr">
        <is>
          <t>19h4m44.527s</t>
        </is>
      </c>
      <c r="K926" t="inlineStr">
        <is>
          <t>排休假</t>
        </is>
      </c>
      <c r="L926" s="2">
        <v>45947</v>
      </c>
      <c r="M926" s="2">
        <v>45947.5</v>
      </c>
      <c r="N926" t="inlineStr">
        <is>
          <t>1</t>
        </is>
      </c>
      <c r="O926" t="inlineStr">
        <is>
          <t>排休假</t>
        </is>
      </c>
      <c r="P926" t="inlineStr">
        <is>
          <t>天</t>
        </is>
      </c>
      <c r="Q926"/>
      <c r="R926"/>
      <c r="S926"/>
      <c r="T926" s="3"/>
      <c r="U926" s="3"/>
      <c r="V926"/>
      <c r="W926" t="inlineStr">
        <is>
          <t>NzU1MDE0NzI0MzAzMzAzNDc1MzpyZWN1Wk4xM0JsbXZjVDo4MDUyMjdiMzk0NzYzYjdlYTJmY2FlMjEwMGRjZmEzMzox</t>
        </is>
      </c>
    </row>
    <row r="927" ht="25.5" customHeight="1">
      <c r="A927" t="inlineStr">
        <is>
          <t>202510160039</t>
        </is>
      </c>
      <c r="B927" t="inlineStr">
        <is>
          <t>已通过</t>
        </is>
      </c>
      <c r="C927" s="4">
        <v>45946.577256944445</v>
      </c>
      <c r="D927" s="4">
        <v>45946.741747685184</v>
      </c>
      <c r="E927" t="inlineStr">
        <is>
          <t>吴春斌</t>
        </is>
      </c>
      <c r="F927" t="inlineStr">
        <is>
          <t>项目管理部;销售管理部;中国区口味组</t>
        </is>
      </c>
      <c r="G927"/>
      <c r="H927">
        <v>1</v>
      </c>
      <c r="I927">
        <v>1</v>
      </c>
      <c r="J927" t="inlineStr">
        <is>
          <t>3h56m52.363s</t>
        </is>
      </c>
      <c r="K927" t="inlineStr">
        <is>
          <t>排休假</t>
        </is>
      </c>
      <c r="L927" s="2">
        <v>45946</v>
      </c>
      <c r="M927" s="2">
        <v>45946.5</v>
      </c>
      <c r="N927" t="inlineStr">
        <is>
          <t>1</t>
        </is>
      </c>
      <c r="O927" t="inlineStr">
        <is>
          <t>铁锅未到位，申请排休</t>
        </is>
      </c>
      <c r="P927" t="inlineStr">
        <is>
          <t>天</t>
        </is>
      </c>
      <c r="Q927"/>
      <c r="R927"/>
      <c r="S927"/>
      <c r="T927" s="3"/>
      <c r="U927" s="3"/>
      <c r="V927"/>
      <c r="W927" t="inlineStr">
        <is>
          <t>NzU1MDE0NzI0MzAzMzAzNDc1MzpyZWN1Wkx5dXlobGJaTDplM2JhYWMzN2RiY2VkYTJkMGQ3OTI0NWVmZmQ3NjBjMzox</t>
        </is>
      </c>
    </row>
    <row r="928" ht="25.5" customHeight="1">
      <c r="A928" t="inlineStr">
        <is>
          <t>202510160028</t>
        </is>
      </c>
      <c r="B928" t="inlineStr">
        <is>
          <t>已通过</t>
        </is>
      </c>
      <c r="C928" s="4">
        <v>45946.48111111111</v>
      </c>
      <c r="D928" s="4">
        <v>45947.057071759256</v>
      </c>
      <c r="E928" t="inlineStr">
        <is>
          <t>景浩鹏</t>
        </is>
      </c>
      <c r="F928" t="inlineStr">
        <is>
          <t>项目管理部;销售管理部;中国区口味组</t>
        </is>
      </c>
      <c r="G928"/>
      <c r="H928">
        <v>2</v>
      </c>
      <c r="I928">
        <v>2</v>
      </c>
      <c r="J928" t="inlineStr">
        <is>
          <t>13h49m22.659s</t>
        </is>
      </c>
      <c r="K928" t="inlineStr">
        <is>
          <t>年假 2025</t>
        </is>
      </c>
      <c r="L928" s="2">
        <v>45943</v>
      </c>
      <c r="M928" s="2">
        <v>45947</v>
      </c>
      <c r="N928" t="inlineStr">
        <is>
          <t>4.5</t>
        </is>
      </c>
      <c r="O928" t="inlineStr">
        <is>
          <t>请假</t>
        </is>
      </c>
      <c r="P928" t="inlineStr">
        <is>
          <t>天</t>
        </is>
      </c>
      <c r="Q928"/>
      <c r="R928"/>
      <c r="S928"/>
      <c r="T928" s="3"/>
      <c r="U928" s="3"/>
      <c r="V928"/>
      <c r="W928" t="inlineStr">
        <is>
          <t>NzU1MDE0NzI0MzAzMzAzNDc1MzpyZWN1WktaREZEeVhTSTo0YWQ1MmFjN2VlMjcxNGRkZWNkZDQ2NWRhYzBlMmNjNTox</t>
        </is>
      </c>
    </row>
    <row r="929" ht="25.5" customHeight="1">
      <c r="A929" t="inlineStr">
        <is>
          <t>202510160018</t>
        </is>
      </c>
      <c r="B929" t="inlineStr">
        <is>
          <t>已通过</t>
        </is>
      </c>
      <c r="C929" s="4">
        <v>45946.43189814815</v>
      </c>
      <c r="D929" s="4">
        <v>45946.74181712963</v>
      </c>
      <c r="E929" t="inlineStr">
        <is>
          <t>曹发</t>
        </is>
      </c>
      <c r="F929" t="inlineStr">
        <is>
          <t>项目管理部;销售管理部;中国区口味组</t>
        </is>
      </c>
      <c r="G929"/>
      <c r="H929">
        <v>1</v>
      </c>
      <c r="I929">
        <v>1</v>
      </c>
      <c r="J929" t="inlineStr">
        <is>
          <t>7h26m16.861s</t>
        </is>
      </c>
      <c r="K929" t="inlineStr">
        <is>
          <t>排休假</t>
        </is>
      </c>
      <c r="L929" s="2">
        <v>45946</v>
      </c>
      <c r="M929" s="2">
        <v>45946.5</v>
      </c>
      <c r="N929" t="inlineStr">
        <is>
          <t>1</t>
        </is>
      </c>
      <c r="O929" t="inlineStr">
        <is>
          <t>正常休假</t>
        </is>
      </c>
      <c r="P929" t="inlineStr">
        <is>
          <t>天</t>
        </is>
      </c>
      <c r="Q929"/>
      <c r="R929"/>
      <c r="S929"/>
      <c r="T929" s="3"/>
      <c r="U929" s="3"/>
      <c r="V929"/>
      <c r="W929" t="inlineStr">
        <is>
          <t>NzU1MDE0NzI0MzAzMzAzNDc1MzpyZWN1WktITnU4YjdOdzplZmU4YWM1YzE3MWIwOTI1MGI3YTU4NWJjMTg3MTYzYzox</t>
        </is>
      </c>
    </row>
    <row r="930" ht="25.5" customHeight="1">
      <c r="A930" t="inlineStr">
        <is>
          <t>202510150044</t>
        </is>
      </c>
      <c r="B930" t="inlineStr">
        <is>
          <t>已通过</t>
        </is>
      </c>
      <c r="C930" s="4">
        <v>45945.772152777776</v>
      </c>
      <c r="D930" s="4">
        <v>45946.386516203704</v>
      </c>
      <c r="E930" t="inlineStr">
        <is>
          <t>陈果</t>
        </is>
      </c>
      <c r="F930" t="inlineStr">
        <is>
          <t>产品与研发中心;机器人产品研发部;嵌入式软件研发部</t>
        </is>
      </c>
      <c r="G930"/>
      <c r="H930">
        <v>2</v>
      </c>
      <c r="I930">
        <v>2</v>
      </c>
      <c r="J930" t="inlineStr">
        <is>
          <t>14h44m40.867s</t>
        </is>
      </c>
      <c r="K930" t="inlineStr">
        <is>
          <t>育儿假</t>
        </is>
      </c>
      <c r="L930" s="2">
        <v>45946</v>
      </c>
      <c r="M930" s="2">
        <v>45946.5</v>
      </c>
      <c r="N930" t="inlineStr">
        <is>
          <t>1</t>
        </is>
      </c>
      <c r="O930" t="inlineStr">
        <is>
          <t>带小孩检查。</t>
        </is>
      </c>
      <c r="P930" t="inlineStr">
        <is>
          <t>天</t>
        </is>
      </c>
      <c r="Q930"/>
      <c r="R930"/>
      <c r="S930"/>
      <c r="T930" s="3" t="str">
        <f>=HYPERLINK("https://www.feishu.cn/approval/admin/previewAttachment?key=ab38c3c1-afd6-4e15-9241-cc1e776744fc", "1 张图片")</f>
        <v>1 张图片</v>
      </c>
      <c r="U930" s="3"/>
      <c r="V930"/>
      <c r="W930" t="inlineStr">
        <is>
          <t>NzU1MDE0NzI0MzAzMzAzNDc1MzpyZWN1WkdRQ3dBb3lpYjpkNWQxNGZhNTRkZGI2MWZkZTRkOWZjODFmN2Q3MjY1Yzox</t>
        </is>
      </c>
    </row>
    <row r="931" ht="25.5" customHeight="1">
      <c r="A931" t="inlineStr">
        <is>
          <t>202510140062</t>
        </is>
      </c>
      <c r="B931" t="inlineStr">
        <is>
          <t>已通过</t>
        </is>
      </c>
      <c r="C931" s="4">
        <v>45944.93</v>
      </c>
      <c r="D931" s="4">
        <v>45944.96136574074</v>
      </c>
      <c r="E931" t="inlineStr">
        <is>
          <t>余振兴</t>
        </is>
      </c>
      <c r="F931" t="inlineStr">
        <is>
          <t>项目管理部;销售管理部;中国区口味组</t>
        </is>
      </c>
      <c r="G931"/>
      <c r="H931">
        <v>1</v>
      </c>
      <c r="I931">
        <v>1</v>
      </c>
      <c r="J931" t="inlineStr">
        <is>
          <t>45m10.025s</t>
        </is>
      </c>
      <c r="K931" t="inlineStr">
        <is>
          <t>排休假</t>
        </is>
      </c>
      <c r="L931" s="2">
        <v>45945</v>
      </c>
      <c r="M931" s="2">
        <v>45946.5</v>
      </c>
      <c r="N931" t="inlineStr">
        <is>
          <t>2</t>
        </is>
      </c>
      <c r="O931" t="inlineStr">
        <is>
          <t>家中有事请假调休两天</t>
        </is>
      </c>
      <c r="P931" t="inlineStr">
        <is>
          <t>天</t>
        </is>
      </c>
      <c r="Q931"/>
      <c r="R931"/>
      <c r="S931"/>
      <c r="T931" s="3"/>
      <c r="U931" s="3"/>
      <c r="V931"/>
      <c r="W931" t="inlineStr">
        <is>
          <t>NzU1MDE0NzI0MzAzMzAzNDc1MzpyZWN1WkJWalBWdFY4MDo3ZmMzZGJhOWUxYTQxNzU3OTc4NGM1OWMyZDdlNjM4Njox</t>
        </is>
      </c>
    </row>
    <row r="932" ht="25.5" customHeight="1">
      <c r="A932" t="inlineStr">
        <is>
          <t>202510140060</t>
        </is>
      </c>
      <c r="B932" t="inlineStr">
        <is>
          <t>已通过</t>
        </is>
      </c>
      <c r="C932" s="4">
        <v>45944.90675925926</v>
      </c>
      <c r="D932" s="4">
        <v>45944.96141203704</v>
      </c>
      <c r="E932" t="inlineStr">
        <is>
          <t>张连顺</t>
        </is>
      </c>
      <c r="F932" t="inlineStr">
        <is>
          <t>项目管理部;销售管理部;中国区口味组</t>
        </is>
      </c>
      <c r="G932"/>
      <c r="H932">
        <v>1</v>
      </c>
      <c r="I932">
        <v>1</v>
      </c>
      <c r="J932" t="inlineStr">
        <is>
          <t>1h18m41.373s</t>
        </is>
      </c>
      <c r="K932" t="inlineStr">
        <is>
          <t>排休假</t>
        </is>
      </c>
      <c r="L932" s="2">
        <v>45945</v>
      </c>
      <c r="M932" s="2">
        <v>45946.5</v>
      </c>
      <c r="N932" t="inlineStr">
        <is>
          <t>2</t>
        </is>
      </c>
      <c r="O932" t="inlineStr">
        <is>
          <t>排休假</t>
        </is>
      </c>
      <c r="P932" t="inlineStr">
        <is>
          <t>天</t>
        </is>
      </c>
      <c r="Q932"/>
      <c r="R932"/>
      <c r="S932"/>
      <c r="T932" s="3"/>
      <c r="U932" s="3"/>
      <c r="V932"/>
      <c r="W932" t="inlineStr">
        <is>
          <t>NzU1MDE0NzI0MzAzMzAzNDc1MzpyZWN1WkJNVEI3N2hMMTpmMWIxZDgxMDYzMjNkZmE0NGVhYzFjZDYxODY3MTMxYTox</t>
        </is>
      </c>
    </row>
    <row r="933" ht="25.5" customHeight="1">
      <c r="A933" t="inlineStr">
        <is>
          <t>202510140024</t>
        </is>
      </c>
      <c r="B933" t="inlineStr">
        <is>
          <t>已通过</t>
        </is>
      </c>
      <c r="C933" s="4">
        <v>45944.58387731481</v>
      </c>
      <c r="D933" s="4">
        <v>45944.96145833333</v>
      </c>
      <c r="E933" t="inlineStr">
        <is>
          <t>魏溥锷</t>
        </is>
      </c>
      <c r="F933" t="inlineStr">
        <is>
          <t>项目管理部;销售管理部;中国区口味组</t>
        </is>
      </c>
      <c r="G933"/>
      <c r="H933">
        <v>1</v>
      </c>
      <c r="I933">
        <v>1</v>
      </c>
      <c r="J933" t="inlineStr">
        <is>
          <t>9h3m42.778s</t>
        </is>
      </c>
      <c r="K933" t="inlineStr">
        <is>
          <t>排休假</t>
        </is>
      </c>
      <c r="L933" s="2">
        <v>45944</v>
      </c>
      <c r="M933" s="2">
        <v>45944.5</v>
      </c>
      <c r="N933" t="inlineStr">
        <is>
          <t>1</t>
        </is>
      </c>
      <c r="O933" t="inlineStr">
        <is>
          <t>因北京路厨师长在湘索帮忙，所以今天不录菜。</t>
        </is>
      </c>
      <c r="P933" t="inlineStr">
        <is>
          <t>天</t>
        </is>
      </c>
      <c r="Q933"/>
      <c r="R933"/>
      <c r="S933"/>
      <c r="T933" s="3"/>
      <c r="U933" s="3"/>
      <c r="V933"/>
      <c r="W933" t="inlineStr">
        <is>
          <t>NzU1MDE0NzI0MzAzMzAzNDc1MzpyZWN1WnpUUXExYU83aTowZTI0MWNhNjMxMzFhYzU1MDgyN2RlOWM3YWM3MzJiYTox</t>
        </is>
      </c>
    </row>
    <row r="934" ht="25.5" customHeight="1">
      <c r="A934" t="inlineStr">
        <is>
          <t>202510130064</t>
        </is>
      </c>
      <c r="B934" t="inlineStr">
        <is>
          <t>已通过</t>
        </is>
      </c>
      <c r="C934" s="4">
        <v>45943.944768518515</v>
      </c>
      <c r="D934" s="4">
        <v>45943.94703703704</v>
      </c>
      <c r="E934" t="inlineStr">
        <is>
          <t>魏溥锷</t>
        </is>
      </c>
      <c r="F934" t="inlineStr">
        <is>
          <t>商业化中心;销售管理部;中国区口味组</t>
        </is>
      </c>
      <c r="G934"/>
      <c r="H934">
        <v>1</v>
      </c>
      <c r="I934">
        <v>1</v>
      </c>
      <c r="J934" t="inlineStr">
        <is>
          <t>3m16.618s</t>
        </is>
      </c>
      <c r="K934" t="inlineStr">
        <is>
          <t>排休假</t>
        </is>
      </c>
      <c r="L934" s="2">
        <v>45943</v>
      </c>
      <c r="M934" s="2">
        <v>45943.5</v>
      </c>
      <c r="N934" t="inlineStr">
        <is>
          <t>1</t>
        </is>
      </c>
      <c r="O934" t="inlineStr">
        <is>
          <t>排休假一天</t>
        </is>
      </c>
      <c r="P934" t="inlineStr">
        <is>
          <t>天</t>
        </is>
      </c>
      <c r="Q934"/>
      <c r="R934"/>
      <c r="S934"/>
      <c r="T934" s="3"/>
      <c r="U934" s="3"/>
      <c r="V934"/>
      <c r="W934" t="inlineStr">
        <is>
          <t>NzU1MDE0NzI0MzAzMzAzNDc1MzpyZWN1WndhOTQwZlJ4SDozMmU3MzRiZTU0OGQwYTYzOWJkNDMzZTY4MzJiNTg5NDox</t>
        </is>
      </c>
    </row>
    <row r="935" ht="25.5" customHeight="1">
      <c r="A935" t="inlineStr">
        <is>
          <t>202510130061</t>
        </is>
      </c>
      <c r="B935" t="inlineStr">
        <is>
          <t>已通过</t>
        </is>
      </c>
      <c r="C935" s="4">
        <v>45943.80668981482</v>
      </c>
      <c r="D935" s="4">
        <v>45943.87428240741</v>
      </c>
      <c r="E935" t="inlineStr">
        <is>
          <t>李燕清</t>
        </is>
      </c>
      <c r="F935" t="inlineStr">
        <is>
          <t>商业化中心;销售管理部</t>
        </is>
      </c>
      <c r="G935"/>
      <c r="H935">
        <v>1</v>
      </c>
      <c r="I935">
        <v>1</v>
      </c>
      <c r="J935" t="inlineStr">
        <is>
          <t>1h37m19.803s</t>
        </is>
      </c>
      <c r="K935" t="inlineStr">
        <is>
          <t>年假 2025</t>
        </is>
      </c>
      <c r="L935" s="2">
        <v>45944</v>
      </c>
      <c r="M935" s="2">
        <v>45944</v>
      </c>
      <c r="N935" t="inlineStr">
        <is>
          <t>0.5</t>
        </is>
      </c>
      <c r="O935" t="inlineStr">
        <is>
          <t>考试需要请上午半天假</t>
        </is>
      </c>
      <c r="P935" t="inlineStr">
        <is>
          <t>天</t>
        </is>
      </c>
      <c r="Q935"/>
      <c r="R935"/>
      <c r="S935"/>
      <c r="T935" s="3"/>
      <c r="U935" s="3"/>
      <c r="V935"/>
      <c r="W935" t="inlineStr">
        <is>
          <t>NzU1MDE0NzI0MzAzMzAzNDc1MzpyZWN1WnZtNUd5QmRjMzo0MjAxZDcyZWE5ZDIwZmZkNDhhZmE4YTAxMjYzMTcxNTox</t>
        </is>
      </c>
    </row>
    <row r="936" ht="25.5" customHeight="1">
      <c r="A936" t="inlineStr">
        <is>
          <t>202510130032</t>
        </is>
      </c>
      <c r="B936" t="inlineStr">
        <is>
          <t>已通过</t>
        </is>
      </c>
      <c r="C936" s="4">
        <v>45943.58033564815</v>
      </c>
      <c r="D936" s="4">
        <v>45943.970717592594</v>
      </c>
      <c r="E936" t="inlineStr">
        <is>
          <t>周朝凌</t>
        </is>
      </c>
      <c r="F936" t="inlineStr">
        <is>
          <t>商业化中心;销售管理部;中国区口味组</t>
        </is>
      </c>
      <c r="G936"/>
      <c r="H936">
        <v>1</v>
      </c>
      <c r="I936">
        <v>1</v>
      </c>
      <c r="J936" t="inlineStr">
        <is>
          <t>9h22m8.859s</t>
        </is>
      </c>
      <c r="K936" t="inlineStr">
        <is>
          <t>排休假</t>
        </is>
      </c>
      <c r="L936" s="2">
        <v>45943</v>
      </c>
      <c r="M936" s="2">
        <v>45946.5</v>
      </c>
      <c r="N936" t="inlineStr">
        <is>
          <t>4</t>
        </is>
      </c>
      <c r="O936" t="inlineStr">
        <is>
          <t>因家中有事，申请休息4天</t>
        </is>
      </c>
      <c r="P936" t="inlineStr">
        <is>
          <t>天</t>
        </is>
      </c>
      <c r="Q936"/>
      <c r="R936"/>
      <c r="S936"/>
      <c r="T936" s="3"/>
      <c r="U936" s="3"/>
      <c r="V936"/>
      <c r="W936" t="inlineStr">
        <is>
          <t>NzU1MDE0NzI0MzAzMzAzNDc1MzpyZWN1WnUyMmU2MWE2Mzo2MjY3ODBlNzYzZjM3YmY3MjQxYjFhMjFmNjE3OTM2ZDox</t>
        </is>
      </c>
    </row>
    <row r="937" ht="25.5" customHeight="1">
      <c r="A937" t="inlineStr">
        <is>
          <t>202510130031</t>
        </is>
      </c>
      <c r="B937" t="inlineStr">
        <is>
          <t>已通过</t>
        </is>
      </c>
      <c r="C937" s="4">
        <v>45943.579722222225</v>
      </c>
      <c r="D937" s="4">
        <v>45943.97077546296</v>
      </c>
      <c r="E937" t="inlineStr">
        <is>
          <t>周朝凌</t>
        </is>
      </c>
      <c r="F937" t="inlineStr">
        <is>
          <t>商业化中心;销售管理部;中国区口味组</t>
        </is>
      </c>
      <c r="G937"/>
      <c r="H937">
        <v>1</v>
      </c>
      <c r="I937">
        <v>1</v>
      </c>
      <c r="J937" t="inlineStr">
        <is>
          <t>9h23m7.844s</t>
        </is>
      </c>
      <c r="K937" t="inlineStr">
        <is>
          <t>排休假</t>
        </is>
      </c>
      <c r="L937" s="2">
        <v>45942</v>
      </c>
      <c r="M937" s="2">
        <v>45942.5</v>
      </c>
      <c r="N937" t="inlineStr">
        <is>
          <t>1</t>
        </is>
      </c>
      <c r="O937" t="inlineStr">
        <is>
          <t>周日正常在老家休息</t>
        </is>
      </c>
      <c r="P937" t="inlineStr">
        <is>
          <t>天</t>
        </is>
      </c>
      <c r="Q937"/>
      <c r="R937"/>
      <c r="S937"/>
      <c r="T937" s="3"/>
      <c r="U937" s="3"/>
      <c r="V937"/>
      <c r="W937" t="inlineStr">
        <is>
          <t>NzU1MDE0NzI0MzAzMzAzNDc1MzpyZWN1WnUxT2U3OFlOeTo0MTgwMDQzOTYxMWM2MDgyMzZkZGYzZWQ1MGYyNTI2YTox</t>
        </is>
      </c>
    </row>
    <row r="938" ht="25.5" customHeight="1">
      <c r="A938" t="inlineStr">
        <is>
          <t>202510130018</t>
        </is>
      </c>
      <c r="B938" t="inlineStr">
        <is>
          <t>已通过</t>
        </is>
      </c>
      <c r="C938" s="4">
        <v>45943.458125</v>
      </c>
      <c r="D938" s="4">
        <v>45943.503854166665</v>
      </c>
      <c r="E938" t="inlineStr">
        <is>
          <t>刘兰强</t>
        </is>
      </c>
      <c r="F938" t="inlineStr">
        <is>
          <t>商业化中心;销售管理部;中国区口味组</t>
        </is>
      </c>
      <c r="G938"/>
      <c r="H938">
        <v>1</v>
      </c>
      <c r="I938">
        <v>1</v>
      </c>
      <c r="J938" t="inlineStr">
        <is>
          <t>1h5m51.866s</t>
        </is>
      </c>
      <c r="K938" t="inlineStr">
        <is>
          <t>排休假</t>
        </is>
      </c>
      <c r="L938" s="2">
        <v>45943</v>
      </c>
      <c r="M938" s="2">
        <v>45943.5</v>
      </c>
      <c r="N938" t="inlineStr">
        <is>
          <t>1</t>
        </is>
      </c>
      <c r="O938" t="inlineStr">
        <is>
          <t>正常排休</t>
        </is>
      </c>
      <c r="P938" t="inlineStr">
        <is>
          <t>天</t>
        </is>
      </c>
      <c r="Q938"/>
      <c r="R938"/>
      <c r="S938"/>
      <c r="T938" s="3"/>
      <c r="U938" s="3"/>
      <c r="V938"/>
      <c r="W938" t="inlineStr">
        <is>
          <t>NzU1MDE0NzI0MzAzMzAzNDc1MzpyZWN1WnRqSnBjaXBLazo4YjJhMGZiYmY2MjlmNzRhYzE5YzQwNzZhM2ExZmJlMzox</t>
        </is>
      </c>
    </row>
    <row r="939" ht="25.5" customHeight="1">
      <c r="A939" t="inlineStr">
        <is>
          <t>202510130017</t>
        </is>
      </c>
      <c r="B939" t="inlineStr">
        <is>
          <t>已通过</t>
        </is>
      </c>
      <c r="C939" s="4">
        <v>45943.457037037035</v>
      </c>
      <c r="D939" s="4">
        <v>45943.45721064815</v>
      </c>
      <c r="E939" t="inlineStr">
        <is>
          <t>李雪阳</t>
        </is>
      </c>
      <c r="F939" t="inlineStr">
        <is>
          <t>商业化中心;销售管理部;中国区口味组</t>
        </is>
      </c>
      <c r="G939"/>
      <c r="H939">
        <v>1</v>
      </c>
      <c r="I939">
        <v>1</v>
      </c>
      <c r="J939" t="inlineStr">
        <is>
          <t>15.083s</t>
        </is>
      </c>
      <c r="K939" t="inlineStr">
        <is>
          <t>排休假</t>
        </is>
      </c>
      <c r="L939" s="2">
        <v>45940</v>
      </c>
      <c r="M939" s="2">
        <v>45940.5</v>
      </c>
      <c r="N939" t="inlineStr">
        <is>
          <t>1</t>
        </is>
      </c>
      <c r="O939" t="inlineStr">
        <is>
          <t>休息</t>
        </is>
      </c>
      <c r="P939" t="inlineStr">
        <is>
          <t>天</t>
        </is>
      </c>
      <c r="Q939"/>
      <c r="R939"/>
      <c r="S939"/>
      <c r="T939" s="3"/>
      <c r="U939" s="3"/>
      <c r="V939"/>
      <c r="W939" t="inlineStr">
        <is>
          <t>NzU1MDE0NzI0MzAzMzAzNDc1MzpyZWN1WnRqa1pEOG9iczozMTE2NzAyNjNkOTYzMjQ1MDM4NmViNGJiNWIyMjBiZTox</t>
        </is>
      </c>
    </row>
    <row r="940" ht="25.5" customHeight="1">
      <c r="A940" t="inlineStr">
        <is>
          <t>202510130009</t>
        </is>
      </c>
      <c r="B940" t="inlineStr">
        <is>
          <t>已通过</t>
        </is>
      </c>
      <c r="C940" s="4">
        <v>45943.42153935185</v>
      </c>
      <c r="D940" s="4">
        <v>45943.4218287037</v>
      </c>
      <c r="E940" t="inlineStr">
        <is>
          <t>范富豪</t>
        </is>
      </c>
      <c r="F940" t="inlineStr">
        <is>
          <t>商业化中心;销售管理部;中国区口味组</t>
        </is>
      </c>
      <c r="G940"/>
      <c r="H940">
        <v>1</v>
      </c>
      <c r="I940">
        <v>1</v>
      </c>
      <c r="J940" t="inlineStr">
        <is>
          <t>24.871s</t>
        </is>
      </c>
      <c r="K940" t="inlineStr">
        <is>
          <t>排休假</t>
        </is>
      </c>
      <c r="L940" s="2">
        <v>45943</v>
      </c>
      <c r="M940" s="2">
        <v>45943.5</v>
      </c>
      <c r="N940" t="inlineStr">
        <is>
          <t>1</t>
        </is>
      </c>
      <c r="O940" t="inlineStr">
        <is>
          <t>休息</t>
        </is>
      </c>
      <c r="P940" t="inlineStr">
        <is>
          <t>天</t>
        </is>
      </c>
      <c r="Q940"/>
      <c r="R940"/>
      <c r="S940"/>
      <c r="T940" s="3"/>
      <c r="U940" s="3"/>
      <c r="V940"/>
      <c r="W940" t="inlineStr">
        <is>
          <t>NzU1MDE0NzI0MzAzMzAzNDc1MzpyZWN1WnQ2dDFPa1hXcTpjOGU0NDhlMzA0MjZiOTJlZTZjYjJhNTdhNjk3OTdhYTox</t>
        </is>
      </c>
    </row>
    <row r="941" ht="25.5" customHeight="1">
      <c r="A941" t="inlineStr">
        <is>
          <t>202510130001</t>
        </is>
      </c>
      <c r="B941" t="inlineStr">
        <is>
          <t>已通过</t>
        </is>
      </c>
      <c r="C941" s="4">
        <v>45943.365891203706</v>
      </c>
      <c r="D941" s="4">
        <v>45943.37940972222</v>
      </c>
      <c r="E941" t="inlineStr">
        <is>
          <t>李雪阳</t>
        </is>
      </c>
      <c r="F941" t="inlineStr">
        <is>
          <t>商业化中心;销售管理部;中国区口味组</t>
        </is>
      </c>
      <c r="G941"/>
      <c r="H941">
        <v>1</v>
      </c>
      <c r="I941">
        <v>1</v>
      </c>
      <c r="J941" t="inlineStr">
        <is>
          <t>19m28.153s</t>
        </is>
      </c>
      <c r="K941" t="inlineStr">
        <is>
          <t>排休假</t>
        </is>
      </c>
      <c r="L941" s="2">
        <v>45941</v>
      </c>
      <c r="M941" s="2">
        <v>45943.5</v>
      </c>
      <c r="N941" t="inlineStr">
        <is>
          <t>3</t>
        </is>
      </c>
      <c r="O941" t="inlineStr">
        <is>
          <t>休息</t>
        </is>
      </c>
      <c r="P941" t="inlineStr">
        <is>
          <t>天</t>
        </is>
      </c>
      <c r="Q941"/>
      <c r="R941"/>
      <c r="S941"/>
      <c r="T941" s="3"/>
      <c r="U941" s="3"/>
      <c r="V941"/>
      <c r="W941" t="inlineStr">
        <is>
          <t>NzU1MDE0NzI0MzAzMzAzNDc1MzpyZWN1WnNNaFdjZ3ZJajoxOWIxOWVmZWVjMzZkYTJlMjNkNzZmNmJlYzllYzRhYTox</t>
        </is>
      </c>
    </row>
    <row r="942" ht="25.5" customHeight="1">
      <c r="A942" t="inlineStr">
        <is>
          <t>202510120020</t>
        </is>
      </c>
      <c r="B942" t="inlineStr">
        <is>
          <t>已通过</t>
        </is>
      </c>
      <c r="C942" s="4">
        <v>45942.92865740741</v>
      </c>
      <c r="D942" s="4">
        <v>45943.37946759259</v>
      </c>
      <c r="E942" t="inlineStr">
        <is>
          <t>罗刚</t>
        </is>
      </c>
      <c r="F942" t="inlineStr">
        <is>
          <t>商业化中心;销售管理部;中国区口味组</t>
        </is>
      </c>
      <c r="G942"/>
      <c r="H942">
        <v>1</v>
      </c>
      <c r="I942">
        <v>1</v>
      </c>
      <c r="J942" t="inlineStr">
        <is>
          <t>10h49m9.479s</t>
        </is>
      </c>
      <c r="K942" t="inlineStr">
        <is>
          <t>排休假</t>
        </is>
      </c>
      <c r="L942" s="2">
        <v>45943</v>
      </c>
      <c r="M942" s="2">
        <v>45943.5</v>
      </c>
      <c r="N942" t="inlineStr">
        <is>
          <t>1</t>
        </is>
      </c>
      <c r="O942" t="inlineStr">
        <is>
          <t>排休假</t>
        </is>
      </c>
      <c r="P942" t="inlineStr">
        <is>
          <t>天</t>
        </is>
      </c>
      <c r="Q942"/>
      <c r="R942"/>
      <c r="S942"/>
      <c r="T942" s="3"/>
      <c r="U942" s="3"/>
      <c r="V942"/>
      <c r="W942" t="inlineStr">
        <is>
          <t>NzU1MDE0NzI0MzAzMzAzNDc1MzpyZWN1WnFkTUFsMVV5ODozMTlhNTM2ZDZjYjE0MmIwMDBkYmNmN2UxYWQxZmI0ZDox</t>
        </is>
      </c>
    </row>
    <row r="943" ht="25.5" customHeight="1">
      <c r="A943" t="inlineStr">
        <is>
          <t>202510120017</t>
        </is>
      </c>
      <c r="B943" t="inlineStr">
        <is>
          <t>已通过</t>
        </is>
      </c>
      <c r="C943" s="4">
        <v>45942.7990625</v>
      </c>
      <c r="D943" s="4">
        <v>45942.811747685184</v>
      </c>
      <c r="E943" t="inlineStr">
        <is>
          <t>余振兴</t>
        </is>
      </c>
      <c r="F943" t="inlineStr">
        <is>
          <t>商业化中心;销售管理部;中国区口味组</t>
        </is>
      </c>
      <c r="G943"/>
      <c r="H943">
        <v>1</v>
      </c>
      <c r="I943">
        <v>1</v>
      </c>
      <c r="J943" t="inlineStr">
        <is>
          <t>18m15.853s</t>
        </is>
      </c>
      <c r="K943" t="inlineStr">
        <is>
          <t>排休假</t>
        </is>
      </c>
      <c r="L943" s="2">
        <v>45943</v>
      </c>
      <c r="M943" s="2">
        <v>45944.5</v>
      </c>
      <c r="N943" t="inlineStr">
        <is>
          <t>2</t>
        </is>
      </c>
      <c r="O943" t="inlineStr">
        <is>
          <t>老家有事，调休几天，</t>
        </is>
      </c>
      <c r="P943" t="inlineStr">
        <is>
          <t>天</t>
        </is>
      </c>
      <c r="Q943"/>
      <c r="R943"/>
      <c r="S943"/>
      <c r="T943" s="3"/>
      <c r="U943" s="3"/>
      <c r="V943"/>
      <c r="W943" t="inlineStr">
        <is>
          <t>NzU1MDE0NzI0MzAzMzAzNDc1MzpyZWN1WnBzTkRzY0N4MDoxMzY0N2M4YTNlYTgwZTY2MzhjZjk0ZThmMWQ4YzA0Njox</t>
        </is>
      </c>
    </row>
    <row r="944" ht="25.5" customHeight="1">
      <c r="A944" t="inlineStr">
        <is>
          <t>202510120014</t>
        </is>
      </c>
      <c r="B944" t="inlineStr">
        <is>
          <t>已通过</t>
        </is>
      </c>
      <c r="C944" s="4">
        <v>45942.513078703705</v>
      </c>
      <c r="D944" s="4">
        <v>45942.811793981484</v>
      </c>
      <c r="E944" t="inlineStr">
        <is>
          <t>胡光中</t>
        </is>
      </c>
      <c r="F944" t="inlineStr">
        <is>
          <t>商业化中心;销售管理部;中国区口味组</t>
        </is>
      </c>
      <c r="G944"/>
      <c r="H944">
        <v>1</v>
      </c>
      <c r="I944">
        <v>1</v>
      </c>
      <c r="J944" t="inlineStr">
        <is>
          <t>7h10m8.185s</t>
        </is>
      </c>
      <c r="K944" t="inlineStr">
        <is>
          <t>排休假</t>
        </is>
      </c>
      <c r="L944" s="2">
        <v>45942</v>
      </c>
      <c r="M944" s="2">
        <v>45943.5</v>
      </c>
      <c r="N944" t="inlineStr">
        <is>
          <t>2</t>
        </is>
      </c>
      <c r="O944" t="inlineStr">
        <is>
          <t>排休</t>
        </is>
      </c>
      <c r="P944" t="inlineStr">
        <is>
          <t>天</t>
        </is>
      </c>
      <c r="Q944"/>
      <c r="R944"/>
      <c r="S944"/>
      <c r="T944" s="3"/>
      <c r="U944" s="3"/>
      <c r="V944"/>
      <c r="W944" t="inlineStr">
        <is>
          <t>NzU1MDE0NzI0MzAzMzAzNDc1MzpyZWN1Wm5ON1BiQ3JoaDo2MWEwMTU5N2FjNmM3OTAwNjZiMzE3MWY4MzZiMGE4NDox</t>
        </is>
      </c>
    </row>
    <row r="945" ht="25.5" customHeight="1">
      <c r="A945" t="inlineStr">
        <is>
          <t>202510120002</t>
        </is>
      </c>
      <c r="B945" t="inlineStr">
        <is>
          <t>已通过</t>
        </is>
      </c>
      <c r="C945" s="4">
        <v>45942.374548611115</v>
      </c>
      <c r="D945" s="4">
        <v>45942.81182870371</v>
      </c>
      <c r="E945" t="inlineStr">
        <is>
          <t>卢明辉</t>
        </is>
      </c>
      <c r="F945" t="inlineStr">
        <is>
          <t>商业化中心;销售管理部;中国区口味组</t>
        </is>
      </c>
      <c r="G945"/>
      <c r="H945">
        <v>1</v>
      </c>
      <c r="I945">
        <v>1</v>
      </c>
      <c r="J945" t="inlineStr">
        <is>
          <t>10h29m40.631s</t>
        </is>
      </c>
      <c r="K945" t="inlineStr">
        <is>
          <t>排休假</t>
        </is>
      </c>
      <c r="L945" s="2">
        <v>45942</v>
      </c>
      <c r="M945" s="2">
        <v>45942.5</v>
      </c>
      <c r="N945" t="inlineStr">
        <is>
          <t>1</t>
        </is>
      </c>
      <c r="O945" t="inlineStr">
        <is>
          <t>正常排休</t>
        </is>
      </c>
      <c r="P945" t="inlineStr">
        <is>
          <t>天</t>
        </is>
      </c>
      <c r="Q945"/>
      <c r="R945"/>
      <c r="S945"/>
      <c r="T945" s="3"/>
      <c r="U945" s="3"/>
      <c r="V945"/>
      <c r="W945" t="inlineStr">
        <is>
          <t>NzU1MDE0NzI0MzAzMzAzNDc1MzpyZWN1Wm1ZVFdOSkZDUjpkODdlOGIzNDZmZWE3Yzg0ZGQ0NzY0MjA0YjA1NzcyNTox</t>
        </is>
      </c>
    </row>
    <row r="946" ht="25.5" customHeight="1">
      <c r="A946" t="inlineStr">
        <is>
          <t>202510120001</t>
        </is>
      </c>
      <c r="B946" t="inlineStr">
        <is>
          <t>已通过</t>
        </is>
      </c>
      <c r="C946" s="4">
        <v>45942.36226851852</v>
      </c>
      <c r="D946" s="4">
        <v>45942.81186342592</v>
      </c>
      <c r="E946" t="inlineStr">
        <is>
          <t>张海</t>
        </is>
      </c>
      <c r="F946" t="inlineStr">
        <is>
          <t>商业化中心;销售管理部;中国区口味组</t>
        </is>
      </c>
      <c r="G946"/>
      <c r="H946">
        <v>1</v>
      </c>
      <c r="I946">
        <v>1</v>
      </c>
      <c r="J946" t="inlineStr">
        <is>
          <t>10h47m24.979s</t>
        </is>
      </c>
      <c r="K946" t="inlineStr">
        <is>
          <t>排休假</t>
        </is>
      </c>
      <c r="L946" s="2">
        <v>45941</v>
      </c>
      <c r="M946" s="2">
        <v>45942.5</v>
      </c>
      <c r="N946" t="inlineStr">
        <is>
          <t>2</t>
        </is>
      </c>
      <c r="O946" t="inlineStr">
        <is>
          <t>正常排休</t>
        </is>
      </c>
      <c r="P946" t="inlineStr">
        <is>
          <t>天</t>
        </is>
      </c>
      <c r="Q946"/>
      <c r="R946"/>
      <c r="S946"/>
      <c r="T946" s="3"/>
      <c r="U946" s="3"/>
      <c r="V946"/>
      <c r="W946" t="inlineStr">
        <is>
          <t>NzU1MDE0NzI0MzAzMzAzNDc1MzpyZWN1Wm1VczFGQXBKUjphNmViYjgzN2YyZmRkMWFiZjBlZDQ3YWY1YWJkOWQxZDox</t>
        </is>
      </c>
    </row>
    <row r="947" ht="25.5" customHeight="1">
      <c r="A947" t="inlineStr">
        <is>
          <t>202510110088</t>
        </is>
      </c>
      <c r="B947" t="inlineStr">
        <is>
          <t>已通过</t>
        </is>
      </c>
      <c r="C947" s="4">
        <v>45941.96815972222</v>
      </c>
      <c r="D947" s="4">
        <v>45942.811898148146</v>
      </c>
      <c r="E947" t="inlineStr">
        <is>
          <t>许宝华</t>
        </is>
      </c>
      <c r="F947" t="inlineStr">
        <is>
          <t>商业化中心;销售管理部;中国区口味组</t>
        </is>
      </c>
      <c r="G947"/>
      <c r="H947">
        <v>1</v>
      </c>
      <c r="I947">
        <v>1</v>
      </c>
      <c r="J947" t="inlineStr">
        <is>
          <t>20h14m59.133s</t>
        </is>
      </c>
      <c r="K947" t="inlineStr">
        <is>
          <t>排休假</t>
        </is>
      </c>
      <c r="L947" s="2">
        <v>45942</v>
      </c>
      <c r="M947" s="2">
        <v>45942.5</v>
      </c>
      <c r="N947" t="inlineStr">
        <is>
          <t>1</t>
        </is>
      </c>
      <c r="O947" t="inlineStr">
        <is>
          <t>周末排休</t>
        </is>
      </c>
      <c r="P947" t="inlineStr">
        <is>
          <t>天</t>
        </is>
      </c>
      <c r="Q947"/>
      <c r="R947"/>
      <c r="S947"/>
      <c r="T947" s="3"/>
      <c r="U947" s="3"/>
      <c r="V947"/>
      <c r="W947" t="inlineStr">
        <is>
          <t>NzU1MDE0NzI0MzAzMzAzNDc1MzpyZWN1WmtCekV0ZnJ1OTo0ODYyNGVhYjI0YTFjN2U4NjBlYzVhYTkyM2M0NmM1MTox</t>
        </is>
      </c>
    </row>
    <row r="948" ht="25.5" customHeight="1">
      <c r="A948" t="inlineStr">
        <is>
          <t>202510110087</t>
        </is>
      </c>
      <c r="B948" t="inlineStr">
        <is>
          <t>已通过</t>
        </is>
      </c>
      <c r="C948" s="4">
        <v>45941.95662037037</v>
      </c>
      <c r="D948" s="4">
        <v>45942.81193287037</v>
      </c>
      <c r="E948" t="inlineStr">
        <is>
          <t>罗刚</t>
        </is>
      </c>
      <c r="F948" t="inlineStr">
        <is>
          <t>商业化中心;销售管理部;中国区口味组</t>
        </is>
      </c>
      <c r="G948"/>
      <c r="H948">
        <v>1</v>
      </c>
      <c r="I948">
        <v>1</v>
      </c>
      <c r="J948" t="inlineStr">
        <is>
          <t>20h31m38.863s</t>
        </is>
      </c>
      <c r="K948" t="inlineStr">
        <is>
          <t>排休假</t>
        </is>
      </c>
      <c r="L948" s="2">
        <v>45942</v>
      </c>
      <c r="M948" s="2">
        <v>45942.5</v>
      </c>
      <c r="N948" t="inlineStr">
        <is>
          <t>1</t>
        </is>
      </c>
      <c r="O948" t="inlineStr">
        <is>
          <t>排休假</t>
        </is>
      </c>
      <c r="P948" t="inlineStr">
        <is>
          <t>天</t>
        </is>
      </c>
      <c r="Q948"/>
      <c r="R948"/>
      <c r="S948"/>
      <c r="T948" s="3"/>
      <c r="U948" s="3"/>
      <c r="V948"/>
      <c r="W948" t="inlineStr">
        <is>
          <t>NzU1MDE0NzI0MzAzMzAzNDc1MzpyZWN1Wmt4b3ViS2hudjoxN2MzNWRjY2IzNGZhNTM4NWQzMzFlZTI3OTdjOWIzMDox</t>
        </is>
      </c>
    </row>
    <row r="949" ht="25.5" customHeight="1">
      <c r="A949" t="inlineStr">
        <is>
          <t>202510110075</t>
        </is>
      </c>
      <c r="B949" t="inlineStr">
        <is>
          <t>已通过</t>
        </is>
      </c>
      <c r="C949" s="4">
        <v>45941.81209490741</v>
      </c>
      <c r="D949" s="4">
        <v>45941.81222222222</v>
      </c>
      <c r="E949" t="inlineStr">
        <is>
          <t>尹龙强</t>
        </is>
      </c>
      <c r="F949" t="inlineStr">
        <is>
          <t>商业化中心;销售管理部;中国区口味组</t>
        </is>
      </c>
      <c r="G949"/>
      <c r="H949">
        <v>1</v>
      </c>
      <c r="I949">
        <v>1</v>
      </c>
      <c r="J949" t="inlineStr">
        <is>
          <t>10.867s</t>
        </is>
      </c>
      <c r="K949" t="inlineStr">
        <is>
          <t>排休假</t>
        </is>
      </c>
      <c r="L949" s="2">
        <v>45939</v>
      </c>
      <c r="M949" s="2">
        <v>45942.5</v>
      </c>
      <c r="N949" t="inlineStr">
        <is>
          <t>4</t>
        </is>
      </c>
      <c r="O949" t="inlineStr">
        <is>
          <t>休息调整</t>
        </is>
      </c>
      <c r="P949" t="inlineStr">
        <is>
          <t>天</t>
        </is>
      </c>
      <c r="Q949"/>
      <c r="R949"/>
      <c r="S949"/>
      <c r="T949" s="3"/>
      <c r="U949" s="3"/>
      <c r="V949"/>
      <c r="W949" t="inlineStr">
        <is>
          <t>NzU1MDE0NzI0MzAzMzAzNDc1MzpyZWN1WmpIMDZCekFVdToxNTczNjczZDU2YmY1NmNjNTkyZTdhZDJjMTBhMmQzMDox</t>
        </is>
      </c>
    </row>
    <row r="950" ht="25.5" customHeight="1">
      <c r="A950" t="inlineStr">
        <is>
          <t>202510110050</t>
        </is>
      </c>
      <c r="B950" t="inlineStr">
        <is>
          <t>已通过</t>
        </is>
      </c>
      <c r="C950" s="4">
        <v>45941.671944444446</v>
      </c>
      <c r="D950" s="4">
        <v>45942.81201388889</v>
      </c>
      <c r="E950" t="inlineStr">
        <is>
          <t>程云鹏</t>
        </is>
      </c>
      <c r="F950" t="inlineStr">
        <is>
          <t>商业化中心;销售管理部;中国区口味组</t>
        </is>
      </c>
      <c r="G950"/>
      <c r="H950">
        <v>1</v>
      </c>
      <c r="I950">
        <v>1</v>
      </c>
      <c r="J950" t="inlineStr">
        <is>
          <t>27h21m42.068s</t>
        </is>
      </c>
      <c r="K950" t="inlineStr">
        <is>
          <t>排休假</t>
        </is>
      </c>
      <c r="L950" s="2">
        <v>45942</v>
      </c>
      <c r="M950" s="2">
        <v>45942.5</v>
      </c>
      <c r="N950" t="inlineStr">
        <is>
          <t>1</t>
        </is>
      </c>
      <c r="O950" t="inlineStr">
        <is>
          <t>排休</t>
        </is>
      </c>
      <c r="P950" t="inlineStr">
        <is>
          <t>天</t>
        </is>
      </c>
      <c r="Q950"/>
      <c r="R950"/>
      <c r="S950"/>
      <c r="T950" s="3"/>
      <c r="U950" s="3"/>
      <c r="V950"/>
      <c r="W950" t="inlineStr">
        <is>
          <t>NzU1MDE0NzI0MzAzMzAzNDc1MzpyZWN1WmlTYzNLakZGcTpkYzk0ZGVmYzVlNDYyMTNhODA3NTE1NDVhMjA1OGMxMDox</t>
        </is>
      </c>
    </row>
    <row r="951" ht="25.5" customHeight="1">
      <c r="A951" t="inlineStr">
        <is>
          <t>202510110020</t>
        </is>
      </c>
      <c r="B951" t="inlineStr">
        <is>
          <t>已通过</t>
        </is>
      </c>
      <c r="C951" s="4">
        <v>45941.4940162037</v>
      </c>
      <c r="D951" s="4">
        <v>45941.582453703704</v>
      </c>
      <c r="E951" t="inlineStr">
        <is>
          <t>魏溥锷</t>
        </is>
      </c>
      <c r="F951" t="inlineStr">
        <is>
          <t>商业化中心;销售管理部;中国区口味组</t>
        </is>
      </c>
      <c r="G951"/>
      <c r="H951">
        <v>1</v>
      </c>
      <c r="I951">
        <v>1</v>
      </c>
      <c r="J951" t="inlineStr">
        <is>
          <t>2h7m21.279s</t>
        </is>
      </c>
      <c r="K951" t="inlineStr">
        <is>
          <t>排休假</t>
        </is>
      </c>
      <c r="L951" s="2">
        <v>45941</v>
      </c>
      <c r="M951" s="2">
        <v>45941.5</v>
      </c>
      <c r="N951" t="inlineStr">
        <is>
          <t>1</t>
        </is>
      </c>
      <c r="O951" t="inlineStr">
        <is>
          <t>排休假一天</t>
        </is>
      </c>
      <c r="P951" t="inlineStr">
        <is>
          <t>天</t>
        </is>
      </c>
      <c r="Q951"/>
      <c r="R951"/>
      <c r="S951"/>
      <c r="T951" s="3"/>
      <c r="U951" s="3"/>
      <c r="V951"/>
      <c r="W951" t="inlineStr">
        <is>
          <t>NzU1MDE0NzI0MzAzMzAzNDc1MzpyZWN1WmhQR3pOelhDaDo3N2I0YjQxZmY1MDc2MGI2MDAxNDdkMmJmZGQ3MmU4NTox</t>
        </is>
      </c>
    </row>
    <row r="952" ht="25.5" customHeight="1">
      <c r="A952" t="inlineStr">
        <is>
          <t>202510110001</t>
        </is>
      </c>
      <c r="B952" t="inlineStr">
        <is>
          <t>已通过</t>
        </is>
      </c>
      <c r="C952" s="4">
        <v>45941.3581712963</v>
      </c>
      <c r="D952" s="4">
        <v>45941.582604166666</v>
      </c>
      <c r="E952" t="inlineStr">
        <is>
          <t>周朝凌</t>
        </is>
      </c>
      <c r="F952" t="inlineStr">
        <is>
          <t>商业化中心;销售管理部;中国区口味组</t>
        </is>
      </c>
      <c r="G952"/>
      <c r="H952">
        <v>1</v>
      </c>
      <c r="I952">
        <v>1</v>
      </c>
      <c r="J952" t="inlineStr">
        <is>
          <t>5h23m10.897s</t>
        </is>
      </c>
      <c r="K952" t="inlineStr">
        <is>
          <t>排休假</t>
        </is>
      </c>
      <c r="L952" s="2">
        <v>45941</v>
      </c>
      <c r="M952" s="2">
        <v>45941.5</v>
      </c>
      <c r="N952" t="inlineStr">
        <is>
          <t>1</t>
        </is>
      </c>
      <c r="O952" t="inlineStr">
        <is>
          <t>因家里有事，申请休息</t>
        </is>
      </c>
      <c r="P952" t="inlineStr">
        <is>
          <t>天</t>
        </is>
      </c>
      <c r="Q952"/>
      <c r="R952"/>
      <c r="S952"/>
      <c r="T952" s="3"/>
      <c r="U952" s="3"/>
      <c r="V952"/>
      <c r="W952" t="inlineStr">
        <is>
          <t>NzU1MDE0NzI0MzAzMzAzNDc1MzpyZWN1WmgycmZCbnU5ZTo1NGVlMjA5OTBjZWM4MGFlMzAzYWQ1ZjE0ZTNiOTIwYzox</t>
        </is>
      </c>
    </row>
    <row r="953" ht="25.5" customHeight="1">
      <c r="A953" t="inlineStr">
        <is>
          <t>202510100069</t>
        </is>
      </c>
      <c r="B953" t="inlineStr">
        <is>
          <t>已通过</t>
        </is>
      </c>
      <c r="C953" s="4">
        <v>45940.825162037036</v>
      </c>
      <c r="D953" s="4">
        <v>45941.5828587963</v>
      </c>
      <c r="E953" t="inlineStr">
        <is>
          <t>余振兴</t>
        </is>
      </c>
      <c r="F953" t="inlineStr">
        <is>
          <t>商业化中心;销售管理部;中国区口味组</t>
        </is>
      </c>
      <c r="G953"/>
      <c r="H953">
        <v>1</v>
      </c>
      <c r="I953">
        <v>1</v>
      </c>
      <c r="J953" t="inlineStr">
        <is>
          <t>18h11m5.081s</t>
        </is>
      </c>
      <c r="K953" t="inlineStr">
        <is>
          <t>排休假</t>
        </is>
      </c>
      <c r="L953" s="2">
        <v>45941</v>
      </c>
      <c r="M953" s="2">
        <v>45942.5</v>
      </c>
      <c r="N953" t="inlineStr">
        <is>
          <t>2</t>
        </is>
      </c>
      <c r="O953" t="inlineStr">
        <is>
          <t>老家有事，调休几天，</t>
        </is>
      </c>
      <c r="P953" t="inlineStr">
        <is>
          <t>天</t>
        </is>
      </c>
      <c r="Q953"/>
      <c r="R953"/>
      <c r="S953"/>
      <c r="T953" s="3"/>
      <c r="U953" s="3"/>
      <c r="V953"/>
      <c r="W953" t="inlineStr">
        <is>
          <t>NzU1MDE0NzI0MzAzMzAzNDc1MzpyZWN1WmRWZDlUUTNsbDo0OTk5NTJhYzUyMDlmNWYxMWYwMzA3M2RlNmJhNzQ1Mjox</t>
        </is>
      </c>
    </row>
    <row r="954" ht="25.5" customHeight="1">
      <c r="A954" t="inlineStr">
        <is>
          <t>202510100068</t>
        </is>
      </c>
      <c r="B954" t="inlineStr">
        <is>
          <t>已通过</t>
        </is>
      </c>
      <c r="C954" s="4">
        <v>45940.80861111111</v>
      </c>
      <c r="D954" s="4">
        <v>45941.58289351852</v>
      </c>
      <c r="E954" t="inlineStr">
        <is>
          <t>朱洪军</t>
        </is>
      </c>
      <c r="F954" t="inlineStr">
        <is>
          <t>商业化中心;销售管理部;中国区口味组</t>
        </is>
      </c>
      <c r="G954"/>
      <c r="H954">
        <v>1</v>
      </c>
      <c r="I954">
        <v>1</v>
      </c>
      <c r="J954" t="inlineStr">
        <is>
          <t>18h34m58.66s</t>
        </is>
      </c>
      <c r="K954" t="inlineStr">
        <is>
          <t>排休假</t>
        </is>
      </c>
      <c r="L954" s="2">
        <v>45941</v>
      </c>
      <c r="M954" s="2">
        <v>45941.5</v>
      </c>
      <c r="N954" t="inlineStr">
        <is>
          <t>1</t>
        </is>
      </c>
      <c r="O954" t="inlineStr">
        <is>
          <t>排休假</t>
        </is>
      </c>
      <c r="P954" t="inlineStr">
        <is>
          <t>天</t>
        </is>
      </c>
      <c r="Q954"/>
      <c r="R954"/>
      <c r="S954"/>
      <c r="T954" s="3"/>
      <c r="U954" s="3"/>
      <c r="V954"/>
      <c r="W954" t="inlineStr">
        <is>
          <t>NzU1MDE0NzI0MzAzMzAzNDc1MzpyZWN1WmRQZDUxaEVyczozMGE3MWMzMGU2MmM4MTE4ZTNlYzk5ZGM5OTJlNmZlODox</t>
        </is>
      </c>
    </row>
    <row r="955" ht="25.5" customHeight="1">
      <c r="A955" t="inlineStr">
        <is>
          <t>202510100057</t>
        </is>
      </c>
      <c r="B955" t="inlineStr">
        <is>
          <t>已通过</t>
        </is>
      </c>
      <c r="C955" s="4">
        <v>45940.69284722222</v>
      </c>
      <c r="D955" s="4">
        <v>45940.69318287037</v>
      </c>
      <c r="E955" t="inlineStr">
        <is>
          <t>刘兰强</t>
        </is>
      </c>
      <c r="F955" t="inlineStr">
        <is>
          <t>商业化中心;销售管理部;中国区口味组</t>
        </is>
      </c>
      <c r="G955"/>
      <c r="H955">
        <v>1</v>
      </c>
      <c r="I955">
        <v>1</v>
      </c>
      <c r="J955" t="inlineStr">
        <is>
          <t>28.895s</t>
        </is>
      </c>
      <c r="K955" t="inlineStr">
        <is>
          <t>排休假</t>
        </is>
      </c>
      <c r="L955" s="2">
        <v>45936</v>
      </c>
      <c r="M955" s="2">
        <v>45938.5</v>
      </c>
      <c r="N955" t="inlineStr">
        <is>
          <t>3</t>
        </is>
      </c>
      <c r="O955" t="inlineStr">
        <is>
          <t>正常排休</t>
        </is>
      </c>
      <c r="P955" t="inlineStr">
        <is>
          <t>天</t>
        </is>
      </c>
      <c r="Q955"/>
      <c r="R955"/>
      <c r="S955"/>
      <c r="T955" s="3"/>
      <c r="U955" s="3"/>
      <c r="V955"/>
      <c r="W955" t="inlineStr">
        <is>
          <t>NzU1MDE0NzI0MzAzMzAzNDc1MzpyZWN1WmQ5ZmVrVmdySDoyMjZjZDdiMzYwN2E5YWMzZDc5NjA3Njg3MTU2YmUyZjox</t>
        </is>
      </c>
    </row>
    <row r="956" ht="25.5" customHeight="1">
      <c r="A956" t="inlineStr">
        <is>
          <t>202510100046</t>
        </is>
      </c>
      <c r="B956" t="inlineStr">
        <is>
          <t>已通过</t>
        </is>
      </c>
      <c r="C956" s="4">
        <v>45940.61753472222</v>
      </c>
      <c r="D956" s="4">
        <v>45940.78203703704</v>
      </c>
      <c r="E956" t="inlineStr">
        <is>
          <t>张海</t>
        </is>
      </c>
      <c r="F956" t="inlineStr">
        <is>
          <t>商业化中心;销售管理部;中国区口味组</t>
        </is>
      </c>
      <c r="G956"/>
      <c r="H956">
        <v>1</v>
      </c>
      <c r="I956">
        <v>1</v>
      </c>
      <c r="J956" t="inlineStr">
        <is>
          <t>3h56m52.351s</t>
        </is>
      </c>
      <c r="K956" t="inlineStr">
        <is>
          <t>排休假</t>
        </is>
      </c>
      <c r="L956" s="2">
        <v>45934</v>
      </c>
      <c r="M956" s="2">
        <v>45935.5</v>
      </c>
      <c r="N956" t="inlineStr">
        <is>
          <t>2</t>
        </is>
      </c>
      <c r="O956" t="inlineStr">
        <is>
          <t>正常排休</t>
        </is>
      </c>
      <c r="P956" t="inlineStr">
        <is>
          <t>天</t>
        </is>
      </c>
      <c r="Q956"/>
      <c r="R956"/>
      <c r="S956"/>
      <c r="T956" s="3"/>
      <c r="U956" s="3"/>
      <c r="V956"/>
      <c r="W956" t="inlineStr">
        <is>
          <t>NzU1MDE0NzI0MzAzMzAzNDc1MzpyZWN1WmNIV3RtZXNlczo3MTJhYzdkY2QxOTQxOTE0MjBiZmEyM2Y5NjFhMDExMDox</t>
        </is>
      </c>
    </row>
    <row r="957" ht="25.5" customHeight="1">
      <c r="A957" t="inlineStr">
        <is>
          <t>202510100038</t>
        </is>
      </c>
      <c r="B957" t="inlineStr">
        <is>
          <t>已通过</t>
        </is>
      </c>
      <c r="C957" s="4">
        <v>45940.582962962966</v>
      </c>
      <c r="D957" s="4">
        <v>45940.61255787037</v>
      </c>
      <c r="E957" t="inlineStr">
        <is>
          <t>魏溥锷</t>
        </is>
      </c>
      <c r="F957" t="inlineStr">
        <is>
          <t>商业化中心;销售管理部;中国区口味组</t>
        </is>
      </c>
      <c r="G957"/>
      <c r="H957">
        <v>1</v>
      </c>
      <c r="I957">
        <v>1</v>
      </c>
      <c r="J957" t="inlineStr">
        <is>
          <t>42m37.112s</t>
        </is>
      </c>
      <c r="K957" t="inlineStr">
        <is>
          <t>排休假</t>
        </is>
      </c>
      <c r="L957" s="2">
        <v>45940</v>
      </c>
      <c r="M957" s="2">
        <v>45940.5</v>
      </c>
      <c r="N957" t="inlineStr">
        <is>
          <t>1</t>
        </is>
      </c>
      <c r="O957" t="inlineStr">
        <is>
          <t>排休假一天</t>
        </is>
      </c>
      <c r="P957" t="inlineStr">
        <is>
          <t>天</t>
        </is>
      </c>
      <c r="Q957"/>
      <c r="R957"/>
      <c r="S957"/>
      <c r="T957" s="3"/>
      <c r="U957" s="3"/>
      <c r="V957"/>
      <c r="W957" t="inlineStr">
        <is>
          <t>NzU1MDE0NzI0MzAzMzAzNDc1MzpyZWN1WmN2cHA2SWVmUDozN2ZhMGY1NGE3ZTg4Y2RlNjU1NTJkMjg1YzYwYzhlNDox</t>
        </is>
      </c>
    </row>
    <row r="958" ht="25.5" customHeight="1">
      <c r="A958" t="inlineStr">
        <is>
          <t>202510100029</t>
        </is>
      </c>
      <c r="B958" t="inlineStr">
        <is>
          <t>已撤回</t>
        </is>
      </c>
      <c r="C958" s="4">
        <v>45940.49259259259</v>
      </c>
      <c r="D958" s="4">
        <v>45940.61585648148</v>
      </c>
      <c r="E958" t="inlineStr">
        <is>
          <t>张海</t>
        </is>
      </c>
      <c r="F958" t="inlineStr">
        <is>
          <t>商业化中心;销售管理部;中国区口味组</t>
        </is>
      </c>
      <c r="G958"/>
      <c r="H958">
        <v>0</v>
      </c>
      <c r="I958">
        <v>0</v>
      </c>
      <c r="J958" t="inlineStr">
        <is>
          <t>2h57m29.311s</t>
        </is>
      </c>
      <c r="K958" t="inlineStr">
        <is>
          <t>排休假</t>
        </is>
      </c>
      <c r="L958" s="2">
        <v>45941</v>
      </c>
      <c r="M958" s="2">
        <v>45944.5</v>
      </c>
      <c r="N958" t="inlineStr">
        <is>
          <t>4</t>
        </is>
      </c>
      <c r="O958" t="inlineStr">
        <is>
          <t>家中有事，驾驶证年检</t>
        </is>
      </c>
      <c r="P958" t="inlineStr">
        <is>
          <t>天</t>
        </is>
      </c>
      <c r="Q958"/>
      <c r="R958"/>
      <c r="S958"/>
      <c r="T958" s="3"/>
      <c r="U958" s="3"/>
      <c r="V958"/>
      <c r="W958" t="inlineStr">
        <is>
          <t>NzU1MDE0NzI0MzAzMzAzNDc1MzpyZWN1WmJZRWJuajQxNzpjNTkxZGY5ODMxN2RkNTFiMzgxYjg2MjUxNjQ1OTliZTox</t>
        </is>
      </c>
    </row>
    <row r="959" ht="25.5" customHeight="1">
      <c r="A959" t="inlineStr">
        <is>
          <t>202510090118</t>
        </is>
      </c>
      <c r="B959" t="inlineStr">
        <is>
          <t>已通过</t>
        </is>
      </c>
      <c r="C959" s="4">
        <v>45939.890081018515</v>
      </c>
      <c r="D959" s="4">
        <v>45940.445856481485</v>
      </c>
      <c r="E959" t="inlineStr">
        <is>
          <t>张如意</t>
        </is>
      </c>
      <c r="F959" t="inlineStr">
        <is>
          <t>商业化中心;销售管理部;中国区口味组</t>
        </is>
      </c>
      <c r="G959"/>
      <c r="H959">
        <v>1</v>
      </c>
      <c r="I959">
        <v>1</v>
      </c>
      <c r="J959" t="inlineStr">
        <is>
          <t>13h20m18.558s</t>
        </is>
      </c>
      <c r="K959" t="inlineStr">
        <is>
          <t>排休假</t>
        </is>
      </c>
      <c r="L959" s="2">
        <v>45939</v>
      </c>
      <c r="M959" s="2">
        <v>45940.5</v>
      </c>
      <c r="N959" t="inlineStr">
        <is>
          <t>2</t>
        </is>
      </c>
      <c r="O959" t="inlineStr">
        <is>
          <t>排休</t>
        </is>
      </c>
      <c r="P959" t="inlineStr">
        <is>
          <t>天</t>
        </is>
      </c>
      <c r="Q959"/>
      <c r="R959"/>
      <c r="S959"/>
      <c r="T959" s="3"/>
      <c r="U959" s="3"/>
      <c r="V959"/>
      <c r="W959" t="inlineStr">
        <is>
          <t>NzU1MDE0NzI0MzAzMzAzNDc1MzpyZWN1WjhzZEhFWnc1djoyYzE3NjdmZWI4ZGMxOGRiODdlYWM2NzJkZjVkYzZmMTox</t>
        </is>
      </c>
    </row>
    <row r="960" ht="25.5" customHeight="1">
      <c r="A960" t="inlineStr">
        <is>
          <t>202510090111</t>
        </is>
      </c>
      <c r="B960" t="inlineStr">
        <is>
          <t>已通过</t>
        </is>
      </c>
      <c r="C960" s="4">
        <v>45939.81688657407</v>
      </c>
      <c r="D960" s="4">
        <v>45939.84111111111</v>
      </c>
      <c r="E960" t="inlineStr">
        <is>
          <t>曹发</t>
        </is>
      </c>
      <c r="F960" t="inlineStr">
        <is>
          <t>商业化中心;销售管理部;中国区口味组</t>
        </is>
      </c>
      <c r="G960"/>
      <c r="H960">
        <v>1</v>
      </c>
      <c r="I960">
        <v>1</v>
      </c>
      <c r="J960" t="inlineStr">
        <is>
          <t>34m52.855s</t>
        </is>
      </c>
      <c r="K960" t="inlineStr">
        <is>
          <t>排休假</t>
        </is>
      </c>
      <c r="L960" s="2">
        <v>45939</v>
      </c>
      <c r="M960" s="2">
        <v>45939.5</v>
      </c>
      <c r="N960" t="inlineStr">
        <is>
          <t>1</t>
        </is>
      </c>
      <c r="O960" t="inlineStr">
        <is>
          <t>正常休假</t>
        </is>
      </c>
      <c r="P960" t="inlineStr">
        <is>
          <t>天</t>
        </is>
      </c>
      <c r="Q960"/>
      <c r="R960"/>
      <c r="S960"/>
      <c r="T960" s="3"/>
      <c r="U960" s="3"/>
      <c r="V960"/>
      <c r="W960" t="inlineStr">
        <is>
          <t>NzU1MDE0NzI0MzAzMzAzNDc1MzpyZWN1WjgxR0UyZjBPNToxYWJjNzdlZmE2NjFlZjY4ODdmYmE5ZTc4YzE1OGQ2Mzox</t>
        </is>
      </c>
    </row>
    <row r="961" ht="25.5" customHeight="1">
      <c r="A961" t="inlineStr">
        <is>
          <t>202510090104</t>
        </is>
      </c>
      <c r="B961" t="inlineStr">
        <is>
          <t>已通过</t>
        </is>
      </c>
      <c r="C961" s="4">
        <v>45939.77806712963</v>
      </c>
      <c r="D961" s="4">
        <v>45939.84118055556</v>
      </c>
      <c r="E961" t="inlineStr">
        <is>
          <t>程云鹏</t>
        </is>
      </c>
      <c r="F961" t="inlineStr">
        <is>
          <t>商业化中心;销售管理部;中国区口味组</t>
        </is>
      </c>
      <c r="G961"/>
      <c r="H961">
        <v>1</v>
      </c>
      <c r="I961">
        <v>1</v>
      </c>
      <c r="J961" t="inlineStr">
        <is>
          <t>1h30m52.929s</t>
        </is>
      </c>
      <c r="K961" t="inlineStr">
        <is>
          <t>排休假</t>
        </is>
      </c>
      <c r="L961" s="2">
        <v>45940</v>
      </c>
      <c r="M961" s="2">
        <v>45941.5</v>
      </c>
      <c r="N961" t="inlineStr">
        <is>
          <t>2</t>
        </is>
      </c>
      <c r="O961" t="inlineStr">
        <is>
          <t>排休</t>
        </is>
      </c>
      <c r="P961" t="inlineStr">
        <is>
          <t>天</t>
        </is>
      </c>
      <c r="Q961"/>
      <c r="R961"/>
      <c r="S961"/>
      <c r="T961" s="3"/>
      <c r="U961" s="3"/>
      <c r="V961"/>
      <c r="W961" t="inlineStr">
        <is>
          <t>NzU1MDE0NzI0MzAzMzAzNDc1MzpyZWN1WjdOQzdoMksxWToxNWVhYzkyNTJmNjUxYzE3NDFlODFhMWY5NjUzYjc0Mjox</t>
        </is>
      </c>
    </row>
    <row r="962" ht="25.5" customHeight="1">
      <c r="A962" t="inlineStr">
        <is>
          <t>202510090090</t>
        </is>
      </c>
      <c r="B962" t="inlineStr">
        <is>
          <t>已通过</t>
        </is>
      </c>
      <c r="C962" s="4">
        <v>45939.709444444445</v>
      </c>
      <c r="D962" s="4">
        <v>45939.84123842593</v>
      </c>
      <c r="E962" t="inlineStr">
        <is>
          <t>朱洪军</t>
        </is>
      </c>
      <c r="F962" t="inlineStr">
        <is>
          <t>商业化中心;销售管理部;中国区口味组</t>
        </is>
      </c>
      <c r="G962"/>
      <c r="H962">
        <v>1</v>
      </c>
      <c r="I962">
        <v>1</v>
      </c>
      <c r="J962" t="inlineStr">
        <is>
          <t>3h9m47.318s</t>
        </is>
      </c>
      <c r="K962" t="inlineStr">
        <is>
          <t>排休假</t>
        </is>
      </c>
      <c r="L962" s="2">
        <v>45939</v>
      </c>
      <c r="M962" s="2">
        <v>45940.5</v>
      </c>
      <c r="N962" t="inlineStr">
        <is>
          <t>2</t>
        </is>
      </c>
      <c r="O962" t="inlineStr">
        <is>
          <t>排休</t>
        </is>
      </c>
      <c r="P962" t="inlineStr">
        <is>
          <t>天</t>
        </is>
      </c>
      <c r="Q962"/>
      <c r="R962"/>
      <c r="S962"/>
      <c r="T962" s="3"/>
      <c r="U962" s="3"/>
      <c r="V962"/>
      <c r="W962" t="inlineStr">
        <is>
          <t>NzU1MDE0NzI0MzAzMzAzNDc1MzpyZWN1WjdvSkVnMEFLUDphNzc5OGEyYmY2ZDMyYjkyODVmMDVmYTA4ZDk5NDg3Nzox</t>
        </is>
      </c>
    </row>
    <row r="963" ht="25.5" customHeight="1">
      <c r="A963" t="inlineStr">
        <is>
          <t>202510090055</t>
        </is>
      </c>
      <c r="B963" t="inlineStr">
        <is>
          <t>已通过</t>
        </is>
      </c>
      <c r="C963" s="4">
        <v>45939.5200462963</v>
      </c>
      <c r="D963" s="4">
        <v>45939.8412962963</v>
      </c>
      <c r="E963" t="inlineStr">
        <is>
          <t>雷祖进</t>
        </is>
      </c>
      <c r="F963" t="inlineStr">
        <is>
          <t>商业化中心;销售管理部;中国区口味组</t>
        </is>
      </c>
      <c r="G963"/>
      <c r="H963">
        <v>1</v>
      </c>
      <c r="I963">
        <v>1</v>
      </c>
      <c r="J963" t="inlineStr">
        <is>
          <t>7h42m36.25s</t>
        </is>
      </c>
      <c r="K963" t="inlineStr">
        <is>
          <t>排休假</t>
        </is>
      </c>
      <c r="L963" s="2">
        <v>45941</v>
      </c>
      <c r="M963" s="2">
        <v>45942.5</v>
      </c>
      <c r="N963" t="inlineStr">
        <is>
          <t>2</t>
        </is>
      </c>
      <c r="O963" t="inlineStr">
        <is>
          <t>清排休假</t>
        </is>
      </c>
      <c r="P963" t="inlineStr">
        <is>
          <t>天</t>
        </is>
      </c>
      <c r="Q963"/>
      <c r="R963"/>
      <c r="S963"/>
      <c r="T963" s="3"/>
      <c r="U963" s="3"/>
      <c r="V963"/>
      <c r="W963" t="inlineStr">
        <is>
          <t>NzU1MDE0NzI0MzAzMzAzNDc1MzpyZWN1WjZpNEp6dllIOTozMzY2YTFlZjkzNjNmMDBiM2NiN2YyMWI4NWM5ZWQ3Zjox</t>
        </is>
      </c>
    </row>
    <row r="964" ht="25.5" customHeight="1">
      <c r="A964" t="inlineStr">
        <is>
          <t>202510090054</t>
        </is>
      </c>
      <c r="B964" t="inlineStr">
        <is>
          <t>已通过</t>
        </is>
      </c>
      <c r="C964" s="4">
        <v>45939.51960648148</v>
      </c>
      <c r="D964" s="4">
        <v>45939.841365740744</v>
      </c>
      <c r="E964" t="inlineStr">
        <is>
          <t>雷祖进</t>
        </is>
      </c>
      <c r="F964" t="inlineStr">
        <is>
          <t>商业化中心;销售管理部;中国区口味组</t>
        </is>
      </c>
      <c r="G964"/>
      <c r="H964">
        <v>1</v>
      </c>
      <c r="I964">
        <v>1</v>
      </c>
      <c r="J964" t="inlineStr">
        <is>
          <t>7h43m20.136s</t>
        </is>
      </c>
      <c r="K964" t="inlineStr">
        <is>
          <t>排休假</t>
        </is>
      </c>
      <c r="L964" s="2">
        <v>45939</v>
      </c>
      <c r="M964" s="2">
        <v>45940.5</v>
      </c>
      <c r="N964" t="inlineStr">
        <is>
          <t>2</t>
        </is>
      </c>
      <c r="O964" t="inlineStr">
        <is>
          <t>清排休假</t>
        </is>
      </c>
      <c r="P964" t="inlineStr">
        <is>
          <t>天</t>
        </is>
      </c>
      <c r="Q964"/>
      <c r="R964"/>
      <c r="S964"/>
      <c r="T964" s="3"/>
      <c r="U964" s="3"/>
      <c r="V964"/>
      <c r="W964" t="inlineStr">
        <is>
          <t>NzU1MDE0NzI0MzAzMzAzNDc1MzpyZWN1WjZoVUY2OUR0YjphMTE0YjI3ODM5OWJjMjA4MGE2MzkzZWQyMTQwYzk4ZTox</t>
        </is>
      </c>
    </row>
    <row r="965" ht="25.5" customHeight="1">
      <c r="A965" t="inlineStr">
        <is>
          <t>202510090053</t>
        </is>
      </c>
      <c r="B965" t="inlineStr">
        <is>
          <t>已通过</t>
        </is>
      </c>
      <c r="C965" s="4">
        <v>45939.519212962965</v>
      </c>
      <c r="D965" s="4">
        <v>45939.84153935185</v>
      </c>
      <c r="E965" t="inlineStr">
        <is>
          <t>雷祖进</t>
        </is>
      </c>
      <c r="F965" t="inlineStr">
        <is>
          <t>商业化中心;销售管理部;中国区口味组</t>
        </is>
      </c>
      <c r="G965"/>
      <c r="H965">
        <v>1</v>
      </c>
      <c r="I965">
        <v>1</v>
      </c>
      <c r="J965" t="inlineStr">
        <is>
          <t>7h44m8.927s</t>
        </is>
      </c>
      <c r="K965" t="inlineStr">
        <is>
          <t>排休假</t>
        </is>
      </c>
      <c r="L965" s="2">
        <v>45937</v>
      </c>
      <c r="M965" s="2">
        <v>45938.5</v>
      </c>
      <c r="N965" t="inlineStr">
        <is>
          <t>2</t>
        </is>
      </c>
      <c r="O965" t="inlineStr">
        <is>
          <t>清排休假</t>
        </is>
      </c>
      <c r="P965" t="inlineStr">
        <is>
          <t>天</t>
        </is>
      </c>
      <c r="Q965"/>
      <c r="R965"/>
      <c r="S965"/>
      <c r="T965" s="3"/>
      <c r="U965" s="3"/>
      <c r="V965"/>
      <c r="W965" t="inlineStr">
        <is>
          <t>NzU1MDE0NzI0MzAzMzAzNDc1MzpyZWN1WjZoTEhaM0drdjpiMmYyMDM3NWQyNjJhYThhOWVlOThkMDdhZjZmYWI2Mjox</t>
        </is>
      </c>
    </row>
    <row r="966" ht="25.5" customHeight="1">
      <c r="A966" t="inlineStr">
        <is>
          <t>202510090052</t>
        </is>
      </c>
      <c r="B966" t="inlineStr">
        <is>
          <t>已通过</t>
        </is>
      </c>
      <c r="C966" s="4">
        <v>45939.51881944444</v>
      </c>
      <c r="D966" s="4">
        <v>45939.8416087963</v>
      </c>
      <c r="E966" t="inlineStr">
        <is>
          <t>雷祖进</t>
        </is>
      </c>
      <c r="F966" t="inlineStr">
        <is>
          <t>商业化中心;销售管理部;中国区口味组</t>
        </is>
      </c>
      <c r="G966"/>
      <c r="H966">
        <v>1</v>
      </c>
      <c r="I966">
        <v>1</v>
      </c>
      <c r="J966" t="inlineStr">
        <is>
          <t>7h44m49.49s</t>
        </is>
      </c>
      <c r="K966" t="inlineStr">
        <is>
          <t>排休假</t>
        </is>
      </c>
      <c r="L966" s="2">
        <v>45935</v>
      </c>
      <c r="M966" s="2">
        <v>45936.5</v>
      </c>
      <c r="N966" t="inlineStr">
        <is>
          <t>2</t>
        </is>
      </c>
      <c r="O966" t="inlineStr">
        <is>
          <t>清排休假</t>
        </is>
      </c>
      <c r="P966" t="inlineStr">
        <is>
          <t>天</t>
        </is>
      </c>
      <c r="Q966"/>
      <c r="R966"/>
      <c r="S966"/>
      <c r="T966" s="3"/>
      <c r="U966" s="3"/>
      <c r="V966"/>
      <c r="W966" t="inlineStr">
        <is>
          <t>NzU1MDE0NzI0MzAzMzAzNDc1MzpyZWN1WjZoQ1NtaEZnczphN2MzODVmZmZmODdjMjU1NDhkYjcxZWU4N2U5MzYyNDox</t>
        </is>
      </c>
    </row>
    <row r="967" ht="25.5" customHeight="1">
      <c r="A967" t="inlineStr">
        <is>
          <t>202510090019</t>
        </is>
      </c>
      <c r="B967" t="inlineStr">
        <is>
          <t>已通过</t>
        </is>
      </c>
      <c r="C967" s="4">
        <v>45939.428090277775</v>
      </c>
      <c r="D967" s="4">
        <v>45939.45006944444</v>
      </c>
      <c r="E967" t="inlineStr">
        <is>
          <t>魏溥锷</t>
        </is>
      </c>
      <c r="F967" t="inlineStr">
        <is>
          <t>商业化中心;销售管理部;中国区口味组</t>
        </is>
      </c>
      <c r="G967"/>
      <c r="H967">
        <v>1</v>
      </c>
      <c r="I967">
        <v>1</v>
      </c>
      <c r="J967" t="inlineStr">
        <is>
          <t>31m38.861s</t>
        </is>
      </c>
      <c r="K967" t="inlineStr">
        <is>
          <t>排休假</t>
        </is>
      </c>
      <c r="L967" s="2">
        <v>45939</v>
      </c>
      <c r="M967" s="2">
        <v>45939.5</v>
      </c>
      <c r="N967" t="inlineStr">
        <is>
          <t>1</t>
        </is>
      </c>
      <c r="O967" t="inlineStr">
        <is>
          <t>排休假1天</t>
        </is>
      </c>
      <c r="P967" t="inlineStr">
        <is>
          <t>天</t>
        </is>
      </c>
      <c r="Q967"/>
      <c r="R967"/>
      <c r="S967"/>
      <c r="T967" s="3"/>
      <c r="U967" s="3"/>
      <c r="V967"/>
      <c r="W967" t="inlineStr">
        <is>
          <t>NzU1MDE0NzI0MzAzMzAzNDc1MzpyZWN1WjVLSzdpbzdTWTo3M2U2NDg4OTRmNjQ2MjE5ODA4NjEwODg4NTIwOWZjZjox</t>
        </is>
      </c>
    </row>
    <row r="968" ht="25.5" customHeight="1">
      <c r="A968" t="inlineStr">
        <is>
          <t>202510090010</t>
        </is>
      </c>
      <c r="B968" t="inlineStr">
        <is>
          <t>已通过</t>
        </is>
      </c>
      <c r="C968" s="4">
        <v>45939.39357638889</v>
      </c>
      <c r="D968" s="4">
        <v>45939.450104166666</v>
      </c>
      <c r="E968" t="inlineStr">
        <is>
          <t>黄俊龙</t>
        </is>
      </c>
      <c r="F968" t="inlineStr">
        <is>
          <t>商业化中心;销售管理部;中国区口味组</t>
        </is>
      </c>
      <c r="G968"/>
      <c r="H968">
        <v>1</v>
      </c>
      <c r="I968">
        <v>1</v>
      </c>
      <c r="J968" t="inlineStr">
        <is>
          <t>1h21m23.905s</t>
        </is>
      </c>
      <c r="K968" t="inlineStr">
        <is>
          <t>排休假</t>
        </is>
      </c>
      <c r="L968" s="2">
        <v>45939</v>
      </c>
      <c r="M968" s="2">
        <v>45940.5</v>
      </c>
      <c r="N968" t="inlineStr">
        <is>
          <t>2</t>
        </is>
      </c>
      <c r="O968" t="inlineStr">
        <is>
          <t>调休假</t>
        </is>
      </c>
      <c r="P968" t="inlineStr">
        <is>
          <t>天</t>
        </is>
      </c>
      <c r="Q968"/>
      <c r="R968"/>
      <c r="S968"/>
      <c r="T968" s="3"/>
      <c r="U968" s="3"/>
      <c r="V968"/>
      <c r="W968" t="inlineStr">
        <is>
          <t>NzU1MDE0NzI0MzAzMzAzNDc1MzpyZWN1WjV5ZTNSbW9uSzo2Y2M0N2RlY2YzOGUzNjM2ODJlMTNkZDM1N2Q2ZTc3NDox</t>
        </is>
      </c>
    </row>
    <row r="969" ht="25.5" customHeight="1">
      <c r="A969" t="inlineStr">
        <is>
          <t>202510090004</t>
        </is>
      </c>
      <c r="B969" t="inlineStr">
        <is>
          <t>已通过</t>
        </is>
      </c>
      <c r="C969" s="4">
        <v>45939.36696759259</v>
      </c>
      <c r="D969" s="4">
        <v>45940.98400462963</v>
      </c>
      <c r="E969" t="inlineStr">
        <is>
          <t>李雪阳</t>
        </is>
      </c>
      <c r="F969" t="inlineStr">
        <is>
          <t>商业化中心;销售管理部;中国区口味组</t>
        </is>
      </c>
      <c r="G969"/>
      <c r="H969">
        <v>2</v>
      </c>
      <c r="I969">
        <v>2</v>
      </c>
      <c r="J969" t="inlineStr">
        <is>
          <t>38h48m32.088s</t>
        </is>
      </c>
      <c r="K969" t="inlineStr">
        <is>
          <t>排休假</t>
        </is>
      </c>
      <c r="L969" s="2">
        <v>45930</v>
      </c>
      <c r="M969" s="2">
        <v>45939.5</v>
      </c>
      <c r="N969" t="inlineStr">
        <is>
          <t>10</t>
        </is>
      </c>
      <c r="O969" t="inlineStr">
        <is>
          <t>休息</t>
        </is>
      </c>
      <c r="P969" t="inlineStr">
        <is>
          <t>天</t>
        </is>
      </c>
      <c r="Q969"/>
      <c r="R969"/>
      <c r="S969"/>
      <c r="T969" s="3"/>
      <c r="U969" s="3"/>
      <c r="V969"/>
      <c r="W969" t="inlineStr">
        <is>
          <t>NzU1MDE0NzI0MzAzMzAzNDc1MzpyZWN1WjVvelVEMW1rbjo2MmVjOGRmNDQ5Nzg1NzRkZTRhMzNlYjAzZDJjOTYxNTox</t>
        </is>
      </c>
    </row>
    <row r="970" ht="25.5" customHeight="1">
      <c r="A970" t="inlineStr">
        <is>
          <t>202510080032</t>
        </is>
      </c>
      <c r="B970" t="inlineStr">
        <is>
          <t>已通过</t>
        </is>
      </c>
      <c r="C970" s="4">
        <v>45938.87741898148</v>
      </c>
      <c r="D970" s="4">
        <v>45939.0590625</v>
      </c>
      <c r="E970" t="inlineStr">
        <is>
          <t>罗刚</t>
        </is>
      </c>
      <c r="F970" t="inlineStr">
        <is>
          <t>商业化中心;销售管理部;中国区口味组</t>
        </is>
      </c>
      <c r="G970"/>
      <c r="H970">
        <v>1</v>
      </c>
      <c r="I970">
        <v>1</v>
      </c>
      <c r="J970" t="inlineStr">
        <is>
          <t>4h21m34.154s</t>
        </is>
      </c>
      <c r="K970" t="inlineStr">
        <is>
          <t>排休假</t>
        </is>
      </c>
      <c r="L970" s="2">
        <v>45936</v>
      </c>
      <c r="M970" s="2">
        <v>45938.5</v>
      </c>
      <c r="N970" t="inlineStr">
        <is>
          <t>3</t>
        </is>
      </c>
      <c r="O970" t="inlineStr">
        <is>
          <t>排休</t>
        </is>
      </c>
      <c r="P970" t="inlineStr">
        <is>
          <t>天</t>
        </is>
      </c>
      <c r="Q970"/>
      <c r="R970"/>
      <c r="S970"/>
      <c r="T970" s="3"/>
      <c r="U970" s="3"/>
      <c r="V970"/>
      <c r="W970" t="inlineStr">
        <is>
          <t>NzU1MDE0NzI0MzAzMzAzNDc1MzpyZWN1WjJ4NnNQVk5PWDpiMzkxMTI3YzJkNjY3MzBlYTI0ZjA1MDg4NTMwNzY3MDox</t>
        </is>
      </c>
    </row>
    <row r="971" ht="25.5" customHeight="1">
      <c r="A971" t="inlineStr">
        <is>
          <t>202510080031</t>
        </is>
      </c>
      <c r="B971" t="inlineStr">
        <is>
          <t>已通过</t>
        </is>
      </c>
      <c r="C971" s="4">
        <v>45938.876851851855</v>
      </c>
      <c r="D971" s="4">
        <v>45939.05909722222</v>
      </c>
      <c r="E971" t="inlineStr">
        <is>
          <t>罗刚</t>
        </is>
      </c>
      <c r="F971" t="inlineStr">
        <is>
          <t>商业化中心;销售管理部;中国区口味组</t>
        </is>
      </c>
      <c r="G971"/>
      <c r="H971">
        <v>1</v>
      </c>
      <c r="I971">
        <v>1</v>
      </c>
      <c r="J971" t="inlineStr">
        <is>
          <t>4h22m26.537s</t>
        </is>
      </c>
      <c r="K971" t="inlineStr">
        <is>
          <t>排休假</t>
        </is>
      </c>
      <c r="L971" s="2">
        <v>45934</v>
      </c>
      <c r="M971" s="2">
        <v>45935.5</v>
      </c>
      <c r="N971" t="inlineStr">
        <is>
          <t>2</t>
        </is>
      </c>
      <c r="O971" t="inlineStr">
        <is>
          <t>排休</t>
        </is>
      </c>
      <c r="P971" t="inlineStr">
        <is>
          <t>天</t>
        </is>
      </c>
      <c r="Q971"/>
      <c r="R971"/>
      <c r="S971"/>
      <c r="T971" s="3"/>
      <c r="U971" s="3"/>
      <c r="V971"/>
      <c r="W971" t="inlineStr">
        <is>
          <t>NzU1MDE0NzI0MzAzMzAzNDc1MzpyZWN1WjJ3VERka0w1TDoyZDgxZGM4OGM4M2YzMjY5NzY2YmY1MmVmODI3MjVjYzox</t>
        </is>
      </c>
    </row>
    <row r="972" ht="25.5" customHeight="1">
      <c r="A972" t="inlineStr">
        <is>
          <t>202510080027</t>
        </is>
      </c>
      <c r="B972" t="inlineStr">
        <is>
          <t>已通过</t>
        </is>
      </c>
      <c r="C972" s="4">
        <v>45938.807650462964</v>
      </c>
      <c r="D972" s="4">
        <v>45939.05915509259</v>
      </c>
      <c r="E972" t="inlineStr">
        <is>
          <t>余振兴</t>
        </is>
      </c>
      <c r="F972" t="inlineStr">
        <is>
          <t>商业化中心;销售管理部;中国区口味组</t>
        </is>
      </c>
      <c r="G972"/>
      <c r="H972">
        <v>1</v>
      </c>
      <c r="I972">
        <v>1</v>
      </c>
      <c r="J972" t="inlineStr">
        <is>
          <t>6h2m10.217s</t>
        </is>
      </c>
      <c r="K972" t="inlineStr">
        <is>
          <t>排休假</t>
        </is>
      </c>
      <c r="L972" s="2">
        <v>45939</v>
      </c>
      <c r="M972" s="2">
        <v>45940.5</v>
      </c>
      <c r="N972" t="inlineStr">
        <is>
          <t>2</t>
        </is>
      </c>
      <c r="O972" t="inlineStr">
        <is>
          <t>老家有事，调休几天</t>
        </is>
      </c>
      <c r="P972" t="inlineStr">
        <is>
          <t>天</t>
        </is>
      </c>
      <c r="Q972"/>
      <c r="R972"/>
      <c r="S972"/>
      <c r="T972" s="3"/>
      <c r="U972" s="3"/>
      <c r="V972"/>
      <c r="W972" t="inlineStr">
        <is>
          <t>NzU1MDE0NzI0MzAzMzAzNDc1MzpyZWN1WjI3T2VZako1OTo2OWRkNGVjOWM0MjJlZTgzNDM1MTY5MTY5MGVlMWJkOTox</t>
        </is>
      </c>
    </row>
    <row r="973" ht="25.5" customHeight="1">
      <c r="A973" t="inlineStr">
        <is>
          <t>202510080026</t>
        </is>
      </c>
      <c r="B973" t="inlineStr">
        <is>
          <t>已通过</t>
        </is>
      </c>
      <c r="C973" s="4">
        <v>45938.7990162037</v>
      </c>
      <c r="D973" s="4">
        <v>45939.05920138889</v>
      </c>
      <c r="E973" t="inlineStr">
        <is>
          <t>张连顺</t>
        </is>
      </c>
      <c r="F973" t="inlineStr">
        <is>
          <t>商业化中心;销售管理部;中国区口味组</t>
        </is>
      </c>
      <c r="G973"/>
      <c r="H973">
        <v>1</v>
      </c>
      <c r="I973">
        <v>1</v>
      </c>
      <c r="J973" t="inlineStr">
        <is>
          <t>6h14m40.67s</t>
        </is>
      </c>
      <c r="K973" t="inlineStr">
        <is>
          <t>排休假</t>
        </is>
      </c>
      <c r="L973" s="2">
        <v>45939</v>
      </c>
      <c r="M973" s="2">
        <v>45940.5</v>
      </c>
      <c r="N973" t="inlineStr">
        <is>
          <t>2</t>
        </is>
      </c>
      <c r="O973" t="inlineStr">
        <is>
          <t>排休</t>
        </is>
      </c>
      <c r="P973" t="inlineStr">
        <is>
          <t>天</t>
        </is>
      </c>
      <c r="Q973"/>
      <c r="R973"/>
      <c r="S973"/>
      <c r="T973" s="3"/>
      <c r="U973" s="3"/>
      <c r="V973"/>
      <c r="W973" t="inlineStr">
        <is>
          <t>NzU1MDE0NzI0MzAzMzAzNDc1MzpyZWN1WjI0Rzg3QU50bDo3Y2JiZDBiYzVmYjAxMmYzZTJmOTNjNzUxMjYxNmQ5ZTox</t>
        </is>
      </c>
    </row>
    <row r="974" ht="25.5" customHeight="1">
      <c r="A974" t="inlineStr">
        <is>
          <t>202510080024</t>
        </is>
      </c>
      <c r="B974" t="inlineStr">
        <is>
          <t>已通过</t>
        </is>
      </c>
      <c r="C974" s="4">
        <v>45938.73699074074</v>
      </c>
      <c r="D974" s="4">
        <v>45938.78770833334</v>
      </c>
      <c r="E974" t="inlineStr">
        <is>
          <t>周杰晟</t>
        </is>
      </c>
      <c r="F974" t="inlineStr">
        <is>
          <t>商业化中心;销售管理部;中国区口味组</t>
        </is>
      </c>
      <c r="G974"/>
      <c r="H974">
        <v>1</v>
      </c>
      <c r="I974">
        <v>1</v>
      </c>
      <c r="J974" t="inlineStr">
        <is>
          <t>1h13m1.867s</t>
        </is>
      </c>
      <c r="K974" t="inlineStr">
        <is>
          <t>排休假</t>
        </is>
      </c>
      <c r="L974" s="2">
        <v>45939</v>
      </c>
      <c r="M974" s="2">
        <v>45940.5</v>
      </c>
      <c r="N974" t="inlineStr">
        <is>
          <t>2</t>
        </is>
      </c>
      <c r="O974" t="inlineStr">
        <is>
          <t>排班调休</t>
        </is>
      </c>
      <c r="P974" t="inlineStr">
        <is>
          <t>天</t>
        </is>
      </c>
      <c r="Q974"/>
      <c r="R974"/>
      <c r="S974"/>
      <c r="T974" s="3"/>
      <c r="U974" s="3"/>
      <c r="V974"/>
      <c r="W974" t="inlineStr">
        <is>
          <t>NzU1MDE0NzI0MzAzMzAzNDc1MzpyZWN1WjFJYzd3UWtGUjo0MTkyNjEwZmM2NmE4OTUxZjkxZmExMmQzZTUyNTc2MDox</t>
        </is>
      </c>
    </row>
    <row r="975" ht="25.5" customHeight="1">
      <c r="A975" t="inlineStr">
        <is>
          <t>202510080009</t>
        </is>
      </c>
      <c r="B975" t="inlineStr">
        <is>
          <t>已通过</t>
        </is>
      </c>
      <c r="C975" s="4">
        <v>45938.64268518519</v>
      </c>
      <c r="D975" s="4">
        <v>45938.642905092594</v>
      </c>
      <c r="E975" t="inlineStr">
        <is>
          <t>卢明辉</t>
        </is>
      </c>
      <c r="F975" t="inlineStr">
        <is>
          <t>商业化中心;销售管理部;中国区口味组</t>
        </is>
      </c>
      <c r="G975"/>
      <c r="H975">
        <v>1</v>
      </c>
      <c r="I975">
        <v>1</v>
      </c>
      <c r="J975" t="inlineStr">
        <is>
          <t>18.605s</t>
        </is>
      </c>
      <c r="K975" t="inlineStr">
        <is>
          <t>排休假</t>
        </is>
      </c>
      <c r="L975" s="2">
        <v>45939</v>
      </c>
      <c r="M975" s="2">
        <v>45940.5</v>
      </c>
      <c r="N975" t="inlineStr">
        <is>
          <t>2</t>
        </is>
      </c>
      <c r="O975" t="inlineStr">
        <is>
          <t>正常排休</t>
        </is>
      </c>
      <c r="P975" t="inlineStr">
        <is>
          <t>天</t>
        </is>
      </c>
      <c r="Q975"/>
      <c r="R975"/>
      <c r="S975"/>
      <c r="T975" s="3"/>
      <c r="U975" s="3"/>
      <c r="V975"/>
      <c r="W975" t="inlineStr">
        <is>
          <t>NzU1MDE0NzI0MzAzMzAzNDc1MzpyZWN1WjFhMHJqam5BQjo3ODExOTgwMDAzM2NiMDUzMjFjOWFlZjJmNjZlMGRkODox</t>
        </is>
      </c>
    </row>
    <row r="976" ht="25.5" customHeight="1">
      <c r="A976" t="inlineStr">
        <is>
          <t>202510080008</t>
        </is>
      </c>
      <c r="B976" t="inlineStr">
        <is>
          <t>已撤回</t>
        </is>
      </c>
      <c r="C976" s="4">
        <v>45938.633425925924</v>
      </c>
      <c r="D976" s="4">
        <v>45938.641689814816</v>
      </c>
      <c r="E976" t="inlineStr">
        <is>
          <t>卢明辉</t>
        </is>
      </c>
      <c r="F976" t="inlineStr">
        <is>
          <t>商业化中心;销售管理部;中国区口味组</t>
        </is>
      </c>
      <c r="G976"/>
      <c r="H976">
        <v>0</v>
      </c>
      <c r="I976">
        <v>0</v>
      </c>
      <c r="J976" t="inlineStr">
        <is>
          <t>11m53.639s</t>
        </is>
      </c>
      <c r="K976" t="inlineStr">
        <is>
          <t>排休假</t>
        </is>
      </c>
      <c r="L976" s="2">
        <v>45939</v>
      </c>
      <c r="M976" s="2">
        <v>45945.5</v>
      </c>
      <c r="N976" t="inlineStr">
        <is>
          <t>7</t>
        </is>
      </c>
      <c r="O976" t="inlineStr">
        <is>
          <t>正常排休</t>
        </is>
      </c>
      <c r="P976" t="inlineStr">
        <is>
          <t>天</t>
        </is>
      </c>
      <c r="Q976"/>
      <c r="R976"/>
      <c r="S976"/>
      <c r="T976" s="3"/>
      <c r="U976" s="3"/>
      <c r="V976"/>
      <c r="W976" t="inlineStr">
        <is>
          <t>NzU1MDE0NzI0MzAzMzAzNDc1MzpyZWN1WjE2RXMyZE1LTjpkY2EwOWYwNDU1YTJhMWI0MjUxODhjOWM1YjU4N2MyNDox</t>
        </is>
      </c>
    </row>
    <row r="977" ht="25.5" customHeight="1">
      <c r="A977" t="inlineStr">
        <is>
          <t>202510080007</t>
        </is>
      </c>
      <c r="B977" t="inlineStr">
        <is>
          <t>已通过</t>
        </is>
      </c>
      <c r="C977" s="4">
        <v>45938.611655092594</v>
      </c>
      <c r="D977" s="4">
        <v>45938.61189814815</v>
      </c>
      <c r="E977" t="inlineStr">
        <is>
          <t>周朝凌</t>
        </is>
      </c>
      <c r="F977" t="inlineStr">
        <is>
          <t>商业化中心;销售管理部;中国区口味组</t>
        </is>
      </c>
      <c r="G977"/>
      <c r="H977">
        <v>1</v>
      </c>
      <c r="I977">
        <v>1</v>
      </c>
      <c r="J977" t="inlineStr">
        <is>
          <t>21.345s</t>
        </is>
      </c>
      <c r="K977" t="inlineStr">
        <is>
          <t>排休假</t>
        </is>
      </c>
      <c r="L977" s="2">
        <v>45939</v>
      </c>
      <c r="M977" s="2">
        <v>45940.5</v>
      </c>
      <c r="N977" t="inlineStr">
        <is>
          <t>2</t>
        </is>
      </c>
      <c r="O977" t="inlineStr">
        <is>
          <t>请假2天，11号早上正常到北京聚点项目上</t>
        </is>
      </c>
      <c r="P977" t="inlineStr">
        <is>
          <t>天</t>
        </is>
      </c>
      <c r="Q977"/>
      <c r="R977"/>
      <c r="S977"/>
      <c r="T977" s="3"/>
      <c r="U977" s="3"/>
      <c r="V977"/>
      <c r="W977" t="inlineStr">
        <is>
          <t>NzU1MDE0NzI0MzAzMzAzNDc1MzpyZWN1WjBZS1RveFJ6UDphY2Y0M2E3MzlkYWFjMWQxNTQ5N2UxNTIxMmFhZTIwMjox</t>
        </is>
      </c>
    </row>
    <row r="978" ht="25.5" customHeight="1">
      <c r="A978" t="inlineStr">
        <is>
          <t>202510070006</t>
        </is>
      </c>
      <c r="B978" t="inlineStr">
        <is>
          <t>已通过</t>
        </is>
      </c>
      <c r="C978" s="4">
        <v>45937.61678240741</v>
      </c>
      <c r="D978" s="4">
        <v>45937.65626157408</v>
      </c>
      <c r="E978" t="inlineStr">
        <is>
          <t>王子昂</t>
        </is>
      </c>
      <c r="F978" t="inlineStr">
        <is>
          <t>产品与研发中心;机器人产品部;项目部</t>
        </is>
      </c>
      <c r="G978"/>
      <c r="H978">
        <v>1</v>
      </c>
      <c r="I978">
        <v>1</v>
      </c>
      <c r="J978" t="inlineStr">
        <is>
          <t>56m50.897s</t>
        </is>
      </c>
      <c r="K978" t="inlineStr">
        <is>
          <t>年假 2025</t>
        </is>
      </c>
      <c r="L978" s="2">
        <v>45939</v>
      </c>
      <c r="M978" s="2">
        <v>45939.5</v>
      </c>
      <c r="N978" t="inlineStr">
        <is>
          <t>1</t>
        </is>
      </c>
      <c r="O978" t="inlineStr">
        <is>
          <t>家中突发情况，回家帮忙</t>
        </is>
      </c>
      <c r="P978" t="inlineStr">
        <is>
          <t>天</t>
        </is>
      </c>
      <c r="Q978"/>
      <c r="R978"/>
      <c r="S978"/>
      <c r="T978" s="3"/>
      <c r="U978" s="3"/>
      <c r="V978"/>
      <c r="W978" t="inlineStr">
        <is>
          <t>NzU1MDE0NzI0MzAzMzAzNDc1MzpyZWN1WVZhNUNPUEtMdToxZWQ4OTk0Njk1ZTgwNmY2OTJmYTRhNmUxYTFhNTNmZDox</t>
        </is>
      </c>
    </row>
    <row r="979" ht="25.5" customHeight="1">
      <c r="A979" t="inlineStr">
        <is>
          <t>202510070001</t>
        </is>
      </c>
      <c r="B979" t="inlineStr">
        <is>
          <t>已通过</t>
        </is>
      </c>
      <c r="C979" s="4">
        <v>45937.401724537034</v>
      </c>
      <c r="D979" s="4">
        <v>45937.656319444446</v>
      </c>
      <c r="E979" t="inlineStr">
        <is>
          <t>范富豪</t>
        </is>
      </c>
      <c r="F979" t="inlineStr">
        <is>
          <t>商业化中心;销售管理部;中国区口味组</t>
        </is>
      </c>
      <c r="G979"/>
      <c r="H979">
        <v>1</v>
      </c>
      <c r="I979">
        <v>1</v>
      </c>
      <c r="J979" t="inlineStr">
        <is>
          <t>6h6m36.77s</t>
        </is>
      </c>
      <c r="K979" t="inlineStr">
        <is>
          <t>排休假</t>
        </is>
      </c>
      <c r="L979" s="2">
        <v>45937</v>
      </c>
      <c r="M979" s="2">
        <v>45938.5</v>
      </c>
      <c r="N979" t="inlineStr">
        <is>
          <t>2</t>
        </is>
      </c>
      <c r="O979" t="inlineStr">
        <is>
          <t>调休</t>
        </is>
      </c>
      <c r="P979" t="inlineStr">
        <is>
          <t>天</t>
        </is>
      </c>
      <c r="Q979"/>
      <c r="R979"/>
      <c r="S979"/>
      <c r="T979" s="3"/>
      <c r="U979" s="3"/>
      <c r="V979"/>
      <c r="W979" t="inlineStr">
        <is>
          <t>NzU1MDE0NzI0MzAzMzAzNDc1MzpyZWN1WVRVN1VyZFRsazoyMTRkMWUyNjc4YmY5Y2QxYmMwYTQ0YzVmMDc0Yjg4Njox</t>
        </is>
      </c>
    </row>
    <row r="980" ht="25.5" customHeight="1">
      <c r="A980" t="inlineStr">
        <is>
          <t>202510060004</t>
        </is>
      </c>
      <c r="B980" t="inlineStr">
        <is>
          <t>已通过</t>
        </is>
      </c>
      <c r="C980" s="4">
        <v>45936.75923611111</v>
      </c>
      <c r="D980" s="4">
        <v>45936.77905092593</v>
      </c>
      <c r="E980" t="inlineStr">
        <is>
          <t>张如意</t>
        </is>
      </c>
      <c r="F980" t="inlineStr">
        <is>
          <t>商业化中心;销售管理部;中国区口味组</t>
        </is>
      </c>
      <c r="G980"/>
      <c r="H980">
        <v>1</v>
      </c>
      <c r="I980">
        <v>1</v>
      </c>
      <c r="J980" t="inlineStr">
        <is>
          <t>28m31.656s</t>
        </is>
      </c>
      <c r="K980" t="inlineStr">
        <is>
          <t>排休假</t>
        </is>
      </c>
      <c r="L980" s="2">
        <v>45937</v>
      </c>
      <c r="M980" s="2">
        <v>45938.5</v>
      </c>
      <c r="N980" t="inlineStr">
        <is>
          <t>2</t>
        </is>
      </c>
      <c r="O980" t="inlineStr">
        <is>
          <t>排休</t>
        </is>
      </c>
      <c r="P980" t="inlineStr">
        <is>
          <t>天</t>
        </is>
      </c>
      <c r="Q980"/>
      <c r="R980"/>
      <c r="S980"/>
      <c r="T980" s="3"/>
      <c r="U980" s="3"/>
      <c r="V980"/>
      <c r="W980" t="inlineStr">
        <is>
          <t>NzU1MDE0NzI0MzAzMzAzNDc1MzpyZWN1WVE5ZDBmUGJUODpiMWEyYTdmMTBjNWI1NzhjNTEwMjJlN2Y3NDQ4Yjg1Mjox</t>
        </is>
      </c>
    </row>
    <row r="981" ht="25.5" customHeight="1">
      <c r="A981" t="inlineStr">
        <is>
          <t>202510060001</t>
        </is>
      </c>
      <c r="B981" t="inlineStr">
        <is>
          <t>已通过</t>
        </is>
      </c>
      <c r="C981" s="4">
        <v>45936.42888888889</v>
      </c>
      <c r="D981" s="4">
        <v>45936.77922453704</v>
      </c>
      <c r="E981" t="inlineStr">
        <is>
          <t>魏溥锷</t>
        </is>
      </c>
      <c r="F981" t="inlineStr">
        <is>
          <t>商业化中心;销售管理部;中国区口味组</t>
        </is>
      </c>
      <c r="G981"/>
      <c r="H981">
        <v>1</v>
      </c>
      <c r="I981">
        <v>1</v>
      </c>
      <c r="J981" t="inlineStr">
        <is>
          <t>8h24m29.46s</t>
        </is>
      </c>
      <c r="K981" t="inlineStr">
        <is>
          <t>排休假</t>
        </is>
      </c>
      <c r="L981" s="2">
        <v>45912</v>
      </c>
      <c r="M981" s="2">
        <v>45912</v>
      </c>
      <c r="N981" t="inlineStr">
        <is>
          <t>0.5</t>
        </is>
      </c>
      <c r="O981" t="inlineStr">
        <is>
          <t>跟超哥沟通凑整</t>
        </is>
      </c>
      <c r="P981" t="inlineStr">
        <is>
          <t>天</t>
        </is>
      </c>
      <c r="Q981"/>
      <c r="R981"/>
      <c r="S981"/>
      <c r="T981" s="3"/>
      <c r="U981" s="3"/>
      <c r="V981"/>
      <c r="W981" t="inlineStr">
        <is>
          <t>NzU1MDE0NzI0MzAzMzAzNDc1MzpyZWN1WU9kclRzR0w2NjpiZTI0MjlmZjhiNWFkYTgyMzkzODYwMDc3OTM5MTc1OTox</t>
        </is>
      </c>
    </row>
    <row r="982" ht="25.5" customHeight="1">
      <c r="A982" t="inlineStr">
        <is>
          <t>202510050009</t>
        </is>
      </c>
      <c r="B982" t="inlineStr">
        <is>
          <t>已通过</t>
        </is>
      </c>
      <c r="C982" s="4">
        <v>45935.74726851852</v>
      </c>
      <c r="D982" s="4">
        <v>45935.76662037037</v>
      </c>
      <c r="E982" t="inlineStr">
        <is>
          <t>曹发</t>
        </is>
      </c>
      <c r="F982" t="inlineStr">
        <is>
          <t>商业化中心;销售管理部;中国区口味组</t>
        </is>
      </c>
      <c r="G982"/>
      <c r="H982">
        <v>1</v>
      </c>
      <c r="I982">
        <v>1</v>
      </c>
      <c r="J982" t="inlineStr">
        <is>
          <t>27m52.381s</t>
        </is>
      </c>
      <c r="K982" t="inlineStr">
        <is>
          <t>排休假</t>
        </is>
      </c>
      <c r="L982" s="2">
        <v>45936</v>
      </c>
      <c r="M982" s="2">
        <v>45938.5</v>
      </c>
      <c r="N982" t="inlineStr">
        <is>
          <t>3</t>
        </is>
      </c>
      <c r="O982" t="inlineStr">
        <is>
          <t>中秋休假</t>
        </is>
      </c>
      <c r="P982" t="inlineStr">
        <is>
          <t>天</t>
        </is>
      </c>
      <c r="Q982"/>
      <c r="R982"/>
      <c r="S982"/>
      <c r="T982" s="3"/>
      <c r="U982" s="3"/>
      <c r="V982"/>
      <c r="W982" t="inlineStr">
        <is>
          <t>NzU1MDE0NzI0MzAzMzAzNDc1MzpyZWN1WUtlbGZFU1NWbDo4MTQ1NzEzN2Y0OGRmNTBlNDY5ZWRjNWJmOGFkNjc3ZDox</t>
        </is>
      </c>
    </row>
    <row r="983" ht="25.5" customHeight="1">
      <c r="A983" t="inlineStr">
        <is>
          <t>202510050005</t>
        </is>
      </c>
      <c r="B983" t="inlineStr">
        <is>
          <t>已通过</t>
        </is>
      </c>
      <c r="C983" s="4">
        <v>45935.49255787037</v>
      </c>
      <c r="D983" s="4">
        <v>45935.76665509259</v>
      </c>
      <c r="E983" t="inlineStr">
        <is>
          <t>朱洪军</t>
        </is>
      </c>
      <c r="F983" t="inlineStr">
        <is>
          <t>商业化中心;销售管理部;中国区口味组</t>
        </is>
      </c>
      <c r="G983"/>
      <c r="H983">
        <v>1</v>
      </c>
      <c r="I983">
        <v>1</v>
      </c>
      <c r="J983" t="inlineStr">
        <is>
          <t>6h34m42.496s</t>
        </is>
      </c>
      <c r="K983" t="inlineStr">
        <is>
          <t>排休假</t>
        </is>
      </c>
      <c r="L983" s="2">
        <v>45936</v>
      </c>
      <c r="M983" s="2">
        <v>45938.5</v>
      </c>
      <c r="N983" t="inlineStr">
        <is>
          <t>3</t>
        </is>
      </c>
      <c r="O983" t="inlineStr">
        <is>
          <t>排休假</t>
        </is>
      </c>
      <c r="P983" t="inlineStr">
        <is>
          <t>天</t>
        </is>
      </c>
      <c r="Q983"/>
      <c r="R983"/>
      <c r="S983"/>
      <c r="T983" s="3"/>
      <c r="U983" s="3"/>
      <c r="V983"/>
      <c r="W983" t="inlineStr">
        <is>
          <t>NzU1MDE0NzI0MzAzMzAzNDc1MzpyZWN1WUlLMGdEZVFybzpjMTA4ZGNiN2I3N2Q3ZDA3NmQxNjhjNGM0ZmMzYTUyODox</t>
        </is>
      </c>
    </row>
    <row r="984" ht="25.5" customHeight="1">
      <c r="A984" t="inlineStr">
        <is>
          <t>202510050003</t>
        </is>
      </c>
      <c r="B984" t="inlineStr">
        <is>
          <t>已通过</t>
        </is>
      </c>
      <c r="C984" s="4">
        <v>45935.4444212963</v>
      </c>
      <c r="D984" s="4">
        <v>45935.766689814816</v>
      </c>
      <c r="E984" t="inlineStr">
        <is>
          <t>吴春斌</t>
        </is>
      </c>
      <c r="F984" t="inlineStr">
        <is>
          <t>商业化中心;销售管理部;中国区口味组</t>
        </is>
      </c>
      <c r="G984"/>
      <c r="H984">
        <v>1</v>
      </c>
      <c r="I984">
        <v>1</v>
      </c>
      <c r="J984" t="inlineStr">
        <is>
          <t>7h44m3.902s</t>
        </is>
      </c>
      <c r="K984" t="inlineStr">
        <is>
          <t>排休假</t>
        </is>
      </c>
      <c r="L984" s="2">
        <v>45933</v>
      </c>
      <c r="M984" s="2">
        <v>45935.5</v>
      </c>
      <c r="N984" t="inlineStr">
        <is>
          <t>3</t>
        </is>
      </c>
      <c r="O984" t="inlineStr">
        <is>
          <t>国庆排休</t>
        </is>
      </c>
      <c r="P984" t="inlineStr">
        <is>
          <t>天</t>
        </is>
      </c>
      <c r="Q984"/>
      <c r="R984"/>
      <c r="S984"/>
      <c r="T984" s="3"/>
      <c r="U984" s="3"/>
      <c r="V984"/>
      <c r="W984" t="inlineStr">
        <is>
          <t>NzU1MDE0NzI0MzAzMzAzNDc1MzpyZWN1WUlzeW1LWjFlMjo5ODk4OTI4YjAxNTc5N2Q4YTRkMjMyMTBmMDYzZjYwODox</t>
        </is>
      </c>
    </row>
    <row r="985" ht="25.5" customHeight="1">
      <c r="A985" t="inlineStr">
        <is>
          <t>202510040007</t>
        </is>
      </c>
      <c r="B985" t="inlineStr">
        <is>
          <t>已通过</t>
        </is>
      </c>
      <c r="C985" s="4">
        <v>45934.829884259256</v>
      </c>
      <c r="D985" s="4">
        <v>45935.76672453704</v>
      </c>
      <c r="E985" t="inlineStr">
        <is>
          <t>张如意</t>
        </is>
      </c>
      <c r="F985" t="inlineStr">
        <is>
          <t>商业化中心;销售管理部;中国区口味组</t>
        </is>
      </c>
      <c r="G985"/>
      <c r="H985">
        <v>1</v>
      </c>
      <c r="I985">
        <v>1</v>
      </c>
      <c r="J985" t="inlineStr">
        <is>
          <t>22h29m3.59s</t>
        </is>
      </c>
      <c r="K985" t="inlineStr">
        <is>
          <t>排休假</t>
        </is>
      </c>
      <c r="L985" s="2">
        <v>45935</v>
      </c>
      <c r="M985" s="2">
        <v>45936.5</v>
      </c>
      <c r="N985" t="inlineStr">
        <is>
          <t>2</t>
        </is>
      </c>
      <c r="O985" t="inlineStr">
        <is>
          <t>排息</t>
        </is>
      </c>
      <c r="P985" t="inlineStr">
        <is>
          <t>天</t>
        </is>
      </c>
      <c r="Q985"/>
      <c r="R985"/>
      <c r="S985"/>
      <c r="T985" s="3"/>
      <c r="U985" s="3"/>
      <c r="V985"/>
      <c r="W985" t="inlineStr">
        <is>
          <t>NzU1MDE0NzI0MzAzMzAzNDc1MzpyZWN1WUVSTHZKQUpZbjo5MDQ2N2EzYzk0NmEwMGI1NDM4MWUyMjY5NjUwN2JiYjox</t>
        </is>
      </c>
    </row>
    <row r="986" ht="25.5" customHeight="1">
      <c r="A986" t="inlineStr">
        <is>
          <t>202510040004</t>
        </is>
      </c>
      <c r="B986" t="inlineStr">
        <is>
          <t>已通过</t>
        </is>
      </c>
      <c r="C986" s="4">
        <v>45934.52806712963</v>
      </c>
      <c r="D986" s="4">
        <v>45935.76675925926</v>
      </c>
      <c r="E986" t="inlineStr">
        <is>
          <t>程云鹏</t>
        </is>
      </c>
      <c r="F986" t="inlineStr">
        <is>
          <t>商业化中心;销售管理部;中国区口味组</t>
        </is>
      </c>
      <c r="G986"/>
      <c r="H986">
        <v>1</v>
      </c>
      <c r="I986">
        <v>1</v>
      </c>
      <c r="J986" t="inlineStr">
        <is>
          <t>29h43m43.215s</t>
        </is>
      </c>
      <c r="K986" t="inlineStr">
        <is>
          <t>排休假</t>
        </is>
      </c>
      <c r="L986" s="2">
        <v>45935</v>
      </c>
      <c r="M986" s="2">
        <v>45938.5</v>
      </c>
      <c r="N986" t="inlineStr">
        <is>
          <t>4</t>
        </is>
      </c>
      <c r="O986" t="inlineStr">
        <is>
          <t>排休</t>
        </is>
      </c>
      <c r="P986" t="inlineStr">
        <is>
          <t>天</t>
        </is>
      </c>
      <c r="Q986"/>
      <c r="R986"/>
      <c r="S986"/>
      <c r="T986" s="3"/>
      <c r="U986" s="3"/>
      <c r="V986"/>
      <c r="W986" t="inlineStr">
        <is>
          <t>NzU1MDE0NzI0MzAzMzAzNDc1MzpyZWN1WUQ2bFNXVXNSZDo3OTcxNzI4MDZjMGY1Y2JiODVhODVmNjc4N2RlZmViMjox</t>
        </is>
      </c>
    </row>
    <row r="987" ht="25.5" customHeight="1">
      <c r="A987" t="inlineStr">
        <is>
          <t>202510040003</t>
        </is>
      </c>
      <c r="B987" t="inlineStr">
        <is>
          <t>已通过</t>
        </is>
      </c>
      <c r="C987" s="4">
        <v>45934.49421296296</v>
      </c>
      <c r="D987" s="4">
        <v>45935.76679398148</v>
      </c>
      <c r="E987" t="inlineStr">
        <is>
          <t>黄俊龙</t>
        </is>
      </c>
      <c r="F987" t="inlineStr">
        <is>
          <t>商业化中心;销售管理部;中国区口味组</t>
        </is>
      </c>
      <c r="G987"/>
      <c r="H987">
        <v>1</v>
      </c>
      <c r="I987">
        <v>1</v>
      </c>
      <c r="J987" t="inlineStr">
        <is>
          <t>30h32m30.851s</t>
        </is>
      </c>
      <c r="K987" t="inlineStr">
        <is>
          <t>排休假</t>
        </is>
      </c>
      <c r="L987" s="2">
        <v>45937</v>
      </c>
      <c r="M987" s="2">
        <v>45938.5</v>
      </c>
      <c r="N987" t="inlineStr">
        <is>
          <t>2</t>
        </is>
      </c>
      <c r="O987" t="inlineStr">
        <is>
          <t>调休</t>
        </is>
      </c>
      <c r="P987" t="inlineStr">
        <is>
          <t>天</t>
        </is>
      </c>
      <c r="Q987"/>
      <c r="R987"/>
      <c r="S987"/>
      <c r="T987" s="3"/>
      <c r="U987" s="3"/>
      <c r="V987"/>
      <c r="W987" t="inlineStr">
        <is>
          <t>NzU1MDE0NzI0MzAzMzAzNDc1MzpyZWN1WUNVNTFFT1lTTTozMjA1N2E1OTdiOGE0NmJmMDQ5ODkwNjhiZTZjYmE2MDox</t>
        </is>
      </c>
    </row>
    <row r="988" ht="25.5" customHeight="1">
      <c r="A988" t="inlineStr">
        <is>
          <t>202510040002</t>
        </is>
      </c>
      <c r="B988" t="inlineStr">
        <is>
          <t>已通过</t>
        </is>
      </c>
      <c r="C988" s="4">
        <v>45934.49381944445</v>
      </c>
      <c r="D988" s="4">
        <v>45935.7668287037</v>
      </c>
      <c r="E988" t="inlineStr">
        <is>
          <t>黄俊龙</t>
        </is>
      </c>
      <c r="F988" t="inlineStr">
        <is>
          <t>商业化中心;销售管理部;中国区口味组</t>
        </is>
      </c>
      <c r="G988"/>
      <c r="H988">
        <v>1</v>
      </c>
      <c r="I988">
        <v>1</v>
      </c>
      <c r="J988" t="inlineStr">
        <is>
          <t>30h33m7.471s</t>
        </is>
      </c>
      <c r="K988" t="inlineStr">
        <is>
          <t>排休假</t>
        </is>
      </c>
      <c r="L988" s="2">
        <v>45934</v>
      </c>
      <c r="M988" s="2">
        <v>45936.5</v>
      </c>
      <c r="N988" t="inlineStr">
        <is>
          <t>3</t>
        </is>
      </c>
      <c r="O988" t="inlineStr">
        <is>
          <t>调休</t>
        </is>
      </c>
      <c r="P988" t="inlineStr">
        <is>
          <t>天</t>
        </is>
      </c>
      <c r="Q988"/>
      <c r="R988"/>
      <c r="S988"/>
      <c r="T988" s="3"/>
      <c r="U988" s="3"/>
      <c r="V988"/>
      <c r="W988" t="inlineStr">
        <is>
          <t>NzU1MDE0NzI0MzAzMzAzNDc1MzpyZWN1WUNUV2QxMFJmWjplNTE0MzhjZTI3YjJkYjQ5NzQ0MDRmZDAzZWU0MzUxOTox</t>
        </is>
      </c>
    </row>
    <row r="989" ht="25.5" customHeight="1">
      <c r="A989" t="inlineStr">
        <is>
          <t>202510030006</t>
        </is>
      </c>
      <c r="B989" t="inlineStr">
        <is>
          <t>已通过</t>
        </is>
      </c>
      <c r="C989" s="4">
        <v>45933.74122685185</v>
      </c>
      <c r="D989" s="4">
        <v>45933.841261574074</v>
      </c>
      <c r="E989" t="inlineStr">
        <is>
          <t>朱洪军</t>
        </is>
      </c>
      <c r="F989" t="inlineStr">
        <is>
          <t>商业化中心;销售管理部;中国区口味组</t>
        </is>
      </c>
      <c r="G989"/>
      <c r="H989">
        <v>1</v>
      </c>
      <c r="I989">
        <v>1</v>
      </c>
      <c r="J989" t="inlineStr">
        <is>
          <t>2h24m3.084s</t>
        </is>
      </c>
      <c r="K989" t="inlineStr">
        <is>
          <t>排休假</t>
        </is>
      </c>
      <c r="L989" s="2">
        <v>45933</v>
      </c>
      <c r="M989" s="2">
        <v>45935.5</v>
      </c>
      <c r="N989" t="inlineStr">
        <is>
          <t>3</t>
        </is>
      </c>
      <c r="O989" t="inlineStr">
        <is>
          <t>排休假</t>
        </is>
      </c>
      <c r="P989" t="inlineStr">
        <is>
          <t>天</t>
        </is>
      </c>
      <c r="Q989"/>
      <c r="R989"/>
      <c r="S989"/>
      <c r="T989" s="3"/>
      <c r="U989" s="3"/>
      <c r="V989"/>
      <c r="W989" t="inlineStr">
        <is>
          <t>NzU1MDE0NzI0MzAzMzAzNDc1MzpyZWN1WXl2NmoyT2VwQjoxOWU4ODczMDA3NDYyYjNhMGIxYjhlMGEzNGY4NjhmMDox</t>
        </is>
      </c>
    </row>
    <row r="990" ht="25.5" customHeight="1">
      <c r="A990" t="inlineStr">
        <is>
          <t>202510030004</t>
        </is>
      </c>
      <c r="B990" t="inlineStr">
        <is>
          <t>已通过</t>
        </is>
      </c>
      <c r="C990" s="4">
        <v>45933.540138888886</v>
      </c>
      <c r="D990" s="4">
        <v>45933.84130787037</v>
      </c>
      <c r="E990" t="inlineStr">
        <is>
          <t>唐清林</t>
        </is>
      </c>
      <c r="F990" t="inlineStr">
        <is>
          <t>商业化中心;销售管理部;中国区口味组</t>
        </is>
      </c>
      <c r="G990"/>
      <c r="H990">
        <v>1</v>
      </c>
      <c r="I990">
        <v>1</v>
      </c>
      <c r="J990" t="inlineStr">
        <is>
          <t>7h13m40.126s</t>
        </is>
      </c>
      <c r="K990" t="inlineStr">
        <is>
          <t>排休假</t>
        </is>
      </c>
      <c r="L990" s="2">
        <v>45933</v>
      </c>
      <c r="M990" s="2">
        <v>45933.5</v>
      </c>
      <c r="N990" t="inlineStr">
        <is>
          <t>1</t>
        </is>
      </c>
      <c r="O990" t="inlineStr">
        <is>
          <t>休假</t>
        </is>
      </c>
      <c r="P990" t="inlineStr">
        <is>
          <t>天</t>
        </is>
      </c>
      <c r="Q990"/>
      <c r="R990"/>
      <c r="S990"/>
      <c r="T990" s="3"/>
      <c r="U990" s="3"/>
      <c r="V990"/>
      <c r="W990" t="inlineStr">
        <is>
          <t>NzU1MDE0NzI0MzAzMzAzNDc1MzpyZWN1WXhrY0VsQ0NCdDoyOWIzOTIxMWJlMjJhYjM3YjM4M2NhYTYzOTY3NmY4YTox</t>
        </is>
      </c>
    </row>
    <row r="991" ht="25.5" customHeight="1">
      <c r="A991" t="inlineStr">
        <is>
          <t>202510030003</t>
        </is>
      </c>
      <c r="B991" t="inlineStr">
        <is>
          <t>已通过</t>
        </is>
      </c>
      <c r="C991" s="4">
        <v>45933.539675925924</v>
      </c>
      <c r="D991" s="4">
        <v>45939.43100694445</v>
      </c>
      <c r="E991" t="inlineStr">
        <is>
          <t>周杰晟</t>
        </is>
      </c>
      <c r="F991" t="inlineStr">
        <is>
          <t>商业化中心;销售管理部;中国区口味组</t>
        </is>
      </c>
      <c r="G991"/>
      <c r="H991">
        <v>2</v>
      </c>
      <c r="I991">
        <v>2</v>
      </c>
      <c r="J991" t="inlineStr">
        <is>
          <t>141h23m31.618s</t>
        </is>
      </c>
      <c r="K991" t="inlineStr">
        <is>
          <t>排休假</t>
        </is>
      </c>
      <c r="L991" s="2">
        <v>45934</v>
      </c>
      <c r="M991" s="2">
        <v>45938.5</v>
      </c>
      <c r="N991" t="inlineStr">
        <is>
          <t>5</t>
        </is>
      </c>
      <c r="O991" t="inlineStr">
        <is>
          <t>正常排休</t>
        </is>
      </c>
      <c r="P991" t="inlineStr">
        <is>
          <t>天</t>
        </is>
      </c>
      <c r="Q991"/>
      <c r="R991"/>
      <c r="S991"/>
      <c r="T991" s="3"/>
      <c r="U991" s="3"/>
      <c r="V991"/>
      <c r="W991" t="inlineStr">
        <is>
          <t>NzU1MDE0NzI0MzAzMzAzNDc1MzpyZWN1WXhrMmE1MDhrTTo2OTcwNTg2MWE0N2IxNzUwMGE1MWIyYjYzYmNlMGUxMDox</t>
        </is>
      </c>
    </row>
    <row r="992" ht="25.5" customHeight="1">
      <c r="A992" t="inlineStr">
        <is>
          <t>202510030002</t>
        </is>
      </c>
      <c r="B992" t="inlineStr">
        <is>
          <t>已通过</t>
        </is>
      </c>
      <c r="C992" s="4">
        <v>45933.415821759256</v>
      </c>
      <c r="D992" s="4">
        <v>45933.84137731481</v>
      </c>
      <c r="E992" t="inlineStr">
        <is>
          <t>许宝华</t>
        </is>
      </c>
      <c r="F992" t="inlineStr">
        <is>
          <t>商业化中心;销售管理部;中国区口味组</t>
        </is>
      </c>
      <c r="G992"/>
      <c r="H992">
        <v>1</v>
      </c>
      <c r="I992">
        <v>1</v>
      </c>
      <c r="J992" t="inlineStr">
        <is>
          <t>10h12m47.459s</t>
        </is>
      </c>
      <c r="K992" t="inlineStr">
        <is>
          <t>排休假</t>
        </is>
      </c>
      <c r="L992" s="2">
        <v>45933</v>
      </c>
      <c r="M992" s="2">
        <v>45935.5</v>
      </c>
      <c r="N992" t="inlineStr">
        <is>
          <t>3</t>
        </is>
      </c>
      <c r="O992" t="inlineStr">
        <is>
          <t>国庆排休</t>
        </is>
      </c>
      <c r="P992" t="inlineStr">
        <is>
          <t>天</t>
        </is>
      </c>
      <c r="Q992"/>
      <c r="R992"/>
      <c r="S992"/>
      <c r="T992" s="3"/>
      <c r="U992" s="3"/>
      <c r="V992"/>
      <c r="W992" t="inlineStr">
        <is>
          <t>NzU1MDE0NzI0MzAzMzAzNDc1MzpyZWN1WXdCOHBoUG1ZZTo4MGE5NGQ5MDJmZWNiM2UwMzg5NzRkMDE4ODRhOTk2Nzox</t>
        </is>
      </c>
    </row>
    <row r="993" ht="25.5" customHeight="1">
      <c r="A993" t="inlineStr">
        <is>
          <t>202510030001</t>
        </is>
      </c>
      <c r="B993" t="inlineStr">
        <is>
          <t>已通过</t>
        </is>
      </c>
      <c r="C993" s="4">
        <v>45933.40730324074</v>
      </c>
      <c r="D993" s="4">
        <v>45933.841412037036</v>
      </c>
      <c r="E993" t="inlineStr">
        <is>
          <t>曹发</t>
        </is>
      </c>
      <c r="F993" t="inlineStr">
        <is>
          <t>商业化中心;销售管理部;中国区口味组</t>
        </is>
      </c>
      <c r="G993"/>
      <c r="H993">
        <v>1</v>
      </c>
      <c r="I993">
        <v>1</v>
      </c>
      <c r="J993" t="inlineStr">
        <is>
          <t>10h25m6.875s</t>
        </is>
      </c>
      <c r="K993" t="inlineStr">
        <is>
          <t>排休假</t>
        </is>
      </c>
      <c r="L993" s="2">
        <v>45933</v>
      </c>
      <c r="M993" s="2">
        <v>45935.5</v>
      </c>
      <c r="N993" t="inlineStr">
        <is>
          <t>3</t>
        </is>
      </c>
      <c r="O993" t="inlineStr">
        <is>
          <t>国庆中秋休假</t>
        </is>
      </c>
      <c r="P993" t="inlineStr">
        <is>
          <t>天</t>
        </is>
      </c>
      <c r="Q993"/>
      <c r="R993"/>
      <c r="S993"/>
      <c r="T993" s="3"/>
      <c r="U993" s="3"/>
      <c r="V993"/>
      <c r="W993" t="inlineStr">
        <is>
          <t>NzU1MDE0NzI0MzAzMzAzNDc1MzpyZWN1WXd5MzR2R2RpbTo5ZGQ1MWZkMWI1OGIxODcyM2Y5ZGU0YzQ5ZTUwMTkxNzox</t>
        </is>
      </c>
    </row>
    <row r="994" ht="25.5" customHeight="1">
      <c r="A994" t="inlineStr">
        <is>
          <t>202510010013</t>
        </is>
      </c>
      <c r="B994" t="inlineStr">
        <is>
          <t>已通过</t>
        </is>
      </c>
      <c r="C994" s="4">
        <v>45931.84193287037</v>
      </c>
      <c r="D994" s="4">
        <v>45931.91725694444</v>
      </c>
      <c r="E994" t="inlineStr">
        <is>
          <t>许宝华</t>
        </is>
      </c>
      <c r="F994" t="inlineStr">
        <is>
          <t>商业化中心;销售管理部;中国区口味组</t>
        </is>
      </c>
      <c r="G994"/>
      <c r="H994">
        <v>1</v>
      </c>
      <c r="I994">
        <v>1</v>
      </c>
      <c r="J994" t="inlineStr">
        <is>
          <t>1h48m28.287s</t>
        </is>
      </c>
      <c r="K994" t="inlineStr">
        <is>
          <t>排休假</t>
        </is>
      </c>
      <c r="L994" s="2">
        <v>45931</v>
      </c>
      <c r="M994" s="2">
        <v>45932.5</v>
      </c>
      <c r="N994" t="inlineStr">
        <is>
          <t>2</t>
        </is>
      </c>
      <c r="O994" t="inlineStr">
        <is>
          <t>国庆排休</t>
        </is>
      </c>
      <c r="P994" t="inlineStr">
        <is>
          <t>天</t>
        </is>
      </c>
      <c r="Q994"/>
      <c r="R994"/>
      <c r="S994"/>
      <c r="T994" s="3"/>
      <c r="U994" s="3"/>
      <c r="V994"/>
      <c r="W994" t="inlineStr">
        <is>
          <t>NzU1MDE0NzI0MzAzMzAzNDc1MzpyZWN1WW5veUlXd3hBQTphNDM1ZDk5ODI4YTEyMDY0MWMzYzI0ZTkxMjM3MjIyNTox</t>
        </is>
      </c>
    </row>
    <row r="995" ht="25.5" customHeight="1">
      <c r="A995" t="inlineStr">
        <is>
          <t>202509300054</t>
        </is>
      </c>
      <c r="B995" t="inlineStr">
        <is>
          <t>已通过</t>
        </is>
      </c>
      <c r="C995" s="4">
        <v>45930.97622685185</v>
      </c>
      <c r="D995" s="4">
        <v>45930.97638888889</v>
      </c>
      <c r="E995" t="inlineStr">
        <is>
          <t>程云鹏</t>
        </is>
      </c>
      <c r="F995" t="inlineStr">
        <is>
          <t>商业化中心;销售管理部;中国区口味组</t>
        </is>
      </c>
      <c r="G995"/>
      <c r="H995">
        <v>1</v>
      </c>
      <c r="I995">
        <v>1</v>
      </c>
      <c r="J995" t="inlineStr">
        <is>
          <t>13.531s</t>
        </is>
      </c>
      <c r="K995" t="inlineStr">
        <is>
          <t>排休假</t>
        </is>
      </c>
      <c r="L995" s="2">
        <v>45931</v>
      </c>
      <c r="M995" s="2">
        <v>45934.5</v>
      </c>
      <c r="N995" t="inlineStr">
        <is>
          <t>4</t>
        </is>
      </c>
      <c r="O995" t="inlineStr">
        <is>
          <t>排休</t>
        </is>
      </c>
      <c r="P995" t="inlineStr">
        <is>
          <t>天</t>
        </is>
      </c>
      <c r="Q995"/>
      <c r="R995"/>
      <c r="S995"/>
      <c r="T995" s="3"/>
      <c r="U995" s="3"/>
      <c r="V995"/>
      <c r="W995" t="inlineStr">
        <is>
          <t>NzU1MDE0NzI0MzAzMzAzNDc1MzpyZWN1WWlrSUt3aGc4WjplNGM5NTJkYWI0OGZiNzBhNzdhMmM5OGRiY2ZiNWEyMjox</t>
        </is>
      </c>
    </row>
    <row r="996" ht="25.5" customHeight="1">
      <c r="A996" t="inlineStr">
        <is>
          <t>202509300053</t>
        </is>
      </c>
      <c r="B996" t="inlineStr">
        <is>
          <t>已通过</t>
        </is>
      </c>
      <c r="C996" s="4">
        <v>45930.849490740744</v>
      </c>
      <c r="D996" s="4">
        <v>45930.883472222224</v>
      </c>
      <c r="E996" t="inlineStr">
        <is>
          <t>周杰晟</t>
        </is>
      </c>
      <c r="F996" t="inlineStr">
        <is>
          <t>商业化中心;销售管理部;中国区口味组</t>
        </is>
      </c>
      <c r="G996"/>
      <c r="H996">
        <v>1</v>
      </c>
      <c r="I996">
        <v>1</v>
      </c>
      <c r="J996" t="inlineStr">
        <is>
          <t>48m55.527s</t>
        </is>
      </c>
      <c r="K996" t="inlineStr">
        <is>
          <t>排休假</t>
        </is>
      </c>
      <c r="L996" s="2">
        <v>45931</v>
      </c>
      <c r="M996" s="2">
        <v>45933.5</v>
      </c>
      <c r="N996" t="inlineStr">
        <is>
          <t>3</t>
        </is>
      </c>
      <c r="O996" t="inlineStr">
        <is>
          <t>正常排休</t>
        </is>
      </c>
      <c r="P996" t="inlineStr">
        <is>
          <t>天</t>
        </is>
      </c>
      <c r="Q996"/>
      <c r="R996"/>
      <c r="S996"/>
      <c r="T996" s="3"/>
      <c r="U996" s="3"/>
      <c r="V996"/>
      <c r="W996" t="inlineStr">
        <is>
          <t>NzU1MDE0NzI0MzAzMzAzNDc1MzpyZWN1WWhBTTVYSXlqRDpmOWMxOGFiNDM4ZThlMDQxN2QyMDE0ZDhmOTQ4MTBmYjox</t>
        </is>
      </c>
    </row>
    <row r="997" ht="25.5" customHeight="1">
      <c r="A997" t="inlineStr">
        <is>
          <t>202509290069</t>
        </is>
      </c>
      <c r="B997" t="inlineStr">
        <is>
          <t>已通过</t>
        </is>
      </c>
      <c r="C997" s="4">
        <v>45929.805868055555</v>
      </c>
      <c r="D997" s="4">
        <v>45929.86736111111</v>
      </c>
      <c r="E997" t="inlineStr">
        <is>
          <t>景浩鹏</t>
        </is>
      </c>
      <c r="F997" t="inlineStr">
        <is>
          <t>商业化中心;销售管理部;中国区口味组</t>
        </is>
      </c>
      <c r="G997"/>
      <c r="H997">
        <v>1</v>
      </c>
      <c r="I997">
        <v>1</v>
      </c>
      <c r="J997" t="inlineStr">
        <is>
          <t>1h28m33.512s</t>
        </is>
      </c>
      <c r="K997" t="inlineStr">
        <is>
          <t>年假 2025</t>
        </is>
      </c>
      <c r="L997" s="2">
        <v>45930</v>
      </c>
      <c r="M997" s="2">
        <v>45930.5</v>
      </c>
      <c r="N997" t="inlineStr">
        <is>
          <t>1</t>
        </is>
      </c>
      <c r="O997" t="inlineStr">
        <is>
          <t>请假</t>
        </is>
      </c>
      <c r="P997" t="inlineStr">
        <is>
          <t>天</t>
        </is>
      </c>
      <c r="Q997"/>
      <c r="R997"/>
      <c r="S997"/>
      <c r="T997" s="3"/>
      <c r="U997" s="3"/>
      <c r="V997"/>
      <c r="W997" t="inlineStr">
        <is>
          <t>NzU1MDE0NzI0MzAzMzAzNDc1MzpyZWN1WWJ1cVNSOGFUNDozMWIzOTAyMTdmYWJmNjZjNzQ3ZGQxZmJlNTgyM2Q0Mjox</t>
        </is>
      </c>
    </row>
    <row r="998" ht="25.5" customHeight="1">
      <c r="A998" t="inlineStr">
        <is>
          <t>202509280085</t>
        </is>
      </c>
      <c r="B998" t="inlineStr">
        <is>
          <t>已通过</t>
        </is>
      </c>
      <c r="C998" s="4">
        <v>45928.849641203706</v>
      </c>
      <c r="D998" s="4">
        <v>45928.859351851854</v>
      </c>
      <c r="E998" t="inlineStr">
        <is>
          <t>程云鹏</t>
        </is>
      </c>
      <c r="F998" t="inlineStr">
        <is>
          <t>商业化中心;销售管理部;中国区口味组</t>
        </is>
      </c>
      <c r="G998"/>
      <c r="H998">
        <v>1</v>
      </c>
      <c r="I998">
        <v>1</v>
      </c>
      <c r="J998" t="inlineStr">
        <is>
          <t>13m58.835s</t>
        </is>
      </c>
      <c r="K998" t="inlineStr">
        <is>
          <t>排休假</t>
        </is>
      </c>
      <c r="L998" s="2">
        <v>45929</v>
      </c>
      <c r="M998" s="2">
        <v>45930.5</v>
      </c>
      <c r="N998" t="inlineStr">
        <is>
          <t>2</t>
        </is>
      </c>
      <c r="O998" t="inlineStr">
        <is>
          <t>排休</t>
        </is>
      </c>
      <c r="P998" t="inlineStr">
        <is>
          <t>天</t>
        </is>
      </c>
      <c r="Q998"/>
      <c r="R998"/>
      <c r="S998"/>
      <c r="T998" s="3"/>
      <c r="U998" s="3"/>
      <c r="V998"/>
      <c r="W998" t="inlineStr">
        <is>
          <t>NzU1MDE0NzI0MzAzMzAzNDc1MzpyZWN1WTVUTWpBMDcxRzo5MTM0ODMxY2I5ZDJhMzhmNGIwZTRhYjlhOTRjZTYxNTox</t>
        </is>
      </c>
    </row>
    <row r="999" ht="25.5" customHeight="1">
      <c r="A999" t="inlineStr">
        <is>
          <t>202509280082</t>
        </is>
      </c>
      <c r="B999" t="inlineStr">
        <is>
          <t>已通过</t>
        </is>
      </c>
      <c r="C999" s="4">
        <v>45928.81421296296</v>
      </c>
      <c r="D999" s="4">
        <v>45928.85947916667</v>
      </c>
      <c r="E999" t="inlineStr">
        <is>
          <t>景浩鹏</t>
        </is>
      </c>
      <c r="F999" t="inlineStr">
        <is>
          <t>商业化中心;销售管理部;中国区口味组</t>
        </is>
      </c>
      <c r="G999"/>
      <c r="H999">
        <v>1</v>
      </c>
      <c r="I999">
        <v>1</v>
      </c>
      <c r="J999" t="inlineStr">
        <is>
          <t>1h5m11.173s</t>
        </is>
      </c>
      <c r="K999" t="inlineStr">
        <is>
          <t>年假 2025</t>
        </is>
      </c>
      <c r="L999" s="2">
        <v>45928</v>
      </c>
      <c r="M999" s="2">
        <v>45929.5</v>
      </c>
      <c r="N999" t="inlineStr">
        <is>
          <t>2</t>
        </is>
      </c>
      <c r="O999" t="inlineStr">
        <is>
          <t>请假</t>
        </is>
      </c>
      <c r="P999" t="inlineStr">
        <is>
          <t>天</t>
        </is>
      </c>
      <c r="Q999"/>
      <c r="R999"/>
      <c r="S999"/>
      <c r="T999" s="3"/>
      <c r="U999" s="3"/>
      <c r="V999"/>
      <c r="W999" t="inlineStr">
        <is>
          <t>NzU1MDE0NzI0MzAzMzAzNDc1MzpyZWN1WTVHVlFjTmVGTDo3Nzk4OGQ4NzQzODhkNjhhNGE0ZDZiMDcxOTlmMmI3ZDox</t>
        </is>
      </c>
    </row>
    <row r="1000" ht="25.5" customHeight="1">
      <c r="A1000" t="inlineStr">
        <is>
          <t>202509280017</t>
        </is>
      </c>
      <c r="B1000" t="inlineStr">
        <is>
          <t>已通过</t>
        </is>
      </c>
      <c r="C1000" s="4">
        <v>45928.454733796294</v>
      </c>
      <c r="D1000" s="4">
        <v>45928.45679398148</v>
      </c>
      <c r="E1000" t="inlineStr">
        <is>
          <t>习丁予</t>
        </is>
      </c>
      <c r="F1000" t="inlineStr">
        <is>
          <t>商业化中心;销售管理部;中国区口味组</t>
        </is>
      </c>
      <c r="G1000"/>
      <c r="H1000">
        <v>1</v>
      </c>
      <c r="I1000">
        <v>1</v>
      </c>
      <c r="J1000" t="inlineStr">
        <is>
          <t>2m57.843s</t>
        </is>
      </c>
      <c r="K1000" t="inlineStr">
        <is>
          <t>排休假</t>
        </is>
      </c>
      <c r="L1000" s="2">
        <v>45928</v>
      </c>
      <c r="M1000" s="2">
        <v>45928.5</v>
      </c>
      <c r="N1000" t="inlineStr">
        <is>
          <t>1</t>
        </is>
      </c>
      <c r="O1000" t="inlineStr">
        <is>
          <t>排休</t>
        </is>
      </c>
      <c r="P1000" t="inlineStr">
        <is>
          <t>天</t>
        </is>
      </c>
      <c r="Q1000"/>
      <c r="R1000"/>
      <c r="S1000"/>
      <c r="T1000" s="3"/>
      <c r="U1000" s="3"/>
      <c r="V1000"/>
      <c r="W1000" t="inlineStr">
        <is>
          <t>NzU1MDE0NzI0MzAzMzAzNDc1MzpyZWN1WTNBQ2JiNWR0ODpmNmIwN2FiOTI5YjNmMjVhYzZjZTIxMjU5Nzg2MTc3ZDox</t>
        </is>
      </c>
    </row>
    <row r="1001" ht="25.5" customHeight="1">
      <c r="A1001" t="inlineStr">
        <is>
          <t>202509280001</t>
        </is>
      </c>
      <c r="B1001" t="inlineStr">
        <is>
          <t>已通过</t>
        </is>
      </c>
      <c r="C1001" s="4">
        <v>45928.33380787037</v>
      </c>
      <c r="D1001" s="4">
        <v>45928.34847222222</v>
      </c>
      <c r="E1001" t="inlineStr">
        <is>
          <t>罗刚</t>
        </is>
      </c>
      <c r="F1001" t="inlineStr">
        <is>
          <t>商业化中心;销售管理部;中国区口味组</t>
        </is>
      </c>
      <c r="G1001"/>
      <c r="H1001">
        <v>1</v>
      </c>
      <c r="I1001">
        <v>1</v>
      </c>
      <c r="J1001" t="inlineStr">
        <is>
          <t>21m6.819s</t>
        </is>
      </c>
      <c r="K1001" t="inlineStr">
        <is>
          <t>排休假</t>
        </is>
      </c>
      <c r="L1001" s="2">
        <v>45928</v>
      </c>
      <c r="M1001" s="2">
        <v>45928.5</v>
      </c>
      <c r="N1001" t="inlineStr">
        <is>
          <t>1</t>
        </is>
      </c>
      <c r="O1001" t="inlineStr">
        <is>
          <t>排休</t>
        </is>
      </c>
      <c r="P1001" t="inlineStr">
        <is>
          <t>天</t>
        </is>
      </c>
      <c r="Q1001"/>
      <c r="R1001"/>
      <c r="S1001"/>
      <c r="T1001" s="3"/>
      <c r="U1001" s="3"/>
      <c r="V1001"/>
      <c r="W1001" t="inlineStr">
        <is>
          <t>NzU1MDE0NzI0MzAzMzAzNDc1MzpyZWN1WTJTTThxNG0zczoxODhmY2Y4MWJlZTUxNzNkOGVhYzU5YWMwNDQ0MmY4Zjox</t>
        </is>
      </c>
    </row>
    <row r="1002" ht="25.5" customHeight="1">
      <c r="A1002" t="inlineStr">
        <is>
          <t>202509260080</t>
        </is>
      </c>
      <c r="B1002" t="inlineStr">
        <is>
          <t>已通过</t>
        </is>
      </c>
      <c r="C1002" s="4">
        <v>45926.896157407406</v>
      </c>
      <c r="D1002" s="4">
        <v>45926.92050925926</v>
      </c>
      <c r="E1002" t="inlineStr">
        <is>
          <t>习丁予</t>
        </is>
      </c>
      <c r="F1002" t="inlineStr">
        <is>
          <t>商业化中心;销售管理部;中国区口味组</t>
        </is>
      </c>
      <c r="G1002"/>
      <c r="H1002">
        <v>1</v>
      </c>
      <c r="I1002">
        <v>1</v>
      </c>
      <c r="J1002" t="inlineStr">
        <is>
          <t>35m3.47s</t>
        </is>
      </c>
      <c r="K1002" t="inlineStr">
        <is>
          <t>排休假</t>
        </is>
      </c>
      <c r="L1002" s="2">
        <v>45927</v>
      </c>
      <c r="M1002" s="2">
        <v>45927.5</v>
      </c>
      <c r="N1002" t="inlineStr">
        <is>
          <t>1</t>
        </is>
      </c>
      <c r="O1002" t="inlineStr">
        <is>
          <t>排休</t>
        </is>
      </c>
      <c r="P1002" t="inlineStr">
        <is>
          <t>天</t>
        </is>
      </c>
      <c r="Q1002"/>
      <c r="R1002"/>
      <c r="S1002"/>
      <c r="T1002" s="3"/>
      <c r="U1002" s="3"/>
      <c r="V1002"/>
      <c r="W1002" t="inlineStr">
        <is>
          <t>NzU1MDE0NzI0MzAzMzAzNDc1MzpyZWN1WFV0QXliYmpjZjo2NTEyZmUxNjllNGE3YjNmNDU0MjNkY2NjZDU2NGYxYjox</t>
        </is>
      </c>
    </row>
    <row r="1003" ht="25.5" customHeight="1">
      <c r="A1003" t="inlineStr">
        <is>
          <t>202509260026</t>
        </is>
      </c>
      <c r="B1003" t="inlineStr">
        <is>
          <t>已通过</t>
        </is>
      </c>
      <c r="C1003" s="4">
        <v>45926.57203703704</v>
      </c>
      <c r="D1003" s="4">
        <v>45926.57677083334</v>
      </c>
      <c r="E1003" t="inlineStr">
        <is>
          <t>程云鹏</t>
        </is>
      </c>
      <c r="F1003" t="inlineStr">
        <is>
          <t>商业化中心;销售管理部;中国区口味组</t>
        </is>
      </c>
      <c r="G1003"/>
      <c r="H1003">
        <v>1</v>
      </c>
      <c r="I1003">
        <v>1</v>
      </c>
      <c r="J1003" t="inlineStr">
        <is>
          <t>6m49.517s</t>
        </is>
      </c>
      <c r="K1003" t="inlineStr">
        <is>
          <t>排休假</t>
        </is>
      </c>
      <c r="L1003" s="2">
        <v>45927</v>
      </c>
      <c r="M1003" s="2">
        <v>45928.5</v>
      </c>
      <c r="N1003" t="inlineStr">
        <is>
          <t>2</t>
        </is>
      </c>
      <c r="O1003" t="inlineStr">
        <is>
          <t>排休</t>
        </is>
      </c>
      <c r="P1003" t="inlineStr">
        <is>
          <t>天</t>
        </is>
      </c>
      <c r="Q1003"/>
      <c r="R1003"/>
      <c r="S1003"/>
      <c r="T1003" s="3"/>
      <c r="U1003" s="3"/>
      <c r="V1003"/>
      <c r="W1003" t="inlineStr">
        <is>
          <t>NzU1MDE0NzI0MzAzMzAzNDc1MzpyZWN1WFNBNXQzNGRNRjo1YjUxM2I0NTc2NmM1YTU2ZTg1ZGM1OGEzMWRjNTk5NDox</t>
        </is>
      </c>
    </row>
    <row r="1004" ht="25.5" customHeight="1">
      <c r="A1004" t="inlineStr">
        <is>
          <t>202509260002</t>
        </is>
      </c>
      <c r="B1004" t="inlineStr">
        <is>
          <t>已通过</t>
        </is>
      </c>
      <c r="C1004" s="4">
        <v>45926.34719907407</v>
      </c>
      <c r="D1004" s="4">
        <v>45926.355358796296</v>
      </c>
      <c r="E1004" t="inlineStr">
        <is>
          <t>曹发</t>
        </is>
      </c>
      <c r="F1004" t="inlineStr">
        <is>
          <t>商业化中心;销售管理部;中国区口味组</t>
        </is>
      </c>
      <c r="G1004"/>
      <c r="H1004">
        <v>1</v>
      </c>
      <c r="I1004">
        <v>1</v>
      </c>
      <c r="J1004" t="inlineStr">
        <is>
          <t>11m45.077s</t>
        </is>
      </c>
      <c r="K1004" t="inlineStr">
        <is>
          <t>排休假</t>
        </is>
      </c>
      <c r="L1004" s="2">
        <v>45926</v>
      </c>
      <c r="M1004" s="2">
        <v>45926.5</v>
      </c>
      <c r="N1004" t="inlineStr">
        <is>
          <t>1</t>
        </is>
      </c>
      <c r="O1004" t="inlineStr">
        <is>
          <t>正常休假</t>
        </is>
      </c>
      <c r="P1004" t="inlineStr">
        <is>
          <t>天</t>
        </is>
      </c>
      <c r="Q1004"/>
      <c r="R1004"/>
      <c r="S1004"/>
      <c r="T1004" s="3"/>
      <c r="U1004" s="3"/>
      <c r="V1004"/>
      <c r="W1004" t="inlineStr">
        <is>
          <t>NzU1MDE0NzI0MzAzMzAzNDc1MzpyZWN1WFJnek4ySVBBQzo5MzRmYTA3MmI0MzEzNjEyYTE2MWI3NTIzODA3Mzg0Nzox</t>
        </is>
      </c>
    </row>
    <row r="1005" ht="25.5" customHeight="1">
      <c r="A1005" t="inlineStr">
        <is>
          <t>202509250082</t>
        </is>
      </c>
      <c r="B1005" t="inlineStr">
        <is>
          <t>已通过</t>
        </is>
      </c>
      <c r="C1005" s="4">
        <v>45925.87128472222</v>
      </c>
      <c r="D1005" s="4">
        <v>45925.88287037037</v>
      </c>
      <c r="E1005" t="inlineStr">
        <is>
          <t>吴文涛</t>
        </is>
      </c>
      <c r="F1005" t="inlineStr">
        <is>
          <t>商业化中心;销售管理部;中国区口味组</t>
        </is>
      </c>
      <c r="G1005"/>
      <c r="H1005">
        <v>1</v>
      </c>
      <c r="I1005">
        <v>1</v>
      </c>
      <c r="J1005" t="inlineStr">
        <is>
          <t>16m40.327s</t>
        </is>
      </c>
      <c r="K1005" t="inlineStr">
        <is>
          <t>排休假</t>
        </is>
      </c>
      <c r="L1005" s="2">
        <v>45926</v>
      </c>
      <c r="M1005" s="2">
        <v>45926.5</v>
      </c>
      <c r="N1005" t="inlineStr">
        <is>
          <t>1</t>
        </is>
      </c>
      <c r="O1005" t="inlineStr">
        <is>
          <t>正常排休</t>
        </is>
      </c>
      <c r="P1005" t="inlineStr">
        <is>
          <t>天</t>
        </is>
      </c>
      <c r="Q1005"/>
      <c r="R1005"/>
      <c r="S1005"/>
      <c r="T1005" s="3"/>
      <c r="U1005" s="3"/>
      <c r="V1005"/>
      <c r="W1005" t="inlineStr">
        <is>
          <t>NzU1MDE0NzI0MzAzMzAzNDc1MzpyZWN1WE91MzMwc3JtaDowOWJmMWIyZTk3YWJjZGMxZjEyZGFkOWIwMjllMjFhOTox</t>
        </is>
      </c>
    </row>
    <row r="1006" ht="25.5" customHeight="1">
      <c r="A1006" t="inlineStr">
        <is>
          <t>202509250075</t>
        </is>
      </c>
      <c r="B1006" t="inlineStr">
        <is>
          <t>已通过</t>
        </is>
      </c>
      <c r="C1006" s="4">
        <v>45925.817083333335</v>
      </c>
      <c r="D1006" s="4">
        <v>45925.969675925924</v>
      </c>
      <c r="E1006" t="inlineStr">
        <is>
          <t>景浩鹏</t>
        </is>
      </c>
      <c r="F1006" t="inlineStr">
        <is>
          <t>商业化中心;销售管理部;中国区口味组</t>
        </is>
      </c>
      <c r="G1006"/>
      <c r="H1006">
        <v>1</v>
      </c>
      <c r="I1006">
        <v>1</v>
      </c>
      <c r="J1006" t="inlineStr">
        <is>
          <t>3h39m43.636s</t>
        </is>
      </c>
      <c r="K1006" t="inlineStr">
        <is>
          <t>加班调休假</t>
        </is>
      </c>
      <c r="L1006" s="2">
        <v>45924</v>
      </c>
      <c r="M1006" s="2">
        <v>45925</v>
      </c>
      <c r="N1006" t="inlineStr">
        <is>
          <t>1.5</t>
        </is>
      </c>
      <c r="O1006" t="inlineStr">
        <is>
          <t>请假</t>
        </is>
      </c>
      <c r="P1006" t="inlineStr">
        <is>
          <t>天</t>
        </is>
      </c>
      <c r="Q1006"/>
      <c r="R1006"/>
      <c r="S1006"/>
      <c r="T1006" s="3"/>
      <c r="U1006" s="3"/>
      <c r="V1006"/>
      <c r="W1006" t="inlineStr">
        <is>
          <t>NzU1MDE0NzI0MzAzMzAzNDc1MzpyZWN1WE9hb05WdkZSQTo0MjIwYWFkNjliMmJlOWRkY2I1ZjY3ZmZlZTMwMDIwYjox</t>
        </is>
      </c>
    </row>
    <row r="1007" ht="25.5" customHeight="1">
      <c r="A1007" t="inlineStr">
        <is>
          <t>202509250009</t>
        </is>
      </c>
      <c r="B1007" t="inlineStr">
        <is>
          <t>已通过</t>
        </is>
      </c>
      <c r="C1007" s="4">
        <v>45925.441087962965</v>
      </c>
      <c r="D1007" s="4">
        <v>45925.452372685184</v>
      </c>
      <c r="E1007" t="inlineStr">
        <is>
          <t>杨梓雄</t>
        </is>
      </c>
      <c r="F1007" t="inlineStr">
        <is>
          <t>商业化中心;销售管理部;中国区口味组</t>
        </is>
      </c>
      <c r="G1007"/>
      <c r="H1007">
        <v>1</v>
      </c>
      <c r="I1007">
        <v>1</v>
      </c>
      <c r="J1007" t="inlineStr">
        <is>
          <t>16m14.248s</t>
        </is>
      </c>
      <c r="K1007" t="inlineStr">
        <is>
          <t>排休假</t>
        </is>
      </c>
      <c r="L1007" s="2">
        <v>45925</v>
      </c>
      <c r="M1007" s="2">
        <v>45925.5</v>
      </c>
      <c r="N1007" t="inlineStr">
        <is>
          <t>1</t>
        </is>
      </c>
      <c r="O1007" t="inlineStr">
        <is>
          <t>排休</t>
        </is>
      </c>
      <c r="P1007" t="inlineStr">
        <is>
          <t>天</t>
        </is>
      </c>
      <c r="Q1007"/>
      <c r="R1007"/>
      <c r="S1007"/>
      <c r="T1007" s="3"/>
      <c r="U1007" s="3"/>
      <c r="V1007"/>
      <c r="W1007" t="inlineStr">
        <is>
          <t>NzU1MDE0NzI0MzAzMzAzNDc1MzpyZWN1WExZNVNxdGc0Mzo3ODdlMzBjOWUzYzVmZGU5NDI3NGE5MWQwNThiYjkzZjox</t>
        </is>
      </c>
    </row>
    <row r="1008" ht="25.5" customHeight="1">
      <c r="A1008" t="inlineStr">
        <is>
          <t>202509240026</t>
        </is>
      </c>
      <c r="B1008" t="inlineStr">
        <is>
          <t>已通过</t>
        </is>
      </c>
      <c r="C1008" s="4">
        <v>45924.94398148148</v>
      </c>
      <c r="D1008" s="4">
        <v>45924.94457175926</v>
      </c>
      <c r="E1008" t="inlineStr">
        <is>
          <t>吴春斌</t>
        </is>
      </c>
      <c r="F1008" t="inlineStr">
        <is>
          <t>商业化中心;销售管理部;中国区口味组</t>
        </is>
      </c>
      <c r="G1008"/>
      <c r="H1008">
        <v>1</v>
      </c>
      <c r="I1008">
        <v>1</v>
      </c>
      <c r="J1008" t="inlineStr">
        <is>
          <t>50.284s</t>
        </is>
      </c>
      <c r="K1008" t="inlineStr">
        <is>
          <t>排休假</t>
        </is>
      </c>
      <c r="L1008" s="2">
        <v>45924</v>
      </c>
      <c r="M1008" s="2">
        <v>45924.5</v>
      </c>
      <c r="N1008" t="inlineStr">
        <is>
          <t>1</t>
        </is>
      </c>
      <c r="O1008" t="inlineStr">
        <is>
          <t>台风原因，停工排休</t>
        </is>
      </c>
      <c r="P1008" t="inlineStr">
        <is>
          <t>天</t>
        </is>
      </c>
      <c r="Q1008"/>
      <c r="R1008"/>
      <c r="S1008"/>
      <c r="T1008" s="3"/>
      <c r="U1008" s="3"/>
      <c r="V1008"/>
      <c r="W1008" t="inlineStr">
        <is>
          <t>NzU1MDE0NzI0MzAzMzAzNDc1MzpyZWN1WEozU3JUeUx0Vjo1YTY3Mzg3MTgxNmZhNjU1Yzc3MjJkNjdiY2NjZGFhZTox</t>
        </is>
      </c>
    </row>
    <row r="1009" ht="25.5" customHeight="1">
      <c r="A1009" t="inlineStr">
        <is>
          <t>202509240025</t>
        </is>
      </c>
      <c r="B1009" t="inlineStr">
        <is>
          <t>已通过</t>
        </is>
      </c>
      <c r="C1009" s="4">
        <v>45924.91216435185</v>
      </c>
      <c r="D1009" s="4">
        <v>45924.93714120371</v>
      </c>
      <c r="E1009" t="inlineStr">
        <is>
          <t>李雪阳</t>
        </is>
      </c>
      <c r="F1009" t="inlineStr">
        <is>
          <t>商业化中心;销售管理部;中国区口味组</t>
        </is>
      </c>
      <c r="G1009"/>
      <c r="H1009">
        <v>1</v>
      </c>
      <c r="I1009">
        <v>1</v>
      </c>
      <c r="J1009" t="inlineStr">
        <is>
          <t>35m57.585s</t>
        </is>
      </c>
      <c r="K1009" t="inlineStr">
        <is>
          <t>排休假</t>
        </is>
      </c>
      <c r="L1009" s="2">
        <v>45924</v>
      </c>
      <c r="M1009" s="2">
        <v>45924.5</v>
      </c>
      <c r="N1009" t="inlineStr">
        <is>
          <t>1</t>
        </is>
      </c>
      <c r="O1009" t="inlineStr">
        <is>
          <t>正常休息</t>
        </is>
      </c>
      <c r="P1009" t="inlineStr">
        <is>
          <t>天</t>
        </is>
      </c>
      <c r="Q1009"/>
      <c r="R1009"/>
      <c r="S1009"/>
      <c r="T1009" s="3"/>
      <c r="U1009" s="3"/>
      <c r="V1009"/>
      <c r="W1009" t="inlineStr">
        <is>
          <t>NzU1MDE0NzI0MzAzMzAzNDc1MzpyZWN1WElTbGJVNGY0aToyMjU3ZjZlYmYzZmJkODYwODg3MTc1ODBjMjg0ZGJmMzox</t>
        </is>
      </c>
    </row>
    <row r="1010" ht="25.5" customHeight="1">
      <c r="A1010" t="inlineStr">
        <is>
          <t>202509240021</t>
        </is>
      </c>
      <c r="B1010" t="inlineStr">
        <is>
          <t>已通过</t>
        </is>
      </c>
      <c r="C1010" s="4">
        <v>45924.764016203706</v>
      </c>
      <c r="D1010" s="4">
        <v>45924.77630787037</v>
      </c>
      <c r="E1010" t="inlineStr">
        <is>
          <t>程云鹏</t>
        </is>
      </c>
      <c r="F1010" t="inlineStr">
        <is>
          <t>商业化中心;销售管理部;中国区口味组</t>
        </is>
      </c>
      <c r="G1010"/>
      <c r="H1010">
        <v>1</v>
      </c>
      <c r="I1010">
        <v>1</v>
      </c>
      <c r="J1010" t="inlineStr">
        <is>
          <t>17m41.846s</t>
        </is>
      </c>
      <c r="K1010" t="inlineStr">
        <is>
          <t>排休假</t>
        </is>
      </c>
      <c r="L1010" s="2">
        <v>45925</v>
      </c>
      <c r="M1010" s="2">
        <v>45926.5</v>
      </c>
      <c r="N1010" t="inlineStr">
        <is>
          <t>2</t>
        </is>
      </c>
      <c r="O1010" t="inlineStr">
        <is>
          <t>排休</t>
        </is>
      </c>
      <c r="P1010" t="inlineStr">
        <is>
          <t>天</t>
        </is>
      </c>
      <c r="Q1010"/>
      <c r="R1010"/>
      <c r="S1010"/>
      <c r="T1010" s="3"/>
      <c r="U1010" s="3"/>
      <c r="V1010"/>
      <c r="W1010" t="inlineStr">
        <is>
          <t>NzU1MDE0NzI0MzAzMzAzNDc1MzpyZWN1WEkwRHZyVHBlNTpkNjQyOTMyNzhlMDlkNjRiNTU2ZWVkYzBmNDVlYjQwMTox</t>
        </is>
      </c>
    </row>
    <row r="1011" ht="25.5" customHeight="1">
      <c r="A1011" t="inlineStr">
        <is>
          <t>202509240020</t>
        </is>
      </c>
      <c r="B1011" t="inlineStr">
        <is>
          <t>已撤回</t>
        </is>
      </c>
      <c r="C1011" s="4">
        <v>45924.76304398148</v>
      </c>
      <c r="D1011" s="4">
        <v>45924.76347222222</v>
      </c>
      <c r="E1011" t="inlineStr">
        <is>
          <t>程云鹏</t>
        </is>
      </c>
      <c r="F1011" t="inlineStr">
        <is>
          <t>商业化中心;销售管理部;中国区口味组</t>
        </is>
      </c>
      <c r="G1011"/>
      <c r="H1011">
        <v>0</v>
      </c>
      <c r="I1011">
        <v>0</v>
      </c>
      <c r="J1011" t="inlineStr">
        <is>
          <t>36.434s</t>
        </is>
      </c>
      <c r="K1011" t="inlineStr">
        <is>
          <t>排休假</t>
        </is>
      </c>
      <c r="L1011" s="2">
        <v>45925</v>
      </c>
      <c r="M1011" s="2">
        <v>45930.5</v>
      </c>
      <c r="N1011" t="inlineStr">
        <is>
          <t>6</t>
        </is>
      </c>
      <c r="O1011" t="inlineStr">
        <is>
          <t>排休</t>
        </is>
      </c>
      <c r="P1011" t="inlineStr">
        <is>
          <t>天</t>
        </is>
      </c>
      <c r="Q1011"/>
      <c r="R1011"/>
      <c r="S1011"/>
      <c r="T1011" s="3"/>
      <c r="U1011" s="3"/>
      <c r="V1011"/>
      <c r="W1011" t="inlineStr">
        <is>
          <t>NzU1MDE0NzI0MzAzMzAzNDc1MzpyZWN1WEkwaEgwWHkydTphYmIyZWIyMTdkMjNhODc4MjgxYTE2ODViZGMxM2NkODox</t>
        </is>
      </c>
    </row>
    <row r="1012" ht="25.5" customHeight="1">
      <c r="A1012" t="inlineStr">
        <is>
          <t>202509240010</t>
        </is>
      </c>
      <c r="B1012" t="inlineStr">
        <is>
          <t>已通过</t>
        </is>
      </c>
      <c r="C1012" s="4">
        <v>45924.532858796294</v>
      </c>
      <c r="D1012" s="4">
        <v>45924.533171296294</v>
      </c>
      <c r="E1012" t="inlineStr">
        <is>
          <t>景浩鹏</t>
        </is>
      </c>
      <c r="F1012" t="inlineStr">
        <is>
          <t>商业化中心;销售管理部;中国区口味组</t>
        </is>
      </c>
      <c r="G1012"/>
      <c r="H1012">
        <v>1</v>
      </c>
      <c r="I1012">
        <v>1</v>
      </c>
      <c r="J1012" t="inlineStr">
        <is>
          <t>27.029s</t>
        </is>
      </c>
      <c r="K1012" t="inlineStr">
        <is>
          <t>加班调休假</t>
        </is>
      </c>
      <c r="L1012" s="2">
        <v>45923.5</v>
      </c>
      <c r="M1012" s="2">
        <v>45923.5</v>
      </c>
      <c r="N1012" t="inlineStr">
        <is>
          <t>0.5</t>
        </is>
      </c>
      <c r="O1012" t="inlineStr">
        <is>
          <t>请假</t>
        </is>
      </c>
      <c r="P1012" t="inlineStr">
        <is>
          <t>天</t>
        </is>
      </c>
      <c r="Q1012"/>
      <c r="R1012"/>
      <c r="S1012"/>
      <c r="T1012" s="3"/>
      <c r="U1012" s="3"/>
      <c r="V1012"/>
      <c r="W1012" t="inlineStr">
        <is>
          <t>NzU1MDE0NzI0MzAzMzAzNDc1MzpyZWN1WEdFUExmZ1AzOTo5ZWEwOTU3MTk5YmJmMGI3MTA4Nzc5YTQ5NGYzZTM4Mzox</t>
        </is>
      </c>
    </row>
    <row r="1013" ht="25.5" customHeight="1">
      <c r="A1013" t="inlineStr">
        <is>
          <t>202509240002</t>
        </is>
      </c>
      <c r="B1013" t="inlineStr">
        <is>
          <t>已通过</t>
        </is>
      </c>
      <c r="C1013" s="4">
        <v>45924.4041087963</v>
      </c>
      <c r="D1013" s="4">
        <v>45924.406273148146</v>
      </c>
      <c r="E1013" t="inlineStr">
        <is>
          <t>曹发</t>
        </is>
      </c>
      <c r="F1013" t="inlineStr">
        <is>
          <t>商业化中心;销售管理部;中国区口味组</t>
        </is>
      </c>
      <c r="G1013"/>
      <c r="H1013">
        <v>1</v>
      </c>
      <c r="I1013">
        <v>1</v>
      </c>
      <c r="J1013" t="inlineStr">
        <is>
          <t>3m6.461s</t>
        </is>
      </c>
      <c r="K1013" t="inlineStr">
        <is>
          <t>排休假</t>
        </is>
      </c>
      <c r="L1013" s="2">
        <v>45924</v>
      </c>
      <c r="M1013" s="2">
        <v>45924.5</v>
      </c>
      <c r="N1013" t="inlineStr">
        <is>
          <t>1</t>
        </is>
      </c>
      <c r="O1013" t="inlineStr">
        <is>
          <t>身体不适，请假一天</t>
        </is>
      </c>
      <c r="P1013" t="inlineStr">
        <is>
          <t>天</t>
        </is>
      </c>
      <c r="Q1013"/>
      <c r="R1013"/>
      <c r="S1013"/>
      <c r="T1013" s="3"/>
      <c r="U1013" s="3"/>
      <c r="V1013"/>
      <c r="W1013" t="inlineStr">
        <is>
          <t>NzU1MDE0NzI0MzAzMzAzNDc1MzpyZWN1WEZVYTdBblZndDpjYjYzYTU1YTI2YTM5OThhNzAzZDFkMmM3NTA0MWQxNTox</t>
        </is>
      </c>
    </row>
    <row r="1014" ht="25.5" customHeight="1">
      <c r="A1014" t="inlineStr">
        <is>
          <t>202509230043</t>
        </is>
      </c>
      <c r="B1014" t="inlineStr">
        <is>
          <t>已通过</t>
        </is>
      </c>
      <c r="C1014" s="4">
        <v>45923.92128472222</v>
      </c>
      <c r="D1014" s="4">
        <v>45923.9215625</v>
      </c>
      <c r="E1014" t="inlineStr">
        <is>
          <t>余振兴</t>
        </is>
      </c>
      <c r="F1014" t="inlineStr">
        <is>
          <t>商业化中心;销售管理部;中国区口味组</t>
        </is>
      </c>
      <c r="G1014"/>
      <c r="H1014">
        <v>1</v>
      </c>
      <c r="I1014">
        <v>1</v>
      </c>
      <c r="J1014" t="inlineStr">
        <is>
          <t>24.436s</t>
        </is>
      </c>
      <c r="K1014" t="inlineStr">
        <is>
          <t>排休假</t>
        </is>
      </c>
      <c r="L1014" s="2">
        <v>45924</v>
      </c>
      <c r="M1014" s="2">
        <v>45924.5</v>
      </c>
      <c r="N1014" t="inlineStr">
        <is>
          <t>1</t>
        </is>
      </c>
      <c r="O1014" t="inlineStr">
        <is>
          <t>因台风影响，项目停工一天，所以调休一天，</t>
        </is>
      </c>
      <c r="P1014" t="inlineStr">
        <is>
          <t>天</t>
        </is>
      </c>
      <c r="Q1014"/>
      <c r="R1014"/>
      <c r="S1014"/>
      <c r="T1014" s="3"/>
      <c r="U1014" s="3"/>
      <c r="V1014"/>
      <c r="W1014" t="inlineStr">
        <is>
          <t>NzU1MDE0NzI0MzAzMzAzNDc1MzpyZWN1WEQ1N0NVdks3bDplOGRiZTA5MjY0NTQ5OWJkYmRhMzU2MGJiYmFhMDdlYTox</t>
        </is>
      </c>
    </row>
    <row r="1015" ht="25.5" customHeight="1">
      <c r="A1015" t="inlineStr">
        <is>
          <t>202509230042</t>
        </is>
      </c>
      <c r="B1015" t="inlineStr">
        <is>
          <t>已通过</t>
        </is>
      </c>
      <c r="C1015" s="4">
        <v>45923.89971064815</v>
      </c>
      <c r="D1015" s="4">
        <v>45923.901666666665</v>
      </c>
      <c r="E1015" t="inlineStr">
        <is>
          <t>李雪阳</t>
        </is>
      </c>
      <c r="F1015" t="inlineStr">
        <is>
          <t>商业化中心;销售管理部;中国区口味组</t>
        </is>
      </c>
      <c r="G1015"/>
      <c r="H1015">
        <v>1</v>
      </c>
      <c r="I1015">
        <v>1</v>
      </c>
      <c r="J1015" t="inlineStr">
        <is>
          <t>2m49.317s</t>
        </is>
      </c>
      <c r="K1015" t="inlineStr">
        <is>
          <t>排休假</t>
        </is>
      </c>
      <c r="L1015" s="2">
        <v>45923</v>
      </c>
      <c r="M1015" s="2">
        <v>45923.5</v>
      </c>
      <c r="N1015" t="inlineStr">
        <is>
          <t>1</t>
        </is>
      </c>
      <c r="O1015" t="inlineStr">
        <is>
          <t>休息</t>
        </is>
      </c>
      <c r="P1015" t="inlineStr">
        <is>
          <t>天</t>
        </is>
      </c>
      <c r="Q1015"/>
      <c r="R1015"/>
      <c r="S1015"/>
      <c r="T1015" s="3"/>
      <c r="U1015" s="3"/>
      <c r="V1015"/>
      <c r="W1015" t="inlineStr">
        <is>
          <t>NzU1MDE0NzI0MzAzMzAzNDc1MzpyZWN1WENYaUNFeDFFeToyZGQzZWY3ZjYxOWE0MTk1MTJlNDFhYjFhN2JlNjlhNjox</t>
        </is>
      </c>
    </row>
    <row r="1016" ht="25.5" customHeight="1">
      <c r="A1016" t="inlineStr">
        <is>
          <t>202509230026</t>
        </is>
      </c>
      <c r="B1016" t="inlineStr">
        <is>
          <t>已通过</t>
        </is>
      </c>
      <c r="C1016" s="4">
        <v>45923.51131944444</v>
      </c>
      <c r="D1016" s="4">
        <v>45923.55202546297</v>
      </c>
      <c r="E1016" t="inlineStr">
        <is>
          <t>朱洪军</t>
        </is>
      </c>
      <c r="F1016" t="inlineStr">
        <is>
          <t>商业化中心;销售管理部;中国区口味组</t>
        </is>
      </c>
      <c r="G1016"/>
      <c r="H1016">
        <v>1</v>
      </c>
      <c r="I1016">
        <v>1</v>
      </c>
      <c r="J1016" t="inlineStr">
        <is>
          <t>58m37.086s</t>
        </is>
      </c>
      <c r="K1016" t="inlineStr">
        <is>
          <t>排休假</t>
        </is>
      </c>
      <c r="L1016" s="2">
        <v>45923.5</v>
      </c>
      <c r="M1016" s="2">
        <v>45923.5</v>
      </c>
      <c r="N1016" t="inlineStr">
        <is>
          <t>0.5</t>
        </is>
      </c>
      <c r="O1016" t="inlineStr">
        <is>
          <t>排休</t>
        </is>
      </c>
      <c r="P1016" t="inlineStr">
        <is>
          <t>天</t>
        </is>
      </c>
      <c r="Q1016"/>
      <c r="R1016"/>
      <c r="S1016"/>
      <c r="T1016" s="3"/>
      <c r="U1016" s="3"/>
      <c r="V1016"/>
      <c r="W1016" t="inlineStr">
        <is>
          <t>NzU1MDE0NzI0MzAzMzAzNDc1MzpyZWN1WEFHdVlqbzFpYjo0ZmUyNmM2ZWRhNTNhNDJmZmM2ZmRkM2E5MjQ0ZTkxOTox</t>
        </is>
      </c>
    </row>
    <row r="1017" ht="25.5" customHeight="1">
      <c r="A1017" t="inlineStr">
        <is>
          <t>202509230002</t>
        </is>
      </c>
      <c r="B1017" t="inlineStr">
        <is>
          <t>已通过</t>
        </is>
      </c>
      <c r="C1017" s="4">
        <v>45923.01693287037</v>
      </c>
      <c r="D1017" s="4">
        <v>45923.01710648148</v>
      </c>
      <c r="E1017" t="inlineStr">
        <is>
          <t>魏溥锷</t>
        </is>
      </c>
      <c r="F1017" t="inlineStr">
        <is>
          <t>商业化中心;销售管理部;中国区口味组</t>
        </is>
      </c>
      <c r="G1017"/>
      <c r="H1017">
        <v>1</v>
      </c>
      <c r="I1017">
        <v>1</v>
      </c>
      <c r="J1017" t="inlineStr">
        <is>
          <t>15.065s</t>
        </is>
      </c>
      <c r="K1017" t="inlineStr">
        <is>
          <t>排休假</t>
        </is>
      </c>
      <c r="L1017" s="2">
        <v>45923</v>
      </c>
      <c r="M1017" s="2">
        <v>45923.5</v>
      </c>
      <c r="N1017" t="inlineStr">
        <is>
          <t>1</t>
        </is>
      </c>
      <c r="O1017" t="inlineStr">
        <is>
          <t>因宴遇天山厨师长明日休息无人对接，所以排休。</t>
        </is>
      </c>
      <c r="P1017" t="inlineStr">
        <is>
          <t>天</t>
        </is>
      </c>
      <c r="Q1017"/>
      <c r="R1017"/>
      <c r="S1017"/>
      <c r="T1017" s="3"/>
      <c r="U1017" s="3"/>
      <c r="V1017"/>
      <c r="W1017" t="inlineStr">
        <is>
          <t>NzU1MDE0NzI0MzAzMzAzNDc1MzpyZWN1WHhOaDV1NWFVSzo2Y2Y3OWNjOGIzNzA4Yjk4NmEyNzVhMWVlNDRhMjdiMjox</t>
        </is>
      </c>
    </row>
    <row r="1018" ht="25.5" customHeight="1">
      <c r="A1018" t="inlineStr">
        <is>
          <t>202509210024</t>
        </is>
      </c>
      <c r="B1018" t="inlineStr">
        <is>
          <t>已通过</t>
        </is>
      </c>
      <c r="C1018" s="4">
        <v>45921.97405092593</v>
      </c>
      <c r="D1018" s="4">
        <v>45921.98533564815</v>
      </c>
      <c r="E1018" t="inlineStr">
        <is>
          <t>杨梓雄</t>
        </is>
      </c>
      <c r="F1018" t="inlineStr">
        <is>
          <t>商业化中心;销售管理部;中国区口味组</t>
        </is>
      </c>
      <c r="G1018"/>
      <c r="H1018">
        <v>1</v>
      </c>
      <c r="I1018">
        <v>1</v>
      </c>
      <c r="J1018" t="inlineStr">
        <is>
          <t>16m14.84s</t>
        </is>
      </c>
      <c r="K1018" t="inlineStr">
        <is>
          <t>排休假</t>
        </is>
      </c>
      <c r="L1018" s="2">
        <v>45922</v>
      </c>
      <c r="M1018" s="2">
        <v>45923.5</v>
      </c>
      <c r="N1018" t="inlineStr">
        <is>
          <t>2</t>
        </is>
      </c>
      <c r="O1018" t="inlineStr">
        <is>
          <t>调休</t>
        </is>
      </c>
      <c r="P1018" t="inlineStr">
        <is>
          <t>天</t>
        </is>
      </c>
      <c r="Q1018"/>
      <c r="R1018"/>
      <c r="S1018"/>
      <c r="T1018" s="3"/>
      <c r="U1018" s="3"/>
      <c r="V1018"/>
      <c r="W1018" t="inlineStr">
        <is>
          <t>NzU1MDE0NzI0MzAzMzAzNDc1MzpyZWN1WHJIY3JUS2NjUTpmOTBhYjY3YTg3ZTk5N2UwODk1OTA0MzgxMWYzYTRjYTox</t>
        </is>
      </c>
    </row>
    <row r="1019" ht="25.5" customHeight="1">
      <c r="A1019" t="inlineStr">
        <is>
          <t>202509210022</t>
        </is>
      </c>
      <c r="B1019" t="inlineStr">
        <is>
          <t>已通过</t>
        </is>
      </c>
      <c r="C1019" s="4">
        <v>45921.89519675926</v>
      </c>
      <c r="D1019" s="4">
        <v>45921.905810185184</v>
      </c>
      <c r="E1019" t="inlineStr">
        <is>
          <t>习丁予</t>
        </is>
      </c>
      <c r="F1019" t="inlineStr">
        <is>
          <t>商业化中心;销售管理部;中国区口味组</t>
        </is>
      </c>
      <c r="G1019"/>
      <c r="H1019">
        <v>1</v>
      </c>
      <c r="I1019">
        <v>1</v>
      </c>
      <c r="J1019" t="inlineStr">
        <is>
          <t>15m17.305s</t>
        </is>
      </c>
      <c r="K1019" t="inlineStr">
        <is>
          <t>排休假</t>
        </is>
      </c>
      <c r="L1019" s="2">
        <v>45922</v>
      </c>
      <c r="M1019" s="2">
        <v>45922.5</v>
      </c>
      <c r="N1019" t="inlineStr">
        <is>
          <t>1</t>
        </is>
      </c>
      <c r="O1019" t="inlineStr">
        <is>
          <t>排休</t>
        </is>
      </c>
      <c r="P1019" t="inlineStr">
        <is>
          <t>天</t>
        </is>
      </c>
      <c r="Q1019"/>
      <c r="R1019"/>
      <c r="S1019"/>
      <c r="T1019" s="3"/>
      <c r="U1019" s="3"/>
      <c r="V1019"/>
      <c r="W1019" t="inlineStr">
        <is>
          <t>NzU1MDE0NzI0MzAzMzAzNDc1MzpyZWN1WHJlQzgyajgzVToyNzM0MTI0ODE2YjkyYmM4ZTA4ODc4NGE2OGZiNDNhZDox</t>
        </is>
      </c>
    </row>
    <row r="1020" ht="25.5" customHeight="1">
      <c r="A1020" t="inlineStr">
        <is>
          <t>202509210005</t>
        </is>
      </c>
      <c r="B1020" t="inlineStr">
        <is>
          <t>已通过</t>
        </is>
      </c>
      <c r="C1020" s="4">
        <v>45921.48778935185</v>
      </c>
      <c r="D1020" s="4">
        <v>45921.48814814815</v>
      </c>
      <c r="E1020" t="inlineStr">
        <is>
          <t>余振兴</t>
        </is>
      </c>
      <c r="F1020" t="inlineStr">
        <is>
          <t>商业化中心;销售管理部;中国区口味组</t>
        </is>
      </c>
      <c r="G1020"/>
      <c r="H1020">
        <v>1</v>
      </c>
      <c r="I1020">
        <v>1</v>
      </c>
      <c r="J1020" t="inlineStr">
        <is>
          <t>31.681s</t>
        </is>
      </c>
      <c r="K1020" t="inlineStr">
        <is>
          <t>排休假</t>
        </is>
      </c>
      <c r="L1020" s="2">
        <v>45921</v>
      </c>
      <c r="M1020" s="2">
        <v>45921.5</v>
      </c>
      <c r="N1020" t="inlineStr">
        <is>
          <t>1</t>
        </is>
      </c>
      <c r="O1020" t="inlineStr">
        <is>
          <t>调休一天</t>
        </is>
      </c>
      <c r="P1020" t="inlineStr">
        <is>
          <t>天</t>
        </is>
      </c>
      <c r="Q1020"/>
      <c r="R1020"/>
      <c r="S1020"/>
      <c r="T1020" s="3"/>
      <c r="U1020" s="3"/>
      <c r="V1020"/>
      <c r="W1020" t="inlineStr">
        <is>
          <t>NzU1MDE0NzI0MzAzMzAzNDc1MzpyZWN1WG9RVVREODdtYzo5ODU1NmFhYTZlNzkxZDE3YTA2ZTEzOGViZTQ4YmZkODox</t>
        </is>
      </c>
    </row>
    <row r="1021" ht="25.5" customHeight="1">
      <c r="A1021" t="inlineStr">
        <is>
          <t>202509200007</t>
        </is>
      </c>
      <c r="B1021" t="inlineStr">
        <is>
          <t>已通过</t>
        </is>
      </c>
      <c r="C1021" s="4">
        <v>45920.51528935185</v>
      </c>
      <c r="D1021" s="4">
        <v>45920.51547453704</v>
      </c>
      <c r="E1021" t="inlineStr">
        <is>
          <t>曹发</t>
        </is>
      </c>
      <c r="F1021" t="inlineStr">
        <is>
          <t>商业化中心;销售管理部;中国区口味组</t>
        </is>
      </c>
      <c r="G1021"/>
      <c r="H1021">
        <v>1</v>
      </c>
      <c r="I1021">
        <v>1</v>
      </c>
      <c r="J1021" t="inlineStr">
        <is>
          <t>15.555s</t>
        </is>
      </c>
      <c r="K1021" t="inlineStr">
        <is>
          <t>排休假</t>
        </is>
      </c>
      <c r="L1021" s="2">
        <v>45920</v>
      </c>
      <c r="M1021" s="2">
        <v>45920.5</v>
      </c>
      <c r="N1021" t="inlineStr">
        <is>
          <t>1</t>
        </is>
      </c>
      <c r="O1021" t="inlineStr">
        <is>
          <t>正常休假</t>
        </is>
      </c>
      <c r="P1021" t="inlineStr">
        <is>
          <t>天</t>
        </is>
      </c>
      <c r="Q1021"/>
      <c r="R1021"/>
      <c r="S1021"/>
      <c r="T1021" s="3"/>
      <c r="U1021" s="3"/>
      <c r="V1021"/>
      <c r="W1021" t="inlineStr">
        <is>
          <t>NzU1MDE0NzI0MzAzMzAzNDc1MzpyZWN1WGphbXFNc1puSDo2YWIyODY0ZmI5YjhjYjZlNDIyNjRhMjcyMmExZjY2MTox</t>
        </is>
      </c>
    </row>
    <row r="1022" ht="25.5" customHeight="1">
      <c r="A1022" t="inlineStr">
        <is>
          <t>202509200006</t>
        </is>
      </c>
      <c r="B1022" t="inlineStr">
        <is>
          <t>已通过</t>
        </is>
      </c>
      <c r="C1022" s="4">
        <v>45920.450532407405</v>
      </c>
      <c r="D1022" s="4">
        <v>45920.45731481481</v>
      </c>
      <c r="E1022" t="inlineStr">
        <is>
          <t>吴春斌</t>
        </is>
      </c>
      <c r="F1022" t="inlineStr">
        <is>
          <t>商业化中心;销售管理部;中国区口味组</t>
        </is>
      </c>
      <c r="G1022"/>
      <c r="H1022">
        <v>1</v>
      </c>
      <c r="I1022">
        <v>1</v>
      </c>
      <c r="J1022" t="inlineStr">
        <is>
          <t>9m45.23s</t>
        </is>
      </c>
      <c r="K1022" t="inlineStr">
        <is>
          <t>排休假</t>
        </is>
      </c>
      <c r="L1022" s="2">
        <v>45920</v>
      </c>
      <c r="M1022" s="2">
        <v>45921.5</v>
      </c>
      <c r="N1022" t="inlineStr">
        <is>
          <t>2</t>
        </is>
      </c>
      <c r="O1022" t="inlineStr">
        <is>
          <t>暂无项目排休</t>
        </is>
      </c>
      <c r="P1022" t="inlineStr">
        <is>
          <t>天</t>
        </is>
      </c>
      <c r="Q1022"/>
      <c r="R1022"/>
      <c r="S1022"/>
      <c r="T1022" s="3"/>
      <c r="U1022" s="3"/>
      <c r="V1022"/>
      <c r="W1022" t="inlineStr">
        <is>
          <t>NzU1MDE0NzI0MzAzMzAzNDc1MzpyZWN1WGlNVDJMY2ttMToxYmZkZDdhZWU2ZWMzMmEyNzZlMmM5ZjBmYzI0ZWMxYzox</t>
        </is>
      </c>
    </row>
    <row r="1023" ht="25.5" customHeight="1">
      <c r="A1023" t="inlineStr">
        <is>
          <t>202509190074</t>
        </is>
      </c>
      <c r="B1023" t="inlineStr">
        <is>
          <t>已通过</t>
        </is>
      </c>
      <c r="C1023" s="4">
        <v>45919.96511574074</v>
      </c>
      <c r="D1023" s="4">
        <v>45919.97146990741</v>
      </c>
      <c r="E1023" t="inlineStr">
        <is>
          <t>魏溥锷</t>
        </is>
      </c>
      <c r="F1023" t="inlineStr">
        <is>
          <t>商业化中心;销售管理部;中国区口味组</t>
        </is>
      </c>
      <c r="G1023"/>
      <c r="H1023">
        <v>1</v>
      </c>
      <c r="I1023">
        <v>1</v>
      </c>
      <c r="J1023" t="inlineStr">
        <is>
          <t>9m8.749s</t>
        </is>
      </c>
      <c r="K1023" t="inlineStr">
        <is>
          <t>排休假</t>
        </is>
      </c>
      <c r="L1023" s="2">
        <v>45920</v>
      </c>
      <c r="M1023" s="2">
        <v>45920.5</v>
      </c>
      <c r="N1023" t="inlineStr">
        <is>
          <t>1</t>
        </is>
      </c>
      <c r="O1023" t="inlineStr">
        <is>
          <t>排休假1天</t>
        </is>
      </c>
      <c r="P1023" t="inlineStr">
        <is>
          <t>天</t>
        </is>
      </c>
      <c r="Q1023"/>
      <c r="R1023"/>
      <c r="S1023"/>
      <c r="T1023" s="3"/>
      <c r="U1023" s="3"/>
      <c r="V1023"/>
      <c r="W1023" t="inlineStr">
        <is>
          <t>NzU1MDE0NzI0MzAzMzAzNDc1MzpyZWN1WGZXVW45RXJYSjo3NTJjZTViMDA2MzZlNjhkZjA5OGNhNzU3OWYwOGY2MDox</t>
        </is>
      </c>
    </row>
    <row r="1024" ht="25.5" customHeight="1">
      <c r="A1024" t="inlineStr">
        <is>
          <t>202509190071</t>
        </is>
      </c>
      <c r="B1024" t="inlineStr">
        <is>
          <t>已通过</t>
        </is>
      </c>
      <c r="C1024" s="4">
        <v>45919.89809027778</v>
      </c>
      <c r="D1024" s="4">
        <v>45919.899351851855</v>
      </c>
      <c r="E1024" t="inlineStr">
        <is>
          <t>吴文涛</t>
        </is>
      </c>
      <c r="F1024" t="inlineStr">
        <is>
          <t>商业化中心;销售管理部;中国区口味组</t>
        </is>
      </c>
      <c r="G1024"/>
      <c r="H1024">
        <v>1</v>
      </c>
      <c r="I1024">
        <v>1</v>
      </c>
      <c r="J1024" t="inlineStr">
        <is>
          <t>1m48.247s</t>
        </is>
      </c>
      <c r="K1024" t="inlineStr">
        <is>
          <t>排休假</t>
        </is>
      </c>
      <c r="L1024" s="2">
        <v>45920</v>
      </c>
      <c r="M1024" s="2">
        <v>45920.5</v>
      </c>
      <c r="N1024" t="inlineStr">
        <is>
          <t>1</t>
        </is>
      </c>
      <c r="O1024" t="inlineStr">
        <is>
          <t>正常排休</t>
        </is>
      </c>
      <c r="P1024" t="inlineStr">
        <is>
          <t>天</t>
        </is>
      </c>
      <c r="Q1024"/>
      <c r="R1024"/>
      <c r="S1024"/>
      <c r="T1024" s="3"/>
      <c r="U1024" s="3"/>
      <c r="V1024"/>
      <c r="W1024" t="inlineStr">
        <is>
          <t>NzU1MDE0NzI0MzAzMzAzNDc1MzpyZWN1WGZ5QlpoOVRhazo1Y2ZmZmYxNmQ0ZWRlOGIyYmNjNGNmYzBhNjQ1MmMxODox</t>
        </is>
      </c>
    </row>
    <row r="1025" ht="25.5" customHeight="1">
      <c r="A1025" t="inlineStr">
        <is>
          <t>202509190070</t>
        </is>
      </c>
      <c r="B1025" t="inlineStr">
        <is>
          <t>已通过</t>
        </is>
      </c>
      <c r="C1025" s="4">
        <v>45919.86418981481</v>
      </c>
      <c r="D1025" s="4">
        <v>45919.89938657408</v>
      </c>
      <c r="E1025" t="inlineStr">
        <is>
          <t>宋奇忠</t>
        </is>
      </c>
      <c r="F1025" t="inlineStr">
        <is>
          <t>商业化中心;销售管理部;中国区口味组</t>
        </is>
      </c>
      <c r="G1025"/>
      <c r="H1025">
        <v>1</v>
      </c>
      <c r="I1025">
        <v>1</v>
      </c>
      <c r="J1025" t="inlineStr">
        <is>
          <t>50m40.986s</t>
        </is>
      </c>
      <c r="K1025" t="inlineStr">
        <is>
          <t>排休假</t>
        </is>
      </c>
      <c r="L1025" s="2">
        <v>45920</v>
      </c>
      <c r="M1025" s="2">
        <v>45921.5</v>
      </c>
      <c r="N1025" t="inlineStr">
        <is>
          <t>2</t>
        </is>
      </c>
      <c r="O1025" t="inlineStr">
        <is>
          <t>9月排休，余3</t>
        </is>
      </c>
      <c r="P1025" t="inlineStr">
        <is>
          <t>天</t>
        </is>
      </c>
      <c r="Q1025"/>
      <c r="R1025"/>
      <c r="S1025"/>
      <c r="T1025" s="3"/>
      <c r="U1025" s="3"/>
      <c r="V1025"/>
      <c r="W1025" t="inlineStr">
        <is>
          <t>NzU1MDE0NzI0MzAzMzAzNDc1MzpyZWN1WGZtazU0bGpxVDphNjIxZjRiMjY4YWIyNWNkOWJmNzZiMjQ3OGQ0YjYzNTox</t>
        </is>
      </c>
    </row>
    <row r="1026" ht="25.5" customHeight="1">
      <c r="A1026" t="inlineStr">
        <is>
          <t>202509190029</t>
        </is>
      </c>
      <c r="B1026" t="inlineStr">
        <is>
          <t>已通过</t>
        </is>
      </c>
      <c r="C1026" s="4">
        <v>45919.510034722225</v>
      </c>
      <c r="D1026" s="4">
        <v>45919.56523148148</v>
      </c>
      <c r="E1026" t="inlineStr">
        <is>
          <t>李燕清</t>
        </is>
      </c>
      <c r="F1026" t="inlineStr">
        <is>
          <t>商业化中心;销售管理部</t>
        </is>
      </c>
      <c r="G1026"/>
      <c r="H1026">
        <v>3</v>
      </c>
      <c r="I1026">
        <v>3</v>
      </c>
      <c r="J1026" t="inlineStr">
        <is>
          <t>1h19m29.498s</t>
        </is>
      </c>
      <c r="K1026" t="inlineStr">
        <is>
          <t>婚假</t>
        </is>
      </c>
      <c r="L1026" s="2">
        <v>45928</v>
      </c>
      <c r="M1026" s="2">
        <v>45930</v>
      </c>
      <c r="N1026" t="inlineStr">
        <is>
          <t>3</t>
        </is>
      </c>
      <c r="O1026" t="inlineStr">
        <is>
          <t>回家办订婚礼，望批准</t>
        </is>
      </c>
      <c r="P1026" t="inlineStr">
        <is>
          <t>天</t>
        </is>
      </c>
      <c r="Q1026"/>
      <c r="R1026"/>
      <c r="S1026"/>
      <c r="T1026" s="3" t="str">
        <f>=HYPERLINK("https://www.feishu.cn/approval/admin/previewAttachment?key=1f9235fe-60a3-400e-9202-8d9c79eb21bd", "1 张图片")</f>
        <v>1 张图片</v>
      </c>
      <c r="U1026" s="3"/>
      <c r="V1026"/>
      <c r="W1026" t="inlineStr">
        <is>
          <t>NzU1MDE0NzI0MzAzMzAzNDc1MzpyZWN1WGRoVkw1bm1mdToxZDg5NWFjYWE1M2IyZTc0MjI0YTY4OGJkZjEwZGNlOTox</t>
        </is>
      </c>
    </row>
    <row r="1027" ht="25.5" customHeight="1">
      <c r="A1027" t="inlineStr">
        <is>
          <t>202509180065</t>
        </is>
      </c>
      <c r="B1027" t="inlineStr">
        <is>
          <t>已通过</t>
        </is>
      </c>
      <c r="C1027" s="4">
        <v>45918.937939814816</v>
      </c>
      <c r="D1027" s="4">
        <v>45919.37585648148</v>
      </c>
      <c r="E1027" t="inlineStr">
        <is>
          <t>吴春斌</t>
        </is>
      </c>
      <c r="F1027" t="inlineStr">
        <is>
          <t>商业化中心;销售管理部;中国区口味组</t>
        </is>
      </c>
      <c r="G1027"/>
      <c r="H1027">
        <v>1</v>
      </c>
      <c r="I1027">
        <v>1</v>
      </c>
      <c r="J1027" t="inlineStr">
        <is>
          <t>10h30m36.542s</t>
        </is>
      </c>
      <c r="K1027" t="inlineStr">
        <is>
          <t>排休假</t>
        </is>
      </c>
      <c r="L1027" s="2">
        <v>45919</v>
      </c>
      <c r="M1027" s="2">
        <v>45919.5</v>
      </c>
      <c r="N1027" t="inlineStr">
        <is>
          <t>1</t>
        </is>
      </c>
      <c r="O1027" t="inlineStr">
        <is>
          <t>暂无项目排休</t>
        </is>
      </c>
      <c r="P1027" t="inlineStr">
        <is>
          <t>天</t>
        </is>
      </c>
      <c r="Q1027"/>
      <c r="R1027"/>
      <c r="S1027"/>
      <c r="T1027" s="3"/>
      <c r="U1027" s="3"/>
      <c r="V1027"/>
      <c r="W1027" t="inlineStr">
        <is>
          <t>NzU1MDE0NzI0MzAzMzAzNDc1MzpyZWN1WDlXd1pFd2RoQzphYzIzNzY5ZTIwMDhhYzVlZWY0NThlYTgzMTUwMzcwNjox</t>
        </is>
      </c>
    </row>
    <row r="1028" ht="25.5" customHeight="1">
      <c r="A1028" t="inlineStr">
        <is>
          <t>202509170076</t>
        </is>
      </c>
      <c r="B1028" t="inlineStr">
        <is>
          <t>已通过</t>
        </is>
      </c>
      <c r="C1028" s="4">
        <v>45917.839479166665</v>
      </c>
      <c r="D1028" s="4">
        <v>45917.84149305556</v>
      </c>
      <c r="E1028" t="inlineStr">
        <is>
          <t>雷祖进</t>
        </is>
      </c>
      <c r="F1028" t="inlineStr">
        <is>
          <t>商业化中心;销售管理部;中国区口味组</t>
        </is>
      </c>
      <c r="G1028"/>
      <c r="H1028">
        <v>1</v>
      </c>
      <c r="I1028">
        <v>1</v>
      </c>
      <c r="J1028" t="inlineStr">
        <is>
          <t>2m53.886s</t>
        </is>
      </c>
      <c r="K1028" t="inlineStr">
        <is>
          <t>排休假</t>
        </is>
      </c>
      <c r="L1028" s="2">
        <v>45912.041666666664</v>
      </c>
      <c r="M1028" s="2">
        <v>45912.541666666664</v>
      </c>
      <c r="N1028" t="inlineStr">
        <is>
          <t>1</t>
        </is>
      </c>
      <c r="O1028" t="inlineStr">
        <is>
          <t>排休一天</t>
        </is>
      </c>
      <c r="P1028" t="inlineStr">
        <is>
          <t>天</t>
        </is>
      </c>
      <c r="Q1028"/>
      <c r="R1028"/>
      <c r="S1028"/>
      <c r="T1028" s="3"/>
      <c r="U1028" s="3"/>
      <c r="V1028"/>
      <c r="W1028" t="inlineStr">
        <is>
          <t>NzU1MDE0NzI0MzAzMzAzNDc1MzpyZWN1WDN3anBBZzN2bjozN2EyYjVhMzNmNmFmYmJkZDc0Y2U5ODdjY2UzNzkxMDox</t>
        </is>
      </c>
    </row>
    <row r="1029" ht="25.5" customHeight="1">
      <c r="A1029" t="inlineStr">
        <is>
          <t>202509170075</t>
        </is>
      </c>
      <c r="B1029" t="inlineStr">
        <is>
          <t>已通过</t>
        </is>
      </c>
      <c r="C1029" s="4">
        <v>45917.82386574074</v>
      </c>
      <c r="D1029" s="4">
        <v>45918.46219907407</v>
      </c>
      <c r="E1029" t="inlineStr">
        <is>
          <t>张泽坤</t>
        </is>
      </c>
      <c r="F1029" t="inlineStr">
        <is>
          <t>产品与研发中心;机器人产品部;项目部</t>
        </is>
      </c>
      <c r="G1029"/>
      <c r="H1029">
        <v>2</v>
      </c>
      <c r="I1029">
        <v>2</v>
      </c>
      <c r="J1029" t="inlineStr">
        <is>
          <t>15h19m12.065s</t>
        </is>
      </c>
      <c r="K1029" t="inlineStr">
        <is>
          <t>育儿假</t>
        </is>
      </c>
      <c r="L1029" s="2">
        <v>45930</v>
      </c>
      <c r="M1029" s="2">
        <v>45930.5</v>
      </c>
      <c r="N1029" t="inlineStr">
        <is>
          <t>1</t>
        </is>
      </c>
      <c r="O1029" t="inlineStr">
        <is>
          <t>请假，家里有事</t>
        </is>
      </c>
      <c r="P1029" t="inlineStr">
        <is>
          <t>天</t>
        </is>
      </c>
      <c r="Q1029"/>
      <c r="R1029"/>
      <c r="S1029"/>
      <c r="T1029" s="3" t="str">
        <f>=HYPERLINK("https://www.feishu.cn/approval/admin/previewAttachment?key=19054108-c7ba-4af6-b967-31ac12bf1583", "1 张图片")</f>
        <v>1 张图片</v>
      </c>
      <c r="U1029" s="3"/>
      <c r="V1029"/>
      <c r="W1029" t="inlineStr">
        <is>
          <t>NzU1MDE0NzI0MzAzMzAzNDc1MzpyZWN1WDNxRW9qN2JmSjo5YjA1NzU2NDZiN2JkZTg0ZDM5ZTdhODU3Yzc2ZjBiZTox</t>
        </is>
      </c>
    </row>
    <row r="1030" ht="25.5" customHeight="1">
      <c r="A1030" t="inlineStr">
        <is>
          <t>202509170074</t>
        </is>
      </c>
      <c r="B1030" t="inlineStr">
        <is>
          <t>已通过</t>
        </is>
      </c>
      <c r="C1030" s="4">
        <v>45917.82350694444</v>
      </c>
      <c r="D1030" s="4">
        <v>45917.833761574075</v>
      </c>
      <c r="E1030" t="inlineStr">
        <is>
          <t>张泽坤</t>
        </is>
      </c>
      <c r="F1030" t="inlineStr">
        <is>
          <t>产品与研发中心;机器人产品部;项目部</t>
        </is>
      </c>
      <c r="G1030"/>
      <c r="H1030">
        <v>2</v>
      </c>
      <c r="I1030">
        <v>2</v>
      </c>
      <c r="J1030" t="inlineStr">
        <is>
          <t>14m45.371s</t>
        </is>
      </c>
      <c r="K1030" t="inlineStr">
        <is>
          <t>育儿假</t>
        </is>
      </c>
      <c r="L1030" s="2">
        <v>45928</v>
      </c>
      <c r="M1030" s="2">
        <v>45929.5</v>
      </c>
      <c r="N1030" t="inlineStr">
        <is>
          <t>2</t>
        </is>
      </c>
      <c r="O1030" t="inlineStr">
        <is>
          <t>请假，家里有事</t>
        </is>
      </c>
      <c r="P1030" t="inlineStr">
        <is>
          <t>天</t>
        </is>
      </c>
      <c r="Q1030"/>
      <c r="R1030"/>
      <c r="S1030"/>
      <c r="T1030" s="3" t="str">
        <f>=HYPERLINK("https://www.feishu.cn/approval/admin/previewAttachment?key=c4db1765-471a-42aa-8cdd-0486b393df67", "1 张图片")</f>
        <v>1 张图片</v>
      </c>
      <c r="U1030" s="3"/>
      <c r="V1030"/>
      <c r="W1030" t="inlineStr">
        <is>
          <t>NzU1MDE0NzI0MzAzMzAzNDc1MzpyZWN1WDNxd3JFY2tvOTpkZmExOTVlMmYxZDIyNmMyZTFjOTRjOGFmMTI3ZDc2NDox</t>
        </is>
      </c>
    </row>
    <row r="1031" ht="25.5" customHeight="1">
      <c r="A1031" t="inlineStr">
        <is>
          <t>202509170061</t>
        </is>
      </c>
      <c r="B1031" t="inlineStr">
        <is>
          <t>已通过</t>
        </is>
      </c>
      <c r="C1031" s="4">
        <v>45917.75670138889</v>
      </c>
      <c r="D1031" s="4">
        <v>45917.8240625</v>
      </c>
      <c r="E1031" t="inlineStr">
        <is>
          <t>李雪阳</t>
        </is>
      </c>
      <c r="F1031" t="inlineStr">
        <is>
          <t>商业化中心;销售管理部;中国区口味组</t>
        </is>
      </c>
      <c r="G1031"/>
      <c r="H1031">
        <v>1</v>
      </c>
      <c r="I1031">
        <v>1</v>
      </c>
      <c r="J1031" t="inlineStr">
        <is>
          <t>1h36m59.867s</t>
        </is>
      </c>
      <c r="K1031" t="inlineStr">
        <is>
          <t>排休假</t>
        </is>
      </c>
      <c r="L1031" s="2">
        <v>45916</v>
      </c>
      <c r="M1031" s="2">
        <v>45917.5</v>
      </c>
      <c r="N1031" t="inlineStr">
        <is>
          <t>2</t>
        </is>
      </c>
      <c r="O1031" t="inlineStr">
        <is>
          <t>正常休息</t>
        </is>
      </c>
      <c r="P1031" t="inlineStr">
        <is>
          <t>天</t>
        </is>
      </c>
      <c r="Q1031"/>
      <c r="R1031"/>
      <c r="S1031"/>
      <c r="T1031" s="3"/>
      <c r="U1031" s="3"/>
      <c r="V1031"/>
      <c r="W1031" t="inlineStr">
        <is>
          <t>NzU1MDE0NzI0MzAzMzAzNDc1MzpyZWN1WDMyaVY2RTBrcDo3ZDZiNmE2YjQ5OTQzY2I1MTlmYmNhOGU2ZWRlY2FkZTox</t>
        </is>
      </c>
    </row>
    <row r="1032" ht="25.5" customHeight="1">
      <c r="A1032" t="inlineStr">
        <is>
          <t>202509160062</t>
        </is>
      </c>
      <c r="B1032" t="inlineStr">
        <is>
          <t>已通过</t>
        </is>
      </c>
      <c r="C1032" s="4">
        <v>45916.77144675926</v>
      </c>
      <c r="D1032" s="4">
        <v>45916.77206018518</v>
      </c>
      <c r="E1032" t="inlineStr">
        <is>
          <t>范富豪</t>
        </is>
      </c>
      <c r="F1032" t="inlineStr">
        <is>
          <t>商业化中心;销售管理部;中国区口味组</t>
        </is>
      </c>
      <c r="G1032"/>
      <c r="H1032">
        <v>1</v>
      </c>
      <c r="I1032">
        <v>1</v>
      </c>
      <c r="J1032" t="inlineStr">
        <is>
          <t>52.472s</t>
        </is>
      </c>
      <c r="K1032" t="inlineStr">
        <is>
          <t>排休假</t>
        </is>
      </c>
      <c r="L1032" s="2">
        <v>45917</v>
      </c>
      <c r="M1032" s="2">
        <v>45917.5</v>
      </c>
      <c r="N1032" t="inlineStr">
        <is>
          <t>1</t>
        </is>
      </c>
      <c r="O1032" t="inlineStr">
        <is>
          <t>休息</t>
        </is>
      </c>
      <c r="P1032" t="inlineStr">
        <is>
          <t>天</t>
        </is>
      </c>
      <c r="Q1032"/>
      <c r="R1032"/>
      <c r="S1032"/>
      <c r="T1032" s="3"/>
      <c r="U1032" s="3"/>
      <c r="V1032"/>
      <c r="W1032" t="inlineStr">
        <is>
          <t>NzU1MDE0NzI0MzAzMzAzNDc1MzpyZWN1V1hoN1E4dDlvVjozZTZlM2IxODU2NGVhZDdkZWI3ZDc1ZjYyZTVlOGFkYzox</t>
        </is>
      </c>
    </row>
    <row r="1033" ht="25.5" customHeight="1">
      <c r="A1033" t="inlineStr">
        <is>
          <t>202509160061</t>
        </is>
      </c>
      <c r="B1033" t="inlineStr">
        <is>
          <t>已撤回</t>
        </is>
      </c>
      <c r="C1033" s="4">
        <v>45916.77071759259</v>
      </c>
      <c r="D1033" s="4">
        <v>45916.77108796296</v>
      </c>
      <c r="E1033" t="inlineStr">
        <is>
          <t>范富豪</t>
        </is>
      </c>
      <c r="F1033" t="inlineStr">
        <is>
          <t>商业化中心;销售管理部;中国区口味组</t>
        </is>
      </c>
      <c r="G1033"/>
      <c r="H1033">
        <v>0</v>
      </c>
      <c r="I1033">
        <v>0</v>
      </c>
      <c r="J1033" t="inlineStr">
        <is>
          <t>31.772s</t>
        </is>
      </c>
      <c r="K1033" t="inlineStr">
        <is>
          <t>排休假</t>
        </is>
      </c>
      <c r="L1033" s="2">
        <v>45917</v>
      </c>
      <c r="M1033" s="2">
        <v>45918.5</v>
      </c>
      <c r="N1033" t="inlineStr">
        <is>
          <t>2</t>
        </is>
      </c>
      <c r="O1033" t="inlineStr">
        <is>
          <t>休息</t>
        </is>
      </c>
      <c r="P1033" t="inlineStr">
        <is>
          <t>天</t>
        </is>
      </c>
      <c r="Q1033"/>
      <c r="R1033"/>
      <c r="S1033"/>
      <c r="T1033" s="3"/>
      <c r="U1033" s="3"/>
      <c r="V1033"/>
      <c r="W1033" t="inlineStr">
        <is>
          <t>NzU1MDE0NzI0MzAzMzAzNDc1MzpyZWN1V1hnUmtEcmh2MjpiMWE0ZTA4NzMyYWFjNTExOTIxY2JmNjE3MzY5YmQ3Yjox</t>
        </is>
      </c>
    </row>
    <row r="1034" ht="25.5" customHeight="1">
      <c r="A1034" t="inlineStr">
        <is>
          <t>202509150088</t>
        </is>
      </c>
      <c r="B1034" t="inlineStr">
        <is>
          <t>已通过</t>
        </is>
      </c>
      <c r="C1034" s="4">
        <v>45915.921585648146</v>
      </c>
      <c r="D1034" s="4">
        <v>45916.591516203705</v>
      </c>
      <c r="E1034" t="inlineStr">
        <is>
          <t>陈水莲</t>
        </is>
      </c>
      <c r="F1034" t="inlineStr">
        <is>
          <t>商业化中心;销售管理部</t>
        </is>
      </c>
      <c r="G1034"/>
      <c r="H1034">
        <v>1</v>
      </c>
      <c r="I1034">
        <v>1</v>
      </c>
      <c r="J1034" t="inlineStr">
        <is>
          <t>16h4m41.124s</t>
        </is>
      </c>
      <c r="K1034" t="inlineStr">
        <is>
          <t>事假</t>
        </is>
      </c>
      <c r="L1034" s="2">
        <v>45928.5</v>
      </c>
      <c r="M1034" s="2">
        <v>45928.5</v>
      </c>
      <c r="N1034" t="inlineStr">
        <is>
          <t>0.5</t>
        </is>
      </c>
      <c r="O1034" t="inlineStr">
        <is>
          <t>个人有事</t>
        </is>
      </c>
      <c r="P1034" t="inlineStr">
        <is>
          <t>天</t>
        </is>
      </c>
      <c r="Q1034"/>
      <c r="R1034"/>
      <c r="S1034"/>
      <c r="T1034" s="3"/>
      <c r="U1034" s="3"/>
      <c r="V1034"/>
      <c r="W1034" t="inlineStr">
        <is>
          <t>NzU1MDE0NzI0MzAzMzAzNDc1MzpyZWN1V1NqMUpGNEtQQTo5YjI0YWIwOTA3YjJkYjliMjQ2YWU0NGVjY2Q4ZTYwMTox</t>
        </is>
      </c>
    </row>
    <row r="1035" ht="25.5" customHeight="1">
      <c r="A1035" t="inlineStr">
        <is>
          <t>202509150087</t>
        </is>
      </c>
      <c r="B1035" t="inlineStr">
        <is>
          <t>已通过</t>
        </is>
      </c>
      <c r="C1035" s="4">
        <v>45915.92104166667</v>
      </c>
      <c r="D1035" s="4">
        <v>45915.921331018515</v>
      </c>
      <c r="E1035" t="inlineStr">
        <is>
          <t>陈水莲</t>
        </is>
      </c>
      <c r="F1035" t="inlineStr">
        <is>
          <t>商业化中心;销售管理部</t>
        </is>
      </c>
      <c r="G1035"/>
      <c r="H1035">
        <v>1</v>
      </c>
      <c r="I1035">
        <v>1</v>
      </c>
      <c r="J1035" t="inlineStr">
        <is>
          <t>25.865s</t>
        </is>
      </c>
      <c r="K1035" t="inlineStr">
        <is>
          <t>年假 2025</t>
        </is>
      </c>
      <c r="L1035" s="2">
        <v>45928</v>
      </c>
      <c r="M1035" s="2">
        <v>45928</v>
      </c>
      <c r="N1035" t="inlineStr">
        <is>
          <t>0.5</t>
        </is>
      </c>
      <c r="O1035" t="inlineStr">
        <is>
          <t>休假</t>
        </is>
      </c>
      <c r="P1035" t="inlineStr">
        <is>
          <t>天</t>
        </is>
      </c>
      <c r="Q1035"/>
      <c r="R1035"/>
      <c r="S1035"/>
      <c r="T1035" s="3"/>
      <c r="U1035" s="3"/>
      <c r="V1035"/>
      <c r="W1035" t="inlineStr">
        <is>
          <t>NzU1MDE0NzI0MzAzMzAzNDc1MzpyZWN1V1NpUGk2dzlMQjo5YzUzMTg5NjFmNjExODJiMzRjY2I0Y2ZjZjE5YzRlYzox</t>
        </is>
      </c>
    </row>
    <row r="1036" ht="25.5" customHeight="1">
      <c r="A1036" t="inlineStr">
        <is>
          <t>202509150030</t>
        </is>
      </c>
      <c r="B1036" t="inlineStr">
        <is>
          <t>审批中</t>
        </is>
      </c>
      <c r="C1036" s="4">
        <v>45915.63018518518</v>
      </c>
      <c r="D1036" s="4"/>
      <c r="E1036" t="inlineStr">
        <is>
          <t>景浩鹏</t>
        </is>
      </c>
      <c r="F1036" t="inlineStr">
        <is>
          <t>商业化中心;销售管理部;中国区口味组</t>
        </is>
      </c>
      <c r="G1036" t="inlineStr">
        <is>
          <t>陈锐</t>
        </is>
      </c>
      <c r="H1036">
        <v>1</v>
      </c>
      <c r="I1036">
        <v>1</v>
      </c>
      <c r="J1036"/>
      <c r="K1036" t="inlineStr">
        <is>
          <t>加班调休假</t>
        </is>
      </c>
      <c r="L1036" s="2">
        <v>45915</v>
      </c>
      <c r="M1036" s="2">
        <v>45919.5</v>
      </c>
      <c r="N1036" t="inlineStr">
        <is>
          <t>5</t>
        </is>
      </c>
      <c r="O1036" t="inlineStr">
        <is>
          <t>事假</t>
        </is>
      </c>
      <c r="P1036" t="inlineStr">
        <is>
          <t>天</t>
        </is>
      </c>
      <c r="Q1036"/>
      <c r="R1036"/>
      <c r="S1036"/>
      <c r="T1036" s="3"/>
      <c r="U1036" s="3"/>
      <c r="V1036"/>
      <c r="W1036" t="inlineStr">
        <is>
          <t>NzU1MDE0NzI0MzAzMzAzNDc1MzpyZWN1V1FCbzlYMUltaDpjZDQ5ZGFiMDEwNTRiOWIzOGE4ZWFmZGQ3NWI5MjU0MDox</t>
        </is>
      </c>
    </row>
    <row r="1037" ht="25.5" customHeight="1">
      <c r="A1037" t="inlineStr">
        <is>
          <t>202509140016</t>
        </is>
      </c>
      <c r="B1037" t="inlineStr">
        <is>
          <t>已通过</t>
        </is>
      </c>
      <c r="C1037" s="4">
        <v>45914.82461805556</v>
      </c>
      <c r="D1037" s="4">
        <v>45914.82847222222</v>
      </c>
      <c r="E1037" t="inlineStr">
        <is>
          <t>范富豪</t>
        </is>
      </c>
      <c r="F1037" t="inlineStr">
        <is>
          <t>商业化中心;销售管理部;中国区口味组</t>
        </is>
      </c>
      <c r="G1037"/>
      <c r="H1037">
        <v>1</v>
      </c>
      <c r="I1037">
        <v>1</v>
      </c>
      <c r="J1037" t="inlineStr">
        <is>
          <t>5m32.995s</t>
        </is>
      </c>
      <c r="K1037" t="inlineStr">
        <is>
          <t>排休假</t>
        </is>
      </c>
      <c r="L1037" s="2">
        <v>45915</v>
      </c>
      <c r="M1037" s="2">
        <v>45916.5</v>
      </c>
      <c r="N1037" t="inlineStr">
        <is>
          <t>2</t>
        </is>
      </c>
      <c r="O1037" t="inlineStr">
        <is>
          <t>调休</t>
        </is>
      </c>
      <c r="P1037" t="inlineStr">
        <is>
          <t>天</t>
        </is>
      </c>
      <c r="Q1037"/>
      <c r="R1037"/>
      <c r="S1037"/>
      <c r="T1037" s="3"/>
      <c r="U1037" s="3"/>
      <c r="V1037"/>
      <c r="W1037" t="inlineStr">
        <is>
          <t>NzU1MDE0NzI0MzAzMzAzNDc1MzpyZWN1V1BCc0JJcFVmSjoxODQ0OTMyMzcyZGE4ZmVmOTlhOGJiMGMzNmE2OWIyYjox</t>
        </is>
      </c>
    </row>
    <row r="1038" ht="25.5" customHeight="1">
      <c r="A1038" t="inlineStr">
        <is>
          <t>202509130022</t>
        </is>
      </c>
      <c r="B1038" t="inlineStr">
        <is>
          <t>已通过</t>
        </is>
      </c>
      <c r="C1038" s="4">
        <v>45913.98076388889</v>
      </c>
      <c r="D1038" s="4">
        <v>45913.98092592593</v>
      </c>
      <c r="E1038" t="inlineStr">
        <is>
          <t>许宝华</t>
        </is>
      </c>
      <c r="F1038" t="inlineStr">
        <is>
          <t>商业化中心;销售管理部;中国区口味组</t>
        </is>
      </c>
      <c r="G1038"/>
      <c r="H1038">
        <v>1</v>
      </c>
      <c r="I1038">
        <v>1</v>
      </c>
      <c r="J1038" t="inlineStr">
        <is>
          <t>14.297s</t>
        </is>
      </c>
      <c r="K1038" t="inlineStr">
        <is>
          <t>排休假</t>
        </is>
      </c>
      <c r="L1038" s="2">
        <v>45914</v>
      </c>
      <c r="M1038" s="2">
        <v>45914.5</v>
      </c>
      <c r="N1038" t="inlineStr">
        <is>
          <t>1</t>
        </is>
      </c>
      <c r="O1038" t="inlineStr">
        <is>
          <t>周末正常休息一天</t>
        </is>
      </c>
      <c r="P1038" t="inlineStr">
        <is>
          <t>天</t>
        </is>
      </c>
      <c r="Q1038"/>
      <c r="R1038"/>
      <c r="S1038"/>
      <c r="T1038" s="3"/>
      <c r="U1038" s="3"/>
      <c r="V1038"/>
      <c r="W1038" t="inlineStr">
        <is>
          <t>NzU1MDE0NzI0MzAzMzAzNDc1MzpyZWN1V1BCc0JJOTZUYzo4OGJiZTk5MDZiY2Y4OWRmZGJiYTVlNmNkMjFkMjc4Nzox</t>
        </is>
      </c>
    </row>
    <row r="1039" ht="25.5" customHeight="1">
      <c r="A1039" t="inlineStr">
        <is>
          <t>202509130007</t>
        </is>
      </c>
      <c r="B1039" t="inlineStr">
        <is>
          <t>已通过</t>
        </is>
      </c>
      <c r="C1039" s="4">
        <v>45913.79163194444</v>
      </c>
      <c r="D1039" s="4">
        <v>45913.791921296295</v>
      </c>
      <c r="E1039" t="inlineStr">
        <is>
          <t>宋奇忠</t>
        </is>
      </c>
      <c r="F1039" t="inlineStr">
        <is>
          <t>商业化中心;销售管理部;中国区口味组</t>
        </is>
      </c>
      <c r="G1039"/>
      <c r="H1039">
        <v>1</v>
      </c>
      <c r="I1039">
        <v>1</v>
      </c>
      <c r="J1039" t="inlineStr">
        <is>
          <t>24.962s</t>
        </is>
      </c>
      <c r="K1039" t="inlineStr">
        <is>
          <t>排休假</t>
        </is>
      </c>
      <c r="L1039" s="2">
        <v>45913</v>
      </c>
      <c r="M1039" s="2">
        <v>45914.5</v>
      </c>
      <c r="N1039" t="inlineStr">
        <is>
          <t>2</t>
        </is>
      </c>
      <c r="O1039" t="inlineStr">
        <is>
          <t>9月排休，余6</t>
        </is>
      </c>
      <c r="P1039" t="inlineStr">
        <is>
          <t>天</t>
        </is>
      </c>
      <c r="Q1039"/>
      <c r="R1039"/>
      <c r="S1039"/>
      <c r="T1039" s="3"/>
      <c r="U1039" s="3"/>
      <c r="V1039"/>
      <c r="W1039" t="inlineStr">
        <is>
          <t>NzU1MDE0NzI0MzAzMzAzNDc1MzpyZWN1V1BCc0JJZ04xNDpmODYwZGU2ODkxMTQ1ZWJlNWFiYzMyZDFmN2Y5MjE4Zjox</t>
        </is>
      </c>
    </row>
    <row r="1040" ht="25.5" customHeight="1">
      <c r="A1040" t="inlineStr">
        <is>
          <t>202509120054</t>
        </is>
      </c>
      <c r="B1040" t="inlineStr">
        <is>
          <t>已通过</t>
        </is>
      </c>
      <c r="C1040" s="4">
        <v>45912.93306712963</v>
      </c>
      <c r="D1040" s="4">
        <v>45912.98571759259</v>
      </c>
      <c r="E1040" t="inlineStr">
        <is>
          <t>吴文涛</t>
        </is>
      </c>
      <c r="F1040" t="inlineStr">
        <is>
          <t>商业化中心;销售管理部;中国区口味组</t>
        </is>
      </c>
      <c r="G1040"/>
      <c r="H1040">
        <v>5</v>
      </c>
      <c r="I1040">
        <v>1</v>
      </c>
      <c r="J1040" t="inlineStr">
        <is>
          <t>1h15m49.073s</t>
        </is>
      </c>
      <c r="K1040" t="inlineStr">
        <is>
          <t>排休假</t>
        </is>
      </c>
      <c r="L1040" s="2">
        <v>45913</v>
      </c>
      <c r="M1040" s="2">
        <v>45914.5</v>
      </c>
      <c r="N1040" t="inlineStr">
        <is>
          <t>2</t>
        </is>
      </c>
      <c r="O1040" t="inlineStr">
        <is>
          <t>正常排休</t>
        </is>
      </c>
      <c r="P1040" t="inlineStr">
        <is>
          <t>天</t>
        </is>
      </c>
      <c r="Q1040"/>
      <c r="R1040"/>
      <c r="S1040"/>
      <c r="T1040" s="3"/>
      <c r="U1040" s="3"/>
      <c r="V1040"/>
      <c r="W1040" t="inlineStr">
        <is>
          <t>NzU1MDE0NzI0MzAzMzAzNDc1MzpyZWN1V1BCc0JJdTFCMDo1OTM0NjlhYjA0MTM0MjAxOTViZTk1MGYzZWExYmVhMzox</t>
        </is>
      </c>
    </row>
    <row r="1041" ht="25.5" customHeight="1">
      <c r="A1041" t="inlineStr">
        <is>
          <t>202509120053</t>
        </is>
      </c>
      <c r="B1041" t="inlineStr">
        <is>
          <t>已通过</t>
        </is>
      </c>
      <c r="C1041" s="4">
        <v>45912.84622685185</v>
      </c>
      <c r="D1041" s="4">
        <v>45913.48806712963</v>
      </c>
      <c r="E1041" t="inlineStr">
        <is>
          <t>罗刚</t>
        </is>
      </c>
      <c r="F1041" t="inlineStr">
        <is>
          <t>商业化中心;销售管理部;中国区口味组</t>
        </is>
      </c>
      <c r="G1041"/>
      <c r="H1041">
        <v>1</v>
      </c>
      <c r="I1041">
        <v>1</v>
      </c>
      <c r="J1041" t="inlineStr">
        <is>
          <t>15h24m14.841s</t>
        </is>
      </c>
      <c r="K1041" t="inlineStr">
        <is>
          <t>排休假</t>
        </is>
      </c>
      <c r="L1041" s="2">
        <v>45913</v>
      </c>
      <c r="M1041" s="2">
        <v>45914.5</v>
      </c>
      <c r="N1041" t="inlineStr">
        <is>
          <t>2</t>
        </is>
      </c>
      <c r="O1041" t="inlineStr">
        <is>
          <t>排休假</t>
        </is>
      </c>
      <c r="P1041" t="inlineStr">
        <is>
          <t>天</t>
        </is>
      </c>
      <c r="Q1041"/>
      <c r="R1041"/>
      <c r="S1041"/>
      <c r="T1041" s="3"/>
      <c r="U1041" s="3"/>
      <c r="V1041"/>
      <c r="W1041" t="inlineStr">
        <is>
          <t>NzU1MDE0NzI0MzAzMzAzNDc1MzpyZWN1V1BCc0JJYzNDUjo2YThlMjI0NDZjMzFhMTI0ZTU5MzI3MDRiNmQzOTMwOTox</t>
        </is>
      </c>
    </row>
    <row r="1042" ht="25.5" customHeight="1">
      <c r="A1042" t="inlineStr">
        <is>
          <t>202509120041</t>
        </is>
      </c>
      <c r="B1042" t="inlineStr">
        <is>
          <t>已通过</t>
        </is>
      </c>
      <c r="C1042" s="4">
        <v>45912.71356481482</v>
      </c>
      <c r="D1042" s="4">
        <v>45912.715520833335</v>
      </c>
      <c r="E1042" t="inlineStr">
        <is>
          <t>许宝华</t>
        </is>
      </c>
      <c r="F1042" t="inlineStr">
        <is>
          <t>商业化中心;销售管理部;中国区口味组</t>
        </is>
      </c>
      <c r="G1042"/>
      <c r="H1042">
        <v>1</v>
      </c>
      <c r="I1042">
        <v>1</v>
      </c>
      <c r="J1042" t="inlineStr">
        <is>
          <t>2m49.472s</t>
        </is>
      </c>
      <c r="K1042" t="inlineStr">
        <is>
          <t>排休假</t>
        </is>
      </c>
      <c r="L1042" s="2">
        <v>45922</v>
      </c>
      <c r="M1042" s="2">
        <v>45923.5</v>
      </c>
      <c r="N1042" t="inlineStr">
        <is>
          <t>2</t>
        </is>
      </c>
      <c r="O1042" t="inlineStr">
        <is>
          <t>休假</t>
        </is>
      </c>
      <c r="P1042" t="inlineStr">
        <is>
          <t>天</t>
        </is>
      </c>
      <c r="Q1042"/>
      <c r="R1042"/>
      <c r="S1042"/>
      <c r="T1042" s="3"/>
      <c r="U1042" s="3"/>
      <c r="V1042"/>
      <c r="W1042" t="inlineStr">
        <is>
          <t>NzU1MDE0NzI0MzAzMzAzNDc1MzpyZWN1V1BCc0JJTnoyTTo2OTVmNjBlOTA5MDNlNmUyZmE4MDMzMjVlYTQzYjEzZTox</t>
        </is>
      </c>
    </row>
    <row r="1043" ht="25.5" customHeight="1">
      <c r="A1043" t="inlineStr">
        <is>
          <t>202509120040</t>
        </is>
      </c>
      <c r="B1043" t="inlineStr">
        <is>
          <t>已通过</t>
        </is>
      </c>
      <c r="C1043" s="4">
        <v>45912.712905092594</v>
      </c>
      <c r="D1043" s="4">
        <v>45912.71565972222</v>
      </c>
      <c r="E1043" t="inlineStr">
        <is>
          <t>许宝华</t>
        </is>
      </c>
      <c r="F1043" t="inlineStr">
        <is>
          <t>商业化中心;销售管理部;中国区口味组</t>
        </is>
      </c>
      <c r="G1043"/>
      <c r="H1043">
        <v>1</v>
      </c>
      <c r="I1043">
        <v>1</v>
      </c>
      <c r="J1043" t="inlineStr">
        <is>
          <t>3m58.439s</t>
        </is>
      </c>
      <c r="K1043" t="inlineStr">
        <is>
          <t>排休假</t>
        </is>
      </c>
      <c r="L1043" s="2">
        <v>45918</v>
      </c>
      <c r="M1043" s="2">
        <v>45921.5</v>
      </c>
      <c r="N1043" t="inlineStr">
        <is>
          <t>4</t>
        </is>
      </c>
      <c r="O1043" t="inlineStr">
        <is>
          <t>休假</t>
        </is>
      </c>
      <c r="P1043" t="inlineStr">
        <is>
          <t>天</t>
        </is>
      </c>
      <c r="Q1043"/>
      <c r="R1043"/>
      <c r="S1043"/>
      <c r="T1043" s="3"/>
      <c r="U1043" s="3"/>
      <c r="V1043"/>
      <c r="W1043" t="inlineStr">
        <is>
          <t>NzU1MDE0NzI0MzAzMzAzNDc1MzpyZWN1V1BCc0JJdmo4VTozZTQyYjFmODFjNzlkZWQ4MDZiZDc1ZTA4OTE1N2FhYTox</t>
        </is>
      </c>
    </row>
    <row r="1044" ht="25.5" customHeight="1">
      <c r="A1044" t="inlineStr">
        <is>
          <t>202509120027</t>
        </is>
      </c>
      <c r="B1044" t="inlineStr">
        <is>
          <t>已通过</t>
        </is>
      </c>
      <c r="C1044" s="4">
        <v>45912.63854166667</v>
      </c>
      <c r="D1044" s="4">
        <v>45912.769583333335</v>
      </c>
      <c r="E1044" t="inlineStr">
        <is>
          <t>魏溥锷</t>
        </is>
      </c>
      <c r="F1044" t="inlineStr">
        <is>
          <t>商业化中心;销售管理部;中国区口味组</t>
        </is>
      </c>
      <c r="G1044"/>
      <c r="H1044">
        <v>1</v>
      </c>
      <c r="I1044">
        <v>1</v>
      </c>
      <c r="J1044" t="inlineStr">
        <is>
          <t>3h8m41.818s</t>
        </is>
      </c>
      <c r="K1044" t="inlineStr">
        <is>
          <t>排休假</t>
        </is>
      </c>
      <c r="L1044" s="2">
        <v>45912.5</v>
      </c>
      <c r="M1044" s="2">
        <v>45912.5</v>
      </c>
      <c r="N1044" t="inlineStr">
        <is>
          <t>0.5</t>
        </is>
      </c>
      <c r="O1044" t="inlineStr">
        <is>
          <t>排休半天</t>
        </is>
      </c>
      <c r="P1044" t="inlineStr">
        <is>
          <t>天</t>
        </is>
      </c>
      <c r="Q1044"/>
      <c r="R1044"/>
      <c r="S1044"/>
      <c r="T1044" s="3"/>
      <c r="U1044" s="3"/>
      <c r="V1044"/>
      <c r="W1044" t="inlineStr">
        <is>
          <t>NzU1MDE0NzI0MzAzMzAzNDc1MzpyZWN1V1BCc0JJSE03Tjo0YTQ1M2QyNGUzMjE0ZTgwYzliZDhjMjI4ZmE2MDBiZTox</t>
        </is>
      </c>
    </row>
    <row r="1045" ht="25.5" customHeight="1">
      <c r="A1045" t="inlineStr">
        <is>
          <t>202509110001</t>
        </is>
      </c>
      <c r="B1045" t="inlineStr">
        <is>
          <t>已通过</t>
        </is>
      </c>
      <c r="C1045" s="4">
        <v>45911.05310185185</v>
      </c>
      <c r="D1045" s="4">
        <v>45911.38400462963</v>
      </c>
      <c r="E1045" t="inlineStr">
        <is>
          <t>李雪阳</t>
        </is>
      </c>
      <c r="F1045" t="inlineStr">
        <is>
          <t>BST口味组</t>
        </is>
      </c>
      <c r="G1045"/>
      <c r="H1045">
        <v>1</v>
      </c>
      <c r="I1045">
        <v>1</v>
      </c>
      <c r="J1045" t="inlineStr">
        <is>
          <t>7h56m29.545s</t>
        </is>
      </c>
      <c r="K1045" t="inlineStr">
        <is>
          <t>排休假</t>
        </is>
      </c>
      <c r="L1045" s="2">
        <v>45910</v>
      </c>
      <c r="M1045" s="2">
        <v>45910.5</v>
      </c>
      <c r="N1045" t="inlineStr">
        <is>
          <t>1</t>
        </is>
      </c>
      <c r="O1045" t="inlineStr">
        <is>
          <t>正常休息</t>
        </is>
      </c>
      <c r="P1045" t="inlineStr">
        <is>
          <t>天</t>
        </is>
      </c>
      <c r="Q1045"/>
      <c r="R1045"/>
      <c r="S1045"/>
      <c r="T1045" s="3"/>
      <c r="U1045" s="3"/>
      <c r="V1045"/>
      <c r="W1045" t="inlineStr">
        <is>
          <t>NzU1MDE0NzI0MzAzMzAzNDc1MzpyZWN1V1BCc0JJRzZPbTozYzA3ODNjYjIwM2M1MDU1MDg3NTc2MzE0N2JiZWRlZjox</t>
        </is>
      </c>
    </row>
    <row r="1046" ht="25.5" customHeight="1">
      <c r="A1046" t="inlineStr">
        <is>
          <t>202509100057</t>
        </is>
      </c>
      <c r="B1046" t="inlineStr">
        <is>
          <t>已通过</t>
        </is>
      </c>
      <c r="C1046" s="4">
        <v>45910.94263888889</v>
      </c>
      <c r="D1046" s="4">
        <v>45910.95994212963</v>
      </c>
      <c r="E1046" t="inlineStr">
        <is>
          <t>唐清林</t>
        </is>
      </c>
      <c r="F1046" t="inlineStr">
        <is>
          <t>华南口味组</t>
        </is>
      </c>
      <c r="G1046"/>
      <c r="H1046">
        <v>1</v>
      </c>
      <c r="I1046">
        <v>1</v>
      </c>
      <c r="J1046" t="inlineStr">
        <is>
          <t>24m55.519s</t>
        </is>
      </c>
      <c r="K1046" t="inlineStr">
        <is>
          <t>排休假</t>
        </is>
      </c>
      <c r="L1046" s="2">
        <v>45911</v>
      </c>
      <c r="M1046" s="2">
        <v>45911.5</v>
      </c>
      <c r="N1046" t="inlineStr">
        <is>
          <t>1</t>
        </is>
      </c>
      <c r="O1046" t="inlineStr">
        <is>
          <t>休排休假</t>
        </is>
      </c>
      <c r="P1046" t="inlineStr">
        <is>
          <t>天</t>
        </is>
      </c>
      <c r="Q1046"/>
      <c r="R1046"/>
      <c r="S1046"/>
      <c r="T1046" s="3"/>
      <c r="U1046" s="3"/>
      <c r="V1046"/>
      <c r="W1046" t="inlineStr">
        <is>
          <t>NzU1MDE0NzI0MzAzMzAzNDc1MzpyZWN1V1BCc0JJZUpibjoxZWVhMmE4ZWNiZjc2Zjc2ZmNlYmQ3N2VhNDU2YTU2MDox</t>
        </is>
      </c>
    </row>
    <row r="1047" ht="25.5" customHeight="1">
      <c r="A1047" t="inlineStr">
        <is>
          <t>202509100052</t>
        </is>
      </c>
      <c r="B1047" t="inlineStr">
        <is>
          <t>已通过</t>
        </is>
      </c>
      <c r="C1047" s="4">
        <v>45910.83325231481</v>
      </c>
      <c r="D1047" s="4">
        <v>45910.83357638889</v>
      </c>
      <c r="E1047" t="inlineStr">
        <is>
          <t>罗刚</t>
        </is>
      </c>
      <c r="F1047" t="inlineStr">
        <is>
          <t>BST口味组</t>
        </is>
      </c>
      <c r="G1047"/>
      <c r="H1047">
        <v>1</v>
      </c>
      <c r="I1047">
        <v>1</v>
      </c>
      <c r="J1047" t="inlineStr">
        <is>
          <t>27.644s</t>
        </is>
      </c>
      <c r="K1047" t="inlineStr">
        <is>
          <t>排休假</t>
        </is>
      </c>
      <c r="L1047" s="2">
        <v>45911</v>
      </c>
      <c r="M1047" s="2">
        <v>45911.5</v>
      </c>
      <c r="N1047" t="inlineStr">
        <is>
          <t>1</t>
        </is>
      </c>
      <c r="O1047" t="inlineStr">
        <is>
          <t>排休假</t>
        </is>
      </c>
      <c r="P1047" t="inlineStr">
        <is>
          <t>天</t>
        </is>
      </c>
      <c r="Q1047"/>
      <c r="R1047"/>
      <c r="S1047"/>
      <c r="T1047" s="3"/>
      <c r="U1047" s="3"/>
      <c r="V1047"/>
      <c r="W1047" t="inlineStr">
        <is>
          <t>NzU1MDE0NzI0MzAzMzAzNDc1MzpyZWN1V1BCc0JJMFVOdzo3MDY0YTBiZGQwMjgzYTkyMGRmNWFhYWI3Zjc2Y2VhMzox</t>
        </is>
      </c>
    </row>
    <row r="1048" ht="25.5" customHeight="1">
      <c r="A1048" t="inlineStr">
        <is>
          <t>202509100045</t>
        </is>
      </c>
      <c r="B1048" t="inlineStr">
        <is>
          <t>已通过</t>
        </is>
      </c>
      <c r="C1048" s="4">
        <v>45910.72728009259</v>
      </c>
      <c r="D1048" s="4">
        <v>45910.74762731481</v>
      </c>
      <c r="E1048" t="inlineStr">
        <is>
          <t>张连顺</t>
        </is>
      </c>
      <c r="F1048" t="inlineStr">
        <is>
          <t>BST口味组</t>
        </is>
      </c>
      <c r="G1048"/>
      <c r="H1048">
        <v>1</v>
      </c>
      <c r="I1048">
        <v>1</v>
      </c>
      <c r="J1048" t="inlineStr">
        <is>
          <t>29m17.878s</t>
        </is>
      </c>
      <c r="K1048" t="inlineStr">
        <is>
          <t>年假 2025</t>
        </is>
      </c>
      <c r="L1048" s="2">
        <v>45910</v>
      </c>
      <c r="M1048" s="2">
        <v>45911.5</v>
      </c>
      <c r="N1048" t="inlineStr">
        <is>
          <t>2</t>
        </is>
      </c>
      <c r="O1048" t="inlineStr">
        <is>
          <t>休年假</t>
        </is>
      </c>
      <c r="P1048" t="inlineStr">
        <is>
          <t>天</t>
        </is>
      </c>
      <c r="Q1048"/>
      <c r="R1048"/>
      <c r="S1048"/>
      <c r="T1048" s="3"/>
      <c r="U1048" s="3"/>
      <c r="V1048"/>
      <c r="W1048" t="inlineStr">
        <is>
          <t>NzU1MDE0NzI0MzAzMzAzNDc1MzpyZWN1V1BCc0JJSExGUTplNGUwZjRmOWYyOGI4MWY1NmI3YTBiN2ZkOTg3NWE2OTox</t>
        </is>
      </c>
    </row>
    <row r="1049" ht="25.5" customHeight="1">
      <c r="A1049" t="inlineStr">
        <is>
          <t>202509100043</t>
        </is>
      </c>
      <c r="B1049" t="inlineStr">
        <is>
          <t>已通过</t>
        </is>
      </c>
      <c r="C1049" s="4">
        <v>45910.72431712963</v>
      </c>
      <c r="D1049" s="4">
        <v>45910.731875</v>
      </c>
      <c r="E1049" t="inlineStr">
        <is>
          <t>尹龙强</t>
        </is>
      </c>
      <c r="F1049" t="inlineStr">
        <is>
          <t>华东口味组</t>
        </is>
      </c>
      <c r="G1049"/>
      <c r="H1049">
        <v>1</v>
      </c>
      <c r="I1049">
        <v>1</v>
      </c>
      <c r="J1049" t="inlineStr">
        <is>
          <t>10m52.872s</t>
        </is>
      </c>
      <c r="K1049" t="inlineStr">
        <is>
          <t>排休假</t>
        </is>
      </c>
      <c r="L1049" s="2">
        <v>45911</v>
      </c>
      <c r="M1049" s="2">
        <v>45911.5</v>
      </c>
      <c r="N1049" t="inlineStr">
        <is>
          <t>1</t>
        </is>
      </c>
      <c r="O1049" t="inlineStr">
        <is>
          <t>原地休息调整</t>
        </is>
      </c>
      <c r="P1049" t="inlineStr">
        <is>
          <t>天</t>
        </is>
      </c>
      <c r="Q1049"/>
      <c r="R1049"/>
      <c r="S1049"/>
      <c r="T1049" s="3"/>
      <c r="U1049" s="3"/>
      <c r="V1049"/>
      <c r="W1049" t="inlineStr">
        <is>
          <t>NzU1MDE0NzI0MzAzMzAzNDc1MzpyZWN1V1BCc0JJTTBmVzo1ZjZlZmJiMjgyOWM3OTA3ZWVlZjQ4YWVlODU1ZDM0Njox</t>
        </is>
      </c>
    </row>
    <row r="1050" ht="25.5" customHeight="1">
      <c r="A1050" t="inlineStr">
        <is>
          <t>202509100002</t>
        </is>
      </c>
      <c r="B1050" t="inlineStr">
        <is>
          <t>已通过</t>
        </is>
      </c>
      <c r="C1050" s="4">
        <v>45910.09787037037</v>
      </c>
      <c r="D1050" s="4">
        <v>45910.36921296296</v>
      </c>
      <c r="E1050" t="inlineStr">
        <is>
          <t>魏溥锷</t>
        </is>
      </c>
      <c r="F1050" t="inlineStr">
        <is>
          <t>华北口味组</t>
        </is>
      </c>
      <c r="G1050"/>
      <c r="H1050">
        <v>1</v>
      </c>
      <c r="I1050">
        <v>1</v>
      </c>
      <c r="J1050" t="inlineStr">
        <is>
          <t>6h30m44.501s</t>
        </is>
      </c>
      <c r="K1050" t="inlineStr">
        <is>
          <t>排休假</t>
        </is>
      </c>
      <c r="L1050" s="2">
        <v>45910</v>
      </c>
      <c r="M1050" s="2">
        <v>45910.5</v>
      </c>
      <c r="N1050" t="inlineStr">
        <is>
          <t>1</t>
        </is>
      </c>
      <c r="O1050" t="inlineStr">
        <is>
          <t>排休假一天</t>
        </is>
      </c>
      <c r="P1050" t="inlineStr">
        <is>
          <t>天</t>
        </is>
      </c>
      <c r="Q1050"/>
      <c r="R1050"/>
      <c r="S1050"/>
      <c r="T1050" s="3"/>
      <c r="U1050" s="3"/>
      <c r="V1050"/>
      <c r="W1050" t="inlineStr">
        <is>
          <t>NzU1MDE0NzI0MzAzMzAzNDc1MzpyZWN1V1BCc0JJV1o3ZTpjY2M3M2JlZTJlMTQzNDQwZDIxNGZmYzVmZjRiM2YwYzox</t>
        </is>
      </c>
    </row>
    <row r="1051" ht="25.5" customHeight="1">
      <c r="A1051" t="inlineStr">
        <is>
          <t>202509080076</t>
        </is>
      </c>
      <c r="B1051" t="inlineStr">
        <is>
          <t>已通过</t>
        </is>
      </c>
      <c r="C1051" s="4">
        <v>45908.90851851852</v>
      </c>
      <c r="D1051" s="4">
        <v>45908.91961805556</v>
      </c>
      <c r="E1051" t="inlineStr">
        <is>
          <t>尹龙强</t>
        </is>
      </c>
      <c r="F1051" t="inlineStr">
        <is>
          <t>华东口味组</t>
        </is>
      </c>
      <c r="G1051"/>
      <c r="H1051">
        <v>1</v>
      </c>
      <c r="I1051">
        <v>1</v>
      </c>
      <c r="J1051" t="inlineStr">
        <is>
          <t>15m59.462s</t>
        </is>
      </c>
      <c r="K1051" t="inlineStr">
        <is>
          <t>排休假</t>
        </is>
      </c>
      <c r="L1051" s="2">
        <v>45909</v>
      </c>
      <c r="M1051" s="2">
        <v>45909.5</v>
      </c>
      <c r="N1051" t="inlineStr">
        <is>
          <t>1</t>
        </is>
      </c>
      <c r="O1051" t="inlineStr">
        <is>
          <t>原地休息调整</t>
        </is>
      </c>
      <c r="P1051" t="inlineStr">
        <is>
          <t>天</t>
        </is>
      </c>
      <c r="Q1051"/>
      <c r="R1051"/>
      <c r="S1051"/>
      <c r="T1051" s="3"/>
      <c r="U1051" s="3"/>
      <c r="V1051"/>
      <c r="W1051" t="inlineStr">
        <is>
          <t>NzU1MDE0NzI0MzAzMzAzNDc1MzpyZWN1V1BCc0JJd2o2eTpjNWE2NTMwOTk0Mzk2NjU4OTczYmQ0ZWM1YzVlYmU0MTox</t>
        </is>
      </c>
    </row>
    <row r="1052" ht="25.5" customHeight="1">
      <c r="A1052" t="inlineStr">
        <is>
          <t>202509080046</t>
        </is>
      </c>
      <c r="B1052" t="inlineStr">
        <is>
          <t>已通过</t>
        </is>
      </c>
      <c r="C1052" s="4">
        <v>45908.65342592593</v>
      </c>
      <c r="D1052" s="4">
        <v>45908.829351851855</v>
      </c>
      <c r="E1052" t="inlineStr">
        <is>
          <t>景浩鹏</t>
        </is>
      </c>
      <c r="F1052" t="inlineStr">
        <is>
          <t>BST口味组</t>
        </is>
      </c>
      <c r="G1052"/>
      <c r="H1052">
        <v>2</v>
      </c>
      <c r="I1052">
        <v>2</v>
      </c>
      <c r="J1052" t="inlineStr">
        <is>
          <t>4h13m19.988s</t>
        </is>
      </c>
      <c r="K1052" t="inlineStr">
        <is>
          <t>加班调休假</t>
        </is>
      </c>
      <c r="L1052" s="2">
        <v>45908</v>
      </c>
      <c r="M1052" s="2">
        <v>45912.5</v>
      </c>
      <c r="N1052" t="inlineStr">
        <is>
          <t>5</t>
        </is>
      </c>
      <c r="O1052" t="inlineStr">
        <is>
          <t>请假</t>
        </is>
      </c>
      <c r="P1052" t="inlineStr">
        <is>
          <t>天</t>
        </is>
      </c>
      <c r="Q1052"/>
      <c r="R1052"/>
      <c r="S1052"/>
      <c r="T1052" s="3"/>
      <c r="U1052" s="3"/>
      <c r="V1052"/>
      <c r="W1052" t="inlineStr">
        <is>
          <t>NzU1MDE0NzI0MzAzMzAzNDc1MzpyZWN1V1BCc0JJZTVTNjo3YzQ1MGVkNTdlODM3ZTQ1M2E1ODEyZDk5YTFmNGRiMTox</t>
        </is>
      </c>
    </row>
    <row r="1053" ht="25.5" customHeight="1">
      <c r="A1053" t="inlineStr">
        <is>
          <t>202509020023</t>
        </is>
      </c>
      <c r="B1053" t="inlineStr">
        <is>
          <t>已通过</t>
        </is>
      </c>
      <c r="C1053" s="4">
        <v>45902.51644675926</v>
      </c>
      <c r="D1053" s="4">
        <v>45902.52260416667</v>
      </c>
      <c r="E1053" t="inlineStr">
        <is>
          <t>李燕清</t>
        </is>
      </c>
      <c r="F1053" t="inlineStr">
        <is>
          <t>商业化中心;销售管理部</t>
        </is>
      </c>
      <c r="G1053"/>
      <c r="H1053">
        <v>1</v>
      </c>
      <c r="I1053">
        <v>1</v>
      </c>
      <c r="J1053" t="inlineStr">
        <is>
          <t>8m51.627s</t>
        </is>
      </c>
      <c r="K1053" t="inlineStr">
        <is>
          <t>年假 2025</t>
        </is>
      </c>
      <c r="L1053" s="2">
        <v>45905</v>
      </c>
      <c r="M1053" s="2">
        <v>45905.5</v>
      </c>
      <c r="N1053" t="inlineStr">
        <is>
          <t>1</t>
        </is>
      </c>
      <c r="O1053" t="inlineStr">
        <is>
          <t>近两周家事较多需占用到工作日，望见谅</t>
        </is>
      </c>
      <c r="P1053" t="inlineStr">
        <is>
          <t>天</t>
        </is>
      </c>
      <c r="Q1053"/>
      <c r="R1053"/>
      <c r="S1053"/>
      <c r="T1053" s="3"/>
      <c r="U1053" s="3"/>
      <c r="V1053"/>
      <c r="W1053" t="inlineStr">
        <is>
          <t>NzU1MDE0NzI0MzAzMzAzNDc1MzpyZWN1V1BCc0JJU3ZDSDoxNmZmNjhmZTdhZmYxODExZjU1MjdjZGQ3OTZmMDVlMDox</t>
        </is>
      </c>
    </row>
    <row r="1054" ht="25.5" customHeight="1">
      <c r="A1054" t="inlineStr">
        <is>
          <t>202509010033</t>
        </is>
      </c>
      <c r="B1054" t="inlineStr">
        <is>
          <t>已通过</t>
        </is>
      </c>
      <c r="C1054" s="4">
        <v>45901.544953703706</v>
      </c>
      <c r="D1054" s="4">
        <v>45901.54783564815</v>
      </c>
      <c r="E1054" t="inlineStr">
        <is>
          <t>王梦桃</t>
        </is>
      </c>
      <c r="F1054" t="inlineStr">
        <is>
          <t>商业化中心;销售管理部</t>
        </is>
      </c>
      <c r="G1054"/>
      <c r="H1054">
        <v>1</v>
      </c>
      <c r="I1054">
        <v>1</v>
      </c>
      <c r="J1054" t="inlineStr">
        <is>
          <t>4m8.531s</t>
        </is>
      </c>
      <c r="K1054" t="inlineStr">
        <is>
          <t>年假 2025</t>
        </is>
      </c>
      <c r="L1054" s="2">
        <v>45901</v>
      </c>
      <c r="M1054" s="2">
        <v>45901.5</v>
      </c>
      <c r="N1054" t="inlineStr">
        <is>
          <t>1</t>
        </is>
      </c>
      <c r="O1054" t="inlineStr">
        <is>
          <t>心脏不舒服</t>
        </is>
      </c>
      <c r="P1054" t="inlineStr">
        <is>
          <t>天</t>
        </is>
      </c>
      <c r="Q1054"/>
      <c r="R1054"/>
      <c r="S1054"/>
      <c r="T1054" s="3"/>
      <c r="U1054" s="3"/>
      <c r="V1054"/>
      <c r="W1054" t="inlineStr">
        <is>
          <t>NzU1MDE0NzI0MzAzMzAzNDc1MzpyZWN1V1BCc0JJTEhPcTozOTRjZjFiMDgxMWNkMzAzMWM3NDI1ODA2MzJjYWM5Zjox</t>
        </is>
      </c>
    </row>
    <row r="1055" ht="25.5" customHeight="1">
      <c r="A1055" t="inlineStr">
        <is>
          <t>202508270058</t>
        </is>
      </c>
      <c r="B1055" t="inlineStr">
        <is>
          <t>已通过</t>
        </is>
      </c>
      <c r="C1055" s="4">
        <v>45896.854212962964</v>
      </c>
      <c r="D1055" s="4">
        <v>45896.85538194444</v>
      </c>
      <c r="E1055" t="inlineStr">
        <is>
          <t>陈水莲</t>
        </is>
      </c>
      <c r="F1055" t="inlineStr">
        <is>
          <t>商业化中心;销售管理部</t>
        </is>
      </c>
      <c r="G1055"/>
      <c r="H1055">
        <v>1</v>
      </c>
      <c r="I1055">
        <v>1</v>
      </c>
      <c r="J1055" t="inlineStr">
        <is>
          <t>1m41.664s</t>
        </is>
      </c>
      <c r="K1055" t="inlineStr">
        <is>
          <t>年假 2025</t>
        </is>
      </c>
      <c r="L1055" s="2">
        <v>45929</v>
      </c>
      <c r="M1055" s="2">
        <v>45930.5</v>
      </c>
      <c r="N1055" t="inlineStr">
        <is>
          <t>2</t>
        </is>
      </c>
      <c r="O1055" t="inlineStr">
        <is>
          <t>个人有事</t>
        </is>
      </c>
      <c r="P1055" t="inlineStr">
        <is>
          <t>天</t>
        </is>
      </c>
      <c r="Q1055"/>
      <c r="R1055"/>
      <c r="S1055"/>
      <c r="T1055" s="3"/>
      <c r="U1055" s="3"/>
      <c r="V1055"/>
      <c r="W1055" t="inlineStr">
        <is>
          <t>NzU1MDE0NzI0MzAzMzAzNDc1MzpyZWN1V1BCc0JJSUM5RjphYzVjZjc5ZTE3NWNlNzYwYzA1MjMzZWIzZGZhNzY2ODox</t>
        </is>
      </c>
    </row>
    <row r="1056" ht="25.5" customHeight="1">
      <c r="A1056" t="inlineStr">
        <is>
          <t>202508250065</t>
        </is>
      </c>
      <c r="B1056" t="inlineStr">
        <is>
          <t>已通过</t>
        </is>
      </c>
      <c r="C1056" s="4">
        <v>45894.78028935185</v>
      </c>
      <c r="D1056" s="4">
        <v>45894.783113425925</v>
      </c>
      <c r="E1056" t="inlineStr">
        <is>
          <t>李燕清</t>
        </is>
      </c>
      <c r="F1056" t="inlineStr">
        <is>
          <t>商业化中心;销售管理部</t>
        </is>
      </c>
      <c r="G1056"/>
      <c r="H1056">
        <v>1</v>
      </c>
      <c r="I1056">
        <v>1</v>
      </c>
      <c r="J1056" t="inlineStr">
        <is>
          <t>4m3.407s</t>
        </is>
      </c>
      <c r="K1056" t="inlineStr">
        <is>
          <t>年假 2025</t>
        </is>
      </c>
      <c r="L1056" s="2">
        <v>45898</v>
      </c>
      <c r="M1056" s="2">
        <v>45898.5</v>
      </c>
      <c r="N1056" t="inlineStr">
        <is>
          <t>1</t>
        </is>
      </c>
      <c r="O1056" t="inlineStr">
        <is>
          <t>有重要事需要休假一天</t>
        </is>
      </c>
      <c r="P1056" t="inlineStr">
        <is>
          <t>天</t>
        </is>
      </c>
      <c r="Q1056"/>
      <c r="R1056"/>
      <c r="S1056"/>
      <c r="T1056" s="3"/>
      <c r="U1056" s="3"/>
      <c r="V1056"/>
      <c r="W1056" t="inlineStr">
        <is>
          <t>NzU1MDE0NzI0MzAzMzAzNDc1MzpyZWN1V1BCc0JJakVSWjplYWU5ZTYyZDM3ZGE2NmNiMmJhODg4NTNjZDFkNTgxYjox</t>
        </is>
      </c>
    </row>
    <row r="1057" ht="25.5" customHeight="1">
      <c r="A1057" t="inlineStr">
        <is>
          <t>202507300002</t>
        </is>
      </c>
      <c r="B1057" t="inlineStr">
        <is>
          <t>已通过</t>
        </is>
      </c>
      <c r="C1057" s="4">
        <v>45868.25591435185</v>
      </c>
      <c r="D1057" s="4">
        <v>45868.991273148145</v>
      </c>
      <c r="E1057" t="inlineStr">
        <is>
          <t>王梦桃</t>
        </is>
      </c>
      <c r="F1057" t="inlineStr">
        <is>
          <t>商业化中心;销售管理部</t>
        </is>
      </c>
      <c r="G1057"/>
      <c r="H1057">
        <v>1</v>
      </c>
      <c r="I1057">
        <v>1</v>
      </c>
      <c r="J1057" t="inlineStr">
        <is>
          <t>17h38m54.969s</t>
        </is>
      </c>
      <c r="K1057" t="inlineStr">
        <is>
          <t>年假 2025</t>
        </is>
      </c>
      <c r="L1057" s="2">
        <v>45868</v>
      </c>
      <c r="M1057" s="2">
        <v>45868.5</v>
      </c>
      <c r="N1057" t="inlineStr">
        <is>
          <t>1</t>
        </is>
      </c>
      <c r="O1057" t="inlineStr">
        <is>
          <t>事假</t>
        </is>
      </c>
      <c r="P1057" t="inlineStr">
        <is>
          <t>天</t>
        </is>
      </c>
      <c r="Q1057"/>
      <c r="R1057"/>
      <c r="S1057"/>
      <c r="T1057" s="3"/>
      <c r="U1057" s="3"/>
      <c r="V1057"/>
      <c r="W1057" t="inlineStr">
        <is>
          <t>NzU1MDE0NzI0MzAzMzAzNDc1MzpyZWN1V1BCdDcwaG9PajpjODM1ZjJkODBlNjgwOGYwZTBhZjI0YWUwNmY2YzJiOTox</t>
        </is>
      </c>
    </row>
    <row r="1058" ht="25.5" customHeight="1">
      <c r="A1058" t="inlineStr">
        <is>
          <t>202507290011</t>
        </is>
      </c>
      <c r="B1058" t="inlineStr">
        <is>
          <t>已通过</t>
        </is>
      </c>
      <c r="C1058" s="4">
        <v>45867.48556712963</v>
      </c>
      <c r="D1058" s="4">
        <v>45867.485983796294</v>
      </c>
      <c r="E1058" t="inlineStr">
        <is>
          <t>张泽坤</t>
        </is>
      </c>
      <c r="F1058" t="inlineStr">
        <is>
          <t>产品与研发中心;机器人产品部;项目部</t>
        </is>
      </c>
      <c r="G1058"/>
      <c r="H1058">
        <v>2</v>
      </c>
      <c r="I1058">
        <v>2</v>
      </c>
      <c r="J1058" t="inlineStr">
        <is>
          <t>36.303s</t>
        </is>
      </c>
      <c r="K1058" t="inlineStr">
        <is>
          <t>育儿假</t>
        </is>
      </c>
      <c r="L1058" s="2">
        <v>45868</v>
      </c>
      <c r="M1058" s="2">
        <v>45868.5</v>
      </c>
      <c r="N1058" t="inlineStr">
        <is>
          <t>1</t>
        </is>
      </c>
      <c r="O1058" t="inlineStr">
        <is>
          <t>带小孩去医院检查</t>
        </is>
      </c>
      <c r="P1058" t="inlineStr">
        <is>
          <t>天</t>
        </is>
      </c>
      <c r="Q1058"/>
      <c r="R1058"/>
      <c r="S1058"/>
      <c r="T1058" s="3" t="str">
        <f>=HYPERLINK("https://www.feishu.cn/approval/admin/previewAttachment?key=725e6931-a469-47a4-b467-f45c8342b884", "1 张图片")</f>
        <v>1 张图片</v>
      </c>
      <c r="U1058" s="3"/>
      <c r="V1058"/>
      <c r="W1058" t="inlineStr">
        <is>
          <t>NzU1MDE0NzI0MzAzMzAzNDc1MzpyZWN1V1BCdDcwZTNTbDo4MTBlZmZmNWU1ZDU5MzE4MmM1ZTcxZjUxZGEwZWEyYTox</t>
        </is>
      </c>
    </row>
    <row r="1059" ht="25.5" customHeight="1">
      <c r="A1059" t="inlineStr">
        <is>
          <t>202507240058</t>
        </is>
      </c>
      <c r="B1059" t="inlineStr">
        <is>
          <t>已通过</t>
        </is>
      </c>
      <c r="C1059" s="4">
        <v>45862.77980324074</v>
      </c>
      <c r="D1059" s="4">
        <v>45862.779953703706</v>
      </c>
      <c r="E1059" t="inlineStr">
        <is>
          <t>孙兵</t>
        </is>
      </c>
      <c r="F1059" t="inlineStr">
        <is>
          <t>商业化中心;销售管理部</t>
        </is>
      </c>
      <c r="G1059"/>
      <c r="H1059">
        <v>1</v>
      </c>
      <c r="I1059">
        <v>1</v>
      </c>
      <c r="J1059" t="inlineStr">
        <is>
          <t>13.371s</t>
        </is>
      </c>
      <c r="K1059" t="inlineStr">
        <is>
          <t>年假 2025</t>
        </is>
      </c>
      <c r="L1059" s="2">
        <v>45866</v>
      </c>
      <c r="M1059" s="2">
        <v>45866.5</v>
      </c>
      <c r="N1059" t="inlineStr">
        <is>
          <t>1</t>
        </is>
      </c>
      <c r="O1059" t="inlineStr">
        <is>
          <t>事假一天</t>
        </is>
      </c>
      <c r="P1059" t="inlineStr">
        <is>
          <t>天</t>
        </is>
      </c>
      <c r="Q1059"/>
      <c r="R1059"/>
      <c r="S1059"/>
      <c r="T1059" s="3"/>
      <c r="U1059" s="3"/>
      <c r="V1059"/>
      <c r="W1059" t="inlineStr">
        <is>
          <t>NzU1MDE0NzI0MzAzMzAzNDc1MzpyZWN1V1BCdDcwMk91Ujo0MTc2YzJlNGI1MWU5N2Q0Y2M1MDhiZmEzMjUxOTI0Yzox</t>
        </is>
      </c>
    </row>
    <row r="1060" ht="25.5" customHeight="1">
      <c r="A1060" t="inlineStr">
        <is>
          <t>202506130064</t>
        </is>
      </c>
      <c r="B1060" t="inlineStr">
        <is>
          <t>已通过</t>
        </is>
      </c>
      <c r="C1060" s="4">
        <v>45821.74815972222</v>
      </c>
      <c r="D1060" s="4">
        <v>45821.75101851852</v>
      </c>
      <c r="E1060" t="inlineStr">
        <is>
          <t>张泽坤</t>
        </is>
      </c>
      <c r="F1060" t="inlineStr">
        <is>
          <t>产品与研发中心;机器人产品部;项目部</t>
        </is>
      </c>
      <c r="G1060"/>
      <c r="H1060">
        <v>1</v>
      </c>
      <c r="I1060">
        <v>1</v>
      </c>
      <c r="J1060" t="inlineStr">
        <is>
          <t>4m6.94s</t>
        </is>
      </c>
      <c r="K1060" t="inlineStr">
        <is>
          <t>加班调休假</t>
        </is>
      </c>
      <c r="L1060" s="2">
        <v>45822</v>
      </c>
      <c r="M1060" s="2">
        <v>45822.5</v>
      </c>
      <c r="N1060" t="inlineStr">
        <is>
          <t>1</t>
        </is>
      </c>
      <c r="O1060" t="inlineStr">
        <is>
          <t>身体不舒服，工作已经安排好，请调休假</t>
        </is>
      </c>
      <c r="P1060" t="inlineStr">
        <is>
          <t>天</t>
        </is>
      </c>
      <c r="Q1060"/>
      <c r="R1060"/>
      <c r="S1060"/>
      <c r="T1060" s="3"/>
      <c r="U1060" s="3"/>
      <c r="V1060"/>
      <c r="W1060" t="inlineStr">
        <is>
          <t>NzU1MDE0NzI0MzAzMzAzNDc1MzpyZWN1V1BCdDcwZ1czZTo0YjZiM2EyMzZlMjQ0ZGQ4YTQ0MzBjYjQ2Y2UyMDJmYTox</t>
        </is>
      </c>
    </row>
    <row r="1061" ht="25.5" customHeight="1">
      <c r="A1061" t="inlineStr">
        <is>
          <t>202504300063</t>
        </is>
      </c>
      <c r="B1061" t="inlineStr">
        <is>
          <t>已通过</t>
        </is>
      </c>
      <c r="C1061" s="4">
        <v>45777.66694444444</v>
      </c>
      <c r="D1061" s="4">
        <v>45777.66707175926</v>
      </c>
      <c r="E1061" t="inlineStr">
        <is>
          <t>王子昂</t>
        </is>
      </c>
      <c r="F1061" t="inlineStr">
        <is>
          <t>产品与研发中心;机器人产品部;项目部</t>
        </is>
      </c>
      <c r="G1061"/>
      <c r="H1061">
        <v>1</v>
      </c>
      <c r="I1061">
        <v>1</v>
      </c>
      <c r="J1061" t="inlineStr">
        <is>
          <t>10.629s</t>
        </is>
      </c>
      <c r="K1061" t="inlineStr">
        <is>
          <t>年假 2025</t>
        </is>
      </c>
      <c r="L1061" s="2">
        <v>45783</v>
      </c>
      <c r="M1061" s="2">
        <v>45783.5</v>
      </c>
      <c r="N1061" t="inlineStr">
        <is>
          <t>1</t>
        </is>
      </c>
      <c r="O1061" t="inlineStr">
        <is>
          <t>五一假结束回深圳；没买到5号的票</t>
        </is>
      </c>
      <c r="P1061" t="inlineStr">
        <is>
          <t>天</t>
        </is>
      </c>
      <c r="Q1061"/>
      <c r="R1061"/>
      <c r="S1061"/>
      <c r="T1061" s="3"/>
      <c r="U1061" s="3"/>
      <c r="V1061"/>
      <c r="W1061" t="inlineStr">
        <is>
          <t>NzU1MDE0NzI0MzAzMzAzNDc1MzpyZWN1V1BCdDcwTzFaRjo3YWNhYzg0ZWI1MDYzOTYyZGM1ODVjZjIyNjM3YTNjZDox</t>
        </is>
      </c>
    </row>
    <row r="1062" ht="25.5" customHeight="1">
      <c r="A1062" t="inlineStr">
        <is>
          <t>202504090003</t>
        </is>
      </c>
      <c r="B1062" t="inlineStr">
        <is>
          <t>已通过</t>
        </is>
      </c>
      <c r="C1062" s="4">
        <v>45756.33467592593</v>
      </c>
      <c r="D1062" s="4">
        <v>45764.657372685186</v>
      </c>
      <c r="E1062" t="inlineStr">
        <is>
          <t>张泽坤</t>
        </is>
      </c>
      <c r="F1062" t="inlineStr">
        <is>
          <t>产品与研发中心;机器人产品部;项目部</t>
        </is>
      </c>
      <c r="G1062"/>
      <c r="H1062">
        <v>4</v>
      </c>
      <c r="I1062">
        <v>3</v>
      </c>
      <c r="J1062" t="inlineStr">
        <is>
          <t>199h44m41.426s</t>
        </is>
      </c>
      <c r="K1062" t="inlineStr">
        <is>
          <t>陪产假</t>
        </is>
      </c>
      <c r="L1062" s="2">
        <v>45756</v>
      </c>
      <c r="M1062" s="2">
        <v>45770.5</v>
      </c>
      <c r="N1062" t="inlineStr">
        <is>
          <t>15</t>
        </is>
      </c>
      <c r="O1062" t="inlineStr">
        <is>
          <t>请陪产假，待回公司后补出生证明</t>
        </is>
      </c>
      <c r="P1062" t="inlineStr">
        <is>
          <t>天</t>
        </is>
      </c>
      <c r="Q1062"/>
      <c r="R1062"/>
      <c r="S1062"/>
      <c r="T1062" s="3" t="str">
        <f>=HYPERLINK("https://www.feishu.cn/approval/admin/previewAttachment?key=ef8b843d-8e07-40d6-9be5-4840334027a3", "1 张图片")</f>
        <v>1 张图片</v>
      </c>
      <c r="U1062" s="3"/>
      <c r="V1062"/>
      <c r="W1062" t="inlineStr">
        <is>
          <t>NzU1MDE0NzI0MzAzMzAzNDc1MzpyZWN1V1BCdDcwSEZISDo2MzVjMzI5NTIxZjQ5NjdmZjAwMjU1NTBiZTBiNjRkYzox</t>
        </is>
      </c>
    </row>
    <row r="1063" ht="25.5" customHeight="1">
      <c r="A1063" t="inlineStr">
        <is>
          <t>202502040008</t>
        </is>
      </c>
      <c r="B1063" t="inlineStr">
        <is>
          <t>已通过</t>
        </is>
      </c>
      <c r="C1063" s="4">
        <v>45692.497199074074</v>
      </c>
      <c r="D1063" s="4">
        <v>45692.67078703704</v>
      </c>
      <c r="E1063" t="inlineStr">
        <is>
          <t>李阳</t>
        </is>
      </c>
      <c r="F1063" t="inlineStr">
        <is>
          <t>产品与研发中心;机器人产品部;项目部</t>
        </is>
      </c>
      <c r="G1063"/>
      <c r="H1063">
        <v>1</v>
      </c>
      <c r="I1063">
        <v>1</v>
      </c>
      <c r="J1063" t="inlineStr">
        <is>
          <t>4h9m58.673s</t>
        </is>
      </c>
      <c r="K1063" t="inlineStr">
        <is>
          <t>年假</t>
        </is>
      </c>
      <c r="L1063" s="2">
        <v>45693</v>
      </c>
      <c r="M1063" s="2">
        <v>45693.5</v>
      </c>
      <c r="N1063" t="inlineStr">
        <is>
          <t>1</t>
        </is>
      </c>
      <c r="O1063" t="inlineStr">
        <is>
          <t>春节请假一天</t>
        </is>
      </c>
      <c r="P1063" t="inlineStr">
        <is>
          <t>天</t>
        </is>
      </c>
      <c r="Q1063"/>
      <c r="R1063"/>
      <c r="S1063"/>
      <c r="T1063" s="3"/>
      <c r="U1063" s="3"/>
      <c r="V1063"/>
      <c r="W1063" t="inlineStr">
        <is>
          <t>NzU1MDE0NzI0MzAzMzAzNDc1MzpyZWN1V1BCdDcwWjVCWDphODNmYTEyMmExYzg4MmZjZmZlY2E2ZjFiMjY1ZGQwYjox</t>
        </is>
      </c>
    </row>
  </sheetData>
  <dataValidations count="4">
    <dataValidation allowBlank="false" sqref="B2:B1062" type="list">
      <formula1>"已撤回,已删除,全部,已通过,已拒绝,审批中"</formula1>
    </dataValidation>
    <dataValidation allowBlank="false" sqref="K2:K1062" type="list">
      <formula1>"年假 2025,加班调休假,排休假,年假,陪产假,育儿假,事假,婚假,调休假,Annual leave,病假,年假 2026,Benefits Leave,带薪假,Personal leave"</formula1>
    </dataValidation>
    <dataValidation allowBlank="false" sqref="N2:N1062" type="list">
      <formula1>"1,2,5,0.5,4,15,3,6,1.5,7,10,4.5,8,3.5,2.5,5.5,22"</formula1>
    </dataValidation>
    <dataValidation allowBlank="false" sqref="P2:P1062" type="list">
      <formula1>"天"</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项目名称</t>
        </is>
      </c>
      <c r="B1" s="1" t="inlineStr">
        <is>
          <t>口味工程师</t>
        </is>
      </c>
      <c r="C1" s="1" t="inlineStr">
        <is>
          <t>销售</t>
        </is>
      </c>
      <c r="D1" s="1" t="inlineStr">
        <is>
          <t>销售评价</t>
        </is>
      </c>
    </row>
    <row r="2" ht="25.5" customHeight="1">
      <c r="A2"/>
      <c r="B2"/>
      <c r="C2"/>
      <c r="D2"/>
    </row>
    <row r="3" ht="25.5" customHeight="1">
      <c r="A3"/>
      <c r="B3"/>
      <c r="C3"/>
      <c r="D3"/>
    </row>
    <row r="4" ht="25.5" customHeight="1">
      <c r="A4"/>
      <c r="B4"/>
      <c r="C4"/>
      <c r="D4"/>
    </row>
    <row r="5" ht="25.5" customHeight="1">
      <c r="A5"/>
      <c r="B5"/>
      <c r="C5"/>
      <c r="D5"/>
    </row>
    <row r="6" ht="25.5" customHeight="1">
      <c r="A6"/>
      <c r="B6"/>
      <c r="C6"/>
      <c r="D6"/>
    </row>
    <row r="7" ht="25.5" customHeight="1">
      <c r="A7"/>
      <c r="B7"/>
      <c r="C7"/>
      <c r="D7"/>
    </row>
    <row r="8" ht="25.5" customHeight="1">
      <c r="A8"/>
      <c r="B8"/>
      <c r="C8"/>
      <c r="D8"/>
    </row>
    <row r="9" ht="25.5" customHeight="1">
      <c r="A9"/>
      <c r="B9"/>
      <c r="C9"/>
      <c r="D9"/>
    </row>
    <row r="10" ht="25.5" customHeight="1">
      <c r="A10"/>
      <c r="B10"/>
      <c r="C10"/>
      <c r="D10"/>
    </row>
    <row r="11" ht="25.5" customHeight="1">
      <c r="A11"/>
      <c r="B11"/>
      <c r="C11"/>
      <c r="D11"/>
    </row>
    <row r="12" ht="25.5" customHeight="1">
      <c r="A12" t="inlineStr">
        <is>
          <t>刘小洋-北京-紫光园-新店开业 已结束</t>
        </is>
      </c>
      <c r="B12"/>
      <c r="C12"/>
      <c r="D12" t="inlineStr">
        <is>
          <t>11111</t>
        </is>
      </c>
    </row>
    <row r="13" ht="25.5" customHeight="1">
      <c r="A13" t="inlineStr">
        <is>
          <t>尹龙强-北京-大鸭梨-老店整改 进行中</t>
        </is>
      </c>
      <c r="B13" t="inlineStr">
        <is>
          <t>尹龙强</t>
        </is>
      </c>
      <c r="C13" t="inlineStr">
        <is>
          <t>关胜元</t>
        </is>
      </c>
      <c r="D13" t="inlineStr">
        <is>
          <t>测试测试</t>
        </is>
      </c>
    </row>
    <row r="14" ht="25.5" customHeight="1">
      <c r="A14" t="inlineStr">
        <is>
          <t>曹发-上海-香格里拉-DEMO 已结束</t>
        </is>
      </c>
      <c r="B14" t="inlineStr">
        <is>
          <t>曹发</t>
        </is>
      </c>
      <c r="C14" t="inlineStr">
        <is>
          <t>倪洁</t>
        </is>
      </c>
      <c r="D14" t="inlineStr">
        <is>
          <t>测试123</t>
        </is>
      </c>
    </row>
    <row r="15" ht="25.5" customHeight="1">
      <c r="A15" t="inlineStr">
        <is>
          <t>朱洪军-成都-蜀味锦城-培训支持 已结束</t>
        </is>
      </c>
      <c r="B15" t="inlineStr">
        <is>
          <t>朱洪军</t>
        </is>
      </c>
      <c r="C15" t="inlineStr">
        <is>
          <t>司建龙</t>
        </is>
      </c>
      <c r="D15" t="inlineStr">
        <is>
          <t>对川菜比较熟悉，做事认真踏实，就是炒菜机器人项目经验不足</t>
        </is>
      </c>
    </row>
    <row r="16" ht="25.5" customHeight="1">
      <c r="A16" t="inlineStr">
        <is>
          <t>冯明-深圳-总部培训-培训支持 已结束</t>
        </is>
      </c>
      <c r="B16" t="inlineStr">
        <is>
          <t>冯明</t>
        </is>
      </c>
      <c r="C16" t="inlineStr">
        <is>
          <t>曾维超</t>
        </is>
      </c>
      <c r="D16" t="inlineStr">
        <is>
          <t>基础知识理解ok，机器操作不熟练，自己的两道菜调试完毕。下一步安排到浣熊进行机器熟练操作培训</t>
        </is>
      </c>
    </row>
    <row r="17" ht="25.5" customHeight="1">
      <c r="A17" t="inlineStr">
        <is>
          <t>刘兰强-深圳-总部培训-培训支持 已结束</t>
        </is>
      </c>
      <c r="B17" t="inlineStr">
        <is>
          <t>刘兰强</t>
        </is>
      </c>
      <c r="C17" t="inlineStr">
        <is>
          <t>曾维超</t>
        </is>
      </c>
      <c r="D17" t="inlineStr">
        <is>
          <t>机器操作熟练，基础知识不全，对菜品有深刻理解</t>
        </is>
      </c>
    </row>
    <row r="18" ht="25.5" customHeight="1">
      <c r="A18" t="inlineStr">
        <is>
          <t>张海-深圳-总部培训-培训支持 已结束</t>
        </is>
      </c>
      <c r="B18" t="inlineStr">
        <is>
          <t>张海</t>
        </is>
      </c>
      <c r="C18" t="inlineStr">
        <is>
          <t>曾维超</t>
        </is>
      </c>
      <c r="D18" t="inlineStr">
        <is>
          <t>机器操作熟练，基础知识补全，对菜品有深刻理解</t>
        </is>
      </c>
    </row>
    <row r="19" ht="25.5" customHeight="1">
      <c r="A19" t="inlineStr">
        <is>
          <t>曹发-上海-宜德饭堂-POC 已结束</t>
        </is>
      </c>
      <c r="B19" t="inlineStr">
        <is>
          <t>曹发</t>
        </is>
      </c>
      <c r="C19" t="inlineStr">
        <is>
          <t>张博文</t>
        </is>
      </c>
      <c r="D19" t="inlineStr">
        <is>
          <t>很专业，对于菜品的还原度，口味，色泽得到客户的认可</t>
        </is>
      </c>
    </row>
    <row r="20" ht="25.5" customHeight="1">
      <c r="A20" t="inlineStr">
        <is>
          <t>马志明-成都-蜀味锦城-培训支持 已结束</t>
        </is>
      </c>
      <c r="B20" t="inlineStr">
        <is>
          <t>马志明</t>
        </is>
      </c>
      <c r="C20" t="inlineStr">
        <is>
          <t>司建龙</t>
        </is>
      </c>
      <c r="D20" t="inlineStr">
        <is>
          <t>经验丰富</t>
        </is>
      </c>
    </row>
    <row r="21" ht="25.5" customHeight="1">
      <c r="A21" t="inlineStr">
        <is>
          <t>魏溥锷-乌鲁木齐-东方宴北京路店-新店开业 已结束</t>
        </is>
      </c>
      <c r="B21" t="inlineStr">
        <is>
          <t>魏溥锷</t>
        </is>
      </c>
      <c r="C21" t="inlineStr">
        <is>
          <t>黄莞</t>
        </is>
      </c>
      <c r="D21" t="inlineStr">
        <is>
          <t>非常好，对销售帮助很大</t>
        </is>
      </c>
    </row>
    <row r="22" ht="25.5" customHeight="1">
      <c r="A22" t="inlineStr">
        <is>
          <t>吴文涛-成都-兰湘子-培训支持 已结束</t>
        </is>
      </c>
      <c r="B22" t="inlineStr">
        <is>
          <t>吴文涛</t>
        </is>
      </c>
      <c r="C22" t="inlineStr">
        <is>
          <t>黄莞</t>
        </is>
      </c>
      <c r="D22" t="inlineStr">
        <is>
          <t>非常好，对销售帮助很大</t>
        </is>
      </c>
    </row>
    <row r="23" ht="25.5" customHeight="1">
      <c r="A23" t="inlineStr">
        <is>
          <t>曹发-武汉-华商纵横20周年峰会-DEMO 已结束</t>
        </is>
      </c>
      <c r="B23" t="inlineStr">
        <is>
          <t>曹发</t>
        </is>
      </c>
      <c r="C23" t="inlineStr">
        <is>
          <t>涂凯</t>
        </is>
      </c>
      <c r="D23" t="inlineStr">
        <is>
          <t>认真负责且现场有较好的客户沟通能力</t>
        </is>
      </c>
    </row>
    <row r="24" ht="25.5" customHeight="1">
      <c r="A24" t="inlineStr">
        <is>
          <t>胡光中-深圳-排休-休假 已结束</t>
        </is>
      </c>
      <c r="B24" t="inlineStr">
        <is>
          <t>胡光中</t>
        </is>
      </c>
      <c r="C24" t="inlineStr">
        <is>
          <t>曾维超</t>
        </is>
      </c>
      <c r="D24" t="inlineStr">
        <is>
          <t>优秀</t>
        </is>
      </c>
    </row>
    <row r="25" ht="25.5" customHeight="1">
      <c r="A25" t="inlineStr">
        <is>
          <t>周洪亮-北京-新人培训-浣熊-培训支持 已结束</t>
        </is>
      </c>
      <c r="B25" t="inlineStr">
        <is>
          <t>周洪亮</t>
        </is>
      </c>
      <c r="C25" t="inlineStr">
        <is>
          <t>曾维超</t>
        </is>
      </c>
      <c r="D25" t="inlineStr">
        <is>
          <t>机器操作熟练掌握</t>
        </is>
      </c>
    </row>
    <row r="26" ht="25.5" customHeight="1">
      <c r="A26" t="inlineStr">
        <is>
          <t>马志明-上海-云竞（上海）电子科技有限公司-POC 已结束</t>
        </is>
      </c>
      <c r="B26" t="inlineStr">
        <is>
          <t>马志明</t>
        </is>
      </c>
      <c r="C26" t="inlineStr">
        <is>
          <t>朱元元</t>
        </is>
      </c>
      <c r="D26" t="inlineStr">
        <is>
          <t>马师傅的培训非常专业，且有耐心。在现场尽职尽责，给予好评。</t>
        </is>
      </c>
    </row>
    <row r="27" ht="25.5" customHeight="1">
      <c r="A27" t="inlineStr">
        <is>
          <t>刘兰强-娄底-湖南（大碗先生）-新店开业 已结束</t>
        </is>
      </c>
      <c r="B27" t="inlineStr">
        <is>
          <t>刘兰强</t>
        </is>
      </c>
      <c r="C27" t="inlineStr">
        <is>
          <t>曾维超</t>
        </is>
      </c>
      <c r="D27" t="inlineStr">
        <is>
          <t>获得客户认可，服务0差评</t>
        </is>
      </c>
    </row>
    <row r="28" ht="25.5" customHeight="1">
      <c r="A28" t="inlineStr">
        <is>
          <t>冯明-北京-便利蜂-新店开业 已结束</t>
        </is>
      </c>
      <c r="B28" t="inlineStr">
        <is>
          <t>冯明</t>
        </is>
      </c>
      <c r="C28" t="inlineStr">
        <is>
          <t>曾维超</t>
        </is>
      </c>
      <c r="D28" t="inlineStr">
        <is>
          <t>完成临时支持工作</t>
        </is>
      </c>
    </row>
    <row r="29" ht="25.5" customHeight="1">
      <c r="A29" t="inlineStr">
        <is>
          <t>冯明-北京-大鸭梨右安门店-品牌巡店 已结束</t>
        </is>
      </c>
      <c r="B29" t="inlineStr">
        <is>
          <t>冯明</t>
        </is>
      </c>
      <c r="C29" t="inlineStr">
        <is>
          <t>曾维超</t>
        </is>
      </c>
      <c r="D29" t="inlineStr">
        <is>
          <t>无差错</t>
        </is>
      </c>
    </row>
    <row r="30" ht="25.5" customHeight="1">
      <c r="A30" t="inlineStr">
        <is>
          <t>胡光中-北京-北京聚点串吧、肉串汪菜品测试-品牌巡店 已结束</t>
        </is>
      </c>
      <c r="B30" t="inlineStr">
        <is>
          <t>胡光中</t>
        </is>
      </c>
      <c r="C30" t="inlineStr">
        <is>
          <t>成宇</t>
        </is>
      </c>
      <c r="D30" t="inlineStr">
        <is>
          <t>光中配合度及技术客户很认可，对工作认真负责</t>
        </is>
      </c>
    </row>
    <row r="31" ht="25.5" customHeight="1">
      <c r="A31" t="inlineStr">
        <is>
          <t>朱洪军-浙江杭州-浙江日报-培训支持 已结束</t>
        </is>
      </c>
      <c r="B31" t="inlineStr">
        <is>
          <t>朱洪军</t>
        </is>
      </c>
      <c r="C31" t="inlineStr">
        <is>
          <t>马骅</t>
        </is>
      </c>
      <c r="D31" t="inlineStr">
        <is>
          <t>客户交流上存在一定缺陷，对江浙菜品了解程度较低口味把控能力较弱</t>
        </is>
      </c>
    </row>
    <row r="32" ht="25.5" customHeight="1">
      <c r="A32" t="inlineStr">
        <is>
          <t>曹发-杭州-浙江日报-新店开业 已结束</t>
        </is>
      </c>
      <c r="B32" t="inlineStr">
        <is>
          <t>曹发</t>
        </is>
      </c>
      <c r="C32" t="inlineStr">
        <is>
          <t>马骅</t>
        </is>
      </c>
      <c r="D32" t="inlineStr">
        <is>
          <t>经验丰富，对客认真负责仔细。</t>
        </is>
      </c>
    </row>
    <row r="33" ht="25.5" customHeight="1">
      <c r="A33" t="inlineStr">
        <is>
          <t>吴文涛-郑州-丹尼斯-POC 已结束</t>
        </is>
      </c>
      <c r="B33" t="inlineStr">
        <is>
          <t>吴文涛</t>
        </is>
      </c>
      <c r="C33" t="inlineStr">
        <is>
          <t>涂凯</t>
        </is>
      </c>
      <c r="D33" t="inlineStr">
        <is>
          <t>工作认真负责，积极响应客户需求</t>
        </is>
      </c>
    </row>
    <row r="34" ht="25.5" customHeight="1">
      <c r="A34" t="inlineStr">
        <is>
          <t>陈龙-重庆-聚慧-培训支持 已结束</t>
        </is>
      </c>
      <c r="B34" t="inlineStr">
        <is>
          <t>陈龙</t>
        </is>
      </c>
      <c r="C34" t="inlineStr">
        <is>
          <t>赵兴</t>
        </is>
      </c>
      <c r="D34" t="inlineStr">
        <is>
          <t>专心细致，有序推进，目标明确，技术过硬。</t>
        </is>
      </c>
    </row>
    <row r="35" ht="25.5" customHeight="1">
      <c r="A35" t="inlineStr">
        <is>
          <t>刘兰强-武汉-鲜主人超市-POC 已结束</t>
        </is>
      </c>
      <c r="B35" t="inlineStr">
        <is>
          <t>刘兰强</t>
        </is>
      </c>
      <c r="C35" t="inlineStr">
        <is>
          <t>涂凯</t>
        </is>
      </c>
      <c r="D35" t="inlineStr">
        <is>
          <t>工作认真且高效完成培训工作</t>
        </is>
      </c>
    </row>
    <row r="36" ht="25.5" customHeight="1">
      <c r="A36" t="inlineStr">
        <is>
          <t>余振兴-广州-广州展车场地位置勘察-突发紧急支持（1天内） 已结束</t>
        </is>
      </c>
      <c r="B36" t="inlineStr">
        <is>
          <t>余振兴</t>
        </is>
      </c>
      <c r="C36" t="inlineStr">
        <is>
          <t>冯俊波</t>
        </is>
      </c>
      <c r="D36" t="inlineStr">
        <is>
          <t>能够积极配合工作内容，沟通能力良好</t>
        </is>
      </c>
    </row>
    <row r="37" ht="25.5" customHeight="1">
      <c r="A37" t="inlineStr">
        <is>
          <t>曹发-台州-水晶光电-DEMO 已结束</t>
        </is>
      </c>
      <c r="B37" t="inlineStr">
        <is>
          <t>曹发</t>
        </is>
      </c>
      <c r="C37" t="inlineStr">
        <is>
          <t>马骅</t>
        </is>
      </c>
      <c r="D37" t="inlineStr">
        <is>
          <t>产品把控力足，出品稳定性强</t>
        </is>
      </c>
    </row>
    <row r="38" ht="25.5" customHeight="1">
      <c r="A38" t="inlineStr">
        <is>
          <t>马志明-郑州-爱妃堡-POC 已结束</t>
        </is>
      </c>
      <c r="B38" t="inlineStr">
        <is>
          <t>马志明</t>
        </is>
      </c>
      <c r="C38" t="inlineStr">
        <is>
          <t>李志刚</t>
        </is>
      </c>
      <c r="D38" t="inlineStr">
        <is>
          <t>认真负责，客户提出问题能够做出反应。</t>
        </is>
      </c>
    </row>
    <row r="39" ht="25.5" customHeight="1">
      <c r="A39" t="inlineStr">
        <is>
          <t>杨梓雄-广州-钱大妈-POC 已结束</t>
        </is>
      </c>
      <c r="B39" t="inlineStr">
        <is>
          <t>杨梓雄</t>
        </is>
      </c>
      <c r="C39" t="inlineStr">
        <is>
          <t>张博文</t>
        </is>
      </c>
      <c r="D39" t="inlineStr">
        <is>
          <t>口味非常专业，主动思考菜品的制做，灵活变通，最后效果非常好。</t>
        </is>
      </c>
    </row>
    <row r="40" ht="25.5" customHeight="1">
      <c r="A40" t="inlineStr">
        <is>
          <t>曹发-北京-美餐-POC 已结束</t>
        </is>
      </c>
      <c r="B40" t="inlineStr">
        <is>
          <t>曹发</t>
        </is>
      </c>
      <c r="C40" t="inlineStr">
        <is>
          <t>马骅</t>
        </is>
      </c>
      <c r="D40" t="inlineStr">
        <is>
          <t>沟通能力强，技术服务能力强</t>
        </is>
      </c>
    </row>
    <row r="41" ht="25.5" customHeight="1">
      <c r="A41" t="inlineStr">
        <is>
          <t>马志明-上海-索迪斯-POC 已结束</t>
        </is>
      </c>
      <c r="B41" t="inlineStr">
        <is>
          <t>马志明</t>
        </is>
      </c>
      <c r="C41" t="inlineStr">
        <is>
          <t>朱元元</t>
        </is>
      </c>
      <c r="D41" t="inlineStr">
        <is>
          <t>马师傅对待工作认真负责，在客户现场充分展示了他的专业性，赢得了客户的尊重和信赖。</t>
        </is>
      </c>
    </row>
    <row r="42" ht="25.5" customHeight="1">
      <c r="A42" t="inlineStr">
        <is>
          <t>尹龙强-北京-小蓝船-培训支持 已结束</t>
        </is>
      </c>
      <c r="B42" t="inlineStr">
        <is>
          <t>尹龙强</t>
        </is>
      </c>
      <c r="C42" t="inlineStr">
        <is>
          <t>李晨明</t>
        </is>
      </c>
      <c r="D42" t="inlineStr">
        <is>
          <t>谢谢支持</t>
        </is>
      </c>
    </row>
    <row r="43" ht="25.5" customHeight="1">
      <c r="A43" t="inlineStr">
        <is>
          <t>雷祖进-上海-展车-俄罗斯零售团-DEMO 已结束</t>
        </is>
      </c>
      <c r="B43" t="inlineStr">
        <is>
          <t>雷祖进</t>
        </is>
      </c>
      <c r="C43" t="inlineStr">
        <is>
          <t>郭蓓</t>
        </is>
      </c>
      <c r="D43" t="inlineStr">
        <is>
          <t>非常认真负责，成功demo。</t>
        </is>
      </c>
    </row>
    <row r="44" ht="25.5" customHeight="1">
      <c r="A44" t="inlineStr">
        <is>
          <t>冯明-上海-展车-俄罗斯零售团-DEMO 已结束</t>
        </is>
      </c>
      <c r="B44" t="inlineStr">
        <is>
          <t>冯明</t>
        </is>
      </c>
      <c r="C44" t="inlineStr">
        <is>
          <t>郭蓓</t>
        </is>
      </c>
      <c r="D44" t="inlineStr">
        <is>
          <t>非常认真负责，协作一起成功demo。</t>
        </is>
      </c>
    </row>
    <row r="45" ht="25.5" customHeight="1">
      <c r="A45" t="inlineStr">
        <is>
          <t>张海-广州-钱大妈-外卖店模型 已结束</t>
        </is>
      </c>
      <c r="B45" t="inlineStr">
        <is>
          <t>张海</t>
        </is>
      </c>
      <c r="C45" t="inlineStr">
        <is>
          <t>张博文</t>
        </is>
      </c>
      <c r="D45" t="inlineStr">
        <is>
          <t>非常到位</t>
        </is>
      </c>
    </row>
    <row r="46" ht="25.5" customHeight="1">
      <c r="A46" t="inlineStr">
        <is>
          <t>周洪亮-广州-钱大妈-外卖店模型 已结束</t>
        </is>
      </c>
      <c r="B46" t="inlineStr">
        <is>
          <t>周洪亮</t>
        </is>
      </c>
      <c r="C46" t="inlineStr">
        <is>
          <t>张博文</t>
        </is>
      </c>
      <c r="D46" t="inlineStr">
        <is>
          <t>非常到位！！</t>
        </is>
      </c>
    </row>
    <row r="47" ht="25.5" customHeight="1">
      <c r="A47" t="inlineStr">
        <is>
          <t>张连顺-广州-钱大妈-外卖店模型 已结束</t>
        </is>
      </c>
      <c r="B47" t="inlineStr">
        <is>
          <t>张连顺</t>
        </is>
      </c>
      <c r="C47" t="inlineStr">
        <is>
          <t>张博文</t>
        </is>
      </c>
      <c r="D47" t="inlineStr">
        <is>
          <t>非常专业！！</t>
        </is>
      </c>
    </row>
    <row r="48" ht="25.5" customHeight="1">
      <c r="A48" t="inlineStr">
        <is>
          <t>张连顺-广州-钱大妈-外卖店模型 已结束</t>
        </is>
      </c>
      <c r="B48" t="inlineStr">
        <is>
          <t>张连顺</t>
        </is>
      </c>
      <c r="C48" t="inlineStr">
        <is>
          <t>张博文</t>
        </is>
      </c>
      <c r="D48" t="inlineStr">
        <is>
          <t>非常到位！</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